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1.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5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V:\TALIS\results\2024\Reporting\Initial report\Ch4\Draft 3\2_Tables\"/>
    </mc:Choice>
  </mc:AlternateContent>
  <xr:revisionPtr revIDLastSave="0" documentId="13_ncr:1_{AB423C60-7BD1-4AAE-936B-F07F3E3CE15E}" xr6:coauthVersionLast="47" xr6:coauthVersionMax="47" xr10:uidLastSave="{00000000-0000-0000-0000-000000000000}"/>
  <bookViews>
    <workbookView xWindow="28680" yWindow="-6135" windowWidth="38640" windowHeight="21120" xr2:uid="{00000000-000D-0000-FFFF-FFFF00000000}"/>
  </bookViews>
  <sheets>
    <sheet name="TOC" sheetId="28" r:id="rId1"/>
    <sheet name="BMUL.TQUAL.TQ04" sheetId="29" r:id="rId2"/>
    <sheet name="BMUL.UND.2C_TQ04" sheetId="8" r:id="rId3"/>
    <sheet name="BMUL.TQUAL.TQ06" sheetId="30" r:id="rId4"/>
    <sheet name="BMUL.UND.TQ06_NOV" sheetId="16" r:id="rId5"/>
    <sheet name="BMUL.TQUAL.TQ07" sheetId="31" r:id="rId6"/>
    <sheet name="BMUL.TR3.TQ07_NOV" sheetId="32" r:id="rId7"/>
    <sheet name="BMUL.UND.TQ17" sheetId="17" r:id="rId8"/>
    <sheet name="LOG.TQ17NOV.SCH_TCH" sheetId="33" r:id="rId9"/>
    <sheet name="BMUL.TR3.TQ17_NOV" sheetId="34" r:id="rId10"/>
    <sheet name="BMUL.TEXP.TQ19" sheetId="35" r:id="rId11"/>
    <sheet name="BMUL.TR2.TQ19_NOV" sheetId="36" r:id="rId12"/>
    <sheet name="MCOB.UND.TQ20" sheetId="3" r:id="rId13"/>
    <sheet name="BIN.UND.PIAAC_BQ08a" sheetId="11" r:id="rId14"/>
    <sheet name="CON.UND.PIAAC_BQ08b" sheetId="12" r:id="rId15"/>
    <sheet name="BIN.UND.PIAAC_BQ17" sheetId="13" r:id="rId16"/>
    <sheet name="CON.UND.PIAAC_BQ21" sheetId="14" r:id="rId17"/>
    <sheet name="BIN.UND.PIAAC_BQ22" sheetId="15" r:id="rId18"/>
    <sheet name="BMUL.TEXP.TQ20" sheetId="37" r:id="rId19"/>
    <sheet name="MCOB.UND.TQ20EXP" sheetId="27" r:id="rId20"/>
    <sheet name="BIN.UND.TQ20_LOC" sheetId="26" r:id="rId21"/>
    <sheet name="BIN.UND.TQ20_GND" sheetId="23" r:id="rId22"/>
    <sheet name="BMUL.TEXP.TQ21" sheetId="38" r:id="rId23"/>
    <sheet name="BMUL.TR3.TQ21" sheetId="39" r:id="rId24"/>
    <sheet name="BIN.TCH.TQ22" sheetId="40" r:id="rId25"/>
    <sheet name="LOG.TQ22.TQ20" sheetId="41" r:id="rId26"/>
    <sheet name="OLS.TQS58.TQ22" sheetId="42" r:id="rId27"/>
    <sheet name="BMUL.TEXP.TQ24" sheetId="43" r:id="rId28"/>
    <sheet name="BMUL.UND.TQ24_2C" sheetId="22" r:id="rId29"/>
    <sheet name="LOG.TQ24g.TQ21g" sheetId="44" r:id="rId30"/>
    <sheet name="BMUL.TEXP.TQ2124g" sheetId="45" r:id="rId31"/>
    <sheet name="BMUL.TR2.TQ24" sheetId="46" r:id="rId32"/>
    <sheet name="BMUL.TEXP.TQ2124k" sheetId="47" r:id="rId33"/>
    <sheet name="BMUL.TR2.TQ24_NOV" sheetId="48" r:id="rId34"/>
    <sheet name="OLS.TQS58.TQ24" sheetId="49" r:id="rId35"/>
    <sheet name="LOG.TQ24h.TQ21h" sheetId="50" r:id="rId36"/>
    <sheet name="LOG.TQ24h.TQ21h_NOV" sheetId="51" r:id="rId37"/>
    <sheet name="BMUL.TEXP.TQ69" sheetId="52" r:id="rId38"/>
    <sheet name="BMUL.TEXP.TQ2124h" sheetId="53" r:id="rId39"/>
    <sheet name="BMUL.NO.TQ25" sheetId="54" r:id="rId40"/>
    <sheet name="BMUL.TR2.TQ25" sheetId="55" r:id="rId41"/>
    <sheet name="BMUL.TEXP.TQ25" sheetId="56" r:id="rId42"/>
    <sheet name="LOG.TQ25e.SCH_TCH" sheetId="57" r:id="rId43"/>
    <sheet name="LOG.TQ25i.SCH_TCH" sheetId="58" r:id="rId44"/>
    <sheet name="LOG.TQ25f.SCH_TCH" sheetId="59" r:id="rId45"/>
    <sheet name="LOG.TQ25h.SCH_TCH" sheetId="60" r:id="rId46"/>
    <sheet name="BIN.SCH.TQ25c" sheetId="61" r:id="rId47"/>
    <sheet name="OLS.TQS76.TQ04" sheetId="62" r:id="rId48"/>
    <sheet name="OLS.TQS76.TQ04_NOV" sheetId="63" r:id="rId49"/>
    <sheet name="OLS.TQS78.TQ04" sheetId="64" r:id="rId50"/>
    <sheet name="OLS.TQS78.TQ04_NOV" sheetId="65" r:id="rId51"/>
    <sheet name="OLSMUL.TQS78.TQ17_NOV" sheetId="66" r:id="rId52"/>
    <sheet name="OLSMUL.TQS76.TQ17_NOV" sheetId="67" r:id="rId53"/>
    <sheet name="OLS.TQS78.TQ19_NOV" sheetId="68" r:id="rId54"/>
    <sheet name="OLS.TQS76.TQ19_NOV" sheetId="69" r:id="rId55"/>
    <sheet name="OLSMUL.TQS78.TQ19a_TQ19b" sheetId="70" r:id="rId56"/>
    <sheet name="OLS.TQS58.TQ04" sheetId="71" r:id="rId57"/>
    <sheet name="OLS.TQS58.TQ04_NOV" sheetId="72" r:id="rId58"/>
    <sheet name="OLSMUL.TQS58.TQ17_NOV" sheetId="73" r:id="rId59"/>
    <sheet name="OLS.TQS58.TQ06f" sheetId="74" r:id="rId60"/>
    <sheet name="OLS.TQS58.TQ19_NOV" sheetId="75" r:id="rId61"/>
    <sheet name="OLS.TQS58.TQ20" sheetId="76" r:id="rId62"/>
    <sheet name="OLS.TQS58.TQ21" sheetId="77" r:id="rId63"/>
    <sheet name="LOG.TQ58f.TQ21o" sheetId="78" r:id="rId64"/>
    <sheet name="LOG.TQ58g.TQ21h" sheetId="79" r:id="rId65"/>
  </sheets>
  <definedNames>
    <definedName name="aa">#REF!</definedName>
    <definedName name="DropDown">#REF!</definedName>
    <definedName name="No___Filter_Dependent">#REF!</definedName>
    <definedName name="TOC_INDEX">#REF!</definedName>
    <definedName name="Yes">#REF!</definedName>
    <definedName name="yes___TREND_ITEM">#REF!</definedName>
    <definedName name="YesNo">#REF!</definedName>
    <definedName name="YesNoPIS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6" i="79" l="1"/>
  <c r="A4" i="79"/>
  <c r="A106" i="78"/>
  <c r="A4" i="78"/>
  <c r="A106" i="77"/>
  <c r="A4" i="77"/>
  <c r="A106" i="76"/>
  <c r="A4" i="76"/>
  <c r="A108" i="75"/>
  <c r="A4" i="75"/>
  <c r="A107" i="74"/>
  <c r="A4" i="74"/>
  <c r="A107" i="73"/>
  <c r="A4" i="73"/>
  <c r="A108" i="72"/>
  <c r="A4" i="72"/>
  <c r="A107" i="71"/>
  <c r="A4" i="71"/>
  <c r="A106" i="70"/>
  <c r="A4" i="70"/>
  <c r="A108" i="69"/>
  <c r="A4" i="69"/>
  <c r="A108" i="68"/>
  <c r="A4" i="68"/>
  <c r="A107" i="67"/>
  <c r="A4" i="67"/>
  <c r="A107" i="66"/>
  <c r="A4" i="66"/>
  <c r="A108" i="65"/>
  <c r="A4" i="65"/>
  <c r="A107" i="64"/>
  <c r="A4" i="64"/>
  <c r="A108" i="63"/>
  <c r="A4" i="63"/>
  <c r="A107" i="62"/>
  <c r="A4" i="62"/>
  <c r="A109" i="61"/>
  <c r="A4" i="61"/>
  <c r="A112" i="60"/>
  <c r="A4" i="60"/>
  <c r="A112" i="59"/>
  <c r="A4" i="59"/>
  <c r="A112" i="58"/>
  <c r="A4" i="58"/>
  <c r="A112" i="57"/>
  <c r="A4" i="57"/>
  <c r="A103" i="56"/>
  <c r="A4" i="56"/>
  <c r="A83" i="55"/>
  <c r="A4" i="55"/>
  <c r="A103" i="54"/>
  <c r="A4" i="54"/>
  <c r="A104" i="53"/>
  <c r="A4" i="53"/>
  <c r="A103" i="52"/>
  <c r="A4" i="52"/>
  <c r="A103" i="51"/>
  <c r="A4" i="51"/>
  <c r="A103" i="50"/>
  <c r="A4" i="50"/>
  <c r="A107" i="49"/>
  <c r="A4" i="49"/>
  <c r="A86" i="48"/>
  <c r="A4" i="48"/>
  <c r="A104" i="47"/>
  <c r="A4" i="47"/>
  <c r="A85" i="46"/>
  <c r="A4" i="46"/>
  <c r="A104" i="45"/>
  <c r="A4" i="45"/>
  <c r="A106" i="44"/>
  <c r="A4" i="44"/>
  <c r="A104" i="22"/>
  <c r="A4" i="22"/>
  <c r="A1" i="22"/>
  <c r="A103" i="43"/>
  <c r="A4" i="43"/>
  <c r="A107" i="42"/>
  <c r="A4" i="42"/>
  <c r="A104" i="41"/>
  <c r="A4" i="41"/>
  <c r="A103" i="40"/>
  <c r="A4" i="40"/>
  <c r="A81" i="39"/>
  <c r="A4" i="39"/>
  <c r="A104" i="38"/>
  <c r="A4" i="38"/>
  <c r="A103" i="23"/>
  <c r="A4" i="23"/>
  <c r="A1" i="23"/>
  <c r="A103" i="26"/>
  <c r="A4" i="26"/>
  <c r="A1" i="26"/>
  <c r="A104" i="27"/>
  <c r="A4" i="27"/>
  <c r="A1" i="27"/>
  <c r="A103" i="37"/>
  <c r="A4" i="37"/>
  <c r="A4" i="15"/>
  <c r="A1" i="15"/>
  <c r="A4" i="14"/>
  <c r="A1" i="14"/>
  <c r="A4" i="13"/>
  <c r="A1" i="13"/>
  <c r="A4" i="12"/>
  <c r="A1" i="12"/>
  <c r="A4" i="11"/>
  <c r="A1" i="11"/>
  <c r="A4" i="3"/>
  <c r="A1" i="3"/>
  <c r="A85" i="36"/>
  <c r="A4" i="36"/>
  <c r="A104" i="35"/>
  <c r="A4" i="35"/>
  <c r="A81" i="34"/>
  <c r="A4" i="34"/>
  <c r="A112" i="33"/>
  <c r="A4" i="33"/>
  <c r="A105" i="17"/>
  <c r="A4" i="17"/>
  <c r="A1" i="17"/>
  <c r="A83" i="32"/>
  <c r="A4" i="32"/>
  <c r="A103" i="31"/>
  <c r="A4" i="31"/>
  <c r="A4" i="16"/>
  <c r="A1" i="16"/>
  <c r="A103" i="30"/>
  <c r="A4" i="30"/>
  <c r="A104" i="8"/>
  <c r="A4" i="8"/>
  <c r="A1" i="8"/>
  <c r="A103" i="29"/>
  <c r="A4" i="29"/>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4" i="28"/>
</calcChain>
</file>

<file path=xl/sharedStrings.xml><?xml version="1.0" encoding="utf-8"?>
<sst xmlns="http://schemas.openxmlformats.org/spreadsheetml/2006/main" count="27363" uniqueCount="2686">
  <si>
    <t>Results based on responses of teachers</t>
  </si>
  <si>
    <t>ISCED level</t>
  </si>
  <si>
    <t>It provided me with a strong understanding of the subject(s) I teach</t>
  </si>
  <si>
    <t>It provided me with ideas for managing classroom behaviour successfully</t>
  </si>
  <si>
    <t>It included enough time for classroom observations</t>
  </si>
  <si>
    <t>It had a good balance between theoretical and practical aspects of teaching</t>
  </si>
  <si>
    <t>It provided me with enough practical opportunities to teach in school</t>
  </si>
  <si>
    <t>Overall, its quality was high</t>
  </si>
  <si>
    <t>Difference 
(ISCED 1 - ISCED 2)</t>
  </si>
  <si>
    <t>Difference 
(ISCED 3 - ISCED 2)</t>
  </si>
  <si>
    <t>Total</t>
  </si>
  <si>
    <t>By type of first teaching qualification</t>
  </si>
  <si>
    <t>A regular teacher education or training programme
(a)</t>
  </si>
  <si>
    <t>(b) - (a)</t>
  </si>
  <si>
    <t>%</t>
  </si>
  <si>
    <t>S.E.</t>
  </si>
  <si>
    <t>%pt. dif.</t>
  </si>
  <si>
    <t>Albania</t>
  </si>
  <si>
    <t>Australia</t>
  </si>
  <si>
    <t>Austria</t>
  </si>
  <si>
    <t>Azerbaijan</t>
  </si>
  <si>
    <t>Bahrain</t>
  </si>
  <si>
    <t>Belgium</t>
  </si>
  <si>
    <t>Flemish Comm. (Belgium)</t>
  </si>
  <si>
    <t>French Comm. (Belgium)</t>
  </si>
  <si>
    <t>Brazil</t>
  </si>
  <si>
    <t>Bulgaria</t>
  </si>
  <si>
    <t>Chile</t>
  </si>
  <si>
    <t>Colombia</t>
  </si>
  <si>
    <t>Costa Rica</t>
  </si>
  <si>
    <t>Croatia</t>
  </si>
  <si>
    <t>Czechia</t>
  </si>
  <si>
    <t>Cyprus</t>
  </si>
  <si>
    <t>Denmark</t>
  </si>
  <si>
    <t>Estonia</t>
  </si>
  <si>
    <t>Finland</t>
  </si>
  <si>
    <t>France</t>
  </si>
  <si>
    <t>Hungary</t>
  </si>
  <si>
    <t>Iceland</t>
  </si>
  <si>
    <t>Israel</t>
  </si>
  <si>
    <t>Italy</t>
  </si>
  <si>
    <t>Japan</t>
  </si>
  <si>
    <t>Kazakhstan</t>
  </si>
  <si>
    <t>Korea</t>
  </si>
  <si>
    <t>Kosovo</t>
  </si>
  <si>
    <t>Latvia</t>
  </si>
  <si>
    <t>Lithuania</t>
  </si>
  <si>
    <t>Malta</t>
  </si>
  <si>
    <t>Montenegro</t>
  </si>
  <si>
    <t>Morocco</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</si>
  <si>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</si>
  <si>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</si>
  <si>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</si>
  <si>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</si>
  <si>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</si>
  <si>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</si>
  <si>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</si>
  <si>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</si>
  <si>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</si>
  <si>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</si>
  <si>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</si>
  <si>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</si>
  <si>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</si>
  <si>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</si>
  <si>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</si>
  <si>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</si>
  <si>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</si>
  <si>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Statistically significant values are indicated in bold (see Annex B).</t>
  </si>
  <si>
    <t>Information on data for Cyprus: https://oe.cd/cyprus-disclaimer</t>
  </si>
  <si>
    <t>Source: OECD, TALIS 2024 Database.</t>
  </si>
  <si>
    <t>Teaching in a multicultural or multilingual setting</t>
  </si>
  <si>
    <t>Percentage of teachers who participated in at least one professional development activity in the 12 months prior to the survey</t>
  </si>
  <si>
    <t>Percentage of teachers who participated in the following professional learning activities in the 12 months prior to the survey</t>
  </si>
  <si>
    <t>Courses/seminars/workshops</t>
  </si>
  <si>
    <t>Education conferences where teachers and/or researchers present their research or discuss educational issues</t>
  </si>
  <si>
    <t>Formal qualification programme (e.g. a degree programme)</t>
  </si>
  <si>
    <t>Visits to other schools to inform my teaching</t>
  </si>
  <si>
    <t>Visits to business premises, public organisations, or non-governmental organisations related to my teaching</t>
  </si>
  <si>
    <t>Reflections on lesson observations</t>
  </si>
  <si>
    <t>Coaching as part of a formal school arrangement</t>
  </si>
  <si>
    <t>Formal or informal teacher networks for the purpose of professional learning</t>
  </si>
  <si>
    <t>Self-initiated learning activities</t>
  </si>
  <si>
    <t>Other</t>
  </si>
  <si>
    <t>By mode of participation</t>
  </si>
  <si>
    <t>In person
(a)</t>
  </si>
  <si>
    <t>In person and virtual/online</t>
  </si>
  <si>
    <t>Virtual or online
(b)</t>
  </si>
  <si>
    <t>Mean</t>
  </si>
  <si>
    <t>Dif.</t>
  </si>
  <si>
    <t>Notes:</t>
  </si>
  <si>
    <t>For additional information on interpretation of the results, see Annexes A and B.</t>
  </si>
  <si>
    <t>Other¹
(b)</t>
  </si>
  <si>
    <t>Number of different modes of professional learning activities in which teachers participated in the 12 months prior to the survey</t>
  </si>
  <si>
    <r>
      <t>Number of different modes of professional learning activities in which teachers participated in the 12 months prior to the survey</t>
    </r>
    <r>
      <rPr>
        <b/>
        <vertAlign val="superscript"/>
        <sz val="11"/>
        <color theme="0"/>
        <rFont val="Arial"/>
        <family val="2"/>
      </rPr>
      <t>1</t>
    </r>
  </si>
  <si>
    <t>1. Modes of professional learning considered include: courses/seminars/workshops; education conferences where teachers and/or researchers present their research or discuss educational issues; formal qualification programme (e.g. a degree programme); visits to other schools to inform my teaching; visits to business premises, public organisations, or non-governmental organisations related to my teaching; reflections on lesson observations; coaching as part of a formal school arrangement; formal or informal teacher networks for the purpose of professional learning; self-initiated learning activities; and other.</t>
  </si>
  <si>
    <t>North Macedonia</t>
  </si>
  <si>
    <t>OECD average-27</t>
  </si>
  <si>
    <t>EU total-22</t>
  </si>
  <si>
    <t>TALIS average-49</t>
  </si>
  <si>
    <t xml:space="preserve">Flemish Comm. (Belgium) </t>
  </si>
  <si>
    <t>Modes of professional learning activities for teachers</t>
  </si>
  <si>
    <t>* Estimates should be interpreted with caution due to higher risk of non-response bias.</t>
  </si>
  <si>
    <t>Alberta (Canada)*</t>
  </si>
  <si>
    <t>Netherlands*</t>
  </si>
  <si>
    <t>New Zealand*</t>
  </si>
  <si>
    <t>Norway*</t>
  </si>
  <si>
    <t xml:space="preserve">Flemish Comm. (Belgium)* </t>
  </si>
  <si>
    <t>ISCED
level</t>
  </si>
  <si>
    <t>Percentage of teachers who completed the following type of education as their first teaching qualification</t>
  </si>
  <si>
    <t>A regular teacher education or training programme</t>
  </si>
  <si>
    <t>A fast-track/shorter or specialised teacher education or training programme</t>
  </si>
  <si>
    <t>Subject-specific education or training only</t>
  </si>
  <si>
    <t>I have another formal qualification not listed above</t>
  </si>
  <si>
    <t>I have no formal qualification related to the subject I am teaching or to any type of pedagogical education</t>
  </si>
  <si>
    <t xml:space="preserve"> (b) - (a) </t>
  </si>
  <si>
    <t>First-career teachers
(a)</t>
  </si>
  <si>
    <t>Second-career teachers
(b)</t>
  </si>
  <si>
    <t>By occupation</t>
  </si>
  <si>
    <t>Primary school, secondary education and vocational education teachers
(a)</t>
  </si>
  <si>
    <t>Percentage of employed adults who participated in at least one training activity in the 12 months prior to the survey¹</t>
  </si>
  <si>
    <t>Flemish Region (Belgium)</t>
  </si>
  <si>
    <t>England (UK)</t>
  </si>
  <si>
    <t>Canada</t>
  </si>
  <si>
    <t>Switzerland</t>
  </si>
  <si>
    <t>Germany</t>
  </si>
  <si>
    <t>Norway</t>
  </si>
  <si>
    <t>Netherlands</t>
  </si>
  <si>
    <t>New Zealand</t>
  </si>
  <si>
    <t>Ireland</t>
  </si>
  <si>
    <t>Source: OECD, Survey of Adult Skills 2023 Database.</t>
  </si>
  <si>
    <t>Number of training activities in the 12 months prior to the survey¹</t>
  </si>
  <si>
    <t>By career pathway</t>
  </si>
  <si>
    <t>Percentage of adults who found the last training activity  in at least one training activity "moderately" or "very" useful</t>
  </si>
  <si>
    <t>Number of hours spent in the last training activity</t>
  </si>
  <si>
    <t>Percentage of adults reporting that in the last 12 months there were training activities they wanted to participate in but did not</t>
  </si>
  <si>
    <t>A fast-track/shorter or specialised teacher education or training programme
(b)</t>
  </si>
  <si>
    <t>Quality of first teaching qualification of recent graduates, by type</t>
  </si>
  <si>
    <t>Percentage of teachers who took part in the following type of induction activities at their current school</t>
  </si>
  <si>
    <t>Formal induction programme¹</t>
  </si>
  <si>
    <t>Informal induction activities²</t>
  </si>
  <si>
    <t>&lt;= 5 years
(a)</t>
  </si>
  <si>
    <t>1. For example, regular supervision by the principal, reduced teaching load, formal mentoring arrangements with experienced teachers, etc.</t>
  </si>
  <si>
    <t>2. Refer to unstructured or unplanned activities comprising general introductions to the school and the work, informal peer work with other new teachers, a welcome handbook, etc.</t>
  </si>
  <si>
    <t>Teacher participation in induction activities, by years of teaching experience in the school</t>
  </si>
  <si>
    <t>By years of teaching experience in the current school</t>
  </si>
  <si>
    <t>&gt; 5 years
(b)</t>
  </si>
  <si>
    <t>Any type of induction</t>
  </si>
  <si>
    <t>Type of first teaching qualification, by career pathway</t>
  </si>
  <si>
    <t>Non second-career teachers
(a)</t>
  </si>
  <si>
    <r>
      <t>Second-career teachers</t>
    </r>
    <r>
      <rPr>
        <b/>
        <vertAlign val="superscript"/>
        <sz val="10"/>
        <color theme="0"/>
        <rFont val="Arial"/>
        <family val="2"/>
      </rPr>
      <t>1</t>
    </r>
    <r>
      <rPr>
        <b/>
        <sz val="10"/>
        <color theme="0"/>
        <rFont val="Arial"/>
        <family val="2"/>
      </rPr>
      <t xml:space="preserve">
(b)</t>
    </r>
  </si>
  <si>
    <t xml:space="preserve">Notes: </t>
  </si>
  <si>
    <t>1. Teachers with at least 10 years of work experience in non-education roles for whom teaching was not a first career choice.</t>
  </si>
  <si>
    <t>Female</t>
  </si>
  <si>
    <t>Male</t>
  </si>
  <si>
    <t>Male - Female</t>
  </si>
  <si>
    <t>Rural area or village</t>
  </si>
  <si>
    <t>Town</t>
  </si>
  <si>
    <t>City</t>
  </si>
  <si>
    <t xml:space="preserve">City - Rural area </t>
  </si>
  <si>
    <t>Percentage of teachers who report a "high level of need" for the following professional learning activities</t>
  </si>
  <si>
    <t>Knowledge and understanding of my subject field(s)</t>
  </si>
  <si>
    <t>The pedagogy of the subject matter(s) I teach</t>
  </si>
  <si>
    <t>Knowledge of the curriculum</t>
  </si>
  <si>
    <t>Student assessment practices</t>
  </si>
  <si>
    <t>Pedagogical skills for incorporating digital resources and tools into teaching</t>
  </si>
  <si>
    <t>Technical skills for the use of digital resources and tools</t>
  </si>
  <si>
    <t>Skills for using artificial intelligence for teaching and learning</t>
  </si>
  <si>
    <t>Classroom management for student behaviour</t>
  </si>
  <si>
    <t>School management and administration</t>
  </si>
  <si>
    <t>Approaches to individualised learning</t>
  </si>
  <si>
    <t>Teaching students with special education needs</t>
  </si>
  <si>
    <t>Analysis and use of student assessments</t>
  </si>
  <si>
    <t>Teacher-parent/guardian co-operation</t>
  </si>
  <si>
    <t>Methods for supporting students' social and emotional learning</t>
  </si>
  <si>
    <t>Teachers'  professional learning needs, by career pathway</t>
  </si>
  <si>
    <t>Courses, seminars and workshops</t>
  </si>
  <si>
    <t>Education conferences</t>
  </si>
  <si>
    <t>Participation in adult training activities, by occupation</t>
  </si>
  <si>
    <t>Results based on responses of adults</t>
  </si>
  <si>
    <t>1. Employed adults aged 16-65 who have completed ISCED 6 or 7.</t>
  </si>
  <si>
    <t>For additional information on interpretation of the results, see the Reader's Guide.</t>
  </si>
  <si>
    <t>Number of training activities, by occupation</t>
  </si>
  <si>
    <t>Usefulness of last training activity, by occupation</t>
  </si>
  <si>
    <t>Training wanted but not taken, by occupation</t>
  </si>
  <si>
    <t>Number of hours in the last training activity, by occupation</t>
  </si>
  <si>
    <t>OECD PIAAC average-29</t>
  </si>
  <si>
    <t>Participation in professional learning activities, by years of teaching experience</t>
  </si>
  <si>
    <t>Number of different modes of professional learning activities in which teachers participated in the 12 months prior to the survey¹</t>
  </si>
  <si>
    <t>By years of teaching experience</t>
  </si>
  <si>
    <t>6-10 years</t>
  </si>
  <si>
    <t>&gt; 10 years
(b)</t>
  </si>
  <si>
    <t>TALIS ISCED 1 average-12</t>
  </si>
  <si>
    <t>TALIS ISCED 3 average-8</t>
  </si>
  <si>
    <r>
      <t>Percentage of teachers who "agree" or "strongly agree" with the following statements about their first teaching qualification</t>
    </r>
    <r>
      <rPr>
        <b/>
        <vertAlign val="superscript"/>
        <sz val="11"/>
        <color theme="0"/>
        <rFont val="Arial"/>
        <family val="2"/>
      </rPr>
      <t>1</t>
    </r>
  </si>
  <si>
    <t>1. The analysis is restricted to teachers who completed their initial teacher education in the five years prior to the survey.</t>
  </si>
  <si>
    <t>Differences in in-person participation in professional learning activities, by gender</t>
  </si>
  <si>
    <t>Differences in in-person participation in professional learning activities, by school location</t>
  </si>
  <si>
    <t>Percentage of male and female teachers who participated in-person in different professional learning activities in the 12 months prior to the survey 
(as a share of all male and female teachers who participated in those activities)</t>
  </si>
  <si>
    <t>Percentage of teachers working in schools located in different areas who participated in-person in different professional learning activities in the 12 months prior to the survey 
(as a share of all teachers working in schools located in the same type of area who participated in those activities)</t>
  </si>
  <si>
    <t>TALIS 2024 Results - © OECD 2024</t>
  </si>
  <si>
    <t>Annex C</t>
  </si>
  <si>
    <t>Chapter 4 Tables</t>
  </si>
  <si>
    <t>Last updated: 08-Aug-2025</t>
  </si>
  <si>
    <t>TOC</t>
  </si>
  <si>
    <t>TALIS 2024 Results</t>
  </si>
  <si>
    <t>Chapter 4</t>
  </si>
  <si>
    <t>Developing teacher expertise</t>
  </si>
  <si>
    <t>Tables</t>
  </si>
  <si>
    <t>BMUL.TQUAL.TQ04</t>
  </si>
  <si>
    <t>Type of first teaching qualification, by year of completion of first teaching qualification</t>
  </si>
  <si>
    <t>Type of first teaching qualification, by career pathway</t>
  </si>
  <si>
    <t>BMUL.TQUAL.TQ06</t>
  </si>
  <si>
    <t>Quality of first teaching qualification, by year of completion of first teaching qualification</t>
  </si>
  <si>
    <t>Quality of first teaching qualification of recent graduates, by type</t>
  </si>
  <si>
    <t>BMUL.TQUAL.TQ07</t>
  </si>
  <si>
    <t>Teachers' sense of preparedness for teaching, by year of completion of first teaching qualification</t>
  </si>
  <si>
    <t>BMUL.TR3.TQ07_NOV</t>
  </si>
  <si>
    <t>Change in recent graduates' sense of preparedness for teaching, from 2018 to 2024</t>
  </si>
  <si>
    <t>Teacher participation in induction activities, by years of teaching experience in the school</t>
  </si>
  <si>
    <t>LOG.TQ17NOV.SCH_TCH</t>
  </si>
  <si>
    <t>Relationship between teacher participation in induction activities and teacher and school characteristics, among teachers new to the school</t>
  </si>
  <si>
    <t>BMUL.TR3.TQ17_NOV</t>
  </si>
  <si>
    <t>Change in teacher participation in induction activities for teachers recently arrived at the school, from 2018 to 2024</t>
  </si>
  <si>
    <t>BMUL.TEXP.TQ19</t>
  </si>
  <si>
    <t>Teacher access to mentoring, by years of teaching experience</t>
  </si>
  <si>
    <t>BMUL.TR2.TQ19_NOV</t>
  </si>
  <si>
    <t>Change in novice teachers' access to mentoring (2013, 2018 and 2024)</t>
  </si>
  <si>
    <t>Modes of professional learning activities for teachers, by occupation</t>
  </si>
  <si>
    <t>Participation in adult training activities, by occupation</t>
  </si>
  <si>
    <t>Number of training activities, by occupation</t>
  </si>
  <si>
    <t>Usefulness of last training activity, by occupation</t>
  </si>
  <si>
    <t>Number of hours in the last training activity, by occupation</t>
  </si>
  <si>
    <t>Training wanted but not taken, by occupation</t>
  </si>
  <si>
    <t>BMUL.TEXP.TQ20</t>
  </si>
  <si>
    <t>Modes of professional learning activities for teachers, by years of teaching experience</t>
  </si>
  <si>
    <t>Participation in professional learning activities, by years of teaching experience</t>
  </si>
  <si>
    <t>Differences in in-person participation in professional learning activities, by school location</t>
  </si>
  <si>
    <t>Differences in in-person participation in professional learning activities, by gender</t>
  </si>
  <si>
    <t>BMUL.TEXP.TQ21</t>
  </si>
  <si>
    <t>Content of professional learning activities for teachers, by years of teaching experience</t>
  </si>
  <si>
    <t>BMUL.TR3.TQ21</t>
  </si>
  <si>
    <t>Change in the content of professional learning activities for teachers, from 2018 to 2024</t>
  </si>
  <si>
    <t>BIN.TCH.TQ22</t>
  </si>
  <si>
    <t>Self-reported impact of professional learning activities for teachers, by teacher characteristics</t>
  </si>
  <si>
    <t>LOG.TQ22.TQ20</t>
  </si>
  <si>
    <t>Relationship between impactful professional learning and participation in professional learning</t>
  </si>
  <si>
    <t>OLS.TQS58.TQ22</t>
  </si>
  <si>
    <t>Relationship between teachers' fulfilment of their lesson aims and impactful professional learning</t>
  </si>
  <si>
    <t>BMUL.TEXP.TQ24</t>
  </si>
  <si>
    <t>Teachers' professional learning needs, by years of teaching experience</t>
  </si>
  <si>
    <t>Teachers'  professional learning needs, by career pathway</t>
  </si>
  <si>
    <t>LOG.TQ24g.TQ21g</t>
  </si>
  <si>
    <t>Relationship between teachers' professional learning needs regarding the use of artificial intelligence for teaching and learning and inclusion of the same area in professional learning</t>
  </si>
  <si>
    <t>BMUL.TEXP.TQ2124g</t>
  </si>
  <si>
    <t>Professional learning needs and participation: Skills for using artificial intelligence for teaching and learning, by years of teaching experience</t>
  </si>
  <si>
    <t>BMUL.TR2.TQ24</t>
  </si>
  <si>
    <t>Change in teachers' professional learning needs (2013, 2018 and 2024)</t>
  </si>
  <si>
    <t>BMUL.TEXP.TQ2124k</t>
  </si>
  <si>
    <t>Professional learning needs and participation: Teaching students with special education needs, by years of teaching experience</t>
  </si>
  <si>
    <t>BMUL.TR2.TQ24_NOV</t>
  </si>
  <si>
    <t>Change in novice teachers' professional learning needs (2013, 2018 and 2024)</t>
  </si>
  <si>
    <t>OLS.TQS58.TQ24</t>
  </si>
  <si>
    <t>Relationship between teachers' fulfilment of their lesson aims and professional learning needs</t>
  </si>
  <si>
    <t>LOG.TQ24h.TQ21h</t>
  </si>
  <si>
    <t>Relationship between teachers' professional learning needs regarding classroom management for student behaviour and inclusion of the same area in professional learning</t>
  </si>
  <si>
    <t>LOG.TQ24h.TQ21h_NOV</t>
  </si>
  <si>
    <t>Relationship between novice teachers' professional learning needs regarding classroom management for student behaviour and inclusion of the same area in professional learning</t>
  </si>
  <si>
    <t>BMUL.TEXP.TQ69</t>
  </si>
  <si>
    <t>Impact of feedback received by teachers, by years of teaching experience</t>
  </si>
  <si>
    <t>BMUL.TEXP.TQ2124h</t>
  </si>
  <si>
    <t>Professional learning needs and participation: Classroom management for student behaviour, by years of teaching experience</t>
  </si>
  <si>
    <t>BMUL.NO.TQ25</t>
  </si>
  <si>
    <t>Barriers to teacher participation in professional learning</t>
  </si>
  <si>
    <t>BMUL.TR2.TQ25</t>
  </si>
  <si>
    <t>Change in barriers to teacher participation in professional learning (2013, 2018 and 2024)</t>
  </si>
  <si>
    <t>BMUL.TEXP.TQ25</t>
  </si>
  <si>
    <t>Barriers to teacher participation in professional learning, by years of teaching experience</t>
  </si>
  <si>
    <t>LOG.TQ25e.SCH_TCH</t>
  </si>
  <si>
    <t>Relationship between teachers reporting that lack of time due to other commitments is a barrier to participation in professional learning and teacher and school characteristics</t>
  </si>
  <si>
    <t>LOG.TQ25i.SCH_TCH</t>
  </si>
  <si>
    <t>Relationship between teachers reporting that professional learning is not accessible due to lack of digital resources and teacher and school characteristics</t>
  </si>
  <si>
    <t>LOG.TQ25f.SCH_TCH</t>
  </si>
  <si>
    <t>Relationship between teachers reporting that there is no offer of relevant professional learning and teacher and school characteristics</t>
  </si>
  <si>
    <t>LOG.TQ25h.SCH_TCH</t>
  </si>
  <si>
    <t>Relationship between teachers reporting that professional learning is not accessible due to distance and teacher and school characteristics</t>
  </si>
  <si>
    <t>BIN.SCH.TQ25c</t>
  </si>
  <si>
    <t>Barriers to teacher participation in professional learning, by school characteristics</t>
  </si>
  <si>
    <t>OLS.TQS76.TQ04</t>
  </si>
  <si>
    <t>Relationship between teacher well-being and initial teacher education</t>
  </si>
  <si>
    <t>OLS.TQS76.TQ04_NOV</t>
  </si>
  <si>
    <t>Relationship between teacher well-being and initial teacher education for recent graduates</t>
  </si>
  <si>
    <t>OLS.TQS78.TQ04</t>
  </si>
  <si>
    <t>Relationship between teacher job satisfaction and initial teacher education</t>
  </si>
  <si>
    <t>OLS.TQS78.TQ04_NOV</t>
  </si>
  <si>
    <t>Relationship between teacher job satisfaction and initial teacher education for recent graduates</t>
  </si>
  <si>
    <t>OLSMUL.TQS78.TQ17_NOV</t>
  </si>
  <si>
    <t>Relationship between teacher job satisfaction and participation in induction activities for teachers recently arrived at the school</t>
  </si>
  <si>
    <t>OLSMUL.TQS76.TQ17_NOV</t>
  </si>
  <si>
    <t>Relationship between teacher well-being and participation in induction activities for teachers recently arrived at the school</t>
  </si>
  <si>
    <t>OLS.TQS78.TQ19_NOV</t>
  </si>
  <si>
    <t>Relationship between teacher job satisfaction and mentoring for novice teachers</t>
  </si>
  <si>
    <t>OLS.TQS76.TQ19_NOV</t>
  </si>
  <si>
    <t>Relationship between teacher well-being and mentoring for novice teachers</t>
  </si>
  <si>
    <t>OLSMUL.TQS78.TQ19a_TQ19b</t>
  </si>
  <si>
    <t>Relationship between teacher job satisfaction and mentoring</t>
  </si>
  <si>
    <t>OLS.TQS58.TQ04</t>
  </si>
  <si>
    <t>Relationship between teachers' fulfilment of their lesson aims and initial teacher education</t>
  </si>
  <si>
    <t>OLS.TQS58.TQ04_NOV</t>
  </si>
  <si>
    <t>Relationship between teachers' fulfilment of their lesson aims and initial teacher education for recent graduates</t>
  </si>
  <si>
    <t>OLSMUL.TQS58.TQ17_NOV</t>
  </si>
  <si>
    <t>Relationship between teachers' fulfilment of their lesson aims and participation in induction activities for teachers recently arrived at the school</t>
  </si>
  <si>
    <t>OLS.TQS58.TQ06f</t>
  </si>
  <si>
    <t>Relationship between teachers' fulfilment of their lesson aims and the quality of first teaching qualification</t>
  </si>
  <si>
    <t>OLS.TQS58.TQ19_NOV</t>
  </si>
  <si>
    <t>Relationship between teachers' fulfilment of their lesson aims and mentoring for novice teachers</t>
  </si>
  <si>
    <t>OLS.TQS58.TQ20</t>
  </si>
  <si>
    <t>Relationship between teachers' fulfilment of their lesson aims and participation in professional learning</t>
  </si>
  <si>
    <t>OLS.TQS58.TQ21</t>
  </si>
  <si>
    <t>Relationship between teachers' fulfilment of their lesson aims and content of professional learning activities</t>
  </si>
  <si>
    <t>LOG.TQ58f.TQ21o</t>
  </si>
  <si>
    <t>Relationship between teacher support for students' social and emotional learning and professional learning</t>
  </si>
  <si>
    <t>LOG.TQ58g.TQ21h</t>
  </si>
  <si>
    <t>Relationship between classroom management and professional learning</t>
  </si>
  <si>
    <t>Results based on responses of teachers</t>
  </si>
  <si>
    <t>ISCED
level</t>
  </si>
  <si>
    <t>Percentage of teachers who completed the following type of education as their first teaching qualification</t>
  </si>
  <si>
    <t>A regular teacher education or training programme</t>
  </si>
  <si>
    <t>Total</t>
  </si>
  <si>
    <t>S.E.</t>
  </si>
  <si>
    <t>%</t>
  </si>
  <si>
    <t>By year of completion of first teaching qualification</t>
  </si>
  <si>
    <t>&lt;= 5 years prior to the
TALIS survey
(a)</t>
  </si>
  <si>
    <t>&gt; 5 years prior to the TALIS survey
(b)</t>
  </si>
  <si>
    <t>%pt. dif.</t>
  </si>
  <si>
    <t>A fast-track/shorter or specialised teacher education or training programme</t>
  </si>
  <si>
    <t>Subject-specific education or training only</t>
  </si>
  <si>
    <t>I have another formal qualification not listed above</t>
  </si>
  <si>
    <t>I have no formal qualification related to the subject I am teaching or to any type of pedagogical education</t>
  </si>
  <si>
    <t>Difference 
(ISCED 1 - ISCED 2)</t>
  </si>
  <si>
    <t>Difference 
(ISCED 3 - ISCED 2)</t>
  </si>
  <si>
    <t>Albania</t>
  </si>
  <si>
    <t>Australia</t>
  </si>
  <si>
    <t>Austria</t>
  </si>
  <si>
    <t>Azerbaijan</t>
  </si>
  <si>
    <t>Bahrain</t>
  </si>
  <si>
    <t>Belgium</t>
  </si>
  <si>
    <t>Flemish Comm. (Belgium)</t>
  </si>
  <si>
    <t>French Comm. (Belgium)</t>
  </si>
  <si>
    <t>Brazil</t>
  </si>
  <si>
    <t>Bulgaria</t>
  </si>
  <si>
    <t>Chile</t>
  </si>
  <si>
    <t>Colombia</t>
  </si>
  <si>
    <t>Costa Rica</t>
  </si>
  <si>
    <t>Croatia</t>
  </si>
  <si>
    <t>Cyprus</t>
  </si>
  <si>
    <t>Czechia</t>
  </si>
  <si>
    <t>Denmark</t>
  </si>
  <si>
    <t>Estonia</t>
  </si>
  <si>
    <t>Finland</t>
  </si>
  <si>
    <t>France</t>
  </si>
  <si>
    <t>Hungary</t>
  </si>
  <si>
    <t>Iceland</t>
  </si>
  <si>
    <t>Israel</t>
  </si>
  <si>
    <t>Italy</t>
  </si>
  <si>
    <t>Japan</t>
  </si>
  <si>
    <t>Kazakhstan</t>
  </si>
  <si>
    <t>Korea</t>
  </si>
  <si>
    <t>Kosovo</t>
  </si>
  <si>
    <t>Latvia</t>
  </si>
  <si>
    <t>Lithuania</t>
  </si>
  <si>
    <t>Malta</t>
  </si>
  <si>
    <t>Montenegro</t>
  </si>
  <si>
    <t>Morocco</t>
  </si>
  <si>
    <t>North Macedonia</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</si>
  <si>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</si>
  <si>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</si>
  <si>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</si>
  <si>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</si>
  <si>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</si>
  <si>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</si>
  <si>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</si>
  <si>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</si>
  <si>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</si>
  <si>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</si>
  <si>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</si>
  <si>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</si>
  <si>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</si>
  <si>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</si>
  <si>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</si>
  <si>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</si>
  <si>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</si>
  <si>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OECD average-27</t>
  </si>
  <si>
    <t>EU total-22</t>
  </si>
  <si>
    <t>TALIS average-49</t>
  </si>
  <si>
    <t>Alberta (Canada)*</t>
  </si>
  <si>
    <t>Netherlands*</t>
  </si>
  <si>
    <t>New Zealand*</t>
  </si>
  <si>
    <t>Norway*</t>
  </si>
  <si>
    <t>TALIS ISCED 1 average-12</t>
  </si>
  <si>
    <t>TALIS ISCED 3 average-8</t>
  </si>
  <si>
    <t>Notes:</t>
  </si>
  <si>
    <t>* Estimates should be interpreted with caution due to higher risk of non-response bias.</t>
  </si>
  <si>
    <t>For additional information on interpretation of the results, see Annexes A and B.</t>
  </si>
  <si>
    <t>Statistically significant values are indicated in bold (see Annex B).</t>
  </si>
  <si>
    <t>Source: OECD, TALIS 2024 Database.</t>
  </si>
  <si>
    <t>Percentage of teachers who "agree" or "strongly agree" with the following statements about their first teaching qualification</t>
  </si>
  <si>
    <t>It provided me with a strong understanding of the subject(s) I teach</t>
  </si>
  <si>
    <t>It provided me with ideas for managing classroom behaviour successfully</t>
  </si>
  <si>
    <t>It included enough time for classroom observations</t>
  </si>
  <si>
    <t>It had a good balance between theoretical and practical aspects of teaching</t>
  </si>
  <si>
    <t>It provided me with enough practical opportunities to teach in school</t>
  </si>
  <si>
    <t>Overall, its quality was high</t>
  </si>
  <si>
    <t>Percentage of teachers who report that their formal education and training make them feel prepared "quite a bit" or "a lot" for the following aspects of teaching</t>
  </si>
  <si>
    <t>Content of some or all subject(s) I teach</t>
  </si>
  <si>
    <t>Pedagogy of some or all subject(s) I teach</t>
  </si>
  <si>
    <t>General pedagogy</t>
  </si>
  <si>
    <t>Classroom practice in some or all subject(s) I teach</t>
  </si>
  <si>
    <t>Teaching in a multicultural or multilingual setting</t>
  </si>
  <si>
    <t>Use of digital resources and tools for teaching</t>
  </si>
  <si>
    <t>Supporting students’ social and emotional development</t>
  </si>
  <si>
    <t>TALIS 2018</t>
  </si>
  <si>
    <t>TALIS 2024</t>
  </si>
  <si>
    <t>Change
(2024 - 2018)</t>
  </si>
  <si>
    <t>OECD average-25</t>
  </si>
  <si>
    <t>Australiaª</t>
  </si>
  <si>
    <t>Flemish Comm. (Belgium)*</t>
  </si>
  <si>
    <t>Netherlands*‧ª</t>
  </si>
  <si>
    <t>Use of digital resources and tools for teaching³</t>
  </si>
  <si>
    <t>Percentage of recent graduates¹ who report that their formal education and training make them feel prepared "quite a bit" or "a lot"² for the following aspects of teaching</t>
  </si>
  <si>
    <t>1. Recent graduates refer to teachers who completed their initial teacher education in the five years prior to the survey.</t>
  </si>
  <si>
    <t>2. For TALIS 2018, refer to teachers who report that they felt "well" or "very well" prepared for the following aspects of teaching.</t>
  </si>
  <si>
    <t>3. For TALIS 2018, refer to "Use of ICT (information and communication technology) for teaching".</t>
  </si>
  <si>
    <t>ª Estimates for TALIS 2018 and the change between TALIS 2018 and TALIS 2024 should be interpreted with caution due to higher risk of non-response bias.</t>
  </si>
  <si>
    <t xml:space="preserve">Source: OECD, TALIS 2018 and TALIS 2024 Databases. </t>
  </si>
  <si>
    <t>Results based on responses of teachers and principals</t>
  </si>
  <si>
    <t>Odds
ratio</t>
  </si>
  <si>
    <t>Teacher gender: female⁴</t>
  </si>
  <si>
    <t>Teacher age⁵</t>
  </si>
  <si>
    <t>School location: Rural area or village⁶</t>
  </si>
  <si>
    <t>School intake of students with special education needs: Above 30%⁸</t>
  </si>
  <si>
    <t>School intake of students who have difficulties understanding the language(s) of instruction: Above 10%⁹</t>
  </si>
  <si>
    <t>School intake of students from socio-economically disadvantaged homes: Above 30%⁸</t>
  </si>
  <si>
    <t>School governance type: Public⁷</t>
  </si>
  <si>
    <t>Change in the likelihood that teachers participated in induction activities¹ associated with:²‧³</t>
  </si>
  <si>
    <t>1. Binary variable: the reference category refers to teachers who did not take part in neither a formal induction programme nor in informal induction activities when they began working at their current school.</t>
  </si>
  <si>
    <t>2.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</si>
  <si>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3. The regression also controls for years of teaching experience (standardised at the international level).</t>
  </si>
  <si>
    <t>4. The reference category is male. The regression model also controls for diverse/non-binary/other gender category in countries/territories with available data.</t>
  </si>
  <si>
    <t>5. Number of years (standardised at the international level).</t>
  </si>
  <si>
    <t>6. Rural area or village: up to 3 000 people. The reference category is city (over 100 000 people). The regression model also controls for town (3 001 to 100 000 people).</t>
  </si>
  <si>
    <t>7. The reference category is privately-managed school.</t>
  </si>
  <si>
    <t>8. The reference category is schools with an intake of such students is 10% or less. The regression model also controls for whether the share of such students is between 11% and 30%.</t>
  </si>
  <si>
    <t>9. The reference category is schools with an intake of such students is 0%. The regression model also controls for whether the share of such students is between 1% and 10%.</t>
  </si>
  <si>
    <t>Any type of induction</t>
  </si>
  <si>
    <t>Formal induction programme</t>
  </si>
  <si>
    <t>Informal induction activities</t>
  </si>
  <si>
    <t>Percentage of teachers recently arrived at their current school¹ who took part in the following type of induction activities</t>
  </si>
  <si>
    <t>1. Teachers recently arrived at their current school refer to those with five years or less of teaching experience at their current school.</t>
  </si>
  <si>
    <t>Percentage of teachers who…</t>
  </si>
  <si>
    <t>Have an assigned mentor</t>
  </si>
  <si>
    <t>By years of teaching experience</t>
  </si>
  <si>
    <t>&lt;= 5 years
(a)</t>
  </si>
  <si>
    <t>6-10 years</t>
  </si>
  <si>
    <t>&gt; 10 years
(b)</t>
  </si>
  <si>
    <t>Are an assigned mentor for one or more teachers</t>
  </si>
  <si>
    <t>Work in a school offering a mentoring programme ¹</t>
  </si>
  <si>
    <t>1. Estimated based on principals' responses and using final teacher weights. Mentoring can be accessible to either all teachers in the school, or only to teachers who are new to the school, or only to teachers who are new to teaching (ie. have less than one year paid employment as a teacher).</t>
  </si>
  <si>
    <t>Having an assigned mentor</t>
  </si>
  <si>
    <t>TALIS 2013</t>
  </si>
  <si>
    <t>Change
(2024 - 2013)</t>
  </si>
  <si>
    <t>Working in a school offering a mentoring programme ²</t>
  </si>
  <si>
    <t>Percentage of novice teachers¹ who…</t>
  </si>
  <si>
    <t>1. Novice teachers refer to those with up to five years or less of teaching experience.</t>
  </si>
  <si>
    <t>2. Estimated based on principals' responses and using final teacher weights. Mentoring can be accessible to either all teachers in the school, or only to teachers who are new to the school, or only to teachers who are new to teaching (ie. have less than one year paid employment as a teacher).</t>
  </si>
  <si>
    <t>TALIS 2013 data were collected in 2014 in New Zealand and Shanghai (China).</t>
  </si>
  <si>
    <t xml:space="preserve">Source: OECD, TALIS 2013, TALIS 2018 and TALIS 2024 Databases. </t>
  </si>
  <si>
    <t>a</t>
  </si>
  <si>
    <t>m</t>
  </si>
  <si>
    <t>Percentage of teachers who participated in the following professional learning activities in the 12 months prior to the survey</t>
  </si>
  <si>
    <t>Courses/seminars/workshops</t>
  </si>
  <si>
    <t>Education conferences where teachers and/or researchers present their research or discuss educational issues</t>
  </si>
  <si>
    <t>Formal qualification programme (e.g. a degree programme)</t>
  </si>
  <si>
    <t>Visits to other schools to inform my teaching</t>
  </si>
  <si>
    <t>Visits to business premises, public organisations, or non-governmental organisations related to my teaching</t>
  </si>
  <si>
    <t>Reflections on lesson observations</t>
  </si>
  <si>
    <t>Coaching as part of a formal school arrangement</t>
  </si>
  <si>
    <t>Formal or informal teacher networks for the purpose of professional learning</t>
  </si>
  <si>
    <t>Self-initiated learning activities</t>
  </si>
  <si>
    <t xml:space="preserve">Other
</t>
  </si>
  <si>
    <t>Percentage of teachers who report that the following topics were included in their professional learning activities in the 12 months prior to the survey</t>
  </si>
  <si>
    <t>Knowledge and understanding of my subject field(s)</t>
  </si>
  <si>
    <t>The pedagogy of the subject matter(s) I teach</t>
  </si>
  <si>
    <t>Knowledge of the curriculum</t>
  </si>
  <si>
    <t>Student assessment practices</t>
  </si>
  <si>
    <t>Pedagogical skills for incorporating digital resources and tools into teaching</t>
  </si>
  <si>
    <t>Technical skills for the use of digital resources and tools</t>
  </si>
  <si>
    <t>Using artificial intelligence for teaching and learning</t>
  </si>
  <si>
    <t>Classroom management for student behaviour</t>
  </si>
  <si>
    <t xml:space="preserve">School management and administration	</t>
  </si>
  <si>
    <t>Approaches to individualised learning</t>
  </si>
  <si>
    <t>Teaching students with special education needs</t>
  </si>
  <si>
    <t>Analysis and use of student assessments</t>
  </si>
  <si>
    <t>Teacher-parent/guardian co-operation</t>
  </si>
  <si>
    <t>Methods for supporting students’ social and emotional learning</t>
  </si>
  <si>
    <t>Other</t>
  </si>
  <si>
    <t>Digital resources and tools (ICT)¹</t>
  </si>
  <si>
    <t>1. For TALIS 2024, refer to either "Pedagogical skills for incorporating digital resources and tools into teaching" or "Technical skills for the use of digital resources and tools". For TALIS 2018, refer to "ICT (information and communication technology) skills for teaching".</t>
  </si>
  <si>
    <t>Percentage of teachers who report that, overall, the professional learning activities they participated in in the 12 months prior to the survey had a positive impact on their teaching "quite a bit" or "a lot"</t>
  </si>
  <si>
    <t>By gender</t>
  </si>
  <si>
    <t>Female</t>
  </si>
  <si>
    <t>Male</t>
  </si>
  <si>
    <t>Male - Female</t>
  </si>
  <si>
    <t>By age</t>
  </si>
  <si>
    <t>&lt; Age 30
(a)</t>
  </si>
  <si>
    <t>Age 30-49</t>
  </si>
  <si>
    <t>&gt;= Age 50
(b)</t>
  </si>
  <si>
    <t>(b) - (a)</t>
  </si>
  <si>
    <t>Visits to other schools</t>
  </si>
  <si>
    <t>Visits to business premises, public organisations or non-governmental organisations</t>
  </si>
  <si>
    <t>After accounting for teacher and school characteristics</t>
  </si>
  <si>
    <t>Change in the likelihood of teachers reporting that, overall, the professional learning activities they participated in during the 12 months prior to the survey had a positive impact on their teaching "quite a bit" or "a lot", ¹associated with participation in the following modes of professional learning</t>
  </si>
  <si>
    <t>1. Binary variable: the reference category refers to "not at all" and "to some extent".</t>
  </si>
  <si>
    <t>Before accounting for teacher and school characteristics</t>
  </si>
  <si>
    <t>Dif.</t>
  </si>
  <si>
    <t>R² x 100</t>
  </si>
  <si>
    <t>After accounting for teacher characteristics</t>
  </si>
  <si>
    <t>Change in the scale of fulfilment of lesson aims ¹associated with teachers reporting that, overall, the professional learning activities they participated in in the 12 months prior to the survey had a positive impact on their teaching "quite a bit" or "a lot"²‧³</t>
  </si>
  <si>
    <t>Before accounting for teacher and school characteristics⁴</t>
  </si>
  <si>
    <t>After accounting for teacher characteristics⁴</t>
  </si>
  <si>
    <t>After accounting for teacher and school characteristics⁴</t>
  </si>
  <si>
    <t>1. The scale of fulfilment of lesson aims (complexity of teaching) (T4FULFIL) was constructed using teacher responses ("not at all", "to some extent", "quite a bit", "a lot") about the extent to which the following aims were fulfilled in the past week (TT4G58): "Presenting the content in a comprehensible way"; "Engaging students in work that challenges them"; "Providing students with feedback to support their learning "; "Offering students opportunities to practise what they learned"; "Adapting teaching to meet the different needs of students". Standardised scale scores with a standard deviation of 2 and the value of 10 corresponding to the item mid-point value of the response scale. Refers to a class randomly selected from teachers' current weekly timetable during the week preceding the survey.</t>
  </si>
  <si>
    <t>2. Binary variable: the reference category refers to "not at all" and "to some extent".</t>
  </si>
  <si>
    <t>3. Results based on linear regression analysis, showing the change in the outcome variable associated with a one-unit increase in the explanatory variable. "R2 x 100" refers to the share of explained variance in the outcome variable.</t>
  </si>
  <si>
    <t>4. Teacher characteristics include gender, age (standardised at the international level), years of teaching experience (standardised at the international level) and type of first teaching qualification.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</si>
  <si>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Percentage of teachers who report a "high level of need" for the following professional learning activities</t>
  </si>
  <si>
    <t>Skills for using artificial intelligence for teaching and learning</t>
  </si>
  <si>
    <t>School management and administration</t>
  </si>
  <si>
    <t>Methods for supporting students' social and emotional learning</t>
  </si>
  <si>
    <t>Change in the likelihood of teachers reporting a "high level of need" for the use of artificial intelligence for teaching and learning, ¹associated with the same area having been part of professional learning activities in the 12 months prior to the survey²</t>
  </si>
  <si>
    <t>Before accounting for teacher and school characteristics³</t>
  </si>
  <si>
    <t>After accounting for teacher characteristics³</t>
  </si>
  <si>
    <t>After accounting for teacher and school characteristics³</t>
  </si>
  <si>
    <t>1. Binary variable: the reference category refers to "moderate level of need", "low level of need" and "no need at the present".</t>
  </si>
  <si>
    <t>3. Teacher characteristics include gender, age (standardised at the international level), years of teaching experience (standardised at the international level) and type of first teaching qualification.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</si>
  <si>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Participated and reported high need¹</t>
  </si>
  <si>
    <t>Participated and did not report high need¹</t>
  </si>
  <si>
    <t>Did not participate and reported high need¹</t>
  </si>
  <si>
    <t>Did not participate and did not report high need¹</t>
  </si>
  <si>
    <t>Percentage of teachers who report a "high level of need"¹ for the following professional learning activities</t>
  </si>
  <si>
    <t>Digital resources and tools (ICT)²</t>
  </si>
  <si>
    <t>2. For TALIS 2024, refer to either "Pedagogical skills for incorporating digital resources and tools into teaching" or "Technical skills for the use of digital resources and tools". For TALIS 2018, refer to "ICT (information and communication technology) skills for teaching".</t>
  </si>
  <si>
    <t>Percentage of novice teachers¹ who report a "high level of need"² for the following professional learning activities</t>
  </si>
  <si>
    <t>Digital resources and tools (ICT)³</t>
  </si>
  <si>
    <t>2. Binary variable: the reference category refers to "moderate level of need", "low level of need" and "no need at the present".</t>
  </si>
  <si>
    <t>3. For TALIS 2024, refer to either "Pedagogical skills for incorporating digital resources and tools into teaching" or "Technical skills for the use of digital resources and tools". For TALIS 2018, refer to "ICT (information and communication technology) skills for teaching".</t>
  </si>
  <si>
    <t>Share of explained variance</t>
  </si>
  <si>
    <t>Change in the scale of fulfilment of lesson aims¹ associated with teachers reporting a "high level of need"² for the following professional learning activities³</t>
  </si>
  <si>
    <t>2. Binary variables: the reference category refers to "moderate level of need", "low level of need" and "no need at the present".</t>
  </si>
  <si>
    <t>Change in the likelihood of teachers reporting a "high level of need" for classroom management for student behaviour, associated with the same area having been part of professional learning activities in the 12 months prior to the survey</t>
  </si>
  <si>
    <t>Change in the likelihood of novice teachers reporting a "high level of need" for classroom management for student behaviour, associated with the same area having been part of professional learning activities in the 12 months prior to the survey</t>
  </si>
  <si>
    <t>Percentage of teachers who report that the feedback they received in the 12 months prior to the survey led to a positive change in any of the following aspects of their teaching</t>
  </si>
  <si>
    <t>Knowledge and understanding of my field(s)</t>
  </si>
  <si>
    <t>Pedagogical competencies in teaching my subject</t>
  </si>
  <si>
    <t>Use of student assessments to improve student learning</t>
  </si>
  <si>
    <t>Methods for teaching students with special education needs</t>
  </si>
  <si>
    <t>Methods for teaching in a multicultural or multilingual setting</t>
  </si>
  <si>
    <t>Methods for teaching with digital resources and tools</t>
  </si>
  <si>
    <t>Percentage of teachers who "agree" or "strongly agree" that the following present barriers to their participation in professional learning</t>
  </si>
  <si>
    <t>I do not have the prerequisites needed to attend</t>
  </si>
  <si>
    <t>Professional learning is too expensive</t>
  </si>
  <si>
    <t>There is a lack of employer support</t>
  </si>
  <si>
    <t>Professional learning conflicts with my work schedule</t>
  </si>
  <si>
    <t>I do not have time due to other commitments or responsibilities</t>
  </si>
  <si>
    <t>There is no relevant professional learning offered</t>
  </si>
  <si>
    <t>There are no incentives for participating in professional learning</t>
  </si>
  <si>
    <t>Professional learning is not accessible due to distance</t>
  </si>
  <si>
    <t>Professional learning is not accessible due to inadequate digital resources</t>
  </si>
  <si>
    <t>Change in the likelihood that teachers "agree" or "strongly agree"¹ that lack of time due to other commitments is a barrier to participation in professional learning, associated with:²‧³</t>
  </si>
  <si>
    <t>1. Binary variable: the reference category refers to teachers "stongly disagree[ing]" or "disagree[ing]".</t>
  </si>
  <si>
    <t>Change in the likelihood that teachers "agree" or "strongly agree" ¹that professional learning is not accessible due to lack of digital resources, associated with:²‧³</t>
  </si>
  <si>
    <t>Change in the likelihood that teachers "agree" or "strongly agree" ¹that there is no offer of relevant professional learning, associated with:²‧³</t>
  </si>
  <si>
    <t>Change in the likelihood that teachers "agree" or "strongly agree" ¹that professional learning is not accessible due to distance, associated with:²‧³</t>
  </si>
  <si>
    <t>Percentage of teachers who "agree" or "strongly agree" that lack of employer support presents barriers to their participation in professional learning</t>
  </si>
  <si>
    <t>By school location</t>
  </si>
  <si>
    <t>Rural area or village</t>
  </si>
  <si>
    <t>Town</t>
  </si>
  <si>
    <t>City</t>
  </si>
  <si>
    <t>By school type</t>
  </si>
  <si>
    <t>Publicly
managed
schools</t>
  </si>
  <si>
    <t>Privately
managed
schools</t>
  </si>
  <si>
    <t>Private - Public</t>
  </si>
  <si>
    <t>By school intake of students from socio-economically disadvantaged homes</t>
  </si>
  <si>
    <t>&lt;= 10%
(a)</t>
  </si>
  <si>
    <t>&gt; 10% &amp; &lt;= 30%</t>
  </si>
  <si>
    <t>&gt; 30%
(b)</t>
  </si>
  <si>
    <t>By school intake of students who have difficulties understanding the language(s) of instruction</t>
  </si>
  <si>
    <t>None
(a)</t>
  </si>
  <si>
    <t>&gt; 0% &amp; &lt;= 10%</t>
  </si>
  <si>
    <t>&gt; 10%
(b)</t>
  </si>
  <si>
    <t>By school intake of students with special education needs</t>
  </si>
  <si>
    <t>Rural area or village: up to 3 000 people; Town: 3 001 to 100 000 people; City: over 100 000 people.</t>
  </si>
  <si>
    <t>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</si>
  <si>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</si>
  <si>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Socio-economically disadvantaged homes are those that lack the basic necessities or advantages of life, such as adequate housing, nutrition or medical care.</t>
  </si>
  <si>
    <t>Students with special education needs are those for whom a special education need has been formally identified because they are mentally, physically, or emotionally disadvantaged.</t>
  </si>
  <si>
    <t>** Estimates for subgroups and estimated differences between subgroups need to be interpreted with caution due to higher risk of non-response bias.</t>
  </si>
  <si>
    <t>Flemish Comm. (Belgium) **</t>
  </si>
  <si>
    <t>Change in the scale of workplace well-being and stress¹ associated with type of first teaching qualification²‧³</t>
  </si>
  <si>
    <t>1. Higher values on the workplace well-being and stress scale reflect lower levels of well-being. The scale of workplace well‐being and stress (T4WELS) was constructed using teacher responses ("not at all", "to some extent", "quite a bit", "a lot") about the extent to which the following situations occur (TT4G76): "I experience stress in my work"; "My job leaves me time for my personal life"; "My job negatively impacts my mental health"; "My job negatively impacts my physical health". Standardised scale scores with a standard deviation of 2 and the value of 10 corresponding to the item mid-point value of the response scale.</t>
  </si>
  <si>
    <t>2. Binary variables: the reference category refers to "a regular teacher education or training programme".</t>
  </si>
  <si>
    <t>3. Results based on linear regression analysis, showing the change in the outcome variable associated with a one-unit increase in the explanatory variable.</t>
  </si>
  <si>
    <t>4.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and school intake of students with special education needs.</t>
  </si>
  <si>
    <t>Change in the scale of workplace well-being and stress¹ associated with recent graduates'² type of first teaching qualification³‧⁴</t>
  </si>
  <si>
    <t>Before accounting for teacher and school characteristics⁵</t>
  </si>
  <si>
    <t>After accounting for teacher characteristics⁵</t>
  </si>
  <si>
    <t>After accounting for teacher and school characteristics⁵</t>
  </si>
  <si>
    <t>2. Recent graduates refer to teachers who completed their initial teacher education in the five years prior to the survey.</t>
  </si>
  <si>
    <t>3. Binary variables: the reference category refers to "a regular teacher education or training programme".</t>
  </si>
  <si>
    <t>4. Results based on linear regression analysis, showing the change in the outcome variable associated with a one-unit increase in the explanatory variable.</t>
  </si>
  <si>
    <t>5.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and school intake of students with special education needs.</t>
  </si>
  <si>
    <t>Change in the scale of job satisfaction¹ associated with type of first teaching qualification²‧³</t>
  </si>
  <si>
    <t>1. The scale of job satisfaction overall (T4JOBSAT) was constructed as an average of the two subscales: job satisfaction with profession (T4JSPROT) and job satisfaction with work environment (T4JSENVT). Standardised scale scores with a standard deviation of 2 and a mean of 10.</t>
  </si>
  <si>
    <t>Change in the scale of job satisfaction¹ associated with recent graduates'² type of first teaching qualification³‧⁴</t>
  </si>
  <si>
    <t>2. Recent graduates refer to teachers who completed their initial teacher education in the five years prior to the survey</t>
  </si>
  <si>
    <t>Change in the scale of job satisfaction ¹associated with teachers recently arrived at the school² participating in induction activities³</t>
  </si>
  <si>
    <t>2. Teachers recently arrived at their current school refer to those with five years or less of teaching experience at their current school.</t>
  </si>
  <si>
    <t>Change in the scale of workplace well‐being and stress¹ associated with teachers recently arrived at the school² participating in induction activities³</t>
  </si>
  <si>
    <t>Working in a school offering a mentoring programme ⁴</t>
  </si>
  <si>
    <t>Change in the scale of job satisfaction ¹associated with novice teachers…²‧³</t>
  </si>
  <si>
    <t>2. Novice teachers refer to those with up to five years or less of teaching experience.</t>
  </si>
  <si>
    <t>4. Estimated based on principals' responses and using final teacher weights. Mentoring can be accessible to either all teachers in the school, or only to teachers who are new to the school, or only to teachers who are new to teaching (ie. have less than one year paid employment as a teacher).</t>
  </si>
  <si>
    <t>Change in the scale of workplace well‐being and stress ¹associated with novice teachers…²‧³</t>
  </si>
  <si>
    <t>Being mentored</t>
  </si>
  <si>
    <t>Mentoring one or more other teachers</t>
  </si>
  <si>
    <t>Change in the scale of job satisfaction¹ associated with:²</t>
  </si>
  <si>
    <t>2. Results based on linear regression analysis, showing the change in the outcome variable associated with a one-unit increase in the explanatory variable. "R2 x 100" refers to the share of explained variance in the outcome variable.</t>
  </si>
  <si>
    <t>3.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and school intake of students with special education needs.</t>
  </si>
  <si>
    <t>Change in the scale of fulfilment of lesson aims¹ associated with type of first teaching qualification²‧³</t>
  </si>
  <si>
    <t>Change in the scale of fulfilment of lesson aims¹ associated with recent graduates'² type of first teaching qualification³‧⁴</t>
  </si>
  <si>
    <t>Change in the scale of fulfilment of lesson aims ¹associated with with teachers recently arrived at the school² participating in induction activities³</t>
  </si>
  <si>
    <t>Change in the scale of fulfilment of lesson aims¹ associated with teachers reporting that they "agree" or "strongly agree" that, overall, the quality of their first teaching qualification was high²‧³</t>
  </si>
  <si>
    <t>2. Binary variable: the reference category refers to teachers "stongly disagree[ing]" or "disagree[ing]".</t>
  </si>
  <si>
    <t>Change in the scale of fulfilment of lesson aims¹ associated with novice teachers…²‧³</t>
  </si>
  <si>
    <t>Change in the scale of fulfilment of lesson aims¹ associated with participation in the following modes of professional learning²</t>
  </si>
  <si>
    <t>2. Results based on linear regression analysis, showing the change in the outcome variable associated with a one-unit increase in the explanatory variable.</t>
  </si>
  <si>
    <t>Change in the scale of fulfilment of lesson aims¹ associated with content of professional learning activities in the 12 months prior to the survey²</t>
  </si>
  <si>
    <t>Change in the likelihood that teachers fulfil the aim of helping students manage their own emotions, thoughts and behaviour
"quite a bit" or "a lot" ¹during the week prior to the TALIS survey, associated with teachers' participation in professional learning
activities covering methods for supporting students’ social and emotional learning²</t>
  </si>
  <si>
    <t>Change in the likelihood that teachers fulfil the aim of managing student behaviour "quite a bit" or "a lot" ¹during the week prior to the survey, associated with teachers' participation in professional learning activities covering
classroom management for student behaviour²</t>
  </si>
  <si>
    <t>Symbols for missing data</t>
  </si>
  <si>
    <r>
      <rPr>
        <sz val="11"/>
        <color theme="1"/>
        <rFont val="Calibri"/>
        <family val="2"/>
        <scheme val="minor"/>
      </rPr>
      <t xml:space="preserve">a: </t>
    </r>
    <r>
      <rPr>
        <sz val="10"/>
        <color theme="1"/>
        <rFont val="Arial"/>
        <family val="2"/>
      </rPr>
      <t>The category does not apply to the country/territory concerned, data were not collected by the country/territory, or there was no observation in the sample.</t>
    </r>
  </si>
  <si>
    <r>
      <rPr>
        <sz val="11"/>
        <color theme="1"/>
        <rFont val="Calibri"/>
        <family val="2"/>
        <scheme val="minor"/>
      </rPr>
      <t xml:space="preserve">c: </t>
    </r>
    <r>
      <rPr>
        <sz val="10"/>
        <color theme="1"/>
        <rFont val="Arial"/>
        <family val="2"/>
      </rPr>
      <t>There are too few or no observations to provide reliable estimates and/or to ensure the confidentiality of respondents (i.e. there are fewer than 30 teachers or 10 schools/principals with valid data; and/or the item non-response rate [i.e. ratio of missing or invalid responses to the number of participants for whom the question was applicable] is above 50%).</t>
    </r>
  </si>
  <si>
    <r>
      <rPr>
        <sz val="11"/>
        <color theme="1"/>
        <rFont val="Calibri"/>
        <family val="2"/>
        <scheme val="minor"/>
      </rPr>
      <t xml:space="preserve">m: </t>
    </r>
    <r>
      <rPr>
        <sz val="10"/>
        <color theme="1"/>
        <rFont val="Arial"/>
        <family val="2"/>
      </rPr>
      <t>Data were collected but subsequently removed, or not reported on, for technical reasons.</t>
    </r>
  </si>
  <si>
    <r>
      <rPr>
        <sz val="11"/>
        <color theme="1"/>
        <rFont val="Calibri"/>
        <family val="2"/>
        <scheme val="minor"/>
      </rPr>
      <t>w:</t>
    </r>
    <r>
      <rPr>
        <sz val="10"/>
        <color theme="1"/>
        <rFont val="Arial"/>
        <family val="2"/>
      </rPr>
      <t xml:space="preserve"> Data were withdrawn or were not collected at the request of the country/territory concerned.</t>
    </r>
  </si>
  <si>
    <t>b.meanpct.d_tt4g04regular</t>
  </si>
  <si>
    <t>se.meanpct.d_tt4g04regular</t>
  </si>
  <si>
    <t>b.meanpct.d_tt4g04regular..ycomp..1 under_5yrspreTALIS</t>
  </si>
  <si>
    <t>se.meanpct.d_tt4g04regular..ycomp..1 under_5yrspreTALIS</t>
  </si>
  <si>
    <t>b.meanpct.d_tt4g04regular..ycomp..2 over_5yrspreTALIS</t>
  </si>
  <si>
    <t>se.meanpct.d_tt4g04regular..ycomp..2 over_5yrspreTALIS</t>
  </si>
  <si>
    <t>b.meanpct.d_tt4g04regular..ycomp..(2 over_5yrspreTALIS-1 under_5yrspreTALIS)</t>
  </si>
  <si>
    <t>se.meanpct.d_tt4g04regular..ycomp..(2 over_5yrspreTALIS-1 under_5yrspreTALIS)</t>
  </si>
  <si>
    <t>b.meanpct.d_tt4g04fast</t>
  </si>
  <si>
    <t>se.meanpct.d_tt4g04fast</t>
  </si>
  <si>
    <t>b.meanpct.d_tt4g04fast..ycomp..1 under_5yrspreTALIS</t>
  </si>
  <si>
    <t>se.meanpct.d_tt4g04fast..ycomp..1 under_5yrspreTALIS</t>
  </si>
  <si>
    <t>b.meanpct.d_tt4g04fast..ycomp..2 over_5yrspreTALIS</t>
  </si>
  <si>
    <t>se.meanpct.d_tt4g04fast..ycomp..2 over_5yrspreTALIS</t>
  </si>
  <si>
    <t>b.meanpct.d_tt4g04fast..ycomp..(2 over_5yrspreTALIS-1 under_5yrspreTALIS)</t>
  </si>
  <si>
    <t>se.meanpct.d_tt4g04fast..ycomp..(2 over_5yrspreTALIS-1 under_5yrspreTALIS)</t>
  </si>
  <si>
    <t>b.meanpct.d_tt4g04specific</t>
  </si>
  <si>
    <t>se.meanpct.d_tt4g04specific</t>
  </si>
  <si>
    <t>b.meanpct.d_tt4g04specific..ycomp..1 under_5yrspreTALIS</t>
  </si>
  <si>
    <t>se.meanpct.d_tt4g04specific..ycomp..1 under_5yrspreTALIS</t>
  </si>
  <si>
    <t>b.meanpct.d_tt4g04specific..ycomp..2 over_5yrspreTALIS</t>
  </si>
  <si>
    <t>se.meanpct.d_tt4g04specific..ycomp..2 over_5yrspreTALIS</t>
  </si>
  <si>
    <t>b.meanpct.d_tt4g04specific..ycomp..(2 over_5yrspreTALIS-1 under_5yrspreTALIS)</t>
  </si>
  <si>
    <t>se.meanpct.d_tt4g04specific..ycomp..(2 over_5yrspreTALIS-1 under_5yrspreTALIS)</t>
  </si>
  <si>
    <t>b.meanpct.d_tt4g04another</t>
  </si>
  <si>
    <t>se.meanpct.d_tt4g04another</t>
  </si>
  <si>
    <t>b.meanpct.d_tt4g04another..ycomp..1 under_5yrspreTALIS</t>
  </si>
  <si>
    <t>se.meanpct.d_tt4g04another..ycomp..1 under_5yrspreTALIS</t>
  </si>
  <si>
    <t>b.meanpct.d_tt4g04another..ycomp..2 over_5yrspreTALIS</t>
  </si>
  <si>
    <t>se.meanpct.d_tt4g04another..ycomp..2 over_5yrspreTALIS</t>
  </si>
  <si>
    <t>b.meanpct.d_tt4g04another..ycomp..(2 over_5yrspreTALIS-1 under_5yrspreTALIS)</t>
  </si>
  <si>
    <t>se.meanpct.d_tt4g04another..ycomp..(2 over_5yrspreTALIS-1 under_5yrspreTALIS)</t>
  </si>
  <si>
    <t>b.meanpct.d_tt4g04noqualif</t>
  </si>
  <si>
    <t>se.meanpct.d_tt4g04noqualif</t>
  </si>
  <si>
    <t>b.meanpct.d_tt4g04noqualif..ycomp..1 under_5yrspreTALIS</t>
  </si>
  <si>
    <t>se.meanpct.d_tt4g04noqualif..ycomp..1 under_5yrspreTALIS</t>
  </si>
  <si>
    <t>b.meanpct.d_tt4g04noqualif..ycomp..2 over_5yrspreTALIS</t>
  </si>
  <si>
    <t>se.meanpct.d_tt4g04noqualif..ycomp..2 over_5yrspreTALIS</t>
  </si>
  <si>
    <t>b.meanpct.d_tt4g04noqualif..ycomp..(2 over_5yrspreTALIS-1 under_5yrspreTALIS)</t>
  </si>
  <si>
    <t>se.meanpct.d_tt4g04noqualif..ycomp..(2 over_5yrspreTALIS-1 under_5yrspreTALIS)</t>
  </si>
  <si>
    <t>b.(meanpct.d_tt4g04regular_isc1)-(meanpct.d_tt4g04regular_isc2)</t>
  </si>
  <si>
    <t>se.(meanpct.d_tt4g04regular_isc1)-(meanpct.d_tt4g04regular_isc2)</t>
  </si>
  <si>
    <t>b.(meanpct.d_tt4g04fast_isc1)-(meanpct.d_tt4g04fast_isc2)</t>
  </si>
  <si>
    <t>se.(meanpct.d_tt4g04fast_isc1)-(meanpct.d_tt4g04fast_isc2)</t>
  </si>
  <si>
    <t>b.(meanpct.d_tt4g04specific_isc1)-(meanpct.d_tt4g04specific_isc2)</t>
  </si>
  <si>
    <t>se.(meanpct.d_tt4g04specific_isc1)-(meanpct.d_tt4g04specific_isc2)</t>
  </si>
  <si>
    <t>b.(meanpct.d_tt4g04another_isc1)-(meanpct.d_tt4g04another_isc2)</t>
  </si>
  <si>
    <t>se.(meanpct.d_tt4g04another_isc1)-(meanpct.d_tt4g04another_isc2)</t>
  </si>
  <si>
    <t>b.(meanpct.d_tt4g04noqualif_isc1)-(meanpct.d_tt4g04noqualif_isc2)</t>
  </si>
  <si>
    <t>se.(meanpct.d_tt4g04noqualif_isc1)-(meanpct.d_tt4g04noqualif_isc2)</t>
  </si>
  <si>
    <t>b.(meanpct.d_tt4g04regular_isc3)-(meanpct.d_tt4g04regular_isc2)</t>
  </si>
  <si>
    <t>se.(meanpct.d_tt4g04regular_isc3)-(meanpct.d_tt4g04regular_isc2)</t>
  </si>
  <si>
    <t>b.(meanpct.d_tt4g04fast_isc3)-(meanpct.d_tt4g04fast_isc2)</t>
  </si>
  <si>
    <t>se.(meanpct.d_tt4g04fast_isc3)-(meanpct.d_tt4g04fast_isc2)</t>
  </si>
  <si>
    <t>b.(meanpct.d_tt4g04specific_isc3)-(meanpct.d_tt4g04specific_isc2)</t>
  </si>
  <si>
    <t>se.(meanpct.d_tt4g04specific_isc3)-(meanpct.d_tt4g04specific_isc2)</t>
  </si>
  <si>
    <t>b.(meanpct.d_tt4g04another_isc3)-(meanpct.d_tt4g04another_isc2)</t>
  </si>
  <si>
    <t>se.(meanpct.d_tt4g04another_isc3)-(meanpct.d_tt4g04another_isc2)</t>
  </si>
  <si>
    <t>b.(meanpct.d_tt4g04noqualif_isc3)-(meanpct.d_tt4g04noqualif_isc2)</t>
  </si>
  <si>
    <t>se.(meanpct.d_tt4g04noqualif_isc3)-(meanpct.d_tt4g04noqualif_isc2)</t>
  </si>
  <si>
    <t>c</t>
  </si>
  <si>
    <t>b.meanpct.d_tt4g04regular..d_secondcareer..0</t>
  </si>
  <si>
    <t>se.meanpct.d_tt4g04regular..d_secondcareer..0</t>
  </si>
  <si>
    <t>b.meanpct.d_tt4g04regular..d_secondcareer..1</t>
  </si>
  <si>
    <t>se.meanpct.d_tt4g04regular..d_secondcareer..1</t>
  </si>
  <si>
    <t>b.meanpct.d_tt4g04regular..d_secondcareer..(1-0)</t>
  </si>
  <si>
    <t>se.meanpct.d_tt4g04regular..d_secondcareer..(1-0)</t>
  </si>
  <si>
    <t>b.meanpct.d_tt4g04fast..d_secondcareer..0</t>
  </si>
  <si>
    <t>se.meanpct.d_tt4g04fast..d_secondcareer..0</t>
  </si>
  <si>
    <t>b.meanpct.d_tt4g04fast..d_secondcareer..1</t>
  </si>
  <si>
    <t>se.meanpct.d_tt4g04fast..d_secondcareer..1</t>
  </si>
  <si>
    <t>b.meanpct.d_tt4g04fast..d_secondcareer..(1-0)</t>
  </si>
  <si>
    <t>se.meanpct.d_tt4g04fast..d_secondcareer..(1-0)</t>
  </si>
  <si>
    <t>b.meanpct.d_tt4g04specific..d_secondcareer..0</t>
  </si>
  <si>
    <t>se.meanpct.d_tt4g04specific..d_secondcareer..0</t>
  </si>
  <si>
    <t>b.meanpct.d_tt4g04specific..d_secondcareer..1</t>
  </si>
  <si>
    <t>se.meanpct.d_tt4g04specific..d_secondcareer..1</t>
  </si>
  <si>
    <t>b.meanpct.d_tt4g04specific..d_secondcareer..(1-0)</t>
  </si>
  <si>
    <t>se.meanpct.d_tt4g04specific..d_secondcareer..(1-0)</t>
  </si>
  <si>
    <t>b.meanpct.d_tt4g04another..d_secondcareer..0</t>
  </si>
  <si>
    <t>se.meanpct.d_tt4g04another..d_secondcareer..0</t>
  </si>
  <si>
    <t>b.meanpct.d_tt4g04another..d_secondcareer..1</t>
  </si>
  <si>
    <t>se.meanpct.d_tt4g04another..d_secondcareer..1</t>
  </si>
  <si>
    <t>b.meanpct.d_tt4g04another..d_secondcareer..(1-0)</t>
  </si>
  <si>
    <t>se.meanpct.d_tt4g04another..d_secondcareer..(1-0)</t>
  </si>
  <si>
    <t>b.meanpct.d_tt4g04noqualif..d_secondcareer..0</t>
  </si>
  <si>
    <t>se.meanpct.d_tt4g04noqualif..d_secondcareer..0</t>
  </si>
  <si>
    <t>b.meanpct.d_tt4g04noqualif..d_secondcareer..1</t>
  </si>
  <si>
    <t>se.meanpct.d_tt4g04noqualif..d_secondcareer..1</t>
  </si>
  <si>
    <t>b.meanpct.d_tt4g04noqualif..d_secondcareer..(1-0)</t>
  </si>
  <si>
    <t>se.meanpct.d_tt4g04noqualif..d_secondcareer..(1-0)</t>
  </si>
  <si>
    <t>b.meanpct.d_tt4g06aagree</t>
  </si>
  <si>
    <t>se.meanpct.d_tt4g06aagree</t>
  </si>
  <si>
    <t>b.meanpct.d_tt4g06aagree..ycomp..1 under_5yrspreTALIS</t>
  </si>
  <si>
    <t>se.meanpct.d_tt4g06aagree..ycomp..1 under_5yrspreTALIS</t>
  </si>
  <si>
    <t>b.meanpct.d_tt4g06aagree..ycomp..2 over_5yrspreTALIS</t>
  </si>
  <si>
    <t>se.meanpct.d_tt4g06aagree..ycomp..2 over_5yrspreTALIS</t>
  </si>
  <si>
    <t>b.meanpct.d_tt4g06aagree..ycomp..(2 over_5yrspreTALIS-1 under_5yrspreTALIS)</t>
  </si>
  <si>
    <t>se.meanpct.d_tt4g06aagree..ycomp..(2 over_5yrspreTALIS-1 under_5yrspreTALIS)</t>
  </si>
  <si>
    <t>b.meanpct.d_tt4g06bagree</t>
  </si>
  <si>
    <t>se.meanpct.d_tt4g06bagree</t>
  </si>
  <si>
    <t>b.meanpct.d_tt4g06bagree..ycomp..1 under_5yrspreTALIS</t>
  </si>
  <si>
    <t>se.meanpct.d_tt4g06bagree..ycomp..1 under_5yrspreTALIS</t>
  </si>
  <si>
    <t>b.meanpct.d_tt4g06bagree..ycomp..2 over_5yrspreTALIS</t>
  </si>
  <si>
    <t>se.meanpct.d_tt4g06bagree..ycomp..2 over_5yrspreTALIS</t>
  </si>
  <si>
    <t>b.meanpct.d_tt4g06bagree..ycomp..(2 over_5yrspreTALIS-1 under_5yrspreTALIS)</t>
  </si>
  <si>
    <t>se.meanpct.d_tt4g06bagree..ycomp..(2 over_5yrspreTALIS-1 under_5yrspreTALIS)</t>
  </si>
  <si>
    <t>b.meanpct.d_tt4g06cagree</t>
  </si>
  <si>
    <t>se.meanpct.d_tt4g06cagree</t>
  </si>
  <si>
    <t>b.meanpct.d_tt4g06cagree..ycomp..1 under_5yrspreTALIS</t>
  </si>
  <si>
    <t>se.meanpct.d_tt4g06cagree..ycomp..1 under_5yrspreTALIS</t>
  </si>
  <si>
    <t>b.meanpct.d_tt4g06cagree..ycomp..2 over_5yrspreTALIS</t>
  </si>
  <si>
    <t>se.meanpct.d_tt4g06cagree..ycomp..2 over_5yrspreTALIS</t>
  </si>
  <si>
    <t>b.meanpct.d_tt4g06cagree..ycomp..(2 over_5yrspreTALIS-1 under_5yrspreTALIS)</t>
  </si>
  <si>
    <t>se.meanpct.d_tt4g06cagree..ycomp..(2 over_5yrspreTALIS-1 under_5yrspreTALIS)</t>
  </si>
  <si>
    <t>b.meanpct.d_tt4g06dagree</t>
  </si>
  <si>
    <t>se.meanpct.d_tt4g06dagree</t>
  </si>
  <si>
    <t>b.meanpct.d_tt4g06dagree..ycomp..1 under_5yrspreTALIS</t>
  </si>
  <si>
    <t>se.meanpct.d_tt4g06dagree..ycomp..1 under_5yrspreTALIS</t>
  </si>
  <si>
    <t>b.meanpct.d_tt4g06dagree..ycomp..2 over_5yrspreTALIS</t>
  </si>
  <si>
    <t>se.meanpct.d_tt4g06dagree..ycomp..2 over_5yrspreTALIS</t>
  </si>
  <si>
    <t>b.meanpct.d_tt4g06dagree..ycomp..(2 over_5yrspreTALIS-1 under_5yrspreTALIS)</t>
  </si>
  <si>
    <t>se.meanpct.d_tt4g06dagree..ycomp..(2 over_5yrspreTALIS-1 under_5yrspreTALIS)</t>
  </si>
  <si>
    <t>b.meanpct.d_tt4g06eagree</t>
  </si>
  <si>
    <t>se.meanpct.d_tt4g06eagree</t>
  </si>
  <si>
    <t>b.meanpct.d_tt4g06eagree..ycomp..1 under_5yrspreTALIS</t>
  </si>
  <si>
    <t>se.meanpct.d_tt4g06eagree..ycomp..1 under_5yrspreTALIS</t>
  </si>
  <si>
    <t>b.meanpct.d_tt4g06eagree..ycomp..2 over_5yrspreTALIS</t>
  </si>
  <si>
    <t>se.meanpct.d_tt4g06eagree..ycomp..2 over_5yrspreTALIS</t>
  </si>
  <si>
    <t>b.meanpct.d_tt4g06eagree..ycomp..(2 over_5yrspreTALIS-1 under_5yrspreTALIS)</t>
  </si>
  <si>
    <t>se.meanpct.d_tt4g06eagree..ycomp..(2 over_5yrspreTALIS-1 under_5yrspreTALIS)</t>
  </si>
  <si>
    <t>b.meanpct.d_tt4g06fagree</t>
  </si>
  <si>
    <t>se.meanpct.d_tt4g06fagree</t>
  </si>
  <si>
    <t>b.meanpct.d_tt4g06fagree..ycomp..1 under_5yrspreTALIS</t>
  </si>
  <si>
    <t>se.meanpct.d_tt4g06fagree..ycomp..1 under_5yrspreTALIS</t>
  </si>
  <si>
    <t>b.meanpct.d_tt4g06fagree..ycomp..2 over_5yrspreTALIS</t>
  </si>
  <si>
    <t>se.meanpct.d_tt4g06fagree..ycomp..2 over_5yrspreTALIS</t>
  </si>
  <si>
    <t>b.meanpct.d_tt4g06fagree..ycomp..(2 over_5yrspreTALIS-1 under_5yrspreTALIS)</t>
  </si>
  <si>
    <t>se.meanpct.d_tt4g06fagree..ycomp..(2 over_5yrspreTALIS-1 under_5yrspreTALIS)</t>
  </si>
  <si>
    <t>b.(meanpct.d_tt4g06aagree_isc1)-(meanpct.d_tt4g06aagree_isc2)</t>
  </si>
  <si>
    <t>se.(meanpct.d_tt4g06aagree_isc1)-(meanpct.d_tt4g06aagree_isc2)</t>
  </si>
  <si>
    <t>b.(meanpct.d_tt4g06bagree_isc1)-(meanpct.d_tt4g06bagree_isc2)</t>
  </si>
  <si>
    <t>se.(meanpct.d_tt4g06bagree_isc1)-(meanpct.d_tt4g06bagree_isc2)</t>
  </si>
  <si>
    <t>b.(meanpct.d_tt4g06cagree_isc1)-(meanpct.d_tt4g06cagree_isc2)</t>
  </si>
  <si>
    <t>se.(meanpct.d_tt4g06cagree_isc1)-(meanpct.d_tt4g06cagree_isc2)</t>
  </si>
  <si>
    <t>b.(meanpct.d_tt4g06dagree_isc1)-(meanpct.d_tt4g06dagree_isc2)</t>
  </si>
  <si>
    <t>se.(meanpct.d_tt4g06dagree_isc1)-(meanpct.d_tt4g06dagree_isc2)</t>
  </si>
  <si>
    <t>b.(meanpct.d_tt4g06eagree_isc1)-(meanpct.d_tt4g06eagree_isc2)</t>
  </si>
  <si>
    <t>se.(meanpct.d_tt4g06eagree_isc1)-(meanpct.d_tt4g06eagree_isc2)</t>
  </si>
  <si>
    <t>b.(meanpct.d_tt4g06fagree_isc1)-(meanpct.d_tt4g06fagree_isc2)</t>
  </si>
  <si>
    <t>se.(meanpct.d_tt4g06fagree_isc1)-(meanpct.d_tt4g06fagree_isc2)</t>
  </si>
  <si>
    <t>b.(meanpct.d_tt4g06aagree_isc3)-(meanpct.d_tt4g06aagree_isc2)</t>
  </si>
  <si>
    <t>se.(meanpct.d_tt4g06aagree_isc3)-(meanpct.d_tt4g06aagree_isc2)</t>
  </si>
  <si>
    <t>b.(meanpct.d_tt4g06bagree_isc3)-(meanpct.d_tt4g06bagree_isc2)</t>
  </si>
  <si>
    <t>se.(meanpct.d_tt4g06bagree_isc3)-(meanpct.d_tt4g06bagree_isc2)</t>
  </si>
  <si>
    <t>b.(meanpct.d_tt4g06cagree_isc3)-(meanpct.d_tt4g06cagree_isc2)</t>
  </si>
  <si>
    <t>se.(meanpct.d_tt4g06cagree_isc3)-(meanpct.d_tt4g06cagree_isc2)</t>
  </si>
  <si>
    <t>b.(meanpct.d_tt4g06dagree_isc3)-(meanpct.d_tt4g06dagree_isc2)</t>
  </si>
  <si>
    <t>se.(meanpct.d_tt4g06dagree_isc3)-(meanpct.d_tt4g06dagree_isc2)</t>
  </si>
  <si>
    <t>b.(meanpct.d_tt4g06eagree_isc3)-(meanpct.d_tt4g06eagree_isc2)</t>
  </si>
  <si>
    <t>se.(meanpct.d_tt4g06eagree_isc3)-(meanpct.d_tt4g06eagree_isc2)</t>
  </si>
  <si>
    <t>b.(meanpct.d_tt4g06fagree_isc3)-(meanpct.d_tt4g06fagree_isc2)</t>
  </si>
  <si>
    <t>se.(meanpct.d_tt4g06fagree_isc3)-(meanpct.d_tt4g06fagree_isc2)</t>
  </si>
  <si>
    <t>b.meanpct.d_tt4g06aagree..trainingtype..1 regular training</t>
  </si>
  <si>
    <t>se.meanpct.d_tt4g06aagree..trainingtype..1 regular training</t>
  </si>
  <si>
    <t>b.meanpct.d_tt4g06aagree..trainingtype..2 specific</t>
  </si>
  <si>
    <t>se.meanpct.d_tt4g06aagree..trainingtype..2 specific</t>
  </si>
  <si>
    <t>b.meanpct.d_tt4g06aagree..trainingtype..3 fast</t>
  </si>
  <si>
    <t>se.meanpct.d_tt4g06aagree..trainingtype..3 fast</t>
  </si>
  <si>
    <t>b.meanpct.d_tt4g06aagree..trainingtype..(3 fast-1 regular training)</t>
  </si>
  <si>
    <t>se.meanpct.d_tt4g06aagree..trainingtype..(3 fast-1 regular training)</t>
  </si>
  <si>
    <t>b.meanpct.d_tt4g06bagree..trainingtype..1 regular training</t>
  </si>
  <si>
    <t>se.meanpct.d_tt4g06bagree..trainingtype..1 regular training</t>
  </si>
  <si>
    <t>b.meanpct.d_tt4g06bagree..trainingtype..2 specific</t>
  </si>
  <si>
    <t>se.meanpct.d_tt4g06bagree..trainingtype..2 specific</t>
  </si>
  <si>
    <t>b.meanpct.d_tt4g06bagree..trainingtype..3 fast</t>
  </si>
  <si>
    <t>se.meanpct.d_tt4g06bagree..trainingtype..3 fast</t>
  </si>
  <si>
    <t>b.meanpct.d_tt4g06bagree..trainingtype..(3 fast-1 regular training)</t>
  </si>
  <si>
    <t>se.meanpct.d_tt4g06bagree..trainingtype..(3 fast-1 regular training)</t>
  </si>
  <si>
    <t>b.meanpct.d_tt4g06cagree..trainingtype..1 regular training</t>
  </si>
  <si>
    <t>se.meanpct.d_tt4g06cagree..trainingtype..1 regular training</t>
  </si>
  <si>
    <t>b.meanpct.d_tt4g06cagree..trainingtype..2 specific</t>
  </si>
  <si>
    <t>se.meanpct.d_tt4g06cagree..trainingtype..2 specific</t>
  </si>
  <si>
    <t>b.meanpct.d_tt4g06cagree..trainingtype..3 fast</t>
  </si>
  <si>
    <t>se.meanpct.d_tt4g06cagree..trainingtype..3 fast</t>
  </si>
  <si>
    <t>b.meanpct.d_tt4g06cagree..trainingtype..(3 fast-1 regular training)</t>
  </si>
  <si>
    <t>se.meanpct.d_tt4g06cagree..trainingtype..(3 fast-1 regular training)</t>
  </si>
  <si>
    <t>b.meanpct.d_tt4g06dagree..trainingtype..1 regular training</t>
  </si>
  <si>
    <t>se.meanpct.d_tt4g06dagree..trainingtype..1 regular training</t>
  </si>
  <si>
    <t>b.meanpct.d_tt4g06dagree..trainingtype..2 specific</t>
  </si>
  <si>
    <t>se.meanpct.d_tt4g06dagree..trainingtype..2 specific</t>
  </si>
  <si>
    <t>b.meanpct.d_tt4g06dagree..trainingtype..3 fast</t>
  </si>
  <si>
    <t>se.meanpct.d_tt4g06dagree..trainingtype..3 fast</t>
  </si>
  <si>
    <t>b.meanpct.d_tt4g06dagree..trainingtype..(3 fast-1 regular training)</t>
  </si>
  <si>
    <t>se.meanpct.d_tt4g06dagree..trainingtype..(3 fast-1 regular training)</t>
  </si>
  <si>
    <t>b.meanpct.d_tt4g06eagree..trainingtype..1 regular training</t>
  </si>
  <si>
    <t>se.meanpct.d_tt4g06eagree..trainingtype..1 regular training</t>
  </si>
  <si>
    <t>b.meanpct.d_tt4g06eagree..trainingtype..2 specific</t>
  </si>
  <si>
    <t>se.meanpct.d_tt4g06eagree..trainingtype..2 specific</t>
  </si>
  <si>
    <t>b.meanpct.d_tt4g06eagree..trainingtype..3 fast</t>
  </si>
  <si>
    <t>se.meanpct.d_tt4g06eagree..trainingtype..3 fast</t>
  </si>
  <si>
    <t>b.meanpct.d_tt4g06eagree..trainingtype..(3 fast-1 regular training)</t>
  </si>
  <si>
    <t>se.meanpct.d_tt4g06eagree..trainingtype..(3 fast-1 regular training)</t>
  </si>
  <si>
    <t>b.meanpct.d_tt4g06fagree..trainingtype..1 regular training</t>
  </si>
  <si>
    <t>se.meanpct.d_tt4g06fagree..trainingtype..1 regular training</t>
  </si>
  <si>
    <t>b.meanpct.d_tt4g06fagree..trainingtype..2 specific</t>
  </si>
  <si>
    <t>se.meanpct.d_tt4g06fagree..trainingtype..2 specific</t>
  </si>
  <si>
    <t>b.meanpct.d_tt4g06fagree..trainingtype..3 fast</t>
  </si>
  <si>
    <t>se.meanpct.d_tt4g06fagree..trainingtype..3 fast</t>
  </si>
  <si>
    <t>b.meanpct.d_tt4g06fagree..trainingtype..(3 fast-1 regular training)</t>
  </si>
  <si>
    <t>se.meanpct.d_tt4g06fagree..trainingtype..(3 fast-1 regular training)</t>
  </si>
  <si>
    <t>b.meanpct.d_tt4g07aqbitalot</t>
  </si>
  <si>
    <t>se.meanpct.d_tt4g07aqbitalot</t>
  </si>
  <si>
    <t>b.meanpct.d_tt4g07aqbitalot..ycomp..1 under_5yrspreTALIS</t>
  </si>
  <si>
    <t>se.meanpct.d_tt4g07aqbitalot..ycomp..1 under_5yrspreTALIS</t>
  </si>
  <si>
    <t>b.meanpct.d_tt4g07aqbitalot..ycomp..2 over_5yrspreTALIS</t>
  </si>
  <si>
    <t>se.meanpct.d_tt4g07aqbitalot..ycomp..2 over_5yrspreTALIS</t>
  </si>
  <si>
    <t>b.meanpct.d_tt4g07aqbitalot..ycomp..(2 over_5yrspreTALIS-1 under_5yrspreTALIS)</t>
  </si>
  <si>
    <t>se.meanpct.d_tt4g07aqbitalot..ycomp..(2 over_5yrspreTALIS-1 under_5yrspreTALIS)</t>
  </si>
  <si>
    <t>b.meanpct.d_tt4g07bqbitalot</t>
  </si>
  <si>
    <t>se.meanpct.d_tt4g07bqbitalot</t>
  </si>
  <si>
    <t>b.meanpct.d_tt4g07bqbitalot..ycomp..1 under_5yrspreTALIS</t>
  </si>
  <si>
    <t>se.meanpct.d_tt4g07bqbitalot..ycomp..1 under_5yrspreTALIS</t>
  </si>
  <si>
    <t>b.meanpct.d_tt4g07bqbitalot..ycomp..2 over_5yrspreTALIS</t>
  </si>
  <si>
    <t>se.meanpct.d_tt4g07bqbitalot..ycomp..2 over_5yrspreTALIS</t>
  </si>
  <si>
    <t>b.meanpct.d_tt4g07bqbitalot..ycomp..(2 over_5yrspreTALIS-1 under_5yrspreTALIS)</t>
  </si>
  <si>
    <t>se.meanpct.d_tt4g07bqbitalot..ycomp..(2 over_5yrspreTALIS-1 under_5yrspreTALIS)</t>
  </si>
  <si>
    <t>b.meanpct.d_tt4g07cqbitalot</t>
  </si>
  <si>
    <t>se.meanpct.d_tt4g07cqbitalot</t>
  </si>
  <si>
    <t>b.meanpct.d_tt4g07cqbitalot..ycomp..1 under_5yrspreTALIS</t>
  </si>
  <si>
    <t>se.meanpct.d_tt4g07cqbitalot..ycomp..1 under_5yrspreTALIS</t>
  </si>
  <si>
    <t>b.meanpct.d_tt4g07cqbitalot..ycomp..2 over_5yrspreTALIS</t>
  </si>
  <si>
    <t>se.meanpct.d_tt4g07cqbitalot..ycomp..2 over_5yrspreTALIS</t>
  </si>
  <si>
    <t>b.meanpct.d_tt4g07cqbitalot..ycomp..(2 over_5yrspreTALIS-1 under_5yrspreTALIS)</t>
  </si>
  <si>
    <t>se.meanpct.d_tt4g07cqbitalot..ycomp..(2 over_5yrspreTALIS-1 under_5yrspreTALIS)</t>
  </si>
  <si>
    <t>b.meanpct.d_tt4g07dqbitalot</t>
  </si>
  <si>
    <t>se.meanpct.d_tt4g07dqbitalot</t>
  </si>
  <si>
    <t>b.meanpct.d_tt4g07dqbitalot..ycomp..1 under_5yrspreTALIS</t>
  </si>
  <si>
    <t>se.meanpct.d_tt4g07dqbitalot..ycomp..1 under_5yrspreTALIS</t>
  </si>
  <si>
    <t>b.meanpct.d_tt4g07dqbitalot..ycomp..2 over_5yrspreTALIS</t>
  </si>
  <si>
    <t>se.meanpct.d_tt4g07dqbitalot..ycomp..2 over_5yrspreTALIS</t>
  </si>
  <si>
    <t>b.meanpct.d_tt4g07dqbitalot..ycomp..(2 over_5yrspreTALIS-1 under_5yrspreTALIS)</t>
  </si>
  <si>
    <t>se.meanpct.d_tt4g07dqbitalot..ycomp..(2 over_5yrspreTALIS-1 under_5yrspreTALIS)</t>
  </si>
  <si>
    <t>b.meanpct.d_tt4g07eqbitalot</t>
  </si>
  <si>
    <t>se.meanpct.d_tt4g07eqbitalot</t>
  </si>
  <si>
    <t>b.meanpct.d_tt4g07eqbitalot..ycomp..1 under_5yrspreTALIS</t>
  </si>
  <si>
    <t>se.meanpct.d_tt4g07eqbitalot..ycomp..1 under_5yrspreTALIS</t>
  </si>
  <si>
    <t>b.meanpct.d_tt4g07eqbitalot..ycomp..2 over_5yrspreTALIS</t>
  </si>
  <si>
    <t>se.meanpct.d_tt4g07eqbitalot..ycomp..2 over_5yrspreTALIS</t>
  </si>
  <si>
    <t>b.meanpct.d_tt4g07eqbitalot..ycomp..(2 over_5yrspreTALIS-1 under_5yrspreTALIS)</t>
  </si>
  <si>
    <t>se.meanpct.d_tt4g07eqbitalot..ycomp..(2 over_5yrspreTALIS-1 under_5yrspreTALIS)</t>
  </si>
  <si>
    <t>b.meanpct.d_tt4g07fqbitalot</t>
  </si>
  <si>
    <t>se.meanpct.d_tt4g07fqbitalot</t>
  </si>
  <si>
    <t>b.meanpct.d_tt4g07fqbitalot..ycomp..1 under_5yrspreTALIS</t>
  </si>
  <si>
    <t>se.meanpct.d_tt4g07fqbitalot..ycomp..1 under_5yrspreTALIS</t>
  </si>
  <si>
    <t>b.meanpct.d_tt4g07fqbitalot..ycomp..2 over_5yrspreTALIS</t>
  </si>
  <si>
    <t>se.meanpct.d_tt4g07fqbitalot..ycomp..2 over_5yrspreTALIS</t>
  </si>
  <si>
    <t>b.meanpct.d_tt4g07fqbitalot..ycomp..(2 over_5yrspreTALIS-1 under_5yrspreTALIS)</t>
  </si>
  <si>
    <t>se.meanpct.d_tt4g07fqbitalot..ycomp..(2 over_5yrspreTALIS-1 under_5yrspreTALIS)</t>
  </si>
  <si>
    <t>b.meanpct.d_tt4g07gqbitalot</t>
  </si>
  <si>
    <t>se.meanpct.d_tt4g07gqbitalot</t>
  </si>
  <si>
    <t>b.meanpct.d_tt4g07gqbitalot..ycomp..1 under_5yrspreTALIS</t>
  </si>
  <si>
    <t>se.meanpct.d_tt4g07gqbitalot..ycomp..1 under_5yrspreTALIS</t>
  </si>
  <si>
    <t>b.meanpct.d_tt4g07gqbitalot..ycomp..2 over_5yrspreTALIS</t>
  </si>
  <si>
    <t>se.meanpct.d_tt4g07gqbitalot..ycomp..2 over_5yrspreTALIS</t>
  </si>
  <si>
    <t>b.meanpct.d_tt4g07gqbitalot..ycomp..(2 over_5yrspreTALIS-1 under_5yrspreTALIS)</t>
  </si>
  <si>
    <t>se.meanpct.d_tt4g07gqbitalot..ycomp..(2 over_5yrspreTALIS-1 under_5yrspreTALIS)</t>
  </si>
  <si>
    <t>b.(meanpct.d_tt4g07aqbitalot_isc1)-(meanpct.d_tt4g07aqbitalot_isc2)</t>
  </si>
  <si>
    <t>se.(meanpct.d_tt4g07aqbitalot_isc1)-(meanpct.d_tt4g07aqbitalot_isc2)</t>
  </si>
  <si>
    <t>b.(meanpct.d_tt4g07bqbitalot_isc1)-(meanpct.d_tt4g07bqbitalot_isc2)</t>
  </si>
  <si>
    <t>se.(meanpct.d_tt4g07bqbitalot_isc1)-(meanpct.d_tt4g07bqbitalot_isc2)</t>
  </si>
  <si>
    <t>b.(meanpct.d_tt4g07cqbitalot_isc1)-(meanpct.d_tt4g07cqbitalot_isc2)</t>
  </si>
  <si>
    <t>se.(meanpct.d_tt4g07cqbitalot_isc1)-(meanpct.d_tt4g07cqbitalot_isc2)</t>
  </si>
  <si>
    <t>b.(meanpct.d_tt4g07dqbitalot_isc1)-(meanpct.d_tt4g07dqbitalot_isc2)</t>
  </si>
  <si>
    <t>se.(meanpct.d_tt4g07dqbitalot_isc1)-(meanpct.d_tt4g07dqbitalot_isc2)</t>
  </si>
  <si>
    <t>b.(meanpct.d_tt4g07eqbitalot_isc1)-(meanpct.d_tt4g07eqbitalot_isc2)</t>
  </si>
  <si>
    <t>se.(meanpct.d_tt4g07eqbitalot_isc1)-(meanpct.d_tt4g07eqbitalot_isc2)</t>
  </si>
  <si>
    <t>b.(meanpct.d_tt4g07fqbitalot_isc1)-(meanpct.d_tt4g07fqbitalot_isc2)</t>
  </si>
  <si>
    <t>se.(meanpct.d_tt4g07fqbitalot_isc1)-(meanpct.d_tt4g07fqbitalot_isc2)</t>
  </si>
  <si>
    <t>b.(meanpct.d_tt4g07gqbitalot_isc1)-(meanpct.d_tt4g07gqbitalot_isc2)</t>
  </si>
  <si>
    <t>se.(meanpct.d_tt4g07gqbitalot_isc1)-(meanpct.d_tt4g07gqbitalot_isc2)</t>
  </si>
  <si>
    <t>b.(meanpct.d_tt4g07aqbitalot_isc3)-(meanpct.d_tt4g07aqbitalot_isc2)</t>
  </si>
  <si>
    <t>se.(meanpct.d_tt4g07aqbitalot_isc3)-(meanpct.d_tt4g07aqbitalot_isc2)</t>
  </si>
  <si>
    <t>b.(meanpct.d_tt4g07bqbitalot_isc3)-(meanpct.d_tt4g07bqbitalot_isc2)</t>
  </si>
  <si>
    <t>se.(meanpct.d_tt4g07bqbitalot_isc3)-(meanpct.d_tt4g07bqbitalot_isc2)</t>
  </si>
  <si>
    <t>b.(meanpct.d_tt4g07cqbitalot_isc3)-(meanpct.d_tt4g07cqbitalot_isc2)</t>
  </si>
  <si>
    <t>se.(meanpct.d_tt4g07cqbitalot_isc3)-(meanpct.d_tt4g07cqbitalot_isc2)</t>
  </si>
  <si>
    <t>b.(meanpct.d_tt4g07dqbitalot_isc3)-(meanpct.d_tt4g07dqbitalot_isc2)</t>
  </si>
  <si>
    <t>se.(meanpct.d_tt4g07dqbitalot_isc3)-(meanpct.d_tt4g07dqbitalot_isc2)</t>
  </si>
  <si>
    <t>b.(meanpct.d_tt4g07eqbitalot_isc3)-(meanpct.d_tt4g07eqbitalot_isc2)</t>
  </si>
  <si>
    <t>se.(meanpct.d_tt4g07eqbitalot_isc3)-(meanpct.d_tt4g07eqbitalot_isc2)</t>
  </si>
  <si>
    <t>b.(meanpct.d_tt4g07fqbitalot_isc3)-(meanpct.d_tt4g07fqbitalot_isc2)</t>
  </si>
  <si>
    <t>se.(meanpct.d_tt4g07fqbitalot_isc3)-(meanpct.d_tt4g07fqbitalot_isc2)</t>
  </si>
  <si>
    <t>b.(meanpct.d_tt4g07gqbitalot_isc3)-(meanpct.d_tt4g07gqbitalot_isc2)</t>
  </si>
  <si>
    <t>se.(meanpct.d_tt4g07gqbitalot_isc3)-(meanpct.d_tt4g07gqbitalot_isc2)</t>
  </si>
  <si>
    <t>b.meanpct.d_tt3g06a2qbitalot</t>
  </si>
  <si>
    <t>se.meanpct.d_tt3g06a2qbitalot</t>
  </si>
  <si>
    <t>b.(meanpct.d_tt4g07aqbitalot)-(meanpct.d_tt3g06a2qbitalot)</t>
  </si>
  <si>
    <t>se.(meanpct.d_tt4g07aqbitalot)-(meanpct.d_tt3g06a2qbitalot)</t>
  </si>
  <si>
    <t>b.meanpct.d_tt3g06b2qbitalot</t>
  </si>
  <si>
    <t>se.meanpct.d_tt3g06b2qbitalot</t>
  </si>
  <si>
    <t>b.(meanpct.d_tt4g07bqbitalot)-(meanpct.d_tt3g06b2qbitalot)</t>
  </si>
  <si>
    <t>se.(meanpct.d_tt4g07bqbitalot)-(meanpct.d_tt3g06b2qbitalot)</t>
  </si>
  <si>
    <t>b.meanpct.d_tt3g06c2qbitalot</t>
  </si>
  <si>
    <t>se.meanpct.d_tt3g06c2qbitalot</t>
  </si>
  <si>
    <t>b.(meanpct.d_tt4g07cqbitalot)-(meanpct.d_tt3g06c2qbitalot)</t>
  </si>
  <si>
    <t>se.(meanpct.d_tt4g07cqbitalot)-(meanpct.d_tt3g06c2qbitalot)</t>
  </si>
  <si>
    <t>b.meanpct.d_tt3g06d2qbitalot</t>
  </si>
  <si>
    <t>se.meanpct.d_tt3g06d2qbitalot</t>
  </si>
  <si>
    <t>b.(meanpct.d_tt4g07dqbitalot)-(meanpct.d_tt3g06d2qbitalot)</t>
  </si>
  <si>
    <t>se.(meanpct.d_tt4g07dqbitalot)-(meanpct.d_tt3g06d2qbitalot)</t>
  </si>
  <si>
    <t>b.meanpct.d_tt3g06f2qbitalot</t>
  </si>
  <si>
    <t>se.meanpct.d_tt3g06f2qbitalot</t>
  </si>
  <si>
    <t>b.(meanpct.d_tt4g07eqbitalot)-(meanpct.d_tt3g06f2qbitalot)</t>
  </si>
  <si>
    <t>se.(meanpct.d_tt4g07eqbitalot)-(meanpct.d_tt3g06f2qbitalot)</t>
  </si>
  <si>
    <t>b.meanpct.d_tt3g06h2qbitalot</t>
  </si>
  <si>
    <t>se.meanpct.d_tt3g06h2qbitalot</t>
  </si>
  <si>
    <t>b.(meanpct.d_tt4g07fqbitalot)-(meanpct.d_tt3g06h2qbitalot)</t>
  </si>
  <si>
    <t>se.(meanpct.d_tt4g07fqbitalot)-(meanpct.d_tt3g06h2qbitalot)</t>
  </si>
  <si>
    <t>b.meanpct.d_tt4g17ayes</t>
  </si>
  <si>
    <t>se.meanpct.d_tt4g17ayes</t>
  </si>
  <si>
    <t>b.meanpct.d_tt4g17ayes..schoolexp..1 under_5yrs</t>
  </si>
  <si>
    <t>se.meanpct.d_tt4g17ayes..schoolexp..1 under_5yrs</t>
  </si>
  <si>
    <t>b.meanpct.d_tt4g17ayes..schoolexp..2 over_5yrs</t>
  </si>
  <si>
    <t>se.meanpct.d_tt4g17ayes..schoolexp..2 over_5yrs</t>
  </si>
  <si>
    <t>b.meanpct.d_tt4g17ayes..schoolexp..(2 over_5yrs-1 under_5yrs)</t>
  </si>
  <si>
    <t>se.meanpct.d_tt4g17ayes..schoolexp..(2 over_5yrs-1 under_5yrs)</t>
  </si>
  <si>
    <t>b.meanpct.d_tt4g17byes</t>
  </si>
  <si>
    <t>se.meanpct.d_tt4g17byes</t>
  </si>
  <si>
    <t>b.meanpct.d_tt4g17byes..schoolexp..1 under_5yrs</t>
  </si>
  <si>
    <t>se.meanpct.d_tt4g17byes..schoolexp..1 under_5yrs</t>
  </si>
  <si>
    <t>b.meanpct.d_tt4g17byes..schoolexp..2 over_5yrs</t>
  </si>
  <si>
    <t>se.meanpct.d_tt4g17byes..schoolexp..2 over_5yrs</t>
  </si>
  <si>
    <t>b.meanpct.d_tt4g17byes..schoolexp..(2 over_5yrs-1 under_5yrs)</t>
  </si>
  <si>
    <t>se.meanpct.d_tt4g17byes..schoolexp..(2 over_5yrs-1 under_5yrs)</t>
  </si>
  <si>
    <t>b.meanpct.d_tt4g17induction</t>
  </si>
  <si>
    <t>se.meanpct.d_tt4g17induction</t>
  </si>
  <si>
    <t>b.meanpct.d_tt4g17induction..schoolexp..1 under_5yrs</t>
  </si>
  <si>
    <t>se.meanpct.d_tt4g17induction..schoolexp..1 under_5yrs</t>
  </si>
  <si>
    <t>b.meanpct.d_tt4g17induction..schoolexp..2 over_5yrs</t>
  </si>
  <si>
    <t>se.meanpct.d_tt4g17induction..schoolexp..2 over_5yrs</t>
  </si>
  <si>
    <t>b.meanpct.d_tt4g17induction..schoolexp..(2 over_5yrs-1 under_5yrs)</t>
  </si>
  <si>
    <t>se.meanpct.d_tt4g17induction..schoolexp..(2 over_5yrs-1 under_5yrs)</t>
  </si>
  <si>
    <t>b.(meanpct.d_tt4g17ayes_isc1)-(meanpct.d_tt4g17ayes_isc2)</t>
  </si>
  <si>
    <t>se.(meanpct.d_tt4g17ayes_isc1)-(meanpct.d_tt4g17ayes_isc2)</t>
  </si>
  <si>
    <t>b.(meanpct.d_tt4g17byes_isc1)-(meanpct.d_tt4g17byes_isc2)</t>
  </si>
  <si>
    <t>se.(meanpct.d_tt4g17byes_isc1)-(meanpct.d_tt4g17byes_isc2)</t>
  </si>
  <si>
    <t>b.(meanpct.d_tt4g17induction_isc1)-(meanpct.d_tt4g17induction_isc2)</t>
  </si>
  <si>
    <t>se.(meanpct.d_tt4g17induction_isc1)-(meanpct.d_tt4g17induction_isc2)</t>
  </si>
  <si>
    <t>b.(meanpct.d_tt4g17ayes_isc3)-(meanpct.d_tt4g17ayes_isc2)</t>
  </si>
  <si>
    <t>se.(meanpct.d_tt4g17ayes_isc3)-(meanpct.d_tt4g17ayes_isc2)</t>
  </si>
  <si>
    <t>b.(meanpct.d_tt4g17byes_isc3)-(meanpct.d_tt4g17byes_isc2)</t>
  </si>
  <si>
    <t>se.(meanpct.d_tt4g17byes_isc3)-(meanpct.d_tt4g17byes_isc2)</t>
  </si>
  <si>
    <t>b.(meanpct.d_tt4g17induction_isc3)-(meanpct.d_tt4g17induction_isc2)</t>
  </si>
  <si>
    <t>se.(meanpct.d_tt4g17induction_isc3)-(meanpct.d_tt4g17induction_isc2)</t>
  </si>
  <si>
    <t>b.odr_d_tt4g17induction.d_female..tch_sch_controls</t>
  </si>
  <si>
    <t>se.odr_d_tt4g17induction.d_female..tch_sch_controls</t>
  </si>
  <si>
    <t>b.odr_d_tt4g17induction.c_agestd..tch_sch_controls</t>
  </si>
  <si>
    <t>se.odr_d_tt4g17induction.c_agestd..tch_sch_controls</t>
  </si>
  <si>
    <t>b.odr_d_tt4g17induction.d_schlocrural_cfix..tch_sch_controls</t>
  </si>
  <si>
    <t>se.odr_d_tt4g17induction.d_schlocrural_cfix..tch_sch_controls</t>
  </si>
  <si>
    <t>b.odr_d_tt4g17induction.d_schtypepub_cfix..tch_sch_controls</t>
  </si>
  <si>
    <t>se.odr_d_tt4g17induction.d_schtypepub_cfix..tch_sch_controls</t>
  </si>
  <si>
    <t>b.odr_d_tt4g17induction.d_schdisadv30_cfix..tch_sch_controls</t>
  </si>
  <si>
    <t>se.odr_d_tt4g17induction.d_schdisadv30_cfix..tch_sch_controls</t>
  </si>
  <si>
    <t>b.odr_d_tt4g17induction.d_schdiflang10_cfix..tch_sch_controls</t>
  </si>
  <si>
    <t>se.odr_d_tt4g17induction.d_schdiflang10_cfix..tch_sch_controls</t>
  </si>
  <si>
    <t>b.odr_d_tt4g17induction.d_schspneed30_cfix..tch_sch_controls</t>
  </si>
  <si>
    <t>se.odr_d_tt4g17induction.d_schspneed30_cfix..tch_sch_controls</t>
  </si>
  <si>
    <t>b.meanpct.d_tt3g19induction</t>
  </si>
  <si>
    <t>se.meanpct.d_tt3g19induction</t>
  </si>
  <si>
    <t>b.(meanpct.d_tt4g17induction)-(meanpct.d_tt3g19induction)</t>
  </si>
  <si>
    <t>se.(meanpct.d_tt4g17induction)-(meanpct.d_tt3g19induction)</t>
  </si>
  <si>
    <t>b.meanpct.d_tt3g19a2yes</t>
  </si>
  <si>
    <t>se.meanpct.d_tt3g19a2yes</t>
  </si>
  <si>
    <t>b.(meanpct.d_tt4g17ayes)-(meanpct.d_tt3g19a2yes)</t>
  </si>
  <si>
    <t>se.(meanpct.d_tt4g17ayes)-(meanpct.d_tt3g19a2yes)</t>
  </si>
  <si>
    <t>b.meanpct.d_tt3g19b2yes</t>
  </si>
  <si>
    <t>se.meanpct.d_tt3g19b2yes</t>
  </si>
  <si>
    <t>b.(meanpct.d_tt4g17byes)-(meanpct.d_tt3g19b2yes)</t>
  </si>
  <si>
    <t>se.(meanpct.d_tt4g17byes)-(meanpct.d_tt3g19b2yes)</t>
  </si>
  <si>
    <t>b.meanpct.d_tt4g19ayes</t>
  </si>
  <si>
    <t>se.meanpct.d_tt4g19ayes</t>
  </si>
  <si>
    <t>b.meanpct.d_tt4g19ayes..exp..1 under_5yrs</t>
  </si>
  <si>
    <t>se.meanpct.d_tt4g19ayes..exp..1 under_5yrs</t>
  </si>
  <si>
    <t>b.meanpct.d_tt4g19ayes..exp..2 from6to10</t>
  </si>
  <si>
    <t>se.meanpct.d_tt4g19ayes..exp..2 from6to10</t>
  </si>
  <si>
    <t>b.meanpct.d_tt4g19ayes..exp..3 over_10yrs</t>
  </si>
  <si>
    <t>se.meanpct.d_tt4g19ayes..exp..3 over_10yrs</t>
  </si>
  <si>
    <t>b.meanpct.d_tt4g19ayes..exp..(3 over_10yrs-1 under_5yrs)</t>
  </si>
  <si>
    <t>se.meanpct.d_tt4g19ayes..exp..(3 over_10yrs-1 under_5yrs)</t>
  </si>
  <si>
    <t>b.meanpct.d_tt4g19byes</t>
  </si>
  <si>
    <t>se.meanpct.d_tt4g19byes</t>
  </si>
  <si>
    <t>b.meanpct.d_tt4g19byes..exp..1 under_5yrs</t>
  </si>
  <si>
    <t>se.meanpct.d_tt4g19byes..exp..1 under_5yrs</t>
  </si>
  <si>
    <t>b.meanpct.d_tt4g19byes..exp..2 from6to10</t>
  </si>
  <si>
    <t>se.meanpct.d_tt4g19byes..exp..2 from6to10</t>
  </si>
  <si>
    <t>b.meanpct.d_tt4g19byes..exp..3 over_10yrs</t>
  </si>
  <si>
    <t>se.meanpct.d_tt4g19byes..exp..3 over_10yrs</t>
  </si>
  <si>
    <t>b.meanpct.d_tt4g19byes..exp..(3 over_10yrs-1 under_5yrs)</t>
  </si>
  <si>
    <t>se.meanpct.d_tt4g19byes..exp..(3 over_10yrs-1 under_5yrs)</t>
  </si>
  <si>
    <t>b.meanpct.d_sch_ment_yes</t>
  </si>
  <si>
    <t>se.meanpct.d_sch_ment_yes</t>
  </si>
  <si>
    <t>b.meanpct.d_sch_ment_yes..exp..1 under_5yrs</t>
  </si>
  <si>
    <t>se.meanpct.d_sch_ment_yes..exp..1 under_5yrs</t>
  </si>
  <si>
    <t>b.meanpct.d_sch_ment_yes..exp..2 from6to10</t>
  </si>
  <si>
    <t>se.meanpct.d_sch_ment_yes..exp..2 from6to10</t>
  </si>
  <si>
    <t>b.meanpct.d_sch_ment_yes..exp..3 over_10yrs</t>
  </si>
  <si>
    <t>se.meanpct.d_sch_ment_yes..exp..3 over_10yrs</t>
  </si>
  <si>
    <t>b.meanpct.d_sch_ment_yes..exp..(3 over_10yrs-1 under_5yrs)</t>
  </si>
  <si>
    <t>se.meanpct.d_sch_ment_yes..exp..(3 over_10yrs-1 under_5yrs)</t>
  </si>
  <si>
    <t>b.(meanpct.d_tt4g19ayes_isc1)-(meanpct.d_tt4g19ayes_isc2)</t>
  </si>
  <si>
    <t>se.(meanpct.d_tt4g19ayes_isc1)-(meanpct.d_tt4g19ayes_isc2)</t>
  </si>
  <si>
    <t>b.(meanpct.d_tt4g19byes_isc1)-(meanpct.d_tt4g19byes_isc2)</t>
  </si>
  <si>
    <t>se.(meanpct.d_tt4g19byes_isc1)-(meanpct.d_tt4g19byes_isc2)</t>
  </si>
  <si>
    <t>b.(meanpct.d_sch_ment_yes_isc1)-(meanpct.d_sch_ment_yes_isc2)</t>
  </si>
  <si>
    <t>se.(meanpct.d_sch_ment_yes_isc1)-(meanpct.d_sch_ment_yes_isc2)</t>
  </si>
  <si>
    <t>b.(meanpct.d_tt4g19ayes_isc3)-(meanpct.d_tt4g19ayes_isc2)</t>
  </si>
  <si>
    <t>se.(meanpct.d_tt4g19ayes_isc3)-(meanpct.d_tt4g19ayes_isc2)</t>
  </si>
  <si>
    <t>b.(meanpct.d_tt4g19byes_isc3)-(meanpct.d_tt4g19byes_isc2)</t>
  </si>
  <si>
    <t>se.(meanpct.d_tt4g19byes_isc3)-(meanpct.d_tt4g19byes_isc2)</t>
  </si>
  <si>
    <t>b.(meanpct.d_sch_ment_yes_isc3)-(meanpct.d_sch_ment_yes_isc2)</t>
  </si>
  <si>
    <t>se.(meanpct.d_sch_ment_yes_isc3)-(meanpct.d_sch_ment_yes_isc2)</t>
  </si>
  <si>
    <t>b.meanpct.d_tt2g20ayes</t>
  </si>
  <si>
    <t>se.meanpct.d_tt2g20ayes</t>
  </si>
  <si>
    <t>b.meanpct.d_tt3g21ayes</t>
  </si>
  <si>
    <t>se.meanpct.d_tt3g21ayes</t>
  </si>
  <si>
    <t>b.(meanpct.d_tt4g19ayes)-(meanpct.d_tt2g20ayes)</t>
  </si>
  <si>
    <t>se.(meanpct.d_tt4g19ayes)-(meanpct.d_tt2g20ayes)</t>
  </si>
  <si>
    <t>b.(meanpct.d_tt4g19ayes)-(meanpct.d_tt3g21ayes)</t>
  </si>
  <si>
    <t>se.(meanpct.d_tt4g19ayes)-(meanpct.d_tt3g21ayes)</t>
  </si>
  <si>
    <t>b.meanpct.d_sch_ment13_yes</t>
  </si>
  <si>
    <t>se.meanpct.d_sch_ment13_yes</t>
  </si>
  <si>
    <t>b.meanpct.d_sch_ment18_yes</t>
  </si>
  <si>
    <t>se.meanpct.d_sch_ment18_yes</t>
  </si>
  <si>
    <t>b.(meanpct.d_sch_ment_yes)-(meanpct.d_sch_ment13_yes)</t>
  </si>
  <si>
    <t>se.(meanpct.d_sch_ment_yes)-(meanpct.d_sch_ment13_yes)</t>
  </si>
  <si>
    <t>b.(meanpct.d_sch_ment_yes)-(meanpct.d_sch_ment18_yes)</t>
  </si>
  <si>
    <t>se.(meanpct.d_sch_ment_yes)-(meanpct.d_sch_ment18_yes)</t>
  </si>
  <si>
    <t>b.meanpct.d_tt4g20atleastone</t>
  </si>
  <si>
    <t>se.meanpct.d_tt4g20atleastone</t>
  </si>
  <si>
    <t>b.mean.d_tt4g20number</t>
  </si>
  <si>
    <t>se.mean.d_tt4g20number</t>
  </si>
  <si>
    <t>b.meanpct.d_tt4g20ayes</t>
  </si>
  <si>
    <t>se.meanpct.d_tt4g20ayes</t>
  </si>
  <si>
    <t>b.meanpct.d_tt4g20ainperson</t>
  </si>
  <si>
    <t>se.meanpct.d_tt4g20ainperson</t>
  </si>
  <si>
    <t>b.meanpct.d_tt4g20ainperson0online</t>
  </si>
  <si>
    <t>se.meanpct.d_tt4g20ainperson0online</t>
  </si>
  <si>
    <t>b.meanpct.d_tt4g20aonline</t>
  </si>
  <si>
    <t>se.meanpct.d_tt4g20aonline</t>
  </si>
  <si>
    <t>b.meanpct.d_tt4g20adiff</t>
  </si>
  <si>
    <t>se.meanpct.d_tt4g20adiff</t>
  </si>
  <si>
    <t>b.meanpct.d_tt4g20byes</t>
  </si>
  <si>
    <t>se.meanpct.d_tt4g20byes</t>
  </si>
  <si>
    <t>b.meanpct.d_tt4g20binperson</t>
  </si>
  <si>
    <t>se.meanpct.d_tt4g20binperson</t>
  </si>
  <si>
    <t>b.meanpct.d_tt4g20binperson0online</t>
  </si>
  <si>
    <t>se.meanpct.d_tt4g20binperson0online</t>
  </si>
  <si>
    <t>b.meanpct.d_tt4g20bonline</t>
  </si>
  <si>
    <t>se.meanpct.d_tt4g20bonline</t>
  </si>
  <si>
    <t>b.meanpct.d_tt4g20bdiff</t>
  </si>
  <si>
    <t>se.meanpct.d_tt4g20bdiff</t>
  </si>
  <si>
    <t>b.meanpct.d_tt4g20cyes</t>
  </si>
  <si>
    <t>se.meanpct.d_tt4g20cyes</t>
  </si>
  <si>
    <t>b.meanpct.d_tt4g20cinperson</t>
  </si>
  <si>
    <t>se.meanpct.d_tt4g20cinperson</t>
  </si>
  <si>
    <t>b.meanpct.d_tt4g20cinperson0online</t>
  </si>
  <si>
    <t>se.meanpct.d_tt4g20cinperson0online</t>
  </si>
  <si>
    <t>b.meanpct.d_tt4g20conline</t>
  </si>
  <si>
    <t>se.meanpct.d_tt4g20conline</t>
  </si>
  <si>
    <t>b.meanpct.d_tt4g20cdiff</t>
  </si>
  <si>
    <t>se.meanpct.d_tt4g20cdiff</t>
  </si>
  <si>
    <t>b.meanpct.d_tt4g20dyes</t>
  </si>
  <si>
    <t>se.meanpct.d_tt4g20dyes</t>
  </si>
  <si>
    <t>b.meanpct.d_tt4g20dinperson</t>
  </si>
  <si>
    <t>se.meanpct.d_tt4g20dinperson</t>
  </si>
  <si>
    <t>b.meanpct.d_tt4g20dinperson0online</t>
  </si>
  <si>
    <t>se.meanpct.d_tt4g20dinperson0online</t>
  </si>
  <si>
    <t>b.meanpct.d_tt4g20donline</t>
  </si>
  <si>
    <t>se.meanpct.d_tt4g20donline</t>
  </si>
  <si>
    <t>b.meanpct.d_tt4g20ddiff</t>
  </si>
  <si>
    <t>se.meanpct.d_tt4g20ddiff</t>
  </si>
  <si>
    <t>b.meanpct.d_tt4g20eyes</t>
  </si>
  <si>
    <t>se.meanpct.d_tt4g20eyes</t>
  </si>
  <si>
    <t>b.meanpct.d_tt4g20einperson</t>
  </si>
  <si>
    <t>se.meanpct.d_tt4g20einperson</t>
  </si>
  <si>
    <t>b.meanpct.d_tt4g20einperson0online</t>
  </si>
  <si>
    <t>se.meanpct.d_tt4g20einperson0online</t>
  </si>
  <si>
    <t>b.meanpct.d_tt4g20eonline</t>
  </si>
  <si>
    <t>se.meanpct.d_tt4g20eonline</t>
  </si>
  <si>
    <t>b.meanpct.d_tt4g20ediff</t>
  </si>
  <si>
    <t>se.meanpct.d_tt4g20ediff</t>
  </si>
  <si>
    <t>b.meanpct.d_tt4g20fyes</t>
  </si>
  <si>
    <t>se.meanpct.d_tt4g20fyes</t>
  </si>
  <si>
    <t>b.meanpct.d_tt4g20finperson</t>
  </si>
  <si>
    <t>se.meanpct.d_tt4g20finperson</t>
  </si>
  <si>
    <t>b.meanpct.d_tt4g20finperson0online</t>
  </si>
  <si>
    <t>se.meanpct.d_tt4g20finperson0online</t>
  </si>
  <si>
    <t>b.meanpct.d_tt4g20fonline</t>
  </si>
  <si>
    <t>se.meanpct.d_tt4g20fonline</t>
  </si>
  <si>
    <t>b.meanpct.d_tt4g20fdiff</t>
  </si>
  <si>
    <t>se.meanpct.d_tt4g20fdiff</t>
  </si>
  <si>
    <t>b.meanpct.d_tt4g20gyes</t>
  </si>
  <si>
    <t>se.meanpct.d_tt4g20gyes</t>
  </si>
  <si>
    <t>b.meanpct.d_tt4g20ginperson</t>
  </si>
  <si>
    <t>se.meanpct.d_tt4g20ginperson</t>
  </si>
  <si>
    <t>b.meanpct.d_tt4g20ginperson0online</t>
  </si>
  <si>
    <t>se.meanpct.d_tt4g20ginperson0online</t>
  </si>
  <si>
    <t>b.meanpct.d_tt4g20gonline</t>
  </si>
  <si>
    <t>se.meanpct.d_tt4g20gonline</t>
  </si>
  <si>
    <t>b.meanpct.d_tt4g20gdiff</t>
  </si>
  <si>
    <t>se.meanpct.d_tt4g20gdiff</t>
  </si>
  <si>
    <t>b.meanpct.d_tt4g20hyes</t>
  </si>
  <si>
    <t>se.meanpct.d_tt4g20hyes</t>
  </si>
  <si>
    <t>b.meanpct.d_tt4g20hinperson</t>
  </si>
  <si>
    <t>se.meanpct.d_tt4g20hinperson</t>
  </si>
  <si>
    <t>b.meanpct.d_tt4g20hinperson0online</t>
  </si>
  <si>
    <t>se.meanpct.d_tt4g20hinperson0online</t>
  </si>
  <si>
    <t>b.meanpct.d_tt4g20honline</t>
  </si>
  <si>
    <t>se.meanpct.d_tt4g20honline</t>
  </si>
  <si>
    <t>b.meanpct.d_tt4g20hdiff</t>
  </si>
  <si>
    <t>se.meanpct.d_tt4g20hdiff</t>
  </si>
  <si>
    <t>b.meanpct.d_tt4g20iyes</t>
  </si>
  <si>
    <t>se.meanpct.d_tt4g20iyes</t>
  </si>
  <si>
    <t>b.meanpct.d_tt4g20iinperson</t>
  </si>
  <si>
    <t>se.meanpct.d_tt4g20iinperson</t>
  </si>
  <si>
    <t>b.meanpct.d_tt4g20iinperson0online</t>
  </si>
  <si>
    <t>se.meanpct.d_tt4g20iinperson0online</t>
  </si>
  <si>
    <t>b.meanpct.d_tt4g20ionline</t>
  </si>
  <si>
    <t>se.meanpct.d_tt4g20ionline</t>
  </si>
  <si>
    <t>b.meanpct.d_tt4g20idiff</t>
  </si>
  <si>
    <t>se.meanpct.d_tt4g20idiff</t>
  </si>
  <si>
    <t>b.meanpct.d_tt4g20jyes</t>
  </si>
  <si>
    <t>se.meanpct.d_tt4g20jyes</t>
  </si>
  <si>
    <t>b.meanpct.d_tt4g20jinperson</t>
  </si>
  <si>
    <t>se.meanpct.d_tt4g20jinperson</t>
  </si>
  <si>
    <t>b.meanpct.d_tt4g20jinperson0online</t>
  </si>
  <si>
    <t>se.meanpct.d_tt4g20jinperson0online</t>
  </si>
  <si>
    <t>b.meanpct.d_tt4g20jonline</t>
  </si>
  <si>
    <t>se.meanpct.d_tt4g20jonline</t>
  </si>
  <si>
    <t>b.meanpct.d_tt4g20jdiff</t>
  </si>
  <si>
    <t>se.meanpct.d_tt4g20jdiff</t>
  </si>
  <si>
    <t>b.(meanpct.d_tt4g20atleastone_isc1)-(meanpct.d_tt4g20atleastone_isc2)</t>
  </si>
  <si>
    <t>se.(meanpct.d_tt4g20atleastone_isc1)-(meanpct.d_tt4g20atleastone_isc2)</t>
  </si>
  <si>
    <t>b.(mean.d_tt4g20number_isc1)-(mean.d_tt4g20number_isc2)</t>
  </si>
  <si>
    <t>se.(mean.d_tt4g20number_isc1)-(mean.d_tt4g20number_isc2)</t>
  </si>
  <si>
    <t>b.(meanpct.d_tt4g20atleastone_isc3)-(meanpct.d_tt4g20atleastone_isc2)</t>
  </si>
  <si>
    <t>se.(meanpct.d_tt4g20atleastone_isc3)-(meanpct.d_tt4g20atleastone_isc2)</t>
  </si>
  <si>
    <t>b.(mean.d_tt4g20number_isc3)-(mean.d_tt4g20number_isc2)</t>
  </si>
  <si>
    <t>se.(mean.d_tt4g20number_isc3)-(mean.d_tt4g20number_isc2)</t>
  </si>
  <si>
    <t>b.meanpct.d_tt4g20ayes..exp..1 under_5yrs</t>
  </si>
  <si>
    <t>se.meanpct.d_tt4g20ayes..exp..1 under_5yrs</t>
  </si>
  <si>
    <t>b.meanpct.d_tt4g20ayes..exp..2 from6to10</t>
  </si>
  <si>
    <t>se.meanpct.d_tt4g20ayes..exp..2 from6to10</t>
  </si>
  <si>
    <t>b.meanpct.d_tt4g20ayes..exp..3 over_10yrs</t>
  </si>
  <si>
    <t>se.meanpct.d_tt4g20ayes..exp..3 over_10yrs</t>
  </si>
  <si>
    <t>b.meanpct.d_tt4g20ayes..exp..(3 over_10yrs-1 under_5yrs)</t>
  </si>
  <si>
    <t>se.meanpct.d_tt4g20ayes..exp..(3 over_10yrs-1 under_5yrs)</t>
  </si>
  <si>
    <t>b.meanpct.d_tt4g20byes..exp..1 under_5yrs</t>
  </si>
  <si>
    <t>se.meanpct.d_tt4g20byes..exp..1 under_5yrs</t>
  </si>
  <si>
    <t>b.meanpct.d_tt4g20byes..exp..2 from6to10</t>
  </si>
  <si>
    <t>se.meanpct.d_tt4g20byes..exp..2 from6to10</t>
  </si>
  <si>
    <t>b.meanpct.d_tt4g20byes..exp..3 over_10yrs</t>
  </si>
  <si>
    <t>se.meanpct.d_tt4g20byes..exp..3 over_10yrs</t>
  </si>
  <si>
    <t>b.meanpct.d_tt4g20byes..exp..(3 over_10yrs-1 under_5yrs)</t>
  </si>
  <si>
    <t>se.meanpct.d_tt4g20byes..exp..(3 over_10yrs-1 under_5yrs)</t>
  </si>
  <si>
    <t>b.meanpct.d_tt4g20cyes..exp..1 under_5yrs</t>
  </si>
  <si>
    <t>se.meanpct.d_tt4g20cyes..exp..1 under_5yrs</t>
  </si>
  <si>
    <t>b.meanpct.d_tt4g20cyes..exp..2 from6to10</t>
  </si>
  <si>
    <t>se.meanpct.d_tt4g20cyes..exp..2 from6to10</t>
  </si>
  <si>
    <t>b.meanpct.d_tt4g20cyes..exp..3 over_10yrs</t>
  </si>
  <si>
    <t>se.meanpct.d_tt4g20cyes..exp..3 over_10yrs</t>
  </si>
  <si>
    <t>b.meanpct.d_tt4g20cyes..exp..(3 over_10yrs-1 under_5yrs)</t>
  </si>
  <si>
    <t>se.meanpct.d_tt4g20cyes..exp..(3 over_10yrs-1 under_5yrs)</t>
  </si>
  <si>
    <t>b.meanpct.d_tt4g20dyes..exp..1 under_5yrs</t>
  </si>
  <si>
    <t>se.meanpct.d_tt4g20dyes..exp..1 under_5yrs</t>
  </si>
  <si>
    <t>b.meanpct.d_tt4g20dyes..exp..2 from6to10</t>
  </si>
  <si>
    <t>se.meanpct.d_tt4g20dyes..exp..2 from6to10</t>
  </si>
  <si>
    <t>b.meanpct.d_tt4g20dyes..exp..3 over_10yrs</t>
  </si>
  <si>
    <t>se.meanpct.d_tt4g20dyes..exp..3 over_10yrs</t>
  </si>
  <si>
    <t>b.meanpct.d_tt4g20dyes..exp..(3 over_10yrs-1 under_5yrs)</t>
  </si>
  <si>
    <t>se.meanpct.d_tt4g20dyes..exp..(3 over_10yrs-1 under_5yrs)</t>
  </si>
  <si>
    <t>b.meanpct.d_tt4g20eyes..exp..1 under_5yrs</t>
  </si>
  <si>
    <t>se.meanpct.d_tt4g20eyes..exp..1 under_5yrs</t>
  </si>
  <si>
    <t>b.meanpct.d_tt4g20eyes..exp..2 from6to10</t>
  </si>
  <si>
    <t>se.meanpct.d_tt4g20eyes..exp..2 from6to10</t>
  </si>
  <si>
    <t>b.meanpct.d_tt4g20eyes..exp..3 over_10yrs</t>
  </si>
  <si>
    <t>se.meanpct.d_tt4g20eyes..exp..3 over_10yrs</t>
  </si>
  <si>
    <t>b.meanpct.d_tt4g20eyes..exp..(3 over_10yrs-1 under_5yrs)</t>
  </si>
  <si>
    <t>se.meanpct.d_tt4g20eyes..exp..(3 over_10yrs-1 under_5yrs)</t>
  </si>
  <si>
    <t>b.meanpct.d_tt4g20fyes..exp..1 under_5yrs</t>
  </si>
  <si>
    <t>se.meanpct.d_tt4g20fyes..exp..1 under_5yrs</t>
  </si>
  <si>
    <t>b.meanpct.d_tt4g20fyes..exp..2 from6to10</t>
  </si>
  <si>
    <t>se.meanpct.d_tt4g20fyes..exp..2 from6to10</t>
  </si>
  <si>
    <t>b.meanpct.d_tt4g20fyes..exp..3 over_10yrs</t>
  </si>
  <si>
    <t>se.meanpct.d_tt4g20fyes..exp..3 over_10yrs</t>
  </si>
  <si>
    <t>b.meanpct.d_tt4g20fyes..exp..(3 over_10yrs-1 under_5yrs)</t>
  </si>
  <si>
    <t>se.meanpct.d_tt4g20fyes..exp..(3 over_10yrs-1 under_5yrs)</t>
  </si>
  <si>
    <t>b.meanpct.d_tt4g20gyes..exp..1 under_5yrs</t>
  </si>
  <si>
    <t>se.meanpct.d_tt4g20gyes..exp..1 under_5yrs</t>
  </si>
  <si>
    <t>b.meanpct.d_tt4g20gyes..exp..2 from6to10</t>
  </si>
  <si>
    <t>se.meanpct.d_tt4g20gyes..exp..2 from6to10</t>
  </si>
  <si>
    <t>b.meanpct.d_tt4g20gyes..exp..3 over_10yrs</t>
  </si>
  <si>
    <t>se.meanpct.d_tt4g20gyes..exp..3 over_10yrs</t>
  </si>
  <si>
    <t>b.meanpct.d_tt4g20gyes..exp..(3 over_10yrs-1 under_5yrs)</t>
  </si>
  <si>
    <t>se.meanpct.d_tt4g20gyes..exp..(3 over_10yrs-1 under_5yrs)</t>
  </si>
  <si>
    <t>b.meanpct.d_tt4g20hyes..exp..1 under_5yrs</t>
  </si>
  <si>
    <t>se.meanpct.d_tt4g20hyes..exp..1 under_5yrs</t>
  </si>
  <si>
    <t>b.meanpct.d_tt4g20hyes..exp..2 from6to10</t>
  </si>
  <si>
    <t>se.meanpct.d_tt4g20hyes..exp..2 from6to10</t>
  </si>
  <si>
    <t>b.meanpct.d_tt4g20hyes..exp..3 over_10yrs</t>
  </si>
  <si>
    <t>se.meanpct.d_tt4g20hyes..exp..3 over_10yrs</t>
  </si>
  <si>
    <t>b.meanpct.d_tt4g20hyes..exp..(3 over_10yrs-1 under_5yrs)</t>
  </si>
  <si>
    <t>se.meanpct.d_tt4g20hyes..exp..(3 over_10yrs-1 under_5yrs)</t>
  </si>
  <si>
    <t>b.meanpct.d_tt4g20iyes..exp..1 under_5yrs</t>
  </si>
  <si>
    <t>se.meanpct.d_tt4g20iyes..exp..1 under_5yrs</t>
  </si>
  <si>
    <t>b.meanpct.d_tt4g20iyes..exp..2 from6to10</t>
  </si>
  <si>
    <t>se.meanpct.d_tt4g20iyes..exp..2 from6to10</t>
  </si>
  <si>
    <t>b.meanpct.d_tt4g20iyes..exp..3 over_10yrs</t>
  </si>
  <si>
    <t>se.meanpct.d_tt4g20iyes..exp..3 over_10yrs</t>
  </si>
  <si>
    <t>b.meanpct.d_tt4g20iyes..exp..(3 over_10yrs-1 under_5yrs)</t>
  </si>
  <si>
    <t>se.meanpct.d_tt4g20iyes..exp..(3 over_10yrs-1 under_5yrs)</t>
  </si>
  <si>
    <t>b.meanpct.d_tt4g20jyes..exp..1 under_5yrs</t>
  </si>
  <si>
    <t>se.meanpct.d_tt4g20jyes..exp..1 under_5yrs</t>
  </si>
  <si>
    <t>b.meanpct.d_tt4g20jyes..exp..2 from6to10</t>
  </si>
  <si>
    <t>se.meanpct.d_tt4g20jyes..exp..2 from6to10</t>
  </si>
  <si>
    <t>b.meanpct.d_tt4g20jyes..exp..3 over_10yrs</t>
  </si>
  <si>
    <t>se.meanpct.d_tt4g20jyes..exp..3 over_10yrs</t>
  </si>
  <si>
    <t>b.meanpct.d_tt4g20jyes..exp..(3 over_10yrs-1 under_5yrs)</t>
  </si>
  <si>
    <t>se.meanpct.d_tt4g20jyes..exp..(3 over_10yrs-1 under_5yrs)</t>
  </si>
  <si>
    <t>b.(meanpct.d_tt4g20ayes_isc1)-(meanpct.d_tt4g20ayes_isc2)</t>
  </si>
  <si>
    <t>se.(meanpct.d_tt4g20ayes_isc1)-(meanpct.d_tt4g20ayes_isc2)</t>
  </si>
  <si>
    <t>b.(meanpct.d_tt4g20byes_isc1)-(meanpct.d_tt4g20byes_isc2)</t>
  </si>
  <si>
    <t>se.(meanpct.d_tt4g20byes_isc1)-(meanpct.d_tt4g20byes_isc2)</t>
  </si>
  <si>
    <t>b.(meanpct.d_tt4g20cyes_isc1)-(meanpct.d_tt4g20cyes_isc2)</t>
  </si>
  <si>
    <t>se.(meanpct.d_tt4g20cyes_isc1)-(meanpct.d_tt4g20cyes_isc2)</t>
  </si>
  <si>
    <t>b.(meanpct.d_tt4g20dyes_isc1)-(meanpct.d_tt4g20dyes_isc2)</t>
  </si>
  <si>
    <t>se.(meanpct.d_tt4g20dyes_isc1)-(meanpct.d_tt4g20dyes_isc2)</t>
  </si>
  <si>
    <t>b.(meanpct.d_tt4g20eyes_isc1)-(meanpct.d_tt4g20eyes_isc2)</t>
  </si>
  <si>
    <t>se.(meanpct.d_tt4g20eyes_isc1)-(meanpct.d_tt4g20eyes_isc2)</t>
  </si>
  <si>
    <t>b.(meanpct.d_tt4g20fyes_isc1)-(meanpct.d_tt4g20fyes_isc2)</t>
  </si>
  <si>
    <t>se.(meanpct.d_tt4g20fyes_isc1)-(meanpct.d_tt4g20fyes_isc2)</t>
  </si>
  <si>
    <t>b.(meanpct.d_tt4g20gyes_isc1)-(meanpct.d_tt4g20gyes_isc2)</t>
  </si>
  <si>
    <t>se.(meanpct.d_tt4g20gyes_isc1)-(meanpct.d_tt4g20gyes_isc2)</t>
  </si>
  <si>
    <t>b.(meanpct.d_tt4g20hyes_isc1)-(meanpct.d_tt4g20hyes_isc2)</t>
  </si>
  <si>
    <t>se.(meanpct.d_tt4g20hyes_isc1)-(meanpct.d_tt4g20hyes_isc2)</t>
  </si>
  <si>
    <t>b.(meanpct.d_tt4g20iyes_isc1)-(meanpct.d_tt4g20iyes_isc2)</t>
  </si>
  <si>
    <t>se.(meanpct.d_tt4g20iyes_isc1)-(meanpct.d_tt4g20iyes_isc2)</t>
  </si>
  <si>
    <t>b.(meanpct.d_tt4g20jyes_isc1)-(meanpct.d_tt4g20jyes_isc2)</t>
  </si>
  <si>
    <t>se.(meanpct.d_tt4g20jyes_isc1)-(meanpct.d_tt4g20jyes_isc2)</t>
  </si>
  <si>
    <t>b.(meanpct.d_tt4g20ayes_isc3)-(meanpct.d_tt4g20ayes_isc2)</t>
  </si>
  <si>
    <t>se.(meanpct.d_tt4g20ayes_isc3)-(meanpct.d_tt4g20ayes_isc2)</t>
  </si>
  <si>
    <t>b.(meanpct.d_tt4g20byes_isc3)-(meanpct.d_tt4g20byes_isc2)</t>
  </si>
  <si>
    <t>se.(meanpct.d_tt4g20byes_isc3)-(meanpct.d_tt4g20byes_isc2)</t>
  </si>
  <si>
    <t>b.(meanpct.d_tt4g20cyes_isc3)-(meanpct.d_tt4g20cyes_isc2)</t>
  </si>
  <si>
    <t>se.(meanpct.d_tt4g20cyes_isc3)-(meanpct.d_tt4g20cyes_isc2)</t>
  </si>
  <si>
    <t>b.(meanpct.d_tt4g20dyes_isc3)-(meanpct.d_tt4g20dyes_isc2)</t>
  </si>
  <si>
    <t>se.(meanpct.d_tt4g20dyes_isc3)-(meanpct.d_tt4g20dyes_isc2)</t>
  </si>
  <si>
    <t>b.(meanpct.d_tt4g20eyes_isc3)-(meanpct.d_tt4g20eyes_isc2)</t>
  </si>
  <si>
    <t>se.(meanpct.d_tt4g20eyes_isc3)-(meanpct.d_tt4g20eyes_isc2)</t>
  </si>
  <si>
    <t>b.(meanpct.d_tt4g20fyes_isc3)-(meanpct.d_tt4g20fyes_isc2)</t>
  </si>
  <si>
    <t>se.(meanpct.d_tt4g20fyes_isc3)-(meanpct.d_tt4g20fyes_isc2)</t>
  </si>
  <si>
    <t>b.(meanpct.d_tt4g20gyes_isc3)-(meanpct.d_tt4g20gyes_isc2)</t>
  </si>
  <si>
    <t>se.(meanpct.d_tt4g20gyes_isc3)-(meanpct.d_tt4g20gyes_isc2)</t>
  </si>
  <si>
    <t>b.(meanpct.d_tt4g20hyes_isc3)-(meanpct.d_tt4g20hyes_isc2)</t>
  </si>
  <si>
    <t>se.(meanpct.d_tt4g20hyes_isc3)-(meanpct.d_tt4g20hyes_isc2)</t>
  </si>
  <si>
    <t>b.(meanpct.d_tt4g20iyes_isc3)-(meanpct.d_tt4g20iyes_isc2)</t>
  </si>
  <si>
    <t>se.(meanpct.d_tt4g20iyes_isc3)-(meanpct.d_tt4g20iyes_isc2)</t>
  </si>
  <si>
    <t>b.(meanpct.d_tt4g20jyes_isc3)-(meanpct.d_tt4g20jyes_isc2)</t>
  </si>
  <si>
    <t>se.(meanpct.d_tt4g20jyes_isc3)-(meanpct.d_tt4g20jyes_isc2)</t>
  </si>
  <si>
    <t>b.meanpct.d_tt4g20atleastone..exp..1 under_5yrs</t>
  </si>
  <si>
    <t>se.meanpct.d_tt4g20atleastone..exp..1 under_5yrs</t>
  </si>
  <si>
    <t>b.meanpct.d_tt4g20atleastone..exp..2 from6to10</t>
  </si>
  <si>
    <t>se.meanpct.d_tt4g20atleastone..exp..2 from6to10</t>
  </si>
  <si>
    <t>b.meanpct.d_tt4g20atleastone..exp..3 over_10yrs</t>
  </si>
  <si>
    <t>se.meanpct.d_tt4g20atleastone..exp..3 over_10yrs</t>
  </si>
  <si>
    <t>b.meanpct.d_tt4g20atleastone..exp..(3 over_10yrs-1 under_5yrs)</t>
  </si>
  <si>
    <t>se.meanpct.d_tt4g20atleastone..exp..(3 over_10yrs-1 under_5yrs)</t>
  </si>
  <si>
    <t>b.mean.d_tt4g20number..exp..1 under_5yrs</t>
  </si>
  <si>
    <t>se.mean.d_tt4g20number..exp..1 under_5yrs</t>
  </si>
  <si>
    <t>b.mean.d_tt4g20number..exp..2 from6to10</t>
  </si>
  <si>
    <t>se.mean.d_tt4g20number..exp..2 from6to10</t>
  </si>
  <si>
    <t>b.mean.d_tt4g20number..exp..3 over_10yrs</t>
  </si>
  <si>
    <t>se.mean.d_tt4g20number..exp..3 over_10yrs</t>
  </si>
  <si>
    <t>b.mean.d_tt4g20number..exp..(3 over_10yrs-1 under_5yrs)</t>
  </si>
  <si>
    <t>se.mean.d_tt4g20number..exp..(3 over_10yrs-1 under_5yrs)</t>
  </si>
  <si>
    <t>b.meanpct.d_tt4g20ainperson..schloc..1 Rural</t>
  </si>
  <si>
    <t>se.meanpct.d_tt4g20ainperson..schloc..1 Rural</t>
  </si>
  <si>
    <t>b.meanpct.d_tt4g20ainperson..schloc..2 Town</t>
  </si>
  <si>
    <t>se.meanpct.d_tt4g20ainperson..schloc..2 Town</t>
  </si>
  <si>
    <t>b.meanpct.d_tt4g20ainperson..schloc..3 City</t>
  </si>
  <si>
    <t>se.meanpct.d_tt4g20ainperson..schloc..3 City</t>
  </si>
  <si>
    <t>b.meanpct.d_tt4g20ainperson..schloc..(3 City-1 Rural)</t>
  </si>
  <si>
    <t>se.meanpct.d_tt4g20ainperson..schloc..(3 City-1 Rural)</t>
  </si>
  <si>
    <t>b.meanpct.d_tt4g20binperson..schloc..1 Rural</t>
  </si>
  <si>
    <t>se.meanpct.d_tt4g20binperson..schloc..1 Rural</t>
  </si>
  <si>
    <t>b.meanpct.d_tt4g20binperson..schloc..2 Town</t>
  </si>
  <si>
    <t>se.meanpct.d_tt4g20binperson..schloc..2 Town</t>
  </si>
  <si>
    <t>b.meanpct.d_tt4g20binperson..schloc..3 City</t>
  </si>
  <si>
    <t>se.meanpct.d_tt4g20binperson..schloc..3 City</t>
  </si>
  <si>
    <t>b.meanpct.d_tt4g20binperson..schloc..(3 City-1 Rural)</t>
  </si>
  <si>
    <t>se.meanpct.d_tt4g20binperson..schloc..(3 City-1 Rural)</t>
  </si>
  <si>
    <t>b.meanpct.d_tt4g20iinperson..schloc..1 Rural</t>
  </si>
  <si>
    <t>se.meanpct.d_tt4g20iinperson..schloc..1 Rural</t>
  </si>
  <si>
    <t>b.meanpct.d_tt4g20iinperson..schloc..2 Town</t>
  </si>
  <si>
    <t>se.meanpct.d_tt4g20iinperson..schloc..2 Town</t>
  </si>
  <si>
    <t>b.meanpct.d_tt4g20iinperson..schloc..3 City</t>
  </si>
  <si>
    <t>se.meanpct.d_tt4g20iinperson..schloc..3 City</t>
  </si>
  <si>
    <t>b.meanpct.d_tt4g20iinperson..schloc..(3 City-1 Rural)</t>
  </si>
  <si>
    <t>se.meanpct.d_tt4g20iinperson..schloc..(3 City-1 Rural)</t>
  </si>
  <si>
    <t>b.meanpct.d_tt4g20ainperson..gender..Female</t>
  </si>
  <si>
    <t>se.meanpct.d_tt4g20ainperson..gender..Female</t>
  </si>
  <si>
    <t>b.meanpct.d_tt4g20ainperson..gender..Male</t>
  </si>
  <si>
    <t>se.meanpct.d_tt4g20ainperson..gender..Male</t>
  </si>
  <si>
    <t>b.meanpct.d_tt4g20ainperson..gender..(Male-Female)</t>
  </si>
  <si>
    <t>se.meanpct.d_tt4g20ainperson..gender..(Male-Female)</t>
  </si>
  <si>
    <t>b.meanpct.d_tt4g20binperson..gender..Female</t>
  </si>
  <si>
    <t>se.meanpct.d_tt4g20binperson..gender..Female</t>
  </si>
  <si>
    <t>b.meanpct.d_tt4g20binperson..gender..Male</t>
  </si>
  <si>
    <t>se.meanpct.d_tt4g20binperson..gender..Male</t>
  </si>
  <si>
    <t>b.meanpct.d_tt4g20binperson..gender..(Male-Female)</t>
  </si>
  <si>
    <t>se.meanpct.d_tt4g20binperson..gender..(Male-Female)</t>
  </si>
  <si>
    <t>b.meanpct.d_tt4g20iinperson..gender..Female</t>
  </si>
  <si>
    <t>se.meanpct.d_tt4g20iinperson..gender..Female</t>
  </si>
  <si>
    <t>b.meanpct.d_tt4g20iinperson..gender..Male</t>
  </si>
  <si>
    <t>se.meanpct.d_tt4g20iinperson..gender..Male</t>
  </si>
  <si>
    <t>b.meanpct.d_tt4g20iinperson..gender..(Male-Female)</t>
  </si>
  <si>
    <t>se.meanpct.d_tt4g20iinperson..gender..(Male-Female)</t>
  </si>
  <si>
    <t>b.meanpct.d_tt4g21ayes</t>
  </si>
  <si>
    <t>se.meanpct.d_tt4g21ayes</t>
  </si>
  <si>
    <t>b.meanpct.d_tt4g21ayes..exp..1 under_5yrs</t>
  </si>
  <si>
    <t>se.meanpct.d_tt4g21ayes..exp..1 under_5yrs</t>
  </si>
  <si>
    <t>b.meanpct.d_tt4g21ayes..exp..2 from6to10</t>
  </si>
  <si>
    <t>se.meanpct.d_tt4g21ayes..exp..2 from6to10</t>
  </si>
  <si>
    <t>b.meanpct.d_tt4g21ayes..exp..3 over_10yrs</t>
  </si>
  <si>
    <t>se.meanpct.d_tt4g21ayes..exp..3 over_10yrs</t>
  </si>
  <si>
    <t>b.meanpct.d_tt4g21ayes..exp..(3 over_10yrs-1 under_5yrs)</t>
  </si>
  <si>
    <t>se.meanpct.d_tt4g21ayes..exp..(3 over_10yrs-1 under_5yrs)</t>
  </si>
  <si>
    <t>b.meanpct.d_tt4g21byes</t>
  </si>
  <si>
    <t>se.meanpct.d_tt4g21byes</t>
  </si>
  <si>
    <t>b.meanpct.d_tt4g21byes..exp..1 under_5yrs</t>
  </si>
  <si>
    <t>se.meanpct.d_tt4g21byes..exp..1 under_5yrs</t>
  </si>
  <si>
    <t>b.meanpct.d_tt4g21byes..exp..2 from6to10</t>
  </si>
  <si>
    <t>se.meanpct.d_tt4g21byes..exp..2 from6to10</t>
  </si>
  <si>
    <t>b.meanpct.d_tt4g21byes..exp..3 over_10yrs</t>
  </si>
  <si>
    <t>se.meanpct.d_tt4g21byes..exp..3 over_10yrs</t>
  </si>
  <si>
    <t>b.meanpct.d_tt4g21byes..exp..(3 over_10yrs-1 under_5yrs)</t>
  </si>
  <si>
    <t>se.meanpct.d_tt4g21byes..exp..(3 over_10yrs-1 under_5yrs)</t>
  </si>
  <si>
    <t>b.meanpct.d_tt4g21cyes</t>
  </si>
  <si>
    <t>se.meanpct.d_tt4g21cyes</t>
  </si>
  <si>
    <t>b.meanpct.d_tt4g21cyes..exp..1 under_5yrs</t>
  </si>
  <si>
    <t>se.meanpct.d_tt4g21cyes..exp..1 under_5yrs</t>
  </si>
  <si>
    <t>b.meanpct.d_tt4g21cyes..exp..2 from6to10</t>
  </si>
  <si>
    <t>se.meanpct.d_tt4g21cyes..exp..2 from6to10</t>
  </si>
  <si>
    <t>b.meanpct.d_tt4g21cyes..exp..3 over_10yrs</t>
  </si>
  <si>
    <t>se.meanpct.d_tt4g21cyes..exp..3 over_10yrs</t>
  </si>
  <si>
    <t>b.meanpct.d_tt4g21cyes..exp..(3 over_10yrs-1 under_5yrs)</t>
  </si>
  <si>
    <t>se.meanpct.d_tt4g21cyes..exp..(3 over_10yrs-1 under_5yrs)</t>
  </si>
  <si>
    <t>b.meanpct.d_tt4g21dyes</t>
  </si>
  <si>
    <t>se.meanpct.d_tt4g21dyes</t>
  </si>
  <si>
    <t>b.meanpct.d_tt4g21dyes..exp..1 under_5yrs</t>
  </si>
  <si>
    <t>se.meanpct.d_tt4g21dyes..exp..1 under_5yrs</t>
  </si>
  <si>
    <t>b.meanpct.d_tt4g21dyes..exp..2 from6to10</t>
  </si>
  <si>
    <t>se.meanpct.d_tt4g21dyes..exp..2 from6to10</t>
  </si>
  <si>
    <t>b.meanpct.d_tt4g21dyes..exp..3 over_10yrs</t>
  </si>
  <si>
    <t>se.meanpct.d_tt4g21dyes..exp..3 over_10yrs</t>
  </si>
  <si>
    <t>b.meanpct.d_tt4g21dyes..exp..(3 over_10yrs-1 under_5yrs)</t>
  </si>
  <si>
    <t>se.meanpct.d_tt4g21dyes..exp..(3 over_10yrs-1 under_5yrs)</t>
  </si>
  <si>
    <t>b.meanpct.d_tt4g21eyes</t>
  </si>
  <si>
    <t>se.meanpct.d_tt4g21eyes</t>
  </si>
  <si>
    <t>b.meanpct.d_tt4g21eyes..exp..1 under_5yrs</t>
  </si>
  <si>
    <t>se.meanpct.d_tt4g21eyes..exp..1 under_5yrs</t>
  </si>
  <si>
    <t>b.meanpct.d_tt4g21eyes..exp..2 from6to10</t>
  </si>
  <si>
    <t>se.meanpct.d_tt4g21eyes..exp..2 from6to10</t>
  </si>
  <si>
    <t>b.meanpct.d_tt4g21eyes..exp..3 over_10yrs</t>
  </si>
  <si>
    <t>se.meanpct.d_tt4g21eyes..exp..3 over_10yrs</t>
  </si>
  <si>
    <t>b.meanpct.d_tt4g21eyes..exp..(3 over_10yrs-1 under_5yrs)</t>
  </si>
  <si>
    <t>se.meanpct.d_tt4g21eyes..exp..(3 over_10yrs-1 under_5yrs)</t>
  </si>
  <si>
    <t>b.meanpct.d_tt4g21fyes</t>
  </si>
  <si>
    <t>se.meanpct.d_tt4g21fyes</t>
  </si>
  <si>
    <t>b.meanpct.d_tt4g21fyes..exp..1 under_5yrs</t>
  </si>
  <si>
    <t>se.meanpct.d_tt4g21fyes..exp..1 under_5yrs</t>
  </si>
  <si>
    <t>b.meanpct.d_tt4g21fyes..exp..2 from6to10</t>
  </si>
  <si>
    <t>se.meanpct.d_tt4g21fyes..exp..2 from6to10</t>
  </si>
  <si>
    <t>b.meanpct.d_tt4g21fyes..exp..3 over_10yrs</t>
  </si>
  <si>
    <t>se.meanpct.d_tt4g21fyes..exp..3 over_10yrs</t>
  </si>
  <si>
    <t>b.meanpct.d_tt4g21fyes..exp..(3 over_10yrs-1 under_5yrs)</t>
  </si>
  <si>
    <t>se.meanpct.d_tt4g21fyes..exp..(3 over_10yrs-1 under_5yrs)</t>
  </si>
  <si>
    <t>b.meanpct.d_tt4g21ict</t>
  </si>
  <si>
    <t>se.meanpct.d_tt4g21ict</t>
  </si>
  <si>
    <t>b.meanpct.d_tt4g21ict..exp..1 under_5yrs</t>
  </si>
  <si>
    <t>se.meanpct.d_tt4g21ict..exp..1 under_5yrs</t>
  </si>
  <si>
    <t>b.meanpct.d_tt4g21ict..exp..2 from6to10</t>
  </si>
  <si>
    <t>se.meanpct.d_tt4g21ict..exp..2 from6to10</t>
  </si>
  <si>
    <t>b.meanpct.d_tt4g21ict..exp..3 over_10yrs</t>
  </si>
  <si>
    <t>se.meanpct.d_tt4g21ict..exp..3 over_10yrs</t>
  </si>
  <si>
    <t>b.meanpct.d_tt4g21ict..exp..(3 over_10yrs-1 under_5yrs)</t>
  </si>
  <si>
    <t>se.meanpct.d_tt4g21ict..exp..(3 over_10yrs-1 under_5yrs)</t>
  </si>
  <si>
    <t>b.meanpct.d_tt4g21gyes</t>
  </si>
  <si>
    <t>se.meanpct.d_tt4g21gyes</t>
  </si>
  <si>
    <t>b.meanpct.d_tt4g21gyes..exp..1 under_5yrs</t>
  </si>
  <si>
    <t>se.meanpct.d_tt4g21gyes..exp..1 under_5yrs</t>
  </si>
  <si>
    <t>b.meanpct.d_tt4g21gyes..exp..2 from6to10</t>
  </si>
  <si>
    <t>se.meanpct.d_tt4g21gyes..exp..2 from6to10</t>
  </si>
  <si>
    <t>b.meanpct.d_tt4g21gyes..exp..3 over_10yrs</t>
  </si>
  <si>
    <t>se.meanpct.d_tt4g21gyes..exp..3 over_10yrs</t>
  </si>
  <si>
    <t>b.meanpct.d_tt4g21gyes..exp..(3 over_10yrs-1 under_5yrs)</t>
  </si>
  <si>
    <t>se.meanpct.d_tt4g21gyes..exp..(3 over_10yrs-1 under_5yrs)</t>
  </si>
  <si>
    <t>b.meanpct.d_tt4g21hyes</t>
  </si>
  <si>
    <t>se.meanpct.d_tt4g21hyes</t>
  </si>
  <si>
    <t>b.meanpct.d_tt4g21hyes..exp..1 under_5yrs</t>
  </si>
  <si>
    <t>se.meanpct.d_tt4g21hyes..exp..1 under_5yrs</t>
  </si>
  <si>
    <t>b.meanpct.d_tt4g21hyes..exp..2 from6to10</t>
  </si>
  <si>
    <t>se.meanpct.d_tt4g21hyes..exp..2 from6to10</t>
  </si>
  <si>
    <t>b.meanpct.d_tt4g21hyes..exp..3 over_10yrs</t>
  </si>
  <si>
    <t>se.meanpct.d_tt4g21hyes..exp..3 over_10yrs</t>
  </si>
  <si>
    <t>b.meanpct.d_tt4g21hyes..exp..(3 over_10yrs-1 under_5yrs)</t>
  </si>
  <si>
    <t>se.meanpct.d_tt4g21hyes..exp..(3 over_10yrs-1 under_5yrs)</t>
  </si>
  <si>
    <t>b.meanpct.d_tt4g21iyes</t>
  </si>
  <si>
    <t>se.meanpct.d_tt4g21iyes</t>
  </si>
  <si>
    <t>b.meanpct.d_tt4g21iyes..exp..1 under_5yrs</t>
  </si>
  <si>
    <t>se.meanpct.d_tt4g21iyes..exp..1 under_5yrs</t>
  </si>
  <si>
    <t>b.meanpct.d_tt4g21iyes..exp..2 from6to10</t>
  </si>
  <si>
    <t>se.meanpct.d_tt4g21iyes..exp..2 from6to10</t>
  </si>
  <si>
    <t>b.meanpct.d_tt4g21iyes..exp..3 over_10yrs</t>
  </si>
  <si>
    <t>se.meanpct.d_tt4g21iyes..exp..3 over_10yrs</t>
  </si>
  <si>
    <t>b.meanpct.d_tt4g21iyes..exp..(3 over_10yrs-1 under_5yrs)</t>
  </si>
  <si>
    <t>se.meanpct.d_tt4g21iyes..exp..(3 over_10yrs-1 under_5yrs)</t>
  </si>
  <si>
    <t>b.meanpct.d_tt4g21jyes</t>
  </si>
  <si>
    <t>se.meanpct.d_tt4g21jyes</t>
  </si>
  <si>
    <t>b.meanpct.d_tt4g21jyes..exp..1 under_5yrs</t>
  </si>
  <si>
    <t>se.meanpct.d_tt4g21jyes..exp..1 under_5yrs</t>
  </si>
  <si>
    <t>b.meanpct.d_tt4g21jyes..exp..2 from6to10</t>
  </si>
  <si>
    <t>se.meanpct.d_tt4g21jyes..exp..2 from6to10</t>
  </si>
  <si>
    <t>b.meanpct.d_tt4g21jyes..exp..3 over_10yrs</t>
  </si>
  <si>
    <t>se.meanpct.d_tt4g21jyes..exp..3 over_10yrs</t>
  </si>
  <si>
    <t>b.meanpct.d_tt4g21jyes..exp..(3 over_10yrs-1 under_5yrs)</t>
  </si>
  <si>
    <t>se.meanpct.d_tt4g21jyes..exp..(3 over_10yrs-1 under_5yrs)</t>
  </si>
  <si>
    <t>b.meanpct.d_tt4g21kyes</t>
  </si>
  <si>
    <t>se.meanpct.d_tt4g21kyes</t>
  </si>
  <si>
    <t>b.meanpct.d_tt4g21kyes..exp..1 under_5yrs</t>
  </si>
  <si>
    <t>se.meanpct.d_tt4g21kyes..exp..1 under_5yrs</t>
  </si>
  <si>
    <t>b.meanpct.d_tt4g21kyes..exp..2 from6to10</t>
  </si>
  <si>
    <t>se.meanpct.d_tt4g21kyes..exp..2 from6to10</t>
  </si>
  <si>
    <t>b.meanpct.d_tt4g21kyes..exp..3 over_10yrs</t>
  </si>
  <si>
    <t>se.meanpct.d_tt4g21kyes..exp..3 over_10yrs</t>
  </si>
  <si>
    <t>b.meanpct.d_tt4g21kyes..exp..(3 over_10yrs-1 under_5yrs)</t>
  </si>
  <si>
    <t>se.meanpct.d_tt4g21kyes..exp..(3 over_10yrs-1 under_5yrs)</t>
  </si>
  <si>
    <t>b.meanpct.d_tt4g21lyes</t>
  </si>
  <si>
    <t>se.meanpct.d_tt4g21lyes</t>
  </si>
  <si>
    <t>b.meanpct.d_tt4g21lyes..exp..1 under_5yrs</t>
  </si>
  <si>
    <t>se.meanpct.d_tt4g21lyes..exp..1 under_5yrs</t>
  </si>
  <si>
    <t>b.meanpct.d_tt4g21lyes..exp..2 from6to10</t>
  </si>
  <si>
    <t>se.meanpct.d_tt4g21lyes..exp..2 from6to10</t>
  </si>
  <si>
    <t>b.meanpct.d_tt4g21lyes..exp..3 over_10yrs</t>
  </si>
  <si>
    <t>se.meanpct.d_tt4g21lyes..exp..3 over_10yrs</t>
  </si>
  <si>
    <t>b.meanpct.d_tt4g21lyes..exp..(3 over_10yrs-1 under_5yrs)</t>
  </si>
  <si>
    <t>se.meanpct.d_tt4g21lyes..exp..(3 over_10yrs-1 under_5yrs)</t>
  </si>
  <si>
    <t>b.meanpct.d_tt4g21myes</t>
  </si>
  <si>
    <t>se.meanpct.d_tt4g21myes</t>
  </si>
  <si>
    <t>b.meanpct.d_tt4g21myes..exp..1 under_5yrs</t>
  </si>
  <si>
    <t>se.meanpct.d_tt4g21myes..exp..1 under_5yrs</t>
  </si>
  <si>
    <t>b.meanpct.d_tt4g21myes..exp..2 from6to10</t>
  </si>
  <si>
    <t>se.meanpct.d_tt4g21myes..exp..2 from6to10</t>
  </si>
  <si>
    <t>b.meanpct.d_tt4g21myes..exp..3 over_10yrs</t>
  </si>
  <si>
    <t>se.meanpct.d_tt4g21myes..exp..3 over_10yrs</t>
  </si>
  <si>
    <t>b.meanpct.d_tt4g21myes..exp..(3 over_10yrs-1 under_5yrs)</t>
  </si>
  <si>
    <t>se.meanpct.d_tt4g21myes..exp..(3 over_10yrs-1 under_5yrs)</t>
  </si>
  <si>
    <t>b.meanpct.d_tt4g21nyes</t>
  </si>
  <si>
    <t>se.meanpct.d_tt4g21nyes</t>
  </si>
  <si>
    <t>b.meanpct.d_tt4g21nyes..exp..1 under_5yrs</t>
  </si>
  <si>
    <t>se.meanpct.d_tt4g21nyes..exp..1 under_5yrs</t>
  </si>
  <si>
    <t>b.meanpct.d_tt4g21nyes..exp..2 from6to10</t>
  </si>
  <si>
    <t>se.meanpct.d_tt4g21nyes..exp..2 from6to10</t>
  </si>
  <si>
    <t>b.meanpct.d_tt4g21nyes..exp..3 over_10yrs</t>
  </si>
  <si>
    <t>se.meanpct.d_tt4g21nyes..exp..3 over_10yrs</t>
  </si>
  <si>
    <t>b.meanpct.d_tt4g21nyes..exp..(3 over_10yrs-1 under_5yrs)</t>
  </si>
  <si>
    <t>se.meanpct.d_tt4g21nyes..exp..(3 over_10yrs-1 under_5yrs)</t>
  </si>
  <si>
    <t>b.meanpct.d_tt4g21oyes</t>
  </si>
  <si>
    <t>se.meanpct.d_tt4g21oyes</t>
  </si>
  <si>
    <t>b.meanpct.d_tt4g21oyes..exp..1 under_5yrs</t>
  </si>
  <si>
    <t>se.meanpct.d_tt4g21oyes..exp..1 under_5yrs</t>
  </si>
  <si>
    <t>b.meanpct.d_tt4g21oyes..exp..2 from6to10</t>
  </si>
  <si>
    <t>se.meanpct.d_tt4g21oyes..exp..2 from6to10</t>
  </si>
  <si>
    <t>b.meanpct.d_tt4g21oyes..exp..3 over_10yrs</t>
  </si>
  <si>
    <t>se.meanpct.d_tt4g21oyes..exp..3 over_10yrs</t>
  </si>
  <si>
    <t>b.meanpct.d_tt4g21oyes..exp..(3 over_10yrs-1 under_5yrs)</t>
  </si>
  <si>
    <t>se.meanpct.d_tt4g21oyes..exp..(3 over_10yrs-1 under_5yrs)</t>
  </si>
  <si>
    <t>b.meanpct.d_tt4g21syes</t>
  </si>
  <si>
    <t>se.meanpct.d_tt4g21syes</t>
  </si>
  <si>
    <t>b.meanpct.d_tt4g21syes..exp..1 under_5yrs</t>
  </si>
  <si>
    <t>se.meanpct.d_tt4g21syes..exp..1 under_5yrs</t>
  </si>
  <si>
    <t>b.meanpct.d_tt4g21syes..exp..2 from6to10</t>
  </si>
  <si>
    <t>se.meanpct.d_tt4g21syes..exp..2 from6to10</t>
  </si>
  <si>
    <t>b.meanpct.d_tt4g21syes..exp..3 over_10yrs</t>
  </si>
  <si>
    <t>se.meanpct.d_tt4g21syes..exp..3 over_10yrs</t>
  </si>
  <si>
    <t>b.meanpct.d_tt4g21syes..exp..(3 over_10yrs-1 under_5yrs)</t>
  </si>
  <si>
    <t>se.meanpct.d_tt4g21syes..exp..(3 over_10yrs-1 under_5yrs)</t>
  </si>
  <si>
    <t>b.(meanpct.d_tt4g21ayes_isc1)-(meanpct.d_tt4g21ayes_isc2)</t>
  </si>
  <si>
    <t>se.(meanpct.d_tt4g21ayes_isc1)-(meanpct.d_tt4g21ayes_isc2)</t>
  </si>
  <si>
    <t>b.(meanpct.d_tt4g21byes_isc1)-(meanpct.d_tt4g21byes_isc2)</t>
  </si>
  <si>
    <t>se.(meanpct.d_tt4g21byes_isc1)-(meanpct.d_tt4g21byes_isc2)</t>
  </si>
  <si>
    <t>b.(meanpct.d_tt4g21cyes_isc1)-(meanpct.d_tt4g21cyes_isc2)</t>
  </si>
  <si>
    <t>se.(meanpct.d_tt4g21cyes_isc1)-(meanpct.d_tt4g21cyes_isc2)</t>
  </si>
  <si>
    <t>b.(meanpct.d_tt4g21dyes_isc1)-(meanpct.d_tt4g21dyes_isc2)</t>
  </si>
  <si>
    <t>se.(meanpct.d_tt4g21dyes_isc1)-(meanpct.d_tt4g21dyes_isc2)</t>
  </si>
  <si>
    <t>b.(meanpct.d_tt4g21eyes_isc1)-(meanpct.d_tt4g21eyes_isc2)</t>
  </si>
  <si>
    <t>se.(meanpct.d_tt4g21eyes_isc1)-(meanpct.d_tt4g21eyes_isc2)</t>
  </si>
  <si>
    <t>b.(meanpct.d_tt4g21fyes_isc1)-(meanpct.d_tt4g21fyes_isc2)</t>
  </si>
  <si>
    <t>se.(meanpct.d_tt4g21fyes_isc1)-(meanpct.d_tt4g21fyes_isc2)</t>
  </si>
  <si>
    <t>b.(meanpct.d_tt4g21ict_isc1)-(meanpct.d_tt4g21ict_isc2)</t>
  </si>
  <si>
    <t>se.(meanpct.d_tt4g21ict_isc1)-(meanpct.d_tt4g21ict_isc2)</t>
  </si>
  <si>
    <t>b.(meanpct.d_tt4g21gyes_isc1)-(meanpct.d_tt4g21gyes_isc2)</t>
  </si>
  <si>
    <t>se.(meanpct.d_tt4g21gyes_isc1)-(meanpct.d_tt4g21gyes_isc2)</t>
  </si>
  <si>
    <t>b.(meanpct.d_tt4g21hyes_isc1)-(meanpct.d_tt4g21hyes_isc2)</t>
  </si>
  <si>
    <t>se.(meanpct.d_tt4g21hyes_isc1)-(meanpct.d_tt4g21hyes_isc2)</t>
  </si>
  <si>
    <t>b.(meanpct.d_tt4g21iyes_isc1)-(meanpct.d_tt4g21iyes_isc2)</t>
  </si>
  <si>
    <t>se.(meanpct.d_tt4g21iyes_isc1)-(meanpct.d_tt4g21iyes_isc2)</t>
  </si>
  <si>
    <t>b.(meanpct.d_tt4g21jyes_isc1)-(meanpct.d_tt4g21jyes_isc2)</t>
  </si>
  <si>
    <t>se.(meanpct.d_tt4g21jyes_isc1)-(meanpct.d_tt4g21jyes_isc2)</t>
  </si>
  <si>
    <t>b.(meanpct.d_tt4g21kyes_isc1)-(meanpct.d_tt4g21kyes_isc2)</t>
  </si>
  <si>
    <t>se.(meanpct.d_tt4g21kyes_isc1)-(meanpct.d_tt4g21kyes_isc2)</t>
  </si>
  <si>
    <t>b.(meanpct.d_tt4g21lyes_isc1)-(meanpct.d_tt4g21lyes_isc2)</t>
  </si>
  <si>
    <t>se.(meanpct.d_tt4g21lyes_isc1)-(meanpct.d_tt4g21lyes_isc2)</t>
  </si>
  <si>
    <t>b.(meanpct.d_tt4g21myes_isc1)-(meanpct.d_tt4g21myes_isc2)</t>
  </si>
  <si>
    <t>se.(meanpct.d_tt4g21myes_isc1)-(meanpct.d_tt4g21myes_isc2)</t>
  </si>
  <si>
    <t>b.(meanpct.d_tt4g21nyes_isc1)-(meanpct.d_tt4g21nyes_isc2)</t>
  </si>
  <si>
    <t>se.(meanpct.d_tt4g21nyes_isc1)-(meanpct.d_tt4g21nyes_isc2)</t>
  </si>
  <si>
    <t>b.(meanpct.d_tt4g21oyes_isc1)-(meanpct.d_tt4g21oyes_isc2)</t>
  </si>
  <si>
    <t>se.(meanpct.d_tt4g21oyes_isc1)-(meanpct.d_tt4g21oyes_isc2)</t>
  </si>
  <si>
    <t>b.(meanpct.d_tt4g21syes_isc1)-(meanpct.d_tt4g21syes_isc2)</t>
  </si>
  <si>
    <t>se.(meanpct.d_tt4g21syes_isc1)-(meanpct.d_tt4g21syes_isc2)</t>
  </si>
  <si>
    <t>b.(meanpct.d_tt4g21ayes_isc3)-(meanpct.d_tt4g21ayes_isc2)</t>
  </si>
  <si>
    <t>se.(meanpct.d_tt4g21ayes_isc3)-(meanpct.d_tt4g21ayes_isc2)</t>
  </si>
  <si>
    <t>b.(meanpct.d_tt4g21byes_isc3)-(meanpct.d_tt4g21byes_isc2)</t>
  </si>
  <si>
    <t>se.(meanpct.d_tt4g21byes_isc3)-(meanpct.d_tt4g21byes_isc2)</t>
  </si>
  <si>
    <t>b.(meanpct.d_tt4g21cyes_isc3)-(meanpct.d_tt4g21cyes_isc2)</t>
  </si>
  <si>
    <t>se.(meanpct.d_tt4g21cyes_isc3)-(meanpct.d_tt4g21cyes_isc2)</t>
  </si>
  <si>
    <t>b.(meanpct.d_tt4g21dyes_isc3)-(meanpct.d_tt4g21dyes_isc2)</t>
  </si>
  <si>
    <t>se.(meanpct.d_tt4g21dyes_isc3)-(meanpct.d_tt4g21dyes_isc2)</t>
  </si>
  <si>
    <t>b.(meanpct.d_tt4g21eyes_isc3)-(meanpct.d_tt4g21eyes_isc2)</t>
  </si>
  <si>
    <t>se.(meanpct.d_tt4g21eyes_isc3)-(meanpct.d_tt4g21eyes_isc2)</t>
  </si>
  <si>
    <t>b.(meanpct.d_tt4g21fyes_isc3)-(meanpct.d_tt4g21fyes_isc2)</t>
  </si>
  <si>
    <t>se.(meanpct.d_tt4g21fyes_isc3)-(meanpct.d_tt4g21fyes_isc2)</t>
  </si>
  <si>
    <t>b.(meanpct.d_tt4g21ict_isc3)-(meanpct.d_tt4g21ict_isc2)</t>
  </si>
  <si>
    <t>se.(meanpct.d_tt4g21ict_isc3)-(meanpct.d_tt4g21ict_isc2)</t>
  </si>
  <si>
    <t>b.(meanpct.d_tt4g21gyes_isc3)-(meanpct.d_tt4g21gyes_isc2)</t>
  </si>
  <si>
    <t>se.(meanpct.d_tt4g21gyes_isc3)-(meanpct.d_tt4g21gyes_isc2)</t>
  </si>
  <si>
    <t>b.(meanpct.d_tt4g21hyes_isc3)-(meanpct.d_tt4g21hyes_isc2)</t>
  </si>
  <si>
    <t>se.(meanpct.d_tt4g21hyes_isc3)-(meanpct.d_tt4g21hyes_isc2)</t>
  </si>
  <si>
    <t>b.(meanpct.d_tt4g21iyes_isc3)-(meanpct.d_tt4g21iyes_isc2)</t>
  </si>
  <si>
    <t>se.(meanpct.d_tt4g21iyes_isc3)-(meanpct.d_tt4g21iyes_isc2)</t>
  </si>
  <si>
    <t>b.(meanpct.d_tt4g21jyes_isc3)-(meanpct.d_tt4g21jyes_isc2)</t>
  </si>
  <si>
    <t>se.(meanpct.d_tt4g21jyes_isc3)-(meanpct.d_tt4g21jyes_isc2)</t>
  </si>
  <si>
    <t>b.(meanpct.d_tt4g21kyes_isc3)-(meanpct.d_tt4g21kyes_isc2)</t>
  </si>
  <si>
    <t>se.(meanpct.d_tt4g21kyes_isc3)-(meanpct.d_tt4g21kyes_isc2)</t>
  </si>
  <si>
    <t>b.(meanpct.d_tt4g21lyes_isc3)-(meanpct.d_tt4g21lyes_isc2)</t>
  </si>
  <si>
    <t>se.(meanpct.d_tt4g21lyes_isc3)-(meanpct.d_tt4g21lyes_isc2)</t>
  </si>
  <si>
    <t>b.(meanpct.d_tt4g21myes_isc3)-(meanpct.d_tt4g21myes_isc2)</t>
  </si>
  <si>
    <t>se.(meanpct.d_tt4g21myes_isc3)-(meanpct.d_tt4g21myes_isc2)</t>
  </si>
  <si>
    <t>b.(meanpct.d_tt4g21nyes_isc3)-(meanpct.d_tt4g21nyes_isc2)</t>
  </si>
  <si>
    <t>se.(meanpct.d_tt4g21nyes_isc3)-(meanpct.d_tt4g21nyes_isc2)</t>
  </si>
  <si>
    <t>b.(meanpct.d_tt4g21oyes_isc3)-(meanpct.d_tt4g21oyes_isc2)</t>
  </si>
  <si>
    <t>se.(meanpct.d_tt4g21oyes_isc3)-(meanpct.d_tt4g21oyes_isc2)</t>
  </si>
  <si>
    <t>b.(meanpct.d_tt4g21syes_isc3)-(meanpct.d_tt4g21syes_isc2)</t>
  </si>
  <si>
    <t>se.(meanpct.d_tt4g21syes_isc3)-(meanpct.d_tt4g21syes_isc2)</t>
  </si>
  <si>
    <t>b.meanpct.d_tt3g23ayes</t>
  </si>
  <si>
    <t>se.meanpct.d_tt3g23ayes</t>
  </si>
  <si>
    <t>b.(meanpct.d_tt4g21ayes)-(meanpct.d_tt3g23ayes)</t>
  </si>
  <si>
    <t>se.(meanpct.d_tt4g21ayes)-(meanpct.d_tt3g23ayes)</t>
  </si>
  <si>
    <t>b.meanpct.d_tt3g23byes</t>
  </si>
  <si>
    <t>se.meanpct.d_tt3g23byes</t>
  </si>
  <si>
    <t>b.(meanpct.d_tt4g21byes)-(meanpct.d_tt3g23byes)</t>
  </si>
  <si>
    <t>se.(meanpct.d_tt4g21byes)-(meanpct.d_tt3g23byes)</t>
  </si>
  <si>
    <t>b.meanpct.d_tt3g23cyes</t>
  </si>
  <si>
    <t>se.meanpct.d_tt3g23cyes</t>
  </si>
  <si>
    <t>b.(meanpct.d_tt4g21cyes)-(meanpct.d_tt3g23cyes)</t>
  </si>
  <si>
    <t>se.(meanpct.d_tt4g21cyes)-(meanpct.d_tt3g23cyes)</t>
  </si>
  <si>
    <t>b.meanpct.d_tt3g23dyes</t>
  </si>
  <si>
    <t>se.meanpct.d_tt3g23dyes</t>
  </si>
  <si>
    <t>b.(meanpct.d_tt4g21dyes)-(meanpct.d_tt3g23dyes)</t>
  </si>
  <si>
    <t>se.(meanpct.d_tt4g21dyes)-(meanpct.d_tt3g23dyes)</t>
  </si>
  <si>
    <t>b.meanpct.d_tt3g23ict</t>
  </si>
  <si>
    <t>se.meanpct.d_tt3g23ict</t>
  </si>
  <si>
    <t>b.(meanpct.d_tt4g21ict)-(meanpct.d_tt3g23ict)</t>
  </si>
  <si>
    <t>se.(meanpct.d_tt4g21ict)-(meanpct.d_tt3g23ict)</t>
  </si>
  <si>
    <t>b.meanpct.d_tt3g23fyes</t>
  </si>
  <si>
    <t>se.meanpct.d_tt3g23fyes</t>
  </si>
  <si>
    <t>b.(meanpct.d_tt4g21hyes)-(meanpct.d_tt3g23fyes)</t>
  </si>
  <si>
    <t>se.(meanpct.d_tt4g21hyes)-(meanpct.d_tt3g23fyes)</t>
  </si>
  <si>
    <t>b.meanpct.d_tt3g23iyes</t>
  </si>
  <si>
    <t>se.meanpct.d_tt3g23iyes</t>
  </si>
  <si>
    <t>b.(meanpct.d_tt4g21kyes)-(meanpct.d_tt3g23iyes)</t>
  </si>
  <si>
    <t>se.(meanpct.d_tt4g21kyes)-(meanpct.d_tt3g23iyes)</t>
  </si>
  <si>
    <t>b.meanpct.d_tt3g23jyes</t>
  </si>
  <si>
    <t>se.meanpct.d_tt3g23jyes</t>
  </si>
  <si>
    <t>b.(meanpct.d_tt4g21lyes)-(meanpct.d_tt3g23jyes)</t>
  </si>
  <si>
    <t>se.(meanpct.d_tt4g21lyes)-(meanpct.d_tt3g23jyes)</t>
  </si>
  <si>
    <t>b.meanpct.d_tt4g22qbitalot</t>
  </si>
  <si>
    <t>se.meanpct.d_tt4g22qbitalot</t>
  </si>
  <si>
    <t>b.meanpct.d_tt4g22qbitalot..gender..Female</t>
  </si>
  <si>
    <t>se.meanpct.d_tt4g22qbitalot..gender..Female</t>
  </si>
  <si>
    <t>b.meanpct.d_tt4g22qbitalot..gender..Male</t>
  </si>
  <si>
    <t>se.meanpct.d_tt4g22qbitalot..gender..Male</t>
  </si>
  <si>
    <t>b.meanpct.d_tt4g22qbitalot..gender..(Male-Female)</t>
  </si>
  <si>
    <t>se.meanpct.d_tt4g22qbitalot..gender..(Male-Female)</t>
  </si>
  <si>
    <t>b.meanpct.d_tt4g22qbitalot..age..1 under_age30</t>
  </si>
  <si>
    <t>se.meanpct.d_tt4g22qbitalot..age..1 under_age30</t>
  </si>
  <si>
    <t>b.meanpct.d_tt4g22qbitalot..age..2 from30_to_49</t>
  </si>
  <si>
    <t>se.meanpct.d_tt4g22qbitalot..age..2 from30_to_49</t>
  </si>
  <si>
    <t>b.meanpct.d_tt4g22qbitalot..age..3 over_age50</t>
  </si>
  <si>
    <t>se.meanpct.d_tt4g22qbitalot..age..3 over_age50</t>
  </si>
  <si>
    <t>b.meanpct.d_tt4g22qbitalot..age..(3 over_age50-1 under_age30)</t>
  </si>
  <si>
    <t>se.meanpct.d_tt4g22qbitalot..age..(3 over_age50-1 under_age30)</t>
  </si>
  <si>
    <t>b.meanpct.d_tt4g22qbitalot..exp..1 under_5yrs</t>
  </si>
  <si>
    <t>se.meanpct.d_tt4g22qbitalot..exp..1 under_5yrs</t>
  </si>
  <si>
    <t>b.meanpct.d_tt4g22qbitalot..exp..2 from6to10</t>
  </si>
  <si>
    <t>se.meanpct.d_tt4g22qbitalot..exp..2 from6to10</t>
  </si>
  <si>
    <t>b.meanpct.d_tt4g22qbitalot..exp..3 over_10yrs</t>
  </si>
  <si>
    <t>se.meanpct.d_tt4g22qbitalot..exp..3 over_10yrs</t>
  </si>
  <si>
    <t>b.meanpct.d_tt4g22qbitalot..exp..(3 over_10yrs-1 under_5yrs)</t>
  </si>
  <si>
    <t>se.meanpct.d_tt4g22qbitalot..exp..(3 over_10yrs-1 under_5yrs)</t>
  </si>
  <si>
    <t>b.(meanpct.d_tt4g22qbitalot_isc1)-(meanpct.d_tt4g22qbitalot_isc2)</t>
  </si>
  <si>
    <t>se.(meanpct.d_tt4g22qbitalot_isc1)-(meanpct.d_tt4g22qbitalot_isc2)</t>
  </si>
  <si>
    <t>b.(meanpct.d_tt4g22qbitalot_isc3)-(meanpct.d_tt4g22qbitalot_isc2)</t>
  </si>
  <si>
    <t>se.(meanpct.d_tt4g22qbitalot_isc3)-(meanpct.d_tt4g22qbitalot_isc2)</t>
  </si>
  <si>
    <t>b.odr_d_tt4g22qbitalot.d_tt4g20ayes..tch_sch_controls</t>
  </si>
  <si>
    <t>se.odr_d_tt4g22qbitalot.d_tt4g20ayes..tch_sch_controls</t>
  </si>
  <si>
    <t>b.odr_d_tt4g22qbitalot.d_tt4g20byes..tch_sch_controls</t>
  </si>
  <si>
    <t>se.odr_d_tt4g22qbitalot.d_tt4g20byes..tch_sch_controls</t>
  </si>
  <si>
    <t>b.odr_d_tt4g22qbitalot.d_tt4g20cyes..tch_sch_controls</t>
  </si>
  <si>
    <t>se.odr_d_tt4g22qbitalot.d_tt4g20cyes..tch_sch_controls</t>
  </si>
  <si>
    <t>b.odr_d_tt4g22qbitalot.d_tt4g20dyes..tch_sch_controls</t>
  </si>
  <si>
    <t>se.odr_d_tt4g22qbitalot.d_tt4g20dyes..tch_sch_controls</t>
  </si>
  <si>
    <t>b.odr_d_tt4g22qbitalot.d_tt4g20eyes..tch_sch_controls</t>
  </si>
  <si>
    <t>se.odr_d_tt4g22qbitalot.d_tt4g20eyes..tch_sch_controls</t>
  </si>
  <si>
    <t>b.odr_d_tt4g22qbitalot.d_tt4g20fyes..tch_sch_controls</t>
  </si>
  <si>
    <t>se.odr_d_tt4g22qbitalot.d_tt4g20fyes..tch_sch_controls</t>
  </si>
  <si>
    <t>b.odr_d_tt4g22qbitalot.d_tt4g20gyes..tch_sch_controls</t>
  </si>
  <si>
    <t>se.odr_d_tt4g22qbitalot.d_tt4g20gyes..tch_sch_controls</t>
  </si>
  <si>
    <t>b.odr_d_tt4g22qbitalot.d_tt4g20hyes..tch_sch_controls</t>
  </si>
  <si>
    <t>se.odr_d_tt4g22qbitalot.d_tt4g20hyes..tch_sch_controls</t>
  </si>
  <si>
    <t>b.odr_d_tt4g22qbitalot.d_tt4g20iyes..tch_sch_controls</t>
  </si>
  <si>
    <t>se.odr_d_tt4g22qbitalot.d_tt4g20iyes..tch_sch_controls</t>
  </si>
  <si>
    <t>b.odr_d_tt4g22qbitalot.d_tt4g20jyes..tch_sch_controls</t>
  </si>
  <si>
    <t>se.odr_d_tt4g22qbitalot.d_tt4g20jyes..tch_sch_controls</t>
  </si>
  <si>
    <t>Israel †</t>
  </si>
  <si>
    <t>Croatia †</t>
  </si>
  <si>
    <t>† Estimates are based on 25% to 50% of the sample.</t>
  </si>
  <si>
    <t>b.meanpct.d_tt4g24ahigh</t>
  </si>
  <si>
    <t>se.meanpct.d_tt4g24ahigh</t>
  </si>
  <si>
    <t>b.meanpct.d_tt4g24ahigh..exp..1 under_5yrs</t>
  </si>
  <si>
    <t>se.meanpct.d_tt4g24ahigh..exp..1 under_5yrs</t>
  </si>
  <si>
    <t>b.meanpct.d_tt4g24ahigh..exp..2 from6to10</t>
  </si>
  <si>
    <t>se.meanpct.d_tt4g24ahigh..exp..2 from6to10</t>
  </si>
  <si>
    <t>b.meanpct.d_tt4g24ahigh..exp..3 over_10yrs</t>
  </si>
  <si>
    <t>se.meanpct.d_tt4g24ahigh..exp..3 over_10yrs</t>
  </si>
  <si>
    <t>b.meanpct.d_tt4g24ahigh..exp..(3 over_10yrs-1 under_5yrs)</t>
  </si>
  <si>
    <t>se.meanpct.d_tt4g24ahigh..exp..(3 over_10yrs-1 under_5yrs)</t>
  </si>
  <si>
    <t>b.meanpct.d_tt4g24bhigh</t>
  </si>
  <si>
    <t>se.meanpct.d_tt4g24bhigh</t>
  </si>
  <si>
    <t>b.meanpct.d_tt4g24bhigh..exp..1 under_5yrs</t>
  </si>
  <si>
    <t>se.meanpct.d_tt4g24bhigh..exp..1 under_5yrs</t>
  </si>
  <si>
    <t>b.meanpct.d_tt4g24bhigh..exp..2 from6to10</t>
  </si>
  <si>
    <t>se.meanpct.d_tt4g24bhigh..exp..2 from6to10</t>
  </si>
  <si>
    <t>b.meanpct.d_tt4g24bhigh..exp..3 over_10yrs</t>
  </si>
  <si>
    <t>se.meanpct.d_tt4g24bhigh..exp..3 over_10yrs</t>
  </si>
  <si>
    <t>b.meanpct.d_tt4g24bhigh..exp..(3 over_10yrs-1 under_5yrs)</t>
  </si>
  <si>
    <t>se.meanpct.d_tt4g24bhigh..exp..(3 over_10yrs-1 under_5yrs)</t>
  </si>
  <si>
    <t>b.meanpct.d_tt4g24chigh</t>
  </si>
  <si>
    <t>se.meanpct.d_tt4g24chigh</t>
  </si>
  <si>
    <t>b.meanpct.d_tt4g24chigh..exp..1 under_5yrs</t>
  </si>
  <si>
    <t>se.meanpct.d_tt4g24chigh..exp..1 under_5yrs</t>
  </si>
  <si>
    <t>b.meanpct.d_tt4g24chigh..exp..2 from6to10</t>
  </si>
  <si>
    <t>se.meanpct.d_tt4g24chigh..exp..2 from6to10</t>
  </si>
  <si>
    <t>b.meanpct.d_tt4g24chigh..exp..3 over_10yrs</t>
  </si>
  <si>
    <t>se.meanpct.d_tt4g24chigh..exp..3 over_10yrs</t>
  </si>
  <si>
    <t>b.meanpct.d_tt4g24chigh..exp..(3 over_10yrs-1 under_5yrs)</t>
  </si>
  <si>
    <t>se.meanpct.d_tt4g24chigh..exp..(3 over_10yrs-1 under_5yrs)</t>
  </si>
  <si>
    <t>b.meanpct.d_tt4g24dhigh</t>
  </si>
  <si>
    <t>se.meanpct.d_tt4g24dhigh</t>
  </si>
  <si>
    <t>b.meanpct.d_tt4g24dhigh..exp..1 under_5yrs</t>
  </si>
  <si>
    <t>se.meanpct.d_tt4g24dhigh..exp..1 under_5yrs</t>
  </si>
  <si>
    <t>b.meanpct.d_tt4g24dhigh..exp..2 from6to10</t>
  </si>
  <si>
    <t>se.meanpct.d_tt4g24dhigh..exp..2 from6to10</t>
  </si>
  <si>
    <t>b.meanpct.d_tt4g24dhigh..exp..3 over_10yrs</t>
  </si>
  <si>
    <t>se.meanpct.d_tt4g24dhigh..exp..3 over_10yrs</t>
  </si>
  <si>
    <t>b.meanpct.d_tt4g24dhigh..exp..(3 over_10yrs-1 under_5yrs)</t>
  </si>
  <si>
    <t>se.meanpct.d_tt4g24dhigh..exp..(3 over_10yrs-1 under_5yrs)</t>
  </si>
  <si>
    <t>b.meanpct.d_tt4g24ehigh</t>
  </si>
  <si>
    <t>se.meanpct.d_tt4g24ehigh</t>
  </si>
  <si>
    <t>b.meanpct.d_tt4g24ehigh..exp..1 under_5yrs</t>
  </si>
  <si>
    <t>se.meanpct.d_tt4g24ehigh..exp..1 under_5yrs</t>
  </si>
  <si>
    <t>b.meanpct.d_tt4g24ehigh..exp..2 from6to10</t>
  </si>
  <si>
    <t>se.meanpct.d_tt4g24ehigh..exp..2 from6to10</t>
  </si>
  <si>
    <t>b.meanpct.d_tt4g24ehigh..exp..3 over_10yrs</t>
  </si>
  <si>
    <t>se.meanpct.d_tt4g24ehigh..exp..3 over_10yrs</t>
  </si>
  <si>
    <t>b.meanpct.d_tt4g24ehigh..exp..(3 over_10yrs-1 under_5yrs)</t>
  </si>
  <si>
    <t>se.meanpct.d_tt4g24ehigh..exp..(3 over_10yrs-1 under_5yrs)</t>
  </si>
  <si>
    <t>b.meanpct.d_tt4g24fhigh</t>
  </si>
  <si>
    <t>se.meanpct.d_tt4g24fhigh</t>
  </si>
  <si>
    <t>b.meanpct.d_tt4g24fhigh..exp..1 under_5yrs</t>
  </si>
  <si>
    <t>se.meanpct.d_tt4g24fhigh..exp..1 under_5yrs</t>
  </si>
  <si>
    <t>b.meanpct.d_tt4g24fhigh..exp..2 from6to10</t>
  </si>
  <si>
    <t>se.meanpct.d_tt4g24fhigh..exp..2 from6to10</t>
  </si>
  <si>
    <t>b.meanpct.d_tt4g24fhigh..exp..3 over_10yrs</t>
  </si>
  <si>
    <t>se.meanpct.d_tt4g24fhigh..exp..3 over_10yrs</t>
  </si>
  <si>
    <t>b.meanpct.d_tt4g24fhigh..exp..(3 over_10yrs-1 under_5yrs)</t>
  </si>
  <si>
    <t>se.meanpct.d_tt4g24fhigh..exp..(3 over_10yrs-1 under_5yrs)</t>
  </si>
  <si>
    <t>b.meanpct.d_tt4g24ghigh</t>
  </si>
  <si>
    <t>se.meanpct.d_tt4g24ghigh</t>
  </si>
  <si>
    <t>b.meanpct.d_tt4g24ghigh..exp..1 under_5yrs</t>
  </si>
  <si>
    <t>se.meanpct.d_tt4g24ghigh..exp..1 under_5yrs</t>
  </si>
  <si>
    <t>b.meanpct.d_tt4g24ghigh..exp..2 from6to10</t>
  </si>
  <si>
    <t>se.meanpct.d_tt4g24ghigh..exp..2 from6to10</t>
  </si>
  <si>
    <t>b.meanpct.d_tt4g24ghigh..exp..3 over_10yrs</t>
  </si>
  <si>
    <t>se.meanpct.d_tt4g24ghigh..exp..3 over_10yrs</t>
  </si>
  <si>
    <t>b.meanpct.d_tt4g24ghigh..exp..(3 over_10yrs-1 under_5yrs)</t>
  </si>
  <si>
    <t>se.meanpct.d_tt4g24ghigh..exp..(3 over_10yrs-1 under_5yrs)</t>
  </si>
  <si>
    <t>b.meanpct.d_tt4g24hhigh</t>
  </si>
  <si>
    <t>se.meanpct.d_tt4g24hhigh</t>
  </si>
  <si>
    <t>b.meanpct.d_tt4g24hhigh..exp..1 under_5yrs</t>
  </si>
  <si>
    <t>se.meanpct.d_tt4g24hhigh..exp..1 under_5yrs</t>
  </si>
  <si>
    <t>b.meanpct.d_tt4g24hhigh..exp..2 from6to10</t>
  </si>
  <si>
    <t>se.meanpct.d_tt4g24hhigh..exp..2 from6to10</t>
  </si>
  <si>
    <t>b.meanpct.d_tt4g24hhigh..exp..3 over_10yrs</t>
  </si>
  <si>
    <t>se.meanpct.d_tt4g24hhigh..exp..3 over_10yrs</t>
  </si>
  <si>
    <t>b.meanpct.d_tt4g24hhigh..exp..(3 over_10yrs-1 under_5yrs)</t>
  </si>
  <si>
    <t>se.meanpct.d_tt4g24hhigh..exp..(3 over_10yrs-1 under_5yrs)</t>
  </si>
  <si>
    <t>b.meanpct.d_tt4g24ihigh</t>
  </si>
  <si>
    <t>se.meanpct.d_tt4g24ihigh</t>
  </si>
  <si>
    <t>b.meanpct.d_tt4g24ihigh..exp..1 under_5yrs</t>
  </si>
  <si>
    <t>se.meanpct.d_tt4g24ihigh..exp..1 under_5yrs</t>
  </si>
  <si>
    <t>b.meanpct.d_tt4g24ihigh..exp..2 from6to10</t>
  </si>
  <si>
    <t>se.meanpct.d_tt4g24ihigh..exp..2 from6to10</t>
  </si>
  <si>
    <t>b.meanpct.d_tt4g24ihigh..exp..3 over_10yrs</t>
  </si>
  <si>
    <t>se.meanpct.d_tt4g24ihigh..exp..3 over_10yrs</t>
  </si>
  <si>
    <t>b.meanpct.d_tt4g24ihigh..exp..(3 over_10yrs-1 under_5yrs)</t>
  </si>
  <si>
    <t>se.meanpct.d_tt4g24ihigh..exp..(3 over_10yrs-1 under_5yrs)</t>
  </si>
  <si>
    <t>b.meanpct.d_tt4g24jhigh</t>
  </si>
  <si>
    <t>se.meanpct.d_tt4g24jhigh</t>
  </si>
  <si>
    <t>b.meanpct.d_tt4g24jhigh..exp..1 under_5yrs</t>
  </si>
  <si>
    <t>se.meanpct.d_tt4g24jhigh..exp..1 under_5yrs</t>
  </si>
  <si>
    <t>b.meanpct.d_tt4g24jhigh..exp..2 from6to10</t>
  </si>
  <si>
    <t>se.meanpct.d_tt4g24jhigh..exp..2 from6to10</t>
  </si>
  <si>
    <t>b.meanpct.d_tt4g24jhigh..exp..3 over_10yrs</t>
  </si>
  <si>
    <t>se.meanpct.d_tt4g24jhigh..exp..3 over_10yrs</t>
  </si>
  <si>
    <t>b.meanpct.d_tt4g24jhigh..exp..(3 over_10yrs-1 under_5yrs)</t>
  </si>
  <si>
    <t>se.meanpct.d_tt4g24jhigh..exp..(3 over_10yrs-1 under_5yrs)</t>
  </si>
  <si>
    <t>b.meanpct.d_tt4g24khigh</t>
  </si>
  <si>
    <t>se.meanpct.d_tt4g24khigh</t>
  </si>
  <si>
    <t>b.meanpct.d_tt4g24khigh..exp..1 under_5yrs</t>
  </si>
  <si>
    <t>se.meanpct.d_tt4g24khigh..exp..1 under_5yrs</t>
  </si>
  <si>
    <t>b.meanpct.d_tt4g24khigh..exp..2 from6to10</t>
  </si>
  <si>
    <t>se.meanpct.d_tt4g24khigh..exp..2 from6to10</t>
  </si>
  <si>
    <t>b.meanpct.d_tt4g24khigh..exp..3 over_10yrs</t>
  </si>
  <si>
    <t>se.meanpct.d_tt4g24khigh..exp..3 over_10yrs</t>
  </si>
  <si>
    <t>b.meanpct.d_tt4g24khigh..exp..(3 over_10yrs-1 under_5yrs)</t>
  </si>
  <si>
    <t>se.meanpct.d_tt4g24khigh..exp..(3 over_10yrs-1 under_5yrs)</t>
  </si>
  <si>
    <t>b.meanpct.d_tt4g24lhigh</t>
  </si>
  <si>
    <t>se.meanpct.d_tt4g24lhigh</t>
  </si>
  <si>
    <t>b.meanpct.d_tt4g24lhigh..exp..1 under_5yrs</t>
  </si>
  <si>
    <t>se.meanpct.d_tt4g24lhigh..exp..1 under_5yrs</t>
  </si>
  <si>
    <t>b.meanpct.d_tt4g24lhigh..exp..2 from6to10</t>
  </si>
  <si>
    <t>se.meanpct.d_tt4g24lhigh..exp..2 from6to10</t>
  </si>
  <si>
    <t>b.meanpct.d_tt4g24lhigh..exp..3 over_10yrs</t>
  </si>
  <si>
    <t>se.meanpct.d_tt4g24lhigh..exp..3 over_10yrs</t>
  </si>
  <si>
    <t>b.meanpct.d_tt4g24lhigh..exp..(3 over_10yrs-1 under_5yrs)</t>
  </si>
  <si>
    <t>se.meanpct.d_tt4g24lhigh..exp..(3 over_10yrs-1 under_5yrs)</t>
  </si>
  <si>
    <t>b.meanpct.d_tt4g24mhigh</t>
  </si>
  <si>
    <t>se.meanpct.d_tt4g24mhigh</t>
  </si>
  <si>
    <t>b.meanpct.d_tt4g24mhigh..exp..1 under_5yrs</t>
  </si>
  <si>
    <t>se.meanpct.d_tt4g24mhigh..exp..1 under_5yrs</t>
  </si>
  <si>
    <t>b.meanpct.d_tt4g24mhigh..exp..2 from6to10</t>
  </si>
  <si>
    <t>se.meanpct.d_tt4g24mhigh..exp..2 from6to10</t>
  </si>
  <si>
    <t>b.meanpct.d_tt4g24mhigh..exp..3 over_10yrs</t>
  </si>
  <si>
    <t>se.meanpct.d_tt4g24mhigh..exp..3 over_10yrs</t>
  </si>
  <si>
    <t>b.meanpct.d_tt4g24mhigh..exp..(3 over_10yrs-1 under_5yrs)</t>
  </si>
  <si>
    <t>se.meanpct.d_tt4g24mhigh..exp..(3 over_10yrs-1 under_5yrs)</t>
  </si>
  <si>
    <t>b.meanpct.d_tt4g24nhigh</t>
  </si>
  <si>
    <t>se.meanpct.d_tt4g24nhigh</t>
  </si>
  <si>
    <t>b.meanpct.d_tt4g24nhigh..exp..1 under_5yrs</t>
  </si>
  <si>
    <t>se.meanpct.d_tt4g24nhigh..exp..1 under_5yrs</t>
  </si>
  <si>
    <t>b.meanpct.d_tt4g24nhigh..exp..2 from6to10</t>
  </si>
  <si>
    <t>se.meanpct.d_tt4g24nhigh..exp..2 from6to10</t>
  </si>
  <si>
    <t>b.meanpct.d_tt4g24nhigh..exp..3 over_10yrs</t>
  </si>
  <si>
    <t>se.meanpct.d_tt4g24nhigh..exp..3 over_10yrs</t>
  </si>
  <si>
    <t>b.meanpct.d_tt4g24nhigh..exp..(3 over_10yrs-1 under_5yrs)</t>
  </si>
  <si>
    <t>se.meanpct.d_tt4g24nhigh..exp..(3 over_10yrs-1 under_5yrs)</t>
  </si>
  <si>
    <t>b.meanpct.d_tt4g24ohigh</t>
  </si>
  <si>
    <t>se.meanpct.d_tt4g24ohigh</t>
  </si>
  <si>
    <t>b.meanpct.d_tt4g24ohigh..exp..1 under_5yrs</t>
  </si>
  <si>
    <t>se.meanpct.d_tt4g24ohigh..exp..1 under_5yrs</t>
  </si>
  <si>
    <t>b.meanpct.d_tt4g24ohigh..exp..2 from6to10</t>
  </si>
  <si>
    <t>se.meanpct.d_tt4g24ohigh..exp..2 from6to10</t>
  </si>
  <si>
    <t>b.meanpct.d_tt4g24ohigh..exp..3 over_10yrs</t>
  </si>
  <si>
    <t>se.meanpct.d_tt4g24ohigh..exp..3 over_10yrs</t>
  </si>
  <si>
    <t>b.meanpct.d_tt4g24ohigh..exp..(3 over_10yrs-1 under_5yrs)</t>
  </si>
  <si>
    <t>se.meanpct.d_tt4g24ohigh..exp..(3 over_10yrs-1 under_5yrs)</t>
  </si>
  <si>
    <t>b.(meanpct.d_tt4g24ahigh_isc1)-(meanpct.d_tt4g24ahigh_isc2)</t>
  </si>
  <si>
    <t>se.(meanpct.d_tt4g24ahigh_isc1)-(meanpct.d_tt4g24ahigh_isc2)</t>
  </si>
  <si>
    <t>b.(meanpct.d_tt4g24bhigh_isc1)-(meanpct.d_tt4g24bhigh_isc2)</t>
  </si>
  <si>
    <t>se.(meanpct.d_tt4g24bhigh_isc1)-(meanpct.d_tt4g24bhigh_isc2)</t>
  </si>
  <si>
    <t>b.(meanpct.d_tt4g24chigh_isc1)-(meanpct.d_tt4g24chigh_isc2)</t>
  </si>
  <si>
    <t>se.(meanpct.d_tt4g24chigh_isc1)-(meanpct.d_tt4g24chigh_isc2)</t>
  </si>
  <si>
    <t>b.(meanpct.d_tt4g24dhigh_isc1)-(meanpct.d_tt4g24dhigh_isc2)</t>
  </si>
  <si>
    <t>se.(meanpct.d_tt4g24dhigh_isc1)-(meanpct.d_tt4g24dhigh_isc2)</t>
  </si>
  <si>
    <t>b.(meanpct.d_tt4g24ehigh_isc1)-(meanpct.d_tt4g24ehigh_isc2)</t>
  </si>
  <si>
    <t>se.(meanpct.d_tt4g24ehigh_isc1)-(meanpct.d_tt4g24ehigh_isc2)</t>
  </si>
  <si>
    <t>b.(meanpct.d_tt4g24fhigh_isc1)-(meanpct.d_tt4g24fhigh_isc2)</t>
  </si>
  <si>
    <t>se.(meanpct.d_tt4g24fhigh_isc1)-(meanpct.d_tt4g24fhigh_isc2)</t>
  </si>
  <si>
    <t>b.(meanpct.d_tt4g24ghigh_isc1)-(meanpct.d_tt4g24ghigh_isc2)</t>
  </si>
  <si>
    <t>se.(meanpct.d_tt4g24ghigh_isc1)-(meanpct.d_tt4g24ghigh_isc2)</t>
  </si>
  <si>
    <t>b.(meanpct.d_tt4g24hhigh_isc1)-(meanpct.d_tt4g24hhigh_isc2)</t>
  </si>
  <si>
    <t>se.(meanpct.d_tt4g24hhigh_isc1)-(meanpct.d_tt4g24hhigh_isc2)</t>
  </si>
  <si>
    <t>b.(meanpct.d_tt4g24ihigh_isc1)-(meanpct.d_tt4g24ihigh_isc2)</t>
  </si>
  <si>
    <t>se.(meanpct.d_tt4g24ihigh_isc1)-(meanpct.d_tt4g24ihigh_isc2)</t>
  </si>
  <si>
    <t>b.(meanpct.d_tt4g24jhigh_isc1)-(meanpct.d_tt4g24jhigh_isc2)</t>
  </si>
  <si>
    <t>se.(meanpct.d_tt4g24jhigh_isc1)-(meanpct.d_tt4g24jhigh_isc2)</t>
  </si>
  <si>
    <t>b.(meanpct.d_tt4g24khigh_isc1)-(meanpct.d_tt4g24khigh_isc2)</t>
  </si>
  <si>
    <t>se.(meanpct.d_tt4g24khigh_isc1)-(meanpct.d_tt4g24khigh_isc2)</t>
  </si>
  <si>
    <t>b.(meanpct.d_tt4g24lhigh_isc1)-(meanpct.d_tt4g24lhigh_isc2)</t>
  </si>
  <si>
    <t>se.(meanpct.d_tt4g24lhigh_isc1)-(meanpct.d_tt4g24lhigh_isc2)</t>
  </si>
  <si>
    <t>b.(meanpct.d_tt4g24mhigh_isc1)-(meanpct.d_tt4g24mhigh_isc2)</t>
  </si>
  <si>
    <t>se.(meanpct.d_tt4g24mhigh_isc1)-(meanpct.d_tt4g24mhigh_isc2)</t>
  </si>
  <si>
    <t>b.(meanpct.d_tt4g24nhigh_isc1)-(meanpct.d_tt4g24nhigh_isc2)</t>
  </si>
  <si>
    <t>se.(meanpct.d_tt4g24nhigh_isc1)-(meanpct.d_tt4g24nhigh_isc2)</t>
  </si>
  <si>
    <t>b.(meanpct.d_tt4g24ohigh_isc1)-(meanpct.d_tt4g24ohigh_isc2)</t>
  </si>
  <si>
    <t>se.(meanpct.d_tt4g24ohigh_isc1)-(meanpct.d_tt4g24ohigh_isc2)</t>
  </si>
  <si>
    <t>b.(meanpct.d_tt4g24ahigh_isc3)-(meanpct.d_tt4g24ahigh_isc2)</t>
  </si>
  <si>
    <t>se.(meanpct.d_tt4g24ahigh_isc3)-(meanpct.d_tt4g24ahigh_isc2)</t>
  </si>
  <si>
    <t>b.(meanpct.d_tt4g24bhigh_isc3)-(meanpct.d_tt4g24bhigh_isc2)</t>
  </si>
  <si>
    <t>se.(meanpct.d_tt4g24bhigh_isc3)-(meanpct.d_tt4g24bhigh_isc2)</t>
  </si>
  <si>
    <t>b.(meanpct.d_tt4g24chigh_isc3)-(meanpct.d_tt4g24chigh_isc2)</t>
  </si>
  <si>
    <t>se.(meanpct.d_tt4g24chigh_isc3)-(meanpct.d_tt4g24chigh_isc2)</t>
  </si>
  <si>
    <t>b.(meanpct.d_tt4g24dhigh_isc3)-(meanpct.d_tt4g24dhigh_isc2)</t>
  </si>
  <si>
    <t>se.(meanpct.d_tt4g24dhigh_isc3)-(meanpct.d_tt4g24dhigh_isc2)</t>
  </si>
  <si>
    <t>b.(meanpct.d_tt4g24ehigh_isc3)-(meanpct.d_tt4g24ehigh_isc2)</t>
  </si>
  <si>
    <t>se.(meanpct.d_tt4g24ehigh_isc3)-(meanpct.d_tt4g24ehigh_isc2)</t>
  </si>
  <si>
    <t>b.(meanpct.d_tt4g24fhigh_isc3)-(meanpct.d_tt4g24fhigh_isc2)</t>
  </si>
  <si>
    <t>se.(meanpct.d_tt4g24fhigh_isc3)-(meanpct.d_tt4g24fhigh_isc2)</t>
  </si>
  <si>
    <t>b.(meanpct.d_tt4g24ghigh_isc3)-(meanpct.d_tt4g24ghigh_isc2)</t>
  </si>
  <si>
    <t>se.(meanpct.d_tt4g24ghigh_isc3)-(meanpct.d_tt4g24ghigh_isc2)</t>
  </si>
  <si>
    <t>b.(meanpct.d_tt4g24hhigh_isc3)-(meanpct.d_tt4g24hhigh_isc2)</t>
  </si>
  <si>
    <t>se.(meanpct.d_tt4g24hhigh_isc3)-(meanpct.d_tt4g24hhigh_isc2)</t>
  </si>
  <si>
    <t>b.(meanpct.d_tt4g24ihigh_isc3)-(meanpct.d_tt4g24ihigh_isc2)</t>
  </si>
  <si>
    <t>se.(meanpct.d_tt4g24ihigh_isc3)-(meanpct.d_tt4g24ihigh_isc2)</t>
  </si>
  <si>
    <t>b.(meanpct.d_tt4g24jhigh_isc3)-(meanpct.d_tt4g24jhigh_isc2)</t>
  </si>
  <si>
    <t>se.(meanpct.d_tt4g24jhigh_isc3)-(meanpct.d_tt4g24jhigh_isc2)</t>
  </si>
  <si>
    <t>b.(meanpct.d_tt4g24khigh_isc3)-(meanpct.d_tt4g24khigh_isc2)</t>
  </si>
  <si>
    <t>se.(meanpct.d_tt4g24khigh_isc3)-(meanpct.d_tt4g24khigh_isc2)</t>
  </si>
  <si>
    <t>b.(meanpct.d_tt4g24lhigh_isc3)-(meanpct.d_tt4g24lhigh_isc2)</t>
  </si>
  <si>
    <t>se.(meanpct.d_tt4g24lhigh_isc3)-(meanpct.d_tt4g24lhigh_isc2)</t>
  </si>
  <si>
    <t>b.(meanpct.d_tt4g24mhigh_isc3)-(meanpct.d_tt4g24mhigh_isc2)</t>
  </si>
  <si>
    <t>se.(meanpct.d_tt4g24mhigh_isc3)-(meanpct.d_tt4g24mhigh_isc2)</t>
  </si>
  <si>
    <t>b.(meanpct.d_tt4g24nhigh_isc3)-(meanpct.d_tt4g24nhigh_isc2)</t>
  </si>
  <si>
    <t>se.(meanpct.d_tt4g24nhigh_isc3)-(meanpct.d_tt4g24nhigh_isc2)</t>
  </si>
  <si>
    <t>b.(meanpct.d_tt4g24ohigh_isc3)-(meanpct.d_tt4g24ohigh_isc2)</t>
  </si>
  <si>
    <t>se.(meanpct.d_tt4g24ohigh_isc3)-(meanpct.d_tt4g24ohigh_isc2)</t>
  </si>
  <si>
    <t>b.meanpct.d_tt4g24ahigh..d_secondcareer..0</t>
  </si>
  <si>
    <t>se.meanpct.d_tt4g24ahigh..d_secondcareer..0</t>
  </si>
  <si>
    <t>b.meanpct.d_tt4g24ahigh..d_secondcareer..1</t>
  </si>
  <si>
    <t>se.meanpct.d_tt4g24ahigh..d_secondcareer..1</t>
  </si>
  <si>
    <t>b.meanpct.d_tt4g24ahigh..d_secondcareer..(1-0)</t>
  </si>
  <si>
    <t>se.meanpct.d_tt4g24ahigh..d_secondcareer..(1-0)</t>
  </si>
  <si>
    <t>b.meanpct.d_tt4g24bhigh..d_secondcareer..0</t>
  </si>
  <si>
    <t>se.meanpct.d_tt4g24bhigh..d_secondcareer..0</t>
  </si>
  <si>
    <t>b.meanpct.d_tt4g24bhigh..d_secondcareer..1</t>
  </si>
  <si>
    <t>se.meanpct.d_tt4g24bhigh..d_secondcareer..1</t>
  </si>
  <si>
    <t>b.meanpct.d_tt4g24bhigh..d_secondcareer..(1-0)</t>
  </si>
  <si>
    <t>se.meanpct.d_tt4g24bhigh..d_secondcareer..(1-0)</t>
  </si>
  <si>
    <t>b.meanpct.d_tt4g24chigh..d_secondcareer..0</t>
  </si>
  <si>
    <t>se.meanpct.d_tt4g24chigh..d_secondcareer..0</t>
  </si>
  <si>
    <t>b.meanpct.d_tt4g24chigh..d_secondcareer..1</t>
  </si>
  <si>
    <t>se.meanpct.d_tt4g24chigh..d_secondcareer..1</t>
  </si>
  <si>
    <t>b.meanpct.d_tt4g24chigh..d_secondcareer..(1-0)</t>
  </si>
  <si>
    <t>se.meanpct.d_tt4g24chigh..d_secondcareer..(1-0)</t>
  </si>
  <si>
    <t>b.meanpct.d_tt4g24dhigh..d_secondcareer..0</t>
  </si>
  <si>
    <t>se.meanpct.d_tt4g24dhigh..d_secondcareer..0</t>
  </si>
  <si>
    <t>b.meanpct.d_tt4g24dhigh..d_secondcareer..1</t>
  </si>
  <si>
    <t>se.meanpct.d_tt4g24dhigh..d_secondcareer..1</t>
  </si>
  <si>
    <t>b.meanpct.d_tt4g24dhigh..d_secondcareer..(1-0)</t>
  </si>
  <si>
    <t>se.meanpct.d_tt4g24dhigh..d_secondcareer..(1-0)</t>
  </si>
  <si>
    <t>b.meanpct.d_tt4g24ehigh..d_secondcareer..0</t>
  </si>
  <si>
    <t>se.meanpct.d_tt4g24ehigh..d_secondcareer..0</t>
  </si>
  <si>
    <t>b.meanpct.d_tt4g24ehigh..d_secondcareer..1</t>
  </si>
  <si>
    <t>se.meanpct.d_tt4g24ehigh..d_secondcareer..1</t>
  </si>
  <si>
    <t>b.meanpct.d_tt4g24ehigh..d_secondcareer..(1-0)</t>
  </si>
  <si>
    <t>se.meanpct.d_tt4g24ehigh..d_secondcareer..(1-0)</t>
  </si>
  <si>
    <t>b.meanpct.d_tt4g24fhigh..d_secondcareer..0</t>
  </si>
  <si>
    <t>se.meanpct.d_tt4g24fhigh..d_secondcareer..0</t>
  </si>
  <si>
    <t>b.meanpct.d_tt4g24fhigh..d_secondcareer..1</t>
  </si>
  <si>
    <t>se.meanpct.d_tt4g24fhigh..d_secondcareer..1</t>
  </si>
  <si>
    <t>b.meanpct.d_tt4g24fhigh..d_secondcareer..(1-0)</t>
  </si>
  <si>
    <t>se.meanpct.d_tt4g24fhigh..d_secondcareer..(1-0)</t>
  </si>
  <si>
    <t>b.meanpct.d_tt4g24ghigh..d_secondcareer..0</t>
  </si>
  <si>
    <t>se.meanpct.d_tt4g24ghigh..d_secondcareer..0</t>
  </si>
  <si>
    <t>b.meanpct.d_tt4g24ghigh..d_secondcareer..1</t>
  </si>
  <si>
    <t>se.meanpct.d_tt4g24ghigh..d_secondcareer..1</t>
  </si>
  <si>
    <t>b.meanpct.d_tt4g24ghigh..d_secondcareer..(1-0)</t>
  </si>
  <si>
    <t>se.meanpct.d_tt4g24ghigh..d_secondcareer..(1-0)</t>
  </si>
  <si>
    <t>b.meanpct.d_tt4g24hhigh..d_secondcareer..0</t>
  </si>
  <si>
    <t>se.meanpct.d_tt4g24hhigh..d_secondcareer..0</t>
  </si>
  <si>
    <t>b.meanpct.d_tt4g24hhigh..d_secondcareer..1</t>
  </si>
  <si>
    <t>se.meanpct.d_tt4g24hhigh..d_secondcareer..1</t>
  </si>
  <si>
    <t>b.meanpct.d_tt4g24hhigh..d_secondcareer..(1-0)</t>
  </si>
  <si>
    <t>se.meanpct.d_tt4g24hhigh..d_secondcareer..(1-0)</t>
  </si>
  <si>
    <t>b.meanpct.d_tt4g24ihigh..d_secondcareer..0</t>
  </si>
  <si>
    <t>se.meanpct.d_tt4g24ihigh..d_secondcareer..0</t>
  </si>
  <si>
    <t>b.meanpct.d_tt4g24ihigh..d_secondcareer..1</t>
  </si>
  <si>
    <t>se.meanpct.d_tt4g24ihigh..d_secondcareer..1</t>
  </si>
  <si>
    <t>b.meanpct.d_tt4g24ihigh..d_secondcareer..(1-0)</t>
  </si>
  <si>
    <t>se.meanpct.d_tt4g24ihigh..d_secondcareer..(1-0)</t>
  </si>
  <si>
    <t>b.meanpct.d_tt4g24jhigh..d_secondcareer..0</t>
  </si>
  <si>
    <t>se.meanpct.d_tt4g24jhigh..d_secondcareer..0</t>
  </si>
  <si>
    <t>b.meanpct.d_tt4g24jhigh..d_secondcareer..1</t>
  </si>
  <si>
    <t>se.meanpct.d_tt4g24jhigh..d_secondcareer..1</t>
  </si>
  <si>
    <t>b.meanpct.d_tt4g24jhigh..d_secondcareer..(1-0)</t>
  </si>
  <si>
    <t>se.meanpct.d_tt4g24jhigh..d_secondcareer..(1-0)</t>
  </si>
  <si>
    <t>b.meanpct.d_tt4g24khigh..d_secondcareer..0</t>
  </si>
  <si>
    <t>se.meanpct.d_tt4g24khigh..d_secondcareer..0</t>
  </si>
  <si>
    <t>b.meanpct.d_tt4g24khigh..d_secondcareer..1</t>
  </si>
  <si>
    <t>se.meanpct.d_tt4g24khigh..d_secondcareer..1</t>
  </si>
  <si>
    <t>b.meanpct.d_tt4g24khigh..d_secondcareer..(1-0)</t>
  </si>
  <si>
    <t>se.meanpct.d_tt4g24khigh..d_secondcareer..(1-0)</t>
  </si>
  <si>
    <t>b.meanpct.d_tt4g24lhigh..d_secondcareer..0</t>
  </si>
  <si>
    <t>se.meanpct.d_tt4g24lhigh..d_secondcareer..0</t>
  </si>
  <si>
    <t>b.meanpct.d_tt4g24lhigh..d_secondcareer..1</t>
  </si>
  <si>
    <t>se.meanpct.d_tt4g24lhigh..d_secondcareer..1</t>
  </si>
  <si>
    <t>b.meanpct.d_tt4g24lhigh..d_secondcareer..(1-0)</t>
  </si>
  <si>
    <t>se.meanpct.d_tt4g24lhigh..d_secondcareer..(1-0)</t>
  </si>
  <si>
    <t>b.meanpct.d_tt4g24mhigh..d_secondcareer..0</t>
  </si>
  <si>
    <t>se.meanpct.d_tt4g24mhigh..d_secondcareer..0</t>
  </si>
  <si>
    <t>b.meanpct.d_tt4g24mhigh..d_secondcareer..1</t>
  </si>
  <si>
    <t>se.meanpct.d_tt4g24mhigh..d_secondcareer..1</t>
  </si>
  <si>
    <t>b.meanpct.d_tt4g24mhigh..d_secondcareer..(1-0)</t>
  </si>
  <si>
    <t>se.meanpct.d_tt4g24mhigh..d_secondcareer..(1-0)</t>
  </si>
  <si>
    <t>b.meanpct.d_tt4g24nhigh..d_secondcareer..0</t>
  </si>
  <si>
    <t>se.meanpct.d_tt4g24nhigh..d_secondcareer..0</t>
  </si>
  <si>
    <t>b.meanpct.d_tt4g24nhigh..d_secondcareer..1</t>
  </si>
  <si>
    <t>se.meanpct.d_tt4g24nhigh..d_secondcareer..1</t>
  </si>
  <si>
    <t>b.meanpct.d_tt4g24nhigh..d_secondcareer..(1-0)</t>
  </si>
  <si>
    <t>se.meanpct.d_tt4g24nhigh..d_secondcareer..(1-0)</t>
  </si>
  <si>
    <t>b.meanpct.d_tt4g24ohigh..d_secondcareer..0</t>
  </si>
  <si>
    <t>se.meanpct.d_tt4g24ohigh..d_secondcareer..0</t>
  </si>
  <si>
    <t>b.meanpct.d_tt4g24ohigh..d_secondcareer..1</t>
  </si>
  <si>
    <t>se.meanpct.d_tt4g24ohigh..d_secondcareer..1</t>
  </si>
  <si>
    <t>b.meanpct.d_tt4g24ohigh..d_secondcareer..(1-0)</t>
  </si>
  <si>
    <t>se.meanpct.d_tt4g24ohigh..d_secondcareer..(1-0)</t>
  </si>
  <si>
    <t>b.odr_d_tt4g24ghigh.d_tt4g21gyes..no_controls</t>
  </si>
  <si>
    <t>se.odr_d_tt4g24ghigh.d_tt4g21gyes..no_controls</t>
  </si>
  <si>
    <t>b.odr_d_tt4g24ghigh.d_tt4g21gyes..tch_controls</t>
  </si>
  <si>
    <t>se.odr_d_tt4g24ghigh.d_tt4g21gyes..tch_controls</t>
  </si>
  <si>
    <t>b.odr_d_tt4g24ghigh.d_tt4g21gyes..tch_sch_controls</t>
  </si>
  <si>
    <t>se.odr_d_tt4g24ghigh.d_tt4g21gyes..tch_sch_controls</t>
  </si>
  <si>
    <t>b.meanpct.d_tt42124_gcplandneed</t>
  </si>
  <si>
    <t>se.meanpct.d_tt42124_gcplandneed</t>
  </si>
  <si>
    <t>b.meanpct.d_tt42124_gcplandneed..exp..1 under_5yrs</t>
  </si>
  <si>
    <t>se.meanpct.d_tt42124_gcplandneed..exp..1 under_5yrs</t>
  </si>
  <si>
    <t>b.meanpct.d_tt42124_gcplandneed..exp..2 from6to10</t>
  </si>
  <si>
    <t>se.meanpct.d_tt42124_gcplandneed..exp..2 from6to10</t>
  </si>
  <si>
    <t>b.meanpct.d_tt42124_gcplandneed..exp..3 over_10yrs</t>
  </si>
  <si>
    <t>se.meanpct.d_tt42124_gcplandneed..exp..3 over_10yrs</t>
  </si>
  <si>
    <t>b.meanpct.d_tt42124_gcplandneed..exp..(3 over_10yrs-1 under_5yrs)</t>
  </si>
  <si>
    <t>se.meanpct.d_tt42124_gcplandneed..exp..(3 over_10yrs-1 under_5yrs)</t>
  </si>
  <si>
    <t>b.meanpct.d_tt42124_gcplnoneed</t>
  </si>
  <si>
    <t>se.meanpct.d_tt42124_gcplnoneed</t>
  </si>
  <si>
    <t>b.meanpct.d_tt42124_gcplnoneed..exp..1 under_5yrs</t>
  </si>
  <si>
    <t>se.meanpct.d_tt42124_gcplnoneed..exp..1 under_5yrs</t>
  </si>
  <si>
    <t>b.meanpct.d_tt42124_gcplnoneed..exp..2 from6to10</t>
  </si>
  <si>
    <t>se.meanpct.d_tt42124_gcplnoneed..exp..2 from6to10</t>
  </si>
  <si>
    <t>b.meanpct.d_tt42124_gcplnoneed..exp..3 over_10yrs</t>
  </si>
  <si>
    <t>se.meanpct.d_tt42124_gcplnoneed..exp..3 over_10yrs</t>
  </si>
  <si>
    <t>b.meanpct.d_tt42124_gcplnoneed..exp..(3 over_10yrs-1 under_5yrs)</t>
  </si>
  <si>
    <t>se.meanpct.d_tt42124_gcplnoneed..exp..(3 over_10yrs-1 under_5yrs)</t>
  </si>
  <si>
    <t>b.meanpct.d_tt42124_gnocplandneed</t>
  </si>
  <si>
    <t>se.meanpct.d_tt42124_gnocplandneed</t>
  </si>
  <si>
    <t>b.meanpct.d_tt42124_gnocplandneed..exp..1 under_5yrs</t>
  </si>
  <si>
    <t>se.meanpct.d_tt42124_gnocplandneed..exp..1 under_5yrs</t>
  </si>
  <si>
    <t>b.meanpct.d_tt42124_gnocplandneed..exp..2 from6to10</t>
  </si>
  <si>
    <t>se.meanpct.d_tt42124_gnocplandneed..exp..2 from6to10</t>
  </si>
  <si>
    <t>b.meanpct.d_tt42124_gnocplandneed..exp..3 over_10yrs</t>
  </si>
  <si>
    <t>se.meanpct.d_tt42124_gnocplandneed..exp..3 over_10yrs</t>
  </si>
  <si>
    <t>b.meanpct.d_tt42124_gnocplandneed..exp..(3 over_10yrs-1 under_5yrs)</t>
  </si>
  <si>
    <t>se.meanpct.d_tt42124_gnocplandneed..exp..(3 over_10yrs-1 under_5yrs)</t>
  </si>
  <si>
    <t>b.meanpct.d_tt42124_gnocplnoneed</t>
  </si>
  <si>
    <t>se.meanpct.d_tt42124_gnocplnoneed</t>
  </si>
  <si>
    <t>b.meanpct.d_tt42124_gnocplnoneed..exp..1 under_5yrs</t>
  </si>
  <si>
    <t>se.meanpct.d_tt42124_gnocplnoneed..exp..1 under_5yrs</t>
  </si>
  <si>
    <t>b.meanpct.d_tt42124_gnocplnoneed..exp..2 from6to10</t>
  </si>
  <si>
    <t>se.meanpct.d_tt42124_gnocplnoneed..exp..2 from6to10</t>
  </si>
  <si>
    <t>b.meanpct.d_tt42124_gnocplnoneed..exp..3 over_10yrs</t>
  </si>
  <si>
    <t>se.meanpct.d_tt42124_gnocplnoneed..exp..3 over_10yrs</t>
  </si>
  <si>
    <t>b.meanpct.d_tt42124_gnocplnoneed..exp..(3 over_10yrs-1 under_5yrs)</t>
  </si>
  <si>
    <t>se.meanpct.d_tt42124_gnocplnoneed..exp..(3 over_10yrs-1 under_5yrs)</t>
  </si>
  <si>
    <t>b.(meanpct.d_tt42124_gcplandneed_isc1)-(meanpct.d_tt42124_gcplandneed_isc2)</t>
  </si>
  <si>
    <t>se.(meanpct.d_tt42124_gcplandneed_isc1)-(meanpct.d_tt42124_gcplandneed_isc2)</t>
  </si>
  <si>
    <t>b.(meanpct.d_tt42124_gcplnoneed_isc1)-(meanpct.d_tt42124_gcplnoneed_isc2)</t>
  </si>
  <si>
    <t>se.(meanpct.d_tt42124_gcplnoneed_isc1)-(meanpct.d_tt42124_gcplnoneed_isc2)</t>
  </si>
  <si>
    <t>b.(meanpct.d_tt42124_gnocplandneed_isc1)-(meanpct.d_tt42124_gnocplandneed_isc2)</t>
  </si>
  <si>
    <t>se.(meanpct.d_tt42124_gnocplandneed_isc1)-(meanpct.d_tt42124_gnocplandneed_isc2)</t>
  </si>
  <si>
    <t>b.(meanpct.d_tt42124_gnocplnoneed_isc1)-(meanpct.d_tt42124_gnocplnoneed_isc2)</t>
  </si>
  <si>
    <t>se.(meanpct.d_tt42124_gnocplnoneed_isc1)-(meanpct.d_tt42124_gnocplnoneed_isc2)</t>
  </si>
  <si>
    <t>b.(meanpct.d_tt42124_gcplandneed_isc3)-(meanpct.d_tt42124_gcplandneed_isc2)</t>
  </si>
  <si>
    <t>se.(meanpct.d_tt42124_gcplandneed_isc3)-(meanpct.d_tt42124_gcplandneed_isc2)</t>
  </si>
  <si>
    <t>b.(meanpct.d_tt42124_gcplnoneed_isc3)-(meanpct.d_tt42124_gcplnoneed_isc2)</t>
  </si>
  <si>
    <t>se.(meanpct.d_tt42124_gcplnoneed_isc3)-(meanpct.d_tt42124_gcplnoneed_isc2)</t>
  </si>
  <si>
    <t>b.(meanpct.d_tt42124_gnocplandneed_isc3)-(meanpct.d_tt42124_gnocplandneed_isc2)</t>
  </si>
  <si>
    <t>se.(meanpct.d_tt42124_gnocplandneed_isc3)-(meanpct.d_tt42124_gnocplandneed_isc2)</t>
  </si>
  <si>
    <t>b.(meanpct.d_tt42124_gnocplnoneed_isc3)-(meanpct.d_tt42124_gnocplnoneed_isc2)</t>
  </si>
  <si>
    <t>se.(meanpct.d_tt42124_gnocplnoneed_isc3)-(meanpct.d_tt42124_gnocplnoneed_isc2)</t>
  </si>
  <si>
    <t>b.meanpct.d_tt2g26ahigh</t>
  </si>
  <si>
    <t>se.meanpct.d_tt2g26ahigh</t>
  </si>
  <si>
    <t>b.meanpct.d_tt3g27ahigh</t>
  </si>
  <si>
    <t>se.meanpct.d_tt3g27ahigh</t>
  </si>
  <si>
    <t>b.(meanpct.d_tt4g24ahigh)-(meanpct.d_tt2g26ahigh)</t>
  </si>
  <si>
    <t>se.(meanpct.d_tt4g24ahigh)-(meanpct.d_tt2g26ahigh)</t>
  </si>
  <si>
    <t>b.(meanpct.d_tt4g24ahigh)-(meanpct.d_tt3g27ahigh)</t>
  </si>
  <si>
    <t>se.(meanpct.d_tt4g24ahigh)-(meanpct.d_tt3g27ahigh)</t>
  </si>
  <si>
    <t>b.meanpct.d_tt2g26bhigh</t>
  </si>
  <si>
    <t>se.meanpct.d_tt2g26bhigh</t>
  </si>
  <si>
    <t>b.meanpct.d_tt3g27bhigh</t>
  </si>
  <si>
    <t>se.meanpct.d_tt3g27bhigh</t>
  </si>
  <si>
    <t>b.(meanpct.d_tt4g24bhigh)-(meanpct.d_tt2g26bhigh)</t>
  </si>
  <si>
    <t>se.(meanpct.d_tt4g24bhigh)-(meanpct.d_tt2g26bhigh)</t>
  </si>
  <si>
    <t>b.(meanpct.d_tt4g24bhigh)-(meanpct.d_tt3g27bhigh)</t>
  </si>
  <si>
    <t>se.(meanpct.d_tt4g24bhigh)-(meanpct.d_tt3g27bhigh)</t>
  </si>
  <si>
    <t>b.meanpct.d_tt2g26chigh</t>
  </si>
  <si>
    <t>se.meanpct.d_tt2g26chigh</t>
  </si>
  <si>
    <t>b.meanpct.d_tt3g27chigh</t>
  </si>
  <si>
    <t>se.meanpct.d_tt3g27chigh</t>
  </si>
  <si>
    <t>b.(meanpct.d_tt4g24chigh)-(meanpct.d_tt2g26chigh)</t>
  </si>
  <si>
    <t>se.(meanpct.d_tt4g24chigh)-(meanpct.d_tt2g26chigh)</t>
  </si>
  <si>
    <t>b.(meanpct.d_tt4g24chigh)-(meanpct.d_tt3g27chigh)</t>
  </si>
  <si>
    <t>se.(meanpct.d_tt4g24chigh)-(meanpct.d_tt3g27chigh)</t>
  </si>
  <si>
    <t>b.meanpct.d_tt2g26dhigh</t>
  </si>
  <si>
    <t>se.meanpct.d_tt2g26dhigh</t>
  </si>
  <si>
    <t>b.meanpct.d_tt3g27dhigh</t>
  </si>
  <si>
    <t>se.meanpct.d_tt3g27dhigh</t>
  </si>
  <si>
    <t>b.(meanpct.d_tt4g24dhigh)-(meanpct.d_tt2g26dhigh)</t>
  </si>
  <si>
    <t>se.(meanpct.d_tt4g24dhigh)-(meanpct.d_tt2g26dhigh)</t>
  </si>
  <si>
    <t>b.(meanpct.d_tt4g24dhigh)-(meanpct.d_tt3g27dhigh)</t>
  </si>
  <si>
    <t>se.(meanpct.d_tt4g24dhigh)-(meanpct.d_tt3g27dhigh)</t>
  </si>
  <si>
    <t>b.meanpct.d_tt2g26ehigh</t>
  </si>
  <si>
    <t>se.meanpct.d_tt2g26ehigh</t>
  </si>
  <si>
    <t>b.meanpct.d_tt3g27ehigh</t>
  </si>
  <si>
    <t>se.meanpct.d_tt3g27ehigh</t>
  </si>
  <si>
    <t>b.meanpct.d_tt4g24ict</t>
  </si>
  <si>
    <t>se.meanpct.d_tt4g24ict</t>
  </si>
  <si>
    <t>b.(meanpct.d_tt4g24ict)-(meanpct.d_tt2g26ehigh)</t>
  </si>
  <si>
    <t>se.(meanpct.d_tt4g24ict)-(meanpct.d_tt2g26ehigh)</t>
  </si>
  <si>
    <t>b.(meanpct.d_tt4g24ict)-(meanpct.d_tt3g27ehigh)</t>
  </si>
  <si>
    <t>se.(meanpct.d_tt4g24ict)-(meanpct.d_tt3g27ehigh)</t>
  </si>
  <si>
    <t>b.meanpct.d_tt2g26fhigh</t>
  </si>
  <si>
    <t>se.meanpct.d_tt2g26fhigh</t>
  </si>
  <si>
    <t>b.meanpct.d_tt3g27fhigh</t>
  </si>
  <si>
    <t>se.meanpct.d_tt3g27fhigh</t>
  </si>
  <si>
    <t>b.(meanpct.d_tt4g24hhigh)-(meanpct.d_tt2g26fhigh)</t>
  </si>
  <si>
    <t>se.(meanpct.d_tt4g24hhigh)-(meanpct.d_tt2g26fhigh)</t>
  </si>
  <si>
    <t>b.(meanpct.d_tt4g24hhigh)-(meanpct.d_tt3g27fhigh)</t>
  </si>
  <si>
    <t>se.(meanpct.d_tt4g24hhigh)-(meanpct.d_tt3g27fhigh)</t>
  </si>
  <si>
    <t>b.meanpct.d_tt2g26ihigh</t>
  </si>
  <si>
    <t>se.meanpct.d_tt2g26ihigh</t>
  </si>
  <si>
    <t>b.meanpct.d_tt3g27ihigh</t>
  </si>
  <si>
    <t>se.meanpct.d_tt3g27ihigh</t>
  </si>
  <si>
    <t>b.(meanpct.d_tt4g24khigh)-(meanpct.d_tt2g26ihigh)</t>
  </si>
  <si>
    <t>se.(meanpct.d_tt4g24khigh)-(meanpct.d_tt2g26ihigh)</t>
  </si>
  <si>
    <t>b.(meanpct.d_tt4g24khigh)-(meanpct.d_tt3g27ihigh)</t>
  </si>
  <si>
    <t>se.(meanpct.d_tt4g24khigh)-(meanpct.d_tt3g27ihigh)</t>
  </si>
  <si>
    <t>b.meanpct.d_tt2g26jhigh</t>
  </si>
  <si>
    <t>se.meanpct.d_tt2g26jhigh</t>
  </si>
  <si>
    <t>b.meanpct.d_tt3g27jhigh</t>
  </si>
  <si>
    <t>se.meanpct.d_tt3g27jhigh</t>
  </si>
  <si>
    <t>b.(meanpct.d_tt4g24lhigh)-(meanpct.d_tt2g26jhigh)</t>
  </si>
  <si>
    <t>se.(meanpct.d_tt4g24lhigh)-(meanpct.d_tt2g26jhigh)</t>
  </si>
  <si>
    <t>b.(meanpct.d_tt4g24lhigh)-(meanpct.d_tt3g27jhigh)</t>
  </si>
  <si>
    <t>se.(meanpct.d_tt4g24lhigh)-(meanpct.d_tt3g27jhigh)</t>
  </si>
  <si>
    <t>b.meanpct.d_tt42124_kcplandneed</t>
  </si>
  <si>
    <t>se.meanpct.d_tt42124_kcplandneed</t>
  </si>
  <si>
    <t>b.meanpct.d_tt42124_kcplandneed..exp..1 under_5yrs</t>
  </si>
  <si>
    <t>se.meanpct.d_tt42124_kcplandneed..exp..1 under_5yrs</t>
  </si>
  <si>
    <t>b.meanpct.d_tt42124_kcplandneed..exp..2 from6to10</t>
  </si>
  <si>
    <t>se.meanpct.d_tt42124_kcplandneed..exp..2 from6to10</t>
  </si>
  <si>
    <t>b.meanpct.d_tt42124_kcplandneed..exp..3 over_10yrs</t>
  </si>
  <si>
    <t>se.meanpct.d_tt42124_kcplandneed..exp..3 over_10yrs</t>
  </si>
  <si>
    <t>b.meanpct.d_tt42124_kcplandneed..exp..(3 over_10yrs-1 under_5yrs)</t>
  </si>
  <si>
    <t>se.meanpct.d_tt42124_kcplandneed..exp..(3 over_10yrs-1 under_5yrs)</t>
  </si>
  <si>
    <t>b.meanpct.d_tt42124_kcplnoneed</t>
  </si>
  <si>
    <t>se.meanpct.d_tt42124_kcplnoneed</t>
  </si>
  <si>
    <t>b.meanpct.d_tt42124_kcplnoneed..exp..1 under_5yrs</t>
  </si>
  <si>
    <t>se.meanpct.d_tt42124_kcplnoneed..exp..1 under_5yrs</t>
  </si>
  <si>
    <t>b.meanpct.d_tt42124_kcplnoneed..exp..2 from6to10</t>
  </si>
  <si>
    <t>se.meanpct.d_tt42124_kcplnoneed..exp..2 from6to10</t>
  </si>
  <si>
    <t>b.meanpct.d_tt42124_kcplnoneed..exp..3 over_10yrs</t>
  </si>
  <si>
    <t>se.meanpct.d_tt42124_kcplnoneed..exp..3 over_10yrs</t>
  </si>
  <si>
    <t>b.meanpct.d_tt42124_kcplnoneed..exp..(3 over_10yrs-1 under_5yrs)</t>
  </si>
  <si>
    <t>se.meanpct.d_tt42124_kcplnoneed..exp..(3 over_10yrs-1 under_5yrs)</t>
  </si>
  <si>
    <t>b.meanpct.d_tt42124_knocplandneed</t>
  </si>
  <si>
    <t>se.meanpct.d_tt42124_knocplandneed</t>
  </si>
  <si>
    <t>b.meanpct.d_tt42124_knocplandneed..exp..1 under_5yrs</t>
  </si>
  <si>
    <t>se.meanpct.d_tt42124_knocplandneed..exp..1 under_5yrs</t>
  </si>
  <si>
    <t>b.meanpct.d_tt42124_knocplandneed..exp..2 from6to10</t>
  </si>
  <si>
    <t>se.meanpct.d_tt42124_knocplandneed..exp..2 from6to10</t>
  </si>
  <si>
    <t>b.meanpct.d_tt42124_knocplandneed..exp..3 over_10yrs</t>
  </si>
  <si>
    <t>se.meanpct.d_tt42124_knocplandneed..exp..3 over_10yrs</t>
  </si>
  <si>
    <t>b.meanpct.d_tt42124_knocplandneed..exp..(3 over_10yrs-1 under_5yrs)</t>
  </si>
  <si>
    <t>se.meanpct.d_tt42124_knocplandneed..exp..(3 over_10yrs-1 under_5yrs)</t>
  </si>
  <si>
    <t>b.meanpct.d_tt42124_knocplnoneed</t>
  </si>
  <si>
    <t>se.meanpct.d_tt42124_knocplnoneed</t>
  </si>
  <si>
    <t>b.meanpct.d_tt42124_knocplnoneed..exp..1 under_5yrs</t>
  </si>
  <si>
    <t>se.meanpct.d_tt42124_knocplnoneed..exp..1 under_5yrs</t>
  </si>
  <si>
    <t>b.meanpct.d_tt42124_knocplnoneed..exp..2 from6to10</t>
  </si>
  <si>
    <t>se.meanpct.d_tt42124_knocplnoneed..exp..2 from6to10</t>
  </si>
  <si>
    <t>b.meanpct.d_tt42124_knocplnoneed..exp..3 over_10yrs</t>
  </si>
  <si>
    <t>se.meanpct.d_tt42124_knocplnoneed..exp..3 over_10yrs</t>
  </si>
  <si>
    <t>b.meanpct.d_tt42124_knocplnoneed..exp..(3 over_10yrs-1 under_5yrs)</t>
  </si>
  <si>
    <t>se.meanpct.d_tt42124_knocplnoneed..exp..(3 over_10yrs-1 under_5yrs)</t>
  </si>
  <si>
    <t>b.(meanpct.d_tt42124_kcplandneed_isc1)-(meanpct.d_tt42124_kcplandneed_isc2)</t>
  </si>
  <si>
    <t>se.(meanpct.d_tt42124_kcplandneed_isc1)-(meanpct.d_tt42124_kcplandneed_isc2)</t>
  </si>
  <si>
    <t>b.(meanpct.d_tt42124_kcplnoneed_isc1)-(meanpct.d_tt42124_kcplnoneed_isc2)</t>
  </si>
  <si>
    <t>se.(meanpct.d_tt42124_kcplnoneed_isc1)-(meanpct.d_tt42124_kcplnoneed_isc2)</t>
  </si>
  <si>
    <t>b.(meanpct.d_tt42124_knocplandneed_isc1)-(meanpct.d_tt42124_knocplandneed_isc2)</t>
  </si>
  <si>
    <t>se.(meanpct.d_tt42124_knocplandneed_isc1)-(meanpct.d_tt42124_knocplandneed_isc2)</t>
  </si>
  <si>
    <t>b.(meanpct.d_tt42124_knocplnoneed_isc1)-(meanpct.d_tt42124_knocplnoneed_isc2)</t>
  </si>
  <si>
    <t>se.(meanpct.d_tt42124_knocplnoneed_isc1)-(meanpct.d_tt42124_knocplnoneed_isc2)</t>
  </si>
  <si>
    <t>b.(meanpct.d_tt42124_kcplandneed_isc3)-(meanpct.d_tt42124_kcplandneed_isc2)</t>
  </si>
  <si>
    <t>se.(meanpct.d_tt42124_kcplandneed_isc3)-(meanpct.d_tt42124_kcplandneed_isc2)</t>
  </si>
  <si>
    <t>b.(meanpct.d_tt42124_kcplnoneed_isc3)-(meanpct.d_tt42124_kcplnoneed_isc2)</t>
  </si>
  <si>
    <t>se.(meanpct.d_tt42124_kcplnoneed_isc3)-(meanpct.d_tt42124_kcplnoneed_isc2)</t>
  </si>
  <si>
    <t>b.(meanpct.d_tt42124_knocplandneed_isc3)-(meanpct.d_tt42124_knocplandneed_isc2)</t>
  </si>
  <si>
    <t>se.(meanpct.d_tt42124_knocplandneed_isc3)-(meanpct.d_tt42124_knocplandneed_isc2)</t>
  </si>
  <si>
    <t>b.(meanpct.d_tt42124_knocplnoneed_isc3)-(meanpct.d_tt42124_knocplnoneed_isc2)</t>
  </si>
  <si>
    <t>se.(meanpct.d_tt42124_knocplnoneed_isc3)-(meanpct.d_tt42124_knocplnoneed_isc2)</t>
  </si>
  <si>
    <t>b.odr_d_tt4g24hhigh.d_tt4g21hyes..no_controls</t>
  </si>
  <si>
    <t>se.odr_d_tt4g24hhigh.d_tt4g21hyes..no_controls</t>
  </si>
  <si>
    <t>b.odr_d_tt4g24hhigh.d_tt4g21hyes..tch_controls</t>
  </si>
  <si>
    <t>se.odr_d_tt4g24hhigh.d_tt4g21hyes..tch_controls</t>
  </si>
  <si>
    <t>b.odr_d_tt4g24hhigh.d_tt4g21hyes..tch_sch_controls</t>
  </si>
  <si>
    <t>se.odr_d_tt4g24hhigh.d_tt4g21hyes..tch_sch_controls</t>
  </si>
  <si>
    <t>b.meanpct.d_tt4g69ayes</t>
  </si>
  <si>
    <t>se.meanpct.d_tt4g69ayes</t>
  </si>
  <si>
    <t>b.meanpct.d_tt4g69ayes..exp..1 under_5yrs</t>
  </si>
  <si>
    <t>se.meanpct.d_tt4g69ayes..exp..1 under_5yrs</t>
  </si>
  <si>
    <t>b.meanpct.d_tt4g69ayes..exp..2 from6to10</t>
  </si>
  <si>
    <t>se.meanpct.d_tt4g69ayes..exp..2 from6to10</t>
  </si>
  <si>
    <t>b.meanpct.d_tt4g69ayes..exp..3 over_10yrs</t>
  </si>
  <si>
    <t>se.meanpct.d_tt4g69ayes..exp..3 over_10yrs</t>
  </si>
  <si>
    <t>b.meanpct.d_tt4g69ayes..exp..(3 over_10yrs-1 under_5yrs)</t>
  </si>
  <si>
    <t>se.meanpct.d_tt4g69ayes..exp..(3 over_10yrs-1 under_5yrs)</t>
  </si>
  <si>
    <t>b.meanpct.d_tt4g69byes</t>
  </si>
  <si>
    <t>se.meanpct.d_tt4g69byes</t>
  </si>
  <si>
    <t>b.meanpct.d_tt4g69byes..exp..1 under_5yrs</t>
  </si>
  <si>
    <t>se.meanpct.d_tt4g69byes..exp..1 under_5yrs</t>
  </si>
  <si>
    <t>b.meanpct.d_tt4g69byes..exp..2 from6to10</t>
  </si>
  <si>
    <t>se.meanpct.d_tt4g69byes..exp..2 from6to10</t>
  </si>
  <si>
    <t>b.meanpct.d_tt4g69byes..exp..3 over_10yrs</t>
  </si>
  <si>
    <t>se.meanpct.d_tt4g69byes..exp..3 over_10yrs</t>
  </si>
  <si>
    <t>b.meanpct.d_tt4g69byes..exp..(3 over_10yrs-1 under_5yrs)</t>
  </si>
  <si>
    <t>se.meanpct.d_tt4g69byes..exp..(3 over_10yrs-1 under_5yrs)</t>
  </si>
  <si>
    <t>b.meanpct.d_tt4g69cyes</t>
  </si>
  <si>
    <t>se.meanpct.d_tt4g69cyes</t>
  </si>
  <si>
    <t>b.meanpct.d_tt4g69cyes..exp..1 under_5yrs</t>
  </si>
  <si>
    <t>se.meanpct.d_tt4g69cyes..exp..1 under_5yrs</t>
  </si>
  <si>
    <t>b.meanpct.d_tt4g69cyes..exp..2 from6to10</t>
  </si>
  <si>
    <t>se.meanpct.d_tt4g69cyes..exp..2 from6to10</t>
  </si>
  <si>
    <t>b.meanpct.d_tt4g69cyes..exp..3 over_10yrs</t>
  </si>
  <si>
    <t>se.meanpct.d_tt4g69cyes..exp..3 over_10yrs</t>
  </si>
  <si>
    <t>b.meanpct.d_tt4g69cyes..exp..(3 over_10yrs-1 under_5yrs)</t>
  </si>
  <si>
    <t>se.meanpct.d_tt4g69cyes..exp..(3 over_10yrs-1 under_5yrs)</t>
  </si>
  <si>
    <t>b.meanpct.d_tt4g69dyes</t>
  </si>
  <si>
    <t>se.meanpct.d_tt4g69dyes</t>
  </si>
  <si>
    <t>b.meanpct.d_tt4g69dyes..exp..1 under_5yrs</t>
  </si>
  <si>
    <t>se.meanpct.d_tt4g69dyes..exp..1 under_5yrs</t>
  </si>
  <si>
    <t>b.meanpct.d_tt4g69dyes..exp..2 from6to10</t>
  </si>
  <si>
    <t>se.meanpct.d_tt4g69dyes..exp..2 from6to10</t>
  </si>
  <si>
    <t>b.meanpct.d_tt4g69dyes..exp..3 over_10yrs</t>
  </si>
  <si>
    <t>se.meanpct.d_tt4g69dyes..exp..3 over_10yrs</t>
  </si>
  <si>
    <t>b.meanpct.d_tt4g69dyes..exp..(3 over_10yrs-1 under_5yrs)</t>
  </si>
  <si>
    <t>se.meanpct.d_tt4g69dyes..exp..(3 over_10yrs-1 under_5yrs)</t>
  </si>
  <si>
    <t>b.meanpct.d_tt4g69eyes</t>
  </si>
  <si>
    <t>se.meanpct.d_tt4g69eyes</t>
  </si>
  <si>
    <t>b.meanpct.d_tt4g69eyes..exp..1 under_5yrs</t>
  </si>
  <si>
    <t>se.meanpct.d_tt4g69eyes..exp..1 under_5yrs</t>
  </si>
  <si>
    <t>b.meanpct.d_tt4g69eyes..exp..2 from6to10</t>
  </si>
  <si>
    <t>se.meanpct.d_tt4g69eyes..exp..2 from6to10</t>
  </si>
  <si>
    <t>b.meanpct.d_tt4g69eyes..exp..3 over_10yrs</t>
  </si>
  <si>
    <t>se.meanpct.d_tt4g69eyes..exp..3 over_10yrs</t>
  </si>
  <si>
    <t>b.meanpct.d_tt4g69eyes..exp..(3 over_10yrs-1 under_5yrs)</t>
  </si>
  <si>
    <t>se.meanpct.d_tt4g69eyes..exp..(3 over_10yrs-1 under_5yrs)</t>
  </si>
  <si>
    <t>b.meanpct.d_tt4g69fyes</t>
  </si>
  <si>
    <t>se.meanpct.d_tt4g69fyes</t>
  </si>
  <si>
    <t>b.meanpct.d_tt4g69fyes..exp..1 under_5yrs</t>
  </si>
  <si>
    <t>se.meanpct.d_tt4g69fyes..exp..1 under_5yrs</t>
  </si>
  <si>
    <t>b.meanpct.d_tt4g69fyes..exp..2 from6to10</t>
  </si>
  <si>
    <t>se.meanpct.d_tt4g69fyes..exp..2 from6to10</t>
  </si>
  <si>
    <t>b.meanpct.d_tt4g69fyes..exp..3 over_10yrs</t>
  </si>
  <si>
    <t>se.meanpct.d_tt4g69fyes..exp..3 over_10yrs</t>
  </si>
  <si>
    <t>b.meanpct.d_tt4g69fyes..exp..(3 over_10yrs-1 under_5yrs)</t>
  </si>
  <si>
    <t>se.meanpct.d_tt4g69fyes..exp..(3 over_10yrs-1 under_5yrs)</t>
  </si>
  <si>
    <t>b.meanpct.d_tt4g69gyes</t>
  </si>
  <si>
    <t>se.meanpct.d_tt4g69gyes</t>
  </si>
  <si>
    <t>b.meanpct.d_tt4g69gyes..exp..1 under_5yrs</t>
  </si>
  <si>
    <t>se.meanpct.d_tt4g69gyes..exp..1 under_5yrs</t>
  </si>
  <si>
    <t>b.meanpct.d_tt4g69gyes..exp..2 from6to10</t>
  </si>
  <si>
    <t>se.meanpct.d_tt4g69gyes..exp..2 from6to10</t>
  </si>
  <si>
    <t>b.meanpct.d_tt4g69gyes..exp..3 over_10yrs</t>
  </si>
  <si>
    <t>se.meanpct.d_tt4g69gyes..exp..3 over_10yrs</t>
  </si>
  <si>
    <t>b.meanpct.d_tt4g69gyes..exp..(3 over_10yrs-1 under_5yrs)</t>
  </si>
  <si>
    <t>se.meanpct.d_tt4g69gyes..exp..(3 over_10yrs-1 under_5yrs)</t>
  </si>
  <si>
    <t>b.meanpct.d_tt4g69hyes</t>
  </si>
  <si>
    <t>se.meanpct.d_tt4g69hyes</t>
  </si>
  <si>
    <t>b.meanpct.d_tt4g69hyes..exp..1 under_5yrs</t>
  </si>
  <si>
    <t>se.meanpct.d_tt4g69hyes..exp..1 under_5yrs</t>
  </si>
  <si>
    <t>b.meanpct.d_tt4g69hyes..exp..2 from6to10</t>
  </si>
  <si>
    <t>se.meanpct.d_tt4g69hyes..exp..2 from6to10</t>
  </si>
  <si>
    <t>b.meanpct.d_tt4g69hyes..exp..3 over_10yrs</t>
  </si>
  <si>
    <t>se.meanpct.d_tt4g69hyes..exp..3 over_10yrs</t>
  </si>
  <si>
    <t>b.meanpct.d_tt4g69hyes..exp..(3 over_10yrs-1 under_5yrs)</t>
  </si>
  <si>
    <t>se.meanpct.d_tt4g69hyes..exp..(3 over_10yrs-1 under_5yrs)</t>
  </si>
  <si>
    <t>b.(meanpct.d_tt4g69ayes_isc1)-(meanpct.d_tt4g69ayes_isc2)</t>
  </si>
  <si>
    <t>se.(meanpct.d_tt4g69ayes_isc1)-(meanpct.d_tt4g69ayes_isc2)</t>
  </si>
  <si>
    <t>b.(meanpct.d_tt4g69byes_isc1)-(meanpct.d_tt4g69byes_isc2)</t>
  </si>
  <si>
    <t>se.(meanpct.d_tt4g69byes_isc1)-(meanpct.d_tt4g69byes_isc2)</t>
  </si>
  <si>
    <t>b.(meanpct.d_tt4g69cyes_isc1)-(meanpct.d_tt4g69cyes_isc2)</t>
  </si>
  <si>
    <t>se.(meanpct.d_tt4g69cyes_isc1)-(meanpct.d_tt4g69cyes_isc2)</t>
  </si>
  <si>
    <t>b.(meanpct.d_tt4g69dyes_isc1)-(meanpct.d_tt4g69dyes_isc2)</t>
  </si>
  <si>
    <t>se.(meanpct.d_tt4g69dyes_isc1)-(meanpct.d_tt4g69dyes_isc2)</t>
  </si>
  <si>
    <t>b.(meanpct.d_tt4g69eyes_isc1)-(meanpct.d_tt4g69eyes_isc2)</t>
  </si>
  <si>
    <t>se.(meanpct.d_tt4g69eyes_isc1)-(meanpct.d_tt4g69eyes_isc2)</t>
  </si>
  <si>
    <t>b.(meanpct.d_tt4g69fyes_isc1)-(meanpct.d_tt4g69fyes_isc2)</t>
  </si>
  <si>
    <t>se.(meanpct.d_tt4g69fyes_isc1)-(meanpct.d_tt4g69fyes_isc2)</t>
  </si>
  <si>
    <t>b.(meanpct.d_tt4g69gyes_isc1)-(meanpct.d_tt4g69gyes_isc2)</t>
  </si>
  <si>
    <t>se.(meanpct.d_tt4g69gyes_isc1)-(meanpct.d_tt4g69gyes_isc2)</t>
  </si>
  <si>
    <t>b.(meanpct.d_tt4g69hyes_isc1)-(meanpct.d_tt4g69hyes_isc2)</t>
  </si>
  <si>
    <t>se.(meanpct.d_tt4g69hyes_isc1)-(meanpct.d_tt4g69hyes_isc2)</t>
  </si>
  <si>
    <t>b.(meanpct.d_tt4g69ayes_isc3)-(meanpct.d_tt4g69ayes_isc2)</t>
  </si>
  <si>
    <t>se.(meanpct.d_tt4g69ayes_isc3)-(meanpct.d_tt4g69ayes_isc2)</t>
  </si>
  <si>
    <t>b.(meanpct.d_tt4g69byes_isc3)-(meanpct.d_tt4g69byes_isc2)</t>
  </si>
  <si>
    <t>se.(meanpct.d_tt4g69byes_isc3)-(meanpct.d_tt4g69byes_isc2)</t>
  </si>
  <si>
    <t>b.(meanpct.d_tt4g69cyes_isc3)-(meanpct.d_tt4g69cyes_isc2)</t>
  </si>
  <si>
    <t>se.(meanpct.d_tt4g69cyes_isc3)-(meanpct.d_tt4g69cyes_isc2)</t>
  </si>
  <si>
    <t>b.(meanpct.d_tt4g69dyes_isc3)-(meanpct.d_tt4g69dyes_isc2)</t>
  </si>
  <si>
    <t>se.(meanpct.d_tt4g69dyes_isc3)-(meanpct.d_tt4g69dyes_isc2)</t>
  </si>
  <si>
    <t>b.(meanpct.d_tt4g69eyes_isc3)-(meanpct.d_tt4g69eyes_isc2)</t>
  </si>
  <si>
    <t>se.(meanpct.d_tt4g69eyes_isc3)-(meanpct.d_tt4g69eyes_isc2)</t>
  </si>
  <si>
    <t>b.(meanpct.d_tt4g69fyes_isc3)-(meanpct.d_tt4g69fyes_isc2)</t>
  </si>
  <si>
    <t>se.(meanpct.d_tt4g69fyes_isc3)-(meanpct.d_tt4g69fyes_isc2)</t>
  </si>
  <si>
    <t>b.(meanpct.d_tt4g69gyes_isc3)-(meanpct.d_tt4g69gyes_isc2)</t>
  </si>
  <si>
    <t>se.(meanpct.d_tt4g69gyes_isc3)-(meanpct.d_tt4g69gyes_isc2)</t>
  </si>
  <si>
    <t>b.(meanpct.d_tt4g69hyes_isc3)-(meanpct.d_tt4g69hyes_isc2)</t>
  </si>
  <si>
    <t>se.(meanpct.d_tt4g69hyes_isc3)-(meanpct.d_tt4g69hyes_isc2)</t>
  </si>
  <si>
    <t>b.meanpct.d_tt42124_hcplandneed</t>
  </si>
  <si>
    <t>se.meanpct.d_tt42124_hcplandneed</t>
  </si>
  <si>
    <t>b.meanpct.d_tt42124_hcplandneed..exp..1 under_5yrs</t>
  </si>
  <si>
    <t>se.meanpct.d_tt42124_hcplandneed..exp..1 under_5yrs</t>
  </si>
  <si>
    <t>b.meanpct.d_tt42124_hcplandneed..exp..2 from6to10</t>
  </si>
  <si>
    <t>se.meanpct.d_tt42124_hcplandneed..exp..2 from6to10</t>
  </si>
  <si>
    <t>b.meanpct.d_tt42124_hcplandneed..exp..3 over_10yrs</t>
  </si>
  <si>
    <t>se.meanpct.d_tt42124_hcplandneed..exp..3 over_10yrs</t>
  </si>
  <si>
    <t>b.meanpct.d_tt42124_hcplandneed..exp..(3 over_10yrs-1 under_5yrs)</t>
  </si>
  <si>
    <t>se.meanpct.d_tt42124_hcplandneed..exp..(3 over_10yrs-1 under_5yrs)</t>
  </si>
  <si>
    <t>b.meanpct.d_tt42124_hcplnoneed</t>
  </si>
  <si>
    <t>se.meanpct.d_tt42124_hcplnoneed</t>
  </si>
  <si>
    <t>b.meanpct.d_tt42124_hcplnoneed..exp..1 under_5yrs</t>
  </si>
  <si>
    <t>se.meanpct.d_tt42124_hcplnoneed..exp..1 under_5yrs</t>
  </si>
  <si>
    <t>b.meanpct.d_tt42124_hcplnoneed..exp..2 from6to10</t>
  </si>
  <si>
    <t>se.meanpct.d_tt42124_hcplnoneed..exp..2 from6to10</t>
  </si>
  <si>
    <t>b.meanpct.d_tt42124_hcplnoneed..exp..3 over_10yrs</t>
  </si>
  <si>
    <t>se.meanpct.d_tt42124_hcplnoneed..exp..3 over_10yrs</t>
  </si>
  <si>
    <t>b.meanpct.d_tt42124_hcplnoneed..exp..(3 over_10yrs-1 under_5yrs)</t>
  </si>
  <si>
    <t>se.meanpct.d_tt42124_hcplnoneed..exp..(3 over_10yrs-1 under_5yrs)</t>
  </si>
  <si>
    <t>b.meanpct.d_tt42124_hnocplandneed</t>
  </si>
  <si>
    <t>se.meanpct.d_tt42124_hnocplandneed</t>
  </si>
  <si>
    <t>b.meanpct.d_tt42124_hnocplandneed..exp..1 under_5yrs</t>
  </si>
  <si>
    <t>se.meanpct.d_tt42124_hnocplandneed..exp..1 under_5yrs</t>
  </si>
  <si>
    <t>b.meanpct.d_tt42124_hnocplandneed..exp..2 from6to10</t>
  </si>
  <si>
    <t>se.meanpct.d_tt42124_hnocplandneed..exp..2 from6to10</t>
  </si>
  <si>
    <t>b.meanpct.d_tt42124_hnocplandneed..exp..3 over_10yrs</t>
  </si>
  <si>
    <t>se.meanpct.d_tt42124_hnocplandneed..exp..3 over_10yrs</t>
  </si>
  <si>
    <t>b.meanpct.d_tt42124_hnocplandneed..exp..(3 over_10yrs-1 under_5yrs)</t>
  </si>
  <si>
    <t>se.meanpct.d_tt42124_hnocplandneed..exp..(3 over_10yrs-1 under_5yrs)</t>
  </si>
  <si>
    <t>b.meanpct.d_tt42124_hnocplnoneed</t>
  </si>
  <si>
    <t>se.meanpct.d_tt42124_hnocplnoneed</t>
  </si>
  <si>
    <t>b.meanpct.d_tt42124_hnocplnoneed..exp..1 under_5yrs</t>
  </si>
  <si>
    <t>se.meanpct.d_tt42124_hnocplnoneed..exp..1 under_5yrs</t>
  </si>
  <si>
    <t>b.meanpct.d_tt42124_hnocplnoneed..exp..2 from6to10</t>
  </si>
  <si>
    <t>se.meanpct.d_tt42124_hnocplnoneed..exp..2 from6to10</t>
  </si>
  <si>
    <t>b.meanpct.d_tt42124_hnocplnoneed..exp..3 over_10yrs</t>
  </si>
  <si>
    <t>se.meanpct.d_tt42124_hnocplnoneed..exp..3 over_10yrs</t>
  </si>
  <si>
    <t>b.meanpct.d_tt42124_hnocplnoneed..exp..(3 over_10yrs-1 under_5yrs)</t>
  </si>
  <si>
    <t>se.meanpct.d_tt42124_hnocplnoneed..exp..(3 over_10yrs-1 under_5yrs)</t>
  </si>
  <si>
    <t>b.(meanpct.d_tt42124_hcplandneed_isc1)-(meanpct.d_tt42124_hcplandneed_isc2)</t>
  </si>
  <si>
    <t>se.(meanpct.d_tt42124_hcplandneed_isc1)-(meanpct.d_tt42124_hcplandneed_isc2)</t>
  </si>
  <si>
    <t>b.(meanpct.d_tt42124_hcplnoneed_isc1)-(meanpct.d_tt42124_hcplnoneed_isc2)</t>
  </si>
  <si>
    <t>se.(meanpct.d_tt42124_hcplnoneed_isc1)-(meanpct.d_tt42124_hcplnoneed_isc2)</t>
  </si>
  <si>
    <t>b.(meanpct.d_tt42124_hnocplandneed_isc1)-(meanpct.d_tt42124_hnocplandneed_isc2)</t>
  </si>
  <si>
    <t>se.(meanpct.d_tt42124_hnocplandneed_isc1)-(meanpct.d_tt42124_hnocplandneed_isc2)</t>
  </si>
  <si>
    <t>b.(meanpct.d_tt42124_hnocplnoneed_isc1)-(meanpct.d_tt42124_hnocplnoneed_isc2)</t>
  </si>
  <si>
    <t>se.(meanpct.d_tt42124_hnocplnoneed_isc1)-(meanpct.d_tt42124_hnocplnoneed_isc2)</t>
  </si>
  <si>
    <t>b.(meanpct.d_tt42124_hcplandneed_isc3)-(meanpct.d_tt42124_hcplandneed_isc2)</t>
  </si>
  <si>
    <t>se.(meanpct.d_tt42124_hcplandneed_isc3)-(meanpct.d_tt42124_hcplandneed_isc2)</t>
  </si>
  <si>
    <t>b.(meanpct.d_tt42124_hcplnoneed_isc3)-(meanpct.d_tt42124_hcplnoneed_isc2)</t>
  </si>
  <si>
    <t>se.(meanpct.d_tt42124_hcplnoneed_isc3)-(meanpct.d_tt42124_hcplnoneed_isc2)</t>
  </si>
  <si>
    <t>b.(meanpct.d_tt42124_hnocplandneed_isc3)-(meanpct.d_tt42124_hnocplandneed_isc2)</t>
  </si>
  <si>
    <t>se.(meanpct.d_tt42124_hnocplandneed_isc3)-(meanpct.d_tt42124_hnocplandneed_isc2)</t>
  </si>
  <si>
    <t>b.(meanpct.d_tt42124_hnocplnoneed_isc3)-(meanpct.d_tt42124_hnocplnoneed_isc2)</t>
  </si>
  <si>
    <t>se.(meanpct.d_tt42124_hnocplnoneed_isc3)-(meanpct.d_tt42124_hnocplnoneed_isc2)</t>
  </si>
  <si>
    <t>b.meanpct.d_tt4g25aagree</t>
  </si>
  <si>
    <t>se.meanpct.d_tt4g25aagree</t>
  </si>
  <si>
    <t>b.meanpct.d_tt4g25bagree</t>
  </si>
  <si>
    <t>se.meanpct.d_tt4g25bagree</t>
  </si>
  <si>
    <t>b.meanpct.d_tt4g25cagree</t>
  </si>
  <si>
    <t>se.meanpct.d_tt4g25cagree</t>
  </si>
  <si>
    <t>b.meanpct.d_tt4g25dagree</t>
  </si>
  <si>
    <t>se.meanpct.d_tt4g25dagree</t>
  </si>
  <si>
    <t>b.meanpct.d_tt4g25eagree</t>
  </si>
  <si>
    <t>se.meanpct.d_tt4g25eagree</t>
  </si>
  <si>
    <t>b.meanpct.d_tt4g25fagree</t>
  </si>
  <si>
    <t>se.meanpct.d_tt4g25fagree</t>
  </si>
  <si>
    <t>b.meanpct.d_tt4g25gagree</t>
  </si>
  <si>
    <t>se.meanpct.d_tt4g25gagree</t>
  </si>
  <si>
    <t>b.meanpct.d_tt4g25hagree</t>
  </si>
  <si>
    <t>se.meanpct.d_tt4g25hagree</t>
  </si>
  <si>
    <t>b.meanpct.d_tt4g25iagree</t>
  </si>
  <si>
    <t>se.meanpct.d_tt4g25iagree</t>
  </si>
  <si>
    <t>b.(meanpct.d_tt4g25aagree_isc1)-(meanpct.d_tt4g25aagree_isc2)</t>
  </si>
  <si>
    <t>se.(meanpct.d_tt4g25aagree_isc1)-(meanpct.d_tt4g25aagree_isc2)</t>
  </si>
  <si>
    <t>b.(meanpct.d_tt4g25bagree_isc1)-(meanpct.d_tt4g25bagree_isc2)</t>
  </si>
  <si>
    <t>se.(meanpct.d_tt4g25bagree_isc1)-(meanpct.d_tt4g25bagree_isc2)</t>
  </si>
  <si>
    <t>b.(meanpct.d_tt4g25cagree_isc1)-(meanpct.d_tt4g25cagree_isc2)</t>
  </si>
  <si>
    <t>se.(meanpct.d_tt4g25cagree_isc1)-(meanpct.d_tt4g25cagree_isc2)</t>
  </si>
  <si>
    <t>b.(meanpct.d_tt4g25dagree_isc1)-(meanpct.d_tt4g25dagree_isc2)</t>
  </si>
  <si>
    <t>se.(meanpct.d_tt4g25dagree_isc1)-(meanpct.d_tt4g25dagree_isc2)</t>
  </si>
  <si>
    <t>b.(meanpct.d_tt4g25eagree_isc1)-(meanpct.d_tt4g25eagree_isc2)</t>
  </si>
  <si>
    <t>se.(meanpct.d_tt4g25eagree_isc1)-(meanpct.d_tt4g25eagree_isc2)</t>
  </si>
  <si>
    <t>b.(meanpct.d_tt4g25fagree_isc1)-(meanpct.d_tt4g25fagree_isc2)</t>
  </si>
  <si>
    <t>se.(meanpct.d_tt4g25fagree_isc1)-(meanpct.d_tt4g25fagree_isc2)</t>
  </si>
  <si>
    <t>b.(meanpct.d_tt4g25gagree_isc1)-(meanpct.d_tt4g25gagree_isc2)</t>
  </si>
  <si>
    <t>se.(meanpct.d_tt4g25gagree_isc1)-(meanpct.d_tt4g25gagree_isc2)</t>
  </si>
  <si>
    <t>b.(meanpct.d_tt4g25hagree_isc1)-(meanpct.d_tt4g25hagree_isc2)</t>
  </si>
  <si>
    <t>se.(meanpct.d_tt4g25hagree_isc1)-(meanpct.d_tt4g25hagree_isc2)</t>
  </si>
  <si>
    <t>b.(meanpct.d_tt4g25iagree_isc1)-(meanpct.d_tt4g25iagree_isc2)</t>
  </si>
  <si>
    <t>se.(meanpct.d_tt4g25iagree_isc1)-(meanpct.d_tt4g25iagree_isc2)</t>
  </si>
  <si>
    <t>b.(meanpct.d_tt4g25aagree_isc3)-(meanpct.d_tt4g25aagree_isc2)</t>
  </si>
  <si>
    <t>se.(meanpct.d_tt4g25aagree_isc3)-(meanpct.d_tt4g25aagree_isc2)</t>
  </si>
  <si>
    <t>b.(meanpct.d_tt4g25bagree_isc3)-(meanpct.d_tt4g25bagree_isc2)</t>
  </si>
  <si>
    <t>se.(meanpct.d_tt4g25bagree_isc3)-(meanpct.d_tt4g25bagree_isc2)</t>
  </si>
  <si>
    <t>b.(meanpct.d_tt4g25cagree_isc3)-(meanpct.d_tt4g25cagree_isc2)</t>
  </si>
  <si>
    <t>se.(meanpct.d_tt4g25cagree_isc3)-(meanpct.d_tt4g25cagree_isc2)</t>
  </si>
  <si>
    <t>b.(meanpct.d_tt4g25dagree_isc3)-(meanpct.d_tt4g25dagree_isc2)</t>
  </si>
  <si>
    <t>se.(meanpct.d_tt4g25dagree_isc3)-(meanpct.d_tt4g25dagree_isc2)</t>
  </si>
  <si>
    <t>b.(meanpct.d_tt4g25eagree_isc3)-(meanpct.d_tt4g25eagree_isc2)</t>
  </si>
  <si>
    <t>se.(meanpct.d_tt4g25eagree_isc3)-(meanpct.d_tt4g25eagree_isc2)</t>
  </si>
  <si>
    <t>b.(meanpct.d_tt4g25fagree_isc3)-(meanpct.d_tt4g25fagree_isc2)</t>
  </si>
  <si>
    <t>se.(meanpct.d_tt4g25fagree_isc3)-(meanpct.d_tt4g25fagree_isc2)</t>
  </si>
  <si>
    <t>b.(meanpct.d_tt4g25gagree_isc3)-(meanpct.d_tt4g25gagree_isc2)</t>
  </si>
  <si>
    <t>se.(meanpct.d_tt4g25gagree_isc3)-(meanpct.d_tt4g25gagree_isc2)</t>
  </si>
  <si>
    <t>b.(meanpct.d_tt4g25hagree_isc3)-(meanpct.d_tt4g25hagree_isc2)</t>
  </si>
  <si>
    <t>se.(meanpct.d_tt4g25hagree_isc3)-(meanpct.d_tt4g25hagree_isc2)</t>
  </si>
  <si>
    <t>b.(meanpct.d_tt4g25iagree_isc3)-(meanpct.d_tt4g25iagree_isc2)</t>
  </si>
  <si>
    <t>se.(meanpct.d_tt4g25iagree_isc3)-(meanpct.d_tt4g25iagree_isc2)</t>
  </si>
  <si>
    <t>b.meanpct.d_tt2g27aagree</t>
  </si>
  <si>
    <t>se.meanpct.d_tt2g27aagree</t>
  </si>
  <si>
    <t>b.meanpct.d_tt3g28aagree</t>
  </si>
  <si>
    <t>se.meanpct.d_tt3g28aagree</t>
  </si>
  <si>
    <t>b.(meanpct.d_tt4g25aagree)-(meanpct.d_tt2g27aagree)</t>
  </si>
  <si>
    <t>se.(meanpct.d_tt4g25aagree)-(meanpct.d_tt2g27aagree)</t>
  </si>
  <si>
    <t>b.(meanpct.d_tt4g25aagree)-(meanpct.d_tt3g28aagree)</t>
  </si>
  <si>
    <t>se.(meanpct.d_tt4g25aagree)-(meanpct.d_tt3g28aagree)</t>
  </si>
  <si>
    <t>b.meanpct.d_tt2g27bagree</t>
  </si>
  <si>
    <t>se.meanpct.d_tt2g27bagree</t>
  </si>
  <si>
    <t>b.meanpct.d_tt3g28bagree</t>
  </si>
  <si>
    <t>se.meanpct.d_tt3g28bagree</t>
  </si>
  <si>
    <t>b.(meanpct.d_tt4g25bagree)-(meanpct.d_tt2g27bagree)</t>
  </si>
  <si>
    <t>se.(meanpct.d_tt4g25bagree)-(meanpct.d_tt2g27bagree)</t>
  </si>
  <si>
    <t>b.(meanpct.d_tt4g25bagree)-(meanpct.d_tt3g28bagree)</t>
  </si>
  <si>
    <t>se.(meanpct.d_tt4g25bagree)-(meanpct.d_tt3g28bagree)</t>
  </si>
  <si>
    <t>b.meanpct.d_tt2g27cagree</t>
  </si>
  <si>
    <t>se.meanpct.d_tt2g27cagree</t>
  </si>
  <si>
    <t>b.meanpct.d_tt3g28cagree</t>
  </si>
  <si>
    <t>se.meanpct.d_tt3g28cagree</t>
  </si>
  <si>
    <t>b.(meanpct.d_tt4g25cagree)-(meanpct.d_tt2g27cagree)</t>
  </si>
  <si>
    <t>se.(meanpct.d_tt4g25cagree)-(meanpct.d_tt2g27cagree)</t>
  </si>
  <si>
    <t>b.(meanpct.d_tt4g25cagree)-(meanpct.d_tt3g28cagree)</t>
  </si>
  <si>
    <t>se.(meanpct.d_tt4g25cagree)-(meanpct.d_tt3g28cagree)</t>
  </si>
  <si>
    <t>b.meanpct.d_tt2g27dagree</t>
  </si>
  <si>
    <t>se.meanpct.d_tt2g27dagree</t>
  </si>
  <si>
    <t>b.meanpct.d_tt3g28dagree</t>
  </si>
  <si>
    <t>se.meanpct.d_tt3g28dagree</t>
  </si>
  <si>
    <t>b.(meanpct.d_tt4g25dagree)-(meanpct.d_tt2g27dagree)</t>
  </si>
  <si>
    <t>se.(meanpct.d_tt4g25dagree)-(meanpct.d_tt2g27dagree)</t>
  </si>
  <si>
    <t>b.(meanpct.d_tt4g25dagree)-(meanpct.d_tt3g28dagree)</t>
  </si>
  <si>
    <t>se.(meanpct.d_tt4g25dagree)-(meanpct.d_tt3g28dagree)</t>
  </si>
  <si>
    <t>b.meanpct.d_tt2g27eagree</t>
  </si>
  <si>
    <t>se.meanpct.d_tt2g27eagree</t>
  </si>
  <si>
    <t>b.meanpct.d_tt3g28eagree</t>
  </si>
  <si>
    <t>se.meanpct.d_tt3g28eagree</t>
  </si>
  <si>
    <t>b.(meanpct.d_tt4g25eagree)-(meanpct.d_tt2g27eagree)</t>
  </si>
  <si>
    <t>se.(meanpct.d_tt4g25eagree)-(meanpct.d_tt2g27eagree)</t>
  </si>
  <si>
    <t>b.(meanpct.d_tt4g25eagree)-(meanpct.d_tt3g28eagree)</t>
  </si>
  <si>
    <t>se.(meanpct.d_tt4g25eagree)-(meanpct.d_tt3g28eagree)</t>
  </si>
  <si>
    <t>b.meanpct.d_tt2g27fagree</t>
  </si>
  <si>
    <t>se.meanpct.d_tt2g27fagree</t>
  </si>
  <si>
    <t>b.meanpct.d_tt3g28fagree</t>
  </si>
  <si>
    <t>se.meanpct.d_tt3g28fagree</t>
  </si>
  <si>
    <t>b.(meanpct.d_tt4g25fagree)-(meanpct.d_tt2g27fagree)</t>
  </si>
  <si>
    <t>se.(meanpct.d_tt4g25fagree)-(meanpct.d_tt2g27fagree)</t>
  </si>
  <si>
    <t>b.(meanpct.d_tt4g25fagree)-(meanpct.d_tt3g28fagree)</t>
  </si>
  <si>
    <t>se.(meanpct.d_tt4g25fagree)-(meanpct.d_tt3g28fagree)</t>
  </si>
  <si>
    <t>b.meanpct.d_tt2g27gagree</t>
  </si>
  <si>
    <t>se.meanpct.d_tt2g27gagree</t>
  </si>
  <si>
    <t>b.meanpct.d_tt3g28gagree</t>
  </si>
  <si>
    <t>se.meanpct.d_tt3g28gagree</t>
  </si>
  <si>
    <t>b.(meanpct.d_tt4g25gagree)-(meanpct.d_tt2g27gagree)</t>
  </si>
  <si>
    <t>se.(meanpct.d_tt4g25gagree)-(meanpct.d_tt2g27gagree)</t>
  </si>
  <si>
    <t>b.(meanpct.d_tt4g25gagree)-(meanpct.d_tt3g28gagree)</t>
  </si>
  <si>
    <t>se.(meanpct.d_tt4g25gagree)-(meanpct.d_tt3g28gagree)</t>
  </si>
  <si>
    <t>b.meanpct.d_tt4g25aagree..exp..1 under_5yrs</t>
  </si>
  <si>
    <t>se.meanpct.d_tt4g25aagree..exp..1 under_5yrs</t>
  </si>
  <si>
    <t>b.meanpct.d_tt4g25aagree..exp..2 from6to10</t>
  </si>
  <si>
    <t>se.meanpct.d_tt4g25aagree..exp..2 from6to10</t>
  </si>
  <si>
    <t>b.meanpct.d_tt4g25aagree..exp..3 over_10yrs</t>
  </si>
  <si>
    <t>se.meanpct.d_tt4g25aagree..exp..3 over_10yrs</t>
  </si>
  <si>
    <t>b.meanpct.d_tt4g25aagree..exp..(3 over_10yrs-1 under_5yrs)</t>
  </si>
  <si>
    <t>se.meanpct.d_tt4g25aagree..exp..(3 over_10yrs-1 under_5yrs)</t>
  </si>
  <si>
    <t>b.meanpct.d_tt4g25bagree..exp..1 under_5yrs</t>
  </si>
  <si>
    <t>se.meanpct.d_tt4g25bagree..exp..1 under_5yrs</t>
  </si>
  <si>
    <t>b.meanpct.d_tt4g25bagree..exp..2 from6to10</t>
  </si>
  <si>
    <t>se.meanpct.d_tt4g25bagree..exp..2 from6to10</t>
  </si>
  <si>
    <t>b.meanpct.d_tt4g25bagree..exp..3 over_10yrs</t>
  </si>
  <si>
    <t>se.meanpct.d_tt4g25bagree..exp..3 over_10yrs</t>
  </si>
  <si>
    <t>b.meanpct.d_tt4g25bagree..exp..(3 over_10yrs-1 under_5yrs)</t>
  </si>
  <si>
    <t>se.meanpct.d_tt4g25bagree..exp..(3 over_10yrs-1 under_5yrs)</t>
  </si>
  <si>
    <t>b.meanpct.d_tt4g25cagree..exp..1 under_5yrs</t>
  </si>
  <si>
    <t>se.meanpct.d_tt4g25cagree..exp..1 under_5yrs</t>
  </si>
  <si>
    <t>b.meanpct.d_tt4g25cagree..exp..2 from6to10</t>
  </si>
  <si>
    <t>se.meanpct.d_tt4g25cagree..exp..2 from6to10</t>
  </si>
  <si>
    <t>b.meanpct.d_tt4g25cagree..exp..3 over_10yrs</t>
  </si>
  <si>
    <t>se.meanpct.d_tt4g25cagree..exp..3 over_10yrs</t>
  </si>
  <si>
    <t>b.meanpct.d_tt4g25cagree..exp..(3 over_10yrs-1 under_5yrs)</t>
  </si>
  <si>
    <t>se.meanpct.d_tt4g25cagree..exp..(3 over_10yrs-1 under_5yrs)</t>
  </si>
  <si>
    <t>b.meanpct.d_tt4g25dagree..exp..1 under_5yrs</t>
  </si>
  <si>
    <t>se.meanpct.d_tt4g25dagree..exp..1 under_5yrs</t>
  </si>
  <si>
    <t>b.meanpct.d_tt4g25dagree..exp..2 from6to10</t>
  </si>
  <si>
    <t>se.meanpct.d_tt4g25dagree..exp..2 from6to10</t>
  </si>
  <si>
    <t>b.meanpct.d_tt4g25dagree..exp..3 over_10yrs</t>
  </si>
  <si>
    <t>se.meanpct.d_tt4g25dagree..exp..3 over_10yrs</t>
  </si>
  <si>
    <t>b.meanpct.d_tt4g25dagree..exp..(3 over_10yrs-1 under_5yrs)</t>
  </si>
  <si>
    <t>se.meanpct.d_tt4g25dagree..exp..(3 over_10yrs-1 under_5yrs)</t>
  </si>
  <si>
    <t>b.meanpct.d_tt4g25eagree..exp..1 under_5yrs</t>
  </si>
  <si>
    <t>se.meanpct.d_tt4g25eagree..exp..1 under_5yrs</t>
  </si>
  <si>
    <t>b.meanpct.d_tt4g25eagree..exp..2 from6to10</t>
  </si>
  <si>
    <t>se.meanpct.d_tt4g25eagree..exp..2 from6to10</t>
  </si>
  <si>
    <t>b.meanpct.d_tt4g25eagree..exp..3 over_10yrs</t>
  </si>
  <si>
    <t>se.meanpct.d_tt4g25eagree..exp..3 over_10yrs</t>
  </si>
  <si>
    <t>b.meanpct.d_tt4g25eagree..exp..(3 over_10yrs-1 under_5yrs)</t>
  </si>
  <si>
    <t>se.meanpct.d_tt4g25eagree..exp..(3 over_10yrs-1 under_5yrs)</t>
  </si>
  <si>
    <t>b.meanpct.d_tt4g25fagree..exp..1 under_5yrs</t>
  </si>
  <si>
    <t>se.meanpct.d_tt4g25fagree..exp..1 under_5yrs</t>
  </si>
  <si>
    <t>b.meanpct.d_tt4g25fagree..exp..2 from6to10</t>
  </si>
  <si>
    <t>se.meanpct.d_tt4g25fagree..exp..2 from6to10</t>
  </si>
  <si>
    <t>b.meanpct.d_tt4g25fagree..exp..3 over_10yrs</t>
  </si>
  <si>
    <t>se.meanpct.d_tt4g25fagree..exp..3 over_10yrs</t>
  </si>
  <si>
    <t>b.meanpct.d_tt4g25fagree..exp..(3 over_10yrs-1 under_5yrs)</t>
  </si>
  <si>
    <t>se.meanpct.d_tt4g25fagree..exp..(3 over_10yrs-1 under_5yrs)</t>
  </si>
  <si>
    <t>b.meanpct.d_tt4g25gagree..exp..1 under_5yrs</t>
  </si>
  <si>
    <t>se.meanpct.d_tt4g25gagree..exp..1 under_5yrs</t>
  </si>
  <si>
    <t>b.meanpct.d_tt4g25gagree..exp..2 from6to10</t>
  </si>
  <si>
    <t>se.meanpct.d_tt4g25gagree..exp..2 from6to10</t>
  </si>
  <si>
    <t>b.meanpct.d_tt4g25gagree..exp..3 over_10yrs</t>
  </si>
  <si>
    <t>se.meanpct.d_tt4g25gagree..exp..3 over_10yrs</t>
  </si>
  <si>
    <t>b.meanpct.d_tt4g25gagree..exp..(3 over_10yrs-1 under_5yrs)</t>
  </si>
  <si>
    <t>se.meanpct.d_tt4g25gagree..exp..(3 over_10yrs-1 under_5yrs)</t>
  </si>
  <si>
    <t>b.meanpct.d_tt4g25hagree..exp..1 under_5yrs</t>
  </si>
  <si>
    <t>se.meanpct.d_tt4g25hagree..exp..1 under_5yrs</t>
  </si>
  <si>
    <t>b.meanpct.d_tt4g25hagree..exp..2 from6to10</t>
  </si>
  <si>
    <t>se.meanpct.d_tt4g25hagree..exp..2 from6to10</t>
  </si>
  <si>
    <t>b.meanpct.d_tt4g25hagree..exp..3 over_10yrs</t>
  </si>
  <si>
    <t>se.meanpct.d_tt4g25hagree..exp..3 over_10yrs</t>
  </si>
  <si>
    <t>b.meanpct.d_tt4g25hagree..exp..(3 over_10yrs-1 under_5yrs)</t>
  </si>
  <si>
    <t>se.meanpct.d_tt4g25hagree..exp..(3 over_10yrs-1 under_5yrs)</t>
  </si>
  <si>
    <t>b.meanpct.d_tt4g25iagree..exp..1 under_5yrs</t>
  </si>
  <si>
    <t>se.meanpct.d_tt4g25iagree..exp..1 under_5yrs</t>
  </si>
  <si>
    <t>b.meanpct.d_tt4g25iagree..exp..2 from6to10</t>
  </si>
  <si>
    <t>se.meanpct.d_tt4g25iagree..exp..2 from6to10</t>
  </si>
  <si>
    <t>b.meanpct.d_tt4g25iagree..exp..3 over_10yrs</t>
  </si>
  <si>
    <t>se.meanpct.d_tt4g25iagree..exp..3 over_10yrs</t>
  </si>
  <si>
    <t>b.meanpct.d_tt4g25iagree..exp..(3 over_10yrs-1 under_5yrs)</t>
  </si>
  <si>
    <t>se.meanpct.d_tt4g25iagree..exp..(3 over_10yrs-1 under_5yrs)</t>
  </si>
  <si>
    <t>b.odr_d_tt4g25eagree.d_female..tch_sch_controls</t>
  </si>
  <si>
    <t>se.odr_d_tt4g25eagree.d_female..tch_sch_controls</t>
  </si>
  <si>
    <t>b.odr_d_tt4g25eagree.c_agestd..tch_sch_controls</t>
  </si>
  <si>
    <t>se.odr_d_tt4g25eagree.c_agestd..tch_sch_controls</t>
  </si>
  <si>
    <t>b.odr_d_tt4g25eagree.d_schlocrural_cfix..tch_sch_controls</t>
  </si>
  <si>
    <t>se.odr_d_tt4g25eagree.d_schlocrural_cfix..tch_sch_controls</t>
  </si>
  <si>
    <t>b.odr_d_tt4g25eagree.d_schtypepub..tch_sch_controls</t>
  </si>
  <si>
    <t>se.odr_d_tt4g25eagree.d_schtypepub..tch_sch_controls</t>
  </si>
  <si>
    <t>b.odr_d_tt4g25eagree.d_schdisadv30..tch_sch_controls</t>
  </si>
  <si>
    <t>se.odr_d_tt4g25eagree.d_schdisadv30..tch_sch_controls</t>
  </si>
  <si>
    <t>b.odr_d_tt4g25eagree.d_schdiflang10..tch_sch_controls</t>
  </si>
  <si>
    <t>se.odr_d_tt4g25eagree.d_schdiflang10..tch_sch_controls</t>
  </si>
  <si>
    <t>b.odr_d_tt4g25eagree.d_schspneed30_cfix..tch_sch_controls</t>
  </si>
  <si>
    <t>se.odr_d_tt4g25eagree.d_schspneed30_cfix..tch_sch_controls</t>
  </si>
  <si>
    <t>b.odr_d_tt4g25iagree.d_female..tch_sch_controls</t>
  </si>
  <si>
    <t>se.odr_d_tt4g25iagree.d_female..tch_sch_controls</t>
  </si>
  <si>
    <t>b.odr_d_tt4g25iagree.c_agestd..tch_sch_controls</t>
  </si>
  <si>
    <t>se.odr_d_tt4g25iagree.c_agestd..tch_sch_controls</t>
  </si>
  <si>
    <t>b.odr_d_tt4g25iagree.d_schlocrural_cfix..tch_sch_controls</t>
  </si>
  <si>
    <t>se.odr_d_tt4g25iagree.d_schlocrural_cfix..tch_sch_controls</t>
  </si>
  <si>
    <t>b.odr_d_tt4g25iagree.d_schtypepub_cfix..tch_sch_controls</t>
  </si>
  <si>
    <t>se.odr_d_tt4g25iagree.d_schtypepub_cfix..tch_sch_controls</t>
  </si>
  <si>
    <t>b.odr_d_tt4g25iagree.d_schdisadv30_cfix..tch_sch_controls</t>
  </si>
  <si>
    <t>se.odr_d_tt4g25iagree.d_schdisadv30_cfix..tch_sch_controls</t>
  </si>
  <si>
    <t>b.odr_d_tt4g25iagree.d_schdiflang10_cfix..tch_sch_controls</t>
  </si>
  <si>
    <t>se.odr_d_tt4g25iagree.d_schdiflang10_cfix..tch_sch_controls</t>
  </si>
  <si>
    <t>b.odr_d_tt4g25iagree.d_schspneed30_cfix..tch_sch_controls</t>
  </si>
  <si>
    <t>se.odr_d_tt4g25iagree.d_schspneed30_cfix..tch_sch_controls</t>
  </si>
  <si>
    <t>b.odr_d_tt4g25fagree.d_female..tch_sch_controls</t>
  </si>
  <si>
    <t>se.odr_d_tt4g25fagree.d_female..tch_sch_controls</t>
  </si>
  <si>
    <t>b.odr_d_tt4g25fagree.c_agestd..tch_sch_controls</t>
  </si>
  <si>
    <t>se.odr_d_tt4g25fagree.c_agestd..tch_sch_controls</t>
  </si>
  <si>
    <t>b.odr_d_tt4g25fagree.d_schlocrural_cfix..tch_sch_controls</t>
  </si>
  <si>
    <t>se.odr_d_tt4g25fagree.d_schlocrural_cfix..tch_sch_controls</t>
  </si>
  <si>
    <t>b.odr_d_tt4g25fagree.d_schtypepub_cfix..tch_sch_controls</t>
  </si>
  <si>
    <t>se.odr_d_tt4g25fagree.d_schtypepub_cfix..tch_sch_controls</t>
  </si>
  <si>
    <t>b.odr_d_tt4g25fagree.d_schdisadv30_cfix..tch_sch_controls</t>
  </si>
  <si>
    <t>se.odr_d_tt4g25fagree.d_schdisadv30_cfix..tch_sch_controls</t>
  </si>
  <si>
    <t>b.odr_d_tt4g25fagree.d_schdiflang10_cfix..tch_sch_controls</t>
  </si>
  <si>
    <t>se.odr_d_tt4g25fagree.d_schdiflang10_cfix..tch_sch_controls</t>
  </si>
  <si>
    <t>b.odr_d_tt4g25fagree.d_schspneed30_cfix..tch_sch_controls</t>
  </si>
  <si>
    <t>se.odr_d_tt4g25fagree.d_schspneed30_cfix..tch_sch_controls</t>
  </si>
  <si>
    <t>b.odr_d_tt4g25hagree.d_female..tch_sch_controls</t>
  </si>
  <si>
    <t>se.odr_d_tt4g25hagree.d_female..tch_sch_controls</t>
  </si>
  <si>
    <t>b.odr_d_tt4g25hagree.c_agestd..tch_sch_controls</t>
  </si>
  <si>
    <t>se.odr_d_tt4g25hagree.c_agestd..tch_sch_controls</t>
  </si>
  <si>
    <t>b.odr_d_tt4g25hagree.d_schlocrural_cfix..tch_sch_controls</t>
  </si>
  <si>
    <t>se.odr_d_tt4g25hagree.d_schlocrural_cfix..tch_sch_controls</t>
  </si>
  <si>
    <t>b.odr_d_tt4g25hagree.d_schtypepub_cfix..tch_sch_controls</t>
  </si>
  <si>
    <t>se.odr_d_tt4g25hagree.d_schtypepub_cfix..tch_sch_controls</t>
  </si>
  <si>
    <t>b.odr_d_tt4g25hagree.d_schdisadv30..tch_sch_controls</t>
  </si>
  <si>
    <t>se.odr_d_tt4g25hagree.d_schdisadv30..tch_sch_controls</t>
  </si>
  <si>
    <t>b.odr_d_tt4g25hagree.d_schdiflang10_cfix..tch_sch_controls</t>
  </si>
  <si>
    <t>se.odr_d_tt4g25hagree.d_schdiflang10_cfix..tch_sch_controls</t>
  </si>
  <si>
    <t>b.odr_d_tt4g25hagree.d_schspneed30_cfix..tch_sch_controls</t>
  </si>
  <si>
    <t>se.odr_d_tt4g25hagree.d_schspneed30_cfix..tch_sch_controls</t>
  </si>
  <si>
    <t>b.meanpct.d_tt4g25cagree..schloc..1 Rural</t>
  </si>
  <si>
    <t>se.meanpct.d_tt4g25cagree..schloc..1 Rural</t>
  </si>
  <si>
    <t>b.meanpct.d_tt4g25cagree..schloc..2 Town</t>
  </si>
  <si>
    <t>se.meanpct.d_tt4g25cagree..schloc..2 Town</t>
  </si>
  <si>
    <t>b.meanpct.d_tt4g25cagree..schloc..3 City</t>
  </si>
  <si>
    <t>se.meanpct.d_tt4g25cagree..schloc..3 City</t>
  </si>
  <si>
    <t>b.meanpct.d_tt4g25cagree..schloc..(3 City-1 Rural)</t>
  </si>
  <si>
    <t>se.meanpct.d_tt4g25cagree..schloc..(3 City-1 Rural)</t>
  </si>
  <si>
    <t>b.meanpct.d_tt4g25cagree..schtype..1 Public</t>
  </si>
  <si>
    <t>se.meanpct.d_tt4g25cagree..schtype..1 Public</t>
  </si>
  <si>
    <t>b.meanpct.d_tt4g25cagree..schtype..2 Private</t>
  </si>
  <si>
    <t>se.meanpct.d_tt4g25cagree..schtype..2 Private</t>
  </si>
  <si>
    <t>b.meanpct.d_tt4g25cagree..schtype..(2 Private-1 Public)</t>
  </si>
  <si>
    <t>se.meanpct.d_tt4g25cagree..schtype..(2 Private-1 Public)</t>
  </si>
  <si>
    <t>b.meanpct.d_tt4g25cagree..disadv..1 under_10pct</t>
  </si>
  <si>
    <t>se.meanpct.d_tt4g25cagree..disadv..1 under_10pct</t>
  </si>
  <si>
    <t>b.meanpct.d_tt4g25cagree..disadv..2 10_to_30pct</t>
  </si>
  <si>
    <t>se.meanpct.d_tt4g25cagree..disadv..2 10_to_30pct</t>
  </si>
  <si>
    <t>b.meanpct.d_tt4g25cagree..disadv..3 over_30pct</t>
  </si>
  <si>
    <t>se.meanpct.d_tt4g25cagree..disadv..3 over_30pct</t>
  </si>
  <si>
    <t>b.meanpct.d_tt4g25cagree..disadv..(3 over_30pct-1 under_10pct)</t>
  </si>
  <si>
    <t>se.meanpct.d_tt4g25cagree..disadv..(3 over_30pct-1 under_10pct)</t>
  </si>
  <si>
    <t>b.meanpct.d_tt4g25cagree..diflang..1 None</t>
  </si>
  <si>
    <t>se.meanpct.d_tt4g25cagree..diflang..1 None</t>
  </si>
  <si>
    <t>b.meanpct.d_tt4g25cagree..diflang..2 0_to_10pct</t>
  </si>
  <si>
    <t>se.meanpct.d_tt4g25cagree..diflang..2 0_to_10pct</t>
  </si>
  <si>
    <t>b.meanpct.d_tt4g25cagree..diflang..3 over_10pct</t>
  </si>
  <si>
    <t>se.meanpct.d_tt4g25cagree..diflang..3 over_10pct</t>
  </si>
  <si>
    <t>b.meanpct.d_tt4g25cagree..diflang..(3 over_10pct-1 None)</t>
  </si>
  <si>
    <t>se.meanpct.d_tt4g25cagree..diflang..(3 over_10pct-1 None)</t>
  </si>
  <si>
    <t>b.meanpct.d_tt4g25cagree..spneed..1 under_10pct</t>
  </si>
  <si>
    <t>se.meanpct.d_tt4g25cagree..spneed..1 under_10pct</t>
  </si>
  <si>
    <t>b.meanpct.d_tt4g25cagree..spneed..2 10_to_30pct</t>
  </si>
  <si>
    <t>se.meanpct.d_tt4g25cagree..spneed..2 10_to_30pct</t>
  </si>
  <si>
    <t>b.meanpct.d_tt4g25cagree..spneed..3 over_30pct</t>
  </si>
  <si>
    <t>se.meanpct.d_tt4g25cagree..spneed..3 over_30pct</t>
  </si>
  <si>
    <t>b.meanpct.d_tt4g25cagree..spneed..(3 over_30pct-1 under_10pct)</t>
  </si>
  <si>
    <t>se.meanpct.d_tt4g25cagree..spneed..(3 over_30pct-1 under_10pct)</t>
  </si>
  <si>
    <t>w</t>
  </si>
  <si>
    <t>b.reg_t4fulfil.d_tt4g17ayes..no_controls..tq17a</t>
  </si>
  <si>
    <t>se.reg_t4fulfil.d_tt4g17ayes..no_controls..tq17a</t>
  </si>
  <si>
    <t>b.reg_t4fulfil.rsqr..no_controls..tq17a</t>
  </si>
  <si>
    <t>se.reg_t4fulfil.rsqr..no_controls..tq17a</t>
  </si>
  <si>
    <t>b.reg_t4fulfil.d_tt4g17ayes..tch_controls..tq17a</t>
  </si>
  <si>
    <t>se.reg_t4fulfil.d_tt4g17ayes..tch_controls..tq17a</t>
  </si>
  <si>
    <t>b.reg_t4fulfil.rsqr..tch_controls..tq17a</t>
  </si>
  <si>
    <t>se.reg_t4fulfil.rsqr..tch_controls..tq17a</t>
  </si>
  <si>
    <t>b.reg_t4fulfil.d_tt4g17ayes..tch_sch_controls..tq17a</t>
  </si>
  <si>
    <t>se.reg_t4fulfil.d_tt4g17ayes..tch_sch_controls..tq17a</t>
  </si>
  <si>
    <t>b.reg_t4fulfil.rsqr..tch_sch_controls..tq17a</t>
  </si>
  <si>
    <t>se.reg_t4fulfil.rsqr..tch_sch_controls..tq17a</t>
  </si>
  <si>
    <t>b.reg_t4fulfil.d_tt4g17byes..no_controls..tq17b</t>
  </si>
  <si>
    <t>se.reg_t4fulfil.d_tt4g17byes..no_controls..tq17b</t>
  </si>
  <si>
    <t>b.reg_t4fulfil.rsqr..no_controls..tq17b</t>
  </si>
  <si>
    <t>se.reg_t4fulfil.rsqr..no_controls..tq17b</t>
  </si>
  <si>
    <t>b.reg_t4fulfil.d_tt4g17byes..tch_controls..tq17b</t>
  </si>
  <si>
    <t>se.reg_t4fulfil.d_tt4g17byes..tch_controls..tq17b</t>
  </si>
  <si>
    <t>b.reg_t4fulfil.rsqr..tch_controls..tq17b</t>
  </si>
  <si>
    <t>se.reg_t4fulfil.rsqr..tch_controls..tq17b</t>
  </si>
  <si>
    <t>b.reg_t4fulfil.d_tt4g17byes..tch_sch_controls..tq17b</t>
  </si>
  <si>
    <t>se.reg_t4fulfil.d_tt4g17byes..tch_sch_controls..tq17b</t>
  </si>
  <si>
    <t>b.reg_t4fulfil.rsqr..tch_sch_controls..tq17b</t>
  </si>
  <si>
    <t>se.reg_t4fulfil.rsqr..tch_sch_controls..tq17b</t>
  </si>
  <si>
    <t>b.reg_t4fulfil.d_tt4g17induction..no_controls..tq17</t>
  </si>
  <si>
    <t>se.reg_t4fulfil.d_tt4g17induction..no_controls..tq17</t>
  </si>
  <si>
    <t>b.reg_t4fulfil.rsqr..no_controls..tq17</t>
  </si>
  <si>
    <t>se.reg_t4fulfil.rsqr..no_controls..tq17</t>
  </si>
  <si>
    <t>b.reg_t4fulfil.d_tt4g17induction..tch_controls..tq17</t>
  </si>
  <si>
    <t>se.reg_t4fulfil.d_tt4g17induction..tch_controls..tq17</t>
  </si>
  <si>
    <t>b.reg_t4fulfil.rsqr..tch_controls..tq17</t>
  </si>
  <si>
    <t>se.reg_t4fulfil.rsqr..tch_controls..tq17</t>
  </si>
  <si>
    <t>b.reg_t4fulfil.d_tt4g17induction..tch_sch_controls..tq17</t>
  </si>
  <si>
    <t>se.reg_t4fulfil.d_tt4g17induction..tch_sch_controls..tq17</t>
  </si>
  <si>
    <t>b.reg_t4fulfil.rsqr..tch_sch_controls..tq17</t>
  </si>
  <si>
    <t>se.reg_t4fulfil.rsqr..tch_sch_controls..tq17</t>
  </si>
  <si>
    <t>b.odr_d_tt4g58fqbitalot.d_tt4g21oyes..no_controls</t>
  </si>
  <si>
    <t>se.odr_d_tt4g58fqbitalot.d_tt4g21oyes..no_controls</t>
  </si>
  <si>
    <t>b.odr_d_tt4g58fqbitalot.d_tt4g21oyes..tch_controls</t>
  </si>
  <si>
    <t>se.odr_d_tt4g58fqbitalot.d_tt4g21oyes..tch_controls</t>
  </si>
  <si>
    <t>b.odr_d_tt4g58fqbitalot.d_tt4g21oyes..tch_sch_controls</t>
  </si>
  <si>
    <t>se.odr_d_tt4g58fqbitalot.d_tt4g21oyes..tch_sch_controls</t>
  </si>
  <si>
    <t>b.odr_d_tt4g58gqbitalot.d_tt4g21hyes..no_controls</t>
  </si>
  <si>
    <t>se.odr_d_tt4g58gqbitalot.d_tt4g21hyes..no_controls</t>
  </si>
  <si>
    <t>b.odr_d_tt4g58gqbitalot.d_tt4g21hyes..tch_controls</t>
  </si>
  <si>
    <t>se.odr_d_tt4g58gqbitalot.d_tt4g21hyes..tch_controls</t>
  </si>
  <si>
    <t>b.odr_d_tt4g58gqbitalot.d_tt4g21hyes..tch_sch_controls</t>
  </si>
  <si>
    <t>se.odr_d_tt4g58gqbitalot.d_tt4g21hyes..tch_sch_controls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</si>
</sst>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
  </numFmts>
  <fonts count="20"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i/>
      <sz val="10"/>
      <color theme="1"/>
      <name val="Arial"/>
      <family val="2"/>
    </font>
    <font>
      <b/>
      <sz val="10"/>
      <color theme="0"/>
      <name val="Arial"/>
      <family val="2"/>
    </font>
    <font>
      <sz val="10"/>
      <color theme="0"/>
      <name val="Arial"/>
      <family val="2"/>
    </font>
    <font>
      <u/>
      <sz val="10"/>
      <color rgb="FF3A00FF"/>
      <name val="Arial"/>
      <family val="2"/>
    </font>
    <font>
      <b/>
      <sz val="11"/>
      <color theme="0"/>
      <name val="Arial"/>
      <family val="2"/>
    </font>
    <font>
      <b/>
      <sz val="10"/>
      <color theme="1"/>
      <name val="Arial"/>
      <family val="2"/>
    </font>
    <font>
      <sz val="10"/>
      <color theme="1"/>
      <name val="Arial"/>
    </font>
    <font>
      <sz val="11"/>
      <color theme="0"/>
      <name val="Arial"/>
      <family val="2"/>
    </font>
    <font>
      <u/>
      <sz val="10"/>
      <color theme="10"/>
      <name val="Arial"/>
      <family val="2"/>
    </font>
    <font>
      <i/>
      <sz val="10"/>
      <color rgb="FF00B050"/>
      <name val="Arial"/>
      <family val="2"/>
    </font>
    <font>
      <sz val="10"/>
      <color rgb="FF00B050"/>
      <name val="Arial"/>
      <family val="2"/>
    </font>
    <font>
      <b/>
      <i/>
      <sz val="10"/>
      <color theme="1"/>
      <name val="Arial"/>
      <family val="2"/>
    </font>
    <font>
      <u/>
      <sz val="10"/>
      <color rgb="FF3A00FF"/>
      <name val="Arial"/>
    </font>
    <font>
      <sz val="10"/>
      <color rgb="FFFFFFFF"/>
      <name val="Arial"/>
    </font>
    <font>
      <b/>
      <vertAlign val="superscript"/>
      <sz val="11"/>
      <color theme="0"/>
      <name val="Arial"/>
      <family val="2"/>
    </font>
    <font>
      <b/>
      <vertAlign val="superscript"/>
      <sz val="10"/>
      <color theme="0"/>
      <name val="Arial"/>
      <family val="2"/>
    </font>
  </fonts>
  <fills count="29">
    <fill>
      <patternFill patternType="none"/>
    </fill>
    <fill>
      <patternFill patternType="gray125"/>
    </fill>
    <fill>
      <patternFill patternType="solid">
        <fgColor theme="0"/>
        <bgColor indexed="64"/>
      </patternFill>
    </fill>
    <fill>
      <patternFill patternType="solid">
        <fgColor rgb="FFD9D9D9"/>
        <bgColor indexed="64"/>
      </patternFill>
    </fill>
    <fill>
      <patternFill patternType="solid">
        <fgColor rgb="FFD2EEFE"/>
        <bgColor indexed="64"/>
      </patternFill>
    </fill>
    <fill>
      <patternFill patternType="solid">
        <fgColor theme="0" tint="-0.14999847407452621"/>
        <bgColor indexed="64"/>
      </patternFill>
    </fill>
    <fill>
      <patternFill patternType="solid">
        <fgColor rgb="FF0D2429"/>
        <bgColor indexed="64"/>
      </patternFill>
    </fill>
    <fill>
      <patternFill patternType="solid">
        <fgColor rgb="FF215967"/>
        <bgColor indexed="64"/>
      </patternFill>
    </fill>
    <fill>
      <patternFill patternType="solid">
        <fgColor rgb="FF31869B"/>
        <bgColor indexed="64"/>
      </patternFill>
    </fill>
    <fill>
      <patternFill patternType="solid">
        <fgColor rgb="FF9DF9EA"/>
        <bgColor indexed="64"/>
      </patternFill>
    </fill>
    <fill>
      <patternFill patternType="solid">
        <fgColor rgb="FF006E5D"/>
        <bgColor indexed="64"/>
      </patternFill>
    </fill>
    <fill>
      <patternFill patternType="solid">
        <fgColor rgb="FFFFE8A7"/>
        <bgColor indexed="64"/>
      </patternFill>
    </fill>
    <fill>
      <patternFill patternType="solid">
        <fgColor rgb="FF927100"/>
        <bgColor indexed="64"/>
      </patternFill>
    </fill>
    <fill>
      <patternFill patternType="solid">
        <fgColor rgb="FF639828"/>
        <bgColor indexed="64"/>
      </patternFill>
    </fill>
    <fill>
      <patternFill patternType="solid">
        <fgColor rgb="FF609ED6"/>
        <bgColor indexed="64"/>
      </patternFill>
    </fill>
    <fill>
      <patternFill patternType="solid">
        <fgColor rgb="FF2F75B5"/>
        <bgColor indexed="64"/>
      </patternFill>
    </fill>
    <fill>
      <patternFill patternType="solid">
        <fgColor rgb="FF1F4E78"/>
        <bgColor indexed="64"/>
      </patternFill>
    </fill>
    <fill>
      <patternFill patternType="solid">
        <fgColor theme="1"/>
        <bgColor indexed="64"/>
      </patternFill>
    </fill>
    <fill>
      <patternFill patternType="solid">
        <fgColor rgb="FF003152"/>
        <bgColor indexed="64"/>
      </patternFill>
    </fill>
    <fill>
      <patternFill patternType="solid">
        <fgColor rgb="FF3D5C1A"/>
        <bgColor indexed="64"/>
      </patternFill>
    </fill>
    <fill>
      <patternFill patternType="solid">
        <fgColor rgb="FFFFF2B9"/>
        <bgColor indexed="64"/>
      </patternFill>
    </fill>
    <fill>
      <patternFill patternType="solid">
        <fgColor theme="8" tint="-0.249977111117893"/>
        <bgColor indexed="64"/>
      </patternFill>
    </fill>
    <fill>
      <patternFill patternType="solid">
        <fgColor rgb="FFFFFFFF"/>
      </patternFill>
    </fill>
    <fill>
      <patternFill patternType="solid">
        <fgColor rgb="FF0D2429"/>
      </patternFill>
    </fill>
    <fill>
      <patternFill patternType="solid">
        <fgColor rgb="FF215967"/>
      </patternFill>
    </fill>
    <fill>
      <patternFill patternType="solid">
        <fgColor rgb="FF31869B"/>
      </patternFill>
    </fill>
    <fill>
      <patternFill patternType="solid">
        <fgColor rgb="FF006E5D"/>
      </patternFill>
    </fill>
    <fill>
      <patternFill patternType="solid">
        <fgColor rgb="FF927100"/>
      </patternFill>
    </fill>
    <fill>
      <patternFill patternType="solid">
        <fgColor theme="1" tint="0.499984740745262"/>
        <bgColor indexed="64"/>
      </patternFill>
    </fill>
  </fills>
  <borders count="99">
    <border>
      <left/>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theme="0"/>
      </left>
      <right style="thin">
        <color theme="0"/>
      </right>
      <top style="thin">
        <color theme="0"/>
      </top>
      <bottom style="medium">
        <color rgb="FF000000"/>
      </bottom>
      <diagonal/>
    </border>
    <border>
      <left style="thin">
        <color theme="0"/>
      </left>
      <right style="medium">
        <color rgb="FF000000"/>
      </right>
      <top style="thin">
        <color theme="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indexed="64"/>
      </left>
      <right/>
      <top style="medium">
        <color rgb="FF000000"/>
      </top>
      <bottom/>
      <diagonal/>
    </border>
    <border>
      <left/>
      <right style="thin">
        <color indexed="64"/>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style="thin">
        <color indexed="64"/>
      </left>
      <right/>
      <top/>
      <bottom/>
      <diagonal/>
    </border>
    <border>
      <left/>
      <right style="thin">
        <color indexed="64"/>
      </right>
      <top/>
      <bottom/>
      <diagonal/>
    </border>
    <border>
      <left/>
      <right style="medium">
        <color rgb="FF000000"/>
      </right>
      <top/>
      <bottom/>
      <diagonal/>
    </border>
    <border>
      <left style="thin">
        <color rgb="FF000000"/>
      </left>
      <right style="thin">
        <color rgb="FF000000"/>
      </right>
      <top/>
      <bottom style="medium">
        <color rgb="FF000000"/>
      </bottom>
      <diagonal/>
    </border>
    <border>
      <left style="thin">
        <color indexed="64"/>
      </left>
      <right/>
      <top/>
      <bottom style="medium">
        <color rgb="FF000000"/>
      </bottom>
      <diagonal/>
    </border>
    <border>
      <left/>
      <right style="thin">
        <color indexed="64"/>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left>
      <right style="thin">
        <color theme="0"/>
      </right>
      <top style="thin">
        <color theme="0"/>
      </top>
      <bottom style="thin">
        <color theme="0"/>
      </bottom>
      <diagonal/>
    </border>
    <border>
      <left style="thin">
        <color theme="0"/>
      </left>
      <right style="medium">
        <color rgb="FF000000"/>
      </right>
      <top style="thin">
        <color theme="0"/>
      </top>
      <bottom style="thin">
        <color theme="0"/>
      </bottom>
      <diagonal/>
    </border>
    <border>
      <left style="medium">
        <color rgb="FF000000"/>
      </left>
      <right/>
      <top style="medium">
        <color rgb="FF000000"/>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theme="0"/>
      </left>
      <right/>
      <top style="medium">
        <color rgb="FF000000"/>
      </top>
      <bottom style="thin">
        <color theme="0"/>
      </bottom>
      <diagonal/>
    </border>
    <border>
      <left style="thin">
        <color theme="0"/>
      </left>
      <right style="medium">
        <color rgb="FF000000"/>
      </right>
      <top style="medium">
        <color rgb="FF000000"/>
      </top>
      <bottom style="thin">
        <color theme="0"/>
      </bottom>
      <diagonal/>
    </border>
    <border>
      <left style="thin">
        <color indexed="64"/>
      </left>
      <right style="thin">
        <color indexed="64"/>
      </right>
      <top style="medium">
        <color indexed="64"/>
      </top>
      <bottom/>
      <diagonal/>
    </border>
    <border>
      <left style="thin">
        <color theme="0"/>
      </left>
      <right style="medium">
        <color indexed="64"/>
      </right>
      <top style="thin">
        <color theme="0"/>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top/>
      <bottom style="medium">
        <color indexed="64"/>
      </bottom>
      <diagonal/>
    </border>
    <border>
      <left style="thin">
        <color rgb="FF000000"/>
      </left>
      <right style="thin">
        <color indexed="64"/>
      </right>
      <top/>
      <bottom/>
      <diagonal/>
    </border>
    <border>
      <left style="medium">
        <color indexed="64"/>
      </left>
      <right/>
      <top style="medium">
        <color indexed="64"/>
      </top>
      <bottom/>
      <diagonal/>
    </border>
    <border>
      <left style="thin">
        <color theme="0"/>
      </left>
      <right style="thin">
        <color theme="0"/>
      </right>
      <top style="thin">
        <color theme="0"/>
      </top>
      <bottom style="medium">
        <color indexed="64"/>
      </bottom>
      <diagonal/>
    </border>
    <border>
      <left style="thin">
        <color indexed="64"/>
      </left>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right style="thin">
        <color indexed="64"/>
      </right>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indexed="64"/>
      </left>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medium">
        <color indexed="64"/>
      </right>
      <top style="thin">
        <color theme="0"/>
      </top>
      <bottom style="thin">
        <color theme="0"/>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rgb="FF000000"/>
      </right>
      <top style="thin">
        <color theme="0"/>
      </top>
      <bottom style="thin">
        <color theme="0"/>
      </bottom>
      <diagonal/>
    </border>
    <border>
      <left style="thin">
        <color theme="0"/>
      </left>
      <right/>
      <top/>
      <bottom/>
      <diagonal/>
    </border>
    <border>
      <left/>
      <right style="medium">
        <color indexed="64"/>
      </right>
      <top/>
      <bottom style="thin">
        <color theme="0"/>
      </bottom>
      <diagonal/>
    </border>
    <border>
      <left style="thin">
        <color theme="0"/>
      </left>
      <right/>
      <top style="medium">
        <color indexed="64"/>
      </top>
      <bottom/>
      <diagonal/>
    </border>
    <border>
      <left/>
      <right style="thin">
        <color theme="0"/>
      </right>
      <top style="medium">
        <color indexed="64"/>
      </top>
      <bottom/>
      <diagonal/>
    </border>
    <border>
      <left/>
      <right style="thin">
        <color theme="0"/>
      </right>
      <top/>
      <bottom/>
      <diagonal/>
    </border>
    <border>
      <left style="medium">
        <color theme="0"/>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top style="medium">
        <color indexed="64"/>
      </top>
      <bottom style="thin">
        <color theme="0"/>
      </bottom>
      <diagonal/>
    </border>
    <border>
      <left/>
      <right style="thin">
        <color theme="0"/>
      </right>
      <top style="medium">
        <color auto="1"/>
      </top>
      <bottom style="thin">
        <color theme="0"/>
      </bottom>
      <diagonal/>
    </border>
    <border>
      <left style="medium">
        <color indexed="64"/>
      </left>
      <right style="thin">
        <color theme="0"/>
      </right>
      <top style="thin">
        <color theme="0"/>
      </top>
      <bottom style="medium">
        <color indexed="64"/>
      </bottom>
      <diagonal/>
    </border>
    <border>
      <left style="medium">
        <color indexed="64"/>
      </left>
      <right style="thin">
        <color indexed="64"/>
      </right>
      <top/>
      <bottom style="medium">
        <color indexed="64"/>
      </bottom>
      <diagonal/>
    </border>
    <border>
      <left style="medium">
        <color indexed="64"/>
      </left>
      <right style="thin">
        <color theme="0"/>
      </right>
      <top style="thin">
        <color theme="0"/>
      </top>
      <bottom style="thin">
        <color theme="0"/>
      </bottom>
      <diagonal/>
    </border>
    <border>
      <left style="medium">
        <color indexed="64"/>
      </left>
      <right/>
      <top style="thin">
        <color theme="0"/>
      </top>
      <bottom style="thin">
        <color theme="0"/>
      </bottom>
      <diagonal/>
    </border>
    <border>
      <left style="medium">
        <color indexed="64"/>
      </left>
      <right/>
      <top style="medium">
        <color indexed="64"/>
      </top>
      <bottom style="thin">
        <color theme="0"/>
      </bottom>
      <diagonal/>
    </border>
    <border>
      <left/>
      <right style="thin">
        <color theme="0"/>
      </right>
      <top style="thin">
        <color theme="0"/>
      </top>
      <bottom style="medium">
        <color rgb="FF000000"/>
      </bottom>
      <diagonal/>
    </border>
    <border>
      <left style="thin">
        <color indexed="64"/>
      </left>
      <right style="thin">
        <color theme="0"/>
      </right>
      <top style="medium">
        <color indexed="64"/>
      </top>
      <bottom/>
      <diagonal/>
    </border>
    <border>
      <left style="thin">
        <color indexed="64"/>
      </left>
      <right style="thin">
        <color theme="0"/>
      </right>
      <top/>
      <bottom/>
      <diagonal/>
    </border>
    <border>
      <left style="thin">
        <color indexed="64"/>
      </left>
      <right style="thin">
        <color theme="0"/>
      </right>
      <top/>
      <bottom style="medium">
        <color rgb="FF000000"/>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right/>
      <top style="medium">
        <color rgb="FF000000"/>
      </top>
      <bottom style="thin">
        <color theme="0"/>
      </bottom>
      <diagonal/>
    </border>
    <border>
      <left/>
      <right style="medium">
        <color rgb="FF000000"/>
      </right>
      <top style="medium">
        <color rgb="FF000000"/>
      </top>
      <bottom style="thin">
        <color theme="0"/>
      </bottom>
      <diagonal/>
    </border>
    <border>
      <left style="thin">
        <color rgb="FF000000"/>
      </left>
      <right style="thin">
        <color rgb="FF000000"/>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theme="0"/>
      </left>
      <right style="thin">
        <color theme="0"/>
      </right>
      <top style="medium">
        <color rgb="FF000000"/>
      </top>
      <bottom style="thin">
        <color theme="0"/>
      </bottom>
      <diagonal/>
    </border>
  </borders>
  <cellStyleXfs count="1">
    <xf numFmtId="0" fontId="0" fillId="0" borderId="0"/>
  </cellStyleXfs>
  <cellXfs count="763">
    <xf numFmtId="0" fontId="0" fillId="0" borderId="0" xfId="0"/>
    <xf numFmtId="0" fontId="3" fillId="2" borderId="0" xfId="0" applyFont="1" applyFill="1"/>
    <xf numFmtId="0" fontId="3" fillId="2" borderId="1" xfId="0" applyFont="1" applyFill="1" applyBorder="1" applyAlignment="1">
      <alignment vertical="center"/>
    </xf>
    <xf numFmtId="0" fontId="3" fillId="2" borderId="2" xfId="0" applyFont="1" applyFill="1" applyBorder="1" applyAlignment="1">
      <alignment vertical="center"/>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2" borderId="5" xfId="0" applyFont="1" applyFill="1" applyBorder="1" applyAlignment="1">
      <alignment vertical="center"/>
    </xf>
    <xf numFmtId="0" fontId="3" fillId="4" borderId="6" xfId="0" applyFont="1" applyFill="1" applyBorder="1" applyAlignment="1">
      <alignment horizontal="center"/>
    </xf>
    <xf numFmtId="164" fontId="3" fillId="2" borderId="7" xfId="0" applyNumberFormat="1" applyFont="1" applyFill="1" applyBorder="1" applyAlignment="1">
      <alignment horizontal="center" vertical="center"/>
    </xf>
    <xf numFmtId="165" fontId="3" fillId="2"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4" borderId="11" xfId="0" applyFont="1" applyFill="1" applyBorder="1" applyAlignment="1">
      <alignment horizontal="center"/>
    </xf>
    <xf numFmtId="164" fontId="3" fillId="2" borderId="12" xfId="0" applyNumberFormat="1" applyFont="1" applyFill="1" applyBorder="1" applyAlignment="1">
      <alignment horizontal="center" vertical="center"/>
    </xf>
    <xf numFmtId="165" fontId="3" fillId="2" borderId="13" xfId="0" applyNumberFormat="1" applyFont="1" applyFill="1" applyBorder="1" applyAlignment="1">
      <alignment horizontal="center" vertical="center"/>
    </xf>
    <xf numFmtId="0" fontId="3" fillId="5" borderId="0" xfId="0" applyFont="1" applyFill="1" applyAlignment="1">
      <alignment horizontal="center" vertical="center"/>
    </xf>
    <xf numFmtId="0" fontId="3" fillId="5" borderId="14" xfId="0" applyFont="1" applyFill="1" applyBorder="1" applyAlignment="1">
      <alignment horizontal="center" vertical="center"/>
    </xf>
    <xf numFmtId="0" fontId="4" fillId="0" borderId="1" xfId="0" applyFont="1" applyBorder="1" applyAlignment="1">
      <alignment horizontal="left" vertical="center" indent="1"/>
    </xf>
    <xf numFmtId="0" fontId="5" fillId="6" borderId="1" xfId="0" applyFont="1" applyFill="1" applyBorder="1" applyAlignment="1">
      <alignment vertical="center"/>
    </xf>
    <xf numFmtId="0" fontId="6" fillId="6" borderId="11" xfId="0" applyFont="1" applyFill="1" applyBorder="1" applyAlignment="1">
      <alignment horizontal="center"/>
    </xf>
    <xf numFmtId="165" fontId="6" fillId="6" borderId="13" xfId="0" applyNumberFormat="1" applyFont="1" applyFill="1" applyBorder="1" applyAlignment="1">
      <alignment horizontal="center" vertical="center"/>
    </xf>
    <xf numFmtId="0" fontId="5" fillId="7" borderId="1" xfId="0" applyFont="1" applyFill="1" applyBorder="1" applyAlignment="1">
      <alignment vertical="center"/>
    </xf>
    <xf numFmtId="0" fontId="6" fillId="7" borderId="11" xfId="0" applyFont="1" applyFill="1" applyBorder="1" applyAlignment="1">
      <alignment horizontal="center"/>
    </xf>
    <xf numFmtId="165" fontId="6" fillId="7" borderId="13" xfId="0" applyNumberFormat="1" applyFont="1" applyFill="1" applyBorder="1" applyAlignment="1">
      <alignment horizontal="center" vertical="center"/>
    </xf>
    <xf numFmtId="0" fontId="5" fillId="8" borderId="1" xfId="0" applyFont="1" applyFill="1" applyBorder="1" applyAlignment="1">
      <alignment vertical="center"/>
    </xf>
    <xf numFmtId="0" fontId="6" fillId="8" borderId="11" xfId="0" applyFont="1" applyFill="1" applyBorder="1" applyAlignment="1">
      <alignment horizontal="center"/>
    </xf>
    <xf numFmtId="165" fontId="6" fillId="8" borderId="13" xfId="0" applyNumberFormat="1" applyFont="1" applyFill="1" applyBorder="1" applyAlignment="1">
      <alignment horizontal="center" vertical="center"/>
    </xf>
    <xf numFmtId="0" fontId="3" fillId="4" borderId="15" xfId="0" applyFont="1" applyFill="1" applyBorder="1" applyAlignment="1">
      <alignment horizontal="center"/>
    </xf>
    <xf numFmtId="164" fontId="3" fillId="2" borderId="16" xfId="0" applyNumberFormat="1" applyFont="1" applyFill="1" applyBorder="1" applyAlignment="1">
      <alignment horizontal="center" vertical="center"/>
    </xf>
    <xf numFmtId="165" fontId="3" fillId="2" borderId="17" xfId="0" applyNumberFormat="1" applyFont="1" applyFill="1" applyBorder="1" applyAlignment="1">
      <alignment horizontal="center" vertical="center"/>
    </xf>
    <xf numFmtId="0" fontId="3" fillId="5" borderId="18" xfId="0" applyFont="1" applyFill="1" applyBorder="1" applyAlignment="1">
      <alignment horizontal="center" vertical="center"/>
    </xf>
    <xf numFmtId="0" fontId="3" fillId="5" borderId="19" xfId="0" applyFont="1" applyFill="1" applyBorder="1" applyAlignment="1">
      <alignment horizontal="center" vertical="center"/>
    </xf>
    <xf numFmtId="0" fontId="3" fillId="9" borderId="11" xfId="0" applyFont="1" applyFill="1" applyBorder="1" applyAlignment="1">
      <alignment horizontal="center"/>
    </xf>
    <xf numFmtId="0" fontId="5" fillId="10" borderId="1" xfId="0" applyFont="1" applyFill="1" applyBorder="1" applyAlignment="1">
      <alignment vertical="center"/>
    </xf>
    <xf numFmtId="0" fontId="6" fillId="10" borderId="11" xfId="0" applyFont="1" applyFill="1" applyBorder="1" applyAlignment="1">
      <alignment horizontal="center"/>
    </xf>
    <xf numFmtId="165" fontId="6" fillId="10" borderId="13" xfId="0" applyNumberFormat="1" applyFont="1" applyFill="1" applyBorder="1" applyAlignment="1">
      <alignment horizontal="center" vertical="center"/>
    </xf>
    <xf numFmtId="0" fontId="3" fillId="9" borderId="15" xfId="0" applyFont="1" applyFill="1" applyBorder="1" applyAlignment="1">
      <alignment horizontal="center"/>
    </xf>
    <xf numFmtId="0" fontId="3" fillId="11" borderId="11" xfId="0" applyFont="1" applyFill="1" applyBorder="1" applyAlignment="1">
      <alignment horizontal="center"/>
    </xf>
    <xf numFmtId="165" fontId="3" fillId="2" borderId="14" xfId="0" applyNumberFormat="1" applyFont="1" applyFill="1" applyBorder="1" applyAlignment="1">
      <alignment horizontal="center" vertical="center"/>
    </xf>
    <xf numFmtId="0" fontId="5" fillId="12" borderId="2" xfId="0" applyFont="1" applyFill="1" applyBorder="1" applyAlignment="1">
      <alignment vertical="center"/>
    </xf>
    <xf numFmtId="0" fontId="6" fillId="12" borderId="15" xfId="0" applyFont="1" applyFill="1" applyBorder="1" applyAlignment="1">
      <alignment horizontal="center"/>
    </xf>
    <xf numFmtId="164" fontId="6" fillId="12" borderId="16" xfId="0" applyNumberFormat="1" applyFont="1" applyFill="1" applyBorder="1" applyAlignment="1">
      <alignment horizontal="center" vertical="center"/>
    </xf>
    <xf numFmtId="165" fontId="6" fillId="12" borderId="17" xfId="0" applyNumberFormat="1" applyFont="1" applyFill="1" applyBorder="1" applyAlignment="1">
      <alignment horizontal="center" vertical="center"/>
    </xf>
    <xf numFmtId="165" fontId="6" fillId="12" borderId="19" xfId="0" applyNumberFormat="1" applyFont="1" applyFill="1" applyBorder="1" applyAlignment="1">
      <alignment horizontal="center" vertical="center"/>
    </xf>
    <xf numFmtId="0" fontId="3" fillId="0" borderId="0" xfId="0" applyFont="1"/>
    <xf numFmtId="0" fontId="7" fillId="0" borderId="0" xfId="0" applyFont="1"/>
    <xf numFmtId="164" fontId="6" fillId="10" borderId="12" xfId="0" applyNumberFormat="1" applyFont="1" applyFill="1" applyBorder="1" applyAlignment="1">
      <alignment horizontal="center" vertical="center"/>
    </xf>
    <xf numFmtId="0" fontId="4" fillId="2" borderId="0" xfId="0" applyFont="1" applyFill="1"/>
    <xf numFmtId="164" fontId="6" fillId="6" borderId="12" xfId="0" applyNumberFormat="1" applyFont="1" applyFill="1" applyBorder="1" applyAlignment="1">
      <alignment horizontal="center" vertical="center"/>
    </xf>
    <xf numFmtId="164" fontId="6" fillId="7" borderId="12" xfId="0" applyNumberFormat="1" applyFont="1" applyFill="1" applyBorder="1" applyAlignment="1">
      <alignment horizontal="center" vertical="center"/>
    </xf>
    <xf numFmtId="164" fontId="6" fillId="8" borderId="12" xfId="0" applyNumberFormat="1" applyFont="1" applyFill="1" applyBorder="1" applyAlignment="1">
      <alignment horizontal="center" vertical="center"/>
    </xf>
    <xf numFmtId="0" fontId="9" fillId="2" borderId="0" xfId="0" applyFont="1" applyFill="1"/>
    <xf numFmtId="0" fontId="10" fillId="0" borderId="0" xfId="0" applyFont="1"/>
    <xf numFmtId="0" fontId="3" fillId="9" borderId="27" xfId="0" applyFont="1" applyFill="1" applyBorder="1" applyAlignment="1">
      <alignment horizontal="center"/>
    </xf>
    <xf numFmtId="0" fontId="3" fillId="3" borderId="28" xfId="0" applyFont="1" applyFill="1" applyBorder="1" applyAlignment="1">
      <alignment horizontal="center" wrapText="1"/>
    </xf>
    <xf numFmtId="0" fontId="3" fillId="4" borderId="29" xfId="0" applyFont="1" applyFill="1" applyBorder="1" applyAlignment="1">
      <alignment horizontal="center"/>
    </xf>
    <xf numFmtId="0" fontId="6" fillId="10" borderId="30" xfId="0" applyFont="1" applyFill="1" applyBorder="1" applyAlignment="1">
      <alignment horizontal="center"/>
    </xf>
    <xf numFmtId="0" fontId="3" fillId="9" borderId="29" xfId="0" applyFont="1" applyFill="1" applyBorder="1" applyAlignment="1">
      <alignment horizontal="center"/>
    </xf>
    <xf numFmtId="0" fontId="9" fillId="5" borderId="0" xfId="0" applyFont="1" applyFill="1" applyAlignment="1">
      <alignment horizontal="center" vertical="center" wrapText="1"/>
    </xf>
    <xf numFmtId="0" fontId="9" fillId="5" borderId="31" xfId="0" applyFont="1" applyFill="1" applyBorder="1" applyAlignment="1">
      <alignment horizontal="center" vertical="center" wrapText="1"/>
    </xf>
    <xf numFmtId="0" fontId="3" fillId="11" borderId="32" xfId="0" applyFont="1" applyFill="1" applyBorder="1" applyAlignment="1">
      <alignment horizontal="center"/>
    </xf>
    <xf numFmtId="164" fontId="3" fillId="2" borderId="13" xfId="0" applyNumberFormat="1" applyFont="1" applyFill="1" applyBorder="1" applyAlignment="1">
      <alignment horizontal="center" vertical="center"/>
    </xf>
    <xf numFmtId="0" fontId="6" fillId="2" borderId="33" xfId="0" applyFont="1" applyFill="1" applyBorder="1"/>
    <xf numFmtId="0" fontId="3" fillId="3" borderId="34" xfId="0" applyFont="1" applyFill="1" applyBorder="1" applyAlignment="1">
      <alignment horizontal="center" wrapText="1"/>
    </xf>
    <xf numFmtId="164" fontId="3" fillId="2" borderId="35" xfId="0" applyNumberFormat="1" applyFont="1" applyFill="1" applyBorder="1" applyAlignment="1">
      <alignment horizontal="center" vertical="center"/>
    </xf>
    <xf numFmtId="164" fontId="3" fillId="2" borderId="40" xfId="0" applyNumberFormat="1" applyFont="1" applyFill="1" applyBorder="1" applyAlignment="1">
      <alignment horizontal="center" vertical="center"/>
    </xf>
    <xf numFmtId="164" fontId="6" fillId="10" borderId="13" xfId="0" applyNumberFormat="1" applyFont="1" applyFill="1" applyBorder="1" applyAlignment="1">
      <alignment horizontal="center" vertical="center"/>
    </xf>
    <xf numFmtId="0" fontId="3" fillId="5" borderId="12" xfId="0" applyFont="1" applyFill="1" applyBorder="1" applyAlignment="1">
      <alignment horizontal="center"/>
    </xf>
    <xf numFmtId="0" fontId="3" fillId="5" borderId="0" xfId="0" applyFont="1" applyFill="1" applyAlignment="1">
      <alignment horizontal="center"/>
    </xf>
    <xf numFmtId="0" fontId="3" fillId="5" borderId="51" xfId="0" applyFont="1" applyFill="1" applyBorder="1" applyAlignment="1">
      <alignment horizontal="center"/>
    </xf>
    <xf numFmtId="0" fontId="9" fillId="0" borderId="0" xfId="0" applyFont="1"/>
    <xf numFmtId="0" fontId="3" fillId="4" borderId="30" xfId="0" applyFont="1" applyFill="1" applyBorder="1" applyAlignment="1">
      <alignment horizontal="center"/>
    </xf>
    <xf numFmtId="0" fontId="3" fillId="2" borderId="52" xfId="0" applyFont="1" applyFill="1" applyBorder="1"/>
    <xf numFmtId="0" fontId="3" fillId="0" borderId="52" xfId="0" applyFont="1" applyBorder="1" applyAlignment="1">
      <alignment vertical="center"/>
    </xf>
    <xf numFmtId="0" fontId="3" fillId="5" borderId="12" xfId="0" applyFont="1" applyFill="1" applyBorder="1" applyAlignment="1">
      <alignment horizontal="center" vertical="center"/>
    </xf>
    <xf numFmtId="0" fontId="3" fillId="5" borderId="51" xfId="0" applyFont="1" applyFill="1" applyBorder="1" applyAlignment="1">
      <alignment horizontal="center" vertical="center"/>
    </xf>
    <xf numFmtId="0" fontId="3" fillId="2" borderId="52" xfId="0" applyFont="1" applyFill="1" applyBorder="1" applyAlignment="1">
      <alignment vertical="center"/>
    </xf>
    <xf numFmtId="0" fontId="4" fillId="2" borderId="53" xfId="0" applyFont="1" applyFill="1" applyBorder="1" applyAlignment="1">
      <alignment horizontal="left" vertical="center" indent="1"/>
    </xf>
    <xf numFmtId="0" fontId="3" fillId="0" borderId="52" xfId="0" applyFont="1" applyBorder="1"/>
    <xf numFmtId="0" fontId="5" fillId="6" borderId="52" xfId="0" applyFont="1" applyFill="1" applyBorder="1" applyAlignment="1">
      <alignment vertical="center"/>
    </xf>
    <xf numFmtId="0" fontId="3" fillId="4" borderId="27" xfId="0" applyFont="1" applyFill="1" applyBorder="1" applyAlignment="1">
      <alignment horizontal="center"/>
    </xf>
    <xf numFmtId="0" fontId="6" fillId="6" borderId="30" xfId="0" applyFont="1" applyFill="1" applyBorder="1" applyAlignment="1">
      <alignment horizontal="center"/>
    </xf>
    <xf numFmtId="164" fontId="6" fillId="6" borderId="13" xfId="0" applyNumberFormat="1" applyFont="1" applyFill="1" applyBorder="1" applyAlignment="1">
      <alignment horizontal="center" vertical="center"/>
    </xf>
    <xf numFmtId="0" fontId="5" fillId="7" borderId="52" xfId="0" applyFont="1" applyFill="1" applyBorder="1" applyAlignment="1">
      <alignment vertical="center"/>
    </xf>
    <xf numFmtId="0" fontId="6" fillId="7" borderId="30" xfId="0" applyFont="1" applyFill="1" applyBorder="1" applyAlignment="1">
      <alignment horizontal="center"/>
    </xf>
    <xf numFmtId="164" fontId="6" fillId="7" borderId="13" xfId="0" applyNumberFormat="1" applyFont="1" applyFill="1" applyBorder="1" applyAlignment="1">
      <alignment horizontal="center" vertical="center"/>
    </xf>
    <xf numFmtId="0" fontId="5" fillId="8" borderId="52" xfId="0" applyFont="1" applyFill="1" applyBorder="1" applyAlignment="1">
      <alignment vertical="center"/>
    </xf>
    <xf numFmtId="0" fontId="6" fillId="8" borderId="30" xfId="0" applyFont="1" applyFill="1" applyBorder="1" applyAlignment="1">
      <alignment horizontal="center"/>
    </xf>
    <xf numFmtId="0" fontId="6" fillId="12" borderId="29" xfId="0" applyFont="1" applyFill="1" applyBorder="1" applyAlignment="1">
      <alignment horizontal="center"/>
    </xf>
    <xf numFmtId="164" fontId="6" fillId="8" borderId="13" xfId="0" applyNumberFormat="1" applyFont="1" applyFill="1" applyBorder="1" applyAlignment="1">
      <alignment horizontal="center" vertical="center"/>
    </xf>
    <xf numFmtId="0" fontId="3" fillId="2" borderId="33" xfId="0" applyFont="1" applyFill="1" applyBorder="1"/>
    <xf numFmtId="164" fontId="3" fillId="2" borderId="47" xfId="0" applyNumberFormat="1" applyFont="1" applyFill="1" applyBorder="1" applyAlignment="1">
      <alignment horizontal="center"/>
    </xf>
    <xf numFmtId="164" fontId="3" fillId="2" borderId="54" xfId="0" applyNumberFormat="1" applyFont="1" applyFill="1" applyBorder="1" applyAlignment="1">
      <alignment horizontal="center"/>
    </xf>
    <xf numFmtId="164" fontId="3" fillId="2" borderId="55" xfId="0" applyNumberFormat="1" applyFont="1" applyFill="1" applyBorder="1" applyAlignment="1">
      <alignment horizontal="center"/>
    </xf>
    <xf numFmtId="164" fontId="3" fillId="5" borderId="47" xfId="0" applyNumberFormat="1" applyFont="1" applyFill="1" applyBorder="1" applyAlignment="1">
      <alignment horizontal="center"/>
    </xf>
    <xf numFmtId="164" fontId="3" fillId="5" borderId="56" xfId="0" applyNumberFormat="1" applyFont="1" applyFill="1" applyBorder="1" applyAlignment="1">
      <alignment horizontal="center"/>
    </xf>
    <xf numFmtId="164" fontId="3" fillId="2" borderId="0" xfId="0" applyNumberFormat="1" applyFont="1" applyFill="1" applyAlignment="1">
      <alignment horizontal="center" vertical="center"/>
    </xf>
    <xf numFmtId="164" fontId="3" fillId="5" borderId="12" xfId="0" applyNumberFormat="1" applyFont="1" applyFill="1" applyBorder="1" applyAlignment="1">
      <alignment horizontal="center" vertical="center"/>
    </xf>
    <xf numFmtId="164" fontId="3" fillId="5" borderId="51" xfId="0" applyNumberFormat="1" applyFont="1" applyFill="1" applyBorder="1" applyAlignment="1">
      <alignment horizontal="center" vertical="center"/>
    </xf>
    <xf numFmtId="164" fontId="6" fillId="12" borderId="35" xfId="0" applyNumberFormat="1" applyFont="1" applyFill="1" applyBorder="1" applyAlignment="1">
      <alignment horizontal="center" vertical="center"/>
    </xf>
    <xf numFmtId="164" fontId="3" fillId="5" borderId="35" xfId="0" applyNumberFormat="1" applyFont="1" applyFill="1" applyBorder="1" applyAlignment="1">
      <alignment horizontal="center" vertical="center"/>
    </xf>
    <xf numFmtId="164" fontId="3" fillId="5" borderId="57" xfId="0" applyNumberFormat="1" applyFont="1" applyFill="1" applyBorder="1" applyAlignment="1">
      <alignment horizontal="center" vertical="center"/>
    </xf>
    <xf numFmtId="0" fontId="3" fillId="20" borderId="30" xfId="0" applyFont="1" applyFill="1" applyBorder="1"/>
    <xf numFmtId="164" fontId="3" fillId="2" borderId="12" xfId="0" applyNumberFormat="1" applyFont="1" applyFill="1" applyBorder="1" applyAlignment="1">
      <alignment horizontal="center"/>
    </xf>
    <xf numFmtId="164" fontId="3" fillId="2" borderId="0" xfId="0" applyNumberFormat="1" applyFont="1" applyFill="1" applyAlignment="1">
      <alignment horizontal="center"/>
    </xf>
    <xf numFmtId="164" fontId="3" fillId="2" borderId="51" xfId="0" applyNumberFormat="1" applyFont="1" applyFill="1" applyBorder="1" applyAlignment="1">
      <alignment horizontal="center" vertical="center"/>
    </xf>
    <xf numFmtId="0" fontId="12" fillId="0" borderId="0" xfId="0" applyFont="1"/>
    <xf numFmtId="164" fontId="3" fillId="5" borderId="0" xfId="0" applyNumberFormat="1" applyFont="1" applyFill="1" applyAlignment="1">
      <alignment horizontal="center" vertical="center"/>
    </xf>
    <xf numFmtId="164" fontId="6" fillId="12" borderId="31" xfId="0" applyNumberFormat="1" applyFont="1" applyFill="1" applyBorder="1" applyAlignment="1">
      <alignment horizontal="center" vertical="center"/>
    </xf>
    <xf numFmtId="164" fontId="3" fillId="5" borderId="31" xfId="0" applyNumberFormat="1" applyFont="1" applyFill="1" applyBorder="1" applyAlignment="1">
      <alignment horizontal="center" vertical="center"/>
    </xf>
    <xf numFmtId="0" fontId="3" fillId="2" borderId="13" xfId="0" applyFont="1" applyFill="1" applyBorder="1" applyAlignment="1">
      <alignment vertical="center"/>
    </xf>
    <xf numFmtId="0" fontId="3" fillId="2" borderId="13" xfId="0" applyFont="1" applyFill="1" applyBorder="1"/>
    <xf numFmtId="0" fontId="3" fillId="2" borderId="40" xfId="0" applyFont="1" applyFill="1" applyBorder="1"/>
    <xf numFmtId="0" fontId="3" fillId="2" borderId="12" xfId="0" applyFont="1" applyFill="1" applyBorder="1"/>
    <xf numFmtId="0" fontId="3" fillId="2" borderId="13" xfId="0" applyFont="1" applyFill="1" applyBorder="1" applyAlignment="1">
      <alignment horizontal="center" vertical="center"/>
    </xf>
    <xf numFmtId="0" fontId="3" fillId="2" borderId="0" xfId="0" applyFont="1" applyFill="1" applyAlignment="1">
      <alignment horizontal="center" vertical="center"/>
    </xf>
    <xf numFmtId="0" fontId="3" fillId="2" borderId="12" xfId="0" applyFont="1" applyFill="1" applyBorder="1" applyAlignment="1">
      <alignment horizontal="center" vertical="center"/>
    </xf>
    <xf numFmtId="0" fontId="3" fillId="5" borderId="58" xfId="0" applyFont="1" applyFill="1" applyBorder="1" applyAlignment="1">
      <alignment horizontal="center"/>
    </xf>
    <xf numFmtId="164" fontId="6" fillId="12" borderId="57" xfId="0" applyNumberFormat="1" applyFont="1" applyFill="1" applyBorder="1" applyAlignment="1">
      <alignment horizontal="center" vertical="center"/>
    </xf>
    <xf numFmtId="0" fontId="3" fillId="5" borderId="59" xfId="0" applyFont="1" applyFill="1" applyBorder="1" applyAlignment="1">
      <alignment horizontal="center"/>
    </xf>
    <xf numFmtId="0" fontId="3" fillId="5" borderId="60" xfId="0" applyFont="1" applyFill="1" applyBorder="1" applyAlignment="1">
      <alignment horizontal="center"/>
    </xf>
    <xf numFmtId="0" fontId="9" fillId="5" borderId="51" xfId="0" applyFont="1" applyFill="1" applyBorder="1" applyAlignment="1">
      <alignment horizontal="center" vertical="center" wrapText="1"/>
    </xf>
    <xf numFmtId="0" fontId="9" fillId="5" borderId="57" xfId="0" applyFont="1" applyFill="1" applyBorder="1" applyAlignment="1">
      <alignment horizontal="center" vertical="center" wrapText="1"/>
    </xf>
    <xf numFmtId="164" fontId="3" fillId="5" borderId="55" xfId="0" applyNumberFormat="1" applyFont="1" applyFill="1" applyBorder="1" applyAlignment="1">
      <alignment horizontal="center"/>
    </xf>
    <xf numFmtId="164" fontId="3" fillId="2" borderId="56" xfId="0" applyNumberFormat="1" applyFont="1" applyFill="1" applyBorder="1" applyAlignment="1">
      <alignment horizontal="center"/>
    </xf>
    <xf numFmtId="0" fontId="3" fillId="9" borderId="30" xfId="0" applyFont="1" applyFill="1" applyBorder="1" applyAlignment="1">
      <alignment horizontal="center"/>
    </xf>
    <xf numFmtId="0" fontId="3" fillId="5" borderId="47"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16" xfId="0" applyFont="1" applyFill="1" applyBorder="1" applyAlignment="1">
      <alignment horizontal="center" vertical="center"/>
    </xf>
    <xf numFmtId="164" fontId="3" fillId="5" borderId="12" xfId="0" applyNumberFormat="1" applyFont="1" applyFill="1" applyBorder="1" applyAlignment="1">
      <alignment horizontal="center"/>
    </xf>
    <xf numFmtId="164" fontId="3" fillId="5" borderId="0" xfId="0" applyNumberFormat="1" applyFont="1" applyFill="1" applyAlignment="1">
      <alignment horizontal="center"/>
    </xf>
    <xf numFmtId="0" fontId="6" fillId="2" borderId="13" xfId="0" applyFont="1" applyFill="1" applyBorder="1" applyAlignment="1">
      <alignment vertical="center"/>
    </xf>
    <xf numFmtId="0" fontId="6" fillId="2" borderId="13" xfId="0" applyFont="1" applyFill="1" applyBorder="1"/>
    <xf numFmtId="164" fontId="3" fillId="2" borderId="51" xfId="0" applyNumberFormat="1" applyFont="1" applyFill="1" applyBorder="1" applyAlignment="1">
      <alignment horizontal="center"/>
    </xf>
    <xf numFmtId="0" fontId="3" fillId="0" borderId="12" xfId="0" applyFont="1" applyBorder="1"/>
    <xf numFmtId="164" fontId="3" fillId="0" borderId="13" xfId="0" applyNumberFormat="1" applyFont="1" applyBorder="1"/>
    <xf numFmtId="164" fontId="3" fillId="0" borderId="0" xfId="0" applyNumberFormat="1" applyFont="1"/>
    <xf numFmtId="0" fontId="3" fillId="0" borderId="0" xfId="0" applyFont="1" applyAlignment="1">
      <alignment horizontal="center"/>
    </xf>
    <xf numFmtId="164" fontId="3" fillId="0" borderId="13" xfId="0" applyNumberFormat="1" applyFont="1" applyBorder="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0" fontId="13" fillId="0" borderId="0" xfId="0" applyFont="1"/>
    <xf numFmtId="0" fontId="3" fillId="5" borderId="31" xfId="0" applyFont="1" applyFill="1" applyBorder="1" applyAlignment="1">
      <alignment horizontal="center" vertical="center"/>
    </xf>
    <xf numFmtId="0" fontId="3" fillId="5" borderId="57" xfId="0" applyFont="1" applyFill="1" applyBorder="1" applyAlignment="1">
      <alignment horizontal="center" vertical="center"/>
    </xf>
    <xf numFmtId="0" fontId="14" fillId="0" borderId="0" xfId="0" applyFont="1"/>
    <xf numFmtId="0" fontId="4" fillId="0" borderId="0" xfId="0" applyFont="1"/>
    <xf numFmtId="164" fontId="3" fillId="2" borderId="13" xfId="0" applyNumberFormat="1" applyFont="1" applyFill="1" applyBorder="1" applyAlignment="1">
      <alignment horizontal="center"/>
    </xf>
    <xf numFmtId="0" fontId="12" fillId="2" borderId="0" xfId="0" applyFont="1" applyFill="1"/>
    <xf numFmtId="0" fontId="10" fillId="2" borderId="52" xfId="0" applyFont="1" applyFill="1" applyBorder="1" applyAlignment="1">
      <alignment vertical="center"/>
    </xf>
    <xf numFmtId="164" fontId="6" fillId="6" borderId="35" xfId="0" applyNumberFormat="1" applyFont="1" applyFill="1" applyBorder="1" applyAlignment="1">
      <alignment horizontal="center" vertical="center"/>
    </xf>
    <xf numFmtId="164" fontId="6" fillId="6" borderId="40" xfId="0" applyNumberFormat="1" applyFont="1" applyFill="1" applyBorder="1" applyAlignment="1">
      <alignment horizontal="center" vertical="center"/>
    </xf>
    <xf numFmtId="164" fontId="6" fillId="6" borderId="57" xfId="0" applyNumberFormat="1" applyFont="1" applyFill="1" applyBorder="1" applyAlignment="1">
      <alignment horizontal="center" vertical="center"/>
    </xf>
    <xf numFmtId="0" fontId="3" fillId="2" borderId="0" xfId="0" applyFont="1" applyFill="1" applyAlignment="1">
      <alignment vertical="center"/>
    </xf>
    <xf numFmtId="0" fontId="3" fillId="2" borderId="31" xfId="0" applyFont="1" applyFill="1" applyBorder="1"/>
    <xf numFmtId="0" fontId="3" fillId="3" borderId="72" xfId="0" applyFont="1" applyFill="1" applyBorder="1" applyAlignment="1">
      <alignment horizontal="center" wrapText="1"/>
    </xf>
    <xf numFmtId="0" fontId="5" fillId="6" borderId="73" xfId="0" applyFont="1" applyFill="1" applyBorder="1" applyAlignment="1">
      <alignment vertical="center"/>
    </xf>
    <xf numFmtId="0" fontId="3" fillId="3" borderId="77" xfId="0" applyFont="1" applyFill="1" applyBorder="1" applyAlignment="1">
      <alignment horizontal="center" vertical="center" wrapText="1"/>
    </xf>
    <xf numFmtId="0" fontId="10" fillId="3" borderId="34" xfId="0" applyFont="1" applyFill="1" applyBorder="1" applyAlignment="1">
      <alignment horizontal="center" wrapText="1"/>
    </xf>
    <xf numFmtId="0" fontId="3" fillId="2" borderId="47" xfId="0" applyFont="1" applyFill="1" applyBorder="1" applyAlignment="1">
      <alignment horizontal="center" vertical="center"/>
    </xf>
    <xf numFmtId="0" fontId="10" fillId="3" borderId="72" xfId="0" applyFont="1" applyFill="1" applyBorder="1" applyAlignment="1">
      <alignment horizontal="center" wrapText="1"/>
    </xf>
    <xf numFmtId="0" fontId="3" fillId="2" borderId="55" xfId="0" applyFont="1" applyFill="1" applyBorder="1" applyAlignment="1">
      <alignment horizontal="center" vertical="center"/>
    </xf>
    <xf numFmtId="0" fontId="3" fillId="2" borderId="54" xfId="0" applyFont="1" applyFill="1" applyBorder="1" applyAlignment="1">
      <alignment horizontal="center" vertical="center"/>
    </xf>
    <xf numFmtId="164" fontId="3" fillId="2" borderId="56" xfId="0" applyNumberFormat="1" applyFont="1" applyFill="1" applyBorder="1" applyAlignment="1">
      <alignment horizontal="center" vertical="center"/>
    </xf>
    <xf numFmtId="0" fontId="10" fillId="0" borderId="52" xfId="0" applyFont="1" applyBorder="1"/>
    <xf numFmtId="165" fontId="3" fillId="2" borderId="10" xfId="0" applyNumberFormat="1" applyFont="1" applyFill="1" applyBorder="1" applyAlignment="1">
      <alignment horizontal="center" vertical="center"/>
    </xf>
    <xf numFmtId="165" fontId="6" fillId="6" borderId="14" xfId="0" applyNumberFormat="1" applyFont="1" applyFill="1" applyBorder="1" applyAlignment="1">
      <alignment horizontal="center" vertical="center"/>
    </xf>
    <xf numFmtId="165" fontId="6" fillId="7" borderId="14" xfId="0" applyNumberFormat="1" applyFont="1" applyFill="1" applyBorder="1" applyAlignment="1">
      <alignment horizontal="center" vertical="center"/>
    </xf>
    <xf numFmtId="165" fontId="6" fillId="8" borderId="14" xfId="0" applyNumberFormat="1" applyFont="1" applyFill="1" applyBorder="1" applyAlignment="1">
      <alignment horizontal="center" vertical="center"/>
    </xf>
    <xf numFmtId="165" fontId="3" fillId="2" borderId="19" xfId="0" applyNumberFormat="1" applyFont="1" applyFill="1" applyBorder="1" applyAlignment="1">
      <alignment horizontal="center" vertical="center"/>
    </xf>
    <xf numFmtId="165" fontId="6" fillId="10" borderId="14" xfId="0" applyNumberFormat="1" applyFont="1" applyFill="1" applyBorder="1" applyAlignment="1">
      <alignment horizontal="center" vertical="center"/>
    </xf>
    <xf numFmtId="165" fontId="3" fillId="2" borderId="9" xfId="0" applyNumberFormat="1" applyFont="1" applyFill="1" applyBorder="1" applyAlignment="1">
      <alignment horizontal="center" vertical="center"/>
    </xf>
    <xf numFmtId="0" fontId="15" fillId="2" borderId="0" xfId="0" applyFont="1" applyFill="1"/>
    <xf numFmtId="0" fontId="16" fillId="0" borderId="0" xfId="0" applyFont="1"/>
    <xf numFmtId="165" fontId="3" fillId="2" borderId="13" xfId="0" applyNumberFormat="1" applyFont="1" applyFill="1" applyBorder="1" applyAlignment="1">
      <alignment horizontal="center" vertical="center"/>
    </xf>
    <xf numFmtId="165" fontId="6" fillId="6" borderId="13" xfId="0" applyNumberFormat="1" applyFont="1" applyFill="1" applyBorder="1" applyAlignment="1">
      <alignment horizontal="center" vertical="center"/>
    </xf>
    <xf numFmtId="165" fontId="6" fillId="7" borderId="13" xfId="0" applyNumberFormat="1" applyFont="1" applyFill="1" applyBorder="1" applyAlignment="1">
      <alignment horizontal="center" vertical="center"/>
    </xf>
    <xf numFmtId="165" fontId="6" fillId="8" borderId="13" xfId="0" applyNumberFormat="1" applyFont="1" applyFill="1" applyBorder="1" applyAlignment="1">
      <alignment horizontal="center" vertical="center"/>
    </xf>
    <xf numFmtId="165" fontId="6" fillId="10" borderId="13" xfId="0" applyNumberFormat="1" applyFont="1" applyFill="1" applyBorder="1" applyAlignment="1">
      <alignment horizontal="center" vertical="center"/>
    </xf>
    <xf numFmtId="165" fontId="3" fillId="2" borderId="17" xfId="0" applyNumberFormat="1" applyFont="1" applyFill="1" applyBorder="1" applyAlignment="1">
      <alignment horizontal="center" vertical="center"/>
    </xf>
    <xf numFmtId="165" fontId="3" fillId="2" borderId="8" xfId="0" applyNumberFormat="1" applyFont="1" applyFill="1" applyBorder="1" applyAlignment="1">
      <alignment horizontal="center" vertical="center"/>
    </xf>
    <xf numFmtId="0" fontId="3" fillId="11" borderId="15" xfId="0" applyFont="1" applyFill="1" applyBorder="1" applyAlignment="1">
      <alignment horizontal="center"/>
    </xf>
    <xf numFmtId="165" fontId="6" fillId="12" borderId="17" xfId="0" applyNumberFormat="1" applyFont="1" applyFill="1" applyBorder="1" applyAlignment="1">
      <alignment horizontal="center" vertical="center"/>
    </xf>
    <xf numFmtId="165" fontId="3" fillId="2" borderId="14" xfId="0" applyNumberFormat="1" applyFont="1" applyFill="1" applyBorder="1" applyAlignment="1">
      <alignment horizontal="center" vertical="center"/>
    </xf>
    <xf numFmtId="165" fontId="6" fillId="6" borderId="14" xfId="0" applyNumberFormat="1" applyFont="1" applyFill="1" applyBorder="1" applyAlignment="1">
      <alignment horizontal="center" vertical="center"/>
    </xf>
    <xf numFmtId="165" fontId="3" fillId="2" borderId="19" xfId="0" applyNumberFormat="1" applyFont="1" applyFill="1" applyBorder="1" applyAlignment="1">
      <alignment horizontal="center" vertical="center"/>
    </xf>
    <xf numFmtId="165" fontId="3" fillId="2" borderId="10" xfId="0" applyNumberFormat="1" applyFont="1" applyFill="1" applyBorder="1" applyAlignment="1">
      <alignment horizontal="center" vertical="center"/>
    </xf>
    <xf numFmtId="165" fontId="6" fillId="12" borderId="19" xfId="0" applyNumberFormat="1" applyFont="1" applyFill="1" applyBorder="1" applyAlignment="1">
      <alignment horizontal="center" vertical="center"/>
    </xf>
    <xf numFmtId="0" fontId="3" fillId="9" borderId="85" xfId="0" applyFont="1" applyFill="1" applyBorder="1" applyAlignment="1">
      <alignment horizontal="center"/>
    </xf>
    <xf numFmtId="164" fontId="3" fillId="2" borderId="86" xfId="0" applyNumberFormat="1" applyFont="1" applyFill="1" applyBorder="1" applyAlignment="1">
      <alignment horizontal="center" vertical="center"/>
    </xf>
    <xf numFmtId="165" fontId="3" fillId="2" borderId="87" xfId="0" applyNumberFormat="1" applyFont="1" applyFill="1" applyBorder="1" applyAlignment="1">
      <alignment horizontal="center" vertical="center"/>
    </xf>
    <xf numFmtId="0" fontId="3" fillId="9" borderId="88" xfId="0" applyFont="1" applyFill="1" applyBorder="1" applyAlignment="1">
      <alignment horizontal="center"/>
    </xf>
    <xf numFmtId="164" fontId="3" fillId="2" borderId="89" xfId="0" applyNumberFormat="1" applyFont="1" applyFill="1" applyBorder="1" applyAlignment="1">
      <alignment horizontal="center" vertical="center"/>
    </xf>
    <xf numFmtId="165" fontId="3" fillId="2" borderId="90" xfId="0" applyNumberFormat="1" applyFont="1" applyFill="1" applyBorder="1" applyAlignment="1">
      <alignment horizontal="center" vertical="center"/>
    </xf>
    <xf numFmtId="0" fontId="3" fillId="2" borderId="91" xfId="0" applyFont="1" applyFill="1" applyBorder="1" applyAlignment="1">
      <alignment vertical="center"/>
    </xf>
    <xf numFmtId="0" fontId="3" fillId="2" borderId="92" xfId="0" applyFont="1" applyFill="1" applyBorder="1" applyAlignment="1">
      <alignment vertical="center"/>
    </xf>
    <xf numFmtId="165" fontId="3" fillId="2" borderId="93" xfId="0" applyNumberFormat="1" applyFont="1" applyFill="1" applyBorder="1" applyAlignment="1">
      <alignment horizontal="center" vertical="center"/>
    </xf>
    <xf numFmtId="165" fontId="3" fillId="2" borderId="94" xfId="0" applyNumberFormat="1" applyFont="1" applyFill="1" applyBorder="1" applyAlignment="1">
      <alignment horizontal="center" vertical="center"/>
    </xf>
    <xf numFmtId="2" fontId="3" fillId="2" borderId="12" xfId="0" applyNumberFormat="1" applyFont="1" applyFill="1" applyBorder="1" applyAlignment="1">
      <alignment horizontal="center" vertical="center"/>
    </xf>
    <xf numFmtId="2" fontId="6" fillId="6" borderId="12" xfId="0" applyNumberFormat="1" applyFont="1" applyFill="1" applyBorder="1" applyAlignment="1">
      <alignment horizontal="center" vertical="center"/>
    </xf>
    <xf numFmtId="2" fontId="6" fillId="7" borderId="12" xfId="0" applyNumberFormat="1" applyFont="1" applyFill="1" applyBorder="1" applyAlignment="1">
      <alignment horizontal="center" vertical="center"/>
    </xf>
    <xf numFmtId="2" fontId="6" fillId="8" borderId="12" xfId="0" applyNumberFormat="1" applyFont="1" applyFill="1" applyBorder="1" applyAlignment="1">
      <alignment horizontal="center" vertical="center"/>
    </xf>
    <xf numFmtId="2" fontId="6" fillId="10" borderId="12"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2" fontId="3" fillId="2" borderId="16"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2" fontId="3" fillId="2" borderId="7"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2" fontId="6" fillId="12" borderId="16"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166" fontId="10" fillId="22" borderId="95" xfId="0" applyNumberFormat="1" applyFont="1" applyFill="1" applyBorder="1" applyAlignment="1">
      <alignment horizontal="center" vertical="center"/>
    </xf>
    <xf numFmtId="166" fontId="17" fillId="23" borderId="95" xfId="0" applyNumberFormat="1" applyFont="1" applyFill="1" applyBorder="1" applyAlignment="1">
      <alignment horizontal="center" vertical="center"/>
    </xf>
    <xf numFmtId="166" fontId="17" fillId="24" borderId="95" xfId="0" applyNumberFormat="1" applyFont="1" applyFill="1" applyBorder="1" applyAlignment="1">
      <alignment horizontal="center" vertical="center"/>
    </xf>
    <xf numFmtId="166" fontId="17" fillId="25" borderId="95" xfId="0" applyNumberFormat="1" applyFont="1" applyFill="1" applyBorder="1" applyAlignment="1">
      <alignment horizontal="center" vertical="center"/>
    </xf>
    <xf numFmtId="166" fontId="17" fillId="26" borderId="95" xfId="0" applyNumberFormat="1" applyFont="1" applyFill="1" applyBorder="1" applyAlignment="1">
      <alignment horizontal="center" vertical="center"/>
    </xf>
    <xf numFmtId="166" fontId="10" fillId="22" borderId="96" xfId="0" applyNumberFormat="1" applyFont="1" applyFill="1" applyBorder="1" applyAlignment="1">
      <alignment horizontal="center" vertical="center"/>
    </xf>
    <xf numFmtId="166" fontId="10" fillId="22" borderId="97" xfId="0" applyNumberFormat="1" applyFont="1" applyFill="1" applyBorder="1" applyAlignment="1">
      <alignment horizontal="center" vertical="center"/>
    </xf>
    <xf numFmtId="166" fontId="17" fillId="27" borderId="96" xfId="0" applyNumberFormat="1" applyFont="1" applyFill="1" applyBorder="1" applyAlignment="1">
      <alignment horizontal="center" vertical="center"/>
    </xf>
    <xf numFmtId="166" fontId="10" fillId="22" borderId="14" xfId="0" applyNumberFormat="1" applyFont="1" applyFill="1" applyBorder="1" applyAlignment="1">
      <alignment horizontal="center" vertical="center"/>
    </xf>
    <xf numFmtId="166" fontId="17" fillId="26" borderId="14" xfId="0" applyNumberFormat="1" applyFont="1" applyFill="1" applyBorder="1" applyAlignment="1">
      <alignment horizontal="center" vertical="center"/>
    </xf>
    <xf numFmtId="166" fontId="17" fillId="23" borderId="14" xfId="0" applyNumberFormat="1" applyFont="1" applyFill="1" applyBorder="1" applyAlignment="1">
      <alignment horizontal="center" vertical="center"/>
    </xf>
    <xf numFmtId="166" fontId="17" fillId="24" borderId="14" xfId="0" applyNumberFormat="1" applyFont="1" applyFill="1" applyBorder="1" applyAlignment="1">
      <alignment horizontal="center" vertical="center"/>
    </xf>
    <xf numFmtId="166" fontId="17" fillId="25" borderId="14" xfId="0" applyNumberFormat="1" applyFont="1" applyFill="1" applyBorder="1" applyAlignment="1">
      <alignment horizontal="center" vertical="center"/>
    </xf>
    <xf numFmtId="166" fontId="10" fillId="22" borderId="19" xfId="0" applyNumberFormat="1" applyFont="1" applyFill="1" applyBorder="1" applyAlignment="1">
      <alignment horizontal="center" vertical="center"/>
    </xf>
    <xf numFmtId="166" fontId="10" fillId="22" borderId="10" xfId="0" applyNumberFormat="1" applyFont="1" applyFill="1" applyBorder="1" applyAlignment="1">
      <alignment horizontal="center" vertical="center"/>
    </xf>
    <xf numFmtId="166" fontId="17" fillId="27" borderId="19" xfId="0" applyNumberFormat="1" applyFont="1" applyFill="1" applyBorder="1" applyAlignment="1">
      <alignment horizontal="center" vertical="center"/>
    </xf>
    <xf numFmtId="0" fontId="2" fillId="0" borderId="0" xfId="0" applyFont="1"/>
    <xf numFmtId="0" fontId="0" fillId="0" borderId="0" xfId="0" applyFont="1"/>
    <xf numFmtId="0" fontId="5" fillId="17" borderId="22"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5" fillId="17" borderId="24" xfId="0" applyFont="1" applyFill="1" applyBorder="1" applyAlignment="1">
      <alignment horizontal="center" vertical="center" wrapText="1"/>
    </xf>
    <xf numFmtId="0" fontId="8" fillId="18" borderId="25" xfId="0" applyFont="1" applyFill="1" applyBorder="1" applyAlignment="1">
      <alignment horizontal="center" vertical="center" wrapText="1"/>
    </xf>
    <xf numFmtId="0" fontId="8" fillId="18" borderId="26" xfId="0" applyFont="1" applyFill="1" applyBorder="1" applyAlignment="1">
      <alignment horizontal="center" vertical="center" wrapText="1"/>
    </xf>
    <xf numFmtId="0" fontId="5" fillId="16" borderId="20" xfId="0" applyFont="1" applyFill="1" applyBorder="1" applyAlignment="1">
      <alignment horizontal="center" vertical="center" wrapText="1"/>
    </xf>
    <xf numFmtId="0" fontId="5" fillId="15" borderId="20" xfId="0" applyFont="1" applyFill="1" applyBorder="1" applyAlignment="1">
      <alignment horizontal="center" vertical="center" wrapText="1"/>
    </xf>
    <xf numFmtId="0" fontId="5" fillId="14" borderId="20" xfId="0" applyFont="1" applyFill="1" applyBorder="1" applyAlignment="1">
      <alignment horizontal="center" vertical="center" wrapText="1"/>
    </xf>
    <xf numFmtId="0" fontId="5" fillId="19" borderId="20" xfId="0" applyFont="1" applyFill="1" applyBorder="1" applyAlignment="1">
      <alignment horizontal="center" vertical="center" wrapText="1"/>
    </xf>
    <xf numFmtId="0" fontId="5" fillId="13" borderId="20" xfId="0" applyFont="1" applyFill="1" applyBorder="1" applyAlignment="1">
      <alignment horizontal="center" vertical="center" wrapText="1"/>
    </xf>
    <xf numFmtId="0" fontId="5" fillId="19" borderId="21"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5" borderId="38" xfId="0" applyFont="1" applyFill="1" applyBorder="1" applyAlignment="1">
      <alignment horizontal="center" vertical="center" wrapText="1"/>
    </xf>
    <xf numFmtId="0" fontId="5" fillId="15" borderId="39" xfId="0" applyFont="1" applyFill="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5" fillId="15" borderId="36" xfId="0" applyFont="1" applyFill="1" applyBorder="1" applyAlignment="1">
      <alignment horizontal="center" vertical="center" wrapText="1"/>
    </xf>
    <xf numFmtId="0" fontId="3" fillId="15" borderId="43" xfId="0" applyFont="1" applyFill="1" applyBorder="1" applyAlignment="1">
      <alignment horizontal="center" vertical="center" wrapText="1"/>
    </xf>
    <xf numFmtId="0" fontId="3" fillId="15" borderId="37" xfId="0" applyFont="1" applyFill="1" applyBorder="1" applyAlignment="1">
      <alignment horizontal="center" vertical="center" wrapText="1"/>
    </xf>
    <xf numFmtId="0" fontId="5" fillId="17" borderId="47" xfId="0" applyFont="1" applyFill="1" applyBorder="1" applyAlignment="1">
      <alignment horizontal="center" vertical="center" wrapText="1"/>
    </xf>
    <xf numFmtId="0" fontId="5" fillId="17" borderId="12" xfId="0" applyFont="1" applyFill="1" applyBorder="1" applyAlignment="1">
      <alignment horizontal="center" wrapText="1"/>
    </xf>
    <xf numFmtId="0" fontId="8" fillId="18" borderId="48" xfId="0" applyFont="1" applyFill="1" applyBorder="1" applyAlignment="1">
      <alignment horizontal="center" vertical="center" wrapText="1"/>
    </xf>
    <xf numFmtId="0" fontId="11" fillId="18" borderId="48" xfId="0" applyFont="1" applyFill="1" applyBorder="1" applyAlignment="1">
      <alignment vertical="center"/>
    </xf>
    <xf numFmtId="0" fontId="11" fillId="18" borderId="49" xfId="0" applyFont="1" applyFill="1" applyBorder="1" applyAlignment="1">
      <alignment vertical="center"/>
    </xf>
    <xf numFmtId="0" fontId="5" fillId="16" borderId="36" xfId="0" applyFont="1" applyFill="1" applyBorder="1" applyAlignment="1">
      <alignment horizontal="center" vertical="center" wrapText="1"/>
    </xf>
    <xf numFmtId="0" fontId="5" fillId="16" borderId="43" xfId="0" applyFont="1" applyFill="1" applyBorder="1" applyAlignment="1">
      <alignment horizontal="center" vertical="center" wrapText="1"/>
    </xf>
    <xf numFmtId="0" fontId="5" fillId="16" borderId="37" xfId="0" applyFont="1" applyFill="1" applyBorder="1" applyAlignment="1">
      <alignment horizontal="center" vertical="center" wrapText="1"/>
    </xf>
    <xf numFmtId="0" fontId="6" fillId="19" borderId="20" xfId="0" applyFont="1" applyFill="1" applyBorder="1" applyAlignment="1">
      <alignment horizontal="center" vertical="center" wrapText="1"/>
    </xf>
    <xf numFmtId="0" fontId="6" fillId="19" borderId="50" xfId="0" applyFont="1" applyFill="1" applyBorder="1" applyAlignment="1">
      <alignment horizontal="center" vertical="center" wrapText="1"/>
    </xf>
    <xf numFmtId="0" fontId="5" fillId="13" borderId="38"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5" xfId="0" applyFont="1" applyBorder="1" applyAlignment="1">
      <alignment horizontal="center" vertical="center" wrapText="1"/>
    </xf>
    <xf numFmtId="0" fontId="5" fillId="13" borderId="36" xfId="0" applyFont="1" applyFill="1" applyBorder="1" applyAlignment="1">
      <alignment horizontal="center" vertical="center" wrapText="1"/>
    </xf>
    <xf numFmtId="0" fontId="5" fillId="13" borderId="37"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3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5" fillId="16" borderId="21" xfId="0" applyFont="1" applyFill="1" applyBorder="1" applyAlignment="1">
      <alignment horizontal="center" vertical="center" wrapText="1"/>
    </xf>
    <xf numFmtId="0" fontId="5" fillId="15" borderId="21" xfId="0" applyFont="1" applyFill="1" applyBorder="1" applyAlignment="1">
      <alignment horizontal="center" vertical="center" wrapText="1"/>
    </xf>
    <xf numFmtId="0" fontId="5" fillId="19" borderId="36" xfId="0" applyFont="1" applyFill="1" applyBorder="1" applyAlignment="1">
      <alignment horizontal="center" vertical="center" wrapText="1"/>
    </xf>
    <xf numFmtId="0" fontId="5" fillId="19" borderId="43" xfId="0" applyFont="1" applyFill="1" applyBorder="1" applyAlignment="1">
      <alignment horizontal="center" vertical="center" wrapText="1"/>
    </xf>
    <xf numFmtId="0" fontId="5" fillId="19" borderId="61"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61" xfId="0" applyFont="1" applyFill="1" applyBorder="1" applyAlignment="1">
      <alignment horizontal="center" vertical="center" wrapText="1"/>
    </xf>
    <xf numFmtId="0" fontId="5" fillId="13" borderId="39" xfId="0" applyFont="1" applyFill="1" applyBorder="1" applyAlignment="1">
      <alignment horizontal="center" vertical="center" wrapText="1"/>
    </xf>
    <xf numFmtId="0" fontId="5" fillId="13" borderId="62"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41" xfId="0" applyFont="1" applyFill="1" applyBorder="1" applyAlignment="1">
      <alignment horizontal="center" vertical="center" wrapText="1"/>
    </xf>
    <xf numFmtId="0" fontId="5" fillId="13" borderId="42" xfId="0" applyFont="1" applyFill="1" applyBorder="1" applyAlignment="1">
      <alignment horizontal="center" vertical="center" wrapText="1"/>
    </xf>
    <xf numFmtId="0" fontId="8" fillId="18" borderId="64" xfId="0" applyFont="1" applyFill="1" applyBorder="1" applyAlignment="1">
      <alignment horizontal="center" vertical="center" wrapText="1"/>
    </xf>
    <xf numFmtId="0" fontId="3" fillId="0" borderId="65"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66" xfId="0" applyFont="1" applyBorder="1" applyAlignment="1">
      <alignment horizontal="center" vertical="center" wrapText="1"/>
    </xf>
    <xf numFmtId="0" fontId="5" fillId="19" borderId="67" xfId="0" applyFont="1" applyFill="1" applyBorder="1" applyAlignment="1">
      <alignment horizontal="center" vertical="center" wrapText="1"/>
    </xf>
    <xf numFmtId="0" fontId="5" fillId="19" borderId="68" xfId="0" applyFont="1" applyFill="1" applyBorder="1" applyAlignment="1">
      <alignment horizontal="center" vertical="center" wrapText="1"/>
    </xf>
    <xf numFmtId="0" fontId="5" fillId="19" borderId="69" xfId="0" applyFont="1" applyFill="1" applyBorder="1" applyAlignment="1">
      <alignment horizontal="center" vertical="center" wrapText="1"/>
    </xf>
    <xf numFmtId="0" fontId="5" fillId="19" borderId="70" xfId="0" applyFont="1" applyFill="1" applyBorder="1" applyAlignment="1">
      <alignment horizontal="center" vertical="center" wrapText="1"/>
    </xf>
    <xf numFmtId="0" fontId="8" fillId="18" borderId="70" xfId="0" applyFont="1" applyFill="1" applyBorder="1" applyAlignment="1">
      <alignment horizontal="center" vertical="center" wrapText="1"/>
    </xf>
    <xf numFmtId="0" fontId="8" fillId="18" borderId="68" xfId="0" applyFont="1" applyFill="1" applyBorder="1" applyAlignment="1">
      <alignment horizontal="center" vertical="center" wrapText="1"/>
    </xf>
    <xf numFmtId="0" fontId="8" fillId="18" borderId="71" xfId="0" applyFont="1" applyFill="1" applyBorder="1" applyAlignment="1">
      <alignment horizontal="center" vertical="center" wrapText="1"/>
    </xf>
    <xf numFmtId="0" fontId="3" fillId="15" borderId="39" xfId="0" applyFont="1" applyFill="1" applyBorder="1" applyAlignment="1">
      <alignment horizontal="center" vertical="center" wrapText="1"/>
    </xf>
    <xf numFmtId="0" fontId="3" fillId="15" borderId="41" xfId="0" applyFont="1" applyFill="1" applyBorder="1" applyAlignment="1">
      <alignment horizontal="center" vertical="center" wrapText="1"/>
    </xf>
    <xf numFmtId="0" fontId="3" fillId="15" borderId="42" xfId="0" applyFont="1" applyFill="1" applyBorder="1" applyAlignment="1">
      <alignment horizontal="center" vertical="center" wrapText="1"/>
    </xf>
    <xf numFmtId="0" fontId="5" fillId="13" borderId="45"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63" xfId="0" applyFont="1" applyFill="1" applyBorder="1" applyAlignment="1">
      <alignment horizontal="center" vertical="center" wrapText="1"/>
    </xf>
    <xf numFmtId="0" fontId="5" fillId="14" borderId="74" xfId="0" applyFont="1" applyFill="1" applyBorder="1" applyAlignment="1">
      <alignment horizontal="center" vertical="center" wrapText="1"/>
    </xf>
    <xf numFmtId="0" fontId="5" fillId="14" borderId="50" xfId="0" applyFont="1" applyFill="1" applyBorder="1" applyAlignment="1">
      <alignment horizontal="center" vertical="center" wrapText="1"/>
    </xf>
    <xf numFmtId="0" fontId="5" fillId="15" borderId="75" xfId="0" applyFont="1" applyFill="1" applyBorder="1" applyAlignment="1">
      <alignment horizontal="center" vertical="center" wrapText="1"/>
    </xf>
    <xf numFmtId="0" fontId="3" fillId="15" borderId="46" xfId="0" applyFont="1" applyFill="1" applyBorder="1" applyAlignment="1">
      <alignment horizontal="center" vertical="center" wrapText="1"/>
    </xf>
    <xf numFmtId="0" fontId="8" fillId="18" borderId="76" xfId="0" applyFont="1" applyFill="1" applyBorder="1" applyAlignment="1">
      <alignment horizontal="center" vertical="center" wrapText="1"/>
    </xf>
    <xf numFmtId="0" fontId="8" fillId="18" borderId="69" xfId="0" applyFont="1" applyFill="1" applyBorder="1" applyAlignment="1">
      <alignment horizontal="center" vertical="center" wrapText="1"/>
    </xf>
    <xf numFmtId="0" fontId="8" fillId="18" borderId="82" xfId="0" applyFont="1" applyFill="1" applyBorder="1" applyAlignment="1">
      <alignment horizontal="center" vertical="center" wrapText="1"/>
    </xf>
    <xf numFmtId="0" fontId="8" fillId="18" borderId="49" xfId="0" applyFont="1" applyFill="1" applyBorder="1" applyAlignment="1">
      <alignment horizontal="center" vertical="center" wrapText="1"/>
    </xf>
    <xf numFmtId="0" fontId="5" fillId="17" borderId="78" xfId="0" applyFont="1" applyFill="1" applyBorder="1" applyAlignment="1">
      <alignment horizontal="center" vertical="center" wrapText="1"/>
    </xf>
    <xf numFmtId="0" fontId="5" fillId="17" borderId="79" xfId="0" applyFont="1" applyFill="1" applyBorder="1" applyAlignment="1">
      <alignment horizontal="center" wrapText="1"/>
    </xf>
    <xf numFmtId="0" fontId="5" fillId="17" borderId="80" xfId="0" applyFont="1" applyFill="1" applyBorder="1" applyAlignment="1">
      <alignment horizontal="center" wrapText="1"/>
    </xf>
    <xf numFmtId="0" fontId="8" fillId="18" borderId="0" xfId="0" applyFont="1" applyFill="1" applyAlignment="1">
      <alignment horizontal="center" vertical="center" wrapText="1"/>
    </xf>
    <xf numFmtId="0" fontId="8" fillId="18" borderId="66" xfId="0" applyFont="1" applyFill="1" applyBorder="1" applyAlignment="1">
      <alignment horizontal="center" vertical="center" wrapText="1"/>
    </xf>
    <xf numFmtId="0" fontId="8" fillId="18" borderId="81" xfId="0" applyFont="1" applyFill="1" applyBorder="1" applyAlignment="1">
      <alignment horizontal="center" vertical="center" wrapText="1"/>
    </xf>
    <xf numFmtId="0" fontId="8" fillId="18" borderId="42" xfId="0" applyFont="1" applyFill="1" applyBorder="1" applyAlignment="1">
      <alignment horizontal="center" vertical="center" wrapText="1"/>
    </xf>
    <xf numFmtId="0" fontId="8" fillId="18" borderId="83" xfId="0" applyFont="1" applyFill="1" applyBorder="1" applyAlignment="1">
      <alignment horizontal="center" vertical="center" wrapText="1"/>
    </xf>
    <xf numFmtId="0" fontId="8" fillId="18" borderId="84" xfId="0" applyFont="1" applyFill="1" applyBorder="1" applyAlignment="1">
      <alignment horizontal="center" vertical="center" wrapText="1"/>
    </xf>
    <xf numFmtId="0" fontId="5" fillId="21" borderId="20" xfId="0" applyFont="1" applyFill="1" applyBorder="1" applyAlignment="1">
      <alignment horizontal="center" vertical="center" wrapText="1"/>
    </xf>
    <xf numFmtId="0" fontId="5" fillId="21" borderId="21" xfId="0" applyFont="1" applyFill="1" applyBorder="1" applyAlignment="1">
      <alignment horizontal="center" vertical="center" wrapText="1"/>
    </xf>
    <xf numFmtId="0" fontId="5" fillId="28" borderId="98" xfId="0" applyFont="1" applyFill="1" applyBorder="1" applyAlignment="1">
      <alignment horizontal="center" vertical="center" wrapText="1"/>
    </xf>
    <xf numFmtId="0" fontId="5" fillId="28" borderId="20"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21" xfId="0" applyFont="1" applyFill="1" applyBorder="1" applyAlignment="1">
      <alignment horizontal="center" vertical="center" wrapText="1"/>
    </xf>
  </cellXfs>
  <cellStyles count="1">
    <cellStyle name="Normal" xfId="0" builtinId="0"/>
  </cellStyles>
  <dxfs count="763">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i val="0"/>
      </font>
    </dxf>
    <dxf>
      <font>
        <b/>
        <i val="0"/>
      </font>
    </dxf>
    <dxf>
      <font>
        <b/>
        <i val="0"/>
      </font>
    </dxf>
    <dxf>
      <font>
        <b/>
        <i val="0"/>
      </font>
    </dxf>
    <dxf>
      <font>
        <b/>
        <i val="0"/>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0"/>
  <sheetViews>
    <sheetView showGridLines="0" tabSelected="1" zoomScale="80" workbookViewId="0"/>
  </sheetViews>
  <sheetFormatPr defaultColWidth="10.85546875" defaultRowHeight="12.75" x14ac:dyDescent="0.2"/>
  <cols>
    <col min="1" max="1" width="30.7109375" customWidth="1"/>
  </cols>
  <sheetData>
    <row r="1" spans="1:2" x14ac:dyDescent="0.2">
      <c r="A1" s="1" t="s">
        <v>199</v>
      </c>
      <c r="B1" s="1"/>
    </row>
    <row r="2" spans="1:2" x14ac:dyDescent="0.2">
      <c r="A2" s="1" t="s">
        <v>200</v>
      </c>
      <c r="B2" s="1" t="s">
        <v>201</v>
      </c>
    </row>
    <row r="3" spans="1:2" x14ac:dyDescent="0.2">
      <c r="A3" s="1" t="s">
        <v>202</v>
      </c>
      <c r="B3" s="1"/>
    </row>
    <row r="4" spans="1:2" x14ac:dyDescent="0.2">
      <c r="A4" s="172" t="str">
        <f>HYPERLINK("http://oe.cd/disclaimer", "Disclaimer: http://oe.cd/disclaimer")</f>
        <v>Disclaimer: http://oe.cd/disclaimer</v>
      </c>
      <c r="B4" s="1"/>
    </row>
    <row r="5" spans="1:2" x14ac:dyDescent="0.2">
      <c r="A5" s="1"/>
      <c r="B5" s="1"/>
    </row>
    <row r="6" spans="1:2" x14ac:dyDescent="0.2">
      <c r="A6" s="51" t="s">
        <v>203</v>
      </c>
      <c r="B6" s="51" t="s">
        <v>204</v>
      </c>
    </row>
    <row r="7" spans="1:2" x14ac:dyDescent="0.2">
      <c r="A7" s="51"/>
      <c r="B7" s="51"/>
    </row>
    <row r="8" spans="1:2" x14ac:dyDescent="0.2">
      <c r="A8" s="51" t="s">
        <v>205</v>
      </c>
      <c r="B8" s="51" t="s">
        <v>206</v>
      </c>
    </row>
    <row r="9" spans="1:2" x14ac:dyDescent="0.2">
      <c r="A9" s="171" t="s">
        <v>207</v>
      </c>
      <c r="B9" s="171"/>
    </row>
    <row r="10" spans="1:2" x14ac:dyDescent="0.2">
      <c r="A10" s="1"/>
      <c r="B10" s="1"/>
    </row>
    <row r="11" spans="1:2" x14ac:dyDescent="0.2">
      <c r="A11" s="147" t="str">
        <f>HYPERLINK("#'BMUL.TQUAL.TQ04'!A1", "BMUL.TQUAL.TQ04")</f>
        <v>BMUL.TQUAL.TQ04</v>
      </c>
      <c r="B11" s="1" t="s">
        <v>209</v>
      </c>
    </row>
    <row r="12" spans="1:2" x14ac:dyDescent="0.2">
      <c r="A12" s="147" t="str">
        <f>HYPERLINK("#'BMUL.UND.2C_TQ04'!A1", "BMUL.UND.2C_TQ04")</f>
        <v>BMUL.UND.2C_TQ04</v>
      </c>
      <c r="B12" s="1" t="s">
        <v>210</v>
      </c>
    </row>
    <row r="13" spans="1:2" x14ac:dyDescent="0.2">
      <c r="A13" s="147" t="str">
        <f>HYPERLINK("#'BMUL.TQUAL.TQ06'!A1", "BMUL.TQUAL.TQ06")</f>
        <v>BMUL.TQUAL.TQ06</v>
      </c>
      <c r="B13" s="1" t="s">
        <v>212</v>
      </c>
    </row>
    <row r="14" spans="1:2" x14ac:dyDescent="0.2">
      <c r="A14" s="147" t="str">
        <f>HYPERLINK("#'BMUL.UND.TQ06_NOV'!A1", "BMUL.UND.TQ06_NOV")</f>
        <v>BMUL.UND.TQ06_NOV</v>
      </c>
      <c r="B14" s="1" t="s">
        <v>213</v>
      </c>
    </row>
    <row r="15" spans="1:2" x14ac:dyDescent="0.2">
      <c r="A15" s="147" t="str">
        <f>HYPERLINK("#'BMUL.TQUAL.TQ07'!A1", "BMUL.TQUAL.TQ07")</f>
        <v>BMUL.TQUAL.TQ07</v>
      </c>
      <c r="B15" s="1" t="s">
        <v>215</v>
      </c>
    </row>
    <row r="16" spans="1:2" x14ac:dyDescent="0.2">
      <c r="A16" s="147" t="str">
        <f>HYPERLINK("#'BMUL.TR3.TQ07_NOV'!A1", "BMUL.TR3.TQ07_NOV")</f>
        <v>BMUL.TR3.TQ07_NOV</v>
      </c>
      <c r="B16" s="1" t="s">
        <v>217</v>
      </c>
    </row>
    <row r="17" spans="1:2" x14ac:dyDescent="0.2">
      <c r="A17" s="147" t="str">
        <f>HYPERLINK("#'BMUL.UND.TQ17'!A1", "BMUL.UND.TQ17")</f>
        <v>BMUL.UND.TQ17</v>
      </c>
      <c r="B17" s="1" t="s">
        <v>218</v>
      </c>
    </row>
    <row r="18" spans="1:2" x14ac:dyDescent="0.2">
      <c r="A18" s="147" t="str">
        <f>HYPERLINK("#'LOG.TQ17NOV.SCH_TCH'!A1", "LOG.TQ17NOV.SCH_TCH")</f>
        <v>LOG.TQ17NOV.SCH_TCH</v>
      </c>
      <c r="B18" s="1" t="s">
        <v>220</v>
      </c>
    </row>
    <row r="19" spans="1:2" x14ac:dyDescent="0.2">
      <c r="A19" s="147" t="str">
        <f>HYPERLINK("#'BMUL.TR3.TQ17_NOV'!A1", "BMUL.TR3.TQ17_NOV")</f>
        <v>BMUL.TR3.TQ17_NOV</v>
      </c>
      <c r="B19" s="1" t="s">
        <v>222</v>
      </c>
    </row>
    <row r="20" spans="1:2" x14ac:dyDescent="0.2">
      <c r="A20" s="147" t="str">
        <f>HYPERLINK("#'BMUL.TEXP.TQ19'!A1", "BMUL.TEXP.TQ19")</f>
        <v>BMUL.TEXP.TQ19</v>
      </c>
      <c r="B20" s="1" t="s">
        <v>224</v>
      </c>
    </row>
    <row r="21" spans="1:2" x14ac:dyDescent="0.2">
      <c r="A21" s="147" t="str">
        <f>HYPERLINK("#'BMUL.TR2.TQ19_NOV'!A1", "BMUL.TR2.TQ19_NOV")</f>
        <v>BMUL.TR2.TQ19_NOV</v>
      </c>
      <c r="B21" s="1" t="s">
        <v>226</v>
      </c>
    </row>
    <row r="22" spans="1:2" x14ac:dyDescent="0.2">
      <c r="A22" s="147" t="str">
        <f>HYPERLINK("#'MCOB.UND.TQ20'!A1", "MCOB.UND.TQ20")</f>
        <v>MCOB.UND.TQ20</v>
      </c>
      <c r="B22" s="1" t="s">
        <v>227</v>
      </c>
    </row>
    <row r="23" spans="1:2" x14ac:dyDescent="0.2">
      <c r="A23" s="147" t="str">
        <f>HYPERLINK("#'BIN.UND.PIAAC_BQ08a'!A1", "BIN.UND.PIAAC_BQ08a")</f>
        <v>BIN.UND.PIAAC_BQ08a</v>
      </c>
      <c r="B23" s="1" t="s">
        <v>228</v>
      </c>
    </row>
    <row r="24" spans="1:2" x14ac:dyDescent="0.2">
      <c r="A24" s="147" t="str">
        <f>HYPERLINK("#'CON.UND.PIAAC_BQ08b'!A1", "CON.UND.PIAAC_BQ08b")</f>
        <v>CON.UND.PIAAC_BQ08b</v>
      </c>
      <c r="B24" s="1" t="s">
        <v>229</v>
      </c>
    </row>
    <row r="25" spans="1:2" x14ac:dyDescent="0.2">
      <c r="A25" s="147" t="str">
        <f>HYPERLINK("#'BIN.UND.PIAAC_BQ17'!A1", "BIN.UND.PIAAC_BQ17")</f>
        <v>BIN.UND.PIAAC_BQ17</v>
      </c>
      <c r="B25" s="1" t="s">
        <v>230</v>
      </c>
    </row>
    <row r="26" spans="1:2" x14ac:dyDescent="0.2">
      <c r="A26" s="147" t="str">
        <f>HYPERLINK("#'CON.UND.PIAAC_BQ21'!A1", "CON.UND.PIAAC_BQ21")</f>
        <v>CON.UND.PIAAC_BQ21</v>
      </c>
      <c r="B26" s="1" t="s">
        <v>231</v>
      </c>
    </row>
    <row r="27" spans="1:2" x14ac:dyDescent="0.2">
      <c r="A27" s="147" t="str">
        <f>HYPERLINK("#'BIN.UND.PIAAC_BQ22'!A1", "BIN.UND.PIAAC_BQ22")</f>
        <v>BIN.UND.PIAAC_BQ22</v>
      </c>
      <c r="B27" s="1" t="s">
        <v>232</v>
      </c>
    </row>
    <row r="28" spans="1:2" x14ac:dyDescent="0.2">
      <c r="A28" s="147" t="str">
        <f>HYPERLINK("#'BMUL.TEXP.TQ20'!A1", "BMUL.TEXP.TQ20")</f>
        <v>BMUL.TEXP.TQ20</v>
      </c>
      <c r="B28" s="1" t="s">
        <v>234</v>
      </c>
    </row>
    <row r="29" spans="1:2" x14ac:dyDescent="0.2">
      <c r="A29" s="147" t="str">
        <f>HYPERLINK("#'MCOB.UND.TQ20EXP'!A1", "MCOB.UND.TQ20EXP")</f>
        <v>MCOB.UND.TQ20EXP</v>
      </c>
      <c r="B29" s="1" t="s">
        <v>235</v>
      </c>
    </row>
    <row r="30" spans="1:2" x14ac:dyDescent="0.2">
      <c r="A30" s="147" t="str">
        <f>HYPERLINK("#'BIN.UND.TQ20_LOC'!A1", "BIN.UND.TQ20_LOC")</f>
        <v>BIN.UND.TQ20_LOC</v>
      </c>
      <c r="B30" s="1" t="s">
        <v>236</v>
      </c>
    </row>
    <row r="31" spans="1:2" x14ac:dyDescent="0.2">
      <c r="A31" s="147" t="str">
        <f>HYPERLINK("#'BIN.UND.TQ20_GND'!A1", "BIN.UND.TQ20_GND")</f>
        <v>BIN.UND.TQ20_GND</v>
      </c>
      <c r="B31" s="1" t="s">
        <v>237</v>
      </c>
    </row>
    <row r="32" spans="1:2" x14ac:dyDescent="0.2">
      <c r="A32" s="147" t="str">
        <f>HYPERLINK("#'BMUL.TEXP.TQ21'!A1", "BMUL.TEXP.TQ21")</f>
        <v>BMUL.TEXP.TQ21</v>
      </c>
      <c r="B32" s="1" t="s">
        <v>239</v>
      </c>
    </row>
    <row r="33" spans="1:2" x14ac:dyDescent="0.2">
      <c r="A33" s="147" t="str">
        <f>HYPERLINK("#'BMUL.TR3.TQ21'!A1", "BMUL.TR3.TQ21")</f>
        <v>BMUL.TR3.TQ21</v>
      </c>
      <c r="B33" s="1" t="s">
        <v>241</v>
      </c>
    </row>
    <row r="34" spans="1:2" x14ac:dyDescent="0.2">
      <c r="A34" s="147" t="str">
        <f>HYPERLINK("#'BIN.TCH.TQ22'!A1", "BIN.TCH.TQ22")</f>
        <v>BIN.TCH.TQ22</v>
      </c>
      <c r="B34" s="1" t="s">
        <v>243</v>
      </c>
    </row>
    <row r="35" spans="1:2" x14ac:dyDescent="0.2">
      <c r="A35" s="147" t="str">
        <f>HYPERLINK("#'LOG.TQ22.TQ20'!A1", "LOG.TQ22.TQ20")</f>
        <v>LOG.TQ22.TQ20</v>
      </c>
      <c r="B35" s="1" t="s">
        <v>245</v>
      </c>
    </row>
    <row r="36" spans="1:2" x14ac:dyDescent="0.2">
      <c r="A36" s="147" t="str">
        <f>HYPERLINK("#'OLS.TQS58.TQ22'!A1", "OLS.TQS58.TQ22")</f>
        <v>OLS.TQS58.TQ22</v>
      </c>
      <c r="B36" s="1" t="s">
        <v>247</v>
      </c>
    </row>
    <row r="37" spans="1:2" x14ac:dyDescent="0.2">
      <c r="A37" s="147" t="str">
        <f>HYPERLINK("#'BMUL.TEXP.TQ24'!A1", "BMUL.TEXP.TQ24")</f>
        <v>BMUL.TEXP.TQ24</v>
      </c>
      <c r="B37" s="1" t="s">
        <v>249</v>
      </c>
    </row>
    <row r="38" spans="1:2" x14ac:dyDescent="0.2">
      <c r="A38" s="147" t="str">
        <f>HYPERLINK("#'BMUL.UND.TQ24_2C'!A1", "BMUL.UND.TQ24_2C")</f>
        <v>BMUL.UND.TQ24_2C</v>
      </c>
      <c r="B38" s="1" t="s">
        <v>250</v>
      </c>
    </row>
    <row r="39" spans="1:2" x14ac:dyDescent="0.2">
      <c r="A39" s="147" t="str">
        <f>HYPERLINK("#'LOG.TQ24g.TQ21g'!A1", "LOG.TQ24g.TQ21g")</f>
        <v>LOG.TQ24g.TQ21g</v>
      </c>
      <c r="B39" s="1" t="s">
        <v>252</v>
      </c>
    </row>
    <row r="40" spans="1:2" x14ac:dyDescent="0.2">
      <c r="A40" s="147" t="str">
        <f>HYPERLINK("#'BMUL.TEXP.TQ2124g'!A1", "BMUL.TEXP.TQ2124g")</f>
        <v>BMUL.TEXP.TQ2124g</v>
      </c>
      <c r="B40" s="1" t="s">
        <v>254</v>
      </c>
    </row>
    <row r="41" spans="1:2" x14ac:dyDescent="0.2">
      <c r="A41" s="147" t="str">
        <f>HYPERLINK("#'BMUL.TR2.TQ24'!A1", "BMUL.TR2.TQ24")</f>
        <v>BMUL.TR2.TQ24</v>
      </c>
      <c r="B41" s="1" t="s">
        <v>256</v>
      </c>
    </row>
    <row r="42" spans="1:2" x14ac:dyDescent="0.2">
      <c r="A42" s="147" t="str">
        <f>HYPERLINK("#'BMUL.TEXP.TQ2124k'!A1", "BMUL.TEXP.TQ2124k")</f>
        <v>BMUL.TEXP.TQ2124k</v>
      </c>
      <c r="B42" s="1" t="s">
        <v>258</v>
      </c>
    </row>
    <row r="43" spans="1:2" x14ac:dyDescent="0.2">
      <c r="A43" s="147" t="str">
        <f>HYPERLINK("#'BMUL.TR2.TQ24_NOV'!A1", "BMUL.TR2.TQ24_NOV")</f>
        <v>BMUL.TR2.TQ24_NOV</v>
      </c>
      <c r="B43" s="1" t="s">
        <v>260</v>
      </c>
    </row>
    <row r="44" spans="1:2" x14ac:dyDescent="0.2">
      <c r="A44" s="147" t="str">
        <f>HYPERLINK("#'OLS.TQS58.TQ24'!A1", "OLS.TQS58.TQ24")</f>
        <v>OLS.TQS58.TQ24</v>
      </c>
      <c r="B44" s="1" t="s">
        <v>262</v>
      </c>
    </row>
    <row r="45" spans="1:2" x14ac:dyDescent="0.2">
      <c r="A45" s="147" t="str">
        <f>HYPERLINK("#'LOG.TQ24h.TQ21h'!A1", "LOG.TQ24h.TQ21h")</f>
        <v>LOG.TQ24h.TQ21h</v>
      </c>
      <c r="B45" s="1" t="s">
        <v>264</v>
      </c>
    </row>
    <row r="46" spans="1:2" x14ac:dyDescent="0.2">
      <c r="A46" s="147" t="str">
        <f>HYPERLINK("#'LOG.TQ24h.TQ21h_NOV'!A1", "LOG.TQ24h.TQ21h_NOV")</f>
        <v>LOG.TQ24h.TQ21h_NOV</v>
      </c>
      <c r="B46" s="1" t="s">
        <v>266</v>
      </c>
    </row>
    <row r="47" spans="1:2" x14ac:dyDescent="0.2">
      <c r="A47" s="147" t="str">
        <f>HYPERLINK("#'BMUL.TEXP.TQ69'!A1", "BMUL.TEXP.TQ69")</f>
        <v>BMUL.TEXP.TQ69</v>
      </c>
      <c r="B47" s="1" t="s">
        <v>268</v>
      </c>
    </row>
    <row r="48" spans="1:2" x14ac:dyDescent="0.2">
      <c r="A48" s="147" t="str">
        <f>HYPERLINK("#'BMUL.TEXP.TQ2124h'!A1", "BMUL.TEXP.TQ2124h")</f>
        <v>BMUL.TEXP.TQ2124h</v>
      </c>
      <c r="B48" s="1" t="s">
        <v>270</v>
      </c>
    </row>
    <row r="49" spans="1:2" x14ac:dyDescent="0.2">
      <c r="A49" s="147" t="str">
        <f>HYPERLINK("#'BMUL.NO.TQ25'!A1", "BMUL.NO.TQ25")</f>
        <v>BMUL.NO.TQ25</v>
      </c>
      <c r="B49" s="1" t="s">
        <v>272</v>
      </c>
    </row>
    <row r="50" spans="1:2" x14ac:dyDescent="0.2">
      <c r="A50" s="147" t="str">
        <f>HYPERLINK("#'BMUL.TR2.TQ25'!A1", "BMUL.TR2.TQ25")</f>
        <v>BMUL.TR2.TQ25</v>
      </c>
      <c r="B50" s="1" t="s">
        <v>274</v>
      </c>
    </row>
    <row r="51" spans="1:2" x14ac:dyDescent="0.2">
      <c r="A51" s="147" t="str">
        <f>HYPERLINK("#'BMUL.TEXP.TQ25'!A1", "BMUL.TEXP.TQ25")</f>
        <v>BMUL.TEXP.TQ25</v>
      </c>
      <c r="B51" s="1" t="s">
        <v>276</v>
      </c>
    </row>
    <row r="52" spans="1:2" x14ac:dyDescent="0.2">
      <c r="A52" s="147" t="str">
        <f>HYPERLINK("#'LOG.TQ25e.SCH_TCH'!A1", "LOG.TQ25e.SCH_TCH")</f>
        <v>LOG.TQ25e.SCH_TCH</v>
      </c>
      <c r="B52" s="1" t="s">
        <v>278</v>
      </c>
    </row>
    <row r="53" spans="1:2" x14ac:dyDescent="0.2">
      <c r="A53" s="147" t="str">
        <f>HYPERLINK("#'LOG.TQ25i.SCH_TCH'!A1", "LOG.TQ25i.SCH_TCH")</f>
        <v>LOG.TQ25i.SCH_TCH</v>
      </c>
      <c r="B53" s="1" t="s">
        <v>280</v>
      </c>
    </row>
    <row r="54" spans="1:2" x14ac:dyDescent="0.2">
      <c r="A54" s="147" t="str">
        <f>HYPERLINK("#'LOG.TQ25f.SCH_TCH'!A1", "LOG.TQ25f.SCH_TCH")</f>
        <v>LOG.TQ25f.SCH_TCH</v>
      </c>
      <c r="B54" s="1" t="s">
        <v>282</v>
      </c>
    </row>
    <row r="55" spans="1:2" x14ac:dyDescent="0.2">
      <c r="A55" s="147" t="str">
        <f>HYPERLINK("#'LOG.TQ25h.SCH_TCH'!A1", "LOG.TQ25h.SCH_TCH")</f>
        <v>LOG.TQ25h.SCH_TCH</v>
      </c>
      <c r="B55" s="1" t="s">
        <v>284</v>
      </c>
    </row>
    <row r="56" spans="1:2" x14ac:dyDescent="0.2">
      <c r="A56" s="147" t="str">
        <f>HYPERLINK("#'BIN.SCH.TQ25c'!A1", "BIN.SCH.TQ25c")</f>
        <v>BIN.SCH.TQ25c</v>
      </c>
      <c r="B56" s="1" t="s">
        <v>286</v>
      </c>
    </row>
    <row r="57" spans="1:2" x14ac:dyDescent="0.2">
      <c r="A57" s="147" t="str">
        <f>HYPERLINK("#'OLS.TQS76.TQ04'!A1", "OLS.TQS76.TQ04")</f>
        <v>OLS.TQS76.TQ04</v>
      </c>
      <c r="B57" s="1" t="s">
        <v>288</v>
      </c>
    </row>
    <row r="58" spans="1:2" x14ac:dyDescent="0.2">
      <c r="A58" s="147" t="str">
        <f>HYPERLINK("#'OLS.TQS76.TQ04_NOV'!A1", "OLS.TQS76.TQ04_NOV")</f>
        <v>OLS.TQS76.TQ04_NOV</v>
      </c>
      <c r="B58" s="1" t="s">
        <v>290</v>
      </c>
    </row>
    <row r="59" spans="1:2" x14ac:dyDescent="0.2">
      <c r="A59" s="147" t="str">
        <f>HYPERLINK("#'OLS.TQS78.TQ04'!A1", "OLS.TQS78.TQ04")</f>
        <v>OLS.TQS78.TQ04</v>
      </c>
      <c r="B59" s="1" t="s">
        <v>292</v>
      </c>
    </row>
    <row r="60" spans="1:2" x14ac:dyDescent="0.2">
      <c r="A60" s="147" t="str">
        <f>HYPERLINK("#'OLS.TQS78.TQ04_NOV'!A1", "OLS.TQS78.TQ04_NOV")</f>
        <v>OLS.TQS78.TQ04_NOV</v>
      </c>
      <c r="B60" s="1" t="s">
        <v>294</v>
      </c>
    </row>
    <row r="61" spans="1:2" x14ac:dyDescent="0.2">
      <c r="A61" s="147" t="str">
        <f>HYPERLINK("#'OLSMUL.TQS78.TQ17_NOV'!A1", "OLSMUL.TQS78.TQ17_NOV")</f>
        <v>OLSMUL.TQS78.TQ17_NOV</v>
      </c>
      <c r="B61" s="1" t="s">
        <v>296</v>
      </c>
    </row>
    <row r="62" spans="1:2" x14ac:dyDescent="0.2">
      <c r="A62" s="147" t="str">
        <f>HYPERLINK("#'OLSMUL.TQS76.TQ17_NOV'!A1", "OLSMUL.TQS76.TQ17_NOV")</f>
        <v>OLSMUL.TQS76.TQ17_NOV</v>
      </c>
      <c r="B62" s="1" t="s">
        <v>298</v>
      </c>
    </row>
    <row r="63" spans="1:2" x14ac:dyDescent="0.2">
      <c r="A63" s="147" t="str">
        <f>HYPERLINK("#'OLS.TQS78.TQ19_NOV'!A1", "OLS.TQS78.TQ19_NOV")</f>
        <v>OLS.TQS78.TQ19_NOV</v>
      </c>
      <c r="B63" s="1" t="s">
        <v>300</v>
      </c>
    </row>
    <row r="64" spans="1:2" x14ac:dyDescent="0.2">
      <c r="A64" s="147" t="str">
        <f>HYPERLINK("#'OLS.TQS76.TQ19_NOV'!A1", "OLS.TQS76.TQ19_NOV")</f>
        <v>OLS.TQS76.TQ19_NOV</v>
      </c>
      <c r="B64" s="1" t="s">
        <v>302</v>
      </c>
    </row>
    <row r="65" spans="1:2" x14ac:dyDescent="0.2">
      <c r="A65" s="147" t="str">
        <f>HYPERLINK("#'OLSMUL.TQS78.TQ19a_TQ19b'!A1", "OLSMUL.TQS78.TQ19a_TQ19b")</f>
        <v>OLSMUL.TQS78.TQ19a_TQ19b</v>
      </c>
      <c r="B65" s="1" t="s">
        <v>304</v>
      </c>
    </row>
    <row r="66" spans="1:2" x14ac:dyDescent="0.2">
      <c r="A66" s="147" t="str">
        <f>HYPERLINK("#'OLS.TQS58.TQ04'!A1", "OLS.TQS58.TQ04")</f>
        <v>OLS.TQS58.TQ04</v>
      </c>
      <c r="B66" s="1" t="s">
        <v>306</v>
      </c>
    </row>
    <row r="67" spans="1:2" x14ac:dyDescent="0.2">
      <c r="A67" s="147" t="str">
        <f>HYPERLINK("#'OLS.TQS58.TQ04_NOV'!A1", "OLS.TQS58.TQ04_NOV")</f>
        <v>OLS.TQS58.TQ04_NOV</v>
      </c>
      <c r="B67" s="1" t="s">
        <v>308</v>
      </c>
    </row>
    <row r="68" spans="1:2" x14ac:dyDescent="0.2">
      <c r="A68" s="147" t="str">
        <f>HYPERLINK("#'OLSMUL.TQS58.TQ17_NOV'!A1", "OLSMUL.TQS58.TQ17_NOV")</f>
        <v>OLSMUL.TQS58.TQ17_NOV</v>
      </c>
      <c r="B68" s="1" t="s">
        <v>310</v>
      </c>
    </row>
    <row r="69" spans="1:2" x14ac:dyDescent="0.2">
      <c r="A69" s="147" t="str">
        <f>HYPERLINK("#'OLS.TQS58.TQ06f'!A1", "OLS.TQS58.TQ06f")</f>
        <v>OLS.TQS58.TQ06f</v>
      </c>
      <c r="B69" s="1" t="s">
        <v>312</v>
      </c>
    </row>
    <row r="70" spans="1:2" x14ac:dyDescent="0.2">
      <c r="A70" s="147" t="str">
        <f>HYPERLINK("#'OLS.TQS58.TQ19_NOV'!A1", "OLS.TQS58.TQ19_NOV")</f>
        <v>OLS.TQS58.TQ19_NOV</v>
      </c>
      <c r="B70" s="1" t="s">
        <v>314</v>
      </c>
    </row>
    <row r="71" spans="1:2" x14ac:dyDescent="0.2">
      <c r="A71" s="147" t="str">
        <f>HYPERLINK("#'OLS.TQS58.TQ20'!A1", "OLS.TQS58.TQ20")</f>
        <v>OLS.TQS58.TQ20</v>
      </c>
      <c r="B71" s="1" t="s">
        <v>316</v>
      </c>
    </row>
    <row r="72" spans="1:2" x14ac:dyDescent="0.2">
      <c r="A72" s="147" t="str">
        <f>HYPERLINK("#'OLS.TQS58.TQ21'!A1", "OLS.TQS58.TQ21")</f>
        <v>OLS.TQS58.TQ21</v>
      </c>
      <c r="B72" s="1" t="s">
        <v>318</v>
      </c>
    </row>
    <row r="73" spans="1:2" x14ac:dyDescent="0.2">
      <c r="A73" s="147" t="str">
        <f>HYPERLINK("#'LOG.TQ58f.TQ21o'!A1", "LOG.TQ58f.TQ21o")</f>
        <v>LOG.TQ58f.TQ21o</v>
      </c>
      <c r="B73" s="1" t="s">
        <v>320</v>
      </c>
    </row>
    <row r="74" spans="1:2" x14ac:dyDescent="0.2">
      <c r="A74" s="147" t="str">
        <f>HYPERLINK("#'LOG.TQ58g.TQ21h'!A1", "LOG.TQ58g.TQ21h")</f>
        <v>LOG.TQ58g.TQ21h</v>
      </c>
      <c r="B74" s="1" t="s">
        <v>322</v>
      </c>
    </row>
    <row r="76" spans="1:2" ht="15" x14ac:dyDescent="0.25">
      <c r="A76" s="669" t="s">
        <v>648</v>
      </c>
    </row>
    <row r="77" spans="1:2" ht="15" x14ac:dyDescent="0.25">
      <c r="A77" s="670" t="s">
        <v>649</v>
      </c>
    </row>
    <row r="78" spans="1:2" ht="15" x14ac:dyDescent="0.25">
      <c r="A78" s="670" t="s">
        <v>650</v>
      </c>
    </row>
    <row r="79" spans="1:2" ht="15" x14ac:dyDescent="0.25">
      <c r="A79" s="670" t="s">
        <v>651</v>
      </c>
    </row>
    <row r="80" spans="1:2" ht="15" x14ac:dyDescent="0.25">
      <c r="A80" s="670" t="s">
        <v>652</v>
      </c>
    </row>
  </sheetData>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82"/>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221</v>
      </c>
    </row>
    <row r="2" spans="1:20" x14ac:dyDescent="0.2">
      <c r="A2" s="51" t="s">
        <v>222</v>
      </c>
    </row>
    <row r="3" spans="1:20" x14ac:dyDescent="0.2">
      <c r="A3" s="47" t="s">
        <v>323</v>
      </c>
    </row>
    <row r="4" spans="1:20" x14ac:dyDescent="0.2">
      <c r="A4" s="147" t="str">
        <f>HYPERLINK("#'TOC'!A1", "Back to TOC")</f>
        <v>Back to TOC</v>
      </c>
    </row>
    <row r="6" spans="1:20" ht="15.95" customHeight="1" x14ac:dyDescent="0.2">
      <c r="B6" s="671" t="s">
        <v>324</v>
      </c>
      <c r="C6" s="674" t="s">
        <v>456</v>
      </c>
      <c r="D6" s="674"/>
      <c r="E6" s="674"/>
      <c r="F6" s="674"/>
      <c r="G6" s="674"/>
      <c r="H6" s="674"/>
      <c r="I6" s="674"/>
      <c r="J6" s="674"/>
      <c r="K6" s="674"/>
      <c r="L6" s="674"/>
      <c r="M6" s="674"/>
      <c r="N6" s="674"/>
      <c r="O6" s="674"/>
      <c r="P6" s="674"/>
      <c r="Q6" s="674"/>
      <c r="R6" s="674"/>
      <c r="S6" s="674"/>
      <c r="T6" s="675"/>
    </row>
    <row r="7" spans="1:20" ht="15.95" customHeight="1" x14ac:dyDescent="0.2">
      <c r="B7" s="672"/>
      <c r="C7" s="676" t="s">
        <v>453</v>
      </c>
      <c r="D7" s="676"/>
      <c r="E7" s="676"/>
      <c r="F7" s="676"/>
      <c r="G7" s="676"/>
      <c r="H7" s="676"/>
      <c r="I7" s="676" t="s">
        <v>454</v>
      </c>
      <c r="J7" s="676"/>
      <c r="K7" s="676"/>
      <c r="L7" s="676"/>
      <c r="M7" s="676"/>
      <c r="N7" s="676"/>
      <c r="O7" s="676" t="s">
        <v>455</v>
      </c>
      <c r="P7" s="676"/>
      <c r="Q7" s="676"/>
      <c r="R7" s="676"/>
      <c r="S7" s="676"/>
      <c r="T7" s="711"/>
    </row>
    <row r="8" spans="1:20" ht="32.1" customHeight="1" x14ac:dyDescent="0.2">
      <c r="B8" s="672"/>
      <c r="C8" s="677" t="s">
        <v>420</v>
      </c>
      <c r="D8" s="677"/>
      <c r="E8" s="677" t="s">
        <v>421</v>
      </c>
      <c r="F8" s="677"/>
      <c r="G8" s="677" t="s">
        <v>422</v>
      </c>
      <c r="H8" s="677"/>
      <c r="I8" s="677" t="s">
        <v>420</v>
      </c>
      <c r="J8" s="677"/>
      <c r="K8" s="677" t="s">
        <v>421</v>
      </c>
      <c r="L8" s="677"/>
      <c r="M8" s="677" t="s">
        <v>422</v>
      </c>
      <c r="N8" s="677"/>
      <c r="O8" s="677" t="s">
        <v>420</v>
      </c>
      <c r="P8" s="677"/>
      <c r="Q8" s="677" t="s">
        <v>421</v>
      </c>
      <c r="R8" s="677"/>
      <c r="S8" s="677" t="s">
        <v>422</v>
      </c>
      <c r="T8" s="712"/>
    </row>
    <row r="9" spans="1:20" ht="15" customHeight="1" x14ac:dyDescent="0.2">
      <c r="B9" s="672"/>
      <c r="C9" s="678"/>
      <c r="D9" s="678"/>
      <c r="E9" s="678"/>
      <c r="F9" s="678"/>
      <c r="G9" s="677"/>
      <c r="H9" s="677"/>
      <c r="I9" s="678"/>
      <c r="J9" s="678"/>
      <c r="K9" s="678"/>
      <c r="L9" s="678"/>
      <c r="M9" s="677"/>
      <c r="N9" s="677"/>
      <c r="O9" s="678"/>
      <c r="P9" s="678"/>
      <c r="Q9" s="678"/>
      <c r="R9" s="678"/>
      <c r="S9" s="677"/>
      <c r="T9" s="712"/>
    </row>
    <row r="10" spans="1:20" ht="15.95" customHeight="1" x14ac:dyDescent="0.2">
      <c r="B10" s="673"/>
      <c r="C10" s="4" t="s">
        <v>329</v>
      </c>
      <c r="D10" s="4" t="s">
        <v>328</v>
      </c>
      <c r="E10" s="4" t="s">
        <v>329</v>
      </c>
      <c r="F10" s="4" t="s">
        <v>328</v>
      </c>
      <c r="G10" s="4" t="s">
        <v>333</v>
      </c>
      <c r="H10" s="4" t="s">
        <v>328</v>
      </c>
      <c r="I10" s="4" t="s">
        <v>329</v>
      </c>
      <c r="J10" s="4" t="s">
        <v>328</v>
      </c>
      <c r="K10" s="4" t="s">
        <v>329</v>
      </c>
      <c r="L10" s="4" t="s">
        <v>328</v>
      </c>
      <c r="M10" s="4" t="s">
        <v>333</v>
      </c>
      <c r="N10" s="4" t="s">
        <v>328</v>
      </c>
      <c r="O10" s="4" t="s">
        <v>329</v>
      </c>
      <c r="P10" s="4" t="s">
        <v>328</v>
      </c>
      <c r="Q10" s="4" t="s">
        <v>329</v>
      </c>
      <c r="R10" s="4" t="s">
        <v>328</v>
      </c>
      <c r="S10" s="4" t="s">
        <v>333</v>
      </c>
      <c r="T10" s="5" t="s">
        <v>328</v>
      </c>
    </row>
    <row r="11" spans="1:20" ht="12.95" customHeight="1" x14ac:dyDescent="0.2">
      <c r="A11" s="6"/>
      <c r="B11" s="7"/>
      <c r="C11" s="8" t="s">
        <v>1022</v>
      </c>
      <c r="D11" s="179" t="s">
        <v>1023</v>
      </c>
      <c r="E11" s="8" t="s">
        <v>988</v>
      </c>
      <c r="F11" s="179" t="s">
        <v>989</v>
      </c>
      <c r="G11" s="8" t="s">
        <v>1024</v>
      </c>
      <c r="H11" s="179" t="s">
        <v>1025</v>
      </c>
      <c r="I11" s="8" t="s">
        <v>1026</v>
      </c>
      <c r="J11" s="179" t="s">
        <v>1027</v>
      </c>
      <c r="K11" s="8" t="s">
        <v>972</v>
      </c>
      <c r="L11" s="179" t="s">
        <v>973</v>
      </c>
      <c r="M11" s="8" t="s">
        <v>1028</v>
      </c>
      <c r="N11" s="179" t="s">
        <v>1029</v>
      </c>
      <c r="O11" s="8" t="s">
        <v>1030</v>
      </c>
      <c r="P11" s="179" t="s">
        <v>1031</v>
      </c>
      <c r="Q11" s="8" t="s">
        <v>980</v>
      </c>
      <c r="R11" s="179" t="s">
        <v>981</v>
      </c>
      <c r="S11" s="8" t="s">
        <v>1032</v>
      </c>
      <c r="T11" s="185" t="s">
        <v>1033</v>
      </c>
    </row>
    <row r="12" spans="1:20" ht="12.95" customHeight="1" x14ac:dyDescent="0.2">
      <c r="A12" s="2" t="s">
        <v>341</v>
      </c>
      <c r="B12" s="12">
        <v>2</v>
      </c>
      <c r="C12" s="13">
        <v>79.188720869291998</v>
      </c>
      <c r="D12" s="173">
        <v>1.3012739385285701</v>
      </c>
      <c r="E12" s="13">
        <v>93.424071393407104</v>
      </c>
      <c r="F12" s="173">
        <v>0.83862172719046302</v>
      </c>
      <c r="G12" s="13">
        <v>14.2353505241152</v>
      </c>
      <c r="H12" s="173">
        <v>1.5480956896812199</v>
      </c>
      <c r="I12" s="13">
        <v>60.973396773934198</v>
      </c>
      <c r="J12" s="173">
        <v>1.57638085257722</v>
      </c>
      <c r="K12" s="13">
        <v>71.808701843783595</v>
      </c>
      <c r="L12" s="173">
        <v>1.53422120937427</v>
      </c>
      <c r="M12" s="13">
        <v>10.835305069849399</v>
      </c>
      <c r="N12" s="173">
        <v>2.1997298269710099</v>
      </c>
      <c r="O12" s="13">
        <v>66.226423870688805</v>
      </c>
      <c r="P12" s="173">
        <v>1.5728906749431599</v>
      </c>
      <c r="Q12" s="13">
        <v>83.532090315193599</v>
      </c>
      <c r="R12" s="173">
        <v>1.2904148521232399</v>
      </c>
      <c r="S12" s="13">
        <v>17.305666444504901</v>
      </c>
      <c r="T12" s="182">
        <v>2.0344914759967399</v>
      </c>
    </row>
    <row r="13" spans="1:20" ht="12.95" customHeight="1" x14ac:dyDescent="0.2">
      <c r="A13" s="2" t="s">
        <v>342</v>
      </c>
      <c r="B13" s="12">
        <v>2</v>
      </c>
      <c r="C13" s="13">
        <v>34.123294933813703</v>
      </c>
      <c r="D13" s="173">
        <v>1.6079144306250699</v>
      </c>
      <c r="E13" s="13">
        <v>74.381946795849501</v>
      </c>
      <c r="F13" s="173">
        <v>1.69492260985339</v>
      </c>
      <c r="G13" s="13">
        <v>40.258651862035698</v>
      </c>
      <c r="H13" s="173">
        <v>2.3362687066355501</v>
      </c>
      <c r="I13" s="13">
        <v>21.506005848007302</v>
      </c>
      <c r="J13" s="173">
        <v>1.33601607145441</v>
      </c>
      <c r="K13" s="13">
        <v>52.8681694465701</v>
      </c>
      <c r="L13" s="173">
        <v>1.9190575980217099</v>
      </c>
      <c r="M13" s="13">
        <v>31.362163598562798</v>
      </c>
      <c r="N13" s="173">
        <v>2.3383158485776301</v>
      </c>
      <c r="O13" s="13">
        <v>23.150638990202001</v>
      </c>
      <c r="P13" s="173">
        <v>1.2224919187332901</v>
      </c>
      <c r="Q13" s="13">
        <v>55.613059773614303</v>
      </c>
      <c r="R13" s="173">
        <v>1.62783278320491</v>
      </c>
      <c r="S13" s="13">
        <v>32.462420783412199</v>
      </c>
      <c r="T13" s="182">
        <v>2.0357617889735602</v>
      </c>
    </row>
    <row r="14" spans="1:20" ht="12.95" customHeight="1" x14ac:dyDescent="0.2">
      <c r="A14" s="2" t="s">
        <v>345</v>
      </c>
      <c r="B14" s="12">
        <v>2</v>
      </c>
      <c r="C14" s="13">
        <v>57.6086897127974</v>
      </c>
      <c r="D14" s="173">
        <v>1.8882531791952399</v>
      </c>
      <c r="E14" s="13">
        <v>89.631286525477407</v>
      </c>
      <c r="F14" s="173">
        <v>1.1478218485534999</v>
      </c>
      <c r="G14" s="13">
        <v>32.02259681268</v>
      </c>
      <c r="H14" s="173">
        <v>2.2097500005108501</v>
      </c>
      <c r="I14" s="13">
        <v>42.679179343482097</v>
      </c>
      <c r="J14" s="173">
        <v>1.8308481127454399</v>
      </c>
      <c r="K14" s="13">
        <v>73.297078848091104</v>
      </c>
      <c r="L14" s="173">
        <v>1.87193192104171</v>
      </c>
      <c r="M14" s="13">
        <v>30.617899504608999</v>
      </c>
      <c r="N14" s="173">
        <v>2.6184220303378298</v>
      </c>
      <c r="O14" s="13">
        <v>45.453205339848402</v>
      </c>
      <c r="P14" s="173">
        <v>1.94979204616274</v>
      </c>
      <c r="Q14" s="13">
        <v>75.921863726111894</v>
      </c>
      <c r="R14" s="173">
        <v>1.4677201965194699</v>
      </c>
      <c r="S14" s="13">
        <v>30.468658386263499</v>
      </c>
      <c r="T14" s="182">
        <v>2.4404695446882001</v>
      </c>
    </row>
    <row r="15" spans="1:20" ht="12.95" customHeight="1" x14ac:dyDescent="0.2">
      <c r="A15" s="17" t="s">
        <v>346</v>
      </c>
      <c r="B15" s="12">
        <v>2</v>
      </c>
      <c r="C15" s="13">
        <v>71.033120939649393</v>
      </c>
      <c r="D15" s="173">
        <v>2.5665629321644201</v>
      </c>
      <c r="E15" s="13">
        <v>95.0602661166578</v>
      </c>
      <c r="F15" s="173">
        <v>1.0068937810942</v>
      </c>
      <c r="G15" s="13">
        <v>24.0271451770084</v>
      </c>
      <c r="H15" s="173">
        <v>2.7570056893605801</v>
      </c>
      <c r="I15" s="13">
        <v>57.077047494490898</v>
      </c>
      <c r="J15" s="173">
        <v>2.8748732169532398</v>
      </c>
      <c r="K15" s="13">
        <v>86.454083709884898</v>
      </c>
      <c r="L15" s="173">
        <v>1.9357248980067701</v>
      </c>
      <c r="M15" s="13">
        <v>29.377036215394</v>
      </c>
      <c r="N15" s="173">
        <v>3.4658226865086998</v>
      </c>
      <c r="O15" s="13">
        <v>58.192523293769703</v>
      </c>
      <c r="P15" s="173">
        <v>2.8297638466430799</v>
      </c>
      <c r="Q15" s="13">
        <v>80.163113111945904</v>
      </c>
      <c r="R15" s="173">
        <v>1.8545151923665799</v>
      </c>
      <c r="S15" s="13">
        <v>21.970589818176201</v>
      </c>
      <c r="T15" s="182">
        <v>3.3833105128685301</v>
      </c>
    </row>
    <row r="16" spans="1:20" ht="12.95" customHeight="1" x14ac:dyDescent="0.2">
      <c r="A16" s="17" t="s">
        <v>347</v>
      </c>
      <c r="B16" s="12">
        <v>2</v>
      </c>
      <c r="C16" s="13">
        <v>44.593943063831198</v>
      </c>
      <c r="D16" s="173">
        <v>2.3266136539101598</v>
      </c>
      <c r="E16" s="13">
        <v>79.536607025974405</v>
      </c>
      <c r="F16" s="173">
        <v>2.19167809247352</v>
      </c>
      <c r="G16" s="13">
        <v>34.942663962143101</v>
      </c>
      <c r="H16" s="173">
        <v>3.1963391490249502</v>
      </c>
      <c r="I16" s="13">
        <v>28.650650156450201</v>
      </c>
      <c r="J16" s="173">
        <v>2.0396621130388799</v>
      </c>
      <c r="K16" s="13">
        <v>48.951395449508098</v>
      </c>
      <c r="L16" s="173">
        <v>2.4956710202942598</v>
      </c>
      <c r="M16" s="13">
        <v>20.300745293057901</v>
      </c>
      <c r="N16" s="173">
        <v>3.22313440255023</v>
      </c>
      <c r="O16" s="13">
        <v>33.2446053717794</v>
      </c>
      <c r="P16" s="173">
        <v>2.2157426626126502</v>
      </c>
      <c r="Q16" s="13">
        <v>68.012816435007096</v>
      </c>
      <c r="R16" s="173">
        <v>2.47632786968579</v>
      </c>
      <c r="S16" s="13">
        <v>34.768211063227703</v>
      </c>
      <c r="T16" s="182">
        <v>3.3229076522082801</v>
      </c>
    </row>
    <row r="17" spans="1:20" ht="12.95" customHeight="1" x14ac:dyDescent="0.2">
      <c r="A17" s="2" t="s">
        <v>348</v>
      </c>
      <c r="B17" s="12">
        <v>2</v>
      </c>
      <c r="C17" s="13">
        <v>36.675135953816401</v>
      </c>
      <c r="D17" s="173">
        <v>1.8221206112089701</v>
      </c>
      <c r="E17" s="13">
        <v>65.175072720414704</v>
      </c>
      <c r="F17" s="173">
        <v>2.0943997523285001</v>
      </c>
      <c r="G17" s="13">
        <v>28.499936766598299</v>
      </c>
      <c r="H17" s="173">
        <v>2.7760824635349399</v>
      </c>
      <c r="I17" s="13">
        <v>26.065034011163299</v>
      </c>
      <c r="J17" s="173">
        <v>1.53717855547657</v>
      </c>
      <c r="K17" s="13">
        <v>40.943354318199503</v>
      </c>
      <c r="L17" s="173">
        <v>1.8436200451243201</v>
      </c>
      <c r="M17" s="13">
        <v>14.8783203070362</v>
      </c>
      <c r="N17" s="173">
        <v>2.4003859652566799</v>
      </c>
      <c r="O17" s="13">
        <v>27.130985810338199</v>
      </c>
      <c r="P17" s="173">
        <v>1.5902387596630501</v>
      </c>
      <c r="Q17" s="13">
        <v>53.277113218815501</v>
      </c>
      <c r="R17" s="173">
        <v>2.1499686944507399</v>
      </c>
      <c r="S17" s="13">
        <v>26.146127408477302</v>
      </c>
      <c r="T17" s="182">
        <v>2.6741773875068402</v>
      </c>
    </row>
    <row r="18" spans="1:20" ht="12.95" customHeight="1" x14ac:dyDescent="0.2">
      <c r="A18" s="2" t="s">
        <v>349</v>
      </c>
      <c r="B18" s="12">
        <v>2</v>
      </c>
      <c r="C18" s="13">
        <v>46.880398502800901</v>
      </c>
      <c r="D18" s="173">
        <v>2.0625581933544099</v>
      </c>
      <c r="E18" s="13">
        <v>73.839558864714206</v>
      </c>
      <c r="F18" s="173">
        <v>1.8705491736230899</v>
      </c>
      <c r="G18" s="13">
        <v>26.959160361913401</v>
      </c>
      <c r="H18" s="173">
        <v>2.7844389941091201</v>
      </c>
      <c r="I18" s="13">
        <v>31.688294632419002</v>
      </c>
      <c r="J18" s="173">
        <v>1.99488085170625</v>
      </c>
      <c r="K18" s="13">
        <v>53.354481262039499</v>
      </c>
      <c r="L18" s="173">
        <v>2.6740321454355098</v>
      </c>
      <c r="M18" s="13">
        <v>21.666186629620601</v>
      </c>
      <c r="N18" s="173">
        <v>3.3361650929362998</v>
      </c>
      <c r="O18" s="13">
        <v>38.865294162117898</v>
      </c>
      <c r="P18" s="173">
        <v>2.2242722855361801</v>
      </c>
      <c r="Q18" s="13">
        <v>67.783549982114906</v>
      </c>
      <c r="R18" s="173">
        <v>1.76229011182707</v>
      </c>
      <c r="S18" s="13">
        <v>28.918255819997</v>
      </c>
      <c r="T18" s="182">
        <v>2.83779027386589</v>
      </c>
    </row>
    <row r="19" spans="1:20" ht="12.95" customHeight="1" x14ac:dyDescent="0.2">
      <c r="A19" s="2" t="s">
        <v>350</v>
      </c>
      <c r="B19" s="12">
        <v>2</v>
      </c>
      <c r="C19" s="13">
        <v>37.421727991243301</v>
      </c>
      <c r="D19" s="173">
        <v>2.1555434074473898</v>
      </c>
      <c r="E19" s="13">
        <v>74.208984121295998</v>
      </c>
      <c r="F19" s="173">
        <v>3.2319402097499101</v>
      </c>
      <c r="G19" s="13">
        <v>36.787256130052597</v>
      </c>
      <c r="H19" s="173">
        <v>3.8848172287493998</v>
      </c>
      <c r="I19" s="13">
        <v>22.8791397763903</v>
      </c>
      <c r="J19" s="173">
        <v>2.1180275714582799</v>
      </c>
      <c r="K19" s="13">
        <v>38.204610750559802</v>
      </c>
      <c r="L19" s="173">
        <v>3.2067262047825502</v>
      </c>
      <c r="M19" s="13">
        <v>15.3254709741694</v>
      </c>
      <c r="N19" s="173">
        <v>3.8430630681653599</v>
      </c>
      <c r="O19" s="13">
        <v>23.808857964607999</v>
      </c>
      <c r="P19" s="173">
        <v>1.2658038847992901</v>
      </c>
      <c r="Q19" s="13">
        <v>60.288182291715799</v>
      </c>
      <c r="R19" s="173">
        <v>3.4736058843587401</v>
      </c>
      <c r="S19" s="13">
        <v>36.479324327107797</v>
      </c>
      <c r="T19" s="182">
        <v>3.6970525171580499</v>
      </c>
    </row>
    <row r="20" spans="1:20" ht="12.95" customHeight="1" x14ac:dyDescent="0.2">
      <c r="A20" s="2" t="s">
        <v>351</v>
      </c>
      <c r="B20" s="12">
        <v>2</v>
      </c>
      <c r="C20" s="13">
        <v>63.791053643649299</v>
      </c>
      <c r="D20" s="173">
        <v>2.06918861519978</v>
      </c>
      <c r="E20" s="13">
        <v>85.9484441160063</v>
      </c>
      <c r="F20" s="173">
        <v>1.73275297438595</v>
      </c>
      <c r="G20" s="13">
        <v>22.1573904723571</v>
      </c>
      <c r="H20" s="173">
        <v>2.6988839166432799</v>
      </c>
      <c r="I20" s="13">
        <v>49.591426603267998</v>
      </c>
      <c r="J20" s="173">
        <v>2.2354911008078799</v>
      </c>
      <c r="K20" s="13">
        <v>60.598094057174798</v>
      </c>
      <c r="L20" s="173">
        <v>2.3431062101848101</v>
      </c>
      <c r="M20" s="13">
        <v>11.0066674539068</v>
      </c>
      <c r="N20" s="173">
        <v>3.2384513542738098</v>
      </c>
      <c r="O20" s="13">
        <v>40.660556748474498</v>
      </c>
      <c r="P20" s="173">
        <v>2.4575020646497601</v>
      </c>
      <c r="Q20" s="13">
        <v>64.749690576394599</v>
      </c>
      <c r="R20" s="173">
        <v>2.0761936411324098</v>
      </c>
      <c r="S20" s="13">
        <v>24.0891338279202</v>
      </c>
      <c r="T20" s="182">
        <v>3.2171254923046599</v>
      </c>
    </row>
    <row r="21" spans="1:20" ht="12.95" customHeight="1" x14ac:dyDescent="0.2">
      <c r="A21" s="2" t="s">
        <v>353</v>
      </c>
      <c r="B21" s="12">
        <v>2</v>
      </c>
      <c r="C21" s="13">
        <v>48.378193217989597</v>
      </c>
      <c r="D21" s="173">
        <v>2.5926645221468601</v>
      </c>
      <c r="E21" s="13">
        <v>78.263344216774399</v>
      </c>
      <c r="F21" s="173">
        <v>2.0948769171239499</v>
      </c>
      <c r="G21" s="13">
        <v>29.885150998784901</v>
      </c>
      <c r="H21" s="173">
        <v>3.3332294583928301</v>
      </c>
      <c r="I21" s="13">
        <v>26.106903624678701</v>
      </c>
      <c r="J21" s="173">
        <v>1.9668114184868899</v>
      </c>
      <c r="K21" s="13">
        <v>46.588539704706903</v>
      </c>
      <c r="L21" s="173">
        <v>2.8077501164715799</v>
      </c>
      <c r="M21" s="13">
        <v>20.481636080028199</v>
      </c>
      <c r="N21" s="173">
        <v>3.4280909953553702</v>
      </c>
      <c r="O21" s="13">
        <v>40.748264388564998</v>
      </c>
      <c r="P21" s="173">
        <v>2.6568404292162899</v>
      </c>
      <c r="Q21" s="13">
        <v>67.191838742551496</v>
      </c>
      <c r="R21" s="173">
        <v>2.4212676689395498</v>
      </c>
      <c r="S21" s="13">
        <v>26.443574353986499</v>
      </c>
      <c r="T21" s="182">
        <v>3.5946262936458599</v>
      </c>
    </row>
    <row r="22" spans="1:20" ht="12.95" customHeight="1" x14ac:dyDescent="0.2">
      <c r="A22" s="2" t="s">
        <v>354</v>
      </c>
      <c r="B22" s="12">
        <v>2</v>
      </c>
      <c r="C22" s="13">
        <v>30.853397215874299</v>
      </c>
      <c r="D22" s="173">
        <v>1.85263603271977</v>
      </c>
      <c r="E22" s="13">
        <v>63.2936755617215</v>
      </c>
      <c r="F22" s="173">
        <v>1.8456889269882399</v>
      </c>
      <c r="G22" s="13">
        <v>32.440278345847197</v>
      </c>
      <c r="H22" s="173">
        <v>2.6151152718262098</v>
      </c>
      <c r="I22" s="13">
        <v>17.196121468590299</v>
      </c>
      <c r="J22" s="173">
        <v>1.69899818171321</v>
      </c>
      <c r="K22" s="13">
        <v>39.070962649085402</v>
      </c>
      <c r="L22" s="173">
        <v>1.73184045263713</v>
      </c>
      <c r="M22" s="13">
        <v>21.874841180495</v>
      </c>
      <c r="N22" s="173">
        <v>2.4260804139300798</v>
      </c>
      <c r="O22" s="13">
        <v>22.6893420923391</v>
      </c>
      <c r="P22" s="173">
        <v>1.6318191285441399</v>
      </c>
      <c r="Q22" s="13">
        <v>47.477653907544102</v>
      </c>
      <c r="R22" s="173">
        <v>1.8876686169816099</v>
      </c>
      <c r="S22" s="13">
        <v>24.788311815204999</v>
      </c>
      <c r="T22" s="182">
        <v>2.4952207268736402</v>
      </c>
    </row>
    <row r="23" spans="1:20" ht="12.95" customHeight="1" x14ac:dyDescent="0.2">
      <c r="A23" s="2" t="s">
        <v>355</v>
      </c>
      <c r="B23" s="12">
        <v>2</v>
      </c>
      <c r="C23" s="13">
        <v>59.375506202546902</v>
      </c>
      <c r="D23" s="173">
        <v>1.6828792128540899</v>
      </c>
      <c r="E23" s="13">
        <v>85.361582270355697</v>
      </c>
      <c r="F23" s="173">
        <v>1.0373423185038</v>
      </c>
      <c r="G23" s="13">
        <v>25.986076067808799</v>
      </c>
      <c r="H23" s="173">
        <v>1.9769070617546101</v>
      </c>
      <c r="I23" s="13">
        <v>35.844683766810498</v>
      </c>
      <c r="J23" s="173">
        <v>1.56214538049205</v>
      </c>
      <c r="K23" s="13">
        <v>52.237795975698099</v>
      </c>
      <c r="L23" s="173">
        <v>1.5775713995352201</v>
      </c>
      <c r="M23" s="13">
        <v>16.393112208887601</v>
      </c>
      <c r="N23" s="173">
        <v>2.2201418221420401</v>
      </c>
      <c r="O23" s="13">
        <v>49.802766273366899</v>
      </c>
      <c r="P23" s="173">
        <v>1.69484136143273</v>
      </c>
      <c r="Q23" s="13">
        <v>78.1215385617203</v>
      </c>
      <c r="R23" s="173">
        <v>1.1723409104654201</v>
      </c>
      <c r="S23" s="13">
        <v>28.318772288353301</v>
      </c>
      <c r="T23" s="182">
        <v>2.0607936458495901</v>
      </c>
    </row>
    <row r="24" spans="1:20" ht="12.95" customHeight="1" x14ac:dyDescent="0.2">
      <c r="A24" s="2" t="s">
        <v>356</v>
      </c>
      <c r="B24" s="12">
        <v>2</v>
      </c>
      <c r="C24" s="13">
        <v>41.055578850591402</v>
      </c>
      <c r="D24" s="173">
        <v>2.35234209550597</v>
      </c>
      <c r="E24" s="13">
        <v>62.650956284608498</v>
      </c>
      <c r="F24" s="173">
        <v>2.2079815955916202</v>
      </c>
      <c r="G24" s="13">
        <v>21.595377434017099</v>
      </c>
      <c r="H24" s="173">
        <v>3.2262510845810999</v>
      </c>
      <c r="I24" s="13">
        <v>16.683484514385199</v>
      </c>
      <c r="J24" s="173">
        <v>1.6566883516498201</v>
      </c>
      <c r="K24" s="13">
        <v>28.295192645213302</v>
      </c>
      <c r="L24" s="173">
        <v>2.3775646070288299</v>
      </c>
      <c r="M24" s="13">
        <v>11.6117081308281</v>
      </c>
      <c r="N24" s="173">
        <v>2.8978319059407802</v>
      </c>
      <c r="O24" s="13">
        <v>34.684342735288098</v>
      </c>
      <c r="P24" s="173">
        <v>2.1581291544602399</v>
      </c>
      <c r="Q24" s="13">
        <v>51.114719230611797</v>
      </c>
      <c r="R24" s="173">
        <v>2.0460181868872298</v>
      </c>
      <c r="S24" s="13">
        <v>16.430376495323799</v>
      </c>
      <c r="T24" s="182">
        <v>2.9738379021736501</v>
      </c>
    </row>
    <row r="25" spans="1:20" ht="12.95" customHeight="1" x14ac:dyDescent="0.2">
      <c r="A25" s="2" t="s">
        <v>357</v>
      </c>
      <c r="B25" s="12">
        <v>2</v>
      </c>
      <c r="C25" s="13">
        <v>41.251744617937803</v>
      </c>
      <c r="D25" s="173">
        <v>2.3793091304882998</v>
      </c>
      <c r="E25" s="13">
        <v>64.126886668596896</v>
      </c>
      <c r="F25" s="173">
        <v>2.14557964622312</v>
      </c>
      <c r="G25" s="13">
        <v>22.8751420506591</v>
      </c>
      <c r="H25" s="173">
        <v>3.2038451830124202</v>
      </c>
      <c r="I25" s="13">
        <v>17.964593508810001</v>
      </c>
      <c r="J25" s="173">
        <v>1.8292523103080101</v>
      </c>
      <c r="K25" s="13">
        <v>34.933450968469998</v>
      </c>
      <c r="L25" s="173">
        <v>2.1343364485310499</v>
      </c>
      <c r="M25" s="13">
        <v>16.968857459660001</v>
      </c>
      <c r="N25" s="173">
        <v>2.8109706669219001</v>
      </c>
      <c r="O25" s="13">
        <v>34.058732990441897</v>
      </c>
      <c r="P25" s="173">
        <v>2.01646441481883</v>
      </c>
      <c r="Q25" s="13">
        <v>54.646367918251102</v>
      </c>
      <c r="R25" s="173">
        <v>2.1943435420889301</v>
      </c>
      <c r="S25" s="13">
        <v>20.587634927809201</v>
      </c>
      <c r="T25" s="182">
        <v>2.9801463583082701</v>
      </c>
    </row>
    <row r="26" spans="1:20" ht="12.95" customHeight="1" x14ac:dyDescent="0.2">
      <c r="A26" s="2" t="s">
        <v>358</v>
      </c>
      <c r="B26" s="12">
        <v>2</v>
      </c>
      <c r="C26" s="13">
        <v>61.181421868437802</v>
      </c>
      <c r="D26" s="173">
        <v>1.75606586579547</v>
      </c>
      <c r="E26" s="13">
        <v>87.727689416467697</v>
      </c>
      <c r="F26" s="173">
        <v>1.0904773328728401</v>
      </c>
      <c r="G26" s="13">
        <v>26.546267548029899</v>
      </c>
      <c r="H26" s="173">
        <v>2.0671013856416001</v>
      </c>
      <c r="I26" s="13">
        <v>29.293609493873401</v>
      </c>
      <c r="J26" s="173">
        <v>1.8761682134745401</v>
      </c>
      <c r="K26" s="13">
        <v>37.368177892618903</v>
      </c>
      <c r="L26" s="173">
        <v>2.0388091689163899</v>
      </c>
      <c r="M26" s="13">
        <v>8.0745683987454697</v>
      </c>
      <c r="N26" s="173">
        <v>2.7706948573435102</v>
      </c>
      <c r="O26" s="13">
        <v>52.287981663271701</v>
      </c>
      <c r="P26" s="173">
        <v>1.8932775541999001</v>
      </c>
      <c r="Q26" s="13">
        <v>81.049329939307597</v>
      </c>
      <c r="R26" s="173">
        <v>1.1435181009617099</v>
      </c>
      <c r="S26" s="13">
        <v>28.7613482760359</v>
      </c>
      <c r="T26" s="182">
        <v>2.2118167972199201</v>
      </c>
    </row>
    <row r="27" spans="1:20" ht="12.95" customHeight="1" x14ac:dyDescent="0.2">
      <c r="A27" s="2" t="s">
        <v>359</v>
      </c>
      <c r="B27" s="12">
        <v>2</v>
      </c>
      <c r="C27" s="13">
        <v>20.797871403559899</v>
      </c>
      <c r="D27" s="173">
        <v>1.3605107048805101</v>
      </c>
      <c r="E27" s="13">
        <v>56.4630174823521</v>
      </c>
      <c r="F27" s="173">
        <v>1.8022197208636599</v>
      </c>
      <c r="G27" s="13">
        <v>35.665146078792098</v>
      </c>
      <c r="H27" s="173">
        <v>2.2580932886761702</v>
      </c>
      <c r="I27" s="13">
        <v>8.6978095531679802</v>
      </c>
      <c r="J27" s="173">
        <v>0.90332680295009105</v>
      </c>
      <c r="K27" s="13">
        <v>22.5925006844063</v>
      </c>
      <c r="L27" s="173">
        <v>1.80422425664053</v>
      </c>
      <c r="M27" s="13">
        <v>13.8946911312384</v>
      </c>
      <c r="N27" s="173">
        <v>2.0177275537539998</v>
      </c>
      <c r="O27" s="13">
        <v>16.1052849477826</v>
      </c>
      <c r="P27" s="173">
        <v>1.2549610871916701</v>
      </c>
      <c r="Q27" s="13">
        <v>47.601139919433997</v>
      </c>
      <c r="R27" s="173">
        <v>1.92285582580018</v>
      </c>
      <c r="S27" s="13">
        <v>31.495854971651401</v>
      </c>
      <c r="T27" s="182">
        <v>2.2961493542840401</v>
      </c>
    </row>
    <row r="28" spans="1:20" ht="12.95" customHeight="1" x14ac:dyDescent="0.2">
      <c r="A28" s="2" t="s">
        <v>360</v>
      </c>
      <c r="B28" s="12">
        <v>2</v>
      </c>
      <c r="C28" s="13">
        <v>23.359415003239501</v>
      </c>
      <c r="D28" s="173">
        <v>1.49978199830532</v>
      </c>
      <c r="E28" s="13">
        <v>52.520904180197299</v>
      </c>
      <c r="F28" s="173">
        <v>1.69476675656635</v>
      </c>
      <c r="G28" s="13">
        <v>29.161489176957801</v>
      </c>
      <c r="H28" s="173">
        <v>2.2630908955680802</v>
      </c>
      <c r="I28" s="13">
        <v>14.8588646597491</v>
      </c>
      <c r="J28" s="173">
        <v>1.3997257762691899</v>
      </c>
      <c r="K28" s="13">
        <v>18.9050344454471</v>
      </c>
      <c r="L28" s="173">
        <v>1.6378766103387401</v>
      </c>
      <c r="M28" s="13">
        <v>4.0461697856980399</v>
      </c>
      <c r="N28" s="173">
        <v>2.1545004152812601</v>
      </c>
      <c r="O28" s="13">
        <v>17.6199097738799</v>
      </c>
      <c r="P28" s="173">
        <v>1.2494748656263599</v>
      </c>
      <c r="Q28" s="13">
        <v>48.590597974902103</v>
      </c>
      <c r="R28" s="173">
        <v>1.75862420128574</v>
      </c>
      <c r="S28" s="13">
        <v>30.970688201022199</v>
      </c>
      <c r="T28" s="182">
        <v>2.1573007488943099</v>
      </c>
    </row>
    <row r="29" spans="1:20" ht="12.95" customHeight="1" x14ac:dyDescent="0.2">
      <c r="A29" s="2" t="s">
        <v>361</v>
      </c>
      <c r="B29" s="12">
        <v>2</v>
      </c>
      <c r="C29" s="13">
        <v>42.375212992823599</v>
      </c>
      <c r="D29" s="173">
        <v>2.4384890214130701</v>
      </c>
      <c r="E29" s="13">
        <v>61.0987506501681</v>
      </c>
      <c r="F29" s="173">
        <v>2.17731907033233</v>
      </c>
      <c r="G29" s="13">
        <v>18.723537657344501</v>
      </c>
      <c r="H29" s="173">
        <v>3.2690896349878402</v>
      </c>
      <c r="I29" s="13">
        <v>13.851169336514101</v>
      </c>
      <c r="J29" s="173">
        <v>1.6840500708558399</v>
      </c>
      <c r="K29" s="13">
        <v>30.640302119576599</v>
      </c>
      <c r="L29" s="173">
        <v>1.93525614171891</v>
      </c>
      <c r="M29" s="13">
        <v>16.789132783062499</v>
      </c>
      <c r="N29" s="173">
        <v>2.56539294752486</v>
      </c>
      <c r="O29" s="13">
        <v>33.4234947958494</v>
      </c>
      <c r="P29" s="173">
        <v>2.2681863060815699</v>
      </c>
      <c r="Q29" s="13">
        <v>51.123322060634003</v>
      </c>
      <c r="R29" s="173">
        <v>2.3768521252320798</v>
      </c>
      <c r="S29" s="13">
        <v>17.699827264784499</v>
      </c>
      <c r="T29" s="182">
        <v>3.2854368270164902</v>
      </c>
    </row>
    <row r="30" spans="1:20" ht="12.95" customHeight="1" x14ac:dyDescent="0.2">
      <c r="A30" s="2" t="s">
        <v>362</v>
      </c>
      <c r="B30" s="12">
        <v>2</v>
      </c>
      <c r="C30" s="13">
        <v>46.648696171442701</v>
      </c>
      <c r="D30" s="173">
        <v>1.95311023142576</v>
      </c>
      <c r="E30" s="13">
        <v>73.941742350003196</v>
      </c>
      <c r="F30" s="173">
        <v>1.68849643677383</v>
      </c>
      <c r="G30" s="13">
        <v>27.293046178560498</v>
      </c>
      <c r="H30" s="173">
        <v>2.5817939098808602</v>
      </c>
      <c r="I30" s="13">
        <v>35.209531518730401</v>
      </c>
      <c r="J30" s="173">
        <v>1.8592198775651101</v>
      </c>
      <c r="K30" s="13">
        <v>59.259169183676001</v>
      </c>
      <c r="L30" s="173">
        <v>2.1727497763372501</v>
      </c>
      <c r="M30" s="13">
        <v>24.0496376649455</v>
      </c>
      <c r="N30" s="173">
        <v>2.85963986258878</v>
      </c>
      <c r="O30" s="13">
        <v>27.3141078384078</v>
      </c>
      <c r="P30" s="173">
        <v>2.03909534741799</v>
      </c>
      <c r="Q30" s="13">
        <v>43.553885234357701</v>
      </c>
      <c r="R30" s="173">
        <v>2.26799001494226</v>
      </c>
      <c r="S30" s="13">
        <v>16.239777395949801</v>
      </c>
      <c r="T30" s="182">
        <v>3.04986697148244</v>
      </c>
    </row>
    <row r="31" spans="1:20" ht="12.95" customHeight="1" x14ac:dyDescent="0.2">
      <c r="A31" s="2" t="s">
        <v>363</v>
      </c>
      <c r="B31" s="12">
        <v>2</v>
      </c>
      <c r="C31" s="13">
        <v>19.969596070708299</v>
      </c>
      <c r="D31" s="173">
        <v>1.0749795691722199</v>
      </c>
      <c r="E31" s="13">
        <v>61.528886611664902</v>
      </c>
      <c r="F31" s="173">
        <v>1.72555892470318</v>
      </c>
      <c r="G31" s="13">
        <v>41.559290540956603</v>
      </c>
      <c r="H31" s="173">
        <v>2.0330112338008601</v>
      </c>
      <c r="I31" s="13">
        <v>11.7200392477028</v>
      </c>
      <c r="J31" s="173">
        <v>0.88025103956451101</v>
      </c>
      <c r="K31" s="13">
        <v>29.220228337595</v>
      </c>
      <c r="L31" s="173">
        <v>1.4658364668761801</v>
      </c>
      <c r="M31" s="13">
        <v>17.500189089892199</v>
      </c>
      <c r="N31" s="173">
        <v>1.70982994484201</v>
      </c>
      <c r="O31" s="13">
        <v>11.426691577923499</v>
      </c>
      <c r="P31" s="173">
        <v>0.88134808635082496</v>
      </c>
      <c r="Q31" s="13">
        <v>51.080927830802601</v>
      </c>
      <c r="R31" s="173">
        <v>1.81128925742292</v>
      </c>
      <c r="S31" s="13">
        <v>39.654236252879201</v>
      </c>
      <c r="T31" s="182">
        <v>2.0143344368227298</v>
      </c>
    </row>
    <row r="32" spans="1:20" ht="12.95" customHeight="1" x14ac:dyDescent="0.2">
      <c r="A32" s="2" t="s">
        <v>364</v>
      </c>
      <c r="B32" s="12">
        <v>2</v>
      </c>
      <c r="C32" s="13">
        <v>19.3088331351329</v>
      </c>
      <c r="D32" s="173">
        <v>1.0568964016190401</v>
      </c>
      <c r="E32" s="13">
        <v>71.296532141316305</v>
      </c>
      <c r="F32" s="173">
        <v>1.1171701209588401</v>
      </c>
      <c r="G32" s="13">
        <v>51.987699006183398</v>
      </c>
      <c r="H32" s="173">
        <v>1.53788786422108</v>
      </c>
      <c r="I32" s="13">
        <v>13.9785751490784</v>
      </c>
      <c r="J32" s="173">
        <v>0.83344521117635695</v>
      </c>
      <c r="K32" s="13">
        <v>64.095033576410202</v>
      </c>
      <c r="L32" s="173">
        <v>1.1944081101956301</v>
      </c>
      <c r="M32" s="13">
        <v>50.1164584273318</v>
      </c>
      <c r="N32" s="173">
        <v>1.4564483010851801</v>
      </c>
      <c r="O32" s="13">
        <v>8.1606764763106394</v>
      </c>
      <c r="P32" s="173">
        <v>0.67979379141051599</v>
      </c>
      <c r="Q32" s="13">
        <v>26.618096571968699</v>
      </c>
      <c r="R32" s="173">
        <v>1.30479359350568</v>
      </c>
      <c r="S32" s="13">
        <v>18.457420095658101</v>
      </c>
      <c r="T32" s="182">
        <v>1.47125997719429</v>
      </c>
    </row>
    <row r="33" spans="1:20" ht="12.95" customHeight="1" x14ac:dyDescent="0.2">
      <c r="A33" s="2" t="s">
        <v>365</v>
      </c>
      <c r="B33" s="12">
        <v>2</v>
      </c>
      <c r="C33" s="13">
        <v>62.422076035120803</v>
      </c>
      <c r="D33" s="173">
        <v>1.4411355971205899</v>
      </c>
      <c r="E33" s="13">
        <v>80.200551082316693</v>
      </c>
      <c r="F33" s="173">
        <v>1.2417803101438001</v>
      </c>
      <c r="G33" s="13">
        <v>17.778475047195901</v>
      </c>
      <c r="H33" s="173">
        <v>1.9023380740417699</v>
      </c>
      <c r="I33" s="13">
        <v>51.453449180790599</v>
      </c>
      <c r="J33" s="173">
        <v>1.55848232097807</v>
      </c>
      <c r="K33" s="13">
        <v>72.364292678019297</v>
      </c>
      <c r="L33" s="173">
        <v>1.39332829477144</v>
      </c>
      <c r="M33" s="13">
        <v>20.910843497228701</v>
      </c>
      <c r="N33" s="173">
        <v>2.0905097181816399</v>
      </c>
      <c r="O33" s="13">
        <v>43.326400064337101</v>
      </c>
      <c r="P33" s="173">
        <v>1.45362321944399</v>
      </c>
      <c r="Q33" s="13">
        <v>32.323080763805997</v>
      </c>
      <c r="R33" s="173">
        <v>1.6275375303866699</v>
      </c>
      <c r="S33" s="13">
        <v>-11.0033193005311</v>
      </c>
      <c r="T33" s="182">
        <v>2.18217755394098</v>
      </c>
    </row>
    <row r="34" spans="1:20" ht="12.95" customHeight="1" x14ac:dyDescent="0.2">
      <c r="A34" s="2" t="s">
        <v>366</v>
      </c>
      <c r="B34" s="12">
        <v>2</v>
      </c>
      <c r="C34" s="13">
        <v>26.4582228374829</v>
      </c>
      <c r="D34" s="173">
        <v>1.1901035483128299</v>
      </c>
      <c r="E34" s="13">
        <v>74.057733164218803</v>
      </c>
      <c r="F34" s="173">
        <v>1.2265781952806201</v>
      </c>
      <c r="G34" s="13">
        <v>47.599510326735903</v>
      </c>
      <c r="H34" s="173">
        <v>1.7090466713476999</v>
      </c>
      <c r="I34" s="13">
        <v>14.4787685949101</v>
      </c>
      <c r="J34" s="173">
        <v>0.85312080760143705</v>
      </c>
      <c r="K34" s="13">
        <v>52.108180034028301</v>
      </c>
      <c r="L34" s="173">
        <v>1.6353247461324201</v>
      </c>
      <c r="M34" s="13">
        <v>37.629411439118201</v>
      </c>
      <c r="N34" s="173">
        <v>1.84447882548854</v>
      </c>
      <c r="O34" s="13">
        <v>20.204390697554398</v>
      </c>
      <c r="P34" s="173">
        <v>0.96317120782666499</v>
      </c>
      <c r="Q34" s="13">
        <v>53.987940910260797</v>
      </c>
      <c r="R34" s="173">
        <v>1.37602336396765</v>
      </c>
      <c r="S34" s="13">
        <v>33.783550212706501</v>
      </c>
      <c r="T34" s="182">
        <v>1.6796246824130501</v>
      </c>
    </row>
    <row r="35" spans="1:20" ht="12.95" customHeight="1" x14ac:dyDescent="0.2">
      <c r="A35" s="2" t="s">
        <v>368</v>
      </c>
      <c r="B35" s="12">
        <v>2</v>
      </c>
      <c r="C35" s="13">
        <v>43.662227831363097</v>
      </c>
      <c r="D35" s="173">
        <v>2.4707317018563102</v>
      </c>
      <c r="E35" s="13">
        <v>78.424682682177306</v>
      </c>
      <c r="F35" s="173">
        <v>1.79950668238155</v>
      </c>
      <c r="G35" s="13">
        <v>34.762454850814201</v>
      </c>
      <c r="H35" s="173">
        <v>3.0565895116115298</v>
      </c>
      <c r="I35" s="13">
        <v>23.746706545276901</v>
      </c>
      <c r="J35" s="173">
        <v>2.8189574899334402</v>
      </c>
      <c r="K35" s="13">
        <v>45.183309840059103</v>
      </c>
      <c r="L35" s="173">
        <v>2.1028867694285398</v>
      </c>
      <c r="M35" s="13">
        <v>21.436603294782199</v>
      </c>
      <c r="N35" s="173">
        <v>3.5169097365569999</v>
      </c>
      <c r="O35" s="13">
        <v>33.697080146184099</v>
      </c>
      <c r="P35" s="173">
        <v>2.2482793607632501</v>
      </c>
      <c r="Q35" s="13">
        <v>64.687884399306398</v>
      </c>
      <c r="R35" s="173">
        <v>1.7476513152739499</v>
      </c>
      <c r="S35" s="13">
        <v>30.990804253122299</v>
      </c>
      <c r="T35" s="182">
        <v>2.8476385311013099</v>
      </c>
    </row>
    <row r="36" spans="1:20" ht="12.95" customHeight="1" x14ac:dyDescent="0.2">
      <c r="A36" s="2" t="s">
        <v>369</v>
      </c>
      <c r="B36" s="12">
        <v>2</v>
      </c>
      <c r="C36" s="13">
        <v>23.709680949178701</v>
      </c>
      <c r="D36" s="173">
        <v>1.7649712727037401</v>
      </c>
      <c r="E36" s="13">
        <v>59.061099558560201</v>
      </c>
      <c r="F36" s="173">
        <v>1.9242440463972701</v>
      </c>
      <c r="G36" s="13">
        <v>35.351418609381497</v>
      </c>
      <c r="H36" s="173">
        <v>2.6110991447213898</v>
      </c>
      <c r="I36" s="13">
        <v>10.8601183912923</v>
      </c>
      <c r="J36" s="173">
        <v>1.2953670156882799</v>
      </c>
      <c r="K36" s="13">
        <v>38.847757161925003</v>
      </c>
      <c r="L36" s="173">
        <v>2.2133475552181299</v>
      </c>
      <c r="M36" s="13">
        <v>27.987638770632699</v>
      </c>
      <c r="N36" s="173">
        <v>2.5645434497241801</v>
      </c>
      <c r="O36" s="13">
        <v>18.954996518395198</v>
      </c>
      <c r="P36" s="173">
        <v>1.76309874959653</v>
      </c>
      <c r="Q36" s="13">
        <v>49.3127615565257</v>
      </c>
      <c r="R36" s="173">
        <v>2.2249235486310499</v>
      </c>
      <c r="S36" s="13">
        <v>30.357765038130498</v>
      </c>
      <c r="T36" s="182">
        <v>2.83880291638603</v>
      </c>
    </row>
    <row r="37" spans="1:20" ht="12.95" customHeight="1" x14ac:dyDescent="0.2">
      <c r="A37" s="2" t="s">
        <v>370</v>
      </c>
      <c r="B37" s="12">
        <v>2</v>
      </c>
      <c r="C37" s="13">
        <v>55.607930585780402</v>
      </c>
      <c r="D37" s="173">
        <v>2.2686295005589199</v>
      </c>
      <c r="E37" s="13">
        <v>83.167655057543897</v>
      </c>
      <c r="F37" s="173">
        <v>1.4946712778267199</v>
      </c>
      <c r="G37" s="13">
        <v>27.559724471763499</v>
      </c>
      <c r="H37" s="173">
        <v>2.7167484314095698</v>
      </c>
      <c r="I37" s="13">
        <v>40.065448020115497</v>
      </c>
      <c r="J37" s="173">
        <v>2.6198663890096499</v>
      </c>
      <c r="K37" s="13">
        <v>69.337907840010899</v>
      </c>
      <c r="L37" s="173">
        <v>1.9549868919021101</v>
      </c>
      <c r="M37" s="13">
        <v>29.272459819895399</v>
      </c>
      <c r="N37" s="173">
        <v>3.2688948658180399</v>
      </c>
      <c r="O37" s="13">
        <v>43.717480722368201</v>
      </c>
      <c r="P37" s="173">
        <v>2.31628887296247</v>
      </c>
      <c r="Q37" s="13">
        <v>63.550667496994201</v>
      </c>
      <c r="R37" s="173">
        <v>2.1413837541046701</v>
      </c>
      <c r="S37" s="13">
        <v>19.833186774626</v>
      </c>
      <c r="T37" s="182">
        <v>3.1544759509866598</v>
      </c>
    </row>
    <row r="38" spans="1:20" ht="12.95" customHeight="1" x14ac:dyDescent="0.2">
      <c r="A38" s="2" t="s">
        <v>375</v>
      </c>
      <c r="B38" s="12">
        <v>2</v>
      </c>
      <c r="C38" s="13">
        <v>34.481101208386903</v>
      </c>
      <c r="D38" s="173">
        <v>1.4536409517448401</v>
      </c>
      <c r="E38" s="13">
        <v>67.235789941016193</v>
      </c>
      <c r="F38" s="173">
        <v>1.69586384660028</v>
      </c>
      <c r="G38" s="13">
        <v>32.754688732629297</v>
      </c>
      <c r="H38" s="173">
        <v>2.23361281398445</v>
      </c>
      <c r="I38" s="13">
        <v>10.733305044948599</v>
      </c>
      <c r="J38" s="173">
        <v>1.0983525308370901</v>
      </c>
      <c r="K38" s="13">
        <v>19.0963197896615</v>
      </c>
      <c r="L38" s="173">
        <v>1.3798556774888899</v>
      </c>
      <c r="M38" s="13">
        <v>8.3630147447129701</v>
      </c>
      <c r="N38" s="173">
        <v>1.7636269369383499</v>
      </c>
      <c r="O38" s="13">
        <v>32.100095741147399</v>
      </c>
      <c r="P38" s="173">
        <v>1.4062466538196901</v>
      </c>
      <c r="Q38" s="13">
        <v>64.077580746619802</v>
      </c>
      <c r="R38" s="173">
        <v>1.7260941789564299</v>
      </c>
      <c r="S38" s="13">
        <v>31.977485005472399</v>
      </c>
      <c r="T38" s="182">
        <v>2.2264165751283702</v>
      </c>
    </row>
    <row r="39" spans="1:20" ht="12.95" customHeight="1" x14ac:dyDescent="0.2">
      <c r="A39" s="2" t="s">
        <v>376</v>
      </c>
      <c r="B39" s="12">
        <v>2</v>
      </c>
      <c r="C39" s="13">
        <v>30.466463613600599</v>
      </c>
      <c r="D39" s="173">
        <v>2.2027767291423199</v>
      </c>
      <c r="E39" s="13">
        <v>66.442266844854998</v>
      </c>
      <c r="F39" s="173">
        <v>1.91933223053786</v>
      </c>
      <c r="G39" s="13">
        <v>35.975803231254403</v>
      </c>
      <c r="H39" s="173">
        <v>2.9216539031227402</v>
      </c>
      <c r="I39" s="13">
        <v>17.289498616765002</v>
      </c>
      <c r="J39" s="173">
        <v>1.5479585048731299</v>
      </c>
      <c r="K39" s="13">
        <v>36.577608407184002</v>
      </c>
      <c r="L39" s="173">
        <v>1.68331342008242</v>
      </c>
      <c r="M39" s="13">
        <v>19.288109790419</v>
      </c>
      <c r="N39" s="173">
        <v>2.2868580198688799</v>
      </c>
      <c r="O39" s="13">
        <v>24.5774758766449</v>
      </c>
      <c r="P39" s="173">
        <v>1.8585927125928701</v>
      </c>
      <c r="Q39" s="13">
        <v>60.209215449201103</v>
      </c>
      <c r="R39" s="173">
        <v>2.0881561457765598</v>
      </c>
      <c r="S39" s="13">
        <v>35.631739572556199</v>
      </c>
      <c r="T39" s="182">
        <v>2.7954897532360401</v>
      </c>
    </row>
    <row r="40" spans="1:20" ht="12.95" customHeight="1" x14ac:dyDescent="0.2">
      <c r="A40" s="2" t="s">
        <v>377</v>
      </c>
      <c r="B40" s="12">
        <v>2</v>
      </c>
      <c r="C40" s="13">
        <v>34.599136809659001</v>
      </c>
      <c r="D40" s="173">
        <v>1.87533994307964</v>
      </c>
      <c r="E40" s="13">
        <v>62.037849868488799</v>
      </c>
      <c r="F40" s="173">
        <v>2.0062359442598199</v>
      </c>
      <c r="G40" s="13">
        <v>27.438713058829801</v>
      </c>
      <c r="H40" s="173">
        <v>2.7462488172323498</v>
      </c>
      <c r="I40" s="13">
        <v>25.1434871488376</v>
      </c>
      <c r="J40" s="173">
        <v>1.5678389039452201</v>
      </c>
      <c r="K40" s="13">
        <v>49.153444731899</v>
      </c>
      <c r="L40" s="173">
        <v>1.7203620592547699</v>
      </c>
      <c r="M40" s="13">
        <v>24.0099575830614</v>
      </c>
      <c r="N40" s="173">
        <v>2.3276091690074301</v>
      </c>
      <c r="O40" s="13">
        <v>19.235683554807601</v>
      </c>
      <c r="P40" s="173">
        <v>1.5118143025442901</v>
      </c>
      <c r="Q40" s="13">
        <v>41.029016987221198</v>
      </c>
      <c r="R40" s="173">
        <v>2.2343536368271599</v>
      </c>
      <c r="S40" s="13">
        <v>21.793333432413601</v>
      </c>
      <c r="T40" s="182">
        <v>2.69776178707095</v>
      </c>
    </row>
    <row r="41" spans="1:20" ht="12.95" customHeight="1" x14ac:dyDescent="0.2">
      <c r="A41" s="2" t="s">
        <v>379</v>
      </c>
      <c r="B41" s="12">
        <v>2</v>
      </c>
      <c r="C41" s="13">
        <v>62.9432967358456</v>
      </c>
      <c r="D41" s="173">
        <v>1.94705745825559</v>
      </c>
      <c r="E41" s="13">
        <v>98.0001290661843</v>
      </c>
      <c r="F41" s="173">
        <v>0.388699983600513</v>
      </c>
      <c r="G41" s="13">
        <v>35.0568323303387</v>
      </c>
      <c r="H41" s="173">
        <v>1.9854773791206399</v>
      </c>
      <c r="I41" s="13">
        <v>43.4390862836918</v>
      </c>
      <c r="J41" s="173">
        <v>2.1626831954177899</v>
      </c>
      <c r="K41" s="13">
        <v>95.570139129346401</v>
      </c>
      <c r="L41" s="173">
        <v>0.60813843027367398</v>
      </c>
      <c r="M41" s="13">
        <v>52.131052845654501</v>
      </c>
      <c r="N41" s="173">
        <v>2.2465598042603401</v>
      </c>
      <c r="O41" s="13">
        <v>28.9390815746196</v>
      </c>
      <c r="P41" s="173">
        <v>1.77076064169522</v>
      </c>
      <c r="Q41" s="13">
        <v>53.755811853398797</v>
      </c>
      <c r="R41" s="173">
        <v>1.92208460878906</v>
      </c>
      <c r="S41" s="13">
        <v>24.8167302787792</v>
      </c>
      <c r="T41" s="182">
        <v>2.6134273461339399</v>
      </c>
    </row>
    <row r="42" spans="1:20" ht="12.95" customHeight="1" x14ac:dyDescent="0.2">
      <c r="A42" s="2" t="s">
        <v>380</v>
      </c>
      <c r="B42" s="12">
        <v>2</v>
      </c>
      <c r="C42" s="13">
        <v>90.061465079348295</v>
      </c>
      <c r="D42" s="173">
        <v>0.79574248458984198</v>
      </c>
      <c r="E42" s="13">
        <v>96.767601160227898</v>
      </c>
      <c r="F42" s="173">
        <v>0.72092819851877898</v>
      </c>
      <c r="G42" s="13">
        <v>6.70613608087963</v>
      </c>
      <c r="H42" s="173">
        <v>1.07375209857804</v>
      </c>
      <c r="I42" s="13">
        <v>81.780190624896505</v>
      </c>
      <c r="J42" s="173">
        <v>1.0026007561054699</v>
      </c>
      <c r="K42" s="13">
        <v>81.918449705130698</v>
      </c>
      <c r="L42" s="173">
        <v>1.8533670152361901</v>
      </c>
      <c r="M42" s="13">
        <v>0.13825908023415001</v>
      </c>
      <c r="N42" s="173">
        <v>2.1071728854815799</v>
      </c>
      <c r="O42" s="13">
        <v>65.668882382548503</v>
      </c>
      <c r="P42" s="173">
        <v>1.3402657245346401</v>
      </c>
      <c r="Q42" s="13">
        <v>77.119358753414701</v>
      </c>
      <c r="R42" s="173">
        <v>1.7059804900450899</v>
      </c>
      <c r="S42" s="13">
        <v>11.4504763708663</v>
      </c>
      <c r="T42" s="182">
        <v>2.1694887980298101</v>
      </c>
    </row>
    <row r="43" spans="1:20" ht="12.95" customHeight="1" x14ac:dyDescent="0.2">
      <c r="A43" s="2" t="s">
        <v>381</v>
      </c>
      <c r="B43" s="12">
        <v>2</v>
      </c>
      <c r="C43" s="13">
        <v>57.961371938352698</v>
      </c>
      <c r="D43" s="173">
        <v>1.9543420205919699</v>
      </c>
      <c r="E43" s="13">
        <v>82.994910948061602</v>
      </c>
      <c r="F43" s="173">
        <v>1.5172565580122801</v>
      </c>
      <c r="G43" s="13">
        <v>25.0335390097088</v>
      </c>
      <c r="H43" s="173">
        <v>2.4741706077558199</v>
      </c>
      <c r="I43" s="13">
        <v>43.514588246474098</v>
      </c>
      <c r="J43" s="173">
        <v>1.9199261612285099</v>
      </c>
      <c r="K43" s="13">
        <v>58.152046527468798</v>
      </c>
      <c r="L43" s="173">
        <v>1.88150988666554</v>
      </c>
      <c r="M43" s="13">
        <v>14.6374582809947</v>
      </c>
      <c r="N43" s="173">
        <v>2.6881584622543802</v>
      </c>
      <c r="O43" s="13">
        <v>39.808147737742402</v>
      </c>
      <c r="P43" s="173">
        <v>1.9888812539021601</v>
      </c>
      <c r="Q43" s="13">
        <v>67.500376484599897</v>
      </c>
      <c r="R43" s="173">
        <v>2.0598906783477098</v>
      </c>
      <c r="S43" s="13">
        <v>27.692228746857499</v>
      </c>
      <c r="T43" s="182">
        <v>2.86335437011684</v>
      </c>
    </row>
    <row r="44" spans="1:20" ht="12.95" customHeight="1" x14ac:dyDescent="0.2">
      <c r="A44" s="2" t="s">
        <v>382</v>
      </c>
      <c r="B44" s="12">
        <v>2</v>
      </c>
      <c r="C44" s="13">
        <v>36.518186241580402</v>
      </c>
      <c r="D44" s="173">
        <v>2.87408067649777</v>
      </c>
      <c r="E44" s="13">
        <v>65.918977747692907</v>
      </c>
      <c r="F44" s="173">
        <v>2.2147346434393498</v>
      </c>
      <c r="G44" s="13">
        <v>29.400791506112501</v>
      </c>
      <c r="H44" s="173">
        <v>3.6284141544024902</v>
      </c>
      <c r="I44" s="13">
        <v>20.387148618293399</v>
      </c>
      <c r="J44" s="173">
        <v>2.2236334000664302</v>
      </c>
      <c r="K44" s="13">
        <v>29.575288565551698</v>
      </c>
      <c r="L44" s="173">
        <v>2.3379808702970601</v>
      </c>
      <c r="M44" s="13">
        <v>9.1881399472582892</v>
      </c>
      <c r="N44" s="173">
        <v>3.2265616448110799</v>
      </c>
      <c r="O44" s="13">
        <v>28.484503213218499</v>
      </c>
      <c r="P44" s="173">
        <v>2.7578039010856199</v>
      </c>
      <c r="Q44" s="13">
        <v>58.357599070066797</v>
      </c>
      <c r="R44" s="173">
        <v>2.23073341337878</v>
      </c>
      <c r="S44" s="13">
        <v>29.873095856848298</v>
      </c>
      <c r="T44" s="182">
        <v>3.5470627170107298</v>
      </c>
    </row>
    <row r="45" spans="1:20" ht="12.95" customHeight="1" x14ac:dyDescent="0.2">
      <c r="A45" s="2" t="s">
        <v>383</v>
      </c>
      <c r="B45" s="12">
        <v>2</v>
      </c>
      <c r="C45" s="13">
        <v>69.929803209091602</v>
      </c>
      <c r="D45" s="173">
        <v>2.4409224752061398</v>
      </c>
      <c r="E45" s="13">
        <v>83.001351862119193</v>
      </c>
      <c r="F45" s="173">
        <v>1.4920945994313199</v>
      </c>
      <c r="G45" s="13">
        <v>13.0715486530276</v>
      </c>
      <c r="H45" s="173">
        <v>2.86084757084654</v>
      </c>
      <c r="I45" s="13">
        <v>48.004281422980696</v>
      </c>
      <c r="J45" s="173">
        <v>2.2822546457617201</v>
      </c>
      <c r="K45" s="13">
        <v>61.410663992138304</v>
      </c>
      <c r="L45" s="173">
        <v>2.06636446902196</v>
      </c>
      <c r="M45" s="13">
        <v>13.4063825691576</v>
      </c>
      <c r="N45" s="173">
        <v>3.0787251236408499</v>
      </c>
      <c r="O45" s="13">
        <v>57.544116362137501</v>
      </c>
      <c r="P45" s="173">
        <v>2.7864607714974201</v>
      </c>
      <c r="Q45" s="13">
        <v>64.228228198344993</v>
      </c>
      <c r="R45" s="173">
        <v>1.9593718220293601</v>
      </c>
      <c r="S45" s="13">
        <v>6.68411183620751</v>
      </c>
      <c r="T45" s="182">
        <v>3.4063912822893099</v>
      </c>
    </row>
    <row r="46" spans="1:20" ht="12.95" customHeight="1" x14ac:dyDescent="0.2">
      <c r="A46" s="2" t="s">
        <v>384</v>
      </c>
      <c r="B46" s="12">
        <v>2</v>
      </c>
      <c r="C46" s="13">
        <v>23.3637756479927</v>
      </c>
      <c r="D46" s="173">
        <v>1.2679623946312699</v>
      </c>
      <c r="E46" s="13">
        <v>65.292502481732697</v>
      </c>
      <c r="F46" s="173">
        <v>1.1378751405673999</v>
      </c>
      <c r="G46" s="13">
        <v>41.928726833740001</v>
      </c>
      <c r="H46" s="173">
        <v>1.70366911978833</v>
      </c>
      <c r="I46" s="13">
        <v>14.774571974600301</v>
      </c>
      <c r="J46" s="173">
        <v>0.92506268744074505</v>
      </c>
      <c r="K46" s="13">
        <v>33.5620518207296</v>
      </c>
      <c r="L46" s="173">
        <v>1.2199189704670601</v>
      </c>
      <c r="M46" s="13">
        <v>18.787479846129301</v>
      </c>
      <c r="N46" s="173">
        <v>1.53099420972141</v>
      </c>
      <c r="O46" s="13">
        <v>15.000935079164799</v>
      </c>
      <c r="P46" s="173">
        <v>1.0000888761124</v>
      </c>
      <c r="Q46" s="13">
        <v>53.689156409152503</v>
      </c>
      <c r="R46" s="173">
        <v>1.23374650075384</v>
      </c>
      <c r="S46" s="13">
        <v>38.688221329987599</v>
      </c>
      <c r="T46" s="182">
        <v>1.5881776312006499</v>
      </c>
    </row>
    <row r="47" spans="1:20" ht="12.95" customHeight="1" x14ac:dyDescent="0.2">
      <c r="A47" s="2" t="s">
        <v>385</v>
      </c>
      <c r="B47" s="12">
        <v>2</v>
      </c>
      <c r="C47" s="13">
        <v>35.801707121962203</v>
      </c>
      <c r="D47" s="173">
        <v>1.6039696774981</v>
      </c>
      <c r="E47" s="13">
        <v>63.372054487134399</v>
      </c>
      <c r="F47" s="173">
        <v>2.0967265122218999</v>
      </c>
      <c r="G47" s="13">
        <v>27.5703473651722</v>
      </c>
      <c r="H47" s="173">
        <v>2.6398827234154898</v>
      </c>
      <c r="I47" s="13">
        <v>17.498497813218101</v>
      </c>
      <c r="J47" s="173">
        <v>1.16118850709963</v>
      </c>
      <c r="K47" s="13">
        <v>24.164344314944699</v>
      </c>
      <c r="L47" s="173">
        <v>2.0324952560159799</v>
      </c>
      <c r="M47" s="13">
        <v>6.6658465017266701</v>
      </c>
      <c r="N47" s="173">
        <v>2.3408109096524101</v>
      </c>
      <c r="O47" s="13">
        <v>28.835673286933702</v>
      </c>
      <c r="P47" s="173">
        <v>1.4904526476506199</v>
      </c>
      <c r="Q47" s="13">
        <v>57.3166358355125</v>
      </c>
      <c r="R47" s="173">
        <v>2.1632848935408999</v>
      </c>
      <c r="S47" s="13">
        <v>28.480962548578798</v>
      </c>
      <c r="T47" s="182">
        <v>2.6270231490245801</v>
      </c>
    </row>
    <row r="48" spans="1:20" ht="12.95" customHeight="1" x14ac:dyDescent="0.2">
      <c r="A48" s="2" t="s">
        <v>386</v>
      </c>
      <c r="B48" s="12">
        <v>2</v>
      </c>
      <c r="C48" s="13">
        <v>27.729181950346401</v>
      </c>
      <c r="D48" s="173">
        <v>0.95781992079579503</v>
      </c>
      <c r="E48" s="13">
        <v>56.521596151218702</v>
      </c>
      <c r="F48" s="173">
        <v>1.4438648885394301</v>
      </c>
      <c r="G48" s="13">
        <v>28.792414200872201</v>
      </c>
      <c r="H48" s="173">
        <v>1.7326756237190599</v>
      </c>
      <c r="I48" s="13">
        <v>21.866749458897999</v>
      </c>
      <c r="J48" s="173">
        <v>0.87420403316454998</v>
      </c>
      <c r="K48" s="13">
        <v>48.941697544316298</v>
      </c>
      <c r="L48" s="173">
        <v>1.5775689917457301</v>
      </c>
      <c r="M48" s="13">
        <v>27.0749480854182</v>
      </c>
      <c r="N48" s="173">
        <v>1.8035954688673399</v>
      </c>
      <c r="O48" s="13">
        <v>7.658667756292</v>
      </c>
      <c r="P48" s="173">
        <v>0.69194769733989203</v>
      </c>
      <c r="Q48" s="13">
        <v>19.157557071303799</v>
      </c>
      <c r="R48" s="173">
        <v>1.2134669821894</v>
      </c>
      <c r="S48" s="13">
        <v>11.4988893150118</v>
      </c>
      <c r="T48" s="182">
        <v>1.3968871581906099</v>
      </c>
    </row>
    <row r="49" spans="1:20" ht="12.95" customHeight="1" x14ac:dyDescent="0.2">
      <c r="A49" s="2" t="s">
        <v>387</v>
      </c>
      <c r="B49" s="12">
        <v>2</v>
      </c>
      <c r="C49" s="13">
        <v>70.607571455626399</v>
      </c>
      <c r="D49" s="173">
        <v>0.658786271692549</v>
      </c>
      <c r="E49" s="13">
        <v>89.439803388776795</v>
      </c>
      <c r="F49" s="173">
        <v>1.0388090708161299</v>
      </c>
      <c r="G49" s="13">
        <v>18.8322319331504</v>
      </c>
      <c r="H49" s="173">
        <v>1.2300909061449199</v>
      </c>
      <c r="I49" s="13">
        <v>59.0520575806501</v>
      </c>
      <c r="J49" s="173">
        <v>0.700208875261216</v>
      </c>
      <c r="K49" s="13">
        <v>76.741616661374593</v>
      </c>
      <c r="L49" s="173">
        <v>1.64670697435782</v>
      </c>
      <c r="M49" s="13">
        <v>17.6895590807245</v>
      </c>
      <c r="N49" s="173">
        <v>1.7893955203904099</v>
      </c>
      <c r="O49" s="13">
        <v>53.082771561702899</v>
      </c>
      <c r="P49" s="173">
        <v>0.81919904342386696</v>
      </c>
      <c r="Q49" s="13">
        <v>69.603932233941407</v>
      </c>
      <c r="R49" s="173">
        <v>1.4190365088571599</v>
      </c>
      <c r="S49" s="13">
        <v>16.521160672238398</v>
      </c>
      <c r="T49" s="182">
        <v>1.6385211888212201</v>
      </c>
    </row>
    <row r="50" spans="1:20" ht="12.95" customHeight="1" x14ac:dyDescent="0.2">
      <c r="A50" s="2" t="s">
        <v>388</v>
      </c>
      <c r="B50" s="12">
        <v>2</v>
      </c>
      <c r="C50" s="13">
        <v>66.028258001979793</v>
      </c>
      <c r="D50" s="173">
        <v>2.4512527468810599</v>
      </c>
      <c r="E50" s="13">
        <v>87.6119791733624</v>
      </c>
      <c r="F50" s="173">
        <v>2.61585193338653</v>
      </c>
      <c r="G50" s="13">
        <v>21.583721171382599</v>
      </c>
      <c r="H50" s="173">
        <v>3.5848739680069701</v>
      </c>
      <c r="I50" s="13">
        <v>50.287366697712102</v>
      </c>
      <c r="J50" s="173">
        <v>2.2505496054103902</v>
      </c>
      <c r="K50" s="13">
        <v>64.079948609113302</v>
      </c>
      <c r="L50" s="173">
        <v>3.2810642543745101</v>
      </c>
      <c r="M50" s="13">
        <v>13.7925819114012</v>
      </c>
      <c r="N50" s="173">
        <v>3.9787380119514002</v>
      </c>
      <c r="O50" s="13">
        <v>53.451524126761498</v>
      </c>
      <c r="P50" s="173">
        <v>2.5477123280770901</v>
      </c>
      <c r="Q50" s="13">
        <v>70.133882826124207</v>
      </c>
      <c r="R50" s="173">
        <v>3.30547790219559</v>
      </c>
      <c r="S50" s="13">
        <v>16.682358699362702</v>
      </c>
      <c r="T50" s="182">
        <v>4.1733706124114303</v>
      </c>
    </row>
    <row r="51" spans="1:20" ht="12.95" customHeight="1" x14ac:dyDescent="0.2">
      <c r="A51" s="2" t="s">
        <v>390</v>
      </c>
      <c r="B51" s="12">
        <v>2</v>
      </c>
      <c r="C51" s="13">
        <v>47.030739653579701</v>
      </c>
      <c r="D51" s="173">
        <v>2.7167798961996001</v>
      </c>
      <c r="E51" s="13">
        <v>79.183342090986002</v>
      </c>
      <c r="F51" s="173">
        <v>2.5591541145870398</v>
      </c>
      <c r="G51" s="13">
        <v>32.152602437406301</v>
      </c>
      <c r="H51" s="173">
        <v>3.7323133291032899</v>
      </c>
      <c r="I51" s="13">
        <v>31.445061072647999</v>
      </c>
      <c r="J51" s="173">
        <v>2.4872524576207899</v>
      </c>
      <c r="K51" s="13">
        <v>67.546645195227697</v>
      </c>
      <c r="L51" s="173">
        <v>2.6261440817616002</v>
      </c>
      <c r="M51" s="13">
        <v>36.101584122579602</v>
      </c>
      <c r="N51" s="173">
        <v>3.6170509432564102</v>
      </c>
      <c r="O51" s="13">
        <v>33.300912824601099</v>
      </c>
      <c r="P51" s="173">
        <v>2.6588827740610399</v>
      </c>
      <c r="Q51" s="13">
        <v>26.533235198513001</v>
      </c>
      <c r="R51" s="173">
        <v>2.0260582423206501</v>
      </c>
      <c r="S51" s="13">
        <v>-6.7676776260880702</v>
      </c>
      <c r="T51" s="182">
        <v>3.34283855540078</v>
      </c>
    </row>
    <row r="52" spans="1:20" ht="12.95" customHeight="1" x14ac:dyDescent="0.2">
      <c r="A52" s="18" t="s">
        <v>423</v>
      </c>
      <c r="B52" s="19">
        <v>2</v>
      </c>
      <c r="C52" s="48">
        <v>40.926843087833703</v>
      </c>
      <c r="D52" s="174">
        <v>0.37084068287427802</v>
      </c>
      <c r="E52" s="48">
        <v>71.792120293717701</v>
      </c>
      <c r="F52" s="174">
        <v>0.36037730087014802</v>
      </c>
      <c r="G52" s="48">
        <v>30.865277205883999</v>
      </c>
      <c r="H52" s="174">
        <v>0.51710212826589097</v>
      </c>
      <c r="I52" s="48">
        <v>24.955173219181098</v>
      </c>
      <c r="J52" s="174">
        <v>0.32964599963145302</v>
      </c>
      <c r="K52" s="48">
        <v>43.5213793993236</v>
      </c>
      <c r="L52" s="174">
        <v>0.40383320185327198</v>
      </c>
      <c r="M52" s="48">
        <v>18.566206180142501</v>
      </c>
      <c r="N52" s="174">
        <v>0.521294293074541</v>
      </c>
      <c r="O52" s="48">
        <v>30.495187451589501</v>
      </c>
      <c r="P52" s="174">
        <v>0.35120559185828598</v>
      </c>
      <c r="Q52" s="48">
        <v>57.273047489379699</v>
      </c>
      <c r="R52" s="174">
        <v>0.39556142490035601</v>
      </c>
      <c r="S52" s="48">
        <v>26.777860037790202</v>
      </c>
      <c r="T52" s="183">
        <v>0.528974676730114</v>
      </c>
    </row>
    <row r="53" spans="1:20" ht="12.95" customHeight="1" x14ac:dyDescent="0.2">
      <c r="A53" s="2" t="s">
        <v>394</v>
      </c>
      <c r="B53" s="12">
        <v>2</v>
      </c>
      <c r="C53" s="13">
        <v>51.594511860964197</v>
      </c>
      <c r="D53" s="173">
        <v>2.7857590658932301</v>
      </c>
      <c r="E53" s="13">
        <v>80.5469256040966</v>
      </c>
      <c r="F53" s="173">
        <v>2.43544117849321</v>
      </c>
      <c r="G53" s="13">
        <v>28.952413743132301</v>
      </c>
      <c r="H53" s="173">
        <v>3.7002469251533299</v>
      </c>
      <c r="I53" s="13">
        <v>32.7166189710981</v>
      </c>
      <c r="J53" s="173">
        <v>2.6505446733267299</v>
      </c>
      <c r="K53" s="13">
        <v>42.708145103144901</v>
      </c>
      <c r="L53" s="173">
        <v>3.32943860413235</v>
      </c>
      <c r="M53" s="13">
        <v>9.9915261320468396</v>
      </c>
      <c r="N53" s="173">
        <v>4.2556490085517398</v>
      </c>
      <c r="O53" s="13">
        <v>37.603280141994297</v>
      </c>
      <c r="P53" s="173">
        <v>2.2833648100858301</v>
      </c>
      <c r="Q53" s="13">
        <v>72.405625126008601</v>
      </c>
      <c r="R53" s="173">
        <v>2.5969809184568802</v>
      </c>
      <c r="S53" s="13">
        <v>34.802344984014297</v>
      </c>
      <c r="T53" s="182">
        <v>3.4580434853783202</v>
      </c>
    </row>
    <row r="54" spans="1:20" ht="12.95" customHeight="1" x14ac:dyDescent="0.2">
      <c r="A54" s="2" t="s">
        <v>395</v>
      </c>
      <c r="B54" s="12">
        <v>2</v>
      </c>
      <c r="C54" s="13">
        <v>74.406690279642802</v>
      </c>
      <c r="D54" s="173">
        <v>2.8295105648501999</v>
      </c>
      <c r="E54" s="13">
        <v>86.623731203114801</v>
      </c>
      <c r="F54" s="173">
        <v>2.77847915185641</v>
      </c>
      <c r="G54" s="13">
        <v>12.217040923472</v>
      </c>
      <c r="H54" s="173">
        <v>3.9656117351424598</v>
      </c>
      <c r="I54" s="13">
        <v>64.018197464803606</v>
      </c>
      <c r="J54" s="173">
        <v>3.4103498739951701</v>
      </c>
      <c r="K54" s="13">
        <v>71.126052171349599</v>
      </c>
      <c r="L54" s="173">
        <v>3.6190960648260502</v>
      </c>
      <c r="M54" s="13">
        <v>7.1078547065460498</v>
      </c>
      <c r="N54" s="173">
        <v>4.9727600575031001</v>
      </c>
      <c r="O54" s="13">
        <v>60.291728837569998</v>
      </c>
      <c r="P54" s="173">
        <v>3.2288147770400699</v>
      </c>
      <c r="Q54" s="13">
        <v>76.708085765035605</v>
      </c>
      <c r="R54" s="173">
        <v>3.2824836120404299</v>
      </c>
      <c r="S54" s="13">
        <v>16.4163569274656</v>
      </c>
      <c r="T54" s="182">
        <v>4.60433964078958</v>
      </c>
    </row>
    <row r="55" spans="1:20" ht="12.95" customHeight="1" x14ac:dyDescent="0.2">
      <c r="A55" s="2" t="s">
        <v>396</v>
      </c>
      <c r="B55" s="12">
        <v>2</v>
      </c>
      <c r="C55" s="13">
        <v>83.396116091780598</v>
      </c>
      <c r="D55" s="173">
        <v>1.5608800576864901</v>
      </c>
      <c r="E55" s="13">
        <v>94.671747771856801</v>
      </c>
      <c r="F55" s="173">
        <v>1.0592647437574001</v>
      </c>
      <c r="G55" s="13">
        <v>11.275631680076099</v>
      </c>
      <c r="H55" s="173">
        <v>1.8863690921584799</v>
      </c>
      <c r="I55" s="13">
        <v>62.609549682529597</v>
      </c>
      <c r="J55" s="173">
        <v>2.0558579103360199</v>
      </c>
      <c r="K55" s="13">
        <v>76.958502636814003</v>
      </c>
      <c r="L55" s="173">
        <v>1.8897870531590799</v>
      </c>
      <c r="M55" s="13">
        <v>14.3489529542844</v>
      </c>
      <c r="N55" s="173">
        <v>2.7924625071393301</v>
      </c>
      <c r="O55" s="13">
        <v>67.732564547092196</v>
      </c>
      <c r="P55" s="173">
        <v>2.06371081861211</v>
      </c>
      <c r="Q55" s="13">
        <v>80.622483693788297</v>
      </c>
      <c r="R55" s="173">
        <v>2.2161443970400598</v>
      </c>
      <c r="S55" s="13">
        <v>12.889919146696201</v>
      </c>
      <c r="T55" s="182">
        <v>3.0282335331656101</v>
      </c>
    </row>
    <row r="56" spans="1:20" ht="12.95" customHeight="1" x14ac:dyDescent="0.2">
      <c r="A56" s="3" t="s">
        <v>397</v>
      </c>
      <c r="B56" s="27">
        <v>2</v>
      </c>
      <c r="C56" s="28">
        <v>44.5655939274749</v>
      </c>
      <c r="D56" s="178">
        <v>1.6049858583340899</v>
      </c>
      <c r="E56" s="28">
        <v>72.925781992137701</v>
      </c>
      <c r="F56" s="178">
        <v>2.9244218306710299</v>
      </c>
      <c r="G56" s="28">
        <v>28.3601880646628</v>
      </c>
      <c r="H56" s="178">
        <v>3.33589907658456</v>
      </c>
      <c r="I56" s="28">
        <v>26.0120013602148</v>
      </c>
      <c r="J56" s="178">
        <v>1.5714902804062101</v>
      </c>
      <c r="K56" s="28">
        <v>50.135902851038701</v>
      </c>
      <c r="L56" s="178">
        <v>3.7388789557658502</v>
      </c>
      <c r="M56" s="28">
        <v>24.123901490823901</v>
      </c>
      <c r="N56" s="178">
        <v>4.0557117189563598</v>
      </c>
      <c r="O56" s="28">
        <v>36.405116073888003</v>
      </c>
      <c r="P56" s="178">
        <v>1.42585061420784</v>
      </c>
      <c r="Q56" s="28">
        <v>59.302992347180897</v>
      </c>
      <c r="R56" s="178">
        <v>3.93184837783219</v>
      </c>
      <c r="S56" s="28">
        <v>22.897876273292901</v>
      </c>
      <c r="T56" s="184">
        <v>4.1824014202726296</v>
      </c>
    </row>
    <row r="57" spans="1:20" ht="12.95" customHeight="1" x14ac:dyDescent="0.2">
      <c r="A57" s="193"/>
      <c r="B57" s="187"/>
      <c r="C57" s="188" t="s">
        <v>1022</v>
      </c>
      <c r="D57" s="189" t="s">
        <v>1023</v>
      </c>
      <c r="E57" s="188" t="s">
        <v>988</v>
      </c>
      <c r="F57" s="189" t="s">
        <v>989</v>
      </c>
      <c r="G57" s="188" t="s">
        <v>1024</v>
      </c>
      <c r="H57" s="189" t="s">
        <v>1025</v>
      </c>
      <c r="I57" s="188" t="s">
        <v>1026</v>
      </c>
      <c r="J57" s="189" t="s">
        <v>1027</v>
      </c>
      <c r="K57" s="188" t="s">
        <v>972</v>
      </c>
      <c r="L57" s="189" t="s">
        <v>973</v>
      </c>
      <c r="M57" s="188" t="s">
        <v>1028</v>
      </c>
      <c r="N57" s="189" t="s">
        <v>1029</v>
      </c>
      <c r="O57" s="188" t="s">
        <v>1030</v>
      </c>
      <c r="P57" s="189" t="s">
        <v>1031</v>
      </c>
      <c r="Q57" s="188" t="s">
        <v>980</v>
      </c>
      <c r="R57" s="189" t="s">
        <v>981</v>
      </c>
      <c r="S57" s="188" t="s">
        <v>1032</v>
      </c>
      <c r="T57" s="195" t="s">
        <v>1033</v>
      </c>
    </row>
    <row r="58" spans="1:20" ht="12.95" customHeight="1" x14ac:dyDescent="0.2">
      <c r="A58" s="2" t="s">
        <v>359</v>
      </c>
      <c r="B58" s="32">
        <v>1</v>
      </c>
      <c r="C58" s="13">
        <v>17.762075063144898</v>
      </c>
      <c r="D58" s="173">
        <v>3.2884411952535899</v>
      </c>
      <c r="E58" s="13">
        <v>54.3911919403917</v>
      </c>
      <c r="F58" s="173">
        <v>2.25295865087489</v>
      </c>
      <c r="G58" s="13">
        <v>36.629116877246801</v>
      </c>
      <c r="H58" s="173">
        <v>3.98618466421124</v>
      </c>
      <c r="I58" s="13">
        <v>8.9595857747254897</v>
      </c>
      <c r="J58" s="173">
        <v>3.02402375724765</v>
      </c>
      <c r="K58" s="13">
        <v>23.721694296016199</v>
      </c>
      <c r="L58" s="173">
        <v>2.2974056841845099</v>
      </c>
      <c r="M58" s="13">
        <v>14.762108521290701</v>
      </c>
      <c r="N58" s="173">
        <v>3.7977351885197899</v>
      </c>
      <c r="O58" s="13">
        <v>11.3683609472443</v>
      </c>
      <c r="P58" s="173">
        <v>1.7467984033374599</v>
      </c>
      <c r="Q58" s="13">
        <v>44.026877327370102</v>
      </c>
      <c r="R58" s="173">
        <v>2.3363470578347698</v>
      </c>
      <c r="S58" s="13">
        <v>32.658516380125903</v>
      </c>
      <c r="T58" s="182">
        <v>2.9171599607418699</v>
      </c>
    </row>
    <row r="59" spans="1:20" ht="12.95" customHeight="1" x14ac:dyDescent="0.2">
      <c r="A59" s="2" t="s">
        <v>364</v>
      </c>
      <c r="B59" s="32">
        <v>1</v>
      </c>
      <c r="C59" s="13">
        <v>17.756588751387799</v>
      </c>
      <c r="D59" s="173">
        <v>0.78279373134213404</v>
      </c>
      <c r="E59" s="13">
        <v>69.401615605176701</v>
      </c>
      <c r="F59" s="173">
        <v>1.13953782166087</v>
      </c>
      <c r="G59" s="13">
        <v>51.645026853788899</v>
      </c>
      <c r="H59" s="173">
        <v>1.38250225056748</v>
      </c>
      <c r="I59" s="13">
        <v>14.089100085566599</v>
      </c>
      <c r="J59" s="173">
        <v>0.67783272177340703</v>
      </c>
      <c r="K59" s="13">
        <v>62.515378991242898</v>
      </c>
      <c r="L59" s="173">
        <v>1.1710030831933</v>
      </c>
      <c r="M59" s="13">
        <v>48.426278905676199</v>
      </c>
      <c r="N59" s="173">
        <v>1.3530356312954099</v>
      </c>
      <c r="O59" s="13">
        <v>5.6066564631142803</v>
      </c>
      <c r="P59" s="173">
        <v>0.49933663084200403</v>
      </c>
      <c r="Q59" s="13">
        <v>26.898889958924801</v>
      </c>
      <c r="R59" s="173">
        <v>1.2128015633631599</v>
      </c>
      <c r="S59" s="13">
        <v>21.292233495810599</v>
      </c>
      <c r="T59" s="182">
        <v>1.3115733692770599</v>
      </c>
    </row>
    <row r="60" spans="1:20" ht="12.95" customHeight="1" x14ac:dyDescent="0.2">
      <c r="A60" s="2" t="s">
        <v>366</v>
      </c>
      <c r="B60" s="32">
        <v>1</v>
      </c>
      <c r="C60" s="13">
        <v>23.736529872306001</v>
      </c>
      <c r="D60" s="173">
        <v>0.95104263641881703</v>
      </c>
      <c r="E60" s="13">
        <v>78.234366677044306</v>
      </c>
      <c r="F60" s="173">
        <v>1.05852803818444</v>
      </c>
      <c r="G60" s="13">
        <v>54.497836804738299</v>
      </c>
      <c r="H60" s="173">
        <v>1.42301219387223</v>
      </c>
      <c r="I60" s="13">
        <v>14.2885500946769</v>
      </c>
      <c r="J60" s="173">
        <v>0.78500294276590599</v>
      </c>
      <c r="K60" s="13">
        <v>62.629461270762903</v>
      </c>
      <c r="L60" s="173">
        <v>1.24590681848997</v>
      </c>
      <c r="M60" s="13">
        <v>48.340911176086003</v>
      </c>
      <c r="N60" s="173">
        <v>1.4725873218627501</v>
      </c>
      <c r="O60" s="13">
        <v>17.5558012519523</v>
      </c>
      <c r="P60" s="173">
        <v>0.90571537060680696</v>
      </c>
      <c r="Q60" s="13">
        <v>54.104355798299501</v>
      </c>
      <c r="R60" s="173">
        <v>1.5142625575123401</v>
      </c>
      <c r="S60" s="13">
        <v>36.548554546347198</v>
      </c>
      <c r="T60" s="182">
        <v>1.7644578276731999</v>
      </c>
    </row>
    <row r="61" spans="1:20" ht="12.95" customHeight="1" x14ac:dyDescent="0.2">
      <c r="A61" s="2" t="s">
        <v>384</v>
      </c>
      <c r="B61" s="32">
        <v>1</v>
      </c>
      <c r="C61" s="13">
        <v>25.452935765835001</v>
      </c>
      <c r="D61" s="173">
        <v>1.4226793685672501</v>
      </c>
      <c r="E61" s="13">
        <v>59.090317905774903</v>
      </c>
      <c r="F61" s="173">
        <v>1.5328248907997799</v>
      </c>
      <c r="G61" s="13">
        <v>33.637382139939902</v>
      </c>
      <c r="H61" s="173">
        <v>2.0913078997608801</v>
      </c>
      <c r="I61" s="13">
        <v>19.067381539125002</v>
      </c>
      <c r="J61" s="173">
        <v>1.3350881521532401</v>
      </c>
      <c r="K61" s="13">
        <v>31.922562806950101</v>
      </c>
      <c r="L61" s="173">
        <v>1.6125642141836101</v>
      </c>
      <c r="M61" s="13">
        <v>12.855181267824999</v>
      </c>
      <c r="N61" s="173">
        <v>2.0935194574891201</v>
      </c>
      <c r="O61" s="13">
        <v>14.407736840955</v>
      </c>
      <c r="P61" s="173">
        <v>1.06071699926314</v>
      </c>
      <c r="Q61" s="13">
        <v>46.775682015738198</v>
      </c>
      <c r="R61" s="173">
        <v>1.3026276812825399</v>
      </c>
      <c r="S61" s="13">
        <v>32.367945174783202</v>
      </c>
      <c r="T61" s="182">
        <v>1.679868872433</v>
      </c>
    </row>
    <row r="62" spans="1:20" ht="12.95" customHeight="1" x14ac:dyDescent="0.2">
      <c r="A62" s="2" t="s">
        <v>386</v>
      </c>
      <c r="B62" s="32">
        <v>1</v>
      </c>
      <c r="C62" s="13">
        <v>24.050942838026899</v>
      </c>
      <c r="D62" s="173">
        <v>1.6632817270209199</v>
      </c>
      <c r="E62" s="13">
        <v>54.4761579662839</v>
      </c>
      <c r="F62" s="173">
        <v>1.71902386748726</v>
      </c>
      <c r="G62" s="13">
        <v>30.425215128257001</v>
      </c>
      <c r="H62" s="173">
        <v>2.3919759949532402</v>
      </c>
      <c r="I62" s="13">
        <v>18.132875313392098</v>
      </c>
      <c r="J62" s="173">
        <v>1.51119228937426</v>
      </c>
      <c r="K62" s="13">
        <v>47.105370366333098</v>
      </c>
      <c r="L62" s="173">
        <v>1.4992829655364399</v>
      </c>
      <c r="M62" s="13">
        <v>28.972495052940999</v>
      </c>
      <c r="N62" s="173">
        <v>2.1287441241755598</v>
      </c>
      <c r="O62" s="13">
        <v>8.3803386044750692</v>
      </c>
      <c r="P62" s="173">
        <v>1.0478906871026401</v>
      </c>
      <c r="Q62" s="13">
        <v>17.3946958319038</v>
      </c>
      <c r="R62" s="173">
        <v>1.47020530516577</v>
      </c>
      <c r="S62" s="13">
        <v>9.0143572274286896</v>
      </c>
      <c r="T62" s="182">
        <v>1.80543028983509</v>
      </c>
    </row>
    <row r="63" spans="1:20" ht="12.95" customHeight="1" x14ac:dyDescent="0.2">
      <c r="A63" s="194" t="s">
        <v>387</v>
      </c>
      <c r="B63" s="190">
        <v>1</v>
      </c>
      <c r="C63" s="191">
        <v>71.215682142304601</v>
      </c>
      <c r="D63" s="192">
        <v>0.59949617268813304</v>
      </c>
      <c r="E63" s="191">
        <v>90.073820933719304</v>
      </c>
      <c r="F63" s="192">
        <v>1.2232218560625701</v>
      </c>
      <c r="G63" s="191">
        <v>18.858138791414699</v>
      </c>
      <c r="H63" s="192">
        <v>1.3622288244699801</v>
      </c>
      <c r="I63" s="191">
        <v>59.6183959974245</v>
      </c>
      <c r="J63" s="192">
        <v>0.66197255084794104</v>
      </c>
      <c r="K63" s="191">
        <v>73.554857922837897</v>
      </c>
      <c r="L63" s="192">
        <v>1.5027545689686701</v>
      </c>
      <c r="M63" s="191">
        <v>13.936461925413401</v>
      </c>
      <c r="N63" s="192">
        <v>1.6420959023858299</v>
      </c>
      <c r="O63" s="191">
        <v>53.614693319896197</v>
      </c>
      <c r="P63" s="192">
        <v>0.77714207007717195</v>
      </c>
      <c r="Q63" s="191">
        <v>69.780177462095395</v>
      </c>
      <c r="R63" s="192">
        <v>1.7270817003678101</v>
      </c>
      <c r="S63" s="191">
        <v>16.165484142199201</v>
      </c>
      <c r="T63" s="196">
        <v>1.89387459902424</v>
      </c>
    </row>
    <row r="64" spans="1:20" ht="12.95" customHeight="1" x14ac:dyDescent="0.2">
      <c r="A64" s="2" t="s">
        <v>424</v>
      </c>
      <c r="B64" s="32">
        <v>1</v>
      </c>
      <c r="C64" s="13">
        <v>70.147728507099202</v>
      </c>
      <c r="D64" s="173">
        <v>1.29719439426386</v>
      </c>
      <c r="E64" s="13">
        <v>89.812988179956605</v>
      </c>
      <c r="F64" s="173">
        <v>1.26746055206083</v>
      </c>
      <c r="G64" s="13">
        <v>19.665259672857399</v>
      </c>
      <c r="H64" s="173">
        <v>1.8136067786430301</v>
      </c>
      <c r="I64" s="13">
        <v>47.264650581909301</v>
      </c>
      <c r="J64" s="173">
        <v>1.33814453655087</v>
      </c>
      <c r="K64" s="13">
        <v>58.829675875978602</v>
      </c>
      <c r="L64" s="173">
        <v>1.9788703742246101</v>
      </c>
      <c r="M64" s="13">
        <v>11.565025294069301</v>
      </c>
      <c r="N64" s="173">
        <v>2.3888404632132301</v>
      </c>
      <c r="O64" s="13">
        <v>58.448398944127199</v>
      </c>
      <c r="P64" s="173">
        <v>1.55679649006834</v>
      </c>
      <c r="Q64" s="13">
        <v>79.438180567314404</v>
      </c>
      <c r="R64" s="173">
        <v>1.6249142257390601</v>
      </c>
      <c r="S64" s="13">
        <v>20.989781623187199</v>
      </c>
      <c r="T64" s="182">
        <v>2.2503247660056198</v>
      </c>
    </row>
    <row r="65" spans="1:20" ht="12.95" customHeight="1" x14ac:dyDescent="0.2">
      <c r="A65" s="2" t="s">
        <v>425</v>
      </c>
      <c r="B65" s="32">
        <v>1</v>
      </c>
      <c r="C65" s="13">
        <v>36.604489345455498</v>
      </c>
      <c r="D65" s="173">
        <v>1.99617102936066</v>
      </c>
      <c r="E65" s="13">
        <v>81.0501917194632</v>
      </c>
      <c r="F65" s="173">
        <v>2.16326972154926</v>
      </c>
      <c r="G65" s="13">
        <v>44.445702374007702</v>
      </c>
      <c r="H65" s="173">
        <v>2.9435411780083101</v>
      </c>
      <c r="I65" s="13">
        <v>23.860837469508802</v>
      </c>
      <c r="J65" s="173">
        <v>1.5762382234204899</v>
      </c>
      <c r="K65" s="13">
        <v>61.516523563604899</v>
      </c>
      <c r="L65" s="173">
        <v>3.2125795633790601</v>
      </c>
      <c r="M65" s="13">
        <v>37.655686094096097</v>
      </c>
      <c r="N65" s="173">
        <v>3.5784346281597101</v>
      </c>
      <c r="O65" s="13">
        <v>26.161018677193798</v>
      </c>
      <c r="P65" s="173">
        <v>1.8348044534107599</v>
      </c>
      <c r="Q65" s="13">
        <v>62.857271995722499</v>
      </c>
      <c r="R65" s="173">
        <v>2.4705010467875299</v>
      </c>
      <c r="S65" s="13">
        <v>36.696253318528697</v>
      </c>
      <c r="T65" s="182">
        <v>3.0773174689060401</v>
      </c>
    </row>
    <row r="66" spans="1:20" ht="12.95" customHeight="1" x14ac:dyDescent="0.2">
      <c r="A66" s="3" t="s">
        <v>426</v>
      </c>
      <c r="B66" s="36">
        <v>1</v>
      </c>
      <c r="C66" s="28">
        <v>38.3721960623066</v>
      </c>
      <c r="D66" s="178">
        <v>2.2553590388032299</v>
      </c>
      <c r="E66" s="28">
        <v>67.950719309028798</v>
      </c>
      <c r="F66" s="178">
        <v>2.5180772036786698</v>
      </c>
      <c r="G66" s="28">
        <v>29.578523246722199</v>
      </c>
      <c r="H66" s="178">
        <v>3.3804374269608299</v>
      </c>
      <c r="I66" s="28">
        <v>21.943092487230999</v>
      </c>
      <c r="J66" s="178">
        <v>2.0006859171646498</v>
      </c>
      <c r="K66" s="28">
        <v>45.935644911470497</v>
      </c>
      <c r="L66" s="178">
        <v>3.04071094366709</v>
      </c>
      <c r="M66" s="28">
        <v>23.992552424239499</v>
      </c>
      <c r="N66" s="178">
        <v>3.6398718634146601</v>
      </c>
      <c r="O66" s="28">
        <v>33.229023566633799</v>
      </c>
      <c r="P66" s="178">
        <v>2.1366627962156701</v>
      </c>
      <c r="Q66" s="28">
        <v>58.3227999983635</v>
      </c>
      <c r="R66" s="178">
        <v>2.5217498781229502</v>
      </c>
      <c r="S66" s="28">
        <v>25.093776431729701</v>
      </c>
      <c r="T66" s="184">
        <v>3.3052307563232599</v>
      </c>
    </row>
    <row r="67" spans="1:20" ht="12.95" customHeight="1" x14ac:dyDescent="0.2">
      <c r="A67" s="2"/>
      <c r="B67" s="37"/>
      <c r="C67" s="13" t="s">
        <v>1022</v>
      </c>
      <c r="D67" s="173" t="s">
        <v>1023</v>
      </c>
      <c r="E67" s="13" t="s">
        <v>988</v>
      </c>
      <c r="F67" s="173" t="s">
        <v>989</v>
      </c>
      <c r="G67" s="13" t="s">
        <v>1024</v>
      </c>
      <c r="H67" s="173" t="s">
        <v>1025</v>
      </c>
      <c r="I67" s="13" t="s">
        <v>1026</v>
      </c>
      <c r="J67" s="173" t="s">
        <v>1027</v>
      </c>
      <c r="K67" s="13" t="s">
        <v>972</v>
      </c>
      <c r="L67" s="173" t="s">
        <v>973</v>
      </c>
      <c r="M67" s="13" t="s">
        <v>1028</v>
      </c>
      <c r="N67" s="173" t="s">
        <v>1029</v>
      </c>
      <c r="O67" s="13" t="s">
        <v>1030</v>
      </c>
      <c r="P67" s="173" t="s">
        <v>1031</v>
      </c>
      <c r="Q67" s="13" t="s">
        <v>980</v>
      </c>
      <c r="R67" s="173" t="s">
        <v>981</v>
      </c>
      <c r="S67" s="13" t="s">
        <v>1032</v>
      </c>
      <c r="T67" s="182" t="s">
        <v>1033</v>
      </c>
    </row>
    <row r="68" spans="1:20" ht="12.95" customHeight="1" x14ac:dyDescent="0.2">
      <c r="A68" s="2" t="s">
        <v>353</v>
      </c>
      <c r="B68" s="37">
        <v>3</v>
      </c>
      <c r="C68" s="13">
        <v>51.2618753909953</v>
      </c>
      <c r="D68" s="173">
        <v>2.6112895740360398</v>
      </c>
      <c r="E68" s="13">
        <v>81.606807897620101</v>
      </c>
      <c r="F68" s="173">
        <v>1.95407828932043</v>
      </c>
      <c r="G68" s="13">
        <v>30.344932506624801</v>
      </c>
      <c r="H68" s="173">
        <v>3.2614805227477301</v>
      </c>
      <c r="I68" s="13">
        <v>28.3960089164678</v>
      </c>
      <c r="J68" s="173">
        <v>3.0051238807019698</v>
      </c>
      <c r="K68" s="13">
        <v>52.295975703511701</v>
      </c>
      <c r="L68" s="173">
        <v>2.2483659986426101</v>
      </c>
      <c r="M68" s="13">
        <v>23.899966787043901</v>
      </c>
      <c r="N68" s="173">
        <v>3.7531212613260201</v>
      </c>
      <c r="O68" s="13">
        <v>44.6206968277436</v>
      </c>
      <c r="P68" s="173">
        <v>2.9222462954823998</v>
      </c>
      <c r="Q68" s="13">
        <v>74.113445628298194</v>
      </c>
      <c r="R68" s="173">
        <v>2.13782195762297</v>
      </c>
      <c r="S68" s="13">
        <v>29.492748800554601</v>
      </c>
      <c r="T68" s="182">
        <v>3.6207466265889798</v>
      </c>
    </row>
    <row r="69" spans="1:20" ht="12.95" customHeight="1" x14ac:dyDescent="0.2">
      <c r="A69" s="2" t="s">
        <v>356</v>
      </c>
      <c r="B69" s="37">
        <v>3</v>
      </c>
      <c r="C69" s="13">
        <v>72.993078329593104</v>
      </c>
      <c r="D69" s="173">
        <v>2.5213683606382302</v>
      </c>
      <c r="E69" s="13">
        <v>80.143097464134499</v>
      </c>
      <c r="F69" s="173">
        <v>2.4391514787442299</v>
      </c>
      <c r="G69" s="13">
        <v>7.1500191345414503</v>
      </c>
      <c r="H69" s="173">
        <v>3.5080989647225902</v>
      </c>
      <c r="I69" s="13">
        <v>50.075460436836501</v>
      </c>
      <c r="J69" s="173">
        <v>3.00188914256923</v>
      </c>
      <c r="K69" s="13">
        <v>45.083259888716199</v>
      </c>
      <c r="L69" s="173">
        <v>2.8374903178966102</v>
      </c>
      <c r="M69" s="13">
        <v>-4.9922005481202696</v>
      </c>
      <c r="N69" s="173">
        <v>4.1307008761748998</v>
      </c>
      <c r="O69" s="13">
        <v>56.3408071528874</v>
      </c>
      <c r="P69" s="173">
        <v>2.1061420570648899</v>
      </c>
      <c r="Q69" s="13">
        <v>68.079296556486099</v>
      </c>
      <c r="R69" s="173">
        <v>3.0215122356370001</v>
      </c>
      <c r="S69" s="13">
        <v>11.7384894035988</v>
      </c>
      <c r="T69" s="182">
        <v>3.6831196769371499</v>
      </c>
    </row>
    <row r="70" spans="1:20" ht="12.95" customHeight="1" x14ac:dyDescent="0.2">
      <c r="A70" s="2" t="s">
        <v>375</v>
      </c>
      <c r="B70" s="37">
        <v>3</v>
      </c>
      <c r="C70" s="13">
        <v>36.883871177956699</v>
      </c>
      <c r="D70" s="173">
        <v>1.62924377419792</v>
      </c>
      <c r="E70" s="13">
        <v>67.687113596857998</v>
      </c>
      <c r="F70" s="173">
        <v>1.5804437572274399</v>
      </c>
      <c r="G70" s="13">
        <v>30.803242418901199</v>
      </c>
      <c r="H70" s="173">
        <v>2.2698541242824199</v>
      </c>
      <c r="I70" s="13">
        <v>11.6764627005979</v>
      </c>
      <c r="J70" s="173">
        <v>1.14949559469316</v>
      </c>
      <c r="K70" s="13">
        <v>19.3033623314716</v>
      </c>
      <c r="L70" s="173">
        <v>1.51433194283075</v>
      </c>
      <c r="M70" s="13">
        <v>7.62689963087373</v>
      </c>
      <c r="N70" s="173">
        <v>1.90119471788046</v>
      </c>
      <c r="O70" s="13">
        <v>35.028120138298803</v>
      </c>
      <c r="P70" s="173">
        <v>1.55850451224036</v>
      </c>
      <c r="Q70" s="13">
        <v>64.7103821134138</v>
      </c>
      <c r="R70" s="173">
        <v>1.53607796655746</v>
      </c>
      <c r="S70" s="13">
        <v>29.682261975115001</v>
      </c>
      <c r="T70" s="182">
        <v>2.1882577165445798</v>
      </c>
    </row>
    <row r="71" spans="1:20" ht="12.95" customHeight="1" x14ac:dyDescent="0.2">
      <c r="A71" s="2" t="s">
        <v>382</v>
      </c>
      <c r="B71" s="37">
        <v>3</v>
      </c>
      <c r="C71" s="13">
        <v>47.895677693419003</v>
      </c>
      <c r="D71" s="173">
        <v>3.0605824142508999</v>
      </c>
      <c r="E71" s="13">
        <v>70.552611881889405</v>
      </c>
      <c r="F71" s="173">
        <v>2.0991174528232901</v>
      </c>
      <c r="G71" s="13">
        <v>22.656934188470402</v>
      </c>
      <c r="H71" s="173">
        <v>3.7112610788206699</v>
      </c>
      <c r="I71" s="13">
        <v>29.867987435340599</v>
      </c>
      <c r="J71" s="173">
        <v>3.1383756317073099</v>
      </c>
      <c r="K71" s="13">
        <v>39.776871709226903</v>
      </c>
      <c r="L71" s="173">
        <v>2.45896508292895</v>
      </c>
      <c r="M71" s="13">
        <v>9.9088842738863399</v>
      </c>
      <c r="N71" s="173">
        <v>3.98696763026213</v>
      </c>
      <c r="O71" s="13">
        <v>37.103332963555999</v>
      </c>
      <c r="P71" s="173">
        <v>3.46986903484181</v>
      </c>
      <c r="Q71" s="13">
        <v>61.904648056445303</v>
      </c>
      <c r="R71" s="173">
        <v>2.3679336942831202</v>
      </c>
      <c r="S71" s="13">
        <v>24.8013150928893</v>
      </c>
      <c r="T71" s="182">
        <v>4.2008452839250499</v>
      </c>
    </row>
    <row r="72" spans="1:20" ht="12.95" customHeight="1" x14ac:dyDescent="0.2">
      <c r="A72" s="2" t="s">
        <v>386</v>
      </c>
      <c r="B72" s="37">
        <v>3</v>
      </c>
      <c r="C72" s="13">
        <v>29.4429051975915</v>
      </c>
      <c r="D72" s="173">
        <v>1.0863980594617799</v>
      </c>
      <c r="E72" s="13">
        <v>57.391773615063897</v>
      </c>
      <c r="F72" s="173">
        <v>1.2686823501596001</v>
      </c>
      <c r="G72" s="13">
        <v>27.948868417472401</v>
      </c>
      <c r="H72" s="173">
        <v>1.67027412397152</v>
      </c>
      <c r="I72" s="13">
        <v>23.531067288913899</v>
      </c>
      <c r="J72" s="173">
        <v>1.03486816300735</v>
      </c>
      <c r="K72" s="13">
        <v>48.783676221375401</v>
      </c>
      <c r="L72" s="173">
        <v>1.32708553596585</v>
      </c>
      <c r="M72" s="13">
        <v>25.252608932461399</v>
      </c>
      <c r="N72" s="173">
        <v>1.68288684544623</v>
      </c>
      <c r="O72" s="13">
        <v>7.9999111955167601</v>
      </c>
      <c r="P72" s="173">
        <v>0.59181140103363405</v>
      </c>
      <c r="Q72" s="13">
        <v>20.400790644239802</v>
      </c>
      <c r="R72" s="173">
        <v>1.02307598967604</v>
      </c>
      <c r="S72" s="13">
        <v>12.400879448723</v>
      </c>
      <c r="T72" s="182">
        <v>1.18191590861829</v>
      </c>
    </row>
    <row r="73" spans="1:20" ht="12.95" customHeight="1" x14ac:dyDescent="0.2">
      <c r="A73" s="3" t="s">
        <v>387</v>
      </c>
      <c r="B73" s="180">
        <v>3</v>
      </c>
      <c r="C73" s="28">
        <v>68.831975226131505</v>
      </c>
      <c r="D73" s="178">
        <v>0.87238834830571099</v>
      </c>
      <c r="E73" s="28">
        <v>90.069429107153795</v>
      </c>
      <c r="F73" s="178">
        <v>1.05794330605178</v>
      </c>
      <c r="G73" s="28">
        <v>21.237453881022301</v>
      </c>
      <c r="H73" s="178">
        <v>1.37124230866734</v>
      </c>
      <c r="I73" s="28">
        <v>56.777203964929903</v>
      </c>
      <c r="J73" s="178">
        <v>0.95633601113646105</v>
      </c>
      <c r="K73" s="28">
        <v>80.332880013879901</v>
      </c>
      <c r="L73" s="178">
        <v>1.4779813632202801</v>
      </c>
      <c r="M73" s="28">
        <v>23.555676048950001</v>
      </c>
      <c r="N73" s="178">
        <v>1.76039980578927</v>
      </c>
      <c r="O73" s="28">
        <v>51.154330680326197</v>
      </c>
      <c r="P73" s="178">
        <v>1.0134174130279301</v>
      </c>
      <c r="Q73" s="28">
        <v>69.379514225318403</v>
      </c>
      <c r="R73" s="178">
        <v>1.5521358979983799</v>
      </c>
      <c r="S73" s="28">
        <v>18.225183544992198</v>
      </c>
      <c r="T73" s="184">
        <v>1.85368300927733</v>
      </c>
    </row>
    <row r="75" spans="1:20" x14ac:dyDescent="0.2">
      <c r="A75" s="52" t="s">
        <v>457</v>
      </c>
    </row>
    <row r="76" spans="1:20" x14ac:dyDescent="0.2">
      <c r="A76" s="52" t="s">
        <v>400</v>
      </c>
    </row>
    <row r="77" spans="1:20" x14ac:dyDescent="0.2">
      <c r="A77" s="52" t="s">
        <v>432</v>
      </c>
    </row>
    <row r="78" spans="1:20" x14ac:dyDescent="0.2">
      <c r="A78" s="52" t="s">
        <v>401</v>
      </c>
    </row>
    <row r="79" spans="1:20" x14ac:dyDescent="0.2">
      <c r="A79" s="52" t="s">
        <v>402</v>
      </c>
    </row>
    <row r="80" spans="1:20" x14ac:dyDescent="0.2">
      <c r="A80" s="52" t="s">
        <v>403</v>
      </c>
    </row>
    <row r="81" spans="1:1" x14ac:dyDescent="0.2">
      <c r="A81" s="172" t="str">
        <f>HYPERLINK("https://oecdcode.org/disclaimers/cyprus.html", "Information on data for Cyprus: https://oecdcode.org/disclaimers/cyprus.html")</f>
        <v>Information on data for Cyprus: https://oecdcode.org/disclaimers/cyprus.html</v>
      </c>
    </row>
    <row r="82" spans="1:1" x14ac:dyDescent="0.2">
      <c r="A82" s="52" t="s">
        <v>433</v>
      </c>
    </row>
  </sheetData>
  <mergeCells count="14">
    <mergeCell ref="B6:B10"/>
    <mergeCell ref="C6:T6"/>
    <mergeCell ref="C7:H7"/>
    <mergeCell ref="C8:D9"/>
    <mergeCell ref="E8:F9"/>
    <mergeCell ref="G8:H9"/>
    <mergeCell ref="I7:N7"/>
    <mergeCell ref="I8:J9"/>
    <mergeCell ref="K8:L9"/>
    <mergeCell ref="M8:N9"/>
    <mergeCell ref="O7:T7"/>
    <mergeCell ref="O8:P9"/>
    <mergeCell ref="Q8:R9"/>
    <mergeCell ref="S8:T9"/>
  </mergeCells>
  <conditionalFormatting sqref="G1:G200">
    <cfRule type="expression" dxfId="647" priority="3">
      <formula>ABS(G1/H1)&gt;1.95996398454005</formula>
    </cfRule>
  </conditionalFormatting>
  <conditionalFormatting sqref="M1:M200">
    <cfRule type="expression" dxfId="646" priority="2">
      <formula>ABS(M1/N1)&gt;1.95996398454005</formula>
    </cfRule>
  </conditionalFormatting>
  <conditionalFormatting sqref="S1:S200">
    <cfRule type="expression" dxfId="645" priority="1">
      <formula>ABS(S1/T1)&gt;1.95996398454005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105"/>
  <sheetViews>
    <sheetView showGridLines="0" topLeftCell="A17" zoomScale="80" workbookViewId="0"/>
  </sheetViews>
  <sheetFormatPr defaultColWidth="10.85546875" defaultRowHeight="12.75" x14ac:dyDescent="0.2"/>
  <cols>
    <col min="1" max="1" width="30.7109375" customWidth="1"/>
    <col min="2" max="2" width="8.7109375" customWidth="1"/>
  </cols>
  <sheetData>
    <row r="1" spans="1:44" x14ac:dyDescent="0.2">
      <c r="A1" s="1" t="s">
        <v>223</v>
      </c>
    </row>
    <row r="2" spans="1:44" x14ac:dyDescent="0.2">
      <c r="A2" s="51" t="s">
        <v>224</v>
      </c>
    </row>
    <row r="3" spans="1:44" x14ac:dyDescent="0.2">
      <c r="A3" s="47" t="s">
        <v>434</v>
      </c>
    </row>
    <row r="4" spans="1:44" x14ac:dyDescent="0.2">
      <c r="A4" s="147" t="str">
        <f>HYPERLINK("#'TOC'!A1", "Back to TOC")</f>
        <v>Back to TOC</v>
      </c>
    </row>
    <row r="6" spans="1:44" ht="15.95" customHeight="1" x14ac:dyDescent="0.2">
      <c r="B6" s="671" t="s">
        <v>324</v>
      </c>
      <c r="C6" s="674" t="s">
        <v>458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5"/>
    </row>
    <row r="7" spans="1:44" ht="32.1" customHeight="1" x14ac:dyDescent="0.2">
      <c r="B7" s="672"/>
      <c r="C7" s="676" t="s">
        <v>459</v>
      </c>
      <c r="D7" s="676"/>
      <c r="E7" s="676"/>
      <c r="F7" s="676"/>
      <c r="G7" s="676"/>
      <c r="H7" s="676"/>
      <c r="I7" s="676"/>
      <c r="J7" s="676"/>
      <c r="K7" s="676"/>
      <c r="L7" s="676"/>
      <c r="M7" s="676" t="s">
        <v>464</v>
      </c>
      <c r="N7" s="676"/>
      <c r="O7" s="676"/>
      <c r="P7" s="676"/>
      <c r="Q7" s="676"/>
      <c r="R7" s="676"/>
      <c r="S7" s="676"/>
      <c r="T7" s="676"/>
      <c r="U7" s="676"/>
      <c r="V7" s="676"/>
      <c r="W7" s="676" t="s">
        <v>465</v>
      </c>
      <c r="X7" s="676"/>
      <c r="Y7" s="676"/>
      <c r="Z7" s="676"/>
      <c r="AA7" s="676"/>
      <c r="AB7" s="676"/>
      <c r="AC7" s="676"/>
      <c r="AD7" s="676"/>
      <c r="AE7" s="676"/>
      <c r="AF7" s="676"/>
      <c r="AG7" s="679" t="s">
        <v>338</v>
      </c>
      <c r="AH7" s="679"/>
      <c r="AI7" s="679"/>
      <c r="AJ7" s="679"/>
      <c r="AK7" s="679"/>
      <c r="AL7" s="679"/>
      <c r="AM7" s="679" t="s">
        <v>339</v>
      </c>
      <c r="AN7" s="679"/>
      <c r="AO7" s="679"/>
      <c r="AP7" s="679"/>
      <c r="AQ7" s="679"/>
      <c r="AR7" s="681"/>
    </row>
    <row r="8" spans="1:44"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80" t="s">
        <v>327</v>
      </c>
      <c r="AH8" s="680"/>
      <c r="AI8" s="680"/>
      <c r="AJ8" s="680"/>
      <c r="AK8" s="680"/>
      <c r="AL8" s="680"/>
      <c r="AM8" s="680" t="s">
        <v>327</v>
      </c>
      <c r="AN8" s="680"/>
      <c r="AO8" s="680"/>
      <c r="AP8" s="680"/>
      <c r="AQ8" s="680"/>
      <c r="AR8" s="682"/>
    </row>
    <row r="9" spans="1:44" ht="48"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80" t="s">
        <v>459</v>
      </c>
      <c r="AH9" s="680"/>
      <c r="AI9" s="680" t="s">
        <v>464</v>
      </c>
      <c r="AJ9" s="680"/>
      <c r="AK9" s="680" t="s">
        <v>465</v>
      </c>
      <c r="AL9" s="680"/>
      <c r="AM9" s="680" t="s">
        <v>459</v>
      </c>
      <c r="AN9" s="680"/>
      <c r="AO9" s="680" t="s">
        <v>464</v>
      </c>
      <c r="AP9" s="680"/>
      <c r="AQ9" s="680" t="s">
        <v>465</v>
      </c>
      <c r="AR9" s="682"/>
    </row>
    <row r="10" spans="1:44"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333</v>
      </c>
      <c r="AH10" s="4" t="s">
        <v>328</v>
      </c>
      <c r="AI10" s="4" t="s">
        <v>333</v>
      </c>
      <c r="AJ10" s="4" t="s">
        <v>328</v>
      </c>
      <c r="AK10" s="4" t="s">
        <v>333</v>
      </c>
      <c r="AL10" s="4" t="s">
        <v>328</v>
      </c>
      <c r="AM10" s="4" t="s">
        <v>333</v>
      </c>
      <c r="AN10" s="4" t="s">
        <v>328</v>
      </c>
      <c r="AO10" s="4" t="s">
        <v>333</v>
      </c>
      <c r="AP10" s="4" t="s">
        <v>328</v>
      </c>
      <c r="AQ10" s="4" t="s">
        <v>333</v>
      </c>
      <c r="AR10" s="5" t="s">
        <v>328</v>
      </c>
    </row>
    <row r="11" spans="1:44" ht="12.95" customHeight="1" x14ac:dyDescent="0.2">
      <c r="A11" s="6"/>
      <c r="B11" s="7"/>
      <c r="C11" s="8" t="s">
        <v>1034</v>
      </c>
      <c r="D11" s="179" t="s">
        <v>1035</v>
      </c>
      <c r="E11" s="8" t="s">
        <v>1036</v>
      </c>
      <c r="F11" s="179" t="s">
        <v>1037</v>
      </c>
      <c r="G11" s="8" t="s">
        <v>1038</v>
      </c>
      <c r="H11" s="179" t="s">
        <v>1039</v>
      </c>
      <c r="I11" s="8" t="s">
        <v>1040</v>
      </c>
      <c r="J11" s="179" t="s">
        <v>1041</v>
      </c>
      <c r="K11" s="8" t="s">
        <v>1042</v>
      </c>
      <c r="L11" s="179" t="s">
        <v>1043</v>
      </c>
      <c r="M11" s="8" t="s">
        <v>1044</v>
      </c>
      <c r="N11" s="179" t="s">
        <v>1045</v>
      </c>
      <c r="O11" s="8" t="s">
        <v>1046</v>
      </c>
      <c r="P11" s="179" t="s">
        <v>1047</v>
      </c>
      <c r="Q11" s="8" t="s">
        <v>1048</v>
      </c>
      <c r="R11" s="179" t="s">
        <v>1049</v>
      </c>
      <c r="S11" s="8" t="s">
        <v>1050</v>
      </c>
      <c r="T11" s="179" t="s">
        <v>1051</v>
      </c>
      <c r="U11" s="8" t="s">
        <v>1052</v>
      </c>
      <c r="V11" s="179" t="s">
        <v>1053</v>
      </c>
      <c r="W11" s="8" t="s">
        <v>1054</v>
      </c>
      <c r="X11" s="179" t="s">
        <v>1055</v>
      </c>
      <c r="Y11" s="8" t="s">
        <v>1056</v>
      </c>
      <c r="Z11" s="179" t="s">
        <v>1057</v>
      </c>
      <c r="AA11" s="8" t="s">
        <v>1058</v>
      </c>
      <c r="AB11" s="179" t="s">
        <v>1059</v>
      </c>
      <c r="AC11" s="8" t="s">
        <v>1060</v>
      </c>
      <c r="AD11" s="179" t="s">
        <v>1061</v>
      </c>
      <c r="AE11" s="8" t="s">
        <v>1062</v>
      </c>
      <c r="AF11" s="179" t="s">
        <v>1063</v>
      </c>
      <c r="AG11" s="10" t="s">
        <v>1064</v>
      </c>
      <c r="AH11" s="10" t="s">
        <v>1065</v>
      </c>
      <c r="AI11" s="10" t="s">
        <v>1066</v>
      </c>
      <c r="AJ11" s="10" t="s">
        <v>1067</v>
      </c>
      <c r="AK11" s="10" t="s">
        <v>1068</v>
      </c>
      <c r="AL11" s="10" t="s">
        <v>1069</v>
      </c>
      <c r="AM11" s="10" t="s">
        <v>1070</v>
      </c>
      <c r="AN11" s="10" t="s">
        <v>1071</v>
      </c>
      <c r="AO11" s="10" t="s">
        <v>1072</v>
      </c>
      <c r="AP11" s="10" t="s">
        <v>1073</v>
      </c>
      <c r="AQ11" s="10" t="s">
        <v>1074</v>
      </c>
      <c r="AR11" s="11" t="s">
        <v>1075</v>
      </c>
    </row>
    <row r="12" spans="1:44" ht="12.95" customHeight="1" x14ac:dyDescent="0.2">
      <c r="A12" s="2" t="s">
        <v>340</v>
      </c>
      <c r="B12" s="12">
        <v>2</v>
      </c>
      <c r="C12" s="13">
        <v>8.0500481704956304</v>
      </c>
      <c r="D12" s="173">
        <v>0.82002800016669697</v>
      </c>
      <c r="E12" s="13">
        <v>15.4477220449879</v>
      </c>
      <c r="F12" s="173">
        <v>2.5035267161837198</v>
      </c>
      <c r="G12" s="13">
        <v>7.9872803352168003</v>
      </c>
      <c r="H12" s="173">
        <v>1.5665737688138901</v>
      </c>
      <c r="I12" s="13">
        <v>6.1648279456694501</v>
      </c>
      <c r="J12" s="173">
        <v>0.76756166778988</v>
      </c>
      <c r="K12" s="13">
        <v>-9.2828940993185007</v>
      </c>
      <c r="L12" s="173">
        <v>2.4602475187815598</v>
      </c>
      <c r="M12" s="13">
        <v>10.816858957291</v>
      </c>
      <c r="N12" s="173">
        <v>0.69973429649558105</v>
      </c>
      <c r="O12" s="13">
        <v>2.8135319554169098</v>
      </c>
      <c r="P12" s="173">
        <v>0.85428225390111701</v>
      </c>
      <c r="Q12" s="13">
        <v>5.5806476906644997</v>
      </c>
      <c r="R12" s="173">
        <v>1.23672706201968</v>
      </c>
      <c r="S12" s="13">
        <v>14.152901081508</v>
      </c>
      <c r="T12" s="173">
        <v>0.99623094546928803</v>
      </c>
      <c r="U12" s="13">
        <v>11.3393691260911</v>
      </c>
      <c r="V12" s="173">
        <v>1.3732458483822101</v>
      </c>
      <c r="W12" s="13">
        <v>80.033493481441397</v>
      </c>
      <c r="X12" s="173">
        <v>2.6755238881741601</v>
      </c>
      <c r="Y12" s="13">
        <v>76.103730690408597</v>
      </c>
      <c r="Z12" s="173">
        <v>3.6987401666544</v>
      </c>
      <c r="AA12" s="13">
        <v>77.610836364123799</v>
      </c>
      <c r="AB12" s="173">
        <v>3.37490171122495</v>
      </c>
      <c r="AC12" s="13">
        <v>81.5578055717084</v>
      </c>
      <c r="AD12" s="173">
        <v>2.6115834167921701</v>
      </c>
      <c r="AE12" s="13">
        <v>5.4540748812997997</v>
      </c>
      <c r="AF12" s="173">
        <v>2.7482641080532701</v>
      </c>
      <c r="AG12" s="15"/>
      <c r="AH12" s="15"/>
      <c r="AI12" s="15"/>
      <c r="AJ12" s="15"/>
      <c r="AK12" s="15"/>
      <c r="AL12" s="15"/>
      <c r="AM12" s="15"/>
      <c r="AN12" s="15"/>
      <c r="AO12" s="15"/>
      <c r="AP12" s="15"/>
      <c r="AQ12" s="15"/>
      <c r="AR12" s="16"/>
    </row>
    <row r="13" spans="1:44" ht="12.95" customHeight="1" x14ac:dyDescent="0.2">
      <c r="A13" s="2" t="s">
        <v>341</v>
      </c>
      <c r="B13" s="12">
        <v>2</v>
      </c>
      <c r="C13" s="13">
        <v>17.6855695681997</v>
      </c>
      <c r="D13" s="173">
        <v>1.0605025206635399</v>
      </c>
      <c r="E13" s="13">
        <v>40.609900181858301</v>
      </c>
      <c r="F13" s="173">
        <v>2.8536688023328098</v>
      </c>
      <c r="G13" s="13">
        <v>13.6877485988693</v>
      </c>
      <c r="H13" s="173">
        <v>2.0887795012482102</v>
      </c>
      <c r="I13" s="13">
        <v>10.438279840795801</v>
      </c>
      <c r="J13" s="173">
        <v>1.09700814667789</v>
      </c>
      <c r="K13" s="13">
        <v>-30.1716203410625</v>
      </c>
      <c r="L13" s="173">
        <v>2.9152646222600902</v>
      </c>
      <c r="M13" s="13">
        <v>20.712082977520399</v>
      </c>
      <c r="N13" s="173">
        <v>0.896919812347727</v>
      </c>
      <c r="O13" s="13">
        <v>8.7468646739507196</v>
      </c>
      <c r="P13" s="173">
        <v>1.6108418628514201</v>
      </c>
      <c r="Q13" s="13">
        <v>24.090189973502</v>
      </c>
      <c r="R13" s="173">
        <v>2.60385793285112</v>
      </c>
      <c r="S13" s="13">
        <v>24.387121236584701</v>
      </c>
      <c r="T13" s="173">
        <v>1.2409159710417701</v>
      </c>
      <c r="U13" s="13">
        <v>15.640256562634001</v>
      </c>
      <c r="V13" s="173">
        <v>2.07588896095274</v>
      </c>
      <c r="W13" s="13">
        <v>97.974957667403004</v>
      </c>
      <c r="X13" s="173">
        <v>1.2406768154696299</v>
      </c>
      <c r="Y13" s="13">
        <v>98.407249516717599</v>
      </c>
      <c r="Z13" s="173">
        <v>1.0092021597954399</v>
      </c>
      <c r="AA13" s="13">
        <v>97.404097437550902</v>
      </c>
      <c r="AB13" s="173">
        <v>1.50124675439487</v>
      </c>
      <c r="AC13" s="13">
        <v>97.758975256444202</v>
      </c>
      <c r="AD13" s="173">
        <v>1.4340961805846999</v>
      </c>
      <c r="AE13" s="13">
        <v>-0.64827426027339596</v>
      </c>
      <c r="AF13" s="173">
        <v>0.47409209752187598</v>
      </c>
      <c r="AG13" s="15"/>
      <c r="AH13" s="15"/>
      <c r="AI13" s="15"/>
      <c r="AJ13" s="15"/>
      <c r="AK13" s="15"/>
      <c r="AL13" s="15"/>
      <c r="AM13" s="15"/>
      <c r="AN13" s="15"/>
      <c r="AO13" s="15"/>
      <c r="AP13" s="15"/>
      <c r="AQ13" s="15"/>
      <c r="AR13" s="16"/>
    </row>
    <row r="14" spans="1:44" ht="12.95" customHeight="1" x14ac:dyDescent="0.2">
      <c r="A14" s="2" t="s">
        <v>342</v>
      </c>
      <c r="B14" s="12">
        <v>2</v>
      </c>
      <c r="C14" s="13">
        <v>6.8688486519162</v>
      </c>
      <c r="D14" s="173">
        <v>0.50999210542112805</v>
      </c>
      <c r="E14" s="13">
        <v>21.310398669798101</v>
      </c>
      <c r="F14" s="173">
        <v>1.5494462379023399</v>
      </c>
      <c r="G14" s="13">
        <v>1.0907198123038599</v>
      </c>
      <c r="H14" s="173">
        <v>0.41406077048302198</v>
      </c>
      <c r="I14" s="13">
        <v>0.80222861533497802</v>
      </c>
      <c r="J14" s="173">
        <v>0.20782149722624099</v>
      </c>
      <c r="K14" s="13">
        <v>-20.5081700544631</v>
      </c>
      <c r="L14" s="173">
        <v>1.5782623702668599</v>
      </c>
      <c r="M14" s="13">
        <v>8.3170221672570293</v>
      </c>
      <c r="N14" s="173">
        <v>0.57551698336470902</v>
      </c>
      <c r="O14" s="13">
        <v>1.64219674568859</v>
      </c>
      <c r="P14" s="173">
        <v>0.600555808174842</v>
      </c>
      <c r="Q14" s="13">
        <v>6.78280020167856</v>
      </c>
      <c r="R14" s="173">
        <v>1.22116905677718</v>
      </c>
      <c r="S14" s="13">
        <v>12.649556381962901</v>
      </c>
      <c r="T14" s="173">
        <v>0.95701440256331205</v>
      </c>
      <c r="U14" s="13">
        <v>11.0073596362743</v>
      </c>
      <c r="V14" s="173">
        <v>1.18732262675871</v>
      </c>
      <c r="W14" s="13">
        <v>94.875953702521599</v>
      </c>
      <c r="X14" s="173">
        <v>1.33278748707068</v>
      </c>
      <c r="Y14" s="13">
        <v>97.2088678578816</v>
      </c>
      <c r="Z14" s="173">
        <v>0.93513121107401198</v>
      </c>
      <c r="AA14" s="13">
        <v>93.504968798106404</v>
      </c>
      <c r="AB14" s="173">
        <v>1.9382397733918799</v>
      </c>
      <c r="AC14" s="13">
        <v>94.012492967368004</v>
      </c>
      <c r="AD14" s="173">
        <v>1.6928265499216499</v>
      </c>
      <c r="AE14" s="13">
        <v>-3.1963748905136802</v>
      </c>
      <c r="AF14" s="173">
        <v>1.53474608968752</v>
      </c>
      <c r="AG14" s="15"/>
      <c r="AH14" s="15"/>
      <c r="AI14" s="15"/>
      <c r="AJ14" s="15"/>
      <c r="AK14" s="15"/>
      <c r="AL14" s="15"/>
      <c r="AM14" s="15"/>
      <c r="AN14" s="15"/>
      <c r="AO14" s="15"/>
      <c r="AP14" s="15"/>
      <c r="AQ14" s="15"/>
      <c r="AR14" s="16"/>
    </row>
    <row r="15" spans="1:44" ht="12.95" customHeight="1" x14ac:dyDescent="0.2">
      <c r="A15" s="2" t="s">
        <v>343</v>
      </c>
      <c r="B15" s="12">
        <v>2</v>
      </c>
      <c r="C15" s="13">
        <v>24.502947649787501</v>
      </c>
      <c r="D15" s="173">
        <v>1.0726960467005899</v>
      </c>
      <c r="E15" s="13">
        <v>27.9586397029077</v>
      </c>
      <c r="F15" s="173">
        <v>2.5929170691579002</v>
      </c>
      <c r="G15" s="13">
        <v>21.365327508587502</v>
      </c>
      <c r="H15" s="173">
        <v>2.65291905690927</v>
      </c>
      <c r="I15" s="13">
        <v>23.7071940135021</v>
      </c>
      <c r="J15" s="173">
        <v>1.22641652573686</v>
      </c>
      <c r="K15" s="13">
        <v>-4.2514456894055703</v>
      </c>
      <c r="L15" s="173">
        <v>2.7588626428490901</v>
      </c>
      <c r="M15" s="13">
        <v>25.3116849126259</v>
      </c>
      <c r="N15" s="173">
        <v>1.00020589282487</v>
      </c>
      <c r="O15" s="13">
        <v>15.2007694694453</v>
      </c>
      <c r="P15" s="173">
        <v>1.9267662697158701</v>
      </c>
      <c r="Q15" s="13">
        <v>17.934777602597599</v>
      </c>
      <c r="R15" s="173">
        <v>2.6786271439713598</v>
      </c>
      <c r="S15" s="13">
        <v>28.957059725578802</v>
      </c>
      <c r="T15" s="173">
        <v>1.3173955338299801</v>
      </c>
      <c r="U15" s="13">
        <v>13.756290256133401</v>
      </c>
      <c r="V15" s="173">
        <v>2.3412789820657598</v>
      </c>
      <c r="W15" s="13">
        <v>88.697476087063507</v>
      </c>
      <c r="X15" s="173">
        <v>2.4815873341619499</v>
      </c>
      <c r="Y15" s="13">
        <v>90.035080467461597</v>
      </c>
      <c r="Z15" s="173">
        <v>2.4460257263977701</v>
      </c>
      <c r="AA15" s="13">
        <v>88.815796529613095</v>
      </c>
      <c r="AB15" s="173">
        <v>3.1226912313367299</v>
      </c>
      <c r="AC15" s="13">
        <v>88.416327130540907</v>
      </c>
      <c r="AD15" s="173">
        <v>2.5910434094557502</v>
      </c>
      <c r="AE15" s="13">
        <v>-1.6187533369207501</v>
      </c>
      <c r="AF15" s="173">
        <v>1.54100253137082</v>
      </c>
      <c r="AG15" s="15"/>
      <c r="AH15" s="15"/>
      <c r="AI15" s="15"/>
      <c r="AJ15" s="15"/>
      <c r="AK15" s="15"/>
      <c r="AL15" s="15"/>
      <c r="AM15" s="15"/>
      <c r="AN15" s="15"/>
      <c r="AO15" s="15"/>
      <c r="AP15" s="15"/>
      <c r="AQ15" s="15"/>
      <c r="AR15" s="16"/>
    </row>
    <row r="16" spans="1:44" ht="12.95" customHeight="1" x14ac:dyDescent="0.2">
      <c r="A16" s="2" t="s">
        <v>344</v>
      </c>
      <c r="B16" s="12">
        <v>2</v>
      </c>
      <c r="C16" s="13">
        <v>60.439051706228902</v>
      </c>
      <c r="D16" s="173">
        <v>1.0786645481819199</v>
      </c>
      <c r="E16" s="13">
        <v>65.274475744091703</v>
      </c>
      <c r="F16" s="173">
        <v>2.3636844542164699</v>
      </c>
      <c r="G16" s="13">
        <v>57.749953707864897</v>
      </c>
      <c r="H16" s="173">
        <v>2.5851808287944902</v>
      </c>
      <c r="I16" s="13">
        <v>58.367756843608603</v>
      </c>
      <c r="J16" s="173">
        <v>1.4232133919194401</v>
      </c>
      <c r="K16" s="13">
        <v>-6.90671890048311</v>
      </c>
      <c r="L16" s="173">
        <v>2.93888585990506</v>
      </c>
      <c r="M16" s="13">
        <v>30.076714602296001</v>
      </c>
      <c r="N16" s="173">
        <v>0.97394801013600796</v>
      </c>
      <c r="O16" s="13">
        <v>15.8588226983754</v>
      </c>
      <c r="P16" s="173">
        <v>1.79581289656826</v>
      </c>
      <c r="Q16" s="13">
        <v>21.908342461912</v>
      </c>
      <c r="R16" s="173">
        <v>2.1412531436028899</v>
      </c>
      <c r="S16" s="13">
        <v>38.204561797469303</v>
      </c>
      <c r="T16" s="173">
        <v>1.33112395577256</v>
      </c>
      <c r="U16" s="13">
        <v>22.345739099093901</v>
      </c>
      <c r="V16" s="173">
        <v>2.3183007316292801</v>
      </c>
      <c r="W16" s="13">
        <v>92.853923226628496</v>
      </c>
      <c r="X16" s="173">
        <v>8.6387688287320297E-2</v>
      </c>
      <c r="Y16" s="13">
        <v>93.290906713348605</v>
      </c>
      <c r="Z16" s="173">
        <v>0.82736977145689705</v>
      </c>
      <c r="AA16" s="13">
        <v>92.379752999198601</v>
      </c>
      <c r="AB16" s="173">
        <v>1.0022924745228099</v>
      </c>
      <c r="AC16" s="13">
        <v>92.751715424979096</v>
      </c>
      <c r="AD16" s="173">
        <v>0.42704847235308802</v>
      </c>
      <c r="AE16" s="13">
        <v>-0.53919128836950803</v>
      </c>
      <c r="AF16" s="173">
        <v>1.14089701756853</v>
      </c>
      <c r="AG16" s="15"/>
      <c r="AH16" s="15"/>
      <c r="AI16" s="15"/>
      <c r="AJ16" s="15"/>
      <c r="AK16" s="15"/>
      <c r="AL16" s="15"/>
      <c r="AM16" s="15"/>
      <c r="AN16" s="15"/>
      <c r="AO16" s="15"/>
      <c r="AP16" s="15"/>
      <c r="AQ16" s="15"/>
      <c r="AR16" s="16"/>
    </row>
    <row r="17" spans="1:44" ht="12.95" customHeight="1" x14ac:dyDescent="0.2">
      <c r="A17" s="2" t="s">
        <v>345</v>
      </c>
      <c r="B17" s="12">
        <v>2</v>
      </c>
      <c r="C17" s="13">
        <v>9.9962791768271408</v>
      </c>
      <c r="D17" s="173">
        <v>0.61532422999055303</v>
      </c>
      <c r="E17" s="13">
        <v>32.169754175362002</v>
      </c>
      <c r="F17" s="173">
        <v>1.95439669455437</v>
      </c>
      <c r="G17" s="13">
        <v>7.4790541842588496</v>
      </c>
      <c r="H17" s="173">
        <v>1.2278733931282599</v>
      </c>
      <c r="I17" s="13">
        <v>3.1861259417070902</v>
      </c>
      <c r="J17" s="173">
        <v>0.51089402747159496</v>
      </c>
      <c r="K17" s="13">
        <v>-28.983628233655001</v>
      </c>
      <c r="L17" s="173">
        <v>2.00486858504649</v>
      </c>
      <c r="M17" s="13">
        <v>8.1137116679284809</v>
      </c>
      <c r="N17" s="173">
        <v>0.55785315729451401</v>
      </c>
      <c r="O17" s="13">
        <v>3.36516531440691</v>
      </c>
      <c r="P17" s="173">
        <v>0.81484850992010505</v>
      </c>
      <c r="Q17" s="13">
        <v>6.9192499146672803</v>
      </c>
      <c r="R17" s="173">
        <v>1.1865905897609299</v>
      </c>
      <c r="S17" s="13">
        <v>9.9117958454635797</v>
      </c>
      <c r="T17" s="173">
        <v>0.85026519988870997</v>
      </c>
      <c r="U17" s="13">
        <v>6.5466305310566701</v>
      </c>
      <c r="V17" s="173">
        <v>1.22209998959752</v>
      </c>
      <c r="W17" s="13">
        <v>85.043165859209196</v>
      </c>
      <c r="X17" s="173">
        <v>2.1757810936149302</v>
      </c>
      <c r="Y17" s="13">
        <v>87.958245787779902</v>
      </c>
      <c r="Z17" s="173">
        <v>2.09756316999513</v>
      </c>
      <c r="AA17" s="13">
        <v>82.517809517585704</v>
      </c>
      <c r="AB17" s="173">
        <v>3.00474102205192</v>
      </c>
      <c r="AC17" s="13">
        <v>84.658388638423204</v>
      </c>
      <c r="AD17" s="173">
        <v>2.1618610763577202</v>
      </c>
      <c r="AE17" s="13">
        <v>-3.2998571493567002</v>
      </c>
      <c r="AF17" s="173">
        <v>1.4188495591827801</v>
      </c>
      <c r="AG17" s="15"/>
      <c r="AH17" s="15"/>
      <c r="AI17" s="15"/>
      <c r="AJ17" s="15"/>
      <c r="AK17" s="15"/>
      <c r="AL17" s="15"/>
      <c r="AM17" s="15"/>
      <c r="AN17" s="15"/>
      <c r="AO17" s="15"/>
      <c r="AP17" s="15"/>
      <c r="AQ17" s="15"/>
      <c r="AR17" s="16"/>
    </row>
    <row r="18" spans="1:44" ht="12.95" customHeight="1" x14ac:dyDescent="0.2">
      <c r="A18" s="17" t="s">
        <v>346</v>
      </c>
      <c r="B18" s="12">
        <v>2</v>
      </c>
      <c r="C18" s="13">
        <v>13.596224652998901</v>
      </c>
      <c r="D18" s="173">
        <v>0.95522645921524996</v>
      </c>
      <c r="E18" s="13">
        <v>40.192264630800501</v>
      </c>
      <c r="F18" s="173">
        <v>2.8369936360412402</v>
      </c>
      <c r="G18" s="13">
        <v>9.5743010743655201</v>
      </c>
      <c r="H18" s="173">
        <v>2.0725662477260798</v>
      </c>
      <c r="I18" s="13">
        <v>4.7030714335855004</v>
      </c>
      <c r="J18" s="173">
        <v>0.82637066450540697</v>
      </c>
      <c r="K18" s="13">
        <v>-35.489193197215002</v>
      </c>
      <c r="L18" s="173">
        <v>2.9509249777134898</v>
      </c>
      <c r="M18" s="13">
        <v>8.3688038362646608</v>
      </c>
      <c r="N18" s="173">
        <v>0.7888966371842</v>
      </c>
      <c r="O18" s="13">
        <v>3.3177877494155101</v>
      </c>
      <c r="P18" s="173">
        <v>0.99208783811605605</v>
      </c>
      <c r="Q18" s="13">
        <v>6.84691302849187</v>
      </c>
      <c r="R18" s="173">
        <v>1.75898500303843</v>
      </c>
      <c r="S18" s="13">
        <v>10.4522597300349</v>
      </c>
      <c r="T18" s="173">
        <v>1.2177629949906099</v>
      </c>
      <c r="U18" s="13">
        <v>7.1344719806193497</v>
      </c>
      <c r="V18" s="173">
        <v>1.6110610724733201</v>
      </c>
      <c r="W18" s="13">
        <v>95.837785461514599</v>
      </c>
      <c r="X18" s="173">
        <v>1.3734565839384401</v>
      </c>
      <c r="Y18" s="13">
        <v>95.896998084404402</v>
      </c>
      <c r="Z18" s="173">
        <v>1.6710414078070599</v>
      </c>
      <c r="AA18" s="13">
        <v>95.265683946248799</v>
      </c>
      <c r="AB18" s="173">
        <v>2.0921333933459501</v>
      </c>
      <c r="AC18" s="13">
        <v>95.997363665374905</v>
      </c>
      <c r="AD18" s="173">
        <v>1.1759387053641399</v>
      </c>
      <c r="AE18" s="13">
        <v>0.10036558097050401</v>
      </c>
      <c r="AF18" s="173">
        <v>1.0797606242592299</v>
      </c>
      <c r="AG18" s="15"/>
      <c r="AH18" s="15"/>
      <c r="AI18" s="15"/>
      <c r="AJ18" s="15"/>
      <c r="AK18" s="15"/>
      <c r="AL18" s="15"/>
      <c r="AM18" s="15"/>
      <c r="AN18" s="15"/>
      <c r="AO18" s="15"/>
      <c r="AP18" s="15"/>
      <c r="AQ18" s="15"/>
      <c r="AR18" s="16"/>
    </row>
    <row r="19" spans="1:44" ht="12.95" customHeight="1" x14ac:dyDescent="0.2">
      <c r="A19" s="17" t="s">
        <v>347</v>
      </c>
      <c r="B19" s="12">
        <v>2</v>
      </c>
      <c r="C19" s="13">
        <v>4.4283232392757901</v>
      </c>
      <c r="D19" s="173">
        <v>0.53604002786532601</v>
      </c>
      <c r="E19" s="13">
        <v>15.9582472076233</v>
      </c>
      <c r="F19" s="173">
        <v>2.1150188027016901</v>
      </c>
      <c r="G19" s="13">
        <v>4.9432494269398104</v>
      </c>
      <c r="H19" s="173">
        <v>1.08405292477129</v>
      </c>
      <c r="I19" s="13">
        <v>0.87477401281093503</v>
      </c>
      <c r="J19" s="173">
        <v>0.26972258423524997</v>
      </c>
      <c r="K19" s="13">
        <v>-15.083473194812401</v>
      </c>
      <c r="L19" s="173">
        <v>2.0945328276429098</v>
      </c>
      <c r="M19" s="13">
        <v>7.7166066634870498</v>
      </c>
      <c r="N19" s="173">
        <v>0.82483477169698705</v>
      </c>
      <c r="O19" s="13">
        <v>3.4613477951230598</v>
      </c>
      <c r="P19" s="173">
        <v>1.43273434702553</v>
      </c>
      <c r="Q19" s="13">
        <v>7.00843577422153</v>
      </c>
      <c r="R19" s="173">
        <v>1.5469195447495201</v>
      </c>
      <c r="S19" s="13">
        <v>9.0850506543528802</v>
      </c>
      <c r="T19" s="173">
        <v>1.1547322454293301</v>
      </c>
      <c r="U19" s="13">
        <v>5.6237028592298204</v>
      </c>
      <c r="V19" s="173">
        <v>1.9295550699939099</v>
      </c>
      <c r="W19" s="13">
        <v>67.184174980906306</v>
      </c>
      <c r="X19" s="173">
        <v>5.4696429477053803</v>
      </c>
      <c r="Y19" s="13">
        <v>71.570980558966895</v>
      </c>
      <c r="Z19" s="173">
        <v>5.6475896967597503</v>
      </c>
      <c r="AA19" s="13">
        <v>64.788610508267098</v>
      </c>
      <c r="AB19" s="173">
        <v>5.9612410443358597</v>
      </c>
      <c r="AC19" s="13">
        <v>66.170597772366705</v>
      </c>
      <c r="AD19" s="173">
        <v>5.5973336044061401</v>
      </c>
      <c r="AE19" s="13">
        <v>-5.4003827866001801</v>
      </c>
      <c r="AF19" s="173">
        <v>3.3294022868033299</v>
      </c>
      <c r="AG19" s="15"/>
      <c r="AH19" s="15"/>
      <c r="AI19" s="15"/>
      <c r="AJ19" s="15"/>
      <c r="AK19" s="15"/>
      <c r="AL19" s="15"/>
      <c r="AM19" s="15"/>
      <c r="AN19" s="15"/>
      <c r="AO19" s="15"/>
      <c r="AP19" s="15"/>
      <c r="AQ19" s="15"/>
      <c r="AR19" s="16"/>
    </row>
    <row r="20" spans="1:44" ht="12.95" customHeight="1" x14ac:dyDescent="0.2">
      <c r="A20" s="2" t="s">
        <v>348</v>
      </c>
      <c r="B20" s="12">
        <v>2</v>
      </c>
      <c r="C20" s="13">
        <v>32.106971950333097</v>
      </c>
      <c r="D20" s="173">
        <v>1.79086909121058</v>
      </c>
      <c r="E20" s="13">
        <v>34.235817034392397</v>
      </c>
      <c r="F20" s="173">
        <v>3.4618972822662499</v>
      </c>
      <c r="G20" s="13">
        <v>29.792730702885301</v>
      </c>
      <c r="H20" s="173">
        <v>3.1547272844177399</v>
      </c>
      <c r="I20" s="13">
        <v>31.9865054055916</v>
      </c>
      <c r="J20" s="173">
        <v>2.1269437760794898</v>
      </c>
      <c r="K20" s="13">
        <v>-2.2493116288007799</v>
      </c>
      <c r="L20" s="173">
        <v>3.6411971833995</v>
      </c>
      <c r="M20" s="13">
        <v>7.8091507936718196</v>
      </c>
      <c r="N20" s="173">
        <v>0.87739892273150599</v>
      </c>
      <c r="O20" s="13">
        <v>6.2446529445169796</v>
      </c>
      <c r="P20" s="173">
        <v>1.4441325303622301</v>
      </c>
      <c r="Q20" s="13">
        <v>8.2114592609428207</v>
      </c>
      <c r="R20" s="173">
        <v>1.57707194236744</v>
      </c>
      <c r="S20" s="13">
        <v>8.3422821851967708</v>
      </c>
      <c r="T20" s="173">
        <v>1.05474118298963</v>
      </c>
      <c r="U20" s="13">
        <v>2.0976292406797898</v>
      </c>
      <c r="V20" s="173">
        <v>1.57370949819826</v>
      </c>
      <c r="W20" s="13">
        <v>67.888684980830405</v>
      </c>
      <c r="X20" s="173">
        <v>3.8376373098024201</v>
      </c>
      <c r="Y20" s="13">
        <v>70.094945623719397</v>
      </c>
      <c r="Z20" s="173">
        <v>5.0636068855869896</v>
      </c>
      <c r="AA20" s="13">
        <v>71.581346464633896</v>
      </c>
      <c r="AB20" s="173">
        <v>4.4991598468342202</v>
      </c>
      <c r="AC20" s="13">
        <v>66.132744655115403</v>
      </c>
      <c r="AD20" s="173">
        <v>4.0977491890661799</v>
      </c>
      <c r="AE20" s="13">
        <v>-3.9622009686039501</v>
      </c>
      <c r="AF20" s="173">
        <v>4.1980152769552399</v>
      </c>
      <c r="AG20" s="15"/>
      <c r="AH20" s="15"/>
      <c r="AI20" s="15"/>
      <c r="AJ20" s="15"/>
      <c r="AK20" s="15"/>
      <c r="AL20" s="15"/>
      <c r="AM20" s="15"/>
      <c r="AN20" s="15"/>
      <c r="AO20" s="15"/>
      <c r="AP20" s="15"/>
      <c r="AQ20" s="15"/>
      <c r="AR20" s="16"/>
    </row>
    <row r="21" spans="1:44" ht="12.95" customHeight="1" x14ac:dyDescent="0.2">
      <c r="A21" s="2" t="s">
        <v>349</v>
      </c>
      <c r="B21" s="12">
        <v>2</v>
      </c>
      <c r="C21" s="13">
        <v>7.0895824733293704</v>
      </c>
      <c r="D21" s="173">
        <v>0.58948065519237003</v>
      </c>
      <c r="E21" s="13">
        <v>24.497542653142599</v>
      </c>
      <c r="F21" s="173">
        <v>2.6530721334654301</v>
      </c>
      <c r="G21" s="13">
        <v>3.4141647252218901</v>
      </c>
      <c r="H21" s="173">
        <v>0.84112354906294795</v>
      </c>
      <c r="I21" s="13">
        <v>1.72665497368205</v>
      </c>
      <c r="J21" s="173">
        <v>0.40903319673670002</v>
      </c>
      <c r="K21" s="13">
        <v>-22.7708876794605</v>
      </c>
      <c r="L21" s="173">
        <v>2.7485327964561801</v>
      </c>
      <c r="M21" s="13">
        <v>9.6296698234097597</v>
      </c>
      <c r="N21" s="173">
        <v>0.90737691082588401</v>
      </c>
      <c r="O21" s="13">
        <v>5.0304014813033904</v>
      </c>
      <c r="P21" s="173">
        <v>1.28322168227448</v>
      </c>
      <c r="Q21" s="13">
        <v>5.6163285699119196</v>
      </c>
      <c r="R21" s="173">
        <v>2.0246212171958802</v>
      </c>
      <c r="S21" s="13">
        <v>11.5373733042351</v>
      </c>
      <c r="T21" s="173">
        <v>1.2830493561589</v>
      </c>
      <c r="U21" s="13">
        <v>6.5069718229317504</v>
      </c>
      <c r="V21" s="173">
        <v>1.74478008788331</v>
      </c>
      <c r="W21" s="13">
        <v>96.321370645873998</v>
      </c>
      <c r="X21" s="173">
        <v>1.40047736276415</v>
      </c>
      <c r="Y21" s="13">
        <v>97.063822782326895</v>
      </c>
      <c r="Z21" s="173">
        <v>1.5083245165754799</v>
      </c>
      <c r="AA21" s="13">
        <v>96.766779447719202</v>
      </c>
      <c r="AB21" s="173">
        <v>1.4450808522415</v>
      </c>
      <c r="AC21" s="13">
        <v>95.7949041210898</v>
      </c>
      <c r="AD21" s="173">
        <v>1.6032022912839199</v>
      </c>
      <c r="AE21" s="13">
        <v>-1.26891866123704</v>
      </c>
      <c r="AF21" s="173">
        <v>1.18700693874104</v>
      </c>
      <c r="AG21" s="15"/>
      <c r="AH21" s="15"/>
      <c r="AI21" s="15"/>
      <c r="AJ21" s="15"/>
      <c r="AK21" s="15"/>
      <c r="AL21" s="15"/>
      <c r="AM21" s="15"/>
      <c r="AN21" s="15"/>
      <c r="AO21" s="15"/>
      <c r="AP21" s="15"/>
      <c r="AQ21" s="15"/>
      <c r="AR21" s="16"/>
    </row>
    <row r="22" spans="1:44" ht="12.95" customHeight="1" x14ac:dyDescent="0.2">
      <c r="A22" s="2" t="s">
        <v>350</v>
      </c>
      <c r="B22" s="12">
        <v>2</v>
      </c>
      <c r="C22" s="13">
        <v>6.00899412435691</v>
      </c>
      <c r="D22" s="173">
        <v>0.78751502606294199</v>
      </c>
      <c r="E22" s="13">
        <v>11.149040036985699</v>
      </c>
      <c r="F22" s="173">
        <v>2.2758685166252</v>
      </c>
      <c r="G22" s="13">
        <v>5.2659112652207103</v>
      </c>
      <c r="H22" s="173">
        <v>1.1730418424787701</v>
      </c>
      <c r="I22" s="13">
        <v>4.5795515455548204</v>
      </c>
      <c r="J22" s="173">
        <v>0.87779610445962897</v>
      </c>
      <c r="K22" s="13">
        <v>-6.56948849143091</v>
      </c>
      <c r="L22" s="173">
        <v>2.4167991890560101</v>
      </c>
      <c r="M22" s="13">
        <v>3.90156542002901</v>
      </c>
      <c r="N22" s="173">
        <v>0.46664334442954303</v>
      </c>
      <c r="O22" s="13">
        <v>2.0834876403215001</v>
      </c>
      <c r="P22" s="173">
        <v>0.852342486195515</v>
      </c>
      <c r="Q22" s="13">
        <v>2.0982371631025498</v>
      </c>
      <c r="R22" s="173">
        <v>0.81071880035079702</v>
      </c>
      <c r="S22" s="13">
        <v>5.41150367537597</v>
      </c>
      <c r="T22" s="173">
        <v>0.86405728325201803</v>
      </c>
      <c r="U22" s="13">
        <v>3.3280160350544801</v>
      </c>
      <c r="V22" s="173">
        <v>1.2151205954712101</v>
      </c>
      <c r="W22" s="13">
        <v>34.188937986228702</v>
      </c>
      <c r="X22" s="173">
        <v>3.0316079902770499</v>
      </c>
      <c r="Y22" s="13">
        <v>37.696971851457697</v>
      </c>
      <c r="Z22" s="173">
        <v>4.5755791050000196</v>
      </c>
      <c r="AA22" s="13">
        <v>36.2998612110135</v>
      </c>
      <c r="AB22" s="173">
        <v>4.2907864536912204</v>
      </c>
      <c r="AC22" s="13">
        <v>32.152593031597704</v>
      </c>
      <c r="AD22" s="173">
        <v>3.0932519761631898</v>
      </c>
      <c r="AE22" s="13">
        <v>-5.5443788198599098</v>
      </c>
      <c r="AF22" s="173">
        <v>4.0952671834339798</v>
      </c>
      <c r="AG22" s="15"/>
      <c r="AH22" s="15"/>
      <c r="AI22" s="15"/>
      <c r="AJ22" s="15"/>
      <c r="AK22" s="15"/>
      <c r="AL22" s="15"/>
      <c r="AM22" s="15"/>
      <c r="AN22" s="15"/>
      <c r="AO22" s="15"/>
      <c r="AP22" s="15"/>
      <c r="AQ22" s="15"/>
      <c r="AR22" s="16"/>
    </row>
    <row r="23" spans="1:44" ht="12.95" customHeight="1" x14ac:dyDescent="0.2">
      <c r="A23" s="2" t="s">
        <v>351</v>
      </c>
      <c r="B23" s="12">
        <v>2</v>
      </c>
      <c r="C23" s="13">
        <v>18.181827618124899</v>
      </c>
      <c r="D23" s="173">
        <v>1.4510611945417</v>
      </c>
      <c r="E23" s="13">
        <v>32.591006083097099</v>
      </c>
      <c r="F23" s="173">
        <v>4.5733643447207299</v>
      </c>
      <c r="G23" s="13">
        <v>22.141034938550799</v>
      </c>
      <c r="H23" s="173">
        <v>2.7968860074353099</v>
      </c>
      <c r="I23" s="13">
        <v>11.9900125136281</v>
      </c>
      <c r="J23" s="173">
        <v>1.65701909279245</v>
      </c>
      <c r="K23" s="13">
        <v>-20.600993569469001</v>
      </c>
      <c r="L23" s="173">
        <v>5.1716825320752999</v>
      </c>
      <c r="M23" s="13">
        <v>11.4850895405788</v>
      </c>
      <c r="N23" s="173">
        <v>1.2856422812563599</v>
      </c>
      <c r="O23" s="13">
        <v>9.9545826761472593</v>
      </c>
      <c r="P23" s="173">
        <v>2.1010730968493698</v>
      </c>
      <c r="Q23" s="13">
        <v>15.5770062228979</v>
      </c>
      <c r="R23" s="173">
        <v>3.2590768798475098</v>
      </c>
      <c r="S23" s="13">
        <v>10.069221062693</v>
      </c>
      <c r="T23" s="173">
        <v>1.22381179217701</v>
      </c>
      <c r="U23" s="13">
        <v>0.114638386545721</v>
      </c>
      <c r="V23" s="173">
        <v>2.1740402680602799</v>
      </c>
      <c r="W23" s="13">
        <v>42.869822026294003</v>
      </c>
      <c r="X23" s="173">
        <v>5.0071263061634204</v>
      </c>
      <c r="Y23" s="13">
        <v>55.549607159805298</v>
      </c>
      <c r="Z23" s="173">
        <v>6.3942834077847204</v>
      </c>
      <c r="AA23" s="13">
        <v>47.101045905020598</v>
      </c>
      <c r="AB23" s="173">
        <v>6.3683414213794398</v>
      </c>
      <c r="AC23" s="13">
        <v>36.984139857987003</v>
      </c>
      <c r="AD23" s="173">
        <v>5.5245201154650898</v>
      </c>
      <c r="AE23" s="13">
        <v>-18.565467301818298</v>
      </c>
      <c r="AF23" s="173">
        <v>6.3944300529733402</v>
      </c>
      <c r="AG23" s="15"/>
      <c r="AH23" s="15"/>
      <c r="AI23" s="15"/>
      <c r="AJ23" s="15"/>
      <c r="AK23" s="15"/>
      <c r="AL23" s="15"/>
      <c r="AM23" s="15"/>
      <c r="AN23" s="15"/>
      <c r="AO23" s="15"/>
      <c r="AP23" s="15"/>
      <c r="AQ23" s="15"/>
      <c r="AR23" s="16"/>
    </row>
    <row r="24" spans="1:44" ht="12.95" customHeight="1" x14ac:dyDescent="0.2">
      <c r="A24" s="2" t="s">
        <v>352</v>
      </c>
      <c r="B24" s="12">
        <v>2</v>
      </c>
      <c r="C24" s="13">
        <v>7.3806155450561803</v>
      </c>
      <c r="D24" s="173">
        <v>0.75872429028755095</v>
      </c>
      <c r="E24" s="13">
        <v>17.675167668999698</v>
      </c>
      <c r="F24" s="173">
        <v>3.56171671642428</v>
      </c>
      <c r="G24" s="13">
        <v>5.1541727623495897</v>
      </c>
      <c r="H24" s="173">
        <v>1.2071660687305701</v>
      </c>
      <c r="I24" s="13">
        <v>5.8331448064067697</v>
      </c>
      <c r="J24" s="173">
        <v>0.63966036405905402</v>
      </c>
      <c r="K24" s="13">
        <v>-11.842022862593</v>
      </c>
      <c r="L24" s="173">
        <v>3.5994295995194201</v>
      </c>
      <c r="M24" s="13">
        <v>10.198297250822399</v>
      </c>
      <c r="N24" s="173">
        <v>0.77348497642870595</v>
      </c>
      <c r="O24" s="13">
        <v>3.6788560219919102</v>
      </c>
      <c r="P24" s="173">
        <v>1.08292242518972</v>
      </c>
      <c r="Q24" s="13">
        <v>10.349180765828701</v>
      </c>
      <c r="R24" s="173">
        <v>2.2584968051661001</v>
      </c>
      <c r="S24" s="13">
        <v>11.9292861835261</v>
      </c>
      <c r="T24" s="173">
        <v>1.0033277550120301</v>
      </c>
      <c r="U24" s="13">
        <v>8.2504301615342008</v>
      </c>
      <c r="V24" s="173">
        <v>1.5254165349303801</v>
      </c>
      <c r="W24" s="13">
        <v>46.180027270132499</v>
      </c>
      <c r="X24" s="173">
        <v>4.1538161517369598</v>
      </c>
      <c r="Y24" s="13">
        <v>49.855634370255103</v>
      </c>
      <c r="Z24" s="173">
        <v>6.6493179784291199</v>
      </c>
      <c r="AA24" s="13">
        <v>48.3438056062556</v>
      </c>
      <c r="AB24" s="173">
        <v>5.0330421810530996</v>
      </c>
      <c r="AC24" s="13">
        <v>44.949576518151197</v>
      </c>
      <c r="AD24" s="173">
        <v>4.2073186126358202</v>
      </c>
      <c r="AE24" s="13">
        <v>-4.9060578521039497</v>
      </c>
      <c r="AF24" s="173">
        <v>5.9325525832323303</v>
      </c>
      <c r="AG24" s="15"/>
      <c r="AH24" s="15"/>
      <c r="AI24" s="15"/>
      <c r="AJ24" s="15"/>
      <c r="AK24" s="15"/>
      <c r="AL24" s="15"/>
      <c r="AM24" s="15"/>
      <c r="AN24" s="15"/>
      <c r="AO24" s="15"/>
      <c r="AP24" s="15"/>
      <c r="AQ24" s="15"/>
      <c r="AR24" s="16"/>
    </row>
    <row r="25" spans="1:44" ht="12.95" customHeight="1" x14ac:dyDescent="0.2">
      <c r="A25" s="2" t="s">
        <v>353</v>
      </c>
      <c r="B25" s="12">
        <v>2</v>
      </c>
      <c r="C25" s="13">
        <v>2.9134516867917899</v>
      </c>
      <c r="D25" s="173">
        <v>0.45657154297721603</v>
      </c>
      <c r="E25" s="13">
        <v>15.854123063404</v>
      </c>
      <c r="F25" s="173">
        <v>2.3913528066884702</v>
      </c>
      <c r="G25" s="13">
        <v>0.65263852615381102</v>
      </c>
      <c r="H25" s="173">
        <v>0.46634832301240797</v>
      </c>
      <c r="I25" s="13">
        <v>0.17336015547525799</v>
      </c>
      <c r="J25" s="173">
        <v>9.3255598548786095E-2</v>
      </c>
      <c r="K25" s="13">
        <v>-15.6807629079288</v>
      </c>
      <c r="L25" s="173">
        <v>2.39576204837193</v>
      </c>
      <c r="M25" s="13">
        <v>7.2813151931296396</v>
      </c>
      <c r="N25" s="173">
        <v>0.75381514961751195</v>
      </c>
      <c r="O25" s="13">
        <v>2.3027037362670302</v>
      </c>
      <c r="P25" s="173">
        <v>0.87748792931116903</v>
      </c>
      <c r="Q25" s="13">
        <v>7.8565424912840003</v>
      </c>
      <c r="R25" s="173">
        <v>2.1882610278968002</v>
      </c>
      <c r="S25" s="13">
        <v>8.4333844101108095</v>
      </c>
      <c r="T25" s="173">
        <v>0.97830390270146805</v>
      </c>
      <c r="U25" s="13">
        <v>6.1306806738437896</v>
      </c>
      <c r="V25" s="173">
        <v>1.36390253205856</v>
      </c>
      <c r="W25" s="13">
        <v>95.175896972902095</v>
      </c>
      <c r="X25" s="173">
        <v>1.4572796298386499</v>
      </c>
      <c r="Y25" s="13">
        <v>94.893453909785094</v>
      </c>
      <c r="Z25" s="173">
        <v>1.77760764766305</v>
      </c>
      <c r="AA25" s="13">
        <v>96.727797969155503</v>
      </c>
      <c r="AB25" s="173">
        <v>1.1693178934168</v>
      </c>
      <c r="AC25" s="13">
        <v>95.012509118120903</v>
      </c>
      <c r="AD25" s="173">
        <v>1.5370822366503101</v>
      </c>
      <c r="AE25" s="13">
        <v>0.119055208335794</v>
      </c>
      <c r="AF25" s="173">
        <v>1.1915810490204899</v>
      </c>
      <c r="AG25" s="15"/>
      <c r="AH25" s="15"/>
      <c r="AI25" s="15"/>
      <c r="AJ25" s="15"/>
      <c r="AK25" s="15"/>
      <c r="AL25" s="15"/>
      <c r="AM25" s="15"/>
      <c r="AN25" s="15"/>
      <c r="AO25" s="15"/>
      <c r="AP25" s="15"/>
      <c r="AQ25" s="15"/>
      <c r="AR25" s="16"/>
    </row>
    <row r="26" spans="1:44" ht="12.95" customHeight="1" x14ac:dyDescent="0.2">
      <c r="A26" s="2" t="s">
        <v>354</v>
      </c>
      <c r="B26" s="12">
        <v>2</v>
      </c>
      <c r="C26" s="13">
        <v>14.4152686086355</v>
      </c>
      <c r="D26" s="173">
        <v>1.03740359267226</v>
      </c>
      <c r="E26" s="13">
        <v>33.5286471698507</v>
      </c>
      <c r="F26" s="173">
        <v>2.93425545304784</v>
      </c>
      <c r="G26" s="13">
        <v>19.4525794661566</v>
      </c>
      <c r="H26" s="173">
        <v>3.4965810382981299</v>
      </c>
      <c r="I26" s="13">
        <v>7.6080247881677696</v>
      </c>
      <c r="J26" s="173">
        <v>1.1717747301446</v>
      </c>
      <c r="K26" s="13">
        <v>-25.9206223816829</v>
      </c>
      <c r="L26" s="173">
        <v>3.2724246928805498</v>
      </c>
      <c r="M26" s="13">
        <v>13.8947361365619</v>
      </c>
      <c r="N26" s="173">
        <v>1.0238084488850401</v>
      </c>
      <c r="O26" s="13">
        <v>3.9677245910115899</v>
      </c>
      <c r="P26" s="173">
        <v>1.3604634880473201</v>
      </c>
      <c r="Q26" s="13">
        <v>18.112180743607599</v>
      </c>
      <c r="R26" s="173">
        <v>3.8177900665676798</v>
      </c>
      <c r="S26" s="13">
        <v>16.2671986246655</v>
      </c>
      <c r="T26" s="173">
        <v>1.4058471239875201</v>
      </c>
      <c r="U26" s="13">
        <v>12.299474033653899</v>
      </c>
      <c r="V26" s="173">
        <v>1.84289316128123</v>
      </c>
      <c r="W26" s="13">
        <v>84.663523130539104</v>
      </c>
      <c r="X26" s="173">
        <v>0.23913621023603199</v>
      </c>
      <c r="Y26" s="13">
        <v>85.493645247476806</v>
      </c>
      <c r="Z26" s="173">
        <v>1.41933338363052</v>
      </c>
      <c r="AA26" s="13">
        <v>86.629274334085594</v>
      </c>
      <c r="AB26" s="173">
        <v>2.0096471766579</v>
      </c>
      <c r="AC26" s="13">
        <v>84.208579827325195</v>
      </c>
      <c r="AD26" s="173">
        <v>0.64161574987506897</v>
      </c>
      <c r="AE26" s="13">
        <v>-1.2850654201516101</v>
      </c>
      <c r="AF26" s="173">
        <v>1.8617202178958401</v>
      </c>
      <c r="AG26" s="15"/>
      <c r="AH26" s="15"/>
      <c r="AI26" s="15"/>
      <c r="AJ26" s="15"/>
      <c r="AK26" s="15"/>
      <c r="AL26" s="15"/>
      <c r="AM26" s="15"/>
      <c r="AN26" s="15"/>
      <c r="AO26" s="15"/>
      <c r="AP26" s="15"/>
      <c r="AQ26" s="15"/>
      <c r="AR26" s="16"/>
    </row>
    <row r="27" spans="1:44" ht="12.95" customHeight="1" x14ac:dyDescent="0.2">
      <c r="A27" s="2" t="s">
        <v>355</v>
      </c>
      <c r="B27" s="12">
        <v>2</v>
      </c>
      <c r="C27" s="13">
        <v>11.150232085677599</v>
      </c>
      <c r="D27" s="173">
        <v>0.60233279981575205</v>
      </c>
      <c r="E27" s="13">
        <v>36.271168476306002</v>
      </c>
      <c r="F27" s="173">
        <v>1.9613732383051801</v>
      </c>
      <c r="G27" s="13">
        <v>7.7416552926958504</v>
      </c>
      <c r="H27" s="173">
        <v>1.1007688447384101</v>
      </c>
      <c r="I27" s="13">
        <v>3.00895102086016</v>
      </c>
      <c r="J27" s="173">
        <v>0.41280626714825402</v>
      </c>
      <c r="K27" s="13">
        <v>-33.2622174554458</v>
      </c>
      <c r="L27" s="173">
        <v>2.0278118061292001</v>
      </c>
      <c r="M27" s="13">
        <v>16.656283618719598</v>
      </c>
      <c r="N27" s="173">
        <v>0.66600089137768803</v>
      </c>
      <c r="O27" s="13">
        <v>6.59937906803194</v>
      </c>
      <c r="P27" s="173">
        <v>0.95245977350511701</v>
      </c>
      <c r="Q27" s="13">
        <v>17.135230445552899</v>
      </c>
      <c r="R27" s="173">
        <v>1.61085090340453</v>
      </c>
      <c r="S27" s="13">
        <v>20.263384395589501</v>
      </c>
      <c r="T27" s="173">
        <v>0.94058998409283701</v>
      </c>
      <c r="U27" s="13">
        <v>13.6640053275576</v>
      </c>
      <c r="V27" s="173">
        <v>1.3435387362567299</v>
      </c>
      <c r="W27" s="13">
        <v>77.092304091000798</v>
      </c>
      <c r="X27" s="173">
        <v>2.2507560861651599</v>
      </c>
      <c r="Y27" s="13">
        <v>75.536055271012799</v>
      </c>
      <c r="Z27" s="173">
        <v>3.0145285827302502</v>
      </c>
      <c r="AA27" s="13">
        <v>76.790070262658801</v>
      </c>
      <c r="AB27" s="173">
        <v>2.7850314167315302</v>
      </c>
      <c r="AC27" s="13">
        <v>77.9020763728779</v>
      </c>
      <c r="AD27" s="173">
        <v>2.2779002837285498</v>
      </c>
      <c r="AE27" s="13">
        <v>2.3660211018650599</v>
      </c>
      <c r="AF27" s="173">
        <v>2.55753939215538</v>
      </c>
      <c r="AG27" s="15"/>
      <c r="AH27" s="15"/>
      <c r="AI27" s="15"/>
      <c r="AJ27" s="15"/>
      <c r="AK27" s="15"/>
      <c r="AL27" s="15"/>
      <c r="AM27" s="15"/>
      <c r="AN27" s="15"/>
      <c r="AO27" s="15"/>
      <c r="AP27" s="15"/>
      <c r="AQ27" s="15"/>
      <c r="AR27" s="16"/>
    </row>
    <row r="28" spans="1:44" ht="12.95" customHeight="1" x14ac:dyDescent="0.2">
      <c r="A28" s="2" t="s">
        <v>356</v>
      </c>
      <c r="B28" s="12">
        <v>2</v>
      </c>
      <c r="C28" s="13">
        <v>5.4864089853199296</v>
      </c>
      <c r="D28" s="173">
        <v>0.62149829114212296</v>
      </c>
      <c r="E28" s="13">
        <v>21.500439045738499</v>
      </c>
      <c r="F28" s="173">
        <v>3.1432818956470201</v>
      </c>
      <c r="G28" s="13">
        <v>3.4833106956003199</v>
      </c>
      <c r="H28" s="173">
        <v>1.1432605036191801</v>
      </c>
      <c r="I28" s="13">
        <v>2.0925654054449101</v>
      </c>
      <c r="J28" s="173">
        <v>0.42086108912978998</v>
      </c>
      <c r="K28" s="13">
        <v>-19.407873640293602</v>
      </c>
      <c r="L28" s="173">
        <v>3.2395277843428198</v>
      </c>
      <c r="M28" s="13">
        <v>11.7988260517663</v>
      </c>
      <c r="N28" s="173">
        <v>0.93623186180793505</v>
      </c>
      <c r="O28" s="13">
        <v>7.2511666770517804</v>
      </c>
      <c r="P28" s="173">
        <v>1.9260472424419499</v>
      </c>
      <c r="Q28" s="13">
        <v>9.2575614921669604</v>
      </c>
      <c r="R28" s="173">
        <v>1.93148519550343</v>
      </c>
      <c r="S28" s="13">
        <v>13.402286226347501</v>
      </c>
      <c r="T28" s="173">
        <v>1.26319585584173</v>
      </c>
      <c r="U28" s="13">
        <v>6.1511195492957196</v>
      </c>
      <c r="V28" s="173">
        <v>2.2704386248322401</v>
      </c>
      <c r="W28" s="13">
        <v>93.270094102933697</v>
      </c>
      <c r="X28" s="173">
        <v>2.1778296662819701</v>
      </c>
      <c r="Y28" s="13">
        <v>91.817221654687003</v>
      </c>
      <c r="Z28" s="173">
        <v>3.7446477398978502</v>
      </c>
      <c r="AA28" s="13">
        <v>92.310328232710006</v>
      </c>
      <c r="AB28" s="173">
        <v>3.4999320408929799</v>
      </c>
      <c r="AC28" s="13">
        <v>93.7995836406987</v>
      </c>
      <c r="AD28" s="173">
        <v>1.87534896276242</v>
      </c>
      <c r="AE28" s="13">
        <v>1.9823619860116799</v>
      </c>
      <c r="AF28" s="173">
        <v>3.0154370264093102</v>
      </c>
      <c r="AG28" s="15"/>
      <c r="AH28" s="15"/>
      <c r="AI28" s="15"/>
      <c r="AJ28" s="15"/>
      <c r="AK28" s="15"/>
      <c r="AL28" s="15"/>
      <c r="AM28" s="15"/>
      <c r="AN28" s="15"/>
      <c r="AO28" s="15"/>
      <c r="AP28" s="15"/>
      <c r="AQ28" s="15"/>
      <c r="AR28" s="16"/>
    </row>
    <row r="29" spans="1:44" ht="12.95" customHeight="1" x14ac:dyDescent="0.2">
      <c r="A29" s="2" t="s">
        <v>357</v>
      </c>
      <c r="B29" s="12">
        <v>2</v>
      </c>
      <c r="C29" s="13">
        <v>6.9567751475667698</v>
      </c>
      <c r="D29" s="173">
        <v>0.644093058506922</v>
      </c>
      <c r="E29" s="13">
        <v>22.7944262308717</v>
      </c>
      <c r="F29" s="173">
        <v>2.2598251710546098</v>
      </c>
      <c r="G29" s="13">
        <v>8.0093368536465199</v>
      </c>
      <c r="H29" s="173">
        <v>1.5923136990638</v>
      </c>
      <c r="I29" s="13">
        <v>2.2120729709248299</v>
      </c>
      <c r="J29" s="173">
        <v>0.469178176868154</v>
      </c>
      <c r="K29" s="13">
        <v>-20.582353259946899</v>
      </c>
      <c r="L29" s="173">
        <v>2.3339234081450799</v>
      </c>
      <c r="M29" s="13">
        <v>10.9644262084438</v>
      </c>
      <c r="N29" s="173">
        <v>0.79788986251043004</v>
      </c>
      <c r="O29" s="13">
        <v>3.9061722241397501</v>
      </c>
      <c r="P29" s="173">
        <v>1.0831911417776501</v>
      </c>
      <c r="Q29" s="13">
        <v>11.7455263497469</v>
      </c>
      <c r="R29" s="173">
        <v>1.94671129951358</v>
      </c>
      <c r="S29" s="13">
        <v>12.465913401700799</v>
      </c>
      <c r="T29" s="173">
        <v>1.06060084301365</v>
      </c>
      <c r="U29" s="13">
        <v>8.5597411775610102</v>
      </c>
      <c r="V29" s="173">
        <v>1.4427309191787101</v>
      </c>
      <c r="W29" s="13">
        <v>91.381456645553897</v>
      </c>
      <c r="X29" s="173">
        <v>1.8481827898313701</v>
      </c>
      <c r="Y29" s="13">
        <v>92.325127207265098</v>
      </c>
      <c r="Z29" s="173">
        <v>2.2601251500655</v>
      </c>
      <c r="AA29" s="13">
        <v>93.441827058893693</v>
      </c>
      <c r="AB29" s="173">
        <v>1.70050011319858</v>
      </c>
      <c r="AC29" s="13">
        <v>90.752197582405302</v>
      </c>
      <c r="AD29" s="173">
        <v>1.9736134218521799</v>
      </c>
      <c r="AE29" s="13">
        <v>-1.5729296248598701</v>
      </c>
      <c r="AF29" s="173">
        <v>1.26165667674295</v>
      </c>
      <c r="AG29" s="15"/>
      <c r="AH29" s="15"/>
      <c r="AI29" s="15"/>
      <c r="AJ29" s="15"/>
      <c r="AK29" s="15"/>
      <c r="AL29" s="15"/>
      <c r="AM29" s="15"/>
      <c r="AN29" s="15"/>
      <c r="AO29" s="15"/>
      <c r="AP29" s="15"/>
      <c r="AQ29" s="15"/>
      <c r="AR29" s="16"/>
    </row>
    <row r="30" spans="1:44" ht="12.95" customHeight="1" x14ac:dyDescent="0.2">
      <c r="A30" s="2" t="s">
        <v>358</v>
      </c>
      <c r="B30" s="12">
        <v>2</v>
      </c>
      <c r="C30" s="13">
        <v>4.6661383551821496</v>
      </c>
      <c r="D30" s="173">
        <v>0.63543564069653402</v>
      </c>
      <c r="E30" s="13">
        <v>13.653413406483301</v>
      </c>
      <c r="F30" s="173">
        <v>2.06252766096424</v>
      </c>
      <c r="G30" s="13">
        <v>5.7539617307861404</v>
      </c>
      <c r="H30" s="173">
        <v>1.4696579919825501</v>
      </c>
      <c r="I30" s="13">
        <v>1.62081472387124</v>
      </c>
      <c r="J30" s="173">
        <v>0.36549183962597298</v>
      </c>
      <c r="K30" s="13">
        <v>-12.0325986826121</v>
      </c>
      <c r="L30" s="173">
        <v>1.9524724688083099</v>
      </c>
      <c r="M30" s="13">
        <v>5.6925332162797702</v>
      </c>
      <c r="N30" s="173">
        <v>0.57438635726556897</v>
      </c>
      <c r="O30" s="13">
        <v>2.1464451655249799</v>
      </c>
      <c r="P30" s="173">
        <v>0.61298093364815198</v>
      </c>
      <c r="Q30" s="13">
        <v>4.7973472954154497</v>
      </c>
      <c r="R30" s="173">
        <v>1.12703824276571</v>
      </c>
      <c r="S30" s="13">
        <v>7.0538647422818102</v>
      </c>
      <c r="T30" s="173">
        <v>0.81552587438485602</v>
      </c>
      <c r="U30" s="13">
        <v>4.9074195767568298</v>
      </c>
      <c r="V30" s="173">
        <v>0.90363579067041899</v>
      </c>
      <c r="W30" s="13">
        <v>60.778810676083303</v>
      </c>
      <c r="X30" s="173">
        <v>3.4863124682398299</v>
      </c>
      <c r="Y30" s="13">
        <v>63.219286625949799</v>
      </c>
      <c r="Z30" s="173">
        <v>4.3297632594801598</v>
      </c>
      <c r="AA30" s="13">
        <v>61.979279735766703</v>
      </c>
      <c r="AB30" s="173">
        <v>4.0928428357955502</v>
      </c>
      <c r="AC30" s="13">
        <v>59.6785224503218</v>
      </c>
      <c r="AD30" s="173">
        <v>3.48392668479128</v>
      </c>
      <c r="AE30" s="13">
        <v>-3.5407641756280501</v>
      </c>
      <c r="AF30" s="173">
        <v>2.5395531464810199</v>
      </c>
      <c r="AG30" s="15"/>
      <c r="AH30" s="15"/>
      <c r="AI30" s="15"/>
      <c r="AJ30" s="15"/>
      <c r="AK30" s="15"/>
      <c r="AL30" s="15"/>
      <c r="AM30" s="15"/>
      <c r="AN30" s="15"/>
      <c r="AO30" s="15"/>
      <c r="AP30" s="15"/>
      <c r="AQ30" s="15"/>
      <c r="AR30" s="16"/>
    </row>
    <row r="31" spans="1:44" ht="12.95" customHeight="1" x14ac:dyDescent="0.2">
      <c r="A31" s="2" t="s">
        <v>359</v>
      </c>
      <c r="B31" s="12">
        <v>2</v>
      </c>
      <c r="C31" s="13">
        <v>2.4924775031775401</v>
      </c>
      <c r="D31" s="173">
        <v>0.38575381272665699</v>
      </c>
      <c r="E31" s="13">
        <v>16.5961609345147</v>
      </c>
      <c r="F31" s="173">
        <v>2.5815431571310499</v>
      </c>
      <c r="G31" s="13">
        <v>0.70067569918405703</v>
      </c>
      <c r="H31" s="173">
        <v>0.402403894330435</v>
      </c>
      <c r="I31" s="13">
        <v>0.77887694716572597</v>
      </c>
      <c r="J31" s="173">
        <v>0.257356460808423</v>
      </c>
      <c r="K31" s="13">
        <v>-15.817283987349001</v>
      </c>
      <c r="L31" s="173">
        <v>2.5620538087482299</v>
      </c>
      <c r="M31" s="13">
        <v>6.23431269197029</v>
      </c>
      <c r="N31" s="173">
        <v>0.66390876576302904</v>
      </c>
      <c r="O31" s="13">
        <v>1.66307686061886</v>
      </c>
      <c r="P31" s="173">
        <v>0.98415930127954299</v>
      </c>
      <c r="Q31" s="13">
        <v>3.9200592663328302</v>
      </c>
      <c r="R31" s="173">
        <v>1.36266370016775</v>
      </c>
      <c r="S31" s="13">
        <v>7.3320207832254596</v>
      </c>
      <c r="T31" s="173">
        <v>0.79446956851741302</v>
      </c>
      <c r="U31" s="13">
        <v>5.6689439226065996</v>
      </c>
      <c r="V31" s="173">
        <v>1.1749826905304499</v>
      </c>
      <c r="W31" s="13">
        <v>67.984893866936602</v>
      </c>
      <c r="X31" s="173">
        <v>4.2089599155733897</v>
      </c>
      <c r="Y31" s="13">
        <v>74.211952572181005</v>
      </c>
      <c r="Z31" s="173">
        <v>4.91813053665091</v>
      </c>
      <c r="AA31" s="13">
        <v>70.213287231667195</v>
      </c>
      <c r="AB31" s="173">
        <v>5.0431604169875097</v>
      </c>
      <c r="AC31" s="13">
        <v>66.315159693958805</v>
      </c>
      <c r="AD31" s="173">
        <v>4.35996206584894</v>
      </c>
      <c r="AE31" s="13">
        <v>-7.8967928782222598</v>
      </c>
      <c r="AF31" s="173">
        <v>3.69355079562003</v>
      </c>
      <c r="AG31" s="15"/>
      <c r="AH31" s="15"/>
      <c r="AI31" s="15"/>
      <c r="AJ31" s="15"/>
      <c r="AK31" s="15"/>
      <c r="AL31" s="15"/>
      <c r="AM31" s="15"/>
      <c r="AN31" s="15"/>
      <c r="AO31" s="15"/>
      <c r="AP31" s="15"/>
      <c r="AQ31" s="15"/>
      <c r="AR31" s="16"/>
    </row>
    <row r="32" spans="1:44" ht="12.95" customHeight="1" x14ac:dyDescent="0.2">
      <c r="A32" s="2" t="s">
        <v>360</v>
      </c>
      <c r="B32" s="12">
        <v>2</v>
      </c>
      <c r="C32" s="13">
        <v>4.5945871769886502</v>
      </c>
      <c r="D32" s="173">
        <v>0.46797880450565199</v>
      </c>
      <c r="E32" s="13">
        <v>25.388840158483799</v>
      </c>
      <c r="F32" s="173">
        <v>3.0263317859510899</v>
      </c>
      <c r="G32" s="13">
        <v>5.6751329431909499</v>
      </c>
      <c r="H32" s="173">
        <v>1.4744663094897299</v>
      </c>
      <c r="I32" s="13">
        <v>1.2167274756767701</v>
      </c>
      <c r="J32" s="173">
        <v>0.25943464444737802</v>
      </c>
      <c r="K32" s="13">
        <v>-24.172112682807001</v>
      </c>
      <c r="L32" s="173">
        <v>3.03370786633909</v>
      </c>
      <c r="M32" s="13">
        <v>8.3358617644438695</v>
      </c>
      <c r="N32" s="173">
        <v>0.77181736556764402</v>
      </c>
      <c r="O32" s="13">
        <v>3.5064271834143299</v>
      </c>
      <c r="P32" s="173">
        <v>1.2212634810432701</v>
      </c>
      <c r="Q32" s="13">
        <v>6.4334766709967601</v>
      </c>
      <c r="R32" s="173">
        <v>1.7077725461692901</v>
      </c>
      <c r="S32" s="13">
        <v>9.2720041582608896</v>
      </c>
      <c r="T32" s="173">
        <v>0.97456915491103402</v>
      </c>
      <c r="U32" s="13">
        <v>5.7655769748465699</v>
      </c>
      <c r="V32" s="173">
        <v>1.5605862096905401</v>
      </c>
      <c r="W32" s="13">
        <v>90.531370821300897</v>
      </c>
      <c r="X32" s="173">
        <v>1.9486578210849099</v>
      </c>
      <c r="Y32" s="13">
        <v>89.477347081412802</v>
      </c>
      <c r="Z32" s="173">
        <v>3.1277109912083501</v>
      </c>
      <c r="AA32" s="13">
        <v>87.596992174116906</v>
      </c>
      <c r="AB32" s="173">
        <v>2.9274587821296398</v>
      </c>
      <c r="AC32" s="13">
        <v>90.965712222666397</v>
      </c>
      <c r="AD32" s="173">
        <v>1.9944484092643</v>
      </c>
      <c r="AE32" s="13">
        <v>1.4883651412536201</v>
      </c>
      <c r="AF32" s="173">
        <v>2.85774181687778</v>
      </c>
      <c r="AG32" s="15"/>
      <c r="AH32" s="15"/>
      <c r="AI32" s="15"/>
      <c r="AJ32" s="15"/>
      <c r="AK32" s="15"/>
      <c r="AL32" s="15"/>
      <c r="AM32" s="15"/>
      <c r="AN32" s="15"/>
      <c r="AO32" s="15"/>
      <c r="AP32" s="15"/>
      <c r="AQ32" s="15"/>
      <c r="AR32" s="16"/>
    </row>
    <row r="33" spans="1:44" ht="12.95" customHeight="1" x14ac:dyDescent="0.2">
      <c r="A33" s="2" t="s">
        <v>361</v>
      </c>
      <c r="B33" s="12">
        <v>2</v>
      </c>
      <c r="C33" s="13">
        <v>12.247166727541099</v>
      </c>
      <c r="D33" s="173">
        <v>1.1772460722261</v>
      </c>
      <c r="E33" s="13">
        <v>26.8508172288224</v>
      </c>
      <c r="F33" s="173">
        <v>2.8865256983806602</v>
      </c>
      <c r="G33" s="13">
        <v>10.3002491834498</v>
      </c>
      <c r="H33" s="173">
        <v>2.1666897808401</v>
      </c>
      <c r="I33" s="13">
        <v>5.2213226166560203</v>
      </c>
      <c r="J33" s="173">
        <v>1.1140434412990201</v>
      </c>
      <c r="K33" s="13">
        <v>-21.629494612166301</v>
      </c>
      <c r="L33" s="173">
        <v>2.9240565661478399</v>
      </c>
      <c r="M33" s="13">
        <v>11.771342584094</v>
      </c>
      <c r="N33" s="173">
        <v>1.0200455769285</v>
      </c>
      <c r="O33" s="13">
        <v>2.2718176949812401</v>
      </c>
      <c r="P33" s="173">
        <v>0.94369568104307699</v>
      </c>
      <c r="Q33" s="13">
        <v>11.4283870065738</v>
      </c>
      <c r="R33" s="173">
        <v>2.3002374308923099</v>
      </c>
      <c r="S33" s="13">
        <v>16.979408499388999</v>
      </c>
      <c r="T33" s="173">
        <v>1.58404120497878</v>
      </c>
      <c r="U33" s="13">
        <v>14.707590804407699</v>
      </c>
      <c r="V33" s="173">
        <v>1.8803772582185501</v>
      </c>
      <c r="W33" s="13">
        <v>98.3737757798513</v>
      </c>
      <c r="X33" s="173">
        <v>3.4250862154014003E-2</v>
      </c>
      <c r="Y33" s="13">
        <v>98.942462577456098</v>
      </c>
      <c r="Z33" s="173">
        <v>0.45884065908017402</v>
      </c>
      <c r="AA33" s="13">
        <v>98.945403496726399</v>
      </c>
      <c r="AB33" s="173">
        <v>0.55545191282003703</v>
      </c>
      <c r="AC33" s="13">
        <v>97.791728787352</v>
      </c>
      <c r="AD33" s="173">
        <v>0.28655890046511701</v>
      </c>
      <c r="AE33" s="13">
        <v>-1.15073379010407</v>
      </c>
      <c r="AF33" s="173">
        <v>0.70370722272794495</v>
      </c>
      <c r="AG33" s="15"/>
      <c r="AH33" s="15"/>
      <c r="AI33" s="15"/>
      <c r="AJ33" s="15"/>
      <c r="AK33" s="15"/>
      <c r="AL33" s="15"/>
      <c r="AM33" s="15"/>
      <c r="AN33" s="15"/>
      <c r="AO33" s="15"/>
      <c r="AP33" s="15"/>
      <c r="AQ33" s="15"/>
      <c r="AR33" s="16"/>
    </row>
    <row r="34" spans="1:44" ht="12.95" customHeight="1" x14ac:dyDescent="0.2">
      <c r="A34" s="2" t="s">
        <v>362</v>
      </c>
      <c r="B34" s="12">
        <v>2</v>
      </c>
      <c r="C34" s="13">
        <v>23.322387509646902</v>
      </c>
      <c r="D34" s="173">
        <v>1.1495486071771801</v>
      </c>
      <c r="E34" s="13">
        <v>53.632746436934298</v>
      </c>
      <c r="F34" s="173">
        <v>3.0352404987894701</v>
      </c>
      <c r="G34" s="13">
        <v>22.166417902244898</v>
      </c>
      <c r="H34" s="173">
        <v>2.6117658128158299</v>
      </c>
      <c r="I34" s="13">
        <v>12.8739799112974</v>
      </c>
      <c r="J34" s="173">
        <v>1.1457072814228899</v>
      </c>
      <c r="K34" s="13">
        <v>-40.758766525636901</v>
      </c>
      <c r="L34" s="173">
        <v>2.9942341063817599</v>
      </c>
      <c r="M34" s="13">
        <v>30.638563584181</v>
      </c>
      <c r="N34" s="173">
        <v>1.34607458465439</v>
      </c>
      <c r="O34" s="13">
        <v>8.3285838178535805</v>
      </c>
      <c r="P34" s="173">
        <v>1.94474990975621</v>
      </c>
      <c r="Q34" s="13">
        <v>24.1067044220494</v>
      </c>
      <c r="R34" s="173">
        <v>3.33685699109185</v>
      </c>
      <c r="S34" s="13">
        <v>38.758930072629703</v>
      </c>
      <c r="T34" s="173">
        <v>2.0118206495565998</v>
      </c>
      <c r="U34" s="13">
        <v>30.430346254776101</v>
      </c>
      <c r="V34" s="173">
        <v>2.8942069449399601</v>
      </c>
      <c r="W34" s="13">
        <v>98.816113837792997</v>
      </c>
      <c r="X34" s="173">
        <v>0.85216349327871399</v>
      </c>
      <c r="Y34" s="13">
        <v>99.471034135508603</v>
      </c>
      <c r="Z34" s="173">
        <v>0.37598186023399799</v>
      </c>
      <c r="AA34" s="13">
        <v>99.163328244311103</v>
      </c>
      <c r="AB34" s="173">
        <v>0.59541450026564102</v>
      </c>
      <c r="AC34" s="13">
        <v>98.897991149450604</v>
      </c>
      <c r="AD34" s="173">
        <v>0.825956708792843</v>
      </c>
      <c r="AE34" s="13">
        <v>-0.57304298605796999</v>
      </c>
      <c r="AF34" s="173">
        <v>0.49187513615077899</v>
      </c>
      <c r="AG34" s="15"/>
      <c r="AH34" s="15"/>
      <c r="AI34" s="15"/>
      <c r="AJ34" s="15"/>
      <c r="AK34" s="15"/>
      <c r="AL34" s="15"/>
      <c r="AM34" s="15"/>
      <c r="AN34" s="15"/>
      <c r="AO34" s="15"/>
      <c r="AP34" s="15"/>
      <c r="AQ34" s="15"/>
      <c r="AR34" s="16"/>
    </row>
    <row r="35" spans="1:44" ht="12.95" customHeight="1" x14ac:dyDescent="0.2">
      <c r="A35" s="2" t="s">
        <v>363</v>
      </c>
      <c r="B35" s="12">
        <v>2</v>
      </c>
      <c r="C35" s="13">
        <v>5.6879979150395403</v>
      </c>
      <c r="D35" s="173">
        <v>0.63578051192303897</v>
      </c>
      <c r="E35" s="13">
        <v>15.7864577054052</v>
      </c>
      <c r="F35" s="173">
        <v>2.1132429881681101</v>
      </c>
      <c r="G35" s="13">
        <v>9.0011486550268707</v>
      </c>
      <c r="H35" s="173">
        <v>1.5140332321174299</v>
      </c>
      <c r="I35" s="13">
        <v>1.7992592323018</v>
      </c>
      <c r="J35" s="173">
        <v>0.34773120823859399</v>
      </c>
      <c r="K35" s="13">
        <v>-13.987198473103399</v>
      </c>
      <c r="L35" s="173">
        <v>2.1110208135912201</v>
      </c>
      <c r="M35" s="13">
        <v>7.9285159536823997</v>
      </c>
      <c r="N35" s="173">
        <v>0.66316703149413903</v>
      </c>
      <c r="O35" s="13">
        <v>3.1588901503539799</v>
      </c>
      <c r="P35" s="173">
        <v>1.0692777465335901</v>
      </c>
      <c r="Q35" s="13">
        <v>6.4681752682724696</v>
      </c>
      <c r="R35" s="173">
        <v>1.14407716981651</v>
      </c>
      <c r="S35" s="13">
        <v>9.7083146028248297</v>
      </c>
      <c r="T35" s="173">
        <v>0.90241807264481499</v>
      </c>
      <c r="U35" s="13">
        <v>6.5494244524708503</v>
      </c>
      <c r="V35" s="173">
        <v>1.31147871243448</v>
      </c>
      <c r="W35" s="13">
        <v>70.900840579298702</v>
      </c>
      <c r="X35" s="173">
        <v>3.3510495926478199</v>
      </c>
      <c r="Y35" s="13">
        <v>75.4126361928394</v>
      </c>
      <c r="Z35" s="173">
        <v>3.7256110191000902</v>
      </c>
      <c r="AA35" s="13">
        <v>72.481559924389003</v>
      </c>
      <c r="AB35" s="173">
        <v>4.2817609721721199</v>
      </c>
      <c r="AC35" s="13">
        <v>69.090410856439803</v>
      </c>
      <c r="AD35" s="173">
        <v>3.3936010800992999</v>
      </c>
      <c r="AE35" s="13">
        <v>-6.3222253363996099</v>
      </c>
      <c r="AF35" s="173">
        <v>2.6932686590175701</v>
      </c>
      <c r="AG35" s="15"/>
      <c r="AH35" s="15"/>
      <c r="AI35" s="15"/>
      <c r="AJ35" s="15"/>
      <c r="AK35" s="15"/>
      <c r="AL35" s="15"/>
      <c r="AM35" s="15"/>
      <c r="AN35" s="15"/>
      <c r="AO35" s="15"/>
      <c r="AP35" s="15"/>
      <c r="AQ35" s="15"/>
      <c r="AR35" s="16"/>
    </row>
    <row r="36" spans="1:44" ht="12.95" customHeight="1" x14ac:dyDescent="0.2">
      <c r="A36" s="2" t="s">
        <v>364</v>
      </c>
      <c r="B36" s="12">
        <v>2</v>
      </c>
      <c r="C36" s="13">
        <v>24.898417881978499</v>
      </c>
      <c r="D36" s="173">
        <v>1.0265851228605301</v>
      </c>
      <c r="E36" s="13">
        <v>41.158214483578199</v>
      </c>
      <c r="F36" s="173">
        <v>2.2404760002983699</v>
      </c>
      <c r="G36" s="13">
        <v>26.374167826124001</v>
      </c>
      <c r="H36" s="173">
        <v>2.4360762441280599</v>
      </c>
      <c r="I36" s="13">
        <v>19.103147559854602</v>
      </c>
      <c r="J36" s="173">
        <v>1.17336488283921</v>
      </c>
      <c r="K36" s="13">
        <v>-22.055066923723601</v>
      </c>
      <c r="L36" s="173">
        <v>2.3637793181871301</v>
      </c>
      <c r="M36" s="13">
        <v>16.066460393457401</v>
      </c>
      <c r="N36" s="173">
        <v>0.83519822957182599</v>
      </c>
      <c r="O36" s="13">
        <v>5.6360634949909203</v>
      </c>
      <c r="P36" s="173">
        <v>1.03150941046277</v>
      </c>
      <c r="Q36" s="13">
        <v>12.842748313443099</v>
      </c>
      <c r="R36" s="173">
        <v>1.58601844347468</v>
      </c>
      <c r="S36" s="13">
        <v>20.363723374177098</v>
      </c>
      <c r="T36" s="173">
        <v>1.17299354893649</v>
      </c>
      <c r="U36" s="13">
        <v>14.7276598791862</v>
      </c>
      <c r="V36" s="173">
        <v>1.4211615134697799</v>
      </c>
      <c r="W36" s="13">
        <v>77.531642414986806</v>
      </c>
      <c r="X36" s="173">
        <v>2.8795494561418198</v>
      </c>
      <c r="Y36" s="13">
        <v>80.168227590627197</v>
      </c>
      <c r="Z36" s="173">
        <v>3.1980513871343801</v>
      </c>
      <c r="AA36" s="13">
        <v>79.307798785889503</v>
      </c>
      <c r="AB36" s="173">
        <v>3.4177087922454001</v>
      </c>
      <c r="AC36" s="13">
        <v>76.299592717044504</v>
      </c>
      <c r="AD36" s="173">
        <v>3.0364883245340502</v>
      </c>
      <c r="AE36" s="13">
        <v>-3.8686348735826601</v>
      </c>
      <c r="AF36" s="173">
        <v>2.29511294626528</v>
      </c>
      <c r="AG36" s="15"/>
      <c r="AH36" s="15"/>
      <c r="AI36" s="15"/>
      <c r="AJ36" s="15"/>
      <c r="AK36" s="15"/>
      <c r="AL36" s="15"/>
      <c r="AM36" s="15"/>
      <c r="AN36" s="15"/>
      <c r="AO36" s="15"/>
      <c r="AP36" s="15"/>
      <c r="AQ36" s="15"/>
      <c r="AR36" s="16"/>
    </row>
    <row r="37" spans="1:44" ht="12.95" customHeight="1" x14ac:dyDescent="0.2">
      <c r="A37" s="2" t="s">
        <v>365</v>
      </c>
      <c r="B37" s="12">
        <v>2</v>
      </c>
      <c r="C37" s="13">
        <v>21.472354419782899</v>
      </c>
      <c r="D37" s="173">
        <v>1.0585378301434401</v>
      </c>
      <c r="E37" s="13">
        <v>43.1922510228394</v>
      </c>
      <c r="F37" s="173">
        <v>2.1031570349695299</v>
      </c>
      <c r="G37" s="13">
        <v>16.101464213224101</v>
      </c>
      <c r="H37" s="173">
        <v>1.8344321588279999</v>
      </c>
      <c r="I37" s="13">
        <v>12.1426493225984</v>
      </c>
      <c r="J37" s="173">
        <v>0.84852680565396199</v>
      </c>
      <c r="K37" s="13">
        <v>-31.049601700240999</v>
      </c>
      <c r="L37" s="173">
        <v>2.0088523179772002</v>
      </c>
      <c r="M37" s="13">
        <v>17.898805009366701</v>
      </c>
      <c r="N37" s="173">
        <v>0.75295619045613804</v>
      </c>
      <c r="O37" s="13">
        <v>5.2123814028999904</v>
      </c>
      <c r="P37" s="173">
        <v>0.89558942324782997</v>
      </c>
      <c r="Q37" s="13">
        <v>10.8040279607201</v>
      </c>
      <c r="R37" s="173">
        <v>1.3194713868510199</v>
      </c>
      <c r="S37" s="13">
        <v>25.579247042990801</v>
      </c>
      <c r="T37" s="173">
        <v>1.17335705411921</v>
      </c>
      <c r="U37" s="13">
        <v>20.366865640090801</v>
      </c>
      <c r="V37" s="173">
        <v>1.5384474616233099</v>
      </c>
      <c r="W37" s="13">
        <v>99.640162772166207</v>
      </c>
      <c r="X37" s="173">
        <v>0.26923166030977203</v>
      </c>
      <c r="Y37" s="13">
        <v>99.746789146723202</v>
      </c>
      <c r="Z37" s="173">
        <v>0.13261200077309901</v>
      </c>
      <c r="AA37" s="13">
        <v>99.699050725558394</v>
      </c>
      <c r="AB37" s="173">
        <v>0.225729904162044</v>
      </c>
      <c r="AC37" s="13">
        <v>99.595549318707199</v>
      </c>
      <c r="AD37" s="173">
        <v>0.35158668359605599</v>
      </c>
      <c r="AE37" s="13">
        <v>-0.15123982801608801</v>
      </c>
      <c r="AF37" s="173">
        <v>0.31467607703043798</v>
      </c>
      <c r="AG37" s="15"/>
      <c r="AH37" s="15"/>
      <c r="AI37" s="15"/>
      <c r="AJ37" s="15"/>
      <c r="AK37" s="15"/>
      <c r="AL37" s="15"/>
      <c r="AM37" s="15"/>
      <c r="AN37" s="15"/>
      <c r="AO37" s="15"/>
      <c r="AP37" s="15"/>
      <c r="AQ37" s="15"/>
      <c r="AR37" s="16"/>
    </row>
    <row r="38" spans="1:44" ht="12.95" customHeight="1" x14ac:dyDescent="0.2">
      <c r="A38" s="2" t="s">
        <v>366</v>
      </c>
      <c r="B38" s="12">
        <v>2</v>
      </c>
      <c r="C38" s="13">
        <v>7.3356078880768099</v>
      </c>
      <c r="D38" s="173">
        <v>0.77781780808636503</v>
      </c>
      <c r="E38" s="13">
        <v>12.482380260147499</v>
      </c>
      <c r="F38" s="173">
        <v>1.65207991885542</v>
      </c>
      <c r="G38" s="13">
        <v>8.0892910839551497</v>
      </c>
      <c r="H38" s="173">
        <v>1.7498164924920401</v>
      </c>
      <c r="I38" s="13">
        <v>4.4891609032738904</v>
      </c>
      <c r="J38" s="173">
        <v>0.65218256481524395</v>
      </c>
      <c r="K38" s="13">
        <v>-7.9932193568735803</v>
      </c>
      <c r="L38" s="173">
        <v>1.6402077110981099</v>
      </c>
      <c r="M38" s="13">
        <v>10.737917152760099</v>
      </c>
      <c r="N38" s="173">
        <v>0.85667521671289504</v>
      </c>
      <c r="O38" s="13">
        <v>3.4060599162579202</v>
      </c>
      <c r="P38" s="173">
        <v>0.92419451530477803</v>
      </c>
      <c r="Q38" s="13">
        <v>9.6422382971486194</v>
      </c>
      <c r="R38" s="173">
        <v>1.8943470146370001</v>
      </c>
      <c r="S38" s="13">
        <v>15.062704677419401</v>
      </c>
      <c r="T38" s="173">
        <v>1.2715483642780101</v>
      </c>
      <c r="U38" s="13">
        <v>11.6566447611615</v>
      </c>
      <c r="V38" s="173">
        <v>1.5807537426160501</v>
      </c>
      <c r="W38" s="13">
        <v>87.097733918845194</v>
      </c>
      <c r="X38" s="173">
        <v>2.7821095506508802</v>
      </c>
      <c r="Y38" s="13">
        <v>87.608100506190297</v>
      </c>
      <c r="Z38" s="173">
        <v>3.1650422080192002</v>
      </c>
      <c r="AA38" s="13">
        <v>83.161736022849198</v>
      </c>
      <c r="AB38" s="173">
        <v>4.1142882731880297</v>
      </c>
      <c r="AC38" s="13">
        <v>87.819455271745397</v>
      </c>
      <c r="AD38" s="173">
        <v>2.7548068702052801</v>
      </c>
      <c r="AE38" s="13">
        <v>0.21135476555509999</v>
      </c>
      <c r="AF38" s="173">
        <v>2.1350238817235798</v>
      </c>
      <c r="AG38" s="15"/>
      <c r="AH38" s="15"/>
      <c r="AI38" s="15"/>
      <c r="AJ38" s="15"/>
      <c r="AK38" s="15"/>
      <c r="AL38" s="15"/>
      <c r="AM38" s="15"/>
      <c r="AN38" s="15"/>
      <c r="AO38" s="15"/>
      <c r="AP38" s="15"/>
      <c r="AQ38" s="15"/>
      <c r="AR38" s="16"/>
    </row>
    <row r="39" spans="1:44" ht="12.95" customHeight="1" x14ac:dyDescent="0.2">
      <c r="A39" s="2" t="s">
        <v>367</v>
      </c>
      <c r="B39" s="12">
        <v>2</v>
      </c>
      <c r="C39" s="13">
        <v>10.824234687242299</v>
      </c>
      <c r="D39" s="173">
        <v>0.86676832480215205</v>
      </c>
      <c r="E39" s="13">
        <v>16.5086211131228</v>
      </c>
      <c r="F39" s="173">
        <v>2.33199800025892</v>
      </c>
      <c r="G39" s="13">
        <v>12.1634412871432</v>
      </c>
      <c r="H39" s="173">
        <v>2.30586258324381</v>
      </c>
      <c r="I39" s="13">
        <v>8.6724235121836006</v>
      </c>
      <c r="J39" s="173">
        <v>1.0219491006269901</v>
      </c>
      <c r="K39" s="13">
        <v>-7.8361976009391903</v>
      </c>
      <c r="L39" s="173">
        <v>2.5232662272394299</v>
      </c>
      <c r="M39" s="13">
        <v>8.81229231980981</v>
      </c>
      <c r="N39" s="173">
        <v>0.83416237182285502</v>
      </c>
      <c r="O39" s="13">
        <v>4.7976516302760803</v>
      </c>
      <c r="P39" s="173">
        <v>1.0346217330815599</v>
      </c>
      <c r="Q39" s="13">
        <v>7.46554248862512</v>
      </c>
      <c r="R39" s="173">
        <v>2.0948114404063598</v>
      </c>
      <c r="S39" s="13">
        <v>9.6718050201497991</v>
      </c>
      <c r="T39" s="173">
        <v>1.10414971402375</v>
      </c>
      <c r="U39" s="13">
        <v>4.8741533898737197</v>
      </c>
      <c r="V39" s="173">
        <v>1.4186577210232501</v>
      </c>
      <c r="W39" s="13">
        <v>77.129216948068404</v>
      </c>
      <c r="X39" s="173">
        <v>3.0782826733238902</v>
      </c>
      <c r="Y39" s="13">
        <v>79.585014820157198</v>
      </c>
      <c r="Z39" s="173">
        <v>3.4135114066440901</v>
      </c>
      <c r="AA39" s="13">
        <v>78.418940663664699</v>
      </c>
      <c r="AB39" s="173">
        <v>3.7937976731351699</v>
      </c>
      <c r="AC39" s="13">
        <v>75.574683096204097</v>
      </c>
      <c r="AD39" s="173">
        <v>3.3857701545505701</v>
      </c>
      <c r="AE39" s="13">
        <v>-4.01033172395314</v>
      </c>
      <c r="AF39" s="173">
        <v>2.5878245748398698</v>
      </c>
      <c r="AG39" s="15"/>
      <c r="AH39" s="15"/>
      <c r="AI39" s="15"/>
      <c r="AJ39" s="15"/>
      <c r="AK39" s="15"/>
      <c r="AL39" s="15"/>
      <c r="AM39" s="15"/>
      <c r="AN39" s="15"/>
      <c r="AO39" s="15"/>
      <c r="AP39" s="15"/>
      <c r="AQ39" s="15"/>
      <c r="AR39" s="16"/>
    </row>
    <row r="40" spans="1:44" ht="12.95" customHeight="1" x14ac:dyDescent="0.2">
      <c r="A40" s="2" t="s">
        <v>368</v>
      </c>
      <c r="B40" s="12">
        <v>2</v>
      </c>
      <c r="C40" s="13">
        <v>6.3372299680876498</v>
      </c>
      <c r="D40" s="173">
        <v>0.57985009226267104</v>
      </c>
      <c r="E40" s="13">
        <v>25.692707356114799</v>
      </c>
      <c r="F40" s="173">
        <v>3.04841326724944</v>
      </c>
      <c r="G40" s="13">
        <v>6.1809346493044099</v>
      </c>
      <c r="H40" s="173">
        <v>1.5442237018995899</v>
      </c>
      <c r="I40" s="13">
        <v>2.7737058284805101</v>
      </c>
      <c r="J40" s="173">
        <v>0.44435588895426198</v>
      </c>
      <c r="K40" s="13">
        <v>-22.9190015276343</v>
      </c>
      <c r="L40" s="173">
        <v>3.1074432077453702</v>
      </c>
      <c r="M40" s="13">
        <v>13.8094727817644</v>
      </c>
      <c r="N40" s="173">
        <v>0.93121025384936895</v>
      </c>
      <c r="O40" s="13">
        <v>7.7065425860073899</v>
      </c>
      <c r="P40" s="173">
        <v>1.97997058021202</v>
      </c>
      <c r="Q40" s="13">
        <v>14.833730017254</v>
      </c>
      <c r="R40" s="173">
        <v>2.8090384478988999</v>
      </c>
      <c r="S40" s="13">
        <v>14.72514985167</v>
      </c>
      <c r="T40" s="173">
        <v>1.01279509896038</v>
      </c>
      <c r="U40" s="13">
        <v>7.01860726566259</v>
      </c>
      <c r="V40" s="173">
        <v>2.1073849139888301</v>
      </c>
      <c r="W40" s="13">
        <v>80.635512989330905</v>
      </c>
      <c r="X40" s="173">
        <v>3.3423470488325502</v>
      </c>
      <c r="Y40" s="13">
        <v>83.071249177927996</v>
      </c>
      <c r="Z40" s="173">
        <v>3.9161503853286099</v>
      </c>
      <c r="AA40" s="13">
        <v>85.649135664600095</v>
      </c>
      <c r="AB40" s="173">
        <v>3.6472026018160801</v>
      </c>
      <c r="AC40" s="13">
        <v>79.166743593289894</v>
      </c>
      <c r="AD40" s="173">
        <v>3.5673668918214001</v>
      </c>
      <c r="AE40" s="13">
        <v>-3.90450558463812</v>
      </c>
      <c r="AF40" s="173">
        <v>2.8477512742162401</v>
      </c>
      <c r="AG40" s="15"/>
      <c r="AH40" s="15"/>
      <c r="AI40" s="15"/>
      <c r="AJ40" s="15"/>
      <c r="AK40" s="15"/>
      <c r="AL40" s="15"/>
      <c r="AM40" s="15"/>
      <c r="AN40" s="15"/>
      <c r="AO40" s="15"/>
      <c r="AP40" s="15"/>
      <c r="AQ40" s="15"/>
      <c r="AR40" s="16"/>
    </row>
    <row r="41" spans="1:44" ht="12.95" customHeight="1" x14ac:dyDescent="0.2">
      <c r="A41" s="2" t="s">
        <v>369</v>
      </c>
      <c r="B41" s="12">
        <v>2</v>
      </c>
      <c r="C41" s="13">
        <v>4.1470103482721203</v>
      </c>
      <c r="D41" s="173">
        <v>0.47239767759878198</v>
      </c>
      <c r="E41" s="13">
        <v>26.018268016412399</v>
      </c>
      <c r="F41" s="173">
        <v>3.8653918194803101</v>
      </c>
      <c r="G41" s="13">
        <v>3.4815866103412199</v>
      </c>
      <c r="H41" s="173">
        <v>1.49270986056246</v>
      </c>
      <c r="I41" s="13">
        <v>1.5699250422034099</v>
      </c>
      <c r="J41" s="173">
        <v>0.27903574550113203</v>
      </c>
      <c r="K41" s="13">
        <v>-24.448342974209002</v>
      </c>
      <c r="L41" s="173">
        <v>3.9029915273224001</v>
      </c>
      <c r="M41" s="13">
        <v>8.0727876839595591</v>
      </c>
      <c r="N41" s="173">
        <v>0.76252487923978796</v>
      </c>
      <c r="O41" s="13">
        <v>3.74804197043151</v>
      </c>
      <c r="P41" s="173">
        <v>1.78691005331881</v>
      </c>
      <c r="Q41" s="13">
        <v>10.2481457774955</v>
      </c>
      <c r="R41" s="173">
        <v>2.7738211804544002</v>
      </c>
      <c r="S41" s="13">
        <v>8.4291501288865796</v>
      </c>
      <c r="T41" s="173">
        <v>0.76601106599206403</v>
      </c>
      <c r="U41" s="13">
        <v>4.6811081584550696</v>
      </c>
      <c r="V41" s="173">
        <v>1.77218770913193</v>
      </c>
      <c r="W41" s="13">
        <v>85.8113327076464</v>
      </c>
      <c r="X41" s="173">
        <v>2.34289108441653</v>
      </c>
      <c r="Y41" s="13">
        <v>91.453364375695102</v>
      </c>
      <c r="Z41" s="173">
        <v>2.5794949918409298</v>
      </c>
      <c r="AA41" s="13">
        <v>85.519434261143502</v>
      </c>
      <c r="AB41" s="173">
        <v>3.5604404265102501</v>
      </c>
      <c r="AC41" s="13">
        <v>85.067332276155597</v>
      </c>
      <c r="AD41" s="173">
        <v>2.5105391348241799</v>
      </c>
      <c r="AE41" s="13">
        <v>-6.3860320995395297</v>
      </c>
      <c r="AF41" s="173">
        <v>2.3802726747705298</v>
      </c>
      <c r="AG41" s="15"/>
      <c r="AH41" s="15"/>
      <c r="AI41" s="15"/>
      <c r="AJ41" s="15"/>
      <c r="AK41" s="15"/>
      <c r="AL41" s="15"/>
      <c r="AM41" s="15"/>
      <c r="AN41" s="15"/>
      <c r="AO41" s="15"/>
      <c r="AP41" s="15"/>
      <c r="AQ41" s="15"/>
      <c r="AR41" s="16"/>
    </row>
    <row r="42" spans="1:44" ht="12.95" customHeight="1" x14ac:dyDescent="0.2">
      <c r="A42" s="2" t="s">
        <v>370</v>
      </c>
      <c r="B42" s="12">
        <v>2</v>
      </c>
      <c r="C42" s="13">
        <v>8.9842716639351305</v>
      </c>
      <c r="D42" s="173">
        <v>0.739835747419333</v>
      </c>
      <c r="E42" s="13">
        <v>29.864104135361799</v>
      </c>
      <c r="F42" s="173">
        <v>2.94018255090708</v>
      </c>
      <c r="G42" s="13">
        <v>6.4306497473475597</v>
      </c>
      <c r="H42" s="173">
        <v>1.47907900004783</v>
      </c>
      <c r="I42" s="13">
        <v>3.3315344368153199</v>
      </c>
      <c r="J42" s="173">
        <v>0.62206147053493799</v>
      </c>
      <c r="K42" s="13">
        <v>-26.532569698546499</v>
      </c>
      <c r="L42" s="173">
        <v>2.9817837747852902</v>
      </c>
      <c r="M42" s="13">
        <v>7.1613773672627499</v>
      </c>
      <c r="N42" s="173">
        <v>0.66190766225193198</v>
      </c>
      <c r="O42" s="13">
        <v>1.5806455527043299</v>
      </c>
      <c r="P42" s="173">
        <v>0.794589536759296</v>
      </c>
      <c r="Q42" s="13">
        <v>5.6506224827684504</v>
      </c>
      <c r="R42" s="173">
        <v>1.4919966296739</v>
      </c>
      <c r="S42" s="13">
        <v>8.9893773124349092</v>
      </c>
      <c r="T42" s="173">
        <v>0.93577420979006198</v>
      </c>
      <c r="U42" s="13">
        <v>7.4087317597305802</v>
      </c>
      <c r="V42" s="173">
        <v>1.1460450442772701</v>
      </c>
      <c r="W42" s="13">
        <v>94.722552298128505</v>
      </c>
      <c r="X42" s="173">
        <v>1.2155140303268399E-5</v>
      </c>
      <c r="Y42" s="13">
        <v>96.004811157260306</v>
      </c>
      <c r="Z42" s="173">
        <v>0.85824930753706397</v>
      </c>
      <c r="AA42" s="13">
        <v>93.838339687661104</v>
      </c>
      <c r="AB42" s="173">
        <v>1.05787289942018</v>
      </c>
      <c r="AC42" s="13">
        <v>94.970944565352198</v>
      </c>
      <c r="AD42" s="173">
        <v>0.42475610147532999</v>
      </c>
      <c r="AE42" s="13">
        <v>-1.0338665919080701</v>
      </c>
      <c r="AF42" s="173">
        <v>1.11637803054936</v>
      </c>
      <c r="AG42" s="15"/>
      <c r="AH42" s="15"/>
      <c r="AI42" s="15"/>
      <c r="AJ42" s="15"/>
      <c r="AK42" s="15"/>
      <c r="AL42" s="15"/>
      <c r="AM42" s="15"/>
      <c r="AN42" s="15"/>
      <c r="AO42" s="15"/>
      <c r="AP42" s="15"/>
      <c r="AQ42" s="15"/>
      <c r="AR42" s="16"/>
    </row>
    <row r="43" spans="1:44" ht="12.95" customHeight="1" x14ac:dyDescent="0.2">
      <c r="A43" s="2" t="s">
        <v>371</v>
      </c>
      <c r="B43" s="12">
        <v>2</v>
      </c>
      <c r="C43" s="13">
        <v>1.4828323129009799</v>
      </c>
      <c r="D43" s="173">
        <v>0.387760119288653</v>
      </c>
      <c r="E43" s="13">
        <v>5.1040690540819096</v>
      </c>
      <c r="F43" s="173">
        <v>1.8211901072099701</v>
      </c>
      <c r="G43" s="13">
        <v>2.0466780282085102</v>
      </c>
      <c r="H43" s="173">
        <v>1.2180868977152699</v>
      </c>
      <c r="I43" s="13">
        <v>0.55347115142617398</v>
      </c>
      <c r="J43" s="173">
        <v>0.27933951676093999</v>
      </c>
      <c r="K43" s="13">
        <v>-4.5505979026557304</v>
      </c>
      <c r="L43" s="173">
        <v>1.84530960606615</v>
      </c>
      <c r="M43" s="13">
        <v>6.5050545402272899</v>
      </c>
      <c r="N43" s="173">
        <v>0.92896451084301501</v>
      </c>
      <c r="O43" s="13">
        <v>5.0860256043981602</v>
      </c>
      <c r="P43" s="173">
        <v>2.05832920180073</v>
      </c>
      <c r="Q43" s="13">
        <v>4.8325747023877499</v>
      </c>
      <c r="R43" s="173">
        <v>1.84168718285936</v>
      </c>
      <c r="S43" s="13">
        <v>7.2636702993534499</v>
      </c>
      <c r="T43" s="173">
        <v>1.0494314175397801</v>
      </c>
      <c r="U43" s="13">
        <v>2.1776446949552901</v>
      </c>
      <c r="V43" s="173">
        <v>2.02751656609458</v>
      </c>
      <c r="W43" s="13">
        <v>79.9086963228239</v>
      </c>
      <c r="X43" s="173">
        <v>5.94683159520022E-2</v>
      </c>
      <c r="Y43" s="13">
        <v>83.281451474071702</v>
      </c>
      <c r="Z43" s="173">
        <v>2.6824540000553299</v>
      </c>
      <c r="AA43" s="13">
        <v>78.821315940492397</v>
      </c>
      <c r="AB43" s="173">
        <v>3.33510072315012</v>
      </c>
      <c r="AC43" s="13">
        <v>80.267734817646698</v>
      </c>
      <c r="AD43" s="173">
        <v>0.99138910281068005</v>
      </c>
      <c r="AE43" s="13">
        <v>-3.0137166564250601</v>
      </c>
      <c r="AF43" s="173">
        <v>3.2475717140962699</v>
      </c>
      <c r="AG43" s="15"/>
      <c r="AH43" s="15"/>
      <c r="AI43" s="15"/>
      <c r="AJ43" s="15"/>
      <c r="AK43" s="15"/>
      <c r="AL43" s="15"/>
      <c r="AM43" s="15"/>
      <c r="AN43" s="15"/>
      <c r="AO43" s="15"/>
      <c r="AP43" s="15"/>
      <c r="AQ43" s="15"/>
      <c r="AR43" s="16"/>
    </row>
    <row r="44" spans="1:44" ht="12.95" customHeight="1" x14ac:dyDescent="0.2">
      <c r="A44" s="2" t="s">
        <v>372</v>
      </c>
      <c r="B44" s="12">
        <v>2</v>
      </c>
      <c r="C44" s="13">
        <v>15.909743314897</v>
      </c>
      <c r="D44" s="173">
        <v>1.10910211548175</v>
      </c>
      <c r="E44" s="13">
        <v>13.3649086809388</v>
      </c>
      <c r="F44" s="173">
        <v>1.8831524835666</v>
      </c>
      <c r="G44" s="13">
        <v>15.806513250248701</v>
      </c>
      <c r="H44" s="173">
        <v>2.0482943657871902</v>
      </c>
      <c r="I44" s="13">
        <v>17.4517089431342</v>
      </c>
      <c r="J44" s="173">
        <v>1.73656243482683</v>
      </c>
      <c r="K44" s="13">
        <v>4.0868002621954203</v>
      </c>
      <c r="L44" s="173">
        <v>2.3062680406525402</v>
      </c>
      <c r="M44" s="13">
        <v>9.0899992931901803</v>
      </c>
      <c r="N44" s="173">
        <v>0.84171566146513499</v>
      </c>
      <c r="O44" s="13">
        <v>7.1015880028295397</v>
      </c>
      <c r="P44" s="173">
        <v>1.97141342573725</v>
      </c>
      <c r="Q44" s="13">
        <v>6.7862645681450902</v>
      </c>
      <c r="R44" s="173">
        <v>1.84907789736802</v>
      </c>
      <c r="S44" s="13">
        <v>12.260577510224399</v>
      </c>
      <c r="T44" s="173">
        <v>1.1690860016795499</v>
      </c>
      <c r="U44" s="13">
        <v>5.1589895073948302</v>
      </c>
      <c r="V44" s="173">
        <v>2.6762460233680798</v>
      </c>
      <c r="W44" s="13">
        <v>64.2226985900556</v>
      </c>
      <c r="X44" s="173">
        <v>2.4326802026103902</v>
      </c>
      <c r="Y44" s="13">
        <v>60.432151729067499</v>
      </c>
      <c r="Z44" s="173">
        <v>3.0606426641793401</v>
      </c>
      <c r="AA44" s="13">
        <v>63.5249889370048</v>
      </c>
      <c r="AB44" s="173">
        <v>2.8402453325217198</v>
      </c>
      <c r="AC44" s="13">
        <v>67.110826093007404</v>
      </c>
      <c r="AD44" s="173">
        <v>3.08531572230727</v>
      </c>
      <c r="AE44" s="13">
        <v>6.67867436393988</v>
      </c>
      <c r="AF44" s="173">
        <v>3.67101089947215</v>
      </c>
      <c r="AG44" s="15"/>
      <c r="AH44" s="15"/>
      <c r="AI44" s="15"/>
      <c r="AJ44" s="15"/>
      <c r="AK44" s="15"/>
      <c r="AL44" s="15"/>
      <c r="AM44" s="15"/>
      <c r="AN44" s="15"/>
      <c r="AO44" s="15"/>
      <c r="AP44" s="15"/>
      <c r="AQ44" s="15"/>
      <c r="AR44" s="16"/>
    </row>
    <row r="45" spans="1:44" ht="12.95" customHeight="1" x14ac:dyDescent="0.2">
      <c r="A45" s="2" t="s">
        <v>373</v>
      </c>
      <c r="B45" s="12">
        <v>2</v>
      </c>
      <c r="C45" s="13">
        <v>8.5510135064463704</v>
      </c>
      <c r="D45" s="173">
        <v>0.72387497930886602</v>
      </c>
      <c r="E45" s="13">
        <v>24.854484300810601</v>
      </c>
      <c r="F45" s="173">
        <v>2.4615749581488302</v>
      </c>
      <c r="G45" s="13">
        <v>4.4493951556358997</v>
      </c>
      <c r="H45" s="173">
        <v>1.10877927508923</v>
      </c>
      <c r="I45" s="13">
        <v>3.91639196069772</v>
      </c>
      <c r="J45" s="173">
        <v>0.57692691066989699</v>
      </c>
      <c r="K45" s="13">
        <v>-20.938092340112899</v>
      </c>
      <c r="L45" s="173">
        <v>2.5244259242015699</v>
      </c>
      <c r="M45" s="13">
        <v>7.8600607920111498</v>
      </c>
      <c r="N45" s="173">
        <v>0.80437770277579501</v>
      </c>
      <c r="O45" s="13">
        <v>1.55596222969526</v>
      </c>
      <c r="P45" s="173">
        <v>0.56471591517942399</v>
      </c>
      <c r="Q45" s="13">
        <v>3.16761182179695</v>
      </c>
      <c r="R45" s="173">
        <v>0.95402067384132305</v>
      </c>
      <c r="S45" s="13">
        <v>10.399898679967</v>
      </c>
      <c r="T45" s="173">
        <v>1.1639529441140599</v>
      </c>
      <c r="U45" s="13">
        <v>8.8439364502717108</v>
      </c>
      <c r="V45" s="173">
        <v>1.3144690929771901</v>
      </c>
      <c r="W45" s="13">
        <v>96.665290151229897</v>
      </c>
      <c r="X45" s="173">
        <v>1.4159306287037501</v>
      </c>
      <c r="Y45" s="13">
        <v>96.182557457681796</v>
      </c>
      <c r="Z45" s="173">
        <v>1.59348274505826</v>
      </c>
      <c r="AA45" s="13">
        <v>96.376415175535797</v>
      </c>
      <c r="AB45" s="173">
        <v>2.0116711316259099</v>
      </c>
      <c r="AC45" s="13">
        <v>96.891602915786095</v>
      </c>
      <c r="AD45" s="173">
        <v>1.4053105170868401</v>
      </c>
      <c r="AE45" s="13">
        <v>0.70904545810435604</v>
      </c>
      <c r="AF45" s="173">
        <v>0.893200271600189</v>
      </c>
      <c r="AG45" s="15"/>
      <c r="AH45" s="15"/>
      <c r="AI45" s="15"/>
      <c r="AJ45" s="15"/>
      <c r="AK45" s="15"/>
      <c r="AL45" s="15"/>
      <c r="AM45" s="15"/>
      <c r="AN45" s="15"/>
      <c r="AO45" s="15"/>
      <c r="AP45" s="15"/>
      <c r="AQ45" s="15"/>
      <c r="AR45" s="16"/>
    </row>
    <row r="46" spans="1:44" ht="12.95" customHeight="1" x14ac:dyDescent="0.2">
      <c r="A46" s="2" t="s">
        <v>374</v>
      </c>
      <c r="B46" s="12">
        <v>2</v>
      </c>
      <c r="C46" s="13">
        <v>10.9248063692591</v>
      </c>
      <c r="D46" s="173">
        <v>0.91293568517111501</v>
      </c>
      <c r="E46" s="13">
        <v>57.174727565898202</v>
      </c>
      <c r="F46" s="173">
        <v>5.4124899065759102</v>
      </c>
      <c r="G46" s="13">
        <v>27.543057650962002</v>
      </c>
      <c r="H46" s="173">
        <v>4.3042041334330596</v>
      </c>
      <c r="I46" s="13">
        <v>3.2726554706732598</v>
      </c>
      <c r="J46" s="173">
        <v>0.52500804783741395</v>
      </c>
      <c r="K46" s="13">
        <v>-53.902072095224902</v>
      </c>
      <c r="L46" s="173">
        <v>5.4991200652454797</v>
      </c>
      <c r="M46" s="13">
        <v>15.7810716310844</v>
      </c>
      <c r="N46" s="173">
        <v>1.1126678489488899</v>
      </c>
      <c r="O46" s="13">
        <v>1.8261249774716399</v>
      </c>
      <c r="P46" s="173">
        <v>1.49857810420209</v>
      </c>
      <c r="Q46" s="13">
        <v>13.223740199877399</v>
      </c>
      <c r="R46" s="173">
        <v>3.31608371017259</v>
      </c>
      <c r="S46" s="13">
        <v>18.173276006299702</v>
      </c>
      <c r="T46" s="173">
        <v>1.2625013245718499</v>
      </c>
      <c r="U46" s="13">
        <v>16.347151028828101</v>
      </c>
      <c r="V46" s="173">
        <v>1.98500423622247</v>
      </c>
      <c r="W46" s="13">
        <v>90.732061930684907</v>
      </c>
      <c r="X46" s="173">
        <v>2.1088632793892801</v>
      </c>
      <c r="Y46" s="13">
        <v>91.3148027034173</v>
      </c>
      <c r="Z46" s="173">
        <v>3.58821879209877</v>
      </c>
      <c r="AA46" s="13">
        <v>90.447901075681699</v>
      </c>
      <c r="AB46" s="173">
        <v>2.7478950169549301</v>
      </c>
      <c r="AC46" s="13">
        <v>90.552294337502403</v>
      </c>
      <c r="AD46" s="173">
        <v>2.2162695714113601</v>
      </c>
      <c r="AE46" s="13">
        <v>-0.76250836591486904</v>
      </c>
      <c r="AF46" s="173">
        <v>3.3020370898439499</v>
      </c>
      <c r="AG46" s="15"/>
      <c r="AH46" s="15"/>
      <c r="AI46" s="15"/>
      <c r="AJ46" s="15"/>
      <c r="AK46" s="15"/>
      <c r="AL46" s="15"/>
      <c r="AM46" s="15"/>
      <c r="AN46" s="15"/>
      <c r="AO46" s="15"/>
      <c r="AP46" s="15"/>
      <c r="AQ46" s="15"/>
      <c r="AR46" s="16"/>
    </row>
    <row r="47" spans="1:44" ht="12.95" customHeight="1" x14ac:dyDescent="0.2">
      <c r="A47" s="2" t="s">
        <v>375</v>
      </c>
      <c r="B47" s="12">
        <v>2</v>
      </c>
      <c r="C47" s="13">
        <v>7.3931652679663404</v>
      </c>
      <c r="D47" s="173">
        <v>0.62349974306586198</v>
      </c>
      <c r="E47" s="13">
        <v>19.909751302751701</v>
      </c>
      <c r="F47" s="173">
        <v>2.9828231444948399</v>
      </c>
      <c r="G47" s="13">
        <v>13.0347197157464</v>
      </c>
      <c r="H47" s="173">
        <v>2.3385551135676002</v>
      </c>
      <c r="I47" s="13">
        <v>5.90616765578147</v>
      </c>
      <c r="J47" s="173">
        <v>0.67822206020035702</v>
      </c>
      <c r="K47" s="13">
        <v>-14.003583646970201</v>
      </c>
      <c r="L47" s="173">
        <v>3.06094968472688</v>
      </c>
      <c r="M47" s="13">
        <v>7.72319992685245</v>
      </c>
      <c r="N47" s="173">
        <v>0.68572984642217505</v>
      </c>
      <c r="O47" s="13">
        <v>3.3401362152884402</v>
      </c>
      <c r="P47" s="173">
        <v>1.4524042778753801</v>
      </c>
      <c r="Q47" s="13">
        <v>0.95459218858719697</v>
      </c>
      <c r="R47" s="173">
        <v>0.68725440562755902</v>
      </c>
      <c r="S47" s="13">
        <v>8.5756704524661593</v>
      </c>
      <c r="T47" s="173">
        <v>0.77731653323500205</v>
      </c>
      <c r="U47" s="13">
        <v>5.2355342371777196</v>
      </c>
      <c r="V47" s="173">
        <v>1.5919838133175399</v>
      </c>
      <c r="W47" s="13">
        <v>69.842413342733394</v>
      </c>
      <c r="X47" s="173">
        <v>3.4239086207332901</v>
      </c>
      <c r="Y47" s="13">
        <v>76.923893031548303</v>
      </c>
      <c r="Z47" s="173">
        <v>4.7709569597255399</v>
      </c>
      <c r="AA47" s="13">
        <v>70.773746316262702</v>
      </c>
      <c r="AB47" s="173">
        <v>4.97338937060234</v>
      </c>
      <c r="AC47" s="13">
        <v>69.070146430640193</v>
      </c>
      <c r="AD47" s="173">
        <v>3.49991621288319</v>
      </c>
      <c r="AE47" s="13">
        <v>-7.8537466009080701</v>
      </c>
      <c r="AF47" s="173">
        <v>3.8900828274825199</v>
      </c>
      <c r="AG47" s="15"/>
      <c r="AH47" s="15"/>
      <c r="AI47" s="15"/>
      <c r="AJ47" s="15"/>
      <c r="AK47" s="15"/>
      <c r="AL47" s="15"/>
      <c r="AM47" s="15"/>
      <c r="AN47" s="15"/>
      <c r="AO47" s="15"/>
      <c r="AP47" s="15"/>
      <c r="AQ47" s="15"/>
      <c r="AR47" s="16"/>
    </row>
    <row r="48" spans="1:44" ht="12.95" customHeight="1" x14ac:dyDescent="0.2">
      <c r="A48" s="2" t="s">
        <v>376</v>
      </c>
      <c r="B48" s="12">
        <v>2</v>
      </c>
      <c r="C48" s="13">
        <v>6.6418601029034399</v>
      </c>
      <c r="D48" s="173">
        <v>0.66018036511919498</v>
      </c>
      <c r="E48" s="13">
        <v>23.6033260043802</v>
      </c>
      <c r="F48" s="173">
        <v>2.7892620441055498</v>
      </c>
      <c r="G48" s="13">
        <v>13.090756281405801</v>
      </c>
      <c r="H48" s="173">
        <v>2.46607567985569</v>
      </c>
      <c r="I48" s="13">
        <v>2.29721376947795</v>
      </c>
      <c r="J48" s="173">
        <v>0.39443138344918199</v>
      </c>
      <c r="K48" s="13">
        <v>-21.306112234902301</v>
      </c>
      <c r="L48" s="173">
        <v>2.82260019317726</v>
      </c>
      <c r="M48" s="13">
        <v>8.58199747202376</v>
      </c>
      <c r="N48" s="173">
        <v>0.68419099842876396</v>
      </c>
      <c r="O48" s="13">
        <v>1.3910850018561201</v>
      </c>
      <c r="P48" s="173">
        <v>0.58951217247091503</v>
      </c>
      <c r="Q48" s="13">
        <v>3.2931882286795</v>
      </c>
      <c r="R48" s="173">
        <v>1.21787541073669</v>
      </c>
      <c r="S48" s="13">
        <v>10.667762004546301</v>
      </c>
      <c r="T48" s="173">
        <v>0.91497509281149003</v>
      </c>
      <c r="U48" s="13">
        <v>9.2766770026901693</v>
      </c>
      <c r="V48" s="173">
        <v>1.10199673783944</v>
      </c>
      <c r="W48" s="13">
        <v>78.180937244675704</v>
      </c>
      <c r="X48" s="173">
        <v>2.9681666238107201</v>
      </c>
      <c r="Y48" s="13">
        <v>76.792425934456304</v>
      </c>
      <c r="Z48" s="173">
        <v>4.1334902393019402</v>
      </c>
      <c r="AA48" s="13">
        <v>80.263615747386197</v>
      </c>
      <c r="AB48" s="173">
        <v>3.3485125015380701</v>
      </c>
      <c r="AC48" s="13">
        <v>78.379875488815003</v>
      </c>
      <c r="AD48" s="173">
        <v>3.0618153758851299</v>
      </c>
      <c r="AE48" s="13">
        <v>1.58744955435868</v>
      </c>
      <c r="AF48" s="173">
        <v>3.2860771439508398</v>
      </c>
      <c r="AG48" s="15"/>
      <c r="AH48" s="15"/>
      <c r="AI48" s="15"/>
      <c r="AJ48" s="15"/>
      <c r="AK48" s="15"/>
      <c r="AL48" s="15"/>
      <c r="AM48" s="15"/>
      <c r="AN48" s="15"/>
      <c r="AO48" s="15"/>
      <c r="AP48" s="15"/>
      <c r="AQ48" s="15"/>
      <c r="AR48" s="16"/>
    </row>
    <row r="49" spans="1:44" ht="12.95" customHeight="1" x14ac:dyDescent="0.2">
      <c r="A49" s="2" t="s">
        <v>377</v>
      </c>
      <c r="B49" s="12">
        <v>2</v>
      </c>
      <c r="C49" s="13">
        <v>12.9083199213607</v>
      </c>
      <c r="D49" s="173">
        <v>0.98581123708733998</v>
      </c>
      <c r="E49" s="13">
        <v>17.382781132880599</v>
      </c>
      <c r="F49" s="173">
        <v>3.77396029326983</v>
      </c>
      <c r="G49" s="13">
        <v>17.374148238246001</v>
      </c>
      <c r="H49" s="173">
        <v>3.3441370241779902</v>
      </c>
      <c r="I49" s="13">
        <v>10.8025731177461</v>
      </c>
      <c r="J49" s="173">
        <v>0.94072751563607704</v>
      </c>
      <c r="K49" s="13">
        <v>-6.5802080151345796</v>
      </c>
      <c r="L49" s="173">
        <v>3.8402412580287302</v>
      </c>
      <c r="M49" s="13">
        <v>14.175639992925101</v>
      </c>
      <c r="N49" s="173">
        <v>0.80863559053654299</v>
      </c>
      <c r="O49" s="13">
        <v>14.7137692006667</v>
      </c>
      <c r="P49" s="173">
        <v>2.9658604923090102</v>
      </c>
      <c r="Q49" s="13">
        <v>12.451253649212299</v>
      </c>
      <c r="R49" s="173">
        <v>2.02244840283951</v>
      </c>
      <c r="S49" s="13">
        <v>13.4218079002391</v>
      </c>
      <c r="T49" s="173">
        <v>0.96879310902692495</v>
      </c>
      <c r="U49" s="13">
        <v>-1.2919613004275601</v>
      </c>
      <c r="V49" s="173">
        <v>3.1909925565710102</v>
      </c>
      <c r="W49" s="13">
        <v>85.429190704748095</v>
      </c>
      <c r="X49" s="173">
        <v>2.2233486435674501</v>
      </c>
      <c r="Y49" s="13">
        <v>88.656775101893402</v>
      </c>
      <c r="Z49" s="173">
        <v>3.0763129378529901</v>
      </c>
      <c r="AA49" s="13">
        <v>88.327639563348498</v>
      </c>
      <c r="AB49" s="173">
        <v>2.5851488395051399</v>
      </c>
      <c r="AC49" s="13">
        <v>84.121814019308204</v>
      </c>
      <c r="AD49" s="173">
        <v>2.5114578042432099</v>
      </c>
      <c r="AE49" s="13">
        <v>-4.5349610825851796</v>
      </c>
      <c r="AF49" s="173">
        <v>3.1940618400753502</v>
      </c>
      <c r="AG49" s="15"/>
      <c r="AH49" s="15"/>
      <c r="AI49" s="15"/>
      <c r="AJ49" s="15"/>
      <c r="AK49" s="15"/>
      <c r="AL49" s="15"/>
      <c r="AM49" s="15"/>
      <c r="AN49" s="15"/>
      <c r="AO49" s="15"/>
      <c r="AP49" s="15"/>
      <c r="AQ49" s="15"/>
      <c r="AR49" s="16"/>
    </row>
    <row r="50" spans="1:44" ht="12.95" customHeight="1" x14ac:dyDescent="0.2">
      <c r="A50" s="2" t="s">
        <v>378</v>
      </c>
      <c r="B50" s="12">
        <v>2</v>
      </c>
      <c r="C50" s="13">
        <v>6.4209649460055598</v>
      </c>
      <c r="D50" s="173">
        <v>0.67931895420100596</v>
      </c>
      <c r="E50" s="13">
        <v>23.5539144888597</v>
      </c>
      <c r="F50" s="173">
        <v>2.5575647291325501</v>
      </c>
      <c r="G50" s="13">
        <v>8.7561401809937607</v>
      </c>
      <c r="H50" s="173">
        <v>1.67862454902887</v>
      </c>
      <c r="I50" s="13">
        <v>2.0576580840246002</v>
      </c>
      <c r="J50" s="173">
        <v>0.37396916157590099</v>
      </c>
      <c r="K50" s="13">
        <v>-21.496256404835101</v>
      </c>
      <c r="L50" s="173">
        <v>2.5142735786132602</v>
      </c>
      <c r="M50" s="13">
        <v>5.8484327753048202</v>
      </c>
      <c r="N50" s="173">
        <v>0.56510925256178102</v>
      </c>
      <c r="O50" s="13">
        <v>1.44268793298364</v>
      </c>
      <c r="P50" s="173">
        <v>0.69287125779152603</v>
      </c>
      <c r="Q50" s="13">
        <v>3.72405827095145</v>
      </c>
      <c r="R50" s="173">
        <v>0.942857593466366</v>
      </c>
      <c r="S50" s="13">
        <v>7.1042655495516902</v>
      </c>
      <c r="T50" s="173">
        <v>0.76183359187625699</v>
      </c>
      <c r="U50" s="13">
        <v>5.6615776165680396</v>
      </c>
      <c r="V50" s="173">
        <v>1.00662871590226</v>
      </c>
      <c r="W50" s="13">
        <v>91.138817564146393</v>
      </c>
      <c r="X50" s="173">
        <v>2.0181275655528101</v>
      </c>
      <c r="Y50" s="13">
        <v>92.111050895869198</v>
      </c>
      <c r="Z50" s="173">
        <v>2.2430694336180599</v>
      </c>
      <c r="AA50" s="13">
        <v>90.464069248451906</v>
      </c>
      <c r="AB50" s="173">
        <v>2.5462836893216001</v>
      </c>
      <c r="AC50" s="13">
        <v>91.156296161808001</v>
      </c>
      <c r="AD50" s="173">
        <v>2.07918696997735</v>
      </c>
      <c r="AE50" s="13">
        <v>-0.95475473406118305</v>
      </c>
      <c r="AF50" s="173">
        <v>1.80504349590984</v>
      </c>
      <c r="AG50" s="15"/>
      <c r="AH50" s="15"/>
      <c r="AI50" s="15"/>
      <c r="AJ50" s="15"/>
      <c r="AK50" s="15"/>
      <c r="AL50" s="15"/>
      <c r="AM50" s="15"/>
      <c r="AN50" s="15"/>
      <c r="AO50" s="15"/>
      <c r="AP50" s="15"/>
      <c r="AQ50" s="15"/>
      <c r="AR50" s="16"/>
    </row>
    <row r="51" spans="1:44" ht="12.95" customHeight="1" x14ac:dyDescent="0.2">
      <c r="A51" s="2" t="s">
        <v>379</v>
      </c>
      <c r="B51" s="12">
        <v>2</v>
      </c>
      <c r="C51" s="13">
        <v>33.4713128684323</v>
      </c>
      <c r="D51" s="173">
        <v>1.1447574613821401</v>
      </c>
      <c r="E51" s="13">
        <v>78.782973436120599</v>
      </c>
      <c r="F51" s="173">
        <v>1.8204265570709199</v>
      </c>
      <c r="G51" s="13">
        <v>50.976246361560399</v>
      </c>
      <c r="H51" s="173">
        <v>2.9891779760281301</v>
      </c>
      <c r="I51" s="13">
        <v>12.8289630109107</v>
      </c>
      <c r="J51" s="173">
        <v>0.88314846086759302</v>
      </c>
      <c r="K51" s="13">
        <v>-65.954010425209901</v>
      </c>
      <c r="L51" s="173">
        <v>1.99260753921692</v>
      </c>
      <c r="M51" s="13">
        <v>34.608610822677697</v>
      </c>
      <c r="N51" s="173">
        <v>1.2155047294386001</v>
      </c>
      <c r="O51" s="13">
        <v>40.734509602352503</v>
      </c>
      <c r="P51" s="173">
        <v>2.5156667266335502</v>
      </c>
      <c r="Q51" s="13">
        <v>33.697159913453</v>
      </c>
      <c r="R51" s="173">
        <v>2.4836853196751401</v>
      </c>
      <c r="S51" s="13">
        <v>32.6117845560399</v>
      </c>
      <c r="T51" s="173">
        <v>1.47571254437344</v>
      </c>
      <c r="U51" s="13">
        <v>-8.1227250463125493</v>
      </c>
      <c r="V51" s="173">
        <v>2.9631023423245599</v>
      </c>
      <c r="W51" s="13">
        <v>100</v>
      </c>
      <c r="X51" s="173">
        <v>0</v>
      </c>
      <c r="Y51" s="13">
        <v>100</v>
      </c>
      <c r="Z51" s="173">
        <v>0</v>
      </c>
      <c r="AA51" s="13">
        <v>100</v>
      </c>
      <c r="AB51" s="173">
        <v>0</v>
      </c>
      <c r="AC51" s="13">
        <v>100</v>
      </c>
      <c r="AD51" s="173">
        <v>0</v>
      </c>
      <c r="AE51" s="13">
        <v>0</v>
      </c>
      <c r="AF51" s="173">
        <v>0</v>
      </c>
      <c r="AG51" s="15"/>
      <c r="AH51" s="15"/>
      <c r="AI51" s="15"/>
      <c r="AJ51" s="15"/>
      <c r="AK51" s="15"/>
      <c r="AL51" s="15"/>
      <c r="AM51" s="15"/>
      <c r="AN51" s="15"/>
      <c r="AO51" s="15"/>
      <c r="AP51" s="15"/>
      <c r="AQ51" s="15"/>
      <c r="AR51" s="16"/>
    </row>
    <row r="52" spans="1:44" ht="12.95" customHeight="1" x14ac:dyDescent="0.2">
      <c r="A52" s="2" t="s">
        <v>380</v>
      </c>
      <c r="B52" s="12">
        <v>2</v>
      </c>
      <c r="C52" s="13">
        <v>20.1279545627837</v>
      </c>
      <c r="D52" s="173">
        <v>1.0630397663073601</v>
      </c>
      <c r="E52" s="13">
        <v>42.147241189716802</v>
      </c>
      <c r="F52" s="173">
        <v>3.7408439717239301</v>
      </c>
      <c r="G52" s="13">
        <v>23.893215586431499</v>
      </c>
      <c r="H52" s="173">
        <v>3.1715175851881399</v>
      </c>
      <c r="I52" s="13">
        <v>16.098909775115199</v>
      </c>
      <c r="J52" s="173">
        <v>1.1098819443780199</v>
      </c>
      <c r="K52" s="13">
        <v>-26.048331414601599</v>
      </c>
      <c r="L52" s="173">
        <v>3.90558987780107</v>
      </c>
      <c r="M52" s="13">
        <v>26.777454102992699</v>
      </c>
      <c r="N52" s="173">
        <v>1.4411758680220601</v>
      </c>
      <c r="O52" s="13">
        <v>7.21409809749888</v>
      </c>
      <c r="P52" s="173">
        <v>1.92015620929355</v>
      </c>
      <c r="Q52" s="13">
        <v>16.886343126809798</v>
      </c>
      <c r="R52" s="173">
        <v>2.1560398958351001</v>
      </c>
      <c r="S52" s="13">
        <v>29.9832464686585</v>
      </c>
      <c r="T52" s="173">
        <v>1.8203230832180499</v>
      </c>
      <c r="U52" s="13">
        <v>22.769148371159599</v>
      </c>
      <c r="V52" s="173">
        <v>2.6601672473417599</v>
      </c>
      <c r="W52" s="13">
        <v>100</v>
      </c>
      <c r="X52" s="173">
        <v>0</v>
      </c>
      <c r="Y52" s="13">
        <v>100</v>
      </c>
      <c r="Z52" s="173">
        <v>0</v>
      </c>
      <c r="AA52" s="13">
        <v>100</v>
      </c>
      <c r="AB52" s="173">
        <v>0</v>
      </c>
      <c r="AC52" s="13">
        <v>100</v>
      </c>
      <c r="AD52" s="173">
        <v>0</v>
      </c>
      <c r="AE52" s="13">
        <v>0</v>
      </c>
      <c r="AF52" s="173">
        <v>0</v>
      </c>
      <c r="AG52" s="15"/>
      <c r="AH52" s="15"/>
      <c r="AI52" s="15"/>
      <c r="AJ52" s="15"/>
      <c r="AK52" s="15"/>
      <c r="AL52" s="15"/>
      <c r="AM52" s="15"/>
      <c r="AN52" s="15"/>
      <c r="AO52" s="15"/>
      <c r="AP52" s="15"/>
      <c r="AQ52" s="15"/>
      <c r="AR52" s="16"/>
    </row>
    <row r="53" spans="1:44" ht="12.95" customHeight="1" x14ac:dyDescent="0.2">
      <c r="A53" s="2" t="s">
        <v>381</v>
      </c>
      <c r="B53" s="12">
        <v>2</v>
      </c>
      <c r="C53" s="13">
        <v>8.4441249618038601</v>
      </c>
      <c r="D53" s="173">
        <v>0.60382767022188299</v>
      </c>
      <c r="E53" s="13">
        <v>22.806082449942402</v>
      </c>
      <c r="F53" s="173">
        <v>1.68666645499684</v>
      </c>
      <c r="G53" s="13">
        <v>8.1835968233120298</v>
      </c>
      <c r="H53" s="173">
        <v>1.47233142116417</v>
      </c>
      <c r="I53" s="13">
        <v>4.73371524607425</v>
      </c>
      <c r="J53" s="173">
        <v>0.62497343726413201</v>
      </c>
      <c r="K53" s="13">
        <v>-18.072367203868101</v>
      </c>
      <c r="L53" s="173">
        <v>1.7984474461603299</v>
      </c>
      <c r="M53" s="13">
        <v>8.2097804782828501</v>
      </c>
      <c r="N53" s="173">
        <v>0.646330968691334</v>
      </c>
      <c r="O53" s="13">
        <v>2.88434499215274</v>
      </c>
      <c r="P53" s="173">
        <v>1.08263830222131</v>
      </c>
      <c r="Q53" s="13">
        <v>3.4567106701235701</v>
      </c>
      <c r="R53" s="173">
        <v>0.75461631237645899</v>
      </c>
      <c r="S53" s="13">
        <v>10.6925873582016</v>
      </c>
      <c r="T53" s="173">
        <v>0.89607970525924896</v>
      </c>
      <c r="U53" s="13">
        <v>7.8082423660488498</v>
      </c>
      <c r="V53" s="173">
        <v>1.41353848442151</v>
      </c>
      <c r="W53" s="13">
        <v>80.337168965702702</v>
      </c>
      <c r="X53" s="173">
        <v>2.6812653112407001</v>
      </c>
      <c r="Y53" s="13">
        <v>80.1322635887025</v>
      </c>
      <c r="Z53" s="173">
        <v>3.4426016756864102</v>
      </c>
      <c r="AA53" s="13">
        <v>82.001837535604693</v>
      </c>
      <c r="AB53" s="173">
        <v>2.7535755502728998</v>
      </c>
      <c r="AC53" s="13">
        <v>80.025004179209205</v>
      </c>
      <c r="AD53" s="173">
        <v>2.8103675840280999</v>
      </c>
      <c r="AE53" s="13">
        <v>-0.107259409493295</v>
      </c>
      <c r="AF53" s="173">
        <v>2.65519887324646</v>
      </c>
      <c r="AG53" s="15"/>
      <c r="AH53" s="15"/>
      <c r="AI53" s="15"/>
      <c r="AJ53" s="15"/>
      <c r="AK53" s="15"/>
      <c r="AL53" s="15"/>
      <c r="AM53" s="15"/>
      <c r="AN53" s="15"/>
      <c r="AO53" s="15"/>
      <c r="AP53" s="15"/>
      <c r="AQ53" s="15"/>
      <c r="AR53" s="16"/>
    </row>
    <row r="54" spans="1:44" ht="12.95" customHeight="1" x14ac:dyDescent="0.2">
      <c r="A54" s="2" t="s">
        <v>382</v>
      </c>
      <c r="B54" s="12">
        <v>2</v>
      </c>
      <c r="C54" s="13">
        <v>3.33770146264437</v>
      </c>
      <c r="D54" s="173">
        <v>0.433665509148498</v>
      </c>
      <c r="E54" s="13">
        <v>12.6555063496266</v>
      </c>
      <c r="F54" s="173">
        <v>1.96806480937826</v>
      </c>
      <c r="G54" s="13">
        <v>1.7850844550143401</v>
      </c>
      <c r="H54" s="173">
        <v>0.89475422414453598</v>
      </c>
      <c r="I54" s="13">
        <v>1.0604881249909499</v>
      </c>
      <c r="J54" s="173">
        <v>0.32208762523220402</v>
      </c>
      <c r="K54" s="13">
        <v>-11.5950182246357</v>
      </c>
      <c r="L54" s="173">
        <v>2.01384279477355</v>
      </c>
      <c r="M54" s="13">
        <v>6.5925674667329099</v>
      </c>
      <c r="N54" s="173">
        <v>0.59561241935076303</v>
      </c>
      <c r="O54" s="13">
        <v>2.14916470573004</v>
      </c>
      <c r="P54" s="173">
        <v>0.77555459510582103</v>
      </c>
      <c r="Q54" s="13">
        <v>3.71767837373064</v>
      </c>
      <c r="R54" s="173">
        <v>1.0898877764845101</v>
      </c>
      <c r="S54" s="13">
        <v>8.5821302288833792</v>
      </c>
      <c r="T54" s="173">
        <v>0.827646829358342</v>
      </c>
      <c r="U54" s="13">
        <v>6.4329655231533396</v>
      </c>
      <c r="V54" s="173">
        <v>1.1335691607573199</v>
      </c>
      <c r="W54" s="13">
        <v>80.664223706823606</v>
      </c>
      <c r="X54" s="173">
        <v>2.9080991557035798</v>
      </c>
      <c r="Y54" s="13">
        <v>83.328195195484398</v>
      </c>
      <c r="Z54" s="173">
        <v>3.3137518874742198</v>
      </c>
      <c r="AA54" s="13">
        <v>78.401258223473405</v>
      </c>
      <c r="AB54" s="173">
        <v>4.3564630009525001</v>
      </c>
      <c r="AC54" s="13">
        <v>80.241737181132507</v>
      </c>
      <c r="AD54" s="173">
        <v>2.9308194505304299</v>
      </c>
      <c r="AE54" s="13">
        <v>-3.0864580143519298</v>
      </c>
      <c r="AF54" s="173">
        <v>2.66455060517757</v>
      </c>
      <c r="AG54" s="15"/>
      <c r="AH54" s="15"/>
      <c r="AI54" s="15"/>
      <c r="AJ54" s="15"/>
      <c r="AK54" s="15"/>
      <c r="AL54" s="15"/>
      <c r="AM54" s="15"/>
      <c r="AN54" s="15"/>
      <c r="AO54" s="15"/>
      <c r="AP54" s="15"/>
      <c r="AQ54" s="15"/>
      <c r="AR54" s="16"/>
    </row>
    <row r="55" spans="1:44" ht="12.95" customHeight="1" x14ac:dyDescent="0.2">
      <c r="A55" s="2" t="s">
        <v>383</v>
      </c>
      <c r="B55" s="12">
        <v>2</v>
      </c>
      <c r="C55" s="13">
        <v>42.3525319738606</v>
      </c>
      <c r="D55" s="173">
        <v>1.7598249532047601</v>
      </c>
      <c r="E55" s="13">
        <v>48.525526455654699</v>
      </c>
      <c r="F55" s="173">
        <v>2.8092796806632601</v>
      </c>
      <c r="G55" s="13">
        <v>38.3782270808288</v>
      </c>
      <c r="H55" s="173">
        <v>3.1187953959420298</v>
      </c>
      <c r="I55" s="13">
        <v>38.923308826107501</v>
      </c>
      <c r="J55" s="173">
        <v>2.5803485513534801</v>
      </c>
      <c r="K55" s="13">
        <v>-9.6022176295471393</v>
      </c>
      <c r="L55" s="173">
        <v>3.7089935241563698</v>
      </c>
      <c r="M55" s="13">
        <v>41.866727675477499</v>
      </c>
      <c r="N55" s="173">
        <v>1.66473037861316</v>
      </c>
      <c r="O55" s="13">
        <v>20.256803369268599</v>
      </c>
      <c r="P55" s="173">
        <v>2.00561440657741</v>
      </c>
      <c r="Q55" s="13">
        <v>38.5375728715739</v>
      </c>
      <c r="R55" s="173">
        <v>3.5018197659101</v>
      </c>
      <c r="S55" s="13">
        <v>57.291718616440797</v>
      </c>
      <c r="T55" s="173">
        <v>2.3012996365184999</v>
      </c>
      <c r="U55" s="13">
        <v>37.034915247172201</v>
      </c>
      <c r="V55" s="173">
        <v>3.08118285600542</v>
      </c>
      <c r="W55" s="13">
        <v>88.193790753083306</v>
      </c>
      <c r="X55" s="173">
        <v>1.9322557351040901</v>
      </c>
      <c r="Y55" s="13">
        <v>87.569794405360796</v>
      </c>
      <c r="Z55" s="173">
        <v>2.2681154429717298</v>
      </c>
      <c r="AA55" s="13">
        <v>89.439825386550197</v>
      </c>
      <c r="AB55" s="173">
        <v>2.1519648217818901</v>
      </c>
      <c r="AC55" s="13">
        <v>88.867984746157404</v>
      </c>
      <c r="AD55" s="173">
        <v>2.30259337813672</v>
      </c>
      <c r="AE55" s="13">
        <v>1.29819034079661</v>
      </c>
      <c r="AF55" s="173">
        <v>2.1548394175856602</v>
      </c>
      <c r="AG55" s="15"/>
      <c r="AH55" s="15"/>
      <c r="AI55" s="15"/>
      <c r="AJ55" s="15"/>
      <c r="AK55" s="15"/>
      <c r="AL55" s="15"/>
      <c r="AM55" s="15"/>
      <c r="AN55" s="15"/>
      <c r="AO55" s="15"/>
      <c r="AP55" s="15"/>
      <c r="AQ55" s="15"/>
      <c r="AR55" s="16"/>
    </row>
    <row r="56" spans="1:44" ht="12.95" customHeight="1" x14ac:dyDescent="0.2">
      <c r="A56" s="2" t="s">
        <v>384</v>
      </c>
      <c r="B56" s="12">
        <v>2</v>
      </c>
      <c r="C56" s="13">
        <v>6.9101911193214596</v>
      </c>
      <c r="D56" s="173">
        <v>0.57227517578187803</v>
      </c>
      <c r="E56" s="13">
        <v>15.1397115695518</v>
      </c>
      <c r="F56" s="173">
        <v>1.7348113945760599</v>
      </c>
      <c r="G56" s="13">
        <v>8.1634524242272892</v>
      </c>
      <c r="H56" s="173">
        <v>1.0326214301479699</v>
      </c>
      <c r="I56" s="13">
        <v>3.0866025316319599</v>
      </c>
      <c r="J56" s="173">
        <v>0.54857087722189801</v>
      </c>
      <c r="K56" s="13">
        <v>-12.053109037919899</v>
      </c>
      <c r="L56" s="173">
        <v>1.8670809176415899</v>
      </c>
      <c r="M56" s="13">
        <v>9.23665583338936</v>
      </c>
      <c r="N56" s="173">
        <v>0.58174754400179896</v>
      </c>
      <c r="O56" s="13">
        <v>3.3999287182778501</v>
      </c>
      <c r="P56" s="173">
        <v>0.71849464909403005</v>
      </c>
      <c r="Q56" s="13">
        <v>8.4647087373253296</v>
      </c>
      <c r="R56" s="173">
        <v>1.1555734984069801</v>
      </c>
      <c r="S56" s="13">
        <v>11.653748484057701</v>
      </c>
      <c r="T56" s="173">
        <v>0.80012743288550503</v>
      </c>
      <c r="U56" s="13">
        <v>8.25381976577982</v>
      </c>
      <c r="V56" s="173">
        <v>1.0921581416657999</v>
      </c>
      <c r="W56" s="13">
        <v>59.1841826816433</v>
      </c>
      <c r="X56" s="173">
        <v>3.0228649338169302</v>
      </c>
      <c r="Y56" s="13">
        <v>57.621946585857003</v>
      </c>
      <c r="Z56" s="173">
        <v>3.53553381462486</v>
      </c>
      <c r="AA56" s="13">
        <v>58.363296705964302</v>
      </c>
      <c r="AB56" s="173">
        <v>3.5041349723487301</v>
      </c>
      <c r="AC56" s="13">
        <v>59.942582815873799</v>
      </c>
      <c r="AD56" s="173">
        <v>3.1114436536144501</v>
      </c>
      <c r="AE56" s="13">
        <v>2.3206362300168601</v>
      </c>
      <c r="AF56" s="173">
        <v>2.4255228939526101</v>
      </c>
      <c r="AG56" s="15"/>
      <c r="AH56" s="15"/>
      <c r="AI56" s="15"/>
      <c r="AJ56" s="15"/>
      <c r="AK56" s="15"/>
      <c r="AL56" s="15"/>
      <c r="AM56" s="15"/>
      <c r="AN56" s="15"/>
      <c r="AO56" s="15"/>
      <c r="AP56" s="15"/>
      <c r="AQ56" s="15"/>
      <c r="AR56" s="16"/>
    </row>
    <row r="57" spans="1:44" ht="12.95" customHeight="1" x14ac:dyDescent="0.2">
      <c r="A57" s="2" t="s">
        <v>385</v>
      </c>
      <c r="B57" s="12">
        <v>2</v>
      </c>
      <c r="C57" s="13">
        <v>7.2615120076579203</v>
      </c>
      <c r="D57" s="173">
        <v>0.84625000844187603</v>
      </c>
      <c r="E57" s="13">
        <v>23.4548607789134</v>
      </c>
      <c r="F57" s="173">
        <v>3.0578068130317799</v>
      </c>
      <c r="G57" s="13">
        <v>9.5350066866836496</v>
      </c>
      <c r="H57" s="173">
        <v>2.29814872980088</v>
      </c>
      <c r="I57" s="13">
        <v>2.4286811715383401</v>
      </c>
      <c r="J57" s="173">
        <v>0.50204521564420201</v>
      </c>
      <c r="K57" s="13">
        <v>-21.026179607374999</v>
      </c>
      <c r="L57" s="173">
        <v>3.0778125673046599</v>
      </c>
      <c r="M57" s="13">
        <v>15.4615905511961</v>
      </c>
      <c r="N57" s="173">
        <v>1.2806652568655601</v>
      </c>
      <c r="O57" s="13">
        <v>7.8029902122182504</v>
      </c>
      <c r="P57" s="173">
        <v>1.70894292064941</v>
      </c>
      <c r="Q57" s="13">
        <v>11.0828676995195</v>
      </c>
      <c r="R57" s="173">
        <v>2.15593898118729</v>
      </c>
      <c r="S57" s="13">
        <v>18.4770545051366</v>
      </c>
      <c r="T57" s="173">
        <v>1.7071786454894</v>
      </c>
      <c r="U57" s="13">
        <v>10.674064292918301</v>
      </c>
      <c r="V57" s="173">
        <v>2.3101916039228798</v>
      </c>
      <c r="W57" s="13">
        <v>97.304185788092198</v>
      </c>
      <c r="X57" s="173">
        <v>1.3750869980421101</v>
      </c>
      <c r="Y57" s="13">
        <v>97.677050802846594</v>
      </c>
      <c r="Z57" s="173">
        <v>1.2746730877255501</v>
      </c>
      <c r="AA57" s="13">
        <v>97.7845189097591</v>
      </c>
      <c r="AB57" s="173">
        <v>1.3166443478341601</v>
      </c>
      <c r="AC57" s="13">
        <v>97.023224927909496</v>
      </c>
      <c r="AD57" s="173">
        <v>1.5525740194386299</v>
      </c>
      <c r="AE57" s="13">
        <v>-0.65382587493711197</v>
      </c>
      <c r="AF57" s="173">
        <v>0.924359600990727</v>
      </c>
      <c r="AG57" s="15"/>
      <c r="AH57" s="15"/>
      <c r="AI57" s="15"/>
      <c r="AJ57" s="15"/>
      <c r="AK57" s="15"/>
      <c r="AL57" s="15"/>
      <c r="AM57" s="15"/>
      <c r="AN57" s="15"/>
      <c r="AO57" s="15"/>
      <c r="AP57" s="15"/>
      <c r="AQ57" s="15"/>
      <c r="AR57" s="16"/>
    </row>
    <row r="58" spans="1:44" ht="12.95" customHeight="1" x14ac:dyDescent="0.2">
      <c r="A58" s="2" t="s">
        <v>386</v>
      </c>
      <c r="B58" s="12">
        <v>2</v>
      </c>
      <c r="C58" s="13">
        <v>6.5157744915778997</v>
      </c>
      <c r="D58" s="173">
        <v>0.76260281506796501</v>
      </c>
      <c r="E58" s="13">
        <v>25.9646559037472</v>
      </c>
      <c r="F58" s="173">
        <v>3.15253126135807</v>
      </c>
      <c r="G58" s="13">
        <v>2.4141517567833302</v>
      </c>
      <c r="H58" s="173">
        <v>0.62028068754002896</v>
      </c>
      <c r="I58" s="13">
        <v>1.7590581684865001</v>
      </c>
      <c r="J58" s="173">
        <v>0.391405723921399</v>
      </c>
      <c r="K58" s="13">
        <v>-24.205597735260699</v>
      </c>
      <c r="L58" s="173">
        <v>3.19854173373266</v>
      </c>
      <c r="M58" s="13">
        <v>7.6751374151952403</v>
      </c>
      <c r="N58" s="173">
        <v>0.66491385525638103</v>
      </c>
      <c r="O58" s="13">
        <v>11.828132032829499</v>
      </c>
      <c r="P58" s="173">
        <v>2.09469059517519</v>
      </c>
      <c r="Q58" s="13">
        <v>8.8245477900273297</v>
      </c>
      <c r="R58" s="173">
        <v>1.4300372334981899</v>
      </c>
      <c r="S58" s="13">
        <v>5.6369989132063898</v>
      </c>
      <c r="T58" s="173">
        <v>0.58916659431136198</v>
      </c>
      <c r="U58" s="13">
        <v>-6.1911331196230899</v>
      </c>
      <c r="V58" s="173">
        <v>2.1468908065850698</v>
      </c>
      <c r="W58" s="13">
        <v>85.448090916254799</v>
      </c>
      <c r="X58" s="173">
        <v>2.4768553715619399</v>
      </c>
      <c r="Y58" s="13">
        <v>91.025918763606498</v>
      </c>
      <c r="Z58" s="173">
        <v>2.5085706071864702</v>
      </c>
      <c r="AA58" s="13">
        <v>85.065955778521698</v>
      </c>
      <c r="AB58" s="173">
        <v>3.1070175910796198</v>
      </c>
      <c r="AC58" s="13">
        <v>83.692725243482101</v>
      </c>
      <c r="AD58" s="173">
        <v>3.0112305913461799</v>
      </c>
      <c r="AE58" s="13">
        <v>-7.3331935201243397</v>
      </c>
      <c r="AF58" s="173">
        <v>3.2144258819584901</v>
      </c>
      <c r="AG58" s="15"/>
      <c r="AH58" s="15"/>
      <c r="AI58" s="15"/>
      <c r="AJ58" s="15"/>
      <c r="AK58" s="15"/>
      <c r="AL58" s="15"/>
      <c r="AM58" s="15"/>
      <c r="AN58" s="15"/>
      <c r="AO58" s="15"/>
      <c r="AP58" s="15"/>
      <c r="AQ58" s="15"/>
      <c r="AR58" s="16"/>
    </row>
    <row r="59" spans="1:44" ht="12.95" customHeight="1" x14ac:dyDescent="0.2">
      <c r="A59" s="2" t="s">
        <v>387</v>
      </c>
      <c r="B59" s="12">
        <v>2</v>
      </c>
      <c r="C59" s="13">
        <v>45.588000163467903</v>
      </c>
      <c r="D59" s="173">
        <v>1.8779795290143599</v>
      </c>
      <c r="E59" s="13">
        <v>56.178951853824103</v>
      </c>
      <c r="F59" s="173">
        <v>4.7352293735361197</v>
      </c>
      <c r="G59" s="13">
        <v>44.483991589724297</v>
      </c>
      <c r="H59" s="173">
        <v>3.4381763537065599</v>
      </c>
      <c r="I59" s="13">
        <v>42.892022777853697</v>
      </c>
      <c r="J59" s="173">
        <v>2.2591521312131002</v>
      </c>
      <c r="K59" s="13">
        <v>-13.2869290759704</v>
      </c>
      <c r="L59" s="173">
        <v>5.6765084975246296</v>
      </c>
      <c r="M59" s="13">
        <v>25.1417514454944</v>
      </c>
      <c r="N59" s="173">
        <v>1.4365961681111299</v>
      </c>
      <c r="O59" s="13">
        <v>14.742685111144599</v>
      </c>
      <c r="P59" s="173">
        <v>2.4677580117190399</v>
      </c>
      <c r="Q59" s="13">
        <v>22.907829421351501</v>
      </c>
      <c r="R59" s="173">
        <v>2.3726502843946902</v>
      </c>
      <c r="S59" s="13">
        <v>30.7523163505201</v>
      </c>
      <c r="T59" s="173">
        <v>1.9233225166300201</v>
      </c>
      <c r="U59" s="13">
        <v>16.009631239375501</v>
      </c>
      <c r="V59" s="173">
        <v>2.9891944123119498</v>
      </c>
      <c r="W59" s="13">
        <v>94.951364548145904</v>
      </c>
      <c r="X59" s="173">
        <v>1.8925636624711799</v>
      </c>
      <c r="Y59" s="13">
        <v>94.192163827747194</v>
      </c>
      <c r="Z59" s="173">
        <v>2.4285688603500302</v>
      </c>
      <c r="AA59" s="13">
        <v>94.170275844422704</v>
      </c>
      <c r="AB59" s="173">
        <v>2.2863853747440999</v>
      </c>
      <c r="AC59" s="13">
        <v>95.869433951194097</v>
      </c>
      <c r="AD59" s="173">
        <v>1.5808985797477699</v>
      </c>
      <c r="AE59" s="13">
        <v>1.6772701234468499</v>
      </c>
      <c r="AF59" s="173">
        <v>1.71146831396362</v>
      </c>
      <c r="AG59" s="15"/>
      <c r="AH59" s="15"/>
      <c r="AI59" s="15"/>
      <c r="AJ59" s="15"/>
      <c r="AK59" s="15"/>
      <c r="AL59" s="15"/>
      <c r="AM59" s="15"/>
      <c r="AN59" s="15"/>
      <c r="AO59" s="15"/>
      <c r="AP59" s="15"/>
      <c r="AQ59" s="15"/>
      <c r="AR59" s="16"/>
    </row>
    <row r="60" spans="1:44" ht="12.95" customHeight="1" x14ac:dyDescent="0.2">
      <c r="A60" s="2" t="s">
        <v>388</v>
      </c>
      <c r="B60" s="12">
        <v>2</v>
      </c>
      <c r="C60" s="13">
        <v>17.4692879828944</v>
      </c>
      <c r="D60" s="173">
        <v>1.92029244431831</v>
      </c>
      <c r="E60" s="13">
        <v>41.720075756140702</v>
      </c>
      <c r="F60" s="173">
        <v>3.6422449204070602</v>
      </c>
      <c r="G60" s="13">
        <v>13.998044089183599</v>
      </c>
      <c r="H60" s="173">
        <v>2.8411522398117302</v>
      </c>
      <c r="I60" s="13">
        <v>8.6575105653742899</v>
      </c>
      <c r="J60" s="173">
        <v>2.3490371517813502</v>
      </c>
      <c r="K60" s="13">
        <v>-33.062565190766399</v>
      </c>
      <c r="L60" s="173">
        <v>4.2392555028828598</v>
      </c>
      <c r="M60" s="13">
        <v>15.140428297424799</v>
      </c>
      <c r="N60" s="173">
        <v>1.2743931711366501</v>
      </c>
      <c r="O60" s="13">
        <v>5.2966232821269603</v>
      </c>
      <c r="P60" s="173">
        <v>1.84267038670564</v>
      </c>
      <c r="Q60" s="13">
        <v>13.4917490756222</v>
      </c>
      <c r="R60" s="173">
        <v>2.33655379249379</v>
      </c>
      <c r="S60" s="13">
        <v>19.358205904327001</v>
      </c>
      <c r="T60" s="173">
        <v>1.7674615470882999</v>
      </c>
      <c r="U60" s="13">
        <v>14.061582622200101</v>
      </c>
      <c r="V60" s="173">
        <v>2.51891109768252</v>
      </c>
      <c r="W60" s="13">
        <v>89.684881291928903</v>
      </c>
      <c r="X60" s="173">
        <v>3.2306361408264799</v>
      </c>
      <c r="Y60" s="13">
        <v>88.7376086196317</v>
      </c>
      <c r="Z60" s="173">
        <v>2.2165072032709698</v>
      </c>
      <c r="AA60" s="13">
        <v>87.7251848087285</v>
      </c>
      <c r="AB60" s="173">
        <v>5.0004869144052204</v>
      </c>
      <c r="AC60" s="13">
        <v>89.922013445796594</v>
      </c>
      <c r="AD60" s="173">
        <v>4.4541928360943999</v>
      </c>
      <c r="AE60" s="13">
        <v>1.1844048261648701</v>
      </c>
      <c r="AF60" s="173">
        <v>3.8791201062425</v>
      </c>
      <c r="AG60" s="15"/>
      <c r="AH60" s="15"/>
      <c r="AI60" s="15"/>
      <c r="AJ60" s="15"/>
      <c r="AK60" s="15"/>
      <c r="AL60" s="15"/>
      <c r="AM60" s="15"/>
      <c r="AN60" s="15"/>
      <c r="AO60" s="15"/>
      <c r="AP60" s="15"/>
      <c r="AQ60" s="15"/>
      <c r="AR60" s="16"/>
    </row>
    <row r="61" spans="1:44" ht="12.95" customHeight="1" x14ac:dyDescent="0.2">
      <c r="A61" s="2" t="s">
        <v>389</v>
      </c>
      <c r="B61" s="12">
        <v>2</v>
      </c>
      <c r="C61" s="13">
        <v>43.548892101323901</v>
      </c>
      <c r="D61" s="173">
        <v>1.18976372508126</v>
      </c>
      <c r="E61" s="13">
        <v>56.034176601705198</v>
      </c>
      <c r="F61" s="173">
        <v>1.87389432273034</v>
      </c>
      <c r="G61" s="13">
        <v>40.022922827829198</v>
      </c>
      <c r="H61" s="173">
        <v>2.5455310049416799</v>
      </c>
      <c r="I61" s="13">
        <v>37.902747225551401</v>
      </c>
      <c r="J61" s="173">
        <v>1.6264408939463</v>
      </c>
      <c r="K61" s="13">
        <v>-18.1314293761538</v>
      </c>
      <c r="L61" s="173">
        <v>2.35205882134635</v>
      </c>
      <c r="M61" s="13">
        <v>43.543030393820104</v>
      </c>
      <c r="N61" s="173">
        <v>0.96210303289458599</v>
      </c>
      <c r="O61" s="13">
        <v>20.939333299493502</v>
      </c>
      <c r="P61" s="173">
        <v>1.47581921241118</v>
      </c>
      <c r="Q61" s="13">
        <v>35.855786646213602</v>
      </c>
      <c r="R61" s="173">
        <v>2.43842430323354</v>
      </c>
      <c r="S61" s="13">
        <v>57.0151795989173</v>
      </c>
      <c r="T61" s="173">
        <v>1.3664733361253201</v>
      </c>
      <c r="U61" s="13">
        <v>36.075846299423802</v>
      </c>
      <c r="V61" s="173">
        <v>2.11536895435284</v>
      </c>
      <c r="W61" s="13">
        <v>97.446867230033803</v>
      </c>
      <c r="X61" s="173">
        <v>1.1502354416442599</v>
      </c>
      <c r="Y61" s="13">
        <v>97.253916823258294</v>
      </c>
      <c r="Z61" s="173">
        <v>1.3802559524368601</v>
      </c>
      <c r="AA61" s="13">
        <v>97.386273514097795</v>
      </c>
      <c r="AB61" s="173">
        <v>1.3441716995664701</v>
      </c>
      <c r="AC61" s="13">
        <v>97.499520034750205</v>
      </c>
      <c r="AD61" s="173">
        <v>1.1451090593767199</v>
      </c>
      <c r="AE61" s="13">
        <v>0.24560321149192499</v>
      </c>
      <c r="AF61" s="173">
        <v>0.85134658074685798</v>
      </c>
      <c r="AG61" s="15"/>
      <c r="AH61" s="15"/>
      <c r="AI61" s="15"/>
      <c r="AJ61" s="15"/>
      <c r="AK61" s="15"/>
      <c r="AL61" s="15"/>
      <c r="AM61" s="15"/>
      <c r="AN61" s="15"/>
      <c r="AO61" s="15"/>
      <c r="AP61" s="15"/>
      <c r="AQ61" s="15"/>
      <c r="AR61" s="16"/>
    </row>
    <row r="62" spans="1:44" ht="12.95" customHeight="1" x14ac:dyDescent="0.2">
      <c r="A62" s="2" t="s">
        <v>390</v>
      </c>
      <c r="B62" s="12">
        <v>2</v>
      </c>
      <c r="C62" s="13">
        <v>16.242548037774799</v>
      </c>
      <c r="D62" s="173">
        <v>0.90713903933873996</v>
      </c>
      <c r="E62" s="13">
        <v>39.777587063521899</v>
      </c>
      <c r="F62" s="173">
        <v>3.3377084105011701</v>
      </c>
      <c r="G62" s="13">
        <v>17.7570153648049</v>
      </c>
      <c r="H62" s="173">
        <v>2.3253122946435898</v>
      </c>
      <c r="I62" s="13">
        <v>13.8091497298986</v>
      </c>
      <c r="J62" s="173">
        <v>0.96382883724063795</v>
      </c>
      <c r="K62" s="13">
        <v>-25.968437333623299</v>
      </c>
      <c r="L62" s="173">
        <v>3.5009518176043599</v>
      </c>
      <c r="M62" s="13">
        <v>24.635871807974599</v>
      </c>
      <c r="N62" s="173">
        <v>1.1104615763436001</v>
      </c>
      <c r="O62" s="13">
        <v>5.5014343229140499</v>
      </c>
      <c r="P62" s="173">
        <v>1.28052357661428</v>
      </c>
      <c r="Q62" s="13">
        <v>9.3270804277731205</v>
      </c>
      <c r="R62" s="173">
        <v>1.8643395656000501</v>
      </c>
      <c r="S62" s="13">
        <v>28.243259544275698</v>
      </c>
      <c r="T62" s="173">
        <v>1.32882235470466</v>
      </c>
      <c r="U62" s="13">
        <v>22.741825221361701</v>
      </c>
      <c r="V62" s="173">
        <v>1.7399542339218801</v>
      </c>
      <c r="W62" s="13">
        <v>90.874015785512398</v>
      </c>
      <c r="X62" s="173">
        <v>2.1021447445672301</v>
      </c>
      <c r="Y62" s="13">
        <v>91.375255354314206</v>
      </c>
      <c r="Z62" s="173">
        <v>3.1474545873505702</v>
      </c>
      <c r="AA62" s="13">
        <v>89.179273335620906</v>
      </c>
      <c r="AB62" s="173">
        <v>3.16363186728015</v>
      </c>
      <c r="AC62" s="13">
        <v>90.987128749719204</v>
      </c>
      <c r="AD62" s="173">
        <v>2.1844225095310601</v>
      </c>
      <c r="AE62" s="13">
        <v>-0.38812660459495901</v>
      </c>
      <c r="AF62" s="173">
        <v>3.0442121928115502</v>
      </c>
      <c r="AG62" s="15"/>
      <c r="AH62" s="15"/>
      <c r="AI62" s="15"/>
      <c r="AJ62" s="15"/>
      <c r="AK62" s="15"/>
      <c r="AL62" s="15"/>
      <c r="AM62" s="15"/>
      <c r="AN62" s="15"/>
      <c r="AO62" s="15"/>
      <c r="AP62" s="15"/>
      <c r="AQ62" s="15"/>
      <c r="AR62" s="16"/>
    </row>
    <row r="63" spans="1:44" ht="12.95" customHeight="1" x14ac:dyDescent="0.2">
      <c r="A63" s="18" t="s">
        <v>391</v>
      </c>
      <c r="B63" s="19">
        <v>2</v>
      </c>
      <c r="C63" s="48">
        <v>9.3963383644504308</v>
      </c>
      <c r="D63" s="174">
        <v>0.16320589448123099</v>
      </c>
      <c r="E63" s="48">
        <v>26.376173267869799</v>
      </c>
      <c r="F63" s="174">
        <v>0.55743419863425503</v>
      </c>
      <c r="G63" s="48">
        <v>9.4975416403339192</v>
      </c>
      <c r="H63" s="174">
        <v>0.36181486071992502</v>
      </c>
      <c r="I63" s="48">
        <v>4.6849900679996201</v>
      </c>
      <c r="J63" s="174">
        <v>0.15919041041588</v>
      </c>
      <c r="K63" s="48">
        <v>-21.691183199870199</v>
      </c>
      <c r="L63" s="174">
        <v>0.57780807526911704</v>
      </c>
      <c r="M63" s="48">
        <v>11.3798334929562</v>
      </c>
      <c r="N63" s="174">
        <v>0.16537204569608199</v>
      </c>
      <c r="O63" s="48">
        <v>4.7158246303059403</v>
      </c>
      <c r="P63" s="174">
        <v>0.26386192021579102</v>
      </c>
      <c r="Q63" s="48">
        <v>10.0700959110718</v>
      </c>
      <c r="R63" s="174">
        <v>0.38553233436227002</v>
      </c>
      <c r="S63" s="48">
        <v>13.6787041167625</v>
      </c>
      <c r="T63" s="174">
        <v>0.21901702701227299</v>
      </c>
      <c r="U63" s="48">
        <v>8.9628794864565506</v>
      </c>
      <c r="V63" s="174">
        <v>0.33618222666908498</v>
      </c>
      <c r="W63" s="48">
        <v>79.056887243230193</v>
      </c>
      <c r="X63" s="174">
        <v>0.53738649243526804</v>
      </c>
      <c r="Y63" s="48">
        <v>81.338974844583106</v>
      </c>
      <c r="Z63" s="174">
        <v>0.67640202917452397</v>
      </c>
      <c r="AA63" s="48">
        <v>79.344276626861102</v>
      </c>
      <c r="AB63" s="174">
        <v>0.69693671601985197</v>
      </c>
      <c r="AC63" s="48">
        <v>78.316014868367603</v>
      </c>
      <c r="AD63" s="174">
        <v>0.57123404751866003</v>
      </c>
      <c r="AE63" s="48">
        <v>-3.0229599762155699</v>
      </c>
      <c r="AF63" s="174">
        <v>0.58188045231046803</v>
      </c>
      <c r="AG63" s="15"/>
      <c r="AH63" s="15"/>
      <c r="AI63" s="15"/>
      <c r="AJ63" s="15"/>
      <c r="AK63" s="15"/>
      <c r="AL63" s="15"/>
      <c r="AM63" s="15"/>
      <c r="AN63" s="15"/>
      <c r="AO63" s="15"/>
      <c r="AP63" s="15"/>
      <c r="AQ63" s="15"/>
      <c r="AR63" s="16"/>
    </row>
    <row r="64" spans="1:44" ht="12.95" customHeight="1" x14ac:dyDescent="0.2">
      <c r="A64" s="21" t="s">
        <v>392</v>
      </c>
      <c r="B64" s="22">
        <v>2</v>
      </c>
      <c r="C64" s="49">
        <v>6.6405211958733004</v>
      </c>
      <c r="D64" s="175">
        <v>0.204776342728032</v>
      </c>
      <c r="E64" s="49">
        <v>25.030267555094699</v>
      </c>
      <c r="F64" s="175">
        <v>1.0087724133266001</v>
      </c>
      <c r="G64" s="49">
        <v>9.4375116333065296</v>
      </c>
      <c r="H64" s="175">
        <v>0.69572748434832099</v>
      </c>
      <c r="I64" s="49">
        <v>2.3249511485634402</v>
      </c>
      <c r="J64" s="175">
        <v>0.141588904727592</v>
      </c>
      <c r="K64" s="49">
        <v>-22.7053164065312</v>
      </c>
      <c r="L64" s="175">
        <v>1.02405742204258</v>
      </c>
      <c r="M64" s="49">
        <v>9.7335627367323507</v>
      </c>
      <c r="N64" s="175">
        <v>0.24789431826632499</v>
      </c>
      <c r="O64" s="49">
        <v>3.0149426359074201</v>
      </c>
      <c r="P64" s="175">
        <v>0.349273615061647</v>
      </c>
      <c r="Q64" s="49">
        <v>7.6913058504835803</v>
      </c>
      <c r="R64" s="175">
        <v>0.59922467548401304</v>
      </c>
      <c r="S64" s="49">
        <v>11.7123545428172</v>
      </c>
      <c r="T64" s="175">
        <v>0.30792998158236301</v>
      </c>
      <c r="U64" s="49">
        <v>8.6974119069098208</v>
      </c>
      <c r="V64" s="175">
        <v>0.45651217465946903</v>
      </c>
      <c r="W64" s="49">
        <v>76.483753530467297</v>
      </c>
      <c r="X64" s="175">
        <v>1.0626693757983401</v>
      </c>
      <c r="Y64" s="49">
        <v>78.301447061658394</v>
      </c>
      <c r="Z64" s="175">
        <v>1.29704057086873</v>
      </c>
      <c r="AA64" s="49">
        <v>76.830812246102894</v>
      </c>
      <c r="AB64" s="175">
        <v>1.29702458856334</v>
      </c>
      <c r="AC64" s="49">
        <v>75.896888133311606</v>
      </c>
      <c r="AD64" s="175">
        <v>1.0968159413777401</v>
      </c>
      <c r="AE64" s="49">
        <v>-2.4045589283468098</v>
      </c>
      <c r="AF64" s="175">
        <v>0.99535011510826199</v>
      </c>
      <c r="AG64" s="15"/>
      <c r="AH64" s="15"/>
      <c r="AI64" s="15"/>
      <c r="AJ64" s="15"/>
      <c r="AK64" s="15"/>
      <c r="AL64" s="15"/>
      <c r="AM64" s="15"/>
      <c r="AN64" s="15"/>
      <c r="AO64" s="15"/>
      <c r="AP64" s="15"/>
      <c r="AQ64" s="15"/>
      <c r="AR64" s="16"/>
    </row>
    <row r="65" spans="1:44" ht="12.95" customHeight="1" x14ac:dyDescent="0.2">
      <c r="A65" s="24" t="s">
        <v>393</v>
      </c>
      <c r="B65" s="25">
        <v>2</v>
      </c>
      <c r="C65" s="50">
        <v>14.2396998503853</v>
      </c>
      <c r="D65" s="176">
        <v>0.13650492894105701</v>
      </c>
      <c r="E65" s="50">
        <v>29.547521677124099</v>
      </c>
      <c r="F65" s="176">
        <v>0.40853074584626897</v>
      </c>
      <c r="G65" s="50">
        <v>14.460798050096599</v>
      </c>
      <c r="H65" s="176">
        <v>0.30612347186136202</v>
      </c>
      <c r="I65" s="50">
        <v>9.7940771756168896</v>
      </c>
      <c r="J65" s="176">
        <v>0.14825381512677699</v>
      </c>
      <c r="K65" s="50">
        <v>-19.7534445015072</v>
      </c>
      <c r="L65" s="176">
        <v>0.43261768390070399</v>
      </c>
      <c r="M65" s="50">
        <v>14.175157970191</v>
      </c>
      <c r="N65" s="176">
        <v>0.13146073515396201</v>
      </c>
      <c r="O65" s="50">
        <v>6.7554394337873296</v>
      </c>
      <c r="P65" s="176">
        <v>0.213351740905628</v>
      </c>
      <c r="Q65" s="50">
        <v>11.6836690816392</v>
      </c>
      <c r="R65" s="176">
        <v>0.29451796621982601</v>
      </c>
      <c r="S65" s="50">
        <v>17.070932423176799</v>
      </c>
      <c r="T65" s="176">
        <v>0.17428514817982099</v>
      </c>
      <c r="U65" s="50">
        <v>10.3154929893894</v>
      </c>
      <c r="V65" s="176">
        <v>0.27289099841451597</v>
      </c>
      <c r="W65" s="50">
        <v>83.238243367455297</v>
      </c>
      <c r="X65" s="176">
        <v>0.34818250050129801</v>
      </c>
      <c r="Y65" s="50">
        <v>84.618613558492498</v>
      </c>
      <c r="Z65" s="176">
        <v>0.44380734744438599</v>
      </c>
      <c r="AA65" s="50">
        <v>83.524838302113807</v>
      </c>
      <c r="AB65" s="176">
        <v>0.451212220921415</v>
      </c>
      <c r="AC65" s="50">
        <v>82.851028188841994</v>
      </c>
      <c r="AD65" s="176">
        <v>0.371778719997092</v>
      </c>
      <c r="AE65" s="50">
        <v>-1.76758536965047</v>
      </c>
      <c r="AF65" s="176">
        <v>0.385418220042893</v>
      </c>
      <c r="AG65" s="15"/>
      <c r="AH65" s="15"/>
      <c r="AI65" s="15"/>
      <c r="AJ65" s="15"/>
      <c r="AK65" s="15"/>
      <c r="AL65" s="15"/>
      <c r="AM65" s="15"/>
      <c r="AN65" s="15"/>
      <c r="AO65" s="15"/>
      <c r="AP65" s="15"/>
      <c r="AQ65" s="15"/>
      <c r="AR65" s="16"/>
    </row>
    <row r="66" spans="1:44" ht="12.95" customHeight="1" x14ac:dyDescent="0.2">
      <c r="A66" s="2" t="s">
        <v>394</v>
      </c>
      <c r="B66" s="12">
        <v>2</v>
      </c>
      <c r="C66" s="13">
        <v>12.0918895539891</v>
      </c>
      <c r="D66" s="173">
        <v>1.54473320491077</v>
      </c>
      <c r="E66" s="13">
        <v>23.941455484119601</v>
      </c>
      <c r="F66" s="173">
        <v>4.7609901060612696</v>
      </c>
      <c r="G66" s="13">
        <v>7.8113846373373903</v>
      </c>
      <c r="H66" s="173">
        <v>2.7480964683770899</v>
      </c>
      <c r="I66" s="13">
        <v>8.6890352647921407</v>
      </c>
      <c r="J66" s="173">
        <v>2.4885722577890301</v>
      </c>
      <c r="K66" s="13">
        <v>-15.2524202193274</v>
      </c>
      <c r="L66" s="173">
        <v>6.0448312410335898</v>
      </c>
      <c r="M66" s="13">
        <v>13.8778181458216</v>
      </c>
      <c r="N66" s="173">
        <v>2.18292347156761</v>
      </c>
      <c r="O66" s="13">
        <v>6.0096583109837098</v>
      </c>
      <c r="P66" s="173">
        <v>2.9589998184224902</v>
      </c>
      <c r="Q66" s="13">
        <v>15.1331181973716</v>
      </c>
      <c r="R66" s="173">
        <v>3.76003771561609</v>
      </c>
      <c r="S66" s="13">
        <v>17.087847668361299</v>
      </c>
      <c r="T66" s="173">
        <v>2.4482365443143799</v>
      </c>
      <c r="U66" s="13">
        <v>11.0781893573776</v>
      </c>
      <c r="V66" s="173">
        <v>2.39547986057319</v>
      </c>
      <c r="W66" s="13">
        <v>87.532043478431902</v>
      </c>
      <c r="X66" s="173">
        <v>5.4335852239378504</v>
      </c>
      <c r="Y66" s="13">
        <v>92.326618639164096</v>
      </c>
      <c r="Z66" s="173">
        <v>5.6917525934194604</v>
      </c>
      <c r="AA66" s="13">
        <v>91.200133749793096</v>
      </c>
      <c r="AB66" s="173">
        <v>6.0904361563087797</v>
      </c>
      <c r="AC66" s="13">
        <v>83.844633648255098</v>
      </c>
      <c r="AD66" s="173">
        <v>6.12057661299984</v>
      </c>
      <c r="AE66" s="13">
        <v>-8.4819849909090692</v>
      </c>
      <c r="AF66" s="173">
        <v>4.6839797484032299</v>
      </c>
      <c r="AG66" s="15"/>
      <c r="AH66" s="15"/>
      <c r="AI66" s="15"/>
      <c r="AJ66" s="15"/>
      <c r="AK66" s="15"/>
      <c r="AL66" s="15"/>
      <c r="AM66" s="15"/>
      <c r="AN66" s="15"/>
      <c r="AO66" s="15"/>
      <c r="AP66" s="15"/>
      <c r="AQ66" s="15"/>
      <c r="AR66" s="16"/>
    </row>
    <row r="67" spans="1:44" ht="12.95" customHeight="1" x14ac:dyDescent="0.2">
      <c r="A67" s="2" t="s">
        <v>395</v>
      </c>
      <c r="B67" s="12">
        <v>2</v>
      </c>
      <c r="C67" s="13">
        <v>18.3750682801317</v>
      </c>
      <c r="D67" s="173">
        <v>2.1150436291351999</v>
      </c>
      <c r="E67" s="13">
        <v>50.873346828289598</v>
      </c>
      <c r="F67" s="173">
        <v>5.1522987115989904</v>
      </c>
      <c r="G67" s="13">
        <v>12.141384278594099</v>
      </c>
      <c r="H67" s="173">
        <v>3.1738620764021701</v>
      </c>
      <c r="I67" s="13">
        <v>7.1213916432892796</v>
      </c>
      <c r="J67" s="173">
        <v>1.7934732084924701</v>
      </c>
      <c r="K67" s="13">
        <v>-43.751955185000298</v>
      </c>
      <c r="L67" s="173">
        <v>5.5181505235045201</v>
      </c>
      <c r="M67" s="13">
        <v>19.013729123681902</v>
      </c>
      <c r="N67" s="173">
        <v>2.23746621054562</v>
      </c>
      <c r="O67" s="13">
        <v>5.2889078674652401</v>
      </c>
      <c r="P67" s="173">
        <v>1.79691373869029</v>
      </c>
      <c r="Q67" s="13">
        <v>24.830178671298899</v>
      </c>
      <c r="R67" s="173">
        <v>4.2123720163128002</v>
      </c>
      <c r="S67" s="13">
        <v>22.510985836953001</v>
      </c>
      <c r="T67" s="173">
        <v>3.2453840459902601</v>
      </c>
      <c r="U67" s="13">
        <v>17.222077969487799</v>
      </c>
      <c r="V67" s="173">
        <v>3.93595211711916</v>
      </c>
      <c r="W67" s="13">
        <v>92.903706585909802</v>
      </c>
      <c r="X67" s="173">
        <v>4.0521325276442202</v>
      </c>
      <c r="Y67" s="13">
        <v>96.021917802108504</v>
      </c>
      <c r="Z67" s="173">
        <v>2.2021851824963599</v>
      </c>
      <c r="AA67" s="13">
        <v>94.178761713278206</v>
      </c>
      <c r="AB67" s="173">
        <v>3.5992070868444901</v>
      </c>
      <c r="AC67" s="13">
        <v>91.680086994243396</v>
      </c>
      <c r="AD67" s="173">
        <v>4.8671411494194396</v>
      </c>
      <c r="AE67" s="13">
        <v>-4.3418308078651204</v>
      </c>
      <c r="AF67" s="173">
        <v>3.10725987615655</v>
      </c>
      <c r="AG67" s="15"/>
      <c r="AH67" s="15"/>
      <c r="AI67" s="15"/>
      <c r="AJ67" s="15"/>
      <c r="AK67" s="15"/>
      <c r="AL67" s="15"/>
      <c r="AM67" s="15"/>
      <c r="AN67" s="15"/>
      <c r="AO67" s="15"/>
      <c r="AP67" s="15"/>
      <c r="AQ67" s="15"/>
      <c r="AR67" s="16"/>
    </row>
    <row r="68" spans="1:44" ht="12.95" customHeight="1" x14ac:dyDescent="0.2">
      <c r="A68" s="2" t="s">
        <v>396</v>
      </c>
      <c r="B68" s="12">
        <v>2</v>
      </c>
      <c r="C68" s="13">
        <v>21.8483412969758</v>
      </c>
      <c r="D68" s="173">
        <v>1.5999455179039599</v>
      </c>
      <c r="E68" s="13">
        <v>48.222574932408698</v>
      </c>
      <c r="F68" s="173">
        <v>4.3828758048954999</v>
      </c>
      <c r="G68" s="13">
        <v>28.4356157111167</v>
      </c>
      <c r="H68" s="173">
        <v>4.0662171790117903</v>
      </c>
      <c r="I68" s="13">
        <v>12.2858798070086</v>
      </c>
      <c r="J68" s="173">
        <v>1.8168375253958</v>
      </c>
      <c r="K68" s="13">
        <v>-35.9366951254</v>
      </c>
      <c r="L68" s="173">
        <v>4.86694657567626</v>
      </c>
      <c r="M68" s="13">
        <v>24.535405226006102</v>
      </c>
      <c r="N68" s="173">
        <v>1.8925175651394299</v>
      </c>
      <c r="O68" s="13">
        <v>15.314686122346901</v>
      </c>
      <c r="P68" s="173">
        <v>3.4459636835756799</v>
      </c>
      <c r="Q68" s="13">
        <v>16.212280442907801</v>
      </c>
      <c r="R68" s="173">
        <v>2.9505157707371801</v>
      </c>
      <c r="S68" s="13">
        <v>28.812614700256699</v>
      </c>
      <c r="T68" s="173">
        <v>2.7489145358669802</v>
      </c>
      <c r="U68" s="13">
        <v>13.4979285779098</v>
      </c>
      <c r="V68" s="173">
        <v>4.2714424083764504</v>
      </c>
      <c r="W68" s="13">
        <v>98.022193736193302</v>
      </c>
      <c r="X68" s="173">
        <v>1.4781209560474899</v>
      </c>
      <c r="Y68" s="13">
        <v>98.400498140184396</v>
      </c>
      <c r="Z68" s="173">
        <v>1.6240254548431501</v>
      </c>
      <c r="AA68" s="13">
        <v>96.303773489506398</v>
      </c>
      <c r="AB68" s="173">
        <v>2.7962162537994102</v>
      </c>
      <c r="AC68" s="13">
        <v>98.1877574924453</v>
      </c>
      <c r="AD68" s="173">
        <v>1.30573020449425</v>
      </c>
      <c r="AE68" s="13">
        <v>-0.212740647739182</v>
      </c>
      <c r="AF68" s="173">
        <v>1.05234642541131</v>
      </c>
      <c r="AG68" s="15"/>
      <c r="AH68" s="15"/>
      <c r="AI68" s="15"/>
      <c r="AJ68" s="15"/>
      <c r="AK68" s="15"/>
      <c r="AL68" s="15"/>
      <c r="AM68" s="15"/>
      <c r="AN68" s="15"/>
      <c r="AO68" s="15"/>
      <c r="AP68" s="15"/>
      <c r="AQ68" s="15"/>
      <c r="AR68" s="16"/>
    </row>
    <row r="69" spans="1:44" ht="12.95" customHeight="1" x14ac:dyDescent="0.2">
      <c r="A69" s="3" t="s">
        <v>397</v>
      </c>
      <c r="B69" s="27">
        <v>2</v>
      </c>
      <c r="C69" s="28">
        <v>4.80779921032555</v>
      </c>
      <c r="D69" s="178">
        <v>0.66682256645589399</v>
      </c>
      <c r="E69" s="28">
        <v>17.8744931189315</v>
      </c>
      <c r="F69" s="178">
        <v>2.6387535900793599</v>
      </c>
      <c r="G69" s="28">
        <v>2.3651300057780702</v>
      </c>
      <c r="H69" s="178">
        <v>1.11922439580514</v>
      </c>
      <c r="I69" s="28">
        <v>0</v>
      </c>
      <c r="J69" s="178">
        <v>0</v>
      </c>
      <c r="K69" s="28">
        <v>-17.8744931189315</v>
      </c>
      <c r="L69" s="178">
        <v>2.6387535900793599</v>
      </c>
      <c r="M69" s="28">
        <v>6.8837164092005896</v>
      </c>
      <c r="N69" s="178">
        <v>1.01761908040839</v>
      </c>
      <c r="O69" s="28">
        <v>2.1947401148696</v>
      </c>
      <c r="P69" s="178">
        <v>0.57663971073923703</v>
      </c>
      <c r="Q69" s="28">
        <v>5.7001193242425598</v>
      </c>
      <c r="R69" s="178">
        <v>1.95462890517627</v>
      </c>
      <c r="S69" s="28">
        <v>9.4449142269439008</v>
      </c>
      <c r="T69" s="178">
        <v>1.5217873845779899</v>
      </c>
      <c r="U69" s="28">
        <v>7.2501741120743004</v>
      </c>
      <c r="V69" s="178">
        <v>1.59054323774821</v>
      </c>
      <c r="W69" s="28">
        <v>87.598465495070499</v>
      </c>
      <c r="X69" s="178">
        <v>3.1901407392399199</v>
      </c>
      <c r="Y69" s="28">
        <v>92.487028904160795</v>
      </c>
      <c r="Z69" s="178">
        <v>2.2777483949292199</v>
      </c>
      <c r="AA69" s="28">
        <v>85.923840948004596</v>
      </c>
      <c r="AB69" s="178">
        <v>4.3110819031188097</v>
      </c>
      <c r="AC69" s="28">
        <v>85.761287036052394</v>
      </c>
      <c r="AD69" s="178">
        <v>3.69341569481039</v>
      </c>
      <c r="AE69" s="28">
        <v>-6.7257418681084697</v>
      </c>
      <c r="AF69" s="178">
        <v>3.0416533195952402</v>
      </c>
      <c r="AG69" s="30"/>
      <c r="AH69" s="30"/>
      <c r="AI69" s="30"/>
      <c r="AJ69" s="30"/>
      <c r="AK69" s="30"/>
      <c r="AL69" s="30"/>
      <c r="AM69" s="30"/>
      <c r="AN69" s="30"/>
      <c r="AO69" s="30"/>
      <c r="AP69" s="30"/>
      <c r="AQ69" s="30"/>
      <c r="AR69" s="31"/>
    </row>
    <row r="70" spans="1:44" ht="12.95" customHeight="1" x14ac:dyDescent="0.2">
      <c r="A70" s="2"/>
      <c r="B70" s="32"/>
      <c r="C70" s="13" t="s">
        <v>1034</v>
      </c>
      <c r="D70" s="173" t="s">
        <v>1035</v>
      </c>
      <c r="E70" s="13" t="s">
        <v>1036</v>
      </c>
      <c r="F70" s="173" t="s">
        <v>1037</v>
      </c>
      <c r="G70" s="13" t="s">
        <v>1038</v>
      </c>
      <c r="H70" s="173" t="s">
        <v>1039</v>
      </c>
      <c r="I70" s="13" t="s">
        <v>1040</v>
      </c>
      <c r="J70" s="173" t="s">
        <v>1041</v>
      </c>
      <c r="K70" s="13" t="s">
        <v>1042</v>
      </c>
      <c r="L70" s="173" t="s">
        <v>1043</v>
      </c>
      <c r="M70" s="13" t="s">
        <v>1044</v>
      </c>
      <c r="N70" s="173" t="s">
        <v>1045</v>
      </c>
      <c r="O70" s="13" t="s">
        <v>1046</v>
      </c>
      <c r="P70" s="173" t="s">
        <v>1047</v>
      </c>
      <c r="Q70" s="13" t="s">
        <v>1048</v>
      </c>
      <c r="R70" s="173" t="s">
        <v>1049</v>
      </c>
      <c r="S70" s="13" t="s">
        <v>1050</v>
      </c>
      <c r="T70" s="173" t="s">
        <v>1051</v>
      </c>
      <c r="U70" s="13" t="s">
        <v>1052</v>
      </c>
      <c r="V70" s="173" t="s">
        <v>1053</v>
      </c>
      <c r="W70" s="13" t="s">
        <v>1054</v>
      </c>
      <c r="X70" s="173" t="s">
        <v>1055</v>
      </c>
      <c r="Y70" s="13" t="s">
        <v>1056</v>
      </c>
      <c r="Z70" s="173" t="s">
        <v>1057</v>
      </c>
      <c r="AA70" s="13" t="s">
        <v>1058</v>
      </c>
      <c r="AB70" s="173" t="s">
        <v>1059</v>
      </c>
      <c r="AC70" s="13" t="s">
        <v>1060</v>
      </c>
      <c r="AD70" s="173" t="s">
        <v>1061</v>
      </c>
      <c r="AE70" s="13" t="s">
        <v>1062</v>
      </c>
      <c r="AF70" s="173" t="s">
        <v>1063</v>
      </c>
      <c r="AG70" s="13" t="s">
        <v>1064</v>
      </c>
      <c r="AH70" s="173" t="s">
        <v>1065</v>
      </c>
      <c r="AI70" s="13" t="s">
        <v>1066</v>
      </c>
      <c r="AJ70" s="173" t="s">
        <v>1067</v>
      </c>
      <c r="AK70" s="13" t="s">
        <v>1068</v>
      </c>
      <c r="AL70" s="173" t="s">
        <v>1069</v>
      </c>
      <c r="AM70" s="15" t="s">
        <v>1070</v>
      </c>
      <c r="AN70" s="15" t="s">
        <v>1071</v>
      </c>
      <c r="AO70" s="15" t="s">
        <v>1072</v>
      </c>
      <c r="AP70" s="15" t="s">
        <v>1073</v>
      </c>
      <c r="AQ70" s="15" t="s">
        <v>1074</v>
      </c>
      <c r="AR70" s="16" t="s">
        <v>1075</v>
      </c>
    </row>
    <row r="71" spans="1:44" ht="12.95" customHeight="1" x14ac:dyDescent="0.2">
      <c r="A71" s="2" t="s">
        <v>341</v>
      </c>
      <c r="B71" s="32">
        <v>1</v>
      </c>
      <c r="C71" s="13">
        <v>18.141000168712601</v>
      </c>
      <c r="D71" s="173">
        <v>1.38566810813883</v>
      </c>
      <c r="E71" s="13">
        <v>43.843216621490903</v>
      </c>
      <c r="F71" s="173">
        <v>3.50458507888104</v>
      </c>
      <c r="G71" s="13">
        <v>14.4770999723161</v>
      </c>
      <c r="H71" s="173">
        <v>2.57319336438607</v>
      </c>
      <c r="I71" s="13">
        <v>9.3937340532676092</v>
      </c>
      <c r="J71" s="173">
        <v>1.2553551801803899</v>
      </c>
      <c r="K71" s="13">
        <v>-34.449482568223303</v>
      </c>
      <c r="L71" s="173">
        <v>3.6557112089733099</v>
      </c>
      <c r="M71" s="13">
        <v>17.036199173979998</v>
      </c>
      <c r="N71" s="173">
        <v>0.98308638657042102</v>
      </c>
      <c r="O71" s="13">
        <v>6.4913164112425799</v>
      </c>
      <c r="P71" s="173">
        <v>1.6257710767957601</v>
      </c>
      <c r="Q71" s="13">
        <v>16.217384941946101</v>
      </c>
      <c r="R71" s="173">
        <v>2.2567985798438501</v>
      </c>
      <c r="S71" s="13">
        <v>22.2315943697776</v>
      </c>
      <c r="T71" s="173">
        <v>1.54503951626905</v>
      </c>
      <c r="U71" s="13">
        <v>15.740277958535</v>
      </c>
      <c r="V71" s="173">
        <v>2.2599967857110999</v>
      </c>
      <c r="W71" s="13">
        <v>95.818751141783594</v>
      </c>
      <c r="X71" s="173">
        <v>1.71808657093968</v>
      </c>
      <c r="Y71" s="13">
        <v>96.646120130124402</v>
      </c>
      <c r="Z71" s="173">
        <v>1.6029022389880101</v>
      </c>
      <c r="AA71" s="13">
        <v>96.157662345024207</v>
      </c>
      <c r="AB71" s="173">
        <v>1.72071027196339</v>
      </c>
      <c r="AC71" s="13">
        <v>95.679636389582598</v>
      </c>
      <c r="AD71" s="173">
        <v>1.7852157640081401</v>
      </c>
      <c r="AE71" s="13">
        <v>-0.96648374054177599</v>
      </c>
      <c r="AF71" s="173">
        <v>0.65074174877610602</v>
      </c>
      <c r="AG71" s="13">
        <v>0.45543060051287698</v>
      </c>
      <c r="AH71" s="173">
        <v>1.74491882397055</v>
      </c>
      <c r="AI71" s="13">
        <v>-3.67588380354035</v>
      </c>
      <c r="AJ71" s="173">
        <v>1.33076068218218</v>
      </c>
      <c r="AK71" s="13">
        <v>-2.1562065256193499</v>
      </c>
      <c r="AL71" s="173">
        <v>2.1192216556290502</v>
      </c>
      <c r="AM71" s="15"/>
      <c r="AN71" s="15"/>
      <c r="AO71" s="15"/>
      <c r="AP71" s="15"/>
      <c r="AQ71" s="15"/>
      <c r="AR71" s="16"/>
    </row>
    <row r="72" spans="1:44" ht="12.95" customHeight="1" x14ac:dyDescent="0.2">
      <c r="A72" s="2" t="s">
        <v>345</v>
      </c>
      <c r="B72" s="32">
        <v>1</v>
      </c>
      <c r="C72" s="13">
        <v>7.6414263336539996</v>
      </c>
      <c r="D72" s="173">
        <v>0.656946190948832</v>
      </c>
      <c r="E72" s="13">
        <v>25.243139104083301</v>
      </c>
      <c r="F72" s="173">
        <v>2.5636756591746401</v>
      </c>
      <c r="G72" s="13">
        <v>8.2000113492201603</v>
      </c>
      <c r="H72" s="173">
        <v>1.2595966879274001</v>
      </c>
      <c r="I72" s="13">
        <v>2.9116958975772902</v>
      </c>
      <c r="J72" s="173">
        <v>0.45289020921336898</v>
      </c>
      <c r="K72" s="13">
        <v>-22.331443206505998</v>
      </c>
      <c r="L72" s="173">
        <v>2.53497347228905</v>
      </c>
      <c r="M72" s="13">
        <v>7.0664045370789399</v>
      </c>
      <c r="N72" s="173">
        <v>0.65249784633588004</v>
      </c>
      <c r="O72" s="13">
        <v>3.2290968001736302</v>
      </c>
      <c r="P72" s="173">
        <v>1.0028622053684599</v>
      </c>
      <c r="Q72" s="13">
        <v>3.3886507491689</v>
      </c>
      <c r="R72" s="173">
        <v>1.08160412022167</v>
      </c>
      <c r="S72" s="13">
        <v>9.1310290462216095</v>
      </c>
      <c r="T72" s="173">
        <v>0.79864969480099501</v>
      </c>
      <c r="U72" s="13">
        <v>5.9019322460479797</v>
      </c>
      <c r="V72" s="173">
        <v>1.2436136145249701</v>
      </c>
      <c r="W72" s="13">
        <v>63.885852569178297</v>
      </c>
      <c r="X72" s="173">
        <v>2.7458829831672902</v>
      </c>
      <c r="Y72" s="13">
        <v>68.360974122575399</v>
      </c>
      <c r="Z72" s="173">
        <v>3.0146966831747801</v>
      </c>
      <c r="AA72" s="13">
        <v>63.505293619689503</v>
      </c>
      <c r="AB72" s="173">
        <v>3.0957355703995102</v>
      </c>
      <c r="AC72" s="13">
        <v>62.905149847327401</v>
      </c>
      <c r="AD72" s="173">
        <v>2.9147909860791099</v>
      </c>
      <c r="AE72" s="13">
        <v>-5.4558242752479504</v>
      </c>
      <c r="AF72" s="173">
        <v>2.2880602652706701</v>
      </c>
      <c r="AG72" s="13">
        <v>-2.3548528431731399</v>
      </c>
      <c r="AH72" s="173">
        <v>0.90011232955428699</v>
      </c>
      <c r="AI72" s="13">
        <v>-1.0473071308495401</v>
      </c>
      <c r="AJ72" s="173">
        <v>0.85846000755796303</v>
      </c>
      <c r="AK72" s="13">
        <v>-21.157313290030899</v>
      </c>
      <c r="AL72" s="173">
        <v>3.5034121545401802</v>
      </c>
      <c r="AM72" s="15"/>
      <c r="AN72" s="15"/>
      <c r="AO72" s="15"/>
      <c r="AP72" s="15"/>
      <c r="AQ72" s="15"/>
      <c r="AR72" s="16"/>
    </row>
    <row r="73" spans="1:44" ht="12.95" customHeight="1" x14ac:dyDescent="0.2">
      <c r="A73" s="17" t="s">
        <v>347</v>
      </c>
      <c r="B73" s="32">
        <v>1</v>
      </c>
      <c r="C73" s="13">
        <v>2.6086658631152702</v>
      </c>
      <c r="D73" s="173">
        <v>0.48148660963280998</v>
      </c>
      <c r="E73" s="13">
        <v>9.5011222318858</v>
      </c>
      <c r="F73" s="173">
        <v>2.0824955071852802</v>
      </c>
      <c r="G73" s="13">
        <v>3.6571510506154699</v>
      </c>
      <c r="H73" s="173">
        <v>1.4078360718062</v>
      </c>
      <c r="I73" s="13">
        <v>0.840436664870015</v>
      </c>
      <c r="J73" s="173">
        <v>0.27168602366823902</v>
      </c>
      <c r="K73" s="13">
        <v>-8.6606855670157898</v>
      </c>
      <c r="L73" s="173">
        <v>2.0919772149421698</v>
      </c>
      <c r="M73" s="13">
        <v>5.7434725809116403</v>
      </c>
      <c r="N73" s="173">
        <v>0.61344812712159702</v>
      </c>
      <c r="O73" s="13">
        <v>1.4438094420879799</v>
      </c>
      <c r="P73" s="173">
        <v>0.72936788295629995</v>
      </c>
      <c r="Q73" s="13">
        <v>1.0737878570655299</v>
      </c>
      <c r="R73" s="173">
        <v>0.61921134396708299</v>
      </c>
      <c r="S73" s="13">
        <v>7.6085105704236096</v>
      </c>
      <c r="T73" s="173">
        <v>0.88834659273427397</v>
      </c>
      <c r="U73" s="13">
        <v>6.1647011283356301</v>
      </c>
      <c r="V73" s="173">
        <v>1.20733526111875</v>
      </c>
      <c r="W73" s="13">
        <v>37.541495041054802</v>
      </c>
      <c r="X73" s="173">
        <v>4.1048565277803197</v>
      </c>
      <c r="Y73" s="13">
        <v>38.476571142487003</v>
      </c>
      <c r="Z73" s="173">
        <v>5.2356874529513302</v>
      </c>
      <c r="AA73" s="13">
        <v>32.305330789780101</v>
      </c>
      <c r="AB73" s="173">
        <v>4.4327244202984399</v>
      </c>
      <c r="AC73" s="13">
        <v>38.581576460177601</v>
      </c>
      <c r="AD73" s="173">
        <v>4.2397964275338396</v>
      </c>
      <c r="AE73" s="13">
        <v>0.105005317690519</v>
      </c>
      <c r="AF73" s="173">
        <v>3.7105583259576802</v>
      </c>
      <c r="AG73" s="13">
        <v>-1.8196573761605199</v>
      </c>
      <c r="AH73" s="173">
        <v>0.72053332104043399</v>
      </c>
      <c r="AI73" s="13">
        <v>-1.97313408257541</v>
      </c>
      <c r="AJ73" s="173">
        <v>1.02794504000429</v>
      </c>
      <c r="AK73" s="13">
        <v>-29.642679939851501</v>
      </c>
      <c r="AL73" s="173">
        <v>6.8386285970977996</v>
      </c>
      <c r="AM73" s="15"/>
      <c r="AN73" s="15"/>
      <c r="AO73" s="15"/>
      <c r="AP73" s="15"/>
      <c r="AQ73" s="15"/>
      <c r="AR73" s="16"/>
    </row>
    <row r="74" spans="1:44" ht="12.95" customHeight="1" x14ac:dyDescent="0.2">
      <c r="A74" s="2" t="s">
        <v>348</v>
      </c>
      <c r="B74" s="32">
        <v>1</v>
      </c>
      <c r="C74" s="13">
        <v>46.320849008531802</v>
      </c>
      <c r="D74" s="173">
        <v>1.9698074805849499</v>
      </c>
      <c r="E74" s="13">
        <v>49.772237197958098</v>
      </c>
      <c r="F74" s="173">
        <v>3.05916848030146</v>
      </c>
      <c r="G74" s="13">
        <v>41.6755719981795</v>
      </c>
      <c r="H74" s="173">
        <v>3.7614392872278</v>
      </c>
      <c r="I74" s="13">
        <v>45.088631181918899</v>
      </c>
      <c r="J74" s="173">
        <v>2.2754003926080899</v>
      </c>
      <c r="K74" s="13">
        <v>-4.6836060160391098</v>
      </c>
      <c r="L74" s="173">
        <v>3.4921267265784501</v>
      </c>
      <c r="M74" s="13">
        <v>8.1517064896241802</v>
      </c>
      <c r="N74" s="173">
        <v>0.80305067045504097</v>
      </c>
      <c r="O74" s="13">
        <v>6.7973778830151899</v>
      </c>
      <c r="P74" s="173">
        <v>1.52436413166181</v>
      </c>
      <c r="Q74" s="13">
        <v>7.2919458353199502</v>
      </c>
      <c r="R74" s="173">
        <v>1.77165400452446</v>
      </c>
      <c r="S74" s="13">
        <v>8.5107893502189391</v>
      </c>
      <c r="T74" s="173">
        <v>0.99604590975320995</v>
      </c>
      <c r="U74" s="13">
        <v>1.7134114672037399</v>
      </c>
      <c r="V74" s="173">
        <v>1.8839782879786999</v>
      </c>
      <c r="W74" s="13">
        <v>61.960794617035098</v>
      </c>
      <c r="X74" s="173">
        <v>3.5975978434887401</v>
      </c>
      <c r="Y74" s="13">
        <v>64.938230519639006</v>
      </c>
      <c r="Z74" s="173">
        <v>4.5576445047594403</v>
      </c>
      <c r="AA74" s="13">
        <v>63.974949788779597</v>
      </c>
      <c r="AB74" s="173">
        <v>4.7659513269549398</v>
      </c>
      <c r="AC74" s="13">
        <v>59.694455642657999</v>
      </c>
      <c r="AD74" s="173">
        <v>3.93873664871992</v>
      </c>
      <c r="AE74" s="13">
        <v>-5.2437748769809698</v>
      </c>
      <c r="AF74" s="173">
        <v>4.5046956856051796</v>
      </c>
      <c r="AG74" s="13">
        <v>14.213877058198699</v>
      </c>
      <c r="AH74" s="173">
        <v>2.6622084089007401</v>
      </c>
      <c r="AI74" s="13">
        <v>0.34255569595235602</v>
      </c>
      <c r="AJ74" s="173">
        <v>1.1894197110056199</v>
      </c>
      <c r="AK74" s="13">
        <v>-5.9278903637952398</v>
      </c>
      <c r="AL74" s="173">
        <v>5.2602443256052602</v>
      </c>
      <c r="AM74" s="15"/>
      <c r="AN74" s="15"/>
      <c r="AO74" s="15"/>
      <c r="AP74" s="15"/>
      <c r="AQ74" s="15"/>
      <c r="AR74" s="16"/>
    </row>
    <row r="75" spans="1:44" ht="12.95" customHeight="1" x14ac:dyDescent="0.2">
      <c r="A75" s="2" t="s">
        <v>359</v>
      </c>
      <c r="B75" s="32">
        <v>1</v>
      </c>
      <c r="C75" s="13">
        <v>3.77073447998495</v>
      </c>
      <c r="D75" s="173">
        <v>0.66949019042510005</v>
      </c>
      <c r="E75" s="13">
        <v>25.560328274526402</v>
      </c>
      <c r="F75" s="173">
        <v>3.8343862055477902</v>
      </c>
      <c r="G75" s="13">
        <v>0.51923882442222202</v>
      </c>
      <c r="H75" s="173">
        <v>0.36733815062454001</v>
      </c>
      <c r="I75" s="13">
        <v>0.44083660949729703</v>
      </c>
      <c r="J75" s="173">
        <v>0.249482311848223</v>
      </c>
      <c r="K75" s="13">
        <v>-25.119491665029098</v>
      </c>
      <c r="L75" s="173">
        <v>3.7774940849482999</v>
      </c>
      <c r="M75" s="13">
        <v>4.01374578535372</v>
      </c>
      <c r="N75" s="173">
        <v>0.52340873661285503</v>
      </c>
      <c r="O75" s="13">
        <v>2.14709190596724</v>
      </c>
      <c r="P75" s="173">
        <v>0.76377368338285401</v>
      </c>
      <c r="Q75" s="13">
        <v>1.2840652171181399</v>
      </c>
      <c r="R75" s="173">
        <v>0.76451719000167295</v>
      </c>
      <c r="S75" s="13">
        <v>4.9705854539559704</v>
      </c>
      <c r="T75" s="173">
        <v>0.71526949092221603</v>
      </c>
      <c r="U75" s="13">
        <v>2.82349354798873</v>
      </c>
      <c r="V75" s="173">
        <v>0.95637741608165205</v>
      </c>
      <c r="W75" s="13">
        <v>30.816925858668199</v>
      </c>
      <c r="X75" s="173">
        <v>3.5790669729104101</v>
      </c>
      <c r="Y75" s="13">
        <v>34.692099852685303</v>
      </c>
      <c r="Z75" s="173">
        <v>6.1822721141966896</v>
      </c>
      <c r="AA75" s="13">
        <v>27.364782144248601</v>
      </c>
      <c r="AB75" s="173">
        <v>4.8115591643630902</v>
      </c>
      <c r="AC75" s="13">
        <v>30.635731699638999</v>
      </c>
      <c r="AD75" s="173">
        <v>3.6404477774167399</v>
      </c>
      <c r="AE75" s="13">
        <v>-4.0563681530462903</v>
      </c>
      <c r="AF75" s="173">
        <v>5.2483524236754198</v>
      </c>
      <c r="AG75" s="13">
        <v>1.2782569768074099</v>
      </c>
      <c r="AH75" s="173">
        <v>0.77267271150765304</v>
      </c>
      <c r="AI75" s="13">
        <v>-2.2205669066165701</v>
      </c>
      <c r="AJ75" s="173">
        <v>0.84541797639963501</v>
      </c>
      <c r="AK75" s="13">
        <v>-37.167968008268502</v>
      </c>
      <c r="AL75" s="173">
        <v>5.5249492275931003</v>
      </c>
      <c r="AM75" s="15"/>
      <c r="AN75" s="15"/>
      <c r="AO75" s="15"/>
      <c r="AP75" s="15"/>
      <c r="AQ75" s="15"/>
      <c r="AR75" s="16"/>
    </row>
    <row r="76" spans="1:44" ht="12.95" customHeight="1" x14ac:dyDescent="0.2">
      <c r="A76" s="2" t="s">
        <v>364</v>
      </c>
      <c r="B76" s="32">
        <v>1</v>
      </c>
      <c r="C76" s="13">
        <v>28.407701910659998</v>
      </c>
      <c r="D76" s="173">
        <v>1.0861052972382499</v>
      </c>
      <c r="E76" s="13">
        <v>54.673872931298099</v>
      </c>
      <c r="F76" s="173">
        <v>2.3280703116309098</v>
      </c>
      <c r="G76" s="13">
        <v>26.7028050389208</v>
      </c>
      <c r="H76" s="173">
        <v>2.8870549998814301</v>
      </c>
      <c r="I76" s="13">
        <v>19.570998766217901</v>
      </c>
      <c r="J76" s="173">
        <v>1.1858473732574499</v>
      </c>
      <c r="K76" s="13">
        <v>-35.102874165080301</v>
      </c>
      <c r="L76" s="173">
        <v>2.4995350840384498</v>
      </c>
      <c r="M76" s="13">
        <v>18.561874737895199</v>
      </c>
      <c r="N76" s="173">
        <v>0.96391892195595197</v>
      </c>
      <c r="O76" s="13">
        <v>7.1647793905756503</v>
      </c>
      <c r="P76" s="173">
        <v>1.4329805393191599</v>
      </c>
      <c r="Q76" s="13">
        <v>12.679318391502999</v>
      </c>
      <c r="R76" s="173">
        <v>1.96827900813566</v>
      </c>
      <c r="S76" s="13">
        <v>24.147642870252898</v>
      </c>
      <c r="T76" s="173">
        <v>1.44371298305583</v>
      </c>
      <c r="U76" s="13">
        <v>16.982863479677299</v>
      </c>
      <c r="V76" s="173">
        <v>2.1939244076423501</v>
      </c>
      <c r="W76" s="13">
        <v>82.511217696207197</v>
      </c>
      <c r="X76" s="173">
        <v>2.54081722158138</v>
      </c>
      <c r="Y76" s="13">
        <v>84.429427495282795</v>
      </c>
      <c r="Z76" s="173">
        <v>2.63197726137322</v>
      </c>
      <c r="AA76" s="13">
        <v>86.620679206218099</v>
      </c>
      <c r="AB76" s="173">
        <v>2.3499097203445301</v>
      </c>
      <c r="AC76" s="13">
        <v>80.606489540789298</v>
      </c>
      <c r="AD76" s="173">
        <v>2.88255102758716</v>
      </c>
      <c r="AE76" s="13">
        <v>-3.82293795449355</v>
      </c>
      <c r="AF76" s="173">
        <v>1.8953309861835601</v>
      </c>
      <c r="AG76" s="13">
        <v>3.5092840286814901</v>
      </c>
      <c r="AH76" s="173">
        <v>1.4944904587074299</v>
      </c>
      <c r="AI76" s="13">
        <v>2.4954143444377999</v>
      </c>
      <c r="AJ76" s="173">
        <v>1.2754198409875199</v>
      </c>
      <c r="AK76" s="13">
        <v>4.9795752812204297</v>
      </c>
      <c r="AL76" s="173">
        <v>3.8402548383995501</v>
      </c>
      <c r="AM76" s="15"/>
      <c r="AN76" s="15"/>
      <c r="AO76" s="15"/>
      <c r="AP76" s="15"/>
      <c r="AQ76" s="15"/>
      <c r="AR76" s="16"/>
    </row>
    <row r="77" spans="1:44" ht="12.95" customHeight="1" x14ac:dyDescent="0.2">
      <c r="A77" s="2" t="s">
        <v>366</v>
      </c>
      <c r="B77" s="32">
        <v>1</v>
      </c>
      <c r="C77" s="13">
        <v>9.2784954111445792</v>
      </c>
      <c r="D77" s="173">
        <v>1.07843916219777</v>
      </c>
      <c r="E77" s="13">
        <v>34.287026776309403</v>
      </c>
      <c r="F77" s="173">
        <v>4.1522692280175804</v>
      </c>
      <c r="G77" s="13">
        <v>6.1814480147927799</v>
      </c>
      <c r="H77" s="173">
        <v>1.7644891150936901</v>
      </c>
      <c r="I77" s="13">
        <v>5.0776564998588603</v>
      </c>
      <c r="J77" s="173">
        <v>0.82091244613316205</v>
      </c>
      <c r="K77" s="13">
        <v>-29.209370276450599</v>
      </c>
      <c r="L77" s="173">
        <v>4.17146747538931</v>
      </c>
      <c r="M77" s="13">
        <v>11.289286071482501</v>
      </c>
      <c r="N77" s="173">
        <v>1.0241928551356001</v>
      </c>
      <c r="O77" s="13">
        <v>2.8799450143064802</v>
      </c>
      <c r="P77" s="173">
        <v>0.99334151314364105</v>
      </c>
      <c r="Q77" s="13">
        <v>9.1208360981495193</v>
      </c>
      <c r="R77" s="173">
        <v>1.85454568334619</v>
      </c>
      <c r="S77" s="13">
        <v>13.3736984297016</v>
      </c>
      <c r="T77" s="173">
        <v>1.2846776626385401</v>
      </c>
      <c r="U77" s="13">
        <v>10.4937534153951</v>
      </c>
      <c r="V77" s="173">
        <v>1.47798883621994</v>
      </c>
      <c r="W77" s="13">
        <v>91.460679844189499</v>
      </c>
      <c r="X77" s="173">
        <v>2.2127449469771001</v>
      </c>
      <c r="Y77" s="13">
        <v>95.729136519137597</v>
      </c>
      <c r="Z77" s="173">
        <v>1.56561648005294</v>
      </c>
      <c r="AA77" s="13">
        <v>91.363436740864302</v>
      </c>
      <c r="AB77" s="173">
        <v>2.6614432221958402</v>
      </c>
      <c r="AC77" s="13">
        <v>90.716388578905494</v>
      </c>
      <c r="AD77" s="173">
        <v>2.4631779639048101</v>
      </c>
      <c r="AE77" s="13">
        <v>-5.0127479402321002</v>
      </c>
      <c r="AF77" s="173">
        <v>1.96056579209579</v>
      </c>
      <c r="AG77" s="13">
        <v>1.94288752306776</v>
      </c>
      <c r="AH77" s="173">
        <v>1.32967348215196</v>
      </c>
      <c r="AI77" s="13">
        <v>0.55136891872243698</v>
      </c>
      <c r="AJ77" s="173">
        <v>1.3352390914892001</v>
      </c>
      <c r="AK77" s="13">
        <v>4.3629459253443201</v>
      </c>
      <c r="AL77" s="173">
        <v>3.5547677494029801</v>
      </c>
      <c r="AM77" s="15"/>
      <c r="AN77" s="15"/>
      <c r="AO77" s="15"/>
      <c r="AP77" s="15"/>
      <c r="AQ77" s="15"/>
      <c r="AR77" s="16"/>
    </row>
    <row r="78" spans="1:44" ht="12.95" customHeight="1" x14ac:dyDescent="0.2">
      <c r="A78" s="2" t="s">
        <v>372</v>
      </c>
      <c r="B78" s="32">
        <v>1</v>
      </c>
      <c r="C78" s="13">
        <v>22.513109638567599</v>
      </c>
      <c r="D78" s="173">
        <v>1.2672530861614799</v>
      </c>
      <c r="E78" s="13">
        <v>19.299330630645098</v>
      </c>
      <c r="F78" s="173">
        <v>2.0385716782183798</v>
      </c>
      <c r="G78" s="13">
        <v>18.843652361423398</v>
      </c>
      <c r="H78" s="173">
        <v>2.0284127765502298</v>
      </c>
      <c r="I78" s="13">
        <v>25.999299948933601</v>
      </c>
      <c r="J78" s="173">
        <v>1.96163687916032</v>
      </c>
      <c r="K78" s="13">
        <v>6.6999693182884696</v>
      </c>
      <c r="L78" s="173">
        <v>3.00464270870006</v>
      </c>
      <c r="M78" s="13">
        <v>5.94595492653663</v>
      </c>
      <c r="N78" s="173">
        <v>0.54364904698265704</v>
      </c>
      <c r="O78" s="13">
        <v>5.1802926520627501</v>
      </c>
      <c r="P78" s="173">
        <v>1.0735374307674801</v>
      </c>
      <c r="Q78" s="13">
        <v>3.8830458771279601</v>
      </c>
      <c r="R78" s="173">
        <v>0.87086086349837</v>
      </c>
      <c r="S78" s="13">
        <v>7.3834650123589904</v>
      </c>
      <c r="T78" s="173">
        <v>0.930157666746942</v>
      </c>
      <c r="U78" s="13">
        <v>2.2031723602962399</v>
      </c>
      <c r="V78" s="173">
        <v>1.42369140531056</v>
      </c>
      <c r="W78" s="13">
        <v>64.821688214237298</v>
      </c>
      <c r="X78" s="173">
        <v>3.1630295228915499</v>
      </c>
      <c r="Y78" s="13">
        <v>63.290755717256701</v>
      </c>
      <c r="Z78" s="173">
        <v>4.3419390713297101</v>
      </c>
      <c r="AA78" s="13">
        <v>63.507166144408501</v>
      </c>
      <c r="AB78" s="173">
        <v>4.7230322280517498</v>
      </c>
      <c r="AC78" s="13">
        <v>66.171572446367193</v>
      </c>
      <c r="AD78" s="173">
        <v>3.8907396739122899</v>
      </c>
      <c r="AE78" s="13">
        <v>2.8808167291104598</v>
      </c>
      <c r="AF78" s="173">
        <v>5.1732014854493196</v>
      </c>
      <c r="AG78" s="13">
        <v>6.6033663236706497</v>
      </c>
      <c r="AH78" s="173">
        <v>1.6840540035734799</v>
      </c>
      <c r="AI78" s="13">
        <v>-3.1440443666535498</v>
      </c>
      <c r="AJ78" s="173">
        <v>1.0020177348933701</v>
      </c>
      <c r="AK78" s="13">
        <v>0.59898962418162705</v>
      </c>
      <c r="AL78" s="173">
        <v>3.99032438917641</v>
      </c>
      <c r="AM78" s="15"/>
      <c r="AN78" s="15"/>
      <c r="AO78" s="15"/>
      <c r="AP78" s="15"/>
      <c r="AQ78" s="15"/>
      <c r="AR78" s="16"/>
    </row>
    <row r="79" spans="1:44" ht="12.95" customHeight="1" x14ac:dyDescent="0.2">
      <c r="A79" s="2" t="s">
        <v>377</v>
      </c>
      <c r="B79" s="32">
        <v>1</v>
      </c>
      <c r="C79" s="13">
        <v>14.6929670227805</v>
      </c>
      <c r="D79" s="173">
        <v>0.82653386873283796</v>
      </c>
      <c r="E79" s="13">
        <v>27.315445339096598</v>
      </c>
      <c r="F79" s="173">
        <v>2.75018296638968</v>
      </c>
      <c r="G79" s="13">
        <v>18.295475253827501</v>
      </c>
      <c r="H79" s="173">
        <v>2.7050898549528299</v>
      </c>
      <c r="I79" s="13">
        <v>11.088152761761201</v>
      </c>
      <c r="J79" s="173">
        <v>0.90626460509304796</v>
      </c>
      <c r="K79" s="13">
        <v>-16.227292577335401</v>
      </c>
      <c r="L79" s="173">
        <v>2.7799462209074601</v>
      </c>
      <c r="M79" s="13">
        <v>17.1439348607596</v>
      </c>
      <c r="N79" s="173">
        <v>0.79333939444632595</v>
      </c>
      <c r="O79" s="13">
        <v>14.574865089512</v>
      </c>
      <c r="P79" s="173">
        <v>1.7027780411506901</v>
      </c>
      <c r="Q79" s="13">
        <v>18.662626311403301</v>
      </c>
      <c r="R79" s="173">
        <v>2.3637631580008498</v>
      </c>
      <c r="S79" s="13">
        <v>15.9422338754141</v>
      </c>
      <c r="T79" s="173">
        <v>0.88872840833523403</v>
      </c>
      <c r="U79" s="13">
        <v>1.36736878590204</v>
      </c>
      <c r="V79" s="173">
        <v>1.89979700898009</v>
      </c>
      <c r="W79" s="13">
        <v>88.031608766667603</v>
      </c>
      <c r="X79" s="173">
        <v>2.4163222489501899</v>
      </c>
      <c r="Y79" s="13">
        <v>88.614471810532805</v>
      </c>
      <c r="Z79" s="173">
        <v>3.9214347397103801</v>
      </c>
      <c r="AA79" s="13">
        <v>90.667208015265999</v>
      </c>
      <c r="AB79" s="173">
        <v>3.03825932819603</v>
      </c>
      <c r="AC79" s="13">
        <v>87.362373022884498</v>
      </c>
      <c r="AD79" s="173">
        <v>2.6520891579044599</v>
      </c>
      <c r="AE79" s="13">
        <v>-1.25209878764836</v>
      </c>
      <c r="AF79" s="173">
        <v>3.9475983471184999</v>
      </c>
      <c r="AG79" s="13">
        <v>1.78464710141981</v>
      </c>
      <c r="AH79" s="173">
        <v>1.28646104928604</v>
      </c>
      <c r="AI79" s="13">
        <v>2.9682948678345702</v>
      </c>
      <c r="AJ79" s="173">
        <v>1.13281901160902</v>
      </c>
      <c r="AK79" s="13">
        <v>2.6024180619194901</v>
      </c>
      <c r="AL79" s="173">
        <v>3.28357920593138</v>
      </c>
      <c r="AM79" s="15"/>
      <c r="AN79" s="15"/>
      <c r="AO79" s="15"/>
      <c r="AP79" s="15"/>
      <c r="AQ79" s="15"/>
      <c r="AR79" s="16"/>
    </row>
    <row r="80" spans="1:44" ht="12.95" customHeight="1" x14ac:dyDescent="0.2">
      <c r="A80" s="2" t="s">
        <v>382</v>
      </c>
      <c r="B80" s="32">
        <v>1</v>
      </c>
      <c r="C80" s="13">
        <v>3.15638817882764</v>
      </c>
      <c r="D80" s="173">
        <v>0.40628059250422699</v>
      </c>
      <c r="E80" s="13">
        <v>13.1531591365544</v>
      </c>
      <c r="F80" s="173">
        <v>1.87017005641016</v>
      </c>
      <c r="G80" s="13">
        <v>2.7550999624642101</v>
      </c>
      <c r="H80" s="173">
        <v>0.861180419666148</v>
      </c>
      <c r="I80" s="13">
        <v>0.62524273847976297</v>
      </c>
      <c r="J80" s="173">
        <v>0.22324789949222701</v>
      </c>
      <c r="K80" s="13">
        <v>-12.5279163980746</v>
      </c>
      <c r="L80" s="173">
        <v>1.9110591107608099</v>
      </c>
      <c r="M80" s="13">
        <v>6.4530781640962704</v>
      </c>
      <c r="N80" s="173">
        <v>0.59605284157448701</v>
      </c>
      <c r="O80" s="13">
        <v>2.5421900025994799</v>
      </c>
      <c r="P80" s="173">
        <v>0.86145967280889901</v>
      </c>
      <c r="Q80" s="13">
        <v>2.9490421989074198</v>
      </c>
      <c r="R80" s="173">
        <v>1.08698779705629</v>
      </c>
      <c r="S80" s="13">
        <v>8.2174177446613292</v>
      </c>
      <c r="T80" s="173">
        <v>0.84837884031903998</v>
      </c>
      <c r="U80" s="13">
        <v>5.6752277420618498</v>
      </c>
      <c r="V80" s="173">
        <v>1.2242348306650299</v>
      </c>
      <c r="W80" s="13">
        <v>83.511767566080906</v>
      </c>
      <c r="X80" s="173">
        <v>3.2171863804051801</v>
      </c>
      <c r="Y80" s="13">
        <v>84.922429183478798</v>
      </c>
      <c r="Z80" s="173">
        <v>3.1825349725313101</v>
      </c>
      <c r="AA80" s="13">
        <v>85.083188769045094</v>
      </c>
      <c r="AB80" s="173">
        <v>3.12666735358227</v>
      </c>
      <c r="AC80" s="13">
        <v>82.592612452831503</v>
      </c>
      <c r="AD80" s="173">
        <v>3.5358290670132</v>
      </c>
      <c r="AE80" s="13">
        <v>-2.3298167306473099</v>
      </c>
      <c r="AF80" s="173">
        <v>2.2311769864099502</v>
      </c>
      <c r="AG80" s="13">
        <v>-0.18131328381672601</v>
      </c>
      <c r="AH80" s="173">
        <v>0.59424716547124701</v>
      </c>
      <c r="AI80" s="13">
        <v>-0.139489302636643</v>
      </c>
      <c r="AJ80" s="173">
        <v>0.84263464445386405</v>
      </c>
      <c r="AK80" s="13">
        <v>2.8475438592572999</v>
      </c>
      <c r="AL80" s="173">
        <v>4.3367417384101197</v>
      </c>
      <c r="AM80" s="15"/>
      <c r="AN80" s="15"/>
      <c r="AO80" s="15"/>
      <c r="AP80" s="15"/>
      <c r="AQ80" s="15"/>
      <c r="AR80" s="16"/>
    </row>
    <row r="81" spans="1:44" ht="12.95" customHeight="1" x14ac:dyDescent="0.2">
      <c r="A81" s="2" t="s">
        <v>384</v>
      </c>
      <c r="B81" s="32">
        <v>1</v>
      </c>
      <c r="C81" s="13">
        <v>3.8525936264670699</v>
      </c>
      <c r="D81" s="173">
        <v>0.40340154955040802</v>
      </c>
      <c r="E81" s="13">
        <v>9.3844082894101195</v>
      </c>
      <c r="F81" s="173">
        <v>2.0533849982949</v>
      </c>
      <c r="G81" s="13">
        <v>4.07841551542987</v>
      </c>
      <c r="H81" s="173">
        <v>0.88447312202617501</v>
      </c>
      <c r="I81" s="13">
        <v>2.42303295155246</v>
      </c>
      <c r="J81" s="173">
        <v>0.36032186733452398</v>
      </c>
      <c r="K81" s="13">
        <v>-6.9613753378576604</v>
      </c>
      <c r="L81" s="173">
        <v>2.1893492560565</v>
      </c>
      <c r="M81" s="13">
        <v>8.8164426116488492</v>
      </c>
      <c r="N81" s="173">
        <v>0.63172313980899997</v>
      </c>
      <c r="O81" s="13">
        <v>5.7580660640084798</v>
      </c>
      <c r="P81" s="173">
        <v>1.3627735771752001</v>
      </c>
      <c r="Q81" s="13">
        <v>7.4918168111464496</v>
      </c>
      <c r="R81" s="173">
        <v>1.27952758554351</v>
      </c>
      <c r="S81" s="13">
        <v>9.8818903765126294</v>
      </c>
      <c r="T81" s="173">
        <v>0.784437736049868</v>
      </c>
      <c r="U81" s="13">
        <v>4.1238243125041496</v>
      </c>
      <c r="V81" s="173">
        <v>1.5685415888711101</v>
      </c>
      <c r="W81" s="13">
        <v>55.880828989220703</v>
      </c>
      <c r="X81" s="173">
        <v>3.10891610726256</v>
      </c>
      <c r="Y81" s="13">
        <v>54.241145023728102</v>
      </c>
      <c r="Z81" s="173">
        <v>3.8997469311754398</v>
      </c>
      <c r="AA81" s="13">
        <v>56.070536400299801</v>
      </c>
      <c r="AB81" s="173">
        <v>3.52633063866545</v>
      </c>
      <c r="AC81" s="13">
        <v>56.0682151096849</v>
      </c>
      <c r="AD81" s="173">
        <v>3.29873568993554</v>
      </c>
      <c r="AE81" s="13">
        <v>1.8270700859567901</v>
      </c>
      <c r="AF81" s="173">
        <v>3.0376225393440199</v>
      </c>
      <c r="AG81" s="13">
        <v>-3.0575974928543901</v>
      </c>
      <c r="AH81" s="173">
        <v>0.700165471153676</v>
      </c>
      <c r="AI81" s="13">
        <v>-0.42021322174051101</v>
      </c>
      <c r="AJ81" s="173">
        <v>0.85878072307328002</v>
      </c>
      <c r="AK81" s="13">
        <v>-3.3033536924226201</v>
      </c>
      <c r="AL81" s="173">
        <v>4.3362508887397899</v>
      </c>
      <c r="AM81" s="15"/>
      <c r="AN81" s="15"/>
      <c r="AO81" s="15"/>
      <c r="AP81" s="15"/>
      <c r="AQ81" s="15"/>
      <c r="AR81" s="16"/>
    </row>
    <row r="82" spans="1:44" ht="12.95" customHeight="1" x14ac:dyDescent="0.2">
      <c r="A82" s="2" t="s">
        <v>386</v>
      </c>
      <c r="B82" s="32">
        <v>1</v>
      </c>
      <c r="C82" s="13">
        <v>5.3615935015809297</v>
      </c>
      <c r="D82" s="173">
        <v>0.74278027156126403</v>
      </c>
      <c r="E82" s="13">
        <v>25.630425676578</v>
      </c>
      <c r="F82" s="173">
        <v>3.5892747537197902</v>
      </c>
      <c r="G82" s="13">
        <v>4.7138358011563</v>
      </c>
      <c r="H82" s="173">
        <v>1.25622493628551</v>
      </c>
      <c r="I82" s="13">
        <v>1.5807627538841</v>
      </c>
      <c r="J82" s="173">
        <v>0.369750526765809</v>
      </c>
      <c r="K82" s="13">
        <v>-24.049662922693901</v>
      </c>
      <c r="L82" s="173">
        <v>3.5060664884874302</v>
      </c>
      <c r="M82" s="13">
        <v>5.4867499119292997</v>
      </c>
      <c r="N82" s="173">
        <v>0.75662491626610295</v>
      </c>
      <c r="O82" s="13">
        <v>10.0668464141221</v>
      </c>
      <c r="P82" s="173">
        <v>2.6457897964682</v>
      </c>
      <c r="Q82" s="13">
        <v>9.16949803752523</v>
      </c>
      <c r="R82" s="173">
        <v>2.2483699069882301</v>
      </c>
      <c r="S82" s="13">
        <v>3.7850371222334398</v>
      </c>
      <c r="T82" s="173">
        <v>0.63985785618957003</v>
      </c>
      <c r="U82" s="13">
        <v>-6.2818092918886199</v>
      </c>
      <c r="V82" s="173">
        <v>2.62017278054936</v>
      </c>
      <c r="W82" s="13">
        <v>80.168922017186404</v>
      </c>
      <c r="X82" s="173">
        <v>2.7439089118497302</v>
      </c>
      <c r="Y82" s="13">
        <v>87.413092039712595</v>
      </c>
      <c r="Z82" s="173">
        <v>4.3205027648442398</v>
      </c>
      <c r="AA82" s="13">
        <v>86.405584690003707</v>
      </c>
      <c r="AB82" s="173">
        <v>2.4614549929687102</v>
      </c>
      <c r="AC82" s="13">
        <v>77.218749493047994</v>
      </c>
      <c r="AD82" s="173">
        <v>3.3027914515515602</v>
      </c>
      <c r="AE82" s="13">
        <v>-10.194342546664499</v>
      </c>
      <c r="AF82" s="173">
        <v>5.0415559396691796</v>
      </c>
      <c r="AG82" s="13">
        <v>-1.1541809899969699</v>
      </c>
      <c r="AH82" s="173">
        <v>1.0645588689077801</v>
      </c>
      <c r="AI82" s="13">
        <v>-2.1883875032659401</v>
      </c>
      <c r="AJ82" s="173">
        <v>1.0072694271279099</v>
      </c>
      <c r="AK82" s="13">
        <v>-5.2791688990684804</v>
      </c>
      <c r="AL82" s="173">
        <v>3.69646434422999</v>
      </c>
      <c r="AM82" s="15"/>
      <c r="AN82" s="15"/>
      <c r="AO82" s="15"/>
      <c r="AP82" s="15"/>
      <c r="AQ82" s="15"/>
      <c r="AR82" s="16"/>
    </row>
    <row r="83" spans="1:44" ht="12.95" customHeight="1" x14ac:dyDescent="0.2">
      <c r="A83" s="2" t="s">
        <v>387</v>
      </c>
      <c r="B83" s="32">
        <v>1</v>
      </c>
      <c r="C83" s="13">
        <v>43.504558300748798</v>
      </c>
      <c r="D83" s="173">
        <v>1.7453346132758401</v>
      </c>
      <c r="E83" s="13">
        <v>54.7373202973152</v>
      </c>
      <c r="F83" s="173">
        <v>2.83128654310199</v>
      </c>
      <c r="G83" s="13">
        <v>44.2389802128965</v>
      </c>
      <c r="H83" s="173">
        <v>1.97173678343047</v>
      </c>
      <c r="I83" s="13">
        <v>37.416935796582003</v>
      </c>
      <c r="J83" s="173">
        <v>2.5781476482111301</v>
      </c>
      <c r="K83" s="13">
        <v>-17.320384500733201</v>
      </c>
      <c r="L83" s="173">
        <v>3.93074795599841</v>
      </c>
      <c r="M83" s="13">
        <v>23.2490317814542</v>
      </c>
      <c r="N83" s="173">
        <v>1.69742504788299</v>
      </c>
      <c r="O83" s="13">
        <v>18.815382407391699</v>
      </c>
      <c r="P83" s="173">
        <v>2.3906067249789098</v>
      </c>
      <c r="Q83" s="13">
        <v>23.030421287498399</v>
      </c>
      <c r="R83" s="173">
        <v>2.4811407622191002</v>
      </c>
      <c r="S83" s="13">
        <v>25.4852644651573</v>
      </c>
      <c r="T83" s="173">
        <v>2.43576269346319</v>
      </c>
      <c r="U83" s="13">
        <v>6.6698820577655402</v>
      </c>
      <c r="V83" s="173">
        <v>3.59179600025996</v>
      </c>
      <c r="W83" s="13">
        <v>96.068085581961498</v>
      </c>
      <c r="X83" s="173">
        <v>1.2306369477627901</v>
      </c>
      <c r="Y83" s="13">
        <v>96.308852060879204</v>
      </c>
      <c r="Z83" s="173">
        <v>1.39143611341551</v>
      </c>
      <c r="AA83" s="13">
        <v>96.348965245846799</v>
      </c>
      <c r="AB83" s="173">
        <v>1.18450902602641</v>
      </c>
      <c r="AC83" s="13">
        <v>95.889194930793806</v>
      </c>
      <c r="AD83" s="173">
        <v>1.4194844606147401</v>
      </c>
      <c r="AE83" s="13">
        <v>-0.419657130085412</v>
      </c>
      <c r="AF83" s="173">
        <v>1.2378595129060499</v>
      </c>
      <c r="AG83" s="13">
        <v>-2.0834418627190501</v>
      </c>
      <c r="AH83" s="173">
        <v>2.56378626716341</v>
      </c>
      <c r="AI83" s="13">
        <v>-1.89271966404016</v>
      </c>
      <c r="AJ83" s="173">
        <v>2.22374916377998</v>
      </c>
      <c r="AK83" s="13">
        <v>1.11672103381559</v>
      </c>
      <c r="AL83" s="173">
        <v>2.2574907560619701</v>
      </c>
      <c r="AM83" s="15"/>
      <c r="AN83" s="15"/>
      <c r="AO83" s="15"/>
      <c r="AP83" s="15"/>
      <c r="AQ83" s="15"/>
      <c r="AR83" s="16"/>
    </row>
    <row r="84" spans="1:44" ht="12.95" customHeight="1" x14ac:dyDescent="0.2">
      <c r="A84" s="33" t="s">
        <v>398</v>
      </c>
      <c r="B84" s="34">
        <v>1</v>
      </c>
      <c r="C84" s="46">
        <v>17.220118131804998</v>
      </c>
      <c r="D84" s="177">
        <v>0.32529334589574199</v>
      </c>
      <c r="E84" s="46">
        <v>31.9083258562721</v>
      </c>
      <c r="F84" s="177">
        <v>0.85760127971850897</v>
      </c>
      <c r="G84" s="46">
        <v>15.8901361920875</v>
      </c>
      <c r="H84" s="177">
        <v>0.60301050359788499</v>
      </c>
      <c r="I84" s="46">
        <v>13.4680816632942</v>
      </c>
      <c r="J84" s="177">
        <v>0.37944964512165502</v>
      </c>
      <c r="K84" s="46">
        <v>-18.4402441929779</v>
      </c>
      <c r="L84" s="177">
        <v>0.92364089237870395</v>
      </c>
      <c r="M84" s="46">
        <v>11.101200754320001</v>
      </c>
      <c r="N84" s="177">
        <v>0.255796657440447</v>
      </c>
      <c r="O84" s="46">
        <v>7.1372708362481099</v>
      </c>
      <c r="P84" s="177">
        <v>0.44847322363744502</v>
      </c>
      <c r="Q84" s="46">
        <v>9.5973876464012005</v>
      </c>
      <c r="R84" s="177">
        <v>0.51150274680424601</v>
      </c>
      <c r="S84" s="46">
        <v>12.7550540097055</v>
      </c>
      <c r="T84" s="177">
        <v>0.349562115738412</v>
      </c>
      <c r="U84" s="46">
        <v>5.6177831734574202</v>
      </c>
      <c r="V84" s="177">
        <v>0.57419902538590595</v>
      </c>
      <c r="W84" s="46">
        <v>74.578093571867996</v>
      </c>
      <c r="X84" s="177">
        <v>0.80146843430878001</v>
      </c>
      <c r="Y84" s="46">
        <v>76.632227872919401</v>
      </c>
      <c r="Z84" s="177">
        <v>1.0547453673962801</v>
      </c>
      <c r="AA84" s="46">
        <v>75.5891210924745</v>
      </c>
      <c r="AB84" s="177">
        <v>0.95824674943853705</v>
      </c>
      <c r="AC84" s="46">
        <v>73.795047429542606</v>
      </c>
      <c r="AD84" s="177">
        <v>0.88703782290631195</v>
      </c>
      <c r="AE84" s="46">
        <v>-2.83718044337675</v>
      </c>
      <c r="AF84" s="177">
        <v>1.00150130005738</v>
      </c>
      <c r="AG84" s="46">
        <v>0.57575187697411501</v>
      </c>
      <c r="AH84" s="177">
        <v>0.40725539048347897</v>
      </c>
      <c r="AI84" s="46">
        <v>-1.0777874020776801</v>
      </c>
      <c r="AJ84" s="177">
        <v>0.35915214942939799</v>
      </c>
      <c r="AK84" s="46">
        <v>-7.1861231968946004</v>
      </c>
      <c r="AL84" s="177">
        <v>1.0528064373658399</v>
      </c>
      <c r="AM84" s="15"/>
      <c r="AN84" s="15"/>
      <c r="AO84" s="15"/>
      <c r="AP84" s="15"/>
      <c r="AQ84" s="15"/>
      <c r="AR84" s="16"/>
    </row>
    <row r="85" spans="1:44" ht="12.95" customHeight="1" x14ac:dyDescent="0.2">
      <c r="A85" s="2" t="s">
        <v>106</v>
      </c>
      <c r="B85" s="32">
        <v>1</v>
      </c>
      <c r="C85" s="13">
        <v>10.964785884721101</v>
      </c>
      <c r="D85" s="173">
        <v>1.03014617556569</v>
      </c>
      <c r="E85" s="13">
        <v>33.595695205908299</v>
      </c>
      <c r="F85" s="173">
        <v>3.7234250938539502</v>
      </c>
      <c r="G85" s="13">
        <v>10.5722335039148</v>
      </c>
      <c r="H85" s="173">
        <v>1.6609645238242099</v>
      </c>
      <c r="I85" s="13">
        <v>4.4445065065518197</v>
      </c>
      <c r="J85" s="173">
        <v>0.748513884848647</v>
      </c>
      <c r="K85" s="13">
        <v>-29.151188699356499</v>
      </c>
      <c r="L85" s="173">
        <v>3.67890207806234</v>
      </c>
      <c r="M85" s="13">
        <v>7.9376273393634902</v>
      </c>
      <c r="N85" s="173">
        <v>0.94397868719915501</v>
      </c>
      <c r="O85" s="13">
        <v>4.1752579315406697</v>
      </c>
      <c r="P85" s="173">
        <v>1.48827448612716</v>
      </c>
      <c r="Q85" s="13">
        <v>4.5908569896808897</v>
      </c>
      <c r="R85" s="173">
        <v>1.58737764526428</v>
      </c>
      <c r="S85" s="13">
        <v>10.2551662043996</v>
      </c>
      <c r="T85" s="173">
        <v>1.14440058088441</v>
      </c>
      <c r="U85" s="13">
        <v>6.0799082728589502</v>
      </c>
      <c r="V85" s="173">
        <v>1.8375444814342901</v>
      </c>
      <c r="W85" s="13">
        <v>80.326275543475802</v>
      </c>
      <c r="X85" s="173">
        <v>3.57297045672582</v>
      </c>
      <c r="Y85" s="13">
        <v>84.3154346285136</v>
      </c>
      <c r="Z85" s="173">
        <v>3.2194324209117302</v>
      </c>
      <c r="AA85" s="13">
        <v>79.337597402014495</v>
      </c>
      <c r="AB85" s="173">
        <v>4.0209581563732302</v>
      </c>
      <c r="AC85" s="13">
        <v>79.384628729002799</v>
      </c>
      <c r="AD85" s="173">
        <v>3.8345828253016601</v>
      </c>
      <c r="AE85" s="13">
        <v>-4.9308058995108199</v>
      </c>
      <c r="AF85" s="173">
        <v>2.2688304997069002</v>
      </c>
      <c r="AG85" s="13">
        <v>-2.6314387682778002</v>
      </c>
      <c r="AH85" s="173">
        <v>1.4048696492619901</v>
      </c>
      <c r="AI85" s="13">
        <v>-0.43117649690117599</v>
      </c>
      <c r="AJ85" s="173">
        <v>1.23022504691084</v>
      </c>
      <c r="AK85" s="13">
        <v>-15.511509918038801</v>
      </c>
      <c r="AL85" s="173">
        <v>3.8278585230647399</v>
      </c>
      <c r="AM85" s="15"/>
      <c r="AN85" s="15"/>
      <c r="AO85" s="15"/>
      <c r="AP85" s="15"/>
      <c r="AQ85" s="15"/>
      <c r="AR85" s="16"/>
    </row>
    <row r="86" spans="1:44" ht="12.95" customHeight="1" x14ac:dyDescent="0.2">
      <c r="A86" s="2" t="s">
        <v>395</v>
      </c>
      <c r="B86" s="32">
        <v>1</v>
      </c>
      <c r="C86" s="13">
        <v>14.648449469609099</v>
      </c>
      <c r="D86" s="173">
        <v>1.34770589856902</v>
      </c>
      <c r="E86" s="13">
        <v>46.649744347665802</v>
      </c>
      <c r="F86" s="173">
        <v>3.7985491065507899</v>
      </c>
      <c r="G86" s="13">
        <v>5.9045253809923501</v>
      </c>
      <c r="H86" s="173">
        <v>2.1022873142680001</v>
      </c>
      <c r="I86" s="13">
        <v>2.7033133912773599</v>
      </c>
      <c r="J86" s="173">
        <v>0.844000835865373</v>
      </c>
      <c r="K86" s="13">
        <v>-43.946430956388497</v>
      </c>
      <c r="L86" s="173">
        <v>3.8523753190966201</v>
      </c>
      <c r="M86" s="13">
        <v>15.7452403421347</v>
      </c>
      <c r="N86" s="173">
        <v>1.5740454734122</v>
      </c>
      <c r="O86" s="13">
        <v>5.5114375128275404</v>
      </c>
      <c r="P86" s="173">
        <v>1.8100768396081399</v>
      </c>
      <c r="Q86" s="13">
        <v>18.252679384119599</v>
      </c>
      <c r="R86" s="173">
        <v>3.63827626422164</v>
      </c>
      <c r="S86" s="13">
        <v>19.378034836022799</v>
      </c>
      <c r="T86" s="173">
        <v>2.1275600719679599</v>
      </c>
      <c r="U86" s="13">
        <v>13.8665973231953</v>
      </c>
      <c r="V86" s="173">
        <v>2.59792875804323</v>
      </c>
      <c r="W86" s="13">
        <v>80.923436546415701</v>
      </c>
      <c r="X86" s="173">
        <v>4.2515787639976601</v>
      </c>
      <c r="Y86" s="13">
        <v>84.090384139020998</v>
      </c>
      <c r="Z86" s="173">
        <v>4.2726870528249101</v>
      </c>
      <c r="AA86" s="13">
        <v>80.384688073186496</v>
      </c>
      <c r="AB86" s="173">
        <v>5.5523951322004699</v>
      </c>
      <c r="AC86" s="13">
        <v>79.434559849272105</v>
      </c>
      <c r="AD86" s="173">
        <v>4.7710663065937799</v>
      </c>
      <c r="AE86" s="13">
        <v>-4.6558242897488498</v>
      </c>
      <c r="AF86" s="173">
        <v>3.60326591594026</v>
      </c>
      <c r="AG86" s="13">
        <v>-3.7266188105225901</v>
      </c>
      <c r="AH86" s="173">
        <v>2.5079315664872399</v>
      </c>
      <c r="AI86" s="13">
        <v>-3.2684887815471901</v>
      </c>
      <c r="AJ86" s="173">
        <v>2.73566704766914</v>
      </c>
      <c r="AK86" s="13">
        <v>-11.9802700394941</v>
      </c>
      <c r="AL86" s="173">
        <v>5.8733040112076802</v>
      </c>
      <c r="AM86" s="15"/>
      <c r="AN86" s="15"/>
      <c r="AO86" s="15"/>
      <c r="AP86" s="15"/>
      <c r="AQ86" s="15"/>
      <c r="AR86" s="16"/>
    </row>
    <row r="87" spans="1:44" ht="12.95" customHeight="1" x14ac:dyDescent="0.2">
      <c r="A87" s="3" t="s">
        <v>396</v>
      </c>
      <c r="B87" s="36">
        <v>1</v>
      </c>
      <c r="C87" s="28">
        <v>18.281723143724101</v>
      </c>
      <c r="D87" s="178">
        <v>1.5923208657257699</v>
      </c>
      <c r="E87" s="28">
        <v>55.447825702689101</v>
      </c>
      <c r="F87" s="178">
        <v>4.0102852309105197</v>
      </c>
      <c r="G87" s="28">
        <v>11.193523745868999</v>
      </c>
      <c r="H87" s="178">
        <v>2.6054411885640398</v>
      </c>
      <c r="I87" s="28">
        <v>9.4349739567643898</v>
      </c>
      <c r="J87" s="178">
        <v>1.5500564773620999</v>
      </c>
      <c r="K87" s="28">
        <v>-46.012851745924799</v>
      </c>
      <c r="L87" s="178">
        <v>3.8751986639426299</v>
      </c>
      <c r="M87" s="28">
        <v>21.334584226183001</v>
      </c>
      <c r="N87" s="178">
        <v>1.2823771101772199</v>
      </c>
      <c r="O87" s="28">
        <v>7.03634336318951</v>
      </c>
      <c r="P87" s="178">
        <v>2.63061476455053</v>
      </c>
      <c r="Q87" s="28">
        <v>26.696982588188401</v>
      </c>
      <c r="R87" s="178">
        <v>4.4226541218454596</v>
      </c>
      <c r="S87" s="28">
        <v>24.199636769001899</v>
      </c>
      <c r="T87" s="178">
        <v>1.84379374477184</v>
      </c>
      <c r="U87" s="28">
        <v>17.1632934058124</v>
      </c>
      <c r="V87" s="178">
        <v>3.3228361150328398</v>
      </c>
      <c r="W87" s="28">
        <v>98.662389476730397</v>
      </c>
      <c r="X87" s="178">
        <v>0.48126504932331599</v>
      </c>
      <c r="Y87" s="28">
        <v>100</v>
      </c>
      <c r="Z87" s="178">
        <v>0</v>
      </c>
      <c r="AA87" s="28">
        <v>99.162201758236193</v>
      </c>
      <c r="AB87" s="178">
        <v>0.83836074197986898</v>
      </c>
      <c r="AC87" s="28">
        <v>97.982767236919699</v>
      </c>
      <c r="AD87" s="178">
        <v>0.77297565608844698</v>
      </c>
      <c r="AE87" s="28">
        <v>-2.0172327630803002</v>
      </c>
      <c r="AF87" s="178">
        <v>0.77297565608844698</v>
      </c>
      <c r="AG87" s="28">
        <v>-3.5666181532516901</v>
      </c>
      <c r="AH87" s="178">
        <v>2.2572796458761202</v>
      </c>
      <c r="AI87" s="28">
        <v>-3.2008209998230499</v>
      </c>
      <c r="AJ87" s="178">
        <v>2.2860695061759899</v>
      </c>
      <c r="AK87" s="28">
        <v>0.64019574053712303</v>
      </c>
      <c r="AL87" s="178">
        <v>1.55449593386632</v>
      </c>
      <c r="AM87" s="30"/>
      <c r="AN87" s="30"/>
      <c r="AO87" s="30"/>
      <c r="AP87" s="30"/>
      <c r="AQ87" s="30"/>
      <c r="AR87" s="31"/>
    </row>
    <row r="88" spans="1:44" ht="12.95" customHeight="1" x14ac:dyDescent="0.2">
      <c r="A88" s="2"/>
      <c r="B88" s="37"/>
      <c r="C88" s="13" t="s">
        <v>1034</v>
      </c>
      <c r="D88" s="173" t="s">
        <v>1035</v>
      </c>
      <c r="E88" s="13" t="s">
        <v>1036</v>
      </c>
      <c r="F88" s="173" t="s">
        <v>1037</v>
      </c>
      <c r="G88" s="13" t="s">
        <v>1038</v>
      </c>
      <c r="H88" s="173" t="s">
        <v>1039</v>
      </c>
      <c r="I88" s="13" t="s">
        <v>1040</v>
      </c>
      <c r="J88" s="173" t="s">
        <v>1041</v>
      </c>
      <c r="K88" s="13" t="s">
        <v>1042</v>
      </c>
      <c r="L88" s="173" t="s">
        <v>1043</v>
      </c>
      <c r="M88" s="13" t="s">
        <v>1044</v>
      </c>
      <c r="N88" s="173" t="s">
        <v>1045</v>
      </c>
      <c r="O88" s="13" t="s">
        <v>1046</v>
      </c>
      <c r="P88" s="173" t="s">
        <v>1047</v>
      </c>
      <c r="Q88" s="13" t="s">
        <v>1048</v>
      </c>
      <c r="R88" s="173" t="s">
        <v>1049</v>
      </c>
      <c r="S88" s="13" t="s">
        <v>1050</v>
      </c>
      <c r="T88" s="173" t="s">
        <v>1051</v>
      </c>
      <c r="U88" s="13" t="s">
        <v>1052</v>
      </c>
      <c r="V88" s="173" t="s">
        <v>1053</v>
      </c>
      <c r="W88" s="13" t="s">
        <v>1054</v>
      </c>
      <c r="X88" s="173" t="s">
        <v>1055</v>
      </c>
      <c r="Y88" s="13" t="s">
        <v>1056</v>
      </c>
      <c r="Z88" s="173" t="s">
        <v>1057</v>
      </c>
      <c r="AA88" s="13" t="s">
        <v>1058</v>
      </c>
      <c r="AB88" s="173" t="s">
        <v>1059</v>
      </c>
      <c r="AC88" s="13" t="s">
        <v>1060</v>
      </c>
      <c r="AD88" s="173" t="s">
        <v>1061</v>
      </c>
      <c r="AE88" s="13" t="s">
        <v>1062</v>
      </c>
      <c r="AF88" s="173" t="s">
        <v>1063</v>
      </c>
      <c r="AG88" s="15" t="s">
        <v>1064</v>
      </c>
      <c r="AH88" s="15" t="s">
        <v>1065</v>
      </c>
      <c r="AI88" s="15" t="s">
        <v>1066</v>
      </c>
      <c r="AJ88" s="15" t="s">
        <v>1067</v>
      </c>
      <c r="AK88" s="15" t="s">
        <v>1068</v>
      </c>
      <c r="AL88" s="15" t="s">
        <v>1069</v>
      </c>
      <c r="AM88" s="13" t="s">
        <v>1070</v>
      </c>
      <c r="AN88" s="173" t="s">
        <v>1071</v>
      </c>
      <c r="AO88" s="13" t="s">
        <v>1072</v>
      </c>
      <c r="AP88" s="173" t="s">
        <v>1073</v>
      </c>
      <c r="AQ88" s="13" t="s">
        <v>1074</v>
      </c>
      <c r="AR88" s="182" t="s">
        <v>1075</v>
      </c>
    </row>
    <row r="89" spans="1:44" ht="12.95" customHeight="1" x14ac:dyDescent="0.2">
      <c r="A89" s="2" t="s">
        <v>353</v>
      </c>
      <c r="B89" s="37">
        <v>3</v>
      </c>
      <c r="C89" s="13">
        <v>3.7395295122657202</v>
      </c>
      <c r="D89" s="173">
        <v>0.40948275435120102</v>
      </c>
      <c r="E89" s="13">
        <v>18.736772489073001</v>
      </c>
      <c r="F89" s="173">
        <v>1.97591084338425</v>
      </c>
      <c r="G89" s="13">
        <v>1.6114352717271301</v>
      </c>
      <c r="H89" s="173">
        <v>0.624369855801439</v>
      </c>
      <c r="I89" s="13">
        <v>0.49669030721504298</v>
      </c>
      <c r="J89" s="173">
        <v>0.194432694951404</v>
      </c>
      <c r="K89" s="13">
        <v>-18.240082181858</v>
      </c>
      <c r="L89" s="173">
        <v>1.9796095031588199</v>
      </c>
      <c r="M89" s="13">
        <v>8.0863813735011707</v>
      </c>
      <c r="N89" s="173">
        <v>0.58423016440158604</v>
      </c>
      <c r="O89" s="13">
        <v>5.4086468519293298</v>
      </c>
      <c r="P89" s="173">
        <v>1.7066724336224199</v>
      </c>
      <c r="Q89" s="13">
        <v>5.7547168972406499</v>
      </c>
      <c r="R89" s="173">
        <v>1.2779285936414</v>
      </c>
      <c r="S89" s="13">
        <v>9.1240952442790793</v>
      </c>
      <c r="T89" s="173">
        <v>0.73661922202116603</v>
      </c>
      <c r="U89" s="13">
        <v>3.7154483923497499</v>
      </c>
      <c r="V89" s="173">
        <v>1.8848818267855101</v>
      </c>
      <c r="W89" s="13">
        <v>93.921252773045694</v>
      </c>
      <c r="X89" s="173">
        <v>1.9858989491994801</v>
      </c>
      <c r="Y89" s="13">
        <v>92.370161776794902</v>
      </c>
      <c r="Z89" s="173">
        <v>2.7891733868609698</v>
      </c>
      <c r="AA89" s="13">
        <v>94.389287045445997</v>
      </c>
      <c r="AB89" s="173">
        <v>2.1444317547905101</v>
      </c>
      <c r="AC89" s="13">
        <v>94.270797401627703</v>
      </c>
      <c r="AD89" s="173">
        <v>1.8808212451623301</v>
      </c>
      <c r="AE89" s="13">
        <v>1.9006356248328</v>
      </c>
      <c r="AF89" s="173">
        <v>1.6629247103501199</v>
      </c>
      <c r="AG89" s="15"/>
      <c r="AH89" s="15"/>
      <c r="AI89" s="15"/>
      <c r="AJ89" s="15"/>
      <c r="AK89" s="15"/>
      <c r="AL89" s="15"/>
      <c r="AM89" s="13">
        <v>0.82607782547393604</v>
      </c>
      <c r="AN89" s="173">
        <v>0.61329739928328497</v>
      </c>
      <c r="AO89" s="13">
        <v>0.805066180371528</v>
      </c>
      <c r="AP89" s="173">
        <v>0.95370968580044102</v>
      </c>
      <c r="AQ89" s="13">
        <v>-1.25464419985637</v>
      </c>
      <c r="AR89" s="182">
        <v>2.46322117479821</v>
      </c>
    </row>
    <row r="90" spans="1:44" ht="12.95" customHeight="1" x14ac:dyDescent="0.2">
      <c r="A90" s="2" t="s">
        <v>356</v>
      </c>
      <c r="B90" s="37">
        <v>3</v>
      </c>
      <c r="C90" s="13">
        <v>7.9633896104996298</v>
      </c>
      <c r="D90" s="173">
        <v>0.89114337693837498</v>
      </c>
      <c r="E90" s="13">
        <v>26.9500889089475</v>
      </c>
      <c r="F90" s="173">
        <v>3.5257044202883399</v>
      </c>
      <c r="G90" s="13">
        <v>10.603072954367899</v>
      </c>
      <c r="H90" s="173">
        <v>2.6196709633901301</v>
      </c>
      <c r="I90" s="13">
        <v>2.9472378583313499</v>
      </c>
      <c r="J90" s="173">
        <v>0.64701320909013404</v>
      </c>
      <c r="K90" s="13">
        <v>-24.002851050616201</v>
      </c>
      <c r="L90" s="173">
        <v>3.5560052632814299</v>
      </c>
      <c r="M90" s="13">
        <v>15.5257472023488</v>
      </c>
      <c r="N90" s="173">
        <v>1.3776444855763901</v>
      </c>
      <c r="O90" s="13">
        <v>7.1380869076297104</v>
      </c>
      <c r="P90" s="173">
        <v>1.5743788400747201</v>
      </c>
      <c r="Q90" s="13">
        <v>16.2246281414502</v>
      </c>
      <c r="R90" s="173">
        <v>2.9902997696615898</v>
      </c>
      <c r="S90" s="13">
        <v>17.094943607513599</v>
      </c>
      <c r="T90" s="173">
        <v>1.5834137435933699</v>
      </c>
      <c r="U90" s="13">
        <v>9.9568566998839092</v>
      </c>
      <c r="V90" s="173">
        <v>2.2978060283193802</v>
      </c>
      <c r="W90" s="13">
        <v>90.592007603120507</v>
      </c>
      <c r="X90" s="173">
        <v>2.6947855912710801</v>
      </c>
      <c r="Y90" s="13">
        <v>85.862541425145196</v>
      </c>
      <c r="Z90" s="173">
        <v>4.4619567540465503</v>
      </c>
      <c r="AA90" s="13">
        <v>92.812491687369004</v>
      </c>
      <c r="AB90" s="173">
        <v>2.2490950791482098</v>
      </c>
      <c r="AC90" s="13">
        <v>91.414627292720397</v>
      </c>
      <c r="AD90" s="173">
        <v>2.6780859449280001</v>
      </c>
      <c r="AE90" s="13">
        <v>5.55208586757524</v>
      </c>
      <c r="AF90" s="173">
        <v>2.9724086442698701</v>
      </c>
      <c r="AG90" s="15"/>
      <c r="AH90" s="15"/>
      <c r="AI90" s="15"/>
      <c r="AJ90" s="15"/>
      <c r="AK90" s="15"/>
      <c r="AL90" s="15"/>
      <c r="AM90" s="13">
        <v>2.4769806251797002</v>
      </c>
      <c r="AN90" s="173">
        <v>1.0864606040504701</v>
      </c>
      <c r="AO90" s="13">
        <v>3.72692115058249</v>
      </c>
      <c r="AP90" s="173">
        <v>1.66566335965686</v>
      </c>
      <c r="AQ90" s="13">
        <v>-2.6780864998132898</v>
      </c>
      <c r="AR90" s="182">
        <v>3.4647960168327399</v>
      </c>
    </row>
    <row r="91" spans="1:44" ht="12.95" customHeight="1" x14ac:dyDescent="0.2">
      <c r="A91" s="2" t="s">
        <v>99</v>
      </c>
      <c r="B91" s="37">
        <v>3</v>
      </c>
      <c r="C91" s="13">
        <v>14.1987083938899</v>
      </c>
      <c r="D91" s="173">
        <v>0.85312596802551399</v>
      </c>
      <c r="E91" s="13">
        <v>38.994867863341398</v>
      </c>
      <c r="F91" s="173">
        <v>2.4631834043178502</v>
      </c>
      <c r="G91" s="13">
        <v>11.1517844770878</v>
      </c>
      <c r="H91" s="173">
        <v>2.5336261329291498</v>
      </c>
      <c r="I91" s="13">
        <v>3.6161568109191999</v>
      </c>
      <c r="J91" s="173">
        <v>0.57664213214804505</v>
      </c>
      <c r="K91" s="13">
        <v>-35.378711052422197</v>
      </c>
      <c r="L91" s="173">
        <v>2.57163208452083</v>
      </c>
      <c r="M91" s="13">
        <v>9.3259691822416908</v>
      </c>
      <c r="N91" s="173">
        <v>0.96024554240986604</v>
      </c>
      <c r="O91" s="13">
        <v>5.4297001712602899</v>
      </c>
      <c r="P91" s="173">
        <v>1.0544626831353601</v>
      </c>
      <c r="Q91" s="13">
        <v>9.6825598584996104</v>
      </c>
      <c r="R91" s="173">
        <v>2.0283020029241201</v>
      </c>
      <c r="S91" s="13">
        <v>11.0082944099216</v>
      </c>
      <c r="T91" s="173">
        <v>1.2084474195228601</v>
      </c>
      <c r="U91" s="13">
        <v>5.5785942386612701</v>
      </c>
      <c r="V91" s="173">
        <v>1.2341666092777299</v>
      </c>
      <c r="W91" s="13">
        <v>87.975595024051898</v>
      </c>
      <c r="X91" s="173">
        <v>3.0200079300279601</v>
      </c>
      <c r="Y91" s="13">
        <v>89.026834594574296</v>
      </c>
      <c r="Z91" s="173">
        <v>3.0772025354869799</v>
      </c>
      <c r="AA91" s="13">
        <v>88.914871434566393</v>
      </c>
      <c r="AB91" s="173">
        <v>3.0458025657363099</v>
      </c>
      <c r="AC91" s="13">
        <v>87.097971868081203</v>
      </c>
      <c r="AD91" s="173">
        <v>3.25317055631165</v>
      </c>
      <c r="AE91" s="13">
        <v>-1.9288627264931399</v>
      </c>
      <c r="AF91" s="173">
        <v>1.5725330715458501</v>
      </c>
      <c r="AG91" s="15"/>
      <c r="AH91" s="15"/>
      <c r="AI91" s="15"/>
      <c r="AJ91" s="15"/>
      <c r="AK91" s="15"/>
      <c r="AL91" s="15"/>
      <c r="AM91" s="13">
        <v>0.60248374089100298</v>
      </c>
      <c r="AN91" s="173">
        <v>1.2807347522826</v>
      </c>
      <c r="AO91" s="13">
        <v>0.95716534597702996</v>
      </c>
      <c r="AP91" s="173">
        <v>1.2427507416527901</v>
      </c>
      <c r="AQ91" s="13">
        <v>-7.8621904374626599</v>
      </c>
      <c r="AR91" s="182">
        <v>3.3176544252522202</v>
      </c>
    </row>
    <row r="92" spans="1:44" ht="12.95" customHeight="1" x14ac:dyDescent="0.2">
      <c r="A92" s="2" t="s">
        <v>375</v>
      </c>
      <c r="B92" s="37">
        <v>3</v>
      </c>
      <c r="C92" s="13">
        <v>7.8733642630178</v>
      </c>
      <c r="D92" s="173">
        <v>0.61884932284773297</v>
      </c>
      <c r="E92" s="13">
        <v>15.707501168264001</v>
      </c>
      <c r="F92" s="173">
        <v>3.4497980656170601</v>
      </c>
      <c r="G92" s="13">
        <v>20.707220561244998</v>
      </c>
      <c r="H92" s="173">
        <v>3.5466052747128698</v>
      </c>
      <c r="I92" s="13">
        <v>6.3885717157362398</v>
      </c>
      <c r="J92" s="173">
        <v>0.51560769581703203</v>
      </c>
      <c r="K92" s="13">
        <v>-9.3189294525277493</v>
      </c>
      <c r="L92" s="173">
        <v>3.3914567676644798</v>
      </c>
      <c r="M92" s="13">
        <v>11.7026860451797</v>
      </c>
      <c r="N92" s="173">
        <v>0.83465319474011002</v>
      </c>
      <c r="O92" s="13">
        <v>1.3213883795466801</v>
      </c>
      <c r="P92" s="173">
        <v>0.75493065879248</v>
      </c>
      <c r="Q92" s="13">
        <v>7.8307223904765602</v>
      </c>
      <c r="R92" s="173">
        <v>2.49130889042064</v>
      </c>
      <c r="S92" s="13">
        <v>12.709310894678</v>
      </c>
      <c r="T92" s="173">
        <v>0.92521891386131105</v>
      </c>
      <c r="U92" s="13">
        <v>11.387922515131301</v>
      </c>
      <c r="V92" s="173">
        <v>1.19251268418309</v>
      </c>
      <c r="W92" s="13">
        <v>66.164954739624505</v>
      </c>
      <c r="X92" s="173">
        <v>3.59825277676345</v>
      </c>
      <c r="Y92" s="13">
        <v>68.741958866462994</v>
      </c>
      <c r="Z92" s="173">
        <v>6.3501853159847998</v>
      </c>
      <c r="AA92" s="13">
        <v>72.919933041310003</v>
      </c>
      <c r="AB92" s="173">
        <v>5.2468304295800801</v>
      </c>
      <c r="AC92" s="13">
        <v>65.351072702185803</v>
      </c>
      <c r="AD92" s="173">
        <v>3.6550591080396999</v>
      </c>
      <c r="AE92" s="13">
        <v>-3.3908861642771302</v>
      </c>
      <c r="AF92" s="173">
        <v>5.6643229339379699</v>
      </c>
      <c r="AG92" s="15"/>
      <c r="AH92" s="15"/>
      <c r="AI92" s="15"/>
      <c r="AJ92" s="15"/>
      <c r="AK92" s="15"/>
      <c r="AL92" s="15"/>
      <c r="AM92" s="13">
        <v>0.48019899505146502</v>
      </c>
      <c r="AN92" s="173">
        <v>0.87847960362907296</v>
      </c>
      <c r="AO92" s="13">
        <v>3.9794861183272898</v>
      </c>
      <c r="AP92" s="173">
        <v>1.0802182084023799</v>
      </c>
      <c r="AQ92" s="13">
        <v>-3.6774586031087999</v>
      </c>
      <c r="AR92" s="182">
        <v>4.96694808595959</v>
      </c>
    </row>
    <row r="93" spans="1:44" ht="12.95" customHeight="1" x14ac:dyDescent="0.2">
      <c r="A93" s="2" t="s">
        <v>377</v>
      </c>
      <c r="B93" s="37">
        <v>3</v>
      </c>
      <c r="C93" s="13">
        <v>13.2797082396844</v>
      </c>
      <c r="D93" s="173">
        <v>0.64334316096938204</v>
      </c>
      <c r="E93" s="13">
        <v>19.133734586649901</v>
      </c>
      <c r="F93" s="173">
        <v>2.0436194586599599</v>
      </c>
      <c r="G93" s="13">
        <v>12.909009311956201</v>
      </c>
      <c r="H93" s="173">
        <v>1.75246343154481</v>
      </c>
      <c r="I93" s="13">
        <v>10.922994395469001</v>
      </c>
      <c r="J93" s="173">
        <v>0.86245370576569802</v>
      </c>
      <c r="K93" s="13">
        <v>-8.2107401911808608</v>
      </c>
      <c r="L93" s="173">
        <v>2.3453925326046798</v>
      </c>
      <c r="M93" s="13">
        <v>14.6354261373494</v>
      </c>
      <c r="N93" s="173">
        <v>0.83786132032026595</v>
      </c>
      <c r="O93" s="13">
        <v>9.2130745932724594</v>
      </c>
      <c r="P93" s="173">
        <v>1.6377320503091499</v>
      </c>
      <c r="Q93" s="13">
        <v>12.734238156513699</v>
      </c>
      <c r="R93" s="173">
        <v>1.66747551883068</v>
      </c>
      <c r="S93" s="13">
        <v>16.309731525597499</v>
      </c>
      <c r="T93" s="173">
        <v>1.2060189048312999</v>
      </c>
      <c r="U93" s="13">
        <v>7.0966569323250797</v>
      </c>
      <c r="V93" s="173">
        <v>1.91417448946183</v>
      </c>
      <c r="W93" s="13">
        <v>92.278357154049601</v>
      </c>
      <c r="X93" s="173">
        <v>1.94740739622501</v>
      </c>
      <c r="Y93" s="13">
        <v>91.284347524812503</v>
      </c>
      <c r="Z93" s="173">
        <v>2.4973576418440699</v>
      </c>
      <c r="AA93" s="13">
        <v>91.073196898335794</v>
      </c>
      <c r="AB93" s="173">
        <v>2.8378083900677198</v>
      </c>
      <c r="AC93" s="13">
        <v>93.081493592292006</v>
      </c>
      <c r="AD93" s="173">
        <v>2.0126119969110801</v>
      </c>
      <c r="AE93" s="13">
        <v>1.7971460674794899</v>
      </c>
      <c r="AF93" s="173">
        <v>2.2527037381501098</v>
      </c>
      <c r="AG93" s="15"/>
      <c r="AH93" s="15"/>
      <c r="AI93" s="15"/>
      <c r="AJ93" s="15"/>
      <c r="AK93" s="15"/>
      <c r="AL93" s="15"/>
      <c r="AM93" s="13">
        <v>0.37138831832376501</v>
      </c>
      <c r="AN93" s="173">
        <v>1.1771636326075301</v>
      </c>
      <c r="AO93" s="13">
        <v>0.45978614442432603</v>
      </c>
      <c r="AP93" s="173">
        <v>1.1644325271870399</v>
      </c>
      <c r="AQ93" s="13">
        <v>6.8491664493014799</v>
      </c>
      <c r="AR93" s="182">
        <v>2.9556174917815601</v>
      </c>
    </row>
    <row r="94" spans="1:44" ht="12.95" customHeight="1" x14ac:dyDescent="0.2">
      <c r="A94" s="2" t="s">
        <v>382</v>
      </c>
      <c r="B94" s="37">
        <v>3</v>
      </c>
      <c r="C94" s="13">
        <v>6.7422871930871899</v>
      </c>
      <c r="D94" s="173">
        <v>0.62547603679441099</v>
      </c>
      <c r="E94" s="13">
        <v>24.307269575959499</v>
      </c>
      <c r="F94" s="173">
        <v>2.6656487874093799</v>
      </c>
      <c r="G94" s="13">
        <v>4.6356753803633604</v>
      </c>
      <c r="H94" s="173">
        <v>1.43243737399002</v>
      </c>
      <c r="I94" s="13">
        <v>1.9531732562513999</v>
      </c>
      <c r="J94" s="173">
        <v>0.35136655634883102</v>
      </c>
      <c r="K94" s="13">
        <v>-22.354096319708098</v>
      </c>
      <c r="L94" s="173">
        <v>2.68613115176607</v>
      </c>
      <c r="M94" s="13">
        <v>11.1810350043718</v>
      </c>
      <c r="N94" s="173">
        <v>0.82269130884664199</v>
      </c>
      <c r="O94" s="13">
        <v>5.2865036330699597</v>
      </c>
      <c r="P94" s="173">
        <v>1.52188740949512</v>
      </c>
      <c r="Q94" s="13">
        <v>12.748757736066899</v>
      </c>
      <c r="R94" s="173">
        <v>3.2276470497598901</v>
      </c>
      <c r="S94" s="13">
        <v>12.585987042999699</v>
      </c>
      <c r="T94" s="173">
        <v>1.03135765849657</v>
      </c>
      <c r="U94" s="13">
        <v>7.2994834099297901</v>
      </c>
      <c r="V94" s="173">
        <v>1.92478365819437</v>
      </c>
      <c r="W94" s="13">
        <v>85.8697921808931</v>
      </c>
      <c r="X94" s="173">
        <v>0.113909698844072</v>
      </c>
      <c r="Y94" s="13">
        <v>86.388821930658395</v>
      </c>
      <c r="Z94" s="173">
        <v>1.61665214893728</v>
      </c>
      <c r="AA94" s="13">
        <v>85.048846736064803</v>
      </c>
      <c r="AB94" s="173">
        <v>2.2510953352291199</v>
      </c>
      <c r="AC94" s="13">
        <v>85.545077209677999</v>
      </c>
      <c r="AD94" s="173">
        <v>0.55449992407827398</v>
      </c>
      <c r="AE94" s="13">
        <v>-0.84374472098041098</v>
      </c>
      <c r="AF94" s="173">
        <v>2.0024437212299699</v>
      </c>
      <c r="AG94" s="15"/>
      <c r="AH94" s="15"/>
      <c r="AI94" s="15"/>
      <c r="AJ94" s="15"/>
      <c r="AK94" s="15"/>
      <c r="AL94" s="15"/>
      <c r="AM94" s="13">
        <v>3.4045857304428302</v>
      </c>
      <c r="AN94" s="173">
        <v>0.76110843276702</v>
      </c>
      <c r="AO94" s="13">
        <v>4.5884675376389401</v>
      </c>
      <c r="AP94" s="173">
        <v>1.01566487767209</v>
      </c>
      <c r="AQ94" s="13">
        <v>5.2055684740694499</v>
      </c>
      <c r="AR94" s="182">
        <v>2.9103292114285999</v>
      </c>
    </row>
    <row r="95" spans="1:44" ht="12.95" customHeight="1" x14ac:dyDescent="0.2">
      <c r="A95" s="2" t="s">
        <v>386</v>
      </c>
      <c r="B95" s="37">
        <v>3</v>
      </c>
      <c r="C95" s="13">
        <v>7.3210154535396601</v>
      </c>
      <c r="D95" s="173">
        <v>0.78335552018251098</v>
      </c>
      <c r="E95" s="13">
        <v>28.670471496179299</v>
      </c>
      <c r="F95" s="173">
        <v>2.6839973678822</v>
      </c>
      <c r="G95" s="13">
        <v>5.8963098204576099</v>
      </c>
      <c r="H95" s="173">
        <v>1.19226218782936</v>
      </c>
      <c r="I95" s="13">
        <v>2.3737377176760099</v>
      </c>
      <c r="J95" s="173">
        <v>0.431368267794003</v>
      </c>
      <c r="K95" s="13">
        <v>-26.296733778503299</v>
      </c>
      <c r="L95" s="173">
        <v>2.54451184091428</v>
      </c>
      <c r="M95" s="13">
        <v>8.4209397342826406</v>
      </c>
      <c r="N95" s="173">
        <v>0.52661136213623905</v>
      </c>
      <c r="O95" s="13">
        <v>8.10901467937245</v>
      </c>
      <c r="P95" s="173">
        <v>1.31841628472723</v>
      </c>
      <c r="Q95" s="13">
        <v>8.6946043726386595</v>
      </c>
      <c r="R95" s="173">
        <v>1.3178157867332501</v>
      </c>
      <c r="S95" s="13">
        <v>8.2993358508162505</v>
      </c>
      <c r="T95" s="173">
        <v>0.55540781274512696</v>
      </c>
      <c r="U95" s="13">
        <v>0.19032117144380001</v>
      </c>
      <c r="V95" s="173">
        <v>1.41910930227372</v>
      </c>
      <c r="W95" s="13">
        <v>89.7856058626042</v>
      </c>
      <c r="X95" s="173">
        <v>2.4236943636444401</v>
      </c>
      <c r="Y95" s="13">
        <v>95.256052017602897</v>
      </c>
      <c r="Z95" s="173">
        <v>1.7759123844304401</v>
      </c>
      <c r="AA95" s="13">
        <v>92.249116244863004</v>
      </c>
      <c r="AB95" s="173">
        <v>2.1178645488166099</v>
      </c>
      <c r="AC95" s="13">
        <v>87.259442032308598</v>
      </c>
      <c r="AD95" s="173">
        <v>3.09303735870806</v>
      </c>
      <c r="AE95" s="13">
        <v>-7.99660998529433</v>
      </c>
      <c r="AF95" s="173">
        <v>2.6817659684772699</v>
      </c>
      <c r="AG95" s="15"/>
      <c r="AH95" s="15"/>
      <c r="AI95" s="15"/>
      <c r="AJ95" s="15"/>
      <c r="AK95" s="15"/>
      <c r="AL95" s="15"/>
      <c r="AM95" s="13">
        <v>0.80524096196176598</v>
      </c>
      <c r="AN95" s="173">
        <v>1.09325611114231</v>
      </c>
      <c r="AO95" s="13">
        <v>0.74580231908740502</v>
      </c>
      <c r="AP95" s="173">
        <v>0.84819217258996704</v>
      </c>
      <c r="AQ95" s="13">
        <v>4.3375149463493203</v>
      </c>
      <c r="AR95" s="182">
        <v>3.4654158336333998</v>
      </c>
    </row>
    <row r="96" spans="1:44" ht="12.95" customHeight="1" x14ac:dyDescent="0.2">
      <c r="A96" s="2" t="s">
        <v>387</v>
      </c>
      <c r="B96" s="37">
        <v>3</v>
      </c>
      <c r="C96" s="13">
        <v>40.919786115777001</v>
      </c>
      <c r="D96" s="173">
        <v>1.7923718169621401</v>
      </c>
      <c r="E96" s="13">
        <v>54.9106748558685</v>
      </c>
      <c r="F96" s="173">
        <v>4.2429961678765702</v>
      </c>
      <c r="G96" s="13">
        <v>46.624636444119702</v>
      </c>
      <c r="H96" s="173">
        <v>2.8005930656686999</v>
      </c>
      <c r="I96" s="13">
        <v>35.224004278297201</v>
      </c>
      <c r="J96" s="173">
        <v>1.90990989136985</v>
      </c>
      <c r="K96" s="13">
        <v>-19.686670577571299</v>
      </c>
      <c r="L96" s="173">
        <v>4.39067554086144</v>
      </c>
      <c r="M96" s="13">
        <v>34.1201259382972</v>
      </c>
      <c r="N96" s="173">
        <v>2.2522849555256799</v>
      </c>
      <c r="O96" s="13">
        <v>22.5200286959724</v>
      </c>
      <c r="P96" s="173">
        <v>3.1485713942403999</v>
      </c>
      <c r="Q96" s="13">
        <v>24.526728347826602</v>
      </c>
      <c r="R96" s="173">
        <v>2.6414498065338101</v>
      </c>
      <c r="S96" s="13">
        <v>40.2198949151825</v>
      </c>
      <c r="T96" s="173">
        <v>2.46926839493901</v>
      </c>
      <c r="U96" s="13">
        <v>17.699866219210001</v>
      </c>
      <c r="V96" s="173">
        <v>2.9428438421207002</v>
      </c>
      <c r="W96" s="13">
        <v>95.9785773170873</v>
      </c>
      <c r="X96" s="173">
        <v>1.17868012056246</v>
      </c>
      <c r="Y96" s="13">
        <v>96.0789686953634</v>
      </c>
      <c r="Z96" s="173">
        <v>1.1811384711844199</v>
      </c>
      <c r="AA96" s="13">
        <v>95.029000866929906</v>
      </c>
      <c r="AB96" s="173">
        <v>1.64728482699893</v>
      </c>
      <c r="AC96" s="13">
        <v>96.196458323784299</v>
      </c>
      <c r="AD96" s="173">
        <v>1.17923178152296</v>
      </c>
      <c r="AE96" s="13">
        <v>0.11748962842095501</v>
      </c>
      <c r="AF96" s="173">
        <v>0.94144145598133</v>
      </c>
      <c r="AG96" s="15"/>
      <c r="AH96" s="15"/>
      <c r="AI96" s="15"/>
      <c r="AJ96" s="15"/>
      <c r="AK96" s="15"/>
      <c r="AL96" s="15"/>
      <c r="AM96" s="13">
        <v>-4.6682140476908103</v>
      </c>
      <c r="AN96" s="173">
        <v>2.5960361787997401</v>
      </c>
      <c r="AO96" s="13">
        <v>8.9783744928028497</v>
      </c>
      <c r="AP96" s="173">
        <v>2.6714408230613902</v>
      </c>
      <c r="AQ96" s="13">
        <v>1.0272127689414401</v>
      </c>
      <c r="AR96" s="182">
        <v>2.2295927976012799</v>
      </c>
    </row>
    <row r="97" spans="1:44" ht="12.95" customHeight="1" x14ac:dyDescent="0.2">
      <c r="A97" s="39" t="s">
        <v>399</v>
      </c>
      <c r="B97" s="40">
        <v>3</v>
      </c>
      <c r="C97" s="41">
        <v>12.754723597720201</v>
      </c>
      <c r="D97" s="181">
        <v>0.32365018593313599</v>
      </c>
      <c r="E97" s="41">
        <v>28.426422618035399</v>
      </c>
      <c r="F97" s="181">
        <v>1.0517256414915399</v>
      </c>
      <c r="G97" s="41">
        <v>14.2673930276656</v>
      </c>
      <c r="H97" s="181">
        <v>0.79684926019850599</v>
      </c>
      <c r="I97" s="41">
        <v>7.9903207924869397</v>
      </c>
      <c r="J97" s="181">
        <v>0.29989364878649499</v>
      </c>
      <c r="K97" s="41">
        <v>-20.436101825548501</v>
      </c>
      <c r="L97" s="181">
        <v>1.0690828188854899</v>
      </c>
      <c r="M97" s="41">
        <v>14.1247888271966</v>
      </c>
      <c r="N97" s="181">
        <v>0.40671869694011498</v>
      </c>
      <c r="O97" s="41">
        <v>8.0533054890066609</v>
      </c>
      <c r="P97" s="181">
        <v>0.60883138903717604</v>
      </c>
      <c r="Q97" s="41">
        <v>12.274619487589099</v>
      </c>
      <c r="R97" s="181">
        <v>0.81784490829331902</v>
      </c>
      <c r="S97" s="41">
        <v>15.918949186373499</v>
      </c>
      <c r="T97" s="181">
        <v>0.47252854790118598</v>
      </c>
      <c r="U97" s="41">
        <v>7.8656436973668704</v>
      </c>
      <c r="V97" s="181">
        <v>0.68260762617502002</v>
      </c>
      <c r="W97" s="41">
        <v>87.820767831809604</v>
      </c>
      <c r="X97" s="181">
        <v>0.83237693481909403</v>
      </c>
      <c r="Y97" s="41">
        <v>88.126210853926807</v>
      </c>
      <c r="Z97" s="181">
        <v>1.19164990333739</v>
      </c>
      <c r="AA97" s="41">
        <v>89.054592994360604</v>
      </c>
      <c r="AB97" s="181">
        <v>1.0215081013173</v>
      </c>
      <c r="AC97" s="41">
        <v>87.527117552834795</v>
      </c>
      <c r="AD97" s="181">
        <v>0.88359840946360002</v>
      </c>
      <c r="AE97" s="41">
        <v>-0.59909330109206504</v>
      </c>
      <c r="AF97" s="181">
        <v>0.99467788453690698</v>
      </c>
      <c r="AG97" s="30"/>
      <c r="AH97" s="30"/>
      <c r="AI97" s="30"/>
      <c r="AJ97" s="30"/>
      <c r="AK97" s="30"/>
      <c r="AL97" s="30"/>
      <c r="AM97" s="41">
        <v>0.53734276870420605</v>
      </c>
      <c r="AN97" s="181">
        <v>0.465499585364477</v>
      </c>
      <c r="AO97" s="41">
        <v>3.03013366115148</v>
      </c>
      <c r="AP97" s="181">
        <v>0.50988359062089506</v>
      </c>
      <c r="AQ97" s="41">
        <v>0.24338536230256999</v>
      </c>
      <c r="AR97" s="186">
        <v>1.1721745016473399</v>
      </c>
    </row>
    <row r="99" spans="1:44" x14ac:dyDescent="0.2">
      <c r="A99" s="52" t="s">
        <v>466</v>
      </c>
    </row>
    <row r="100" spans="1:44" x14ac:dyDescent="0.2">
      <c r="A100" s="52" t="s">
        <v>400</v>
      </c>
    </row>
    <row r="101" spans="1:44" x14ac:dyDescent="0.2">
      <c r="A101" s="52" t="s">
        <v>401</v>
      </c>
    </row>
    <row r="102" spans="1:44" x14ac:dyDescent="0.2">
      <c r="A102" s="52" t="s">
        <v>402</v>
      </c>
    </row>
    <row r="103" spans="1:44" x14ac:dyDescent="0.2">
      <c r="A103" s="52" t="s">
        <v>403</v>
      </c>
    </row>
    <row r="104" spans="1:44" x14ac:dyDescent="0.2">
      <c r="A104" s="172" t="str">
        <f>HYPERLINK("https://oecdcode.org/disclaimers/cyprus.html", "Information on data for Cyprus: https://oecdcode.org/disclaimers/cyprus.html")</f>
        <v>Information on data for Cyprus: https://oecdcode.org/disclaimers/cyprus.html</v>
      </c>
    </row>
    <row r="105" spans="1:44" x14ac:dyDescent="0.2">
      <c r="A105" s="52" t="s">
        <v>404</v>
      </c>
    </row>
  </sheetData>
  <mergeCells count="33">
    <mergeCell ref="AM7:AR7"/>
    <mergeCell ref="AM8:AR8"/>
    <mergeCell ref="AM9:AN9"/>
    <mergeCell ref="AO9:AP9"/>
    <mergeCell ref="AQ9:AR9"/>
    <mergeCell ref="AG7:AL7"/>
    <mergeCell ref="AG8:AL8"/>
    <mergeCell ref="AG9:AH9"/>
    <mergeCell ref="AI9:AJ9"/>
    <mergeCell ref="AK9:AL9"/>
    <mergeCell ref="W7:AF7"/>
    <mergeCell ref="W8:X9"/>
    <mergeCell ref="Y8:AF8"/>
    <mergeCell ref="Y9:Z9"/>
    <mergeCell ref="AA9:AB9"/>
    <mergeCell ref="AC9:AD9"/>
    <mergeCell ref="AE9:AF9"/>
    <mergeCell ref="B6:B10"/>
    <mergeCell ref="C6:AR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644" priority="9">
      <formula>ABS(K1/L1)&gt;1.95996398454005</formula>
    </cfRule>
  </conditionalFormatting>
  <conditionalFormatting sqref="U1:U200">
    <cfRule type="expression" dxfId="643" priority="8">
      <formula>ABS(U1/V1)&gt;1.95996398454005</formula>
    </cfRule>
  </conditionalFormatting>
  <conditionalFormatting sqref="AE1:AE200">
    <cfRule type="expression" dxfId="642" priority="7">
      <formula>ABS(AE1/AF1)&gt;1.95996398454005</formula>
    </cfRule>
  </conditionalFormatting>
  <conditionalFormatting sqref="AG1:AG200">
    <cfRule type="expression" dxfId="641" priority="6">
      <formula>ABS(AG1/AH1)&gt;1.95996398454005</formula>
    </cfRule>
  </conditionalFormatting>
  <conditionalFormatting sqref="AI1:AI200">
    <cfRule type="expression" dxfId="640" priority="5">
      <formula>ABS(AI1/AJ1)&gt;1.95996398454005</formula>
    </cfRule>
  </conditionalFormatting>
  <conditionalFormatting sqref="AK1:AK200">
    <cfRule type="expression" dxfId="639" priority="4">
      <formula>ABS(AK1/AL1)&gt;1.95996398454005</formula>
    </cfRule>
  </conditionalFormatting>
  <conditionalFormatting sqref="AM1:AM200">
    <cfRule type="expression" dxfId="638" priority="3">
      <formula>ABS(AM1/AN1)&gt;1.95996398454005</formula>
    </cfRule>
  </conditionalFormatting>
  <conditionalFormatting sqref="AO1:AO200">
    <cfRule type="expression" dxfId="637" priority="2">
      <formula>ABS(AO1/AP1)&gt;1.95996398454005</formula>
    </cfRule>
  </conditionalFormatting>
  <conditionalFormatting sqref="AQ1:AQ200">
    <cfRule type="expression" dxfId="636" priority="1">
      <formula>ABS(AQ1/AR1)&gt;1.95996398454005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86"/>
  <sheetViews>
    <sheetView showGridLines="0" zoomScale="80" workbookViewId="0"/>
  </sheetViews>
  <sheetFormatPr defaultColWidth="10.85546875" defaultRowHeight="12.75" x14ac:dyDescent="0.2"/>
  <cols>
    <col min="1" max="1" width="30.7109375" customWidth="1"/>
    <col min="2" max="2" width="8.7109375" customWidth="1"/>
  </cols>
  <sheetData>
    <row r="1" spans="1:22" x14ac:dyDescent="0.2">
      <c r="A1" s="1" t="s">
        <v>225</v>
      </c>
    </row>
    <row r="2" spans="1:22" x14ac:dyDescent="0.2">
      <c r="A2" s="51" t="s">
        <v>226</v>
      </c>
    </row>
    <row r="3" spans="1:22" x14ac:dyDescent="0.2">
      <c r="A3" s="47" t="s">
        <v>434</v>
      </c>
    </row>
    <row r="4" spans="1:22" x14ac:dyDescent="0.2">
      <c r="A4" s="147" t="str">
        <f>HYPERLINK("#'TOC'!A1", "Back to TOC")</f>
        <v>Back to TOC</v>
      </c>
    </row>
    <row r="6" spans="1:22" ht="15.95" customHeight="1" x14ac:dyDescent="0.2">
      <c r="B6" s="671" t="s">
        <v>324</v>
      </c>
      <c r="C6" s="674" t="s">
        <v>471</v>
      </c>
      <c r="D6" s="674"/>
      <c r="E6" s="674"/>
      <c r="F6" s="674"/>
      <c r="G6" s="674"/>
      <c r="H6" s="674"/>
      <c r="I6" s="674"/>
      <c r="J6" s="674"/>
      <c r="K6" s="674"/>
      <c r="L6" s="674"/>
      <c r="M6" s="674"/>
      <c r="N6" s="674"/>
      <c r="O6" s="674"/>
      <c r="P6" s="674"/>
      <c r="Q6" s="674"/>
      <c r="R6" s="674"/>
      <c r="S6" s="674"/>
      <c r="T6" s="674"/>
      <c r="U6" s="674"/>
      <c r="V6" s="675"/>
    </row>
    <row r="7" spans="1:22" ht="15.95" customHeight="1" x14ac:dyDescent="0.2">
      <c r="B7" s="672"/>
      <c r="C7" s="676" t="s">
        <v>467</v>
      </c>
      <c r="D7" s="676"/>
      <c r="E7" s="676"/>
      <c r="F7" s="676"/>
      <c r="G7" s="676"/>
      <c r="H7" s="676"/>
      <c r="I7" s="676"/>
      <c r="J7" s="676"/>
      <c r="K7" s="676"/>
      <c r="L7" s="676"/>
      <c r="M7" s="676" t="s">
        <v>470</v>
      </c>
      <c r="N7" s="676"/>
      <c r="O7" s="676"/>
      <c r="P7" s="676"/>
      <c r="Q7" s="676"/>
      <c r="R7" s="676"/>
      <c r="S7" s="676"/>
      <c r="T7" s="676"/>
      <c r="U7" s="676"/>
      <c r="V7" s="711"/>
    </row>
    <row r="8" spans="1:22" ht="32.1" customHeight="1" x14ac:dyDescent="0.2">
      <c r="B8" s="672"/>
      <c r="C8" s="677" t="s">
        <v>468</v>
      </c>
      <c r="D8" s="677"/>
      <c r="E8" s="677" t="s">
        <v>420</v>
      </c>
      <c r="F8" s="677"/>
      <c r="G8" s="677" t="s">
        <v>421</v>
      </c>
      <c r="H8" s="677"/>
      <c r="I8" s="677" t="s">
        <v>469</v>
      </c>
      <c r="J8" s="677"/>
      <c r="K8" s="677" t="s">
        <v>422</v>
      </c>
      <c r="L8" s="677"/>
      <c r="M8" s="677" t="s">
        <v>468</v>
      </c>
      <c r="N8" s="677"/>
      <c r="O8" s="677" t="s">
        <v>420</v>
      </c>
      <c r="P8" s="677"/>
      <c r="Q8" s="677" t="s">
        <v>421</v>
      </c>
      <c r="R8" s="677"/>
      <c r="S8" s="677" t="s">
        <v>469</v>
      </c>
      <c r="T8" s="677"/>
      <c r="U8" s="677" t="s">
        <v>422</v>
      </c>
      <c r="V8" s="712"/>
    </row>
    <row r="9" spans="1:22" ht="15" customHeight="1" x14ac:dyDescent="0.2">
      <c r="B9" s="672"/>
      <c r="C9" s="678"/>
      <c r="D9" s="678"/>
      <c r="E9" s="678"/>
      <c r="F9" s="678"/>
      <c r="G9" s="678"/>
      <c r="H9" s="678"/>
      <c r="I9" s="677"/>
      <c r="J9" s="677"/>
      <c r="K9" s="677"/>
      <c r="L9" s="677"/>
      <c r="M9" s="678"/>
      <c r="N9" s="678"/>
      <c r="O9" s="678"/>
      <c r="P9" s="678"/>
      <c r="Q9" s="678"/>
      <c r="R9" s="678"/>
      <c r="S9" s="677"/>
      <c r="T9" s="677"/>
      <c r="U9" s="677"/>
      <c r="V9" s="712"/>
    </row>
    <row r="10" spans="1:22" ht="15.95" customHeight="1" x14ac:dyDescent="0.2">
      <c r="B10" s="673"/>
      <c r="C10" s="4" t="s">
        <v>329</v>
      </c>
      <c r="D10" s="4" t="s">
        <v>328</v>
      </c>
      <c r="E10" s="4" t="s">
        <v>329</v>
      </c>
      <c r="F10" s="4" t="s">
        <v>328</v>
      </c>
      <c r="G10" s="4" t="s">
        <v>329</v>
      </c>
      <c r="H10" s="4" t="s">
        <v>328</v>
      </c>
      <c r="I10" s="4" t="s">
        <v>333</v>
      </c>
      <c r="J10" s="4" t="s">
        <v>328</v>
      </c>
      <c r="K10" s="4" t="s">
        <v>333</v>
      </c>
      <c r="L10" s="4" t="s">
        <v>328</v>
      </c>
      <c r="M10" s="4" t="s">
        <v>329</v>
      </c>
      <c r="N10" s="4" t="s">
        <v>328</v>
      </c>
      <c r="O10" s="4" t="s">
        <v>329</v>
      </c>
      <c r="P10" s="4" t="s">
        <v>328</v>
      </c>
      <c r="Q10" s="4" t="s">
        <v>329</v>
      </c>
      <c r="R10" s="4" t="s">
        <v>328</v>
      </c>
      <c r="S10" s="4" t="s">
        <v>333</v>
      </c>
      <c r="T10" s="4" t="s">
        <v>328</v>
      </c>
      <c r="U10" s="4" t="s">
        <v>333</v>
      </c>
      <c r="V10" s="5" t="s">
        <v>328</v>
      </c>
    </row>
    <row r="11" spans="1:22" ht="12.95" customHeight="1" x14ac:dyDescent="0.2">
      <c r="A11" s="6"/>
      <c r="B11" s="7"/>
      <c r="C11" s="8" t="s">
        <v>1076</v>
      </c>
      <c r="D11" s="179" t="s">
        <v>1077</v>
      </c>
      <c r="E11" s="8" t="s">
        <v>1078</v>
      </c>
      <c r="F11" s="179" t="s">
        <v>1079</v>
      </c>
      <c r="G11" s="8" t="s">
        <v>1034</v>
      </c>
      <c r="H11" s="179" t="s">
        <v>1035</v>
      </c>
      <c r="I11" s="8" t="s">
        <v>1080</v>
      </c>
      <c r="J11" s="179" t="s">
        <v>1081</v>
      </c>
      <c r="K11" s="8" t="s">
        <v>1082</v>
      </c>
      <c r="L11" s="179" t="s">
        <v>1083</v>
      </c>
      <c r="M11" s="8" t="s">
        <v>1084</v>
      </c>
      <c r="N11" s="179" t="s">
        <v>1085</v>
      </c>
      <c r="O11" s="8" t="s">
        <v>1086</v>
      </c>
      <c r="P11" s="179" t="s">
        <v>1087</v>
      </c>
      <c r="Q11" s="8" t="s">
        <v>1054</v>
      </c>
      <c r="R11" s="179" t="s">
        <v>1055</v>
      </c>
      <c r="S11" s="8" t="s">
        <v>1088</v>
      </c>
      <c r="T11" s="179" t="s">
        <v>1089</v>
      </c>
      <c r="U11" s="8" t="s">
        <v>1090</v>
      </c>
      <c r="V11" s="185" t="s">
        <v>1091</v>
      </c>
    </row>
    <row r="12" spans="1:22" ht="12.95" customHeight="1" x14ac:dyDescent="0.2">
      <c r="A12" s="2" t="s">
        <v>341</v>
      </c>
      <c r="B12" s="12">
        <v>2</v>
      </c>
      <c r="C12" s="13">
        <v>31.9228704254371</v>
      </c>
      <c r="D12" s="173">
        <v>3.0105260983879698</v>
      </c>
      <c r="E12" s="13">
        <v>36.697191508386297</v>
      </c>
      <c r="F12" s="173">
        <v>1.82415777293921</v>
      </c>
      <c r="G12" s="13">
        <v>40.609900181858301</v>
      </c>
      <c r="H12" s="173">
        <v>2.8536688023328098</v>
      </c>
      <c r="I12" s="13">
        <v>8.6870297564212606</v>
      </c>
      <c r="J12" s="173">
        <v>4.1480951076949397</v>
      </c>
      <c r="K12" s="13">
        <v>3.91270867347203</v>
      </c>
      <c r="L12" s="173">
        <v>3.38688311194558</v>
      </c>
      <c r="M12" s="13">
        <v>98.295207381940799</v>
      </c>
      <c r="N12" s="173">
        <v>1.0769815213407301</v>
      </c>
      <c r="O12" s="13">
        <v>96.780339113555499</v>
      </c>
      <c r="P12" s="173">
        <v>0.62018874650742495</v>
      </c>
      <c r="Q12" s="13">
        <v>98.407249516717599</v>
      </c>
      <c r="R12" s="173">
        <v>1.0092021597954399</v>
      </c>
      <c r="S12" s="13">
        <v>0.112042134776743</v>
      </c>
      <c r="T12" s="173">
        <v>1.47593299192246</v>
      </c>
      <c r="U12" s="13">
        <v>1.6269104031621</v>
      </c>
      <c r="V12" s="182">
        <v>1.1845349638698801</v>
      </c>
    </row>
    <row r="13" spans="1:22" ht="12.95" customHeight="1" x14ac:dyDescent="0.2">
      <c r="A13" s="2" t="s">
        <v>342</v>
      </c>
      <c r="B13" s="12">
        <v>2</v>
      </c>
      <c r="C13" s="13" t="s">
        <v>476</v>
      </c>
      <c r="D13" s="173" t="s">
        <v>476</v>
      </c>
      <c r="E13" s="13">
        <v>10.833431706408801</v>
      </c>
      <c r="F13" s="173">
        <v>1.0799773475282</v>
      </c>
      <c r="G13" s="13">
        <v>21.310398669798101</v>
      </c>
      <c r="H13" s="173">
        <v>1.5494462379023399</v>
      </c>
      <c r="I13" s="13" t="s">
        <v>476</v>
      </c>
      <c r="J13" s="173" t="s">
        <v>476</v>
      </c>
      <c r="K13" s="13">
        <v>10.4769669633893</v>
      </c>
      <c r="L13" s="173">
        <v>1.8886859758371</v>
      </c>
      <c r="M13" s="13" t="s">
        <v>476</v>
      </c>
      <c r="N13" s="173" t="s">
        <v>476</v>
      </c>
      <c r="O13" s="13">
        <v>43.050946748674399</v>
      </c>
      <c r="P13" s="173">
        <v>3.66256787087416</v>
      </c>
      <c r="Q13" s="13">
        <v>97.2088678578816</v>
      </c>
      <c r="R13" s="173">
        <v>0.93513121107401198</v>
      </c>
      <c r="S13" s="13" t="s">
        <v>476</v>
      </c>
      <c r="T13" s="173" t="s">
        <v>476</v>
      </c>
      <c r="U13" s="13">
        <v>54.157921109207301</v>
      </c>
      <c r="V13" s="182">
        <v>3.7800626702059299</v>
      </c>
    </row>
    <row r="14" spans="1:22" ht="12.95" customHeight="1" x14ac:dyDescent="0.2">
      <c r="A14" s="2" t="s">
        <v>345</v>
      </c>
      <c r="B14" s="12">
        <v>2</v>
      </c>
      <c r="C14" s="13" t="s">
        <v>476</v>
      </c>
      <c r="D14" s="173" t="s">
        <v>476</v>
      </c>
      <c r="E14" s="13">
        <v>24.9482236120019</v>
      </c>
      <c r="F14" s="173">
        <v>1.7018037945414799</v>
      </c>
      <c r="G14" s="13">
        <v>32.169754175362002</v>
      </c>
      <c r="H14" s="173">
        <v>1.95439669455437</v>
      </c>
      <c r="I14" s="13" t="s">
        <v>476</v>
      </c>
      <c r="J14" s="173" t="s">
        <v>476</v>
      </c>
      <c r="K14" s="13">
        <v>7.2215305633601803</v>
      </c>
      <c r="L14" s="173">
        <v>2.5914865607988</v>
      </c>
      <c r="M14" s="13" t="s">
        <v>476</v>
      </c>
      <c r="N14" s="173" t="s">
        <v>476</v>
      </c>
      <c r="O14" s="13">
        <v>65.714707411989096</v>
      </c>
      <c r="P14" s="173">
        <v>3.6264591631877301</v>
      </c>
      <c r="Q14" s="13">
        <v>87.958245787779902</v>
      </c>
      <c r="R14" s="173">
        <v>2.09756316999513</v>
      </c>
      <c r="S14" s="13" t="s">
        <v>476</v>
      </c>
      <c r="T14" s="173" t="s">
        <v>476</v>
      </c>
      <c r="U14" s="13">
        <v>22.243538375790699</v>
      </c>
      <c r="V14" s="182">
        <v>4.1893886564018201</v>
      </c>
    </row>
    <row r="15" spans="1:22" ht="12.95" customHeight="1" x14ac:dyDescent="0.2">
      <c r="A15" s="17" t="s">
        <v>346</v>
      </c>
      <c r="B15" s="12">
        <v>2</v>
      </c>
      <c r="C15" s="13">
        <v>37.719041632201296</v>
      </c>
      <c r="D15" s="173">
        <v>2.5983577995193299</v>
      </c>
      <c r="E15" s="13">
        <v>40.464976935401602</v>
      </c>
      <c r="F15" s="173">
        <v>2.6258732317507101</v>
      </c>
      <c r="G15" s="13">
        <v>40.192264630800501</v>
      </c>
      <c r="H15" s="173">
        <v>2.8369936360412402</v>
      </c>
      <c r="I15" s="13">
        <v>2.47322299859918</v>
      </c>
      <c r="J15" s="173">
        <v>3.8470763113384501</v>
      </c>
      <c r="K15" s="13">
        <v>-0.27271230460113599</v>
      </c>
      <c r="L15" s="173">
        <v>3.8657137918065598</v>
      </c>
      <c r="M15" s="13">
        <v>79.327199463393498</v>
      </c>
      <c r="N15" s="173">
        <v>3.1633999474081498</v>
      </c>
      <c r="O15" s="13">
        <v>79.506093862506603</v>
      </c>
      <c r="P15" s="173">
        <v>4.1612927359623102</v>
      </c>
      <c r="Q15" s="13">
        <v>95.896998084404402</v>
      </c>
      <c r="R15" s="173">
        <v>1.6710414078070599</v>
      </c>
      <c r="S15" s="13">
        <v>16.5697986210109</v>
      </c>
      <c r="T15" s="173">
        <v>3.57763589733048</v>
      </c>
      <c r="U15" s="13">
        <v>16.390904221897799</v>
      </c>
      <c r="V15" s="182">
        <v>4.4842765995173099</v>
      </c>
    </row>
    <row r="16" spans="1:22" ht="12.95" customHeight="1" x14ac:dyDescent="0.2">
      <c r="A16" s="17" t="s">
        <v>347</v>
      </c>
      <c r="B16" s="12">
        <v>2</v>
      </c>
      <c r="C16" s="13" t="s">
        <v>476</v>
      </c>
      <c r="D16" s="173" t="s">
        <v>476</v>
      </c>
      <c r="E16" s="13">
        <v>8.7677801191838292</v>
      </c>
      <c r="F16" s="173">
        <v>1.51510214889503</v>
      </c>
      <c r="G16" s="13">
        <v>15.9582472076233</v>
      </c>
      <c r="H16" s="173">
        <v>2.1150188027016901</v>
      </c>
      <c r="I16" s="13" t="s">
        <v>476</v>
      </c>
      <c r="J16" s="173" t="s">
        <v>476</v>
      </c>
      <c r="K16" s="13">
        <v>7.1904670884395196</v>
      </c>
      <c r="L16" s="173">
        <v>2.6016992634368798</v>
      </c>
      <c r="M16" s="13" t="s">
        <v>476</v>
      </c>
      <c r="N16" s="173" t="s">
        <v>476</v>
      </c>
      <c r="O16" s="13">
        <v>51.303374896861101</v>
      </c>
      <c r="P16" s="173">
        <v>5.7768033524766</v>
      </c>
      <c r="Q16" s="13">
        <v>71.570980558966895</v>
      </c>
      <c r="R16" s="173">
        <v>5.6475896967597503</v>
      </c>
      <c r="S16" s="13" t="s">
        <v>476</v>
      </c>
      <c r="T16" s="173" t="s">
        <v>476</v>
      </c>
      <c r="U16" s="13">
        <v>20.267605662105801</v>
      </c>
      <c r="V16" s="182">
        <v>8.0787824798129009</v>
      </c>
    </row>
    <row r="17" spans="1:22" ht="12.95" customHeight="1" x14ac:dyDescent="0.2">
      <c r="A17" s="2" t="s">
        <v>348</v>
      </c>
      <c r="B17" s="12">
        <v>2</v>
      </c>
      <c r="C17" s="13">
        <v>31.785495845905398</v>
      </c>
      <c r="D17" s="173">
        <v>1.71308340352838</v>
      </c>
      <c r="E17" s="13">
        <v>31.757955163423201</v>
      </c>
      <c r="F17" s="173">
        <v>4.6026992988566198</v>
      </c>
      <c r="G17" s="13">
        <v>34.235817034392397</v>
      </c>
      <c r="H17" s="173">
        <v>3.4618972822662499</v>
      </c>
      <c r="I17" s="13">
        <v>2.4503211884869298</v>
      </c>
      <c r="J17" s="173">
        <v>3.86256230246281</v>
      </c>
      <c r="K17" s="13">
        <v>2.4778618709691398</v>
      </c>
      <c r="L17" s="173">
        <v>5.75930322423274</v>
      </c>
      <c r="M17" s="13">
        <v>77.574823648636098</v>
      </c>
      <c r="N17" s="173">
        <v>3.03834005818501</v>
      </c>
      <c r="O17" s="13">
        <v>51.858343997623003</v>
      </c>
      <c r="P17" s="173">
        <v>5.7379264695449503</v>
      </c>
      <c r="Q17" s="13">
        <v>70.094945623719397</v>
      </c>
      <c r="R17" s="173">
        <v>5.0636068855869896</v>
      </c>
      <c r="S17" s="13">
        <v>-7.4798780249166601</v>
      </c>
      <c r="T17" s="173">
        <v>5.9052201483886897</v>
      </c>
      <c r="U17" s="13">
        <v>18.236601626096402</v>
      </c>
      <c r="V17" s="182">
        <v>7.6527063749805899</v>
      </c>
    </row>
    <row r="18" spans="1:22" ht="12.95" customHeight="1" x14ac:dyDescent="0.2">
      <c r="A18" s="2" t="s">
        <v>349</v>
      </c>
      <c r="B18" s="12">
        <v>2</v>
      </c>
      <c r="C18" s="13">
        <v>14.523457111932601</v>
      </c>
      <c r="D18" s="173">
        <v>3.3027498112751799</v>
      </c>
      <c r="E18" s="13">
        <v>17.778393687731299</v>
      </c>
      <c r="F18" s="173">
        <v>2.1124444527712698</v>
      </c>
      <c r="G18" s="13">
        <v>24.497542653142599</v>
      </c>
      <c r="H18" s="173">
        <v>2.6530721334654301</v>
      </c>
      <c r="I18" s="13">
        <v>9.9740855412100107</v>
      </c>
      <c r="J18" s="173">
        <v>4.23638384252998</v>
      </c>
      <c r="K18" s="13">
        <v>6.7191489654112599</v>
      </c>
      <c r="L18" s="173">
        <v>3.39134387985278</v>
      </c>
      <c r="M18" s="13">
        <v>93.146036545452404</v>
      </c>
      <c r="N18" s="173">
        <v>3.0980074458391198</v>
      </c>
      <c r="O18" s="13">
        <v>87.389548015845605</v>
      </c>
      <c r="P18" s="173">
        <v>2.8938425640721102</v>
      </c>
      <c r="Q18" s="13">
        <v>97.063822782326895</v>
      </c>
      <c r="R18" s="173">
        <v>1.5083245165754799</v>
      </c>
      <c r="S18" s="13">
        <v>3.91778623687446</v>
      </c>
      <c r="T18" s="173">
        <v>3.44567743437735</v>
      </c>
      <c r="U18" s="13">
        <v>9.6742747664812896</v>
      </c>
      <c r="V18" s="182">
        <v>3.2633368862160199</v>
      </c>
    </row>
    <row r="19" spans="1:22" ht="12.95" customHeight="1" x14ac:dyDescent="0.2">
      <c r="A19" s="2" t="s">
        <v>350</v>
      </c>
      <c r="B19" s="12">
        <v>2</v>
      </c>
      <c r="C19" s="13">
        <v>5.8862581512202503</v>
      </c>
      <c r="D19" s="173">
        <v>2.18676959672761</v>
      </c>
      <c r="E19" s="13">
        <v>7.3795182149405996</v>
      </c>
      <c r="F19" s="173">
        <v>2.5139090752785198</v>
      </c>
      <c r="G19" s="13">
        <v>11.149040036985699</v>
      </c>
      <c r="H19" s="173">
        <v>2.2758685166252</v>
      </c>
      <c r="I19" s="13">
        <v>5.26278188576548</v>
      </c>
      <c r="J19" s="173">
        <v>3.1561905478183698</v>
      </c>
      <c r="K19" s="13">
        <v>3.7695218220451201</v>
      </c>
      <c r="L19" s="173">
        <v>3.3910641904472301</v>
      </c>
      <c r="M19" s="13">
        <v>27.2744148156576</v>
      </c>
      <c r="N19" s="173">
        <v>5.1975428446391803</v>
      </c>
      <c r="O19" s="13">
        <v>18.838913115021501</v>
      </c>
      <c r="P19" s="173">
        <v>4.9640341841482902</v>
      </c>
      <c r="Q19" s="13">
        <v>37.696971851457697</v>
      </c>
      <c r="R19" s="173">
        <v>4.5755791050000196</v>
      </c>
      <c r="S19" s="13">
        <v>10.4225570358001</v>
      </c>
      <c r="T19" s="173">
        <v>6.9246209837053696</v>
      </c>
      <c r="U19" s="13">
        <v>18.858058736436099</v>
      </c>
      <c r="V19" s="182">
        <v>6.7511154283944501</v>
      </c>
    </row>
    <row r="20" spans="1:22" ht="12.95" customHeight="1" x14ac:dyDescent="0.2">
      <c r="A20" s="2" t="s">
        <v>351</v>
      </c>
      <c r="B20" s="12">
        <v>2</v>
      </c>
      <c r="C20" s="13" t="s">
        <v>476</v>
      </c>
      <c r="D20" s="173" t="s">
        <v>476</v>
      </c>
      <c r="E20" s="13">
        <v>21.528606129136801</v>
      </c>
      <c r="F20" s="173">
        <v>3.5607706495952098</v>
      </c>
      <c r="G20" s="13">
        <v>32.591006083097099</v>
      </c>
      <c r="H20" s="173">
        <v>4.5733643447207299</v>
      </c>
      <c r="I20" s="13" t="s">
        <v>476</v>
      </c>
      <c r="J20" s="173" t="s">
        <v>476</v>
      </c>
      <c r="K20" s="13">
        <v>11.0623999539603</v>
      </c>
      <c r="L20" s="173">
        <v>5.7960977431873602</v>
      </c>
      <c r="M20" s="13" t="s">
        <v>476</v>
      </c>
      <c r="N20" s="173" t="s">
        <v>476</v>
      </c>
      <c r="O20" s="13">
        <v>50.911377096174597</v>
      </c>
      <c r="P20" s="173">
        <v>6.84238761415528</v>
      </c>
      <c r="Q20" s="13">
        <v>55.549607159805298</v>
      </c>
      <c r="R20" s="173">
        <v>6.3942834077847204</v>
      </c>
      <c r="S20" s="13" t="s">
        <v>476</v>
      </c>
      <c r="T20" s="173" t="s">
        <v>476</v>
      </c>
      <c r="U20" s="13">
        <v>4.6382300636306804</v>
      </c>
      <c r="V20" s="182">
        <v>9.3651016311312194</v>
      </c>
    </row>
    <row r="21" spans="1:22" ht="12.95" customHeight="1" x14ac:dyDescent="0.2">
      <c r="A21" s="2" t="s">
        <v>353</v>
      </c>
      <c r="B21" s="12">
        <v>2</v>
      </c>
      <c r="C21" s="13">
        <v>20.719480837386602</v>
      </c>
      <c r="D21" s="173">
        <v>1.91629427535615</v>
      </c>
      <c r="E21" s="13">
        <v>13.4099822899771</v>
      </c>
      <c r="F21" s="173">
        <v>2.2244768521607501</v>
      </c>
      <c r="G21" s="13">
        <v>15.854123063404</v>
      </c>
      <c r="H21" s="173">
        <v>2.3913528066884702</v>
      </c>
      <c r="I21" s="13">
        <v>-4.8653577739826099</v>
      </c>
      <c r="J21" s="173">
        <v>3.0644333890328799</v>
      </c>
      <c r="K21" s="13">
        <v>2.4441407734269198</v>
      </c>
      <c r="L21" s="173">
        <v>3.2660167653972398</v>
      </c>
      <c r="M21" s="13">
        <v>98.843178481335798</v>
      </c>
      <c r="N21" s="173">
        <v>0.83825562737576098</v>
      </c>
      <c r="O21" s="13">
        <v>94.597121822282404</v>
      </c>
      <c r="P21" s="173">
        <v>2.1996958996832299</v>
      </c>
      <c r="Q21" s="13">
        <v>94.893453909785094</v>
      </c>
      <c r="R21" s="173">
        <v>1.77760764766305</v>
      </c>
      <c r="S21" s="13">
        <v>-3.9497245715506599</v>
      </c>
      <c r="T21" s="173">
        <v>1.9653400331386099</v>
      </c>
      <c r="U21" s="13">
        <v>0.29633208750273399</v>
      </c>
      <c r="V21" s="182">
        <v>2.8281709637349302</v>
      </c>
    </row>
    <row r="22" spans="1:22" ht="12.95" customHeight="1" x14ac:dyDescent="0.2">
      <c r="A22" s="2" t="s">
        <v>354</v>
      </c>
      <c r="B22" s="12">
        <v>2</v>
      </c>
      <c r="C22" s="13">
        <v>17.781654823194401</v>
      </c>
      <c r="D22" s="173">
        <v>2.4660494130472501</v>
      </c>
      <c r="E22" s="13">
        <v>25.778646656094299</v>
      </c>
      <c r="F22" s="173">
        <v>2.8875752838989799</v>
      </c>
      <c r="G22" s="13">
        <v>33.5286471698507</v>
      </c>
      <c r="H22" s="173">
        <v>2.93425545304784</v>
      </c>
      <c r="I22" s="13">
        <v>15.746992346656199</v>
      </c>
      <c r="J22" s="173">
        <v>3.8329172664344902</v>
      </c>
      <c r="K22" s="13">
        <v>7.7500005137563699</v>
      </c>
      <c r="L22" s="173">
        <v>4.1167883214862098</v>
      </c>
      <c r="M22" s="13">
        <v>70.681936531757302</v>
      </c>
      <c r="N22" s="173">
        <v>2.96428728786189</v>
      </c>
      <c r="O22" s="13">
        <v>69.864039512767306</v>
      </c>
      <c r="P22" s="173">
        <v>7.0560104617587101</v>
      </c>
      <c r="Q22" s="13">
        <v>85.493645247476806</v>
      </c>
      <c r="R22" s="173">
        <v>1.41933338363052</v>
      </c>
      <c r="S22" s="13">
        <v>14.811708715719501</v>
      </c>
      <c r="T22" s="173">
        <v>3.2865645252858799</v>
      </c>
      <c r="U22" s="13">
        <v>15.6296057347095</v>
      </c>
      <c r="V22" s="182">
        <v>7.1973461004967998</v>
      </c>
    </row>
    <row r="23" spans="1:22" ht="12.95" customHeight="1" x14ac:dyDescent="0.2">
      <c r="A23" s="2" t="s">
        <v>355</v>
      </c>
      <c r="B23" s="12">
        <v>2</v>
      </c>
      <c r="C23" s="13">
        <v>16.4504590972054</v>
      </c>
      <c r="D23" s="173">
        <v>2.25781956441462</v>
      </c>
      <c r="E23" s="13">
        <v>25.889544499930501</v>
      </c>
      <c r="F23" s="173">
        <v>2.29906098885247</v>
      </c>
      <c r="G23" s="13">
        <v>36.271168476306002</v>
      </c>
      <c r="H23" s="173">
        <v>1.9613732383051801</v>
      </c>
      <c r="I23" s="13">
        <v>19.820709379100599</v>
      </c>
      <c r="J23" s="173">
        <v>2.9907748436472401</v>
      </c>
      <c r="K23" s="13">
        <v>10.381623976375399</v>
      </c>
      <c r="L23" s="173">
        <v>3.0220301802601299</v>
      </c>
      <c r="M23" s="13">
        <v>72.237255888019902</v>
      </c>
      <c r="N23" s="173">
        <v>4.1809201104460598</v>
      </c>
      <c r="O23" s="13">
        <v>42.491630660374398</v>
      </c>
      <c r="P23" s="173">
        <v>4.38471615032097</v>
      </c>
      <c r="Q23" s="13">
        <v>75.536055271012799</v>
      </c>
      <c r="R23" s="173">
        <v>3.0145285827302502</v>
      </c>
      <c r="S23" s="13">
        <v>3.2987993829929101</v>
      </c>
      <c r="T23" s="173">
        <v>5.1543647082865496</v>
      </c>
      <c r="U23" s="13">
        <v>33.044424610638401</v>
      </c>
      <c r="V23" s="182">
        <v>5.3210072631958703</v>
      </c>
    </row>
    <row r="24" spans="1:22" ht="12.95" customHeight="1" x14ac:dyDescent="0.2">
      <c r="A24" s="2" t="s">
        <v>356</v>
      </c>
      <c r="B24" s="12">
        <v>2</v>
      </c>
      <c r="C24" s="13">
        <v>9.6286977322302807</v>
      </c>
      <c r="D24" s="173">
        <v>2.18375317124163</v>
      </c>
      <c r="E24" s="13">
        <v>15.0099314075475</v>
      </c>
      <c r="F24" s="173">
        <v>2.1737018017759402</v>
      </c>
      <c r="G24" s="13">
        <v>21.500439045738499</v>
      </c>
      <c r="H24" s="173">
        <v>3.1432818956470201</v>
      </c>
      <c r="I24" s="13">
        <v>11.871741313508201</v>
      </c>
      <c r="J24" s="173">
        <v>3.8274010749345599</v>
      </c>
      <c r="K24" s="13">
        <v>6.4905076381909996</v>
      </c>
      <c r="L24" s="173">
        <v>3.8216751037400201</v>
      </c>
      <c r="M24" s="13">
        <v>74.869645593641096</v>
      </c>
      <c r="N24" s="173">
        <v>4.9825223385676001</v>
      </c>
      <c r="O24" s="13">
        <v>76.171056145133207</v>
      </c>
      <c r="P24" s="173">
        <v>5.3956876982866397</v>
      </c>
      <c r="Q24" s="13">
        <v>91.817221654687003</v>
      </c>
      <c r="R24" s="173">
        <v>3.7446477398978502</v>
      </c>
      <c r="S24" s="13">
        <v>16.947576061045901</v>
      </c>
      <c r="T24" s="173">
        <v>6.2328096032405202</v>
      </c>
      <c r="U24" s="13">
        <v>15.6461655095538</v>
      </c>
      <c r="V24" s="182">
        <v>6.5677874838764296</v>
      </c>
    </row>
    <row r="25" spans="1:22" ht="12.95" customHeight="1" x14ac:dyDescent="0.2">
      <c r="A25" s="2" t="s">
        <v>357</v>
      </c>
      <c r="B25" s="12">
        <v>2</v>
      </c>
      <c r="C25" s="13">
        <v>15.946670357169101</v>
      </c>
      <c r="D25" s="173">
        <v>2.6320729216465502</v>
      </c>
      <c r="E25" s="13">
        <v>17.392468388927298</v>
      </c>
      <c r="F25" s="173">
        <v>2.2202585399602301</v>
      </c>
      <c r="G25" s="13">
        <v>22.7944262308717</v>
      </c>
      <c r="H25" s="173">
        <v>2.2598251710546098</v>
      </c>
      <c r="I25" s="13">
        <v>6.8477558737026198</v>
      </c>
      <c r="J25" s="173">
        <v>3.4690946468202699</v>
      </c>
      <c r="K25" s="13">
        <v>5.4019578419443599</v>
      </c>
      <c r="L25" s="173">
        <v>3.1680211154596698</v>
      </c>
      <c r="M25" s="13">
        <v>73.714588930636907</v>
      </c>
      <c r="N25" s="173">
        <v>4.5536182283445399</v>
      </c>
      <c r="O25" s="13">
        <v>63.094677785619098</v>
      </c>
      <c r="P25" s="173">
        <v>4.29222366936144</v>
      </c>
      <c r="Q25" s="13">
        <v>92.325127207265098</v>
      </c>
      <c r="R25" s="173">
        <v>2.2601251500655</v>
      </c>
      <c r="S25" s="13">
        <v>18.610538276628301</v>
      </c>
      <c r="T25" s="173">
        <v>5.0836605574595799</v>
      </c>
      <c r="U25" s="13">
        <v>29.230449421646099</v>
      </c>
      <c r="V25" s="182">
        <v>4.8509122566570104</v>
      </c>
    </row>
    <row r="26" spans="1:22" ht="12.95" customHeight="1" x14ac:dyDescent="0.2">
      <c r="A26" s="2" t="s">
        <v>358</v>
      </c>
      <c r="B26" s="12">
        <v>2</v>
      </c>
      <c r="C26" s="13">
        <v>8.3291143288004896</v>
      </c>
      <c r="D26" s="173">
        <v>1.70726178094963</v>
      </c>
      <c r="E26" s="13">
        <v>9.7125498939873598</v>
      </c>
      <c r="F26" s="173">
        <v>2.00545373078005</v>
      </c>
      <c r="G26" s="13">
        <v>13.653413406483301</v>
      </c>
      <c r="H26" s="173">
        <v>2.06252766096424</v>
      </c>
      <c r="I26" s="13">
        <v>5.3242990776827996</v>
      </c>
      <c r="J26" s="173">
        <v>2.6774546010967102</v>
      </c>
      <c r="K26" s="13">
        <v>3.9408635124959401</v>
      </c>
      <c r="L26" s="173">
        <v>2.8767803215647501</v>
      </c>
      <c r="M26" s="13">
        <v>38.016961565723399</v>
      </c>
      <c r="N26" s="173">
        <v>4.0837696183000904</v>
      </c>
      <c r="O26" s="13">
        <v>29.9736548128541</v>
      </c>
      <c r="P26" s="173">
        <v>4.6085560583174097</v>
      </c>
      <c r="Q26" s="13">
        <v>63.219286625949799</v>
      </c>
      <c r="R26" s="173">
        <v>4.3297632594801598</v>
      </c>
      <c r="S26" s="13">
        <v>25.2023250602264</v>
      </c>
      <c r="T26" s="173">
        <v>5.9518084796551598</v>
      </c>
      <c r="U26" s="13">
        <v>33.245631813095699</v>
      </c>
      <c r="V26" s="182">
        <v>6.3234198679036302</v>
      </c>
    </row>
    <row r="27" spans="1:22" ht="12.95" customHeight="1" x14ac:dyDescent="0.2">
      <c r="A27" s="2" t="s">
        <v>359</v>
      </c>
      <c r="B27" s="12">
        <v>2</v>
      </c>
      <c r="C27" s="13">
        <v>19.446372816922501</v>
      </c>
      <c r="D27" s="173">
        <v>2.4769226147583399</v>
      </c>
      <c r="E27" s="13">
        <v>16.6464810135082</v>
      </c>
      <c r="F27" s="173">
        <v>1.9549234733196399</v>
      </c>
      <c r="G27" s="13">
        <v>16.5961609345147</v>
      </c>
      <c r="H27" s="173">
        <v>2.5815431571310499</v>
      </c>
      <c r="I27" s="13">
        <v>-2.85021188240776</v>
      </c>
      <c r="J27" s="173">
        <v>3.57764038321789</v>
      </c>
      <c r="K27" s="13">
        <v>-5.0320078993511402E-2</v>
      </c>
      <c r="L27" s="173">
        <v>3.23822341086378</v>
      </c>
      <c r="M27" s="13">
        <v>78.721544172964002</v>
      </c>
      <c r="N27" s="173">
        <v>4.1298919799133502</v>
      </c>
      <c r="O27" s="13">
        <v>76.593501515306997</v>
      </c>
      <c r="P27" s="173">
        <v>4.8268693369277402</v>
      </c>
      <c r="Q27" s="13">
        <v>74.211952572181005</v>
      </c>
      <c r="R27" s="173">
        <v>4.91813053665091</v>
      </c>
      <c r="S27" s="13">
        <v>-4.5095916007829997</v>
      </c>
      <c r="T27" s="173">
        <v>6.4221503985262398</v>
      </c>
      <c r="U27" s="13">
        <v>-2.3815489431259902</v>
      </c>
      <c r="V27" s="182">
        <v>6.8910576525894296</v>
      </c>
    </row>
    <row r="28" spans="1:22" ht="12.95" customHeight="1" x14ac:dyDescent="0.2">
      <c r="A28" s="2" t="s">
        <v>360</v>
      </c>
      <c r="B28" s="12">
        <v>2</v>
      </c>
      <c r="C28" s="13" t="s">
        <v>476</v>
      </c>
      <c r="D28" s="173" t="s">
        <v>476</v>
      </c>
      <c r="E28" s="13">
        <v>27.304751706757699</v>
      </c>
      <c r="F28" s="173">
        <v>2.5891660752997798</v>
      </c>
      <c r="G28" s="13">
        <v>25.388840158483799</v>
      </c>
      <c r="H28" s="173">
        <v>3.0263317859510899</v>
      </c>
      <c r="I28" s="13" t="s">
        <v>476</v>
      </c>
      <c r="J28" s="173" t="s">
        <v>476</v>
      </c>
      <c r="K28" s="13">
        <v>-1.91591154827389</v>
      </c>
      <c r="L28" s="173">
        <v>3.9827710258237499</v>
      </c>
      <c r="M28" s="13" t="s">
        <v>476</v>
      </c>
      <c r="N28" s="173" t="s">
        <v>476</v>
      </c>
      <c r="O28" s="13">
        <v>83.055270270512196</v>
      </c>
      <c r="P28" s="173">
        <v>3.3720809970327101</v>
      </c>
      <c r="Q28" s="13">
        <v>89.477347081412802</v>
      </c>
      <c r="R28" s="173">
        <v>3.1277109912083501</v>
      </c>
      <c r="S28" s="13" t="s">
        <v>476</v>
      </c>
      <c r="T28" s="173" t="s">
        <v>476</v>
      </c>
      <c r="U28" s="13">
        <v>6.4220768109005597</v>
      </c>
      <c r="V28" s="182">
        <v>4.5992941083469203</v>
      </c>
    </row>
    <row r="29" spans="1:22" ht="12.95" customHeight="1" x14ac:dyDescent="0.2">
      <c r="A29" s="2" t="s">
        <v>361</v>
      </c>
      <c r="B29" s="12">
        <v>2</v>
      </c>
      <c r="C29" s="13">
        <v>18.516140521968499</v>
      </c>
      <c r="D29" s="173">
        <v>2.7076475528822002</v>
      </c>
      <c r="E29" s="13">
        <v>17.546892473691599</v>
      </c>
      <c r="F29" s="173">
        <v>2.6312811843043402</v>
      </c>
      <c r="G29" s="13">
        <v>26.8508172288224</v>
      </c>
      <c r="H29" s="173">
        <v>2.8865256983806602</v>
      </c>
      <c r="I29" s="13">
        <v>8.3346767068538394</v>
      </c>
      <c r="J29" s="173">
        <v>3.9576995689466998</v>
      </c>
      <c r="K29" s="13">
        <v>9.3039247551307405</v>
      </c>
      <c r="L29" s="173">
        <v>3.9058509032329898</v>
      </c>
      <c r="M29" s="13">
        <v>93.108635598182005</v>
      </c>
      <c r="N29" s="173">
        <v>1.75672893595143</v>
      </c>
      <c r="O29" s="13">
        <v>87.045254440182006</v>
      </c>
      <c r="P29" s="173">
        <v>2.1659730741272201</v>
      </c>
      <c r="Q29" s="13">
        <v>98.942462577456098</v>
      </c>
      <c r="R29" s="173">
        <v>0.45884065908017402</v>
      </c>
      <c r="S29" s="13">
        <v>5.8338269792740496</v>
      </c>
      <c r="T29" s="173">
        <v>1.8156627728832699</v>
      </c>
      <c r="U29" s="13">
        <v>11.897208137274101</v>
      </c>
      <c r="V29" s="182">
        <v>2.2140402228210001</v>
      </c>
    </row>
    <row r="30" spans="1:22" ht="12.95" customHeight="1" x14ac:dyDescent="0.2">
      <c r="A30" s="2" t="s">
        <v>362</v>
      </c>
      <c r="B30" s="12">
        <v>2</v>
      </c>
      <c r="C30" s="13">
        <v>44.353382369271003</v>
      </c>
      <c r="D30" s="173">
        <v>2.3378620537450501</v>
      </c>
      <c r="E30" s="13">
        <v>46.648870107604303</v>
      </c>
      <c r="F30" s="173">
        <v>2.1960761806816</v>
      </c>
      <c r="G30" s="13">
        <v>53.632746436934298</v>
      </c>
      <c r="H30" s="173">
        <v>3.0352404987894701</v>
      </c>
      <c r="I30" s="13">
        <v>9.2793640676633498</v>
      </c>
      <c r="J30" s="173">
        <v>3.8312248521631802</v>
      </c>
      <c r="K30" s="13">
        <v>6.9838763293300303</v>
      </c>
      <c r="L30" s="173">
        <v>3.74638965897153</v>
      </c>
      <c r="M30" s="13">
        <v>90.441075595027201</v>
      </c>
      <c r="N30" s="173">
        <v>2.5695257547834398</v>
      </c>
      <c r="O30" s="13">
        <v>92.650195696296905</v>
      </c>
      <c r="P30" s="173">
        <v>2.6506116521464298</v>
      </c>
      <c r="Q30" s="13">
        <v>99.471034135508603</v>
      </c>
      <c r="R30" s="173">
        <v>0.37598186023399799</v>
      </c>
      <c r="S30" s="13">
        <v>9.0299585404813492</v>
      </c>
      <c r="T30" s="173">
        <v>2.5968875531528899</v>
      </c>
      <c r="U30" s="13">
        <v>6.8208384392117098</v>
      </c>
      <c r="V30" s="182">
        <v>2.6771448391372901</v>
      </c>
    </row>
    <row r="31" spans="1:22" ht="12.95" customHeight="1" x14ac:dyDescent="0.2">
      <c r="A31" s="2" t="s">
        <v>363</v>
      </c>
      <c r="B31" s="12">
        <v>2</v>
      </c>
      <c r="C31" s="13">
        <v>9.1232358091316907</v>
      </c>
      <c r="D31" s="173">
        <v>1.82415100667634</v>
      </c>
      <c r="E31" s="13">
        <v>5.0532457600474103</v>
      </c>
      <c r="F31" s="173">
        <v>1.0764674776901899</v>
      </c>
      <c r="G31" s="13">
        <v>15.7864577054052</v>
      </c>
      <c r="H31" s="173">
        <v>2.1132429881681101</v>
      </c>
      <c r="I31" s="13">
        <v>6.6632218962734902</v>
      </c>
      <c r="J31" s="173">
        <v>2.7916523462279401</v>
      </c>
      <c r="K31" s="13">
        <v>10.7332119453578</v>
      </c>
      <c r="L31" s="173">
        <v>2.3716193112652699</v>
      </c>
      <c r="M31" s="13">
        <v>69.871818472094006</v>
      </c>
      <c r="N31" s="173">
        <v>4.7733655236985504</v>
      </c>
      <c r="O31" s="13">
        <v>72.669472894191202</v>
      </c>
      <c r="P31" s="173">
        <v>4.36288263015319</v>
      </c>
      <c r="Q31" s="13">
        <v>75.4126361928394</v>
      </c>
      <c r="R31" s="173">
        <v>3.7256110191000902</v>
      </c>
      <c r="S31" s="13">
        <v>5.5408177207454399</v>
      </c>
      <c r="T31" s="173">
        <v>6.0551792614648496</v>
      </c>
      <c r="U31" s="13">
        <v>2.7431632986482399</v>
      </c>
      <c r="V31" s="182">
        <v>5.7371528051928697</v>
      </c>
    </row>
    <row r="32" spans="1:22" ht="12.95" customHeight="1" x14ac:dyDescent="0.2">
      <c r="A32" s="2" t="s">
        <v>364</v>
      </c>
      <c r="B32" s="12">
        <v>2</v>
      </c>
      <c r="C32" s="13">
        <v>42.920827846544903</v>
      </c>
      <c r="D32" s="173">
        <v>2.2968712665606201</v>
      </c>
      <c r="E32" s="13">
        <v>39.863482221785901</v>
      </c>
      <c r="F32" s="173">
        <v>2.1755230829399599</v>
      </c>
      <c r="G32" s="13">
        <v>41.158214483578199</v>
      </c>
      <c r="H32" s="173">
        <v>2.2404760002983699</v>
      </c>
      <c r="I32" s="13">
        <v>-1.7626133629667</v>
      </c>
      <c r="J32" s="173">
        <v>3.2086368325294701</v>
      </c>
      <c r="K32" s="13">
        <v>1.29473226179234</v>
      </c>
      <c r="L32" s="173">
        <v>3.12292065098003</v>
      </c>
      <c r="M32" s="13">
        <v>82.056658484649503</v>
      </c>
      <c r="N32" s="173">
        <v>3.28393079370491</v>
      </c>
      <c r="O32" s="13">
        <v>77.139222637462694</v>
      </c>
      <c r="P32" s="173">
        <v>3.48798935233703</v>
      </c>
      <c r="Q32" s="13">
        <v>80.168227590627197</v>
      </c>
      <c r="R32" s="173">
        <v>3.1980513871343801</v>
      </c>
      <c r="S32" s="13">
        <v>-1.88843089402229</v>
      </c>
      <c r="T32" s="173">
        <v>4.5838558149875901</v>
      </c>
      <c r="U32" s="13">
        <v>3.0290049531645198</v>
      </c>
      <c r="V32" s="182">
        <v>4.7321879080155602</v>
      </c>
    </row>
    <row r="33" spans="1:22" ht="12.95" customHeight="1" x14ac:dyDescent="0.2">
      <c r="A33" s="2" t="s">
        <v>365</v>
      </c>
      <c r="B33" s="12">
        <v>2</v>
      </c>
      <c r="C33" s="13" t="s">
        <v>476</v>
      </c>
      <c r="D33" s="173" t="s">
        <v>476</v>
      </c>
      <c r="E33" s="13">
        <v>59.291704059846701</v>
      </c>
      <c r="F33" s="173">
        <v>2.27570376888995</v>
      </c>
      <c r="G33" s="13">
        <v>43.1922510228394</v>
      </c>
      <c r="H33" s="173">
        <v>2.1031570349695299</v>
      </c>
      <c r="I33" s="13" t="s">
        <v>476</v>
      </c>
      <c r="J33" s="173" t="s">
        <v>476</v>
      </c>
      <c r="K33" s="13">
        <v>-16.099453037007301</v>
      </c>
      <c r="L33" s="173">
        <v>3.0987250858186401</v>
      </c>
      <c r="M33" s="13" t="s">
        <v>476</v>
      </c>
      <c r="N33" s="173" t="s">
        <v>476</v>
      </c>
      <c r="O33" s="13">
        <v>98.397491112192796</v>
      </c>
      <c r="P33" s="173">
        <v>0.79791717473968204</v>
      </c>
      <c r="Q33" s="13">
        <v>99.746789146723202</v>
      </c>
      <c r="R33" s="173">
        <v>0.13261200077309901</v>
      </c>
      <c r="S33" s="13" t="s">
        <v>476</v>
      </c>
      <c r="T33" s="173" t="s">
        <v>476</v>
      </c>
      <c r="U33" s="13">
        <v>1.34929803453043</v>
      </c>
      <c r="V33" s="182">
        <v>0.808862015731732</v>
      </c>
    </row>
    <row r="34" spans="1:22" ht="12.95" customHeight="1" x14ac:dyDescent="0.2">
      <c r="A34" s="2" t="s">
        <v>366</v>
      </c>
      <c r="B34" s="12">
        <v>2</v>
      </c>
      <c r="C34" s="13">
        <v>28.7284424091436</v>
      </c>
      <c r="D34" s="173">
        <v>2.63990918186756</v>
      </c>
      <c r="E34" s="13">
        <v>16.339057557215099</v>
      </c>
      <c r="F34" s="173">
        <v>1.82766045599174</v>
      </c>
      <c r="G34" s="13">
        <v>12.482380260147499</v>
      </c>
      <c r="H34" s="173">
        <v>1.65207991885542</v>
      </c>
      <c r="I34" s="13">
        <v>-16.246062148996099</v>
      </c>
      <c r="J34" s="173">
        <v>3.11423964183779</v>
      </c>
      <c r="K34" s="13">
        <v>-3.8566772970676499</v>
      </c>
      <c r="L34" s="173">
        <v>2.4636783070606598</v>
      </c>
      <c r="M34" s="13">
        <v>86.661214242669203</v>
      </c>
      <c r="N34" s="173">
        <v>3.06431151512417</v>
      </c>
      <c r="O34" s="13">
        <v>88.2641332669197</v>
      </c>
      <c r="P34" s="173">
        <v>3.3081287691817201</v>
      </c>
      <c r="Q34" s="13">
        <v>87.608100506190297</v>
      </c>
      <c r="R34" s="173">
        <v>3.1650422080192002</v>
      </c>
      <c r="S34" s="13">
        <v>0.946886263521037</v>
      </c>
      <c r="T34" s="173">
        <v>4.4053941072582399</v>
      </c>
      <c r="U34" s="13">
        <v>-0.65603276072946004</v>
      </c>
      <c r="V34" s="182">
        <v>4.5783411987346296</v>
      </c>
    </row>
    <row r="35" spans="1:22" ht="12.95" customHeight="1" x14ac:dyDescent="0.2">
      <c r="A35" s="2" t="s">
        <v>368</v>
      </c>
      <c r="B35" s="12">
        <v>2</v>
      </c>
      <c r="C35" s="13">
        <v>16.872881716686202</v>
      </c>
      <c r="D35" s="173">
        <v>3.7420030942015301</v>
      </c>
      <c r="E35" s="13">
        <v>16.122874404498301</v>
      </c>
      <c r="F35" s="173">
        <v>2.2386595350894201</v>
      </c>
      <c r="G35" s="13">
        <v>25.692707356114799</v>
      </c>
      <c r="H35" s="173">
        <v>3.04841326724944</v>
      </c>
      <c r="I35" s="13">
        <v>8.8198256394286005</v>
      </c>
      <c r="J35" s="173">
        <v>4.8265319438449996</v>
      </c>
      <c r="K35" s="13">
        <v>9.5698329516165401</v>
      </c>
      <c r="L35" s="173">
        <v>3.7821184489633799</v>
      </c>
      <c r="M35" s="13">
        <v>55.718914930319301</v>
      </c>
      <c r="N35" s="173">
        <v>8.3827666858763905</v>
      </c>
      <c r="O35" s="13">
        <v>37.559611611379999</v>
      </c>
      <c r="P35" s="173">
        <v>5.9797194648527503</v>
      </c>
      <c r="Q35" s="13">
        <v>83.071249177927996</v>
      </c>
      <c r="R35" s="173">
        <v>3.9161503853286099</v>
      </c>
      <c r="S35" s="13">
        <v>27.352334247608699</v>
      </c>
      <c r="T35" s="173">
        <v>9.2524056952961402</v>
      </c>
      <c r="U35" s="13">
        <v>45.511637566548004</v>
      </c>
      <c r="V35" s="182">
        <v>7.1479562616770602</v>
      </c>
    </row>
    <row r="36" spans="1:22" ht="12.95" customHeight="1" x14ac:dyDescent="0.2">
      <c r="A36" s="2" t="s">
        <v>369</v>
      </c>
      <c r="B36" s="12">
        <v>2</v>
      </c>
      <c r="C36" s="13" t="s">
        <v>476</v>
      </c>
      <c r="D36" s="173" t="s">
        <v>476</v>
      </c>
      <c r="E36" s="13">
        <v>8.9686191807880302</v>
      </c>
      <c r="F36" s="173">
        <v>2.3896697767981698</v>
      </c>
      <c r="G36" s="13">
        <v>26.018268016412399</v>
      </c>
      <c r="H36" s="173">
        <v>3.8653918194803101</v>
      </c>
      <c r="I36" s="13" t="s">
        <v>476</v>
      </c>
      <c r="J36" s="173" t="s">
        <v>476</v>
      </c>
      <c r="K36" s="13">
        <v>17.049648835624399</v>
      </c>
      <c r="L36" s="173">
        <v>4.5444224671841296</v>
      </c>
      <c r="M36" s="13" t="s">
        <v>476</v>
      </c>
      <c r="N36" s="173" t="s">
        <v>476</v>
      </c>
      <c r="O36" s="13">
        <v>65.814011842137106</v>
      </c>
      <c r="P36" s="173">
        <v>4.7968128880275804</v>
      </c>
      <c r="Q36" s="13">
        <v>91.453364375695102</v>
      </c>
      <c r="R36" s="173">
        <v>2.5794949918409298</v>
      </c>
      <c r="S36" s="13" t="s">
        <v>476</v>
      </c>
      <c r="T36" s="173" t="s">
        <v>476</v>
      </c>
      <c r="U36" s="13">
        <v>25.639352533558</v>
      </c>
      <c r="V36" s="182">
        <v>5.44639406356902</v>
      </c>
    </row>
    <row r="37" spans="1:22" ht="12.95" customHeight="1" x14ac:dyDescent="0.2">
      <c r="A37" s="2" t="s">
        <v>370</v>
      </c>
      <c r="B37" s="12">
        <v>2</v>
      </c>
      <c r="C37" s="13" t="s">
        <v>476</v>
      </c>
      <c r="D37" s="173" t="s">
        <v>476</v>
      </c>
      <c r="E37" s="13">
        <v>23.455106800335201</v>
      </c>
      <c r="F37" s="173">
        <v>3.05364976931607</v>
      </c>
      <c r="G37" s="13">
        <v>29.864104135361799</v>
      </c>
      <c r="H37" s="173">
        <v>2.94018255090708</v>
      </c>
      <c r="I37" s="13" t="s">
        <v>476</v>
      </c>
      <c r="J37" s="173" t="s">
        <v>476</v>
      </c>
      <c r="K37" s="13">
        <v>6.4089973350265597</v>
      </c>
      <c r="L37" s="173">
        <v>4.2390388469914404</v>
      </c>
      <c r="M37" s="13" t="s">
        <v>476</v>
      </c>
      <c r="N37" s="173" t="s">
        <v>476</v>
      </c>
      <c r="O37" s="13">
        <v>80.640131263471602</v>
      </c>
      <c r="P37" s="173">
        <v>4.6359214932758004</v>
      </c>
      <c r="Q37" s="13">
        <v>96.004811157260306</v>
      </c>
      <c r="R37" s="173">
        <v>0.85824930753706397</v>
      </c>
      <c r="S37" s="13" t="s">
        <v>476</v>
      </c>
      <c r="T37" s="173" t="s">
        <v>476</v>
      </c>
      <c r="U37" s="13">
        <v>15.364679893788701</v>
      </c>
      <c r="V37" s="182">
        <v>4.7146961689704199</v>
      </c>
    </row>
    <row r="38" spans="1:22" ht="12.95" customHeight="1" x14ac:dyDescent="0.2">
      <c r="A38" s="2" t="s">
        <v>374</v>
      </c>
      <c r="B38" s="12">
        <v>2</v>
      </c>
      <c r="C38" s="13">
        <v>37.587929224189601</v>
      </c>
      <c r="D38" s="173">
        <v>2.7206974616635602</v>
      </c>
      <c r="E38" s="13" t="s">
        <v>476</v>
      </c>
      <c r="F38" s="173" t="s">
        <v>476</v>
      </c>
      <c r="G38" s="13">
        <v>57.174727565898202</v>
      </c>
      <c r="H38" s="173">
        <v>5.4124899065759102</v>
      </c>
      <c r="I38" s="13">
        <v>19.586798341708501</v>
      </c>
      <c r="J38" s="173">
        <v>6.05782482964708</v>
      </c>
      <c r="K38" s="13" t="s">
        <v>476</v>
      </c>
      <c r="L38" s="173" t="s">
        <v>476</v>
      </c>
      <c r="M38" s="13">
        <v>62.337290992499902</v>
      </c>
      <c r="N38" s="173">
        <v>7.0487045216181903</v>
      </c>
      <c r="O38" s="13" t="s">
        <v>476</v>
      </c>
      <c r="P38" s="173" t="s">
        <v>476</v>
      </c>
      <c r="Q38" s="13">
        <v>91.3148027034173</v>
      </c>
      <c r="R38" s="173">
        <v>3.58821879209877</v>
      </c>
      <c r="S38" s="13">
        <v>28.977511710917302</v>
      </c>
      <c r="T38" s="173">
        <v>7.9094594968968401</v>
      </c>
      <c r="U38" s="13" t="s">
        <v>476</v>
      </c>
      <c r="V38" s="182" t="s">
        <v>476</v>
      </c>
    </row>
    <row r="39" spans="1:22" ht="12.95" customHeight="1" x14ac:dyDescent="0.2">
      <c r="A39" s="2" t="s">
        <v>375</v>
      </c>
      <c r="B39" s="12">
        <v>2</v>
      </c>
      <c r="C39" s="13">
        <v>8.8264236947394306</v>
      </c>
      <c r="D39" s="173">
        <v>2.9008783067210602</v>
      </c>
      <c r="E39" s="13">
        <v>14.0716610005567</v>
      </c>
      <c r="F39" s="173">
        <v>3.0553666889945799</v>
      </c>
      <c r="G39" s="13">
        <v>19.909751302751701</v>
      </c>
      <c r="H39" s="173">
        <v>2.9828231444948399</v>
      </c>
      <c r="I39" s="13">
        <v>11.083327608012301</v>
      </c>
      <c r="J39" s="173">
        <v>4.1608086788194099</v>
      </c>
      <c r="K39" s="13">
        <v>5.8380903021950399</v>
      </c>
      <c r="L39" s="173">
        <v>4.2699531046080397</v>
      </c>
      <c r="M39" s="13">
        <v>38.670811531923903</v>
      </c>
      <c r="N39" s="173">
        <v>13.5526393876731</v>
      </c>
      <c r="O39" s="13">
        <v>53.762291802151601</v>
      </c>
      <c r="P39" s="173">
        <v>5.8261949416206296</v>
      </c>
      <c r="Q39" s="13">
        <v>76.923893031548303</v>
      </c>
      <c r="R39" s="173">
        <v>4.7709569597255399</v>
      </c>
      <c r="S39" s="13">
        <v>38.2530814996244</v>
      </c>
      <c r="T39" s="173">
        <v>14.367883096819201</v>
      </c>
      <c r="U39" s="13">
        <v>23.161601229396702</v>
      </c>
      <c r="V39" s="182">
        <v>7.5303770031333404</v>
      </c>
    </row>
    <row r="40" spans="1:22" ht="12.95" customHeight="1" x14ac:dyDescent="0.2">
      <c r="A40" s="2" t="s">
        <v>376</v>
      </c>
      <c r="B40" s="12">
        <v>2</v>
      </c>
      <c r="C40" s="13">
        <v>16.1259512268241</v>
      </c>
      <c r="D40" s="173">
        <v>2.2839224976697099</v>
      </c>
      <c r="E40" s="13">
        <v>22.058618760927601</v>
      </c>
      <c r="F40" s="173">
        <v>2.2208062612656998</v>
      </c>
      <c r="G40" s="13">
        <v>23.6033260043802</v>
      </c>
      <c r="H40" s="173">
        <v>2.7892620441055498</v>
      </c>
      <c r="I40" s="13">
        <v>7.4773747775560997</v>
      </c>
      <c r="J40" s="173">
        <v>3.6050360228504998</v>
      </c>
      <c r="K40" s="13">
        <v>1.5447072434526199</v>
      </c>
      <c r="L40" s="173">
        <v>3.56538401869487</v>
      </c>
      <c r="M40" s="13">
        <v>73.4427915162115</v>
      </c>
      <c r="N40" s="173">
        <v>4.3100932102962402</v>
      </c>
      <c r="O40" s="13">
        <v>64.105458095375695</v>
      </c>
      <c r="P40" s="173">
        <v>5.2646080334033902</v>
      </c>
      <c r="Q40" s="13">
        <v>76.792425934456304</v>
      </c>
      <c r="R40" s="173">
        <v>4.1334902393019402</v>
      </c>
      <c r="S40" s="13">
        <v>3.3496344182447899</v>
      </c>
      <c r="T40" s="173">
        <v>5.9718209149175099</v>
      </c>
      <c r="U40" s="13">
        <v>12.6869678390806</v>
      </c>
      <c r="V40" s="182">
        <v>6.6934176101435598</v>
      </c>
    </row>
    <row r="41" spans="1:22" ht="12.95" customHeight="1" x14ac:dyDescent="0.2">
      <c r="A41" s="2" t="s">
        <v>377</v>
      </c>
      <c r="B41" s="12">
        <v>2</v>
      </c>
      <c r="C41" s="13" t="s">
        <v>476</v>
      </c>
      <c r="D41" s="173" t="s">
        <v>476</v>
      </c>
      <c r="E41" s="13">
        <v>18.684674939428199</v>
      </c>
      <c r="F41" s="173">
        <v>2.3508701008920001</v>
      </c>
      <c r="G41" s="13">
        <v>17.382781132880599</v>
      </c>
      <c r="H41" s="173">
        <v>3.77396029326983</v>
      </c>
      <c r="I41" s="13" t="s">
        <v>476</v>
      </c>
      <c r="J41" s="173" t="s">
        <v>476</v>
      </c>
      <c r="K41" s="13">
        <v>-1.30189380654761</v>
      </c>
      <c r="L41" s="173">
        <v>4.4462755792286703</v>
      </c>
      <c r="M41" s="13" t="s">
        <v>476</v>
      </c>
      <c r="N41" s="173" t="s">
        <v>476</v>
      </c>
      <c r="O41" s="13">
        <v>38.287196635056503</v>
      </c>
      <c r="P41" s="173">
        <v>6.3490560240130396</v>
      </c>
      <c r="Q41" s="13">
        <v>88.656775101893402</v>
      </c>
      <c r="R41" s="173">
        <v>3.0763129378529901</v>
      </c>
      <c r="S41" s="13" t="s">
        <v>476</v>
      </c>
      <c r="T41" s="173" t="s">
        <v>476</v>
      </c>
      <c r="U41" s="13">
        <v>50.369578466836899</v>
      </c>
      <c r="V41" s="182">
        <v>7.05508424383848</v>
      </c>
    </row>
    <row r="42" spans="1:22" ht="12.95" customHeight="1" x14ac:dyDescent="0.2">
      <c r="A42" s="2" t="s">
        <v>378</v>
      </c>
      <c r="B42" s="12">
        <v>2</v>
      </c>
      <c r="C42" s="13">
        <v>25.965939731035</v>
      </c>
      <c r="D42" s="173">
        <v>2.4543744243111498</v>
      </c>
      <c r="E42" s="13" t="s">
        <v>476</v>
      </c>
      <c r="F42" s="173" t="s">
        <v>476</v>
      </c>
      <c r="G42" s="13">
        <v>23.5539144888597</v>
      </c>
      <c r="H42" s="173">
        <v>2.5575647291325501</v>
      </c>
      <c r="I42" s="13">
        <v>-2.4120252421753001</v>
      </c>
      <c r="J42" s="173">
        <v>3.5447272332882802</v>
      </c>
      <c r="K42" s="13" t="s">
        <v>476</v>
      </c>
      <c r="L42" s="173" t="s">
        <v>476</v>
      </c>
      <c r="M42" s="13">
        <v>94.466171459190207</v>
      </c>
      <c r="N42" s="173">
        <v>2.5177028390521801</v>
      </c>
      <c r="O42" s="13" t="s">
        <v>476</v>
      </c>
      <c r="P42" s="173" t="s">
        <v>476</v>
      </c>
      <c r="Q42" s="13">
        <v>92.111050895869198</v>
      </c>
      <c r="R42" s="173">
        <v>2.2430694336180599</v>
      </c>
      <c r="S42" s="13">
        <v>-2.3551205633210102</v>
      </c>
      <c r="T42" s="173">
        <v>3.3719709473545398</v>
      </c>
      <c r="U42" s="13" t="s">
        <v>476</v>
      </c>
      <c r="V42" s="182" t="s">
        <v>476</v>
      </c>
    </row>
    <row r="43" spans="1:22" ht="12.95" customHeight="1" x14ac:dyDescent="0.2">
      <c r="A43" s="2" t="s">
        <v>379</v>
      </c>
      <c r="B43" s="12">
        <v>2</v>
      </c>
      <c r="C43" s="13">
        <v>71.233798892541998</v>
      </c>
      <c r="D43" s="173">
        <v>2.2483556121053301</v>
      </c>
      <c r="E43" s="13">
        <v>67.273294410229695</v>
      </c>
      <c r="F43" s="173">
        <v>2.21974652752262</v>
      </c>
      <c r="G43" s="13">
        <v>78.782973436120599</v>
      </c>
      <c r="H43" s="173">
        <v>1.8204265570709199</v>
      </c>
      <c r="I43" s="13">
        <v>7.5491745435786202</v>
      </c>
      <c r="J43" s="173">
        <v>2.89293204347676</v>
      </c>
      <c r="K43" s="13">
        <v>11.5096790258909</v>
      </c>
      <c r="L43" s="173">
        <v>2.8707538201904002</v>
      </c>
      <c r="M43" s="13">
        <v>100</v>
      </c>
      <c r="N43" s="173">
        <v>0</v>
      </c>
      <c r="O43" s="13">
        <v>100</v>
      </c>
      <c r="P43" s="173">
        <v>0</v>
      </c>
      <c r="Q43" s="13">
        <v>100</v>
      </c>
      <c r="R43" s="173">
        <v>0</v>
      </c>
      <c r="S43" s="13">
        <v>0</v>
      </c>
      <c r="T43" s="173">
        <v>0</v>
      </c>
      <c r="U43" s="13">
        <v>0</v>
      </c>
      <c r="V43" s="182">
        <v>0</v>
      </c>
    </row>
    <row r="44" spans="1:22" ht="12.95" customHeight="1" x14ac:dyDescent="0.2">
      <c r="A44" s="2" t="s">
        <v>380</v>
      </c>
      <c r="B44" s="12">
        <v>2</v>
      </c>
      <c r="C44" s="13">
        <v>64.662495136133899</v>
      </c>
      <c r="D44" s="173">
        <v>1.3090823230752699</v>
      </c>
      <c r="E44" s="13">
        <v>54.480131382465103</v>
      </c>
      <c r="F44" s="173">
        <v>1.7098122964935201</v>
      </c>
      <c r="G44" s="13">
        <v>42.147241189716802</v>
      </c>
      <c r="H44" s="173">
        <v>3.7408439717239301</v>
      </c>
      <c r="I44" s="13">
        <v>-22.515253946417101</v>
      </c>
      <c r="J44" s="173">
        <v>3.9632827491072899</v>
      </c>
      <c r="K44" s="13">
        <v>-12.332890192748399</v>
      </c>
      <c r="L44" s="173">
        <v>4.1130732682537703</v>
      </c>
      <c r="M44" s="13">
        <v>99.151185683346199</v>
      </c>
      <c r="N44" s="173">
        <v>0.25135359914280198</v>
      </c>
      <c r="O44" s="13">
        <v>98.943240126083197</v>
      </c>
      <c r="P44" s="173">
        <v>0.45310303551257303</v>
      </c>
      <c r="Q44" s="13">
        <v>100</v>
      </c>
      <c r="R44" s="173">
        <v>0</v>
      </c>
      <c r="S44" s="13">
        <v>0.84881431665378704</v>
      </c>
      <c r="T44" s="173">
        <v>0.25135359914280198</v>
      </c>
      <c r="U44" s="13">
        <v>1.05675987391682</v>
      </c>
      <c r="V44" s="182">
        <v>0.45310303551257303</v>
      </c>
    </row>
    <row r="45" spans="1:22" ht="12.95" customHeight="1" x14ac:dyDescent="0.2">
      <c r="A45" s="2" t="s">
        <v>381</v>
      </c>
      <c r="B45" s="12">
        <v>2</v>
      </c>
      <c r="C45" s="13">
        <v>14.6662871912268</v>
      </c>
      <c r="D45" s="173">
        <v>1.6639153365167301</v>
      </c>
      <c r="E45" s="13">
        <v>21.8435886303864</v>
      </c>
      <c r="F45" s="173">
        <v>1.95274336442785</v>
      </c>
      <c r="G45" s="13">
        <v>22.806082449942402</v>
      </c>
      <c r="H45" s="173">
        <v>1.68666645499684</v>
      </c>
      <c r="I45" s="13">
        <v>8.1397952587155498</v>
      </c>
      <c r="J45" s="173">
        <v>2.3692737236349899</v>
      </c>
      <c r="K45" s="13">
        <v>0.96249381955597002</v>
      </c>
      <c r="L45" s="173">
        <v>2.5803198208223299</v>
      </c>
      <c r="M45" s="13">
        <v>85.261430790510005</v>
      </c>
      <c r="N45" s="173">
        <v>3.2384875777737401</v>
      </c>
      <c r="O45" s="13">
        <v>67.319414653815997</v>
      </c>
      <c r="P45" s="173">
        <v>2.1991404316305099</v>
      </c>
      <c r="Q45" s="13">
        <v>80.1322635887025</v>
      </c>
      <c r="R45" s="173">
        <v>3.4426016756864102</v>
      </c>
      <c r="S45" s="13">
        <v>-5.1291672018074603</v>
      </c>
      <c r="T45" s="173">
        <v>4.7264477241194198</v>
      </c>
      <c r="U45" s="13">
        <v>12.812848934886601</v>
      </c>
      <c r="V45" s="182">
        <v>4.0850611911538</v>
      </c>
    </row>
    <row r="46" spans="1:22" ht="12.95" customHeight="1" x14ac:dyDescent="0.2">
      <c r="A46" s="2" t="s">
        <v>382</v>
      </c>
      <c r="B46" s="12">
        <v>2</v>
      </c>
      <c r="C46" s="13" t="s">
        <v>476</v>
      </c>
      <c r="D46" s="173" t="s">
        <v>476</v>
      </c>
      <c r="E46" s="13">
        <v>5.4251368120957704</v>
      </c>
      <c r="F46" s="173">
        <v>1.3010897054474899</v>
      </c>
      <c r="G46" s="13">
        <v>12.6555063496266</v>
      </c>
      <c r="H46" s="173">
        <v>1.96806480937826</v>
      </c>
      <c r="I46" s="13" t="s">
        <v>476</v>
      </c>
      <c r="J46" s="173" t="s">
        <v>476</v>
      </c>
      <c r="K46" s="13">
        <v>7.2303695375308799</v>
      </c>
      <c r="L46" s="173">
        <v>2.3592612224030001</v>
      </c>
      <c r="M46" s="13" t="s">
        <v>476</v>
      </c>
      <c r="N46" s="173" t="s">
        <v>476</v>
      </c>
      <c r="O46" s="13">
        <v>69.625682394038606</v>
      </c>
      <c r="P46" s="173">
        <v>5.1554779857278996</v>
      </c>
      <c r="Q46" s="13">
        <v>83.328195195484398</v>
      </c>
      <c r="R46" s="173">
        <v>3.3137518874742198</v>
      </c>
      <c r="S46" s="13" t="s">
        <v>476</v>
      </c>
      <c r="T46" s="173" t="s">
        <v>476</v>
      </c>
      <c r="U46" s="13">
        <v>13.702512801445801</v>
      </c>
      <c r="V46" s="182">
        <v>6.1286136142739496</v>
      </c>
    </row>
    <row r="47" spans="1:22" ht="12.95" customHeight="1" x14ac:dyDescent="0.2">
      <c r="A47" s="2" t="s">
        <v>383</v>
      </c>
      <c r="B47" s="12">
        <v>2</v>
      </c>
      <c r="C47" s="13" t="s">
        <v>476</v>
      </c>
      <c r="D47" s="173" t="s">
        <v>476</v>
      </c>
      <c r="E47" s="13">
        <v>49.635316225120697</v>
      </c>
      <c r="F47" s="173">
        <v>3.5425694727583701</v>
      </c>
      <c r="G47" s="13">
        <v>48.525526455654699</v>
      </c>
      <c r="H47" s="173">
        <v>2.8092796806632601</v>
      </c>
      <c r="I47" s="13" t="s">
        <v>476</v>
      </c>
      <c r="J47" s="173" t="s">
        <v>476</v>
      </c>
      <c r="K47" s="13">
        <v>-1.1097897694660199</v>
      </c>
      <c r="L47" s="173">
        <v>4.5212665032606703</v>
      </c>
      <c r="M47" s="13" t="s">
        <v>476</v>
      </c>
      <c r="N47" s="173" t="s">
        <v>476</v>
      </c>
      <c r="O47" s="13">
        <v>87.542277083402496</v>
      </c>
      <c r="P47" s="173">
        <v>3.3550737810050202</v>
      </c>
      <c r="Q47" s="13">
        <v>87.569794405360796</v>
      </c>
      <c r="R47" s="173">
        <v>2.2681154429717298</v>
      </c>
      <c r="S47" s="13" t="s">
        <v>476</v>
      </c>
      <c r="T47" s="173" t="s">
        <v>476</v>
      </c>
      <c r="U47" s="13">
        <v>2.7517321958328001E-2</v>
      </c>
      <c r="V47" s="182">
        <v>4.0497984812375796</v>
      </c>
    </row>
    <row r="48" spans="1:22" ht="12.95" customHeight="1" x14ac:dyDescent="0.2">
      <c r="A48" s="2" t="s">
        <v>384</v>
      </c>
      <c r="B48" s="12">
        <v>2</v>
      </c>
      <c r="C48" s="13">
        <v>10.008636308978099</v>
      </c>
      <c r="D48" s="173">
        <v>1.8579415269674999</v>
      </c>
      <c r="E48" s="13">
        <v>10.1646592158404</v>
      </c>
      <c r="F48" s="173">
        <v>1.8169521814460301</v>
      </c>
      <c r="G48" s="13">
        <v>15.1397115695518</v>
      </c>
      <c r="H48" s="173">
        <v>1.7348113945760599</v>
      </c>
      <c r="I48" s="13">
        <v>5.1310752605737697</v>
      </c>
      <c r="J48" s="173">
        <v>2.5419514732546</v>
      </c>
      <c r="K48" s="13">
        <v>4.9750523537114404</v>
      </c>
      <c r="L48" s="173">
        <v>2.5121476478129998</v>
      </c>
      <c r="M48" s="13">
        <v>52.673555044027999</v>
      </c>
      <c r="N48" s="173">
        <v>6.1616515886976702</v>
      </c>
      <c r="O48" s="13">
        <v>44.340483328600499</v>
      </c>
      <c r="P48" s="173">
        <v>5.3268844956364303</v>
      </c>
      <c r="Q48" s="13">
        <v>57.621946585857003</v>
      </c>
      <c r="R48" s="173">
        <v>3.53553381462486</v>
      </c>
      <c r="S48" s="13">
        <v>4.9483915418289701</v>
      </c>
      <c r="T48" s="173">
        <v>7.1039390238695299</v>
      </c>
      <c r="U48" s="13">
        <v>13.2814632572564</v>
      </c>
      <c r="V48" s="182">
        <v>6.3934104970827299</v>
      </c>
    </row>
    <row r="49" spans="1:22" ht="12.95" customHeight="1" x14ac:dyDescent="0.2">
      <c r="A49" s="2" t="s">
        <v>385</v>
      </c>
      <c r="B49" s="12">
        <v>2</v>
      </c>
      <c r="C49" s="13">
        <v>16.9335001228872</v>
      </c>
      <c r="D49" s="173">
        <v>1.93118639140696</v>
      </c>
      <c r="E49" s="13">
        <v>16.8670918339844</v>
      </c>
      <c r="F49" s="173">
        <v>1.8426603954795</v>
      </c>
      <c r="G49" s="13">
        <v>23.4548607789134</v>
      </c>
      <c r="H49" s="173">
        <v>3.0578068130317799</v>
      </c>
      <c r="I49" s="13">
        <v>6.5213606560261201</v>
      </c>
      <c r="J49" s="173">
        <v>3.6165817264620199</v>
      </c>
      <c r="K49" s="13">
        <v>6.58776894492898</v>
      </c>
      <c r="L49" s="173">
        <v>3.5700952142614102</v>
      </c>
      <c r="M49" s="13">
        <v>66.207990969455906</v>
      </c>
      <c r="N49" s="173">
        <v>4.5863197329993399</v>
      </c>
      <c r="O49" s="13">
        <v>82.071296198511504</v>
      </c>
      <c r="P49" s="173">
        <v>1.7388123697289499</v>
      </c>
      <c r="Q49" s="13">
        <v>97.677050802846594</v>
      </c>
      <c r="R49" s="173">
        <v>1.2746730877255501</v>
      </c>
      <c r="S49" s="13">
        <v>31.469059833390698</v>
      </c>
      <c r="T49" s="173">
        <v>4.7601596794509904</v>
      </c>
      <c r="U49" s="13">
        <v>15.6057546043351</v>
      </c>
      <c r="V49" s="182">
        <v>2.15598236024652</v>
      </c>
    </row>
    <row r="50" spans="1:22" ht="12.95" customHeight="1" x14ac:dyDescent="0.2">
      <c r="A50" s="2" t="s">
        <v>386</v>
      </c>
      <c r="B50" s="12">
        <v>2</v>
      </c>
      <c r="C50" s="13" t="s">
        <v>476</v>
      </c>
      <c r="D50" s="173" t="s">
        <v>476</v>
      </c>
      <c r="E50" s="13">
        <v>15.007165775973601</v>
      </c>
      <c r="F50" s="173">
        <v>1.1799921043766599</v>
      </c>
      <c r="G50" s="13">
        <v>25.9646559037472</v>
      </c>
      <c r="H50" s="173">
        <v>3.15253126135807</v>
      </c>
      <c r="I50" s="13" t="s">
        <v>476</v>
      </c>
      <c r="J50" s="173" t="s">
        <v>476</v>
      </c>
      <c r="K50" s="13">
        <v>10.9574901277736</v>
      </c>
      <c r="L50" s="173">
        <v>3.3661305263211601</v>
      </c>
      <c r="M50" s="13" t="s">
        <v>476</v>
      </c>
      <c r="N50" s="173" t="s">
        <v>476</v>
      </c>
      <c r="O50" s="13">
        <v>80.197035867188305</v>
      </c>
      <c r="P50" s="173">
        <v>1.0031541315908401</v>
      </c>
      <c r="Q50" s="13">
        <v>91.025918763606498</v>
      </c>
      <c r="R50" s="173">
        <v>2.5085706071864702</v>
      </c>
      <c r="S50" s="13" t="s">
        <v>476</v>
      </c>
      <c r="T50" s="173" t="s">
        <v>476</v>
      </c>
      <c r="U50" s="13">
        <v>10.828882896418101</v>
      </c>
      <c r="V50" s="182">
        <v>2.7017114396189101</v>
      </c>
    </row>
    <row r="51" spans="1:22" ht="12.95" customHeight="1" x14ac:dyDescent="0.2">
      <c r="A51" s="2" t="s">
        <v>387</v>
      </c>
      <c r="B51" s="12">
        <v>2</v>
      </c>
      <c r="C51" s="13" t="s">
        <v>476</v>
      </c>
      <c r="D51" s="173" t="s">
        <v>476</v>
      </c>
      <c r="E51" s="13">
        <v>43.337571425301697</v>
      </c>
      <c r="F51" s="173">
        <v>1.77664902707797</v>
      </c>
      <c r="G51" s="13">
        <v>56.178951853824103</v>
      </c>
      <c r="H51" s="173">
        <v>4.7352293735361197</v>
      </c>
      <c r="I51" s="13" t="s">
        <v>476</v>
      </c>
      <c r="J51" s="173" t="s">
        <v>476</v>
      </c>
      <c r="K51" s="13">
        <v>12.841380428522401</v>
      </c>
      <c r="L51" s="173">
        <v>5.0575566220672599</v>
      </c>
      <c r="M51" s="13" t="s">
        <v>476</v>
      </c>
      <c r="N51" s="173" t="s">
        <v>476</v>
      </c>
      <c r="O51" s="13">
        <v>89.041964998736105</v>
      </c>
      <c r="P51" s="173">
        <v>0.90474850024776099</v>
      </c>
      <c r="Q51" s="13">
        <v>94.192163827747194</v>
      </c>
      <c r="R51" s="173">
        <v>2.4285688603500302</v>
      </c>
      <c r="S51" s="13" t="s">
        <v>476</v>
      </c>
      <c r="T51" s="173" t="s">
        <v>476</v>
      </c>
      <c r="U51" s="13">
        <v>5.1501988290111003</v>
      </c>
      <c r="V51" s="182">
        <v>2.5916243088384601</v>
      </c>
    </row>
    <row r="52" spans="1:22" ht="12.95" customHeight="1" x14ac:dyDescent="0.2">
      <c r="A52" s="2" t="s">
        <v>388</v>
      </c>
      <c r="B52" s="12">
        <v>2</v>
      </c>
      <c r="C52" s="13" t="s">
        <v>476</v>
      </c>
      <c r="D52" s="173" t="s">
        <v>476</v>
      </c>
      <c r="E52" s="13">
        <v>39.214284254155501</v>
      </c>
      <c r="F52" s="173">
        <v>2.4819472275931802</v>
      </c>
      <c r="G52" s="13">
        <v>41.720075756140702</v>
      </c>
      <c r="H52" s="173">
        <v>3.6422449204070602</v>
      </c>
      <c r="I52" s="13" t="s">
        <v>476</v>
      </c>
      <c r="J52" s="173" t="s">
        <v>476</v>
      </c>
      <c r="K52" s="13">
        <v>2.50579150198516</v>
      </c>
      <c r="L52" s="173">
        <v>4.4074947646921299</v>
      </c>
      <c r="M52" s="13" t="s">
        <v>476</v>
      </c>
      <c r="N52" s="173" t="s">
        <v>476</v>
      </c>
      <c r="O52" s="13">
        <v>97.520227253068398</v>
      </c>
      <c r="P52" s="173">
        <v>1.79915613398664</v>
      </c>
      <c r="Q52" s="13">
        <v>88.7376086196317</v>
      </c>
      <c r="R52" s="173">
        <v>2.2165072032709698</v>
      </c>
      <c r="S52" s="13" t="s">
        <v>476</v>
      </c>
      <c r="T52" s="173" t="s">
        <v>476</v>
      </c>
      <c r="U52" s="13">
        <v>-8.7826186334367105</v>
      </c>
      <c r="V52" s="182">
        <v>2.85479718659905</v>
      </c>
    </row>
    <row r="53" spans="1:22" ht="12.95" customHeight="1" x14ac:dyDescent="0.2">
      <c r="A53" s="2" t="s">
        <v>390</v>
      </c>
      <c r="B53" s="12">
        <v>2</v>
      </c>
      <c r="C53" s="13" t="s">
        <v>476</v>
      </c>
      <c r="D53" s="173" t="s">
        <v>476</v>
      </c>
      <c r="E53" s="13">
        <v>29.562032671957098</v>
      </c>
      <c r="F53" s="173">
        <v>3.5210169796724999</v>
      </c>
      <c r="G53" s="13">
        <v>39.777587063521899</v>
      </c>
      <c r="H53" s="173">
        <v>3.3377084105011701</v>
      </c>
      <c r="I53" s="13" t="s">
        <v>476</v>
      </c>
      <c r="J53" s="173" t="s">
        <v>476</v>
      </c>
      <c r="K53" s="13">
        <v>10.215554391564799</v>
      </c>
      <c r="L53" s="173">
        <v>4.8515830410982703</v>
      </c>
      <c r="M53" s="13" t="s">
        <v>476</v>
      </c>
      <c r="N53" s="173" t="s">
        <v>476</v>
      </c>
      <c r="O53" s="13">
        <v>63.6118239410889</v>
      </c>
      <c r="P53" s="173">
        <v>5.04999213331444</v>
      </c>
      <c r="Q53" s="13">
        <v>91.375255354314206</v>
      </c>
      <c r="R53" s="173">
        <v>3.1474545873505702</v>
      </c>
      <c r="S53" s="13" t="s">
        <v>476</v>
      </c>
      <c r="T53" s="173" t="s">
        <v>476</v>
      </c>
      <c r="U53" s="13">
        <v>27.763431413225302</v>
      </c>
      <c r="V53" s="182">
        <v>5.9505370283674299</v>
      </c>
    </row>
    <row r="54" spans="1:22" ht="12.95" customHeight="1" x14ac:dyDescent="0.2">
      <c r="A54" s="18" t="s">
        <v>423</v>
      </c>
      <c r="B54" s="19">
        <v>2</v>
      </c>
      <c r="C54" s="48" t="s">
        <v>476</v>
      </c>
      <c r="D54" s="174" t="s">
        <v>476</v>
      </c>
      <c r="E54" s="48">
        <v>19.459173092406299</v>
      </c>
      <c r="F54" s="174">
        <v>0.43205078097709598</v>
      </c>
      <c r="G54" s="48">
        <v>25.492271319903502</v>
      </c>
      <c r="H54" s="174">
        <v>0.54338700874639401</v>
      </c>
      <c r="I54" s="48" t="s">
        <v>476</v>
      </c>
      <c r="J54" s="174" t="s">
        <v>476</v>
      </c>
      <c r="K54" s="48">
        <v>6.03309822749726</v>
      </c>
      <c r="L54" s="174">
        <v>0.69421705439817105</v>
      </c>
      <c r="M54" s="48">
        <v>69.635395529849603</v>
      </c>
      <c r="N54" s="174">
        <v>1.3166872295102301</v>
      </c>
      <c r="O54" s="48">
        <v>66.506176342446395</v>
      </c>
      <c r="P54" s="174">
        <v>0.83398919660043502</v>
      </c>
      <c r="Q54" s="48">
        <v>82.199275349202907</v>
      </c>
      <c r="R54" s="174">
        <v>0.66506315046777797</v>
      </c>
      <c r="S54" s="48">
        <v>10.967117934196001</v>
      </c>
      <c r="T54" s="174">
        <v>1.5481746444917299</v>
      </c>
      <c r="U54" s="48">
        <v>15.693099006756499</v>
      </c>
      <c r="V54" s="183">
        <v>1.0666991019759799</v>
      </c>
    </row>
    <row r="55" spans="1:22" ht="12.95" customHeight="1" x14ac:dyDescent="0.2">
      <c r="A55" s="2" t="s">
        <v>394</v>
      </c>
      <c r="B55" s="12">
        <v>2</v>
      </c>
      <c r="C55" s="13">
        <v>29.1670047713672</v>
      </c>
      <c r="D55" s="173">
        <v>3.17874918311874</v>
      </c>
      <c r="E55" s="13">
        <v>24.660255584113401</v>
      </c>
      <c r="F55" s="173">
        <v>3.9739514923553201</v>
      </c>
      <c r="G55" s="13">
        <v>23.941455484119601</v>
      </c>
      <c r="H55" s="173">
        <v>4.7609901060612696</v>
      </c>
      <c r="I55" s="13">
        <v>-5.2255492872475999</v>
      </c>
      <c r="J55" s="173">
        <v>5.7246373823318599</v>
      </c>
      <c r="K55" s="13">
        <v>-0.71880009999382799</v>
      </c>
      <c r="L55" s="173">
        <v>6.2015576473662204</v>
      </c>
      <c r="M55" s="13">
        <v>86.309475966900607</v>
      </c>
      <c r="N55" s="173">
        <v>4.1028890369930497</v>
      </c>
      <c r="O55" s="13">
        <v>83.691770943942601</v>
      </c>
      <c r="P55" s="173">
        <v>4.9849017473343604</v>
      </c>
      <c r="Q55" s="13">
        <v>92.326618639164096</v>
      </c>
      <c r="R55" s="173">
        <v>5.6917525934194604</v>
      </c>
      <c r="S55" s="13">
        <v>6.0171426722634997</v>
      </c>
      <c r="T55" s="173">
        <v>7.0163912401301296</v>
      </c>
      <c r="U55" s="13">
        <v>8.6348476952215005</v>
      </c>
      <c r="V55" s="182">
        <v>7.5660619225112304</v>
      </c>
    </row>
    <row r="56" spans="1:22" ht="12.95" customHeight="1" x14ac:dyDescent="0.2">
      <c r="A56" s="2" t="s">
        <v>395</v>
      </c>
      <c r="B56" s="12">
        <v>2</v>
      </c>
      <c r="C56" s="13">
        <v>34.587401426886998</v>
      </c>
      <c r="D56" s="173">
        <v>3.72057140623662</v>
      </c>
      <c r="E56" s="13">
        <v>40.262146568282603</v>
      </c>
      <c r="F56" s="173">
        <v>4.5901016044678498</v>
      </c>
      <c r="G56" s="13">
        <v>50.873346828289598</v>
      </c>
      <c r="H56" s="173">
        <v>5.1522987115989904</v>
      </c>
      <c r="I56" s="13">
        <v>16.2859454014026</v>
      </c>
      <c r="J56" s="173">
        <v>6.3552209719607804</v>
      </c>
      <c r="K56" s="13">
        <v>10.611200260006999</v>
      </c>
      <c r="L56" s="173">
        <v>6.9003778702968797</v>
      </c>
      <c r="M56" s="13">
        <v>96.342248046475305</v>
      </c>
      <c r="N56" s="173">
        <v>2.9791656572952698</v>
      </c>
      <c r="O56" s="13">
        <v>95.470790765097306</v>
      </c>
      <c r="P56" s="173">
        <v>2.7490319022224101</v>
      </c>
      <c r="Q56" s="13">
        <v>96.021917802108504</v>
      </c>
      <c r="R56" s="173">
        <v>2.2021851824963599</v>
      </c>
      <c r="S56" s="13">
        <v>-0.32033024436685797</v>
      </c>
      <c r="T56" s="173">
        <v>3.70473313365674</v>
      </c>
      <c r="U56" s="13">
        <v>0.55112703701121302</v>
      </c>
      <c r="V56" s="182">
        <v>3.5223282041063499</v>
      </c>
    </row>
    <row r="57" spans="1:22" ht="12.95" customHeight="1" x14ac:dyDescent="0.2">
      <c r="A57" s="2" t="s">
        <v>396</v>
      </c>
      <c r="B57" s="12">
        <v>2</v>
      </c>
      <c r="C57" s="13">
        <v>58.1503120597201</v>
      </c>
      <c r="D57" s="173">
        <v>2.6306232985505398</v>
      </c>
      <c r="E57" s="13">
        <v>56.386616990875702</v>
      </c>
      <c r="F57" s="173">
        <v>3.48865480859632</v>
      </c>
      <c r="G57" s="13">
        <v>48.222574932408698</v>
      </c>
      <c r="H57" s="173">
        <v>4.3828758048954999</v>
      </c>
      <c r="I57" s="13">
        <v>-9.9277371273113708</v>
      </c>
      <c r="J57" s="173">
        <v>5.1117295761821504</v>
      </c>
      <c r="K57" s="13">
        <v>-8.1640420584670004</v>
      </c>
      <c r="L57" s="173">
        <v>5.6018133398642096</v>
      </c>
      <c r="M57" s="13">
        <v>97.184183575402102</v>
      </c>
      <c r="N57" s="173">
        <v>1.463963418763</v>
      </c>
      <c r="O57" s="13">
        <v>92.193187829579301</v>
      </c>
      <c r="P57" s="173">
        <v>5.7806912624253002</v>
      </c>
      <c r="Q57" s="13">
        <v>98.400498140184396</v>
      </c>
      <c r="R57" s="173">
        <v>1.6240254548431501</v>
      </c>
      <c r="S57" s="13">
        <v>1.2163145647823801</v>
      </c>
      <c r="T57" s="173">
        <v>2.1864692015792899</v>
      </c>
      <c r="U57" s="13">
        <v>6.20731031060512</v>
      </c>
      <c r="V57" s="182">
        <v>6.0044858355614998</v>
      </c>
    </row>
    <row r="58" spans="1:22" ht="12.95" customHeight="1" x14ac:dyDescent="0.2">
      <c r="A58" s="3" t="s">
        <v>397</v>
      </c>
      <c r="B58" s="27">
        <v>2</v>
      </c>
      <c r="C58" s="28">
        <v>17.421375394444901</v>
      </c>
      <c r="D58" s="178">
        <v>5.73663293093579</v>
      </c>
      <c r="E58" s="28">
        <v>17.677913779454499</v>
      </c>
      <c r="F58" s="178">
        <v>1.8824112392999901</v>
      </c>
      <c r="G58" s="28">
        <v>17.8744931189315</v>
      </c>
      <c r="H58" s="178">
        <v>2.6387535900793599</v>
      </c>
      <c r="I58" s="28">
        <v>0.45311772448660997</v>
      </c>
      <c r="J58" s="178">
        <v>6.31442617293557</v>
      </c>
      <c r="K58" s="28">
        <v>0.19657933947706899</v>
      </c>
      <c r="L58" s="178">
        <v>3.24137202169076</v>
      </c>
      <c r="M58" s="28">
        <v>68.201613430538998</v>
      </c>
      <c r="N58" s="178">
        <v>8.1853782872191108</v>
      </c>
      <c r="O58" s="28">
        <v>69.602572216829898</v>
      </c>
      <c r="P58" s="178">
        <v>4.1482865507840501</v>
      </c>
      <c r="Q58" s="28">
        <v>92.487028904160795</v>
      </c>
      <c r="R58" s="178">
        <v>2.2777483949292199</v>
      </c>
      <c r="S58" s="28">
        <v>24.2854154736218</v>
      </c>
      <c r="T58" s="178">
        <v>8.4963848462437692</v>
      </c>
      <c r="U58" s="28">
        <v>22.8844566873309</v>
      </c>
      <c r="V58" s="184">
        <v>4.7324855053152</v>
      </c>
    </row>
    <row r="59" spans="1:22" ht="12.95" customHeight="1" x14ac:dyDescent="0.2">
      <c r="A59" s="193"/>
      <c r="B59" s="187"/>
      <c r="C59" s="188" t="s">
        <v>1076</v>
      </c>
      <c r="D59" s="189" t="s">
        <v>1077</v>
      </c>
      <c r="E59" s="188" t="s">
        <v>1078</v>
      </c>
      <c r="F59" s="189" t="s">
        <v>1079</v>
      </c>
      <c r="G59" s="188" t="s">
        <v>1034</v>
      </c>
      <c r="H59" s="189" t="s">
        <v>1035</v>
      </c>
      <c r="I59" s="188" t="s">
        <v>1080</v>
      </c>
      <c r="J59" s="189" t="s">
        <v>1081</v>
      </c>
      <c r="K59" s="188" t="s">
        <v>1082</v>
      </c>
      <c r="L59" s="189" t="s">
        <v>1083</v>
      </c>
      <c r="M59" s="188" t="s">
        <v>1084</v>
      </c>
      <c r="N59" s="189" t="s">
        <v>1085</v>
      </c>
      <c r="O59" s="188" t="s">
        <v>1086</v>
      </c>
      <c r="P59" s="189" t="s">
        <v>1087</v>
      </c>
      <c r="Q59" s="188" t="s">
        <v>1054</v>
      </c>
      <c r="R59" s="189" t="s">
        <v>1055</v>
      </c>
      <c r="S59" s="188" t="s">
        <v>1088</v>
      </c>
      <c r="T59" s="189" t="s">
        <v>1089</v>
      </c>
      <c r="U59" s="188" t="s">
        <v>1090</v>
      </c>
      <c r="V59" s="195" t="s">
        <v>1091</v>
      </c>
    </row>
    <row r="60" spans="1:22" ht="12.95" customHeight="1" x14ac:dyDescent="0.2">
      <c r="A60" s="2" t="s">
        <v>359</v>
      </c>
      <c r="B60" s="32">
        <v>1</v>
      </c>
      <c r="C60" s="13" t="s">
        <v>476</v>
      </c>
      <c r="D60" s="173" t="s">
        <v>476</v>
      </c>
      <c r="E60" s="13">
        <v>24.1559979454378</v>
      </c>
      <c r="F60" s="173">
        <v>4.4555684053000402</v>
      </c>
      <c r="G60" s="13">
        <v>25.560328274526402</v>
      </c>
      <c r="H60" s="173">
        <v>3.8343862055477902</v>
      </c>
      <c r="I60" s="13" t="s">
        <v>476</v>
      </c>
      <c r="J60" s="173" t="s">
        <v>476</v>
      </c>
      <c r="K60" s="13">
        <v>1.4043303290885101</v>
      </c>
      <c r="L60" s="173">
        <v>5.8783167137883199</v>
      </c>
      <c r="M60" s="13" t="s">
        <v>476</v>
      </c>
      <c r="N60" s="173" t="s">
        <v>476</v>
      </c>
      <c r="O60" s="13">
        <v>57.462543964790697</v>
      </c>
      <c r="P60" s="173">
        <v>6.2781141290863802</v>
      </c>
      <c r="Q60" s="13">
        <v>34.692099852685303</v>
      </c>
      <c r="R60" s="173">
        <v>6.1822721141966896</v>
      </c>
      <c r="S60" s="13" t="s">
        <v>476</v>
      </c>
      <c r="T60" s="173" t="s">
        <v>476</v>
      </c>
      <c r="U60" s="13">
        <v>-22.770444112105402</v>
      </c>
      <c r="V60" s="182">
        <v>8.8110842415566495</v>
      </c>
    </row>
    <row r="61" spans="1:22" ht="12.95" customHeight="1" x14ac:dyDescent="0.2">
      <c r="A61" s="2" t="s">
        <v>364</v>
      </c>
      <c r="B61" s="32">
        <v>1</v>
      </c>
      <c r="C61" s="13" t="s">
        <v>476</v>
      </c>
      <c r="D61" s="173" t="s">
        <v>476</v>
      </c>
      <c r="E61" s="13">
        <v>47.135945321712498</v>
      </c>
      <c r="F61" s="173">
        <v>1.95889368975108</v>
      </c>
      <c r="G61" s="13">
        <v>54.673872931298099</v>
      </c>
      <c r="H61" s="173">
        <v>2.3280703116309098</v>
      </c>
      <c r="I61" s="13" t="s">
        <v>476</v>
      </c>
      <c r="J61" s="173" t="s">
        <v>476</v>
      </c>
      <c r="K61" s="13">
        <v>7.5379276095855801</v>
      </c>
      <c r="L61" s="173">
        <v>3.0425607411593099</v>
      </c>
      <c r="M61" s="13" t="s">
        <v>476</v>
      </c>
      <c r="N61" s="173" t="s">
        <v>476</v>
      </c>
      <c r="O61" s="13">
        <v>77.184899726237404</v>
      </c>
      <c r="P61" s="173">
        <v>1.1534067612969401</v>
      </c>
      <c r="Q61" s="13">
        <v>84.429427495282795</v>
      </c>
      <c r="R61" s="173">
        <v>2.63197726137322</v>
      </c>
      <c r="S61" s="13" t="s">
        <v>476</v>
      </c>
      <c r="T61" s="173" t="s">
        <v>476</v>
      </c>
      <c r="U61" s="13">
        <v>7.24452776904542</v>
      </c>
      <c r="V61" s="182">
        <v>2.8736129630469001</v>
      </c>
    </row>
    <row r="62" spans="1:22" ht="12.95" customHeight="1" x14ac:dyDescent="0.2">
      <c r="A62" s="2" t="s">
        <v>366</v>
      </c>
      <c r="B62" s="32">
        <v>1</v>
      </c>
      <c r="C62" s="13" t="s">
        <v>476</v>
      </c>
      <c r="D62" s="173" t="s">
        <v>476</v>
      </c>
      <c r="E62" s="13">
        <v>28.804349436956901</v>
      </c>
      <c r="F62" s="173">
        <v>2.0324139888850299</v>
      </c>
      <c r="G62" s="13">
        <v>34.287026776309403</v>
      </c>
      <c r="H62" s="173">
        <v>4.1522692280175804</v>
      </c>
      <c r="I62" s="13" t="s">
        <v>476</v>
      </c>
      <c r="J62" s="173" t="s">
        <v>476</v>
      </c>
      <c r="K62" s="13">
        <v>5.4826773393525698</v>
      </c>
      <c r="L62" s="173">
        <v>4.6229910625218897</v>
      </c>
      <c r="M62" s="13" t="s">
        <v>476</v>
      </c>
      <c r="N62" s="173" t="s">
        <v>476</v>
      </c>
      <c r="O62" s="13">
        <v>90.557773937041404</v>
      </c>
      <c r="P62" s="173">
        <v>1.5456242440138801</v>
      </c>
      <c r="Q62" s="13">
        <v>95.729136519137597</v>
      </c>
      <c r="R62" s="173">
        <v>1.56561648005294</v>
      </c>
      <c r="S62" s="13" t="s">
        <v>476</v>
      </c>
      <c r="T62" s="173" t="s">
        <v>476</v>
      </c>
      <c r="U62" s="13">
        <v>5.1713625820962097</v>
      </c>
      <c r="V62" s="182">
        <v>2.2000248331091199</v>
      </c>
    </row>
    <row r="63" spans="1:22" ht="12.95" customHeight="1" x14ac:dyDescent="0.2">
      <c r="A63" s="2" t="s">
        <v>384</v>
      </c>
      <c r="B63" s="32">
        <v>1</v>
      </c>
      <c r="C63" s="13" t="s">
        <v>476</v>
      </c>
      <c r="D63" s="173" t="s">
        <v>476</v>
      </c>
      <c r="E63" s="13">
        <v>12.2811175106593</v>
      </c>
      <c r="F63" s="173">
        <v>1.72547156482707</v>
      </c>
      <c r="G63" s="13">
        <v>9.3844082894101195</v>
      </c>
      <c r="H63" s="173">
        <v>2.0533849982949</v>
      </c>
      <c r="I63" s="13" t="s">
        <v>476</v>
      </c>
      <c r="J63" s="173" t="s">
        <v>476</v>
      </c>
      <c r="K63" s="13">
        <v>-2.8967092212491599</v>
      </c>
      <c r="L63" s="173">
        <v>2.68209658145439</v>
      </c>
      <c r="M63" s="13" t="s">
        <v>476</v>
      </c>
      <c r="N63" s="173" t="s">
        <v>476</v>
      </c>
      <c r="O63" s="13">
        <v>46.087261254005099</v>
      </c>
      <c r="P63" s="173">
        <v>3.9973976807635099</v>
      </c>
      <c r="Q63" s="13">
        <v>54.241145023728102</v>
      </c>
      <c r="R63" s="173">
        <v>3.8997469311754398</v>
      </c>
      <c r="S63" s="13" t="s">
        <v>476</v>
      </c>
      <c r="T63" s="173" t="s">
        <v>476</v>
      </c>
      <c r="U63" s="13">
        <v>8.1538837697230608</v>
      </c>
      <c r="V63" s="182">
        <v>5.5845514005500698</v>
      </c>
    </row>
    <row r="64" spans="1:22" ht="12.95" customHeight="1" x14ac:dyDescent="0.2">
      <c r="A64" s="2" t="s">
        <v>386</v>
      </c>
      <c r="B64" s="32">
        <v>1</v>
      </c>
      <c r="C64" s="13" t="s">
        <v>476</v>
      </c>
      <c r="D64" s="173" t="s">
        <v>476</v>
      </c>
      <c r="E64" s="13">
        <v>14.638970633819101</v>
      </c>
      <c r="F64" s="173">
        <v>3.2243750383856198</v>
      </c>
      <c r="G64" s="13">
        <v>25.630425676578</v>
      </c>
      <c r="H64" s="173">
        <v>3.5892747537197902</v>
      </c>
      <c r="I64" s="13" t="s">
        <v>476</v>
      </c>
      <c r="J64" s="173" t="s">
        <v>476</v>
      </c>
      <c r="K64" s="13">
        <v>10.991455042758901</v>
      </c>
      <c r="L64" s="173">
        <v>4.8248821380272604</v>
      </c>
      <c r="M64" s="13" t="s">
        <v>476</v>
      </c>
      <c r="N64" s="173" t="s">
        <v>476</v>
      </c>
      <c r="O64" s="13">
        <v>75.501941525519996</v>
      </c>
      <c r="P64" s="173">
        <v>2.2136833535558802</v>
      </c>
      <c r="Q64" s="13">
        <v>87.413092039712595</v>
      </c>
      <c r="R64" s="173">
        <v>4.3205027648442398</v>
      </c>
      <c r="S64" s="13" t="s">
        <v>476</v>
      </c>
      <c r="T64" s="173" t="s">
        <v>476</v>
      </c>
      <c r="U64" s="13">
        <v>11.911150514192601</v>
      </c>
      <c r="V64" s="182">
        <v>4.85459968801106</v>
      </c>
    </row>
    <row r="65" spans="1:22" ht="12.95" customHeight="1" x14ac:dyDescent="0.2">
      <c r="A65" s="194" t="s">
        <v>387</v>
      </c>
      <c r="B65" s="190">
        <v>1</v>
      </c>
      <c r="C65" s="191" t="s">
        <v>476</v>
      </c>
      <c r="D65" s="192" t="s">
        <v>476</v>
      </c>
      <c r="E65" s="191">
        <v>44.396163864732799</v>
      </c>
      <c r="F65" s="192">
        <v>1.54828395538066</v>
      </c>
      <c r="G65" s="191">
        <v>54.7373202973152</v>
      </c>
      <c r="H65" s="192">
        <v>2.83128654310199</v>
      </c>
      <c r="I65" s="191" t="s">
        <v>476</v>
      </c>
      <c r="J65" s="192" t="s">
        <v>476</v>
      </c>
      <c r="K65" s="191">
        <v>10.3411564325824</v>
      </c>
      <c r="L65" s="192">
        <v>3.2269748520308599</v>
      </c>
      <c r="M65" s="191" t="s">
        <v>476</v>
      </c>
      <c r="N65" s="192" t="s">
        <v>476</v>
      </c>
      <c r="O65" s="191">
        <v>87.141319892949795</v>
      </c>
      <c r="P65" s="192">
        <v>0.81301291507878803</v>
      </c>
      <c r="Q65" s="191">
        <v>96.308852060879204</v>
      </c>
      <c r="R65" s="192">
        <v>1.39143611341551</v>
      </c>
      <c r="S65" s="191" t="s">
        <v>476</v>
      </c>
      <c r="T65" s="192" t="s">
        <v>476</v>
      </c>
      <c r="U65" s="191">
        <v>9.1675321679293909</v>
      </c>
      <c r="V65" s="196">
        <v>1.61154722481278</v>
      </c>
    </row>
    <row r="66" spans="1:22" ht="12.95" customHeight="1" x14ac:dyDescent="0.2">
      <c r="A66" s="2" t="s">
        <v>424</v>
      </c>
      <c r="B66" s="32">
        <v>1</v>
      </c>
      <c r="C66" s="13" t="s">
        <v>476</v>
      </c>
      <c r="D66" s="173" t="s">
        <v>476</v>
      </c>
      <c r="E66" s="13">
        <v>35.958218196184298</v>
      </c>
      <c r="F66" s="173">
        <v>2.1024035885790902</v>
      </c>
      <c r="G66" s="13">
        <v>43.843216621490903</v>
      </c>
      <c r="H66" s="173">
        <v>3.50458507888104</v>
      </c>
      <c r="I66" s="13" t="s">
        <v>476</v>
      </c>
      <c r="J66" s="173" t="s">
        <v>476</v>
      </c>
      <c r="K66" s="13">
        <v>7.8849984253066099</v>
      </c>
      <c r="L66" s="173">
        <v>4.0868346460782901</v>
      </c>
      <c r="M66" s="13" t="s">
        <v>476</v>
      </c>
      <c r="N66" s="173" t="s">
        <v>476</v>
      </c>
      <c r="O66" s="13">
        <v>93.434378134253905</v>
      </c>
      <c r="P66" s="173">
        <v>1.1604256144813501</v>
      </c>
      <c r="Q66" s="13">
        <v>96.646120130124402</v>
      </c>
      <c r="R66" s="173">
        <v>1.6029022389880101</v>
      </c>
      <c r="S66" s="13" t="s">
        <v>476</v>
      </c>
      <c r="T66" s="173" t="s">
        <v>476</v>
      </c>
      <c r="U66" s="13">
        <v>3.2117419958704998</v>
      </c>
      <c r="V66" s="182">
        <v>1.97885906382874</v>
      </c>
    </row>
    <row r="67" spans="1:22" ht="12.95" customHeight="1" x14ac:dyDescent="0.2">
      <c r="A67" s="2" t="s">
        <v>425</v>
      </c>
      <c r="B67" s="32">
        <v>1</v>
      </c>
      <c r="C67" s="13">
        <v>25.9135763440765</v>
      </c>
      <c r="D67" s="173">
        <v>2.3889511383820201</v>
      </c>
      <c r="E67" s="13">
        <v>21.252988906710801</v>
      </c>
      <c r="F67" s="173">
        <v>1.75840679965243</v>
      </c>
      <c r="G67" s="13">
        <v>33.595695205908299</v>
      </c>
      <c r="H67" s="173">
        <v>3.7234250938539502</v>
      </c>
      <c r="I67" s="13">
        <v>7.68211886183175</v>
      </c>
      <c r="J67" s="173">
        <v>4.4239102580316896</v>
      </c>
      <c r="K67" s="13">
        <v>12.3427062991975</v>
      </c>
      <c r="L67" s="173">
        <v>4.1177528947965198</v>
      </c>
      <c r="M67" s="13">
        <v>49.870566123246</v>
      </c>
      <c r="N67" s="173">
        <v>5.6290095600337704</v>
      </c>
      <c r="O67" s="13">
        <v>40.947221856660903</v>
      </c>
      <c r="P67" s="173">
        <v>1.8780213682114699</v>
      </c>
      <c r="Q67" s="13">
        <v>84.3154346285136</v>
      </c>
      <c r="R67" s="173">
        <v>3.2194324209117302</v>
      </c>
      <c r="S67" s="13">
        <v>34.4448685052676</v>
      </c>
      <c r="T67" s="173">
        <v>6.4846352048337401</v>
      </c>
      <c r="U67" s="13">
        <v>43.368212771852697</v>
      </c>
      <c r="V67" s="182">
        <v>3.7271583508453801</v>
      </c>
    </row>
    <row r="68" spans="1:22" ht="12.95" customHeight="1" x14ac:dyDescent="0.2">
      <c r="A68" s="3" t="s">
        <v>426</v>
      </c>
      <c r="B68" s="36">
        <v>1</v>
      </c>
      <c r="C68" s="28" t="s">
        <v>476</v>
      </c>
      <c r="D68" s="178" t="s">
        <v>476</v>
      </c>
      <c r="E68" s="28">
        <v>39.743110893090297</v>
      </c>
      <c r="F68" s="178">
        <v>3.4675691046191601</v>
      </c>
      <c r="G68" s="28">
        <v>46.649744347665802</v>
      </c>
      <c r="H68" s="178">
        <v>3.7985491065507899</v>
      </c>
      <c r="I68" s="28" t="s">
        <v>476</v>
      </c>
      <c r="J68" s="178" t="s">
        <v>476</v>
      </c>
      <c r="K68" s="28">
        <v>6.9066334545754797</v>
      </c>
      <c r="L68" s="178">
        <v>5.1432490519308098</v>
      </c>
      <c r="M68" s="28" t="s">
        <v>476</v>
      </c>
      <c r="N68" s="178" t="s">
        <v>476</v>
      </c>
      <c r="O68" s="28">
        <v>83.601108951332407</v>
      </c>
      <c r="P68" s="178">
        <v>2.4779568615982299</v>
      </c>
      <c r="Q68" s="28">
        <v>84.090384139020998</v>
      </c>
      <c r="R68" s="178">
        <v>4.2726870528249101</v>
      </c>
      <c r="S68" s="28" t="s">
        <v>476</v>
      </c>
      <c r="T68" s="178" t="s">
        <v>476</v>
      </c>
      <c r="U68" s="28">
        <v>0.48927518768863398</v>
      </c>
      <c r="V68" s="184">
        <v>4.9392433488662402</v>
      </c>
    </row>
    <row r="69" spans="1:22" ht="12.95" customHeight="1" x14ac:dyDescent="0.2">
      <c r="A69" s="2"/>
      <c r="B69" s="37"/>
      <c r="C69" s="13" t="s">
        <v>1076</v>
      </c>
      <c r="D69" s="173" t="s">
        <v>1077</v>
      </c>
      <c r="E69" s="13" t="s">
        <v>1078</v>
      </c>
      <c r="F69" s="173" t="s">
        <v>1079</v>
      </c>
      <c r="G69" s="13" t="s">
        <v>1034</v>
      </c>
      <c r="H69" s="173" t="s">
        <v>1035</v>
      </c>
      <c r="I69" s="13" t="s">
        <v>1080</v>
      </c>
      <c r="J69" s="173" t="s">
        <v>1081</v>
      </c>
      <c r="K69" s="13" t="s">
        <v>1082</v>
      </c>
      <c r="L69" s="173" t="s">
        <v>1083</v>
      </c>
      <c r="M69" s="13" t="s">
        <v>1084</v>
      </c>
      <c r="N69" s="173" t="s">
        <v>1085</v>
      </c>
      <c r="O69" s="13" t="s">
        <v>1086</v>
      </c>
      <c r="P69" s="173" t="s">
        <v>1087</v>
      </c>
      <c r="Q69" s="13" t="s">
        <v>1054</v>
      </c>
      <c r="R69" s="173" t="s">
        <v>1055</v>
      </c>
      <c r="S69" s="13" t="s">
        <v>1088</v>
      </c>
      <c r="T69" s="173" t="s">
        <v>1089</v>
      </c>
      <c r="U69" s="13" t="s">
        <v>1090</v>
      </c>
      <c r="V69" s="182" t="s">
        <v>1091</v>
      </c>
    </row>
    <row r="70" spans="1:22" ht="12.95" customHeight="1" x14ac:dyDescent="0.2">
      <c r="A70" s="2" t="s">
        <v>353</v>
      </c>
      <c r="B70" s="37">
        <v>3</v>
      </c>
      <c r="C70" s="13" t="s">
        <v>476</v>
      </c>
      <c r="D70" s="173" t="s">
        <v>476</v>
      </c>
      <c r="E70" s="13">
        <v>15.486648244990199</v>
      </c>
      <c r="F70" s="173">
        <v>2.0153033482174898</v>
      </c>
      <c r="G70" s="13">
        <v>18.736772489073001</v>
      </c>
      <c r="H70" s="173">
        <v>1.97591084338425</v>
      </c>
      <c r="I70" s="13" t="s">
        <v>476</v>
      </c>
      <c r="J70" s="173" t="s">
        <v>476</v>
      </c>
      <c r="K70" s="13">
        <v>3.2501242440828699</v>
      </c>
      <c r="L70" s="173">
        <v>2.82235207696348</v>
      </c>
      <c r="M70" s="13" t="s">
        <v>476</v>
      </c>
      <c r="N70" s="173" t="s">
        <v>476</v>
      </c>
      <c r="O70" s="13">
        <v>96.295435125824895</v>
      </c>
      <c r="P70" s="173">
        <v>1.75332960527224</v>
      </c>
      <c r="Q70" s="13">
        <v>92.370161776794902</v>
      </c>
      <c r="R70" s="173">
        <v>2.7891733868609698</v>
      </c>
      <c r="S70" s="13" t="s">
        <v>476</v>
      </c>
      <c r="T70" s="173" t="s">
        <v>476</v>
      </c>
      <c r="U70" s="13">
        <v>-3.9252733490299101</v>
      </c>
      <c r="V70" s="182">
        <v>3.2944882586977902</v>
      </c>
    </row>
    <row r="71" spans="1:22" ht="12.95" customHeight="1" x14ac:dyDescent="0.2">
      <c r="A71" s="2" t="s">
        <v>356</v>
      </c>
      <c r="B71" s="37">
        <v>3</v>
      </c>
      <c r="C71" s="13">
        <v>27.6559378157196</v>
      </c>
      <c r="D71" s="173">
        <v>2.6848169629935699</v>
      </c>
      <c r="E71" s="13">
        <v>22.647372034212701</v>
      </c>
      <c r="F71" s="173">
        <v>3.7210660437727698</v>
      </c>
      <c r="G71" s="13">
        <v>26.9500889089475</v>
      </c>
      <c r="H71" s="173">
        <v>3.5257044202883399</v>
      </c>
      <c r="I71" s="13">
        <v>-0.70584890677213596</v>
      </c>
      <c r="J71" s="173">
        <v>4.4315723828026101</v>
      </c>
      <c r="K71" s="13">
        <v>4.3027168747348501</v>
      </c>
      <c r="L71" s="173">
        <v>5.1261022386760402</v>
      </c>
      <c r="M71" s="13">
        <v>88.517556699833193</v>
      </c>
      <c r="N71" s="173">
        <v>3.2296446939071299</v>
      </c>
      <c r="O71" s="13">
        <v>84.751922652468906</v>
      </c>
      <c r="P71" s="173">
        <v>4.9304568987492301</v>
      </c>
      <c r="Q71" s="13">
        <v>85.862541425145196</v>
      </c>
      <c r="R71" s="173">
        <v>4.4619567540465503</v>
      </c>
      <c r="S71" s="13">
        <v>-2.65501527468798</v>
      </c>
      <c r="T71" s="173">
        <v>5.5081451436816904</v>
      </c>
      <c r="U71" s="13">
        <v>1.11061877267622</v>
      </c>
      <c r="V71" s="182">
        <v>6.6496964822016897</v>
      </c>
    </row>
    <row r="72" spans="1:22" ht="12.95" customHeight="1" x14ac:dyDescent="0.2">
      <c r="A72" s="2" t="s">
        <v>375</v>
      </c>
      <c r="B72" s="37">
        <v>3</v>
      </c>
      <c r="C72" s="13" t="s">
        <v>476</v>
      </c>
      <c r="D72" s="173" t="s">
        <v>476</v>
      </c>
      <c r="E72" s="13">
        <v>18.286753504019401</v>
      </c>
      <c r="F72" s="173">
        <v>3.2281881395826502</v>
      </c>
      <c r="G72" s="13">
        <v>15.707501168264001</v>
      </c>
      <c r="H72" s="173">
        <v>3.4497980656170601</v>
      </c>
      <c r="I72" s="13" t="s">
        <v>476</v>
      </c>
      <c r="J72" s="173" t="s">
        <v>476</v>
      </c>
      <c r="K72" s="13">
        <v>-2.57925233575545</v>
      </c>
      <c r="L72" s="173">
        <v>4.72464870208118</v>
      </c>
      <c r="M72" s="13" t="s">
        <v>476</v>
      </c>
      <c r="N72" s="173" t="s">
        <v>476</v>
      </c>
      <c r="O72" s="13">
        <v>45.306500506765303</v>
      </c>
      <c r="P72" s="173">
        <v>4.0951891684198802</v>
      </c>
      <c r="Q72" s="13">
        <v>68.741958866462994</v>
      </c>
      <c r="R72" s="173">
        <v>6.3501853159847998</v>
      </c>
      <c r="S72" s="13" t="s">
        <v>476</v>
      </c>
      <c r="T72" s="173" t="s">
        <v>476</v>
      </c>
      <c r="U72" s="13">
        <v>23.435458359697702</v>
      </c>
      <c r="V72" s="182">
        <v>7.5561516575894903</v>
      </c>
    </row>
    <row r="73" spans="1:22" ht="12.95" customHeight="1" x14ac:dyDescent="0.2">
      <c r="A73" s="2" t="s">
        <v>382</v>
      </c>
      <c r="B73" s="37">
        <v>3</v>
      </c>
      <c r="C73" s="13" t="s">
        <v>476</v>
      </c>
      <c r="D73" s="173" t="s">
        <v>476</v>
      </c>
      <c r="E73" s="13">
        <v>23.429315054870099</v>
      </c>
      <c r="F73" s="173">
        <v>3.3062431810513302</v>
      </c>
      <c r="G73" s="13">
        <v>24.307269575959499</v>
      </c>
      <c r="H73" s="173">
        <v>2.6656487874093799</v>
      </c>
      <c r="I73" s="13" t="s">
        <v>476</v>
      </c>
      <c r="J73" s="173" t="s">
        <v>476</v>
      </c>
      <c r="K73" s="13">
        <v>0.87795452108935701</v>
      </c>
      <c r="L73" s="173">
        <v>4.2469903967475</v>
      </c>
      <c r="M73" s="13" t="s">
        <v>476</v>
      </c>
      <c r="N73" s="173" t="s">
        <v>476</v>
      </c>
      <c r="O73" s="13">
        <v>63.234630065616003</v>
      </c>
      <c r="P73" s="173">
        <v>3.5676502117795899</v>
      </c>
      <c r="Q73" s="13">
        <v>86.388821930658395</v>
      </c>
      <c r="R73" s="173">
        <v>1.61665214893728</v>
      </c>
      <c r="S73" s="13" t="s">
        <v>476</v>
      </c>
      <c r="T73" s="173" t="s">
        <v>476</v>
      </c>
      <c r="U73" s="13">
        <v>23.154191865042399</v>
      </c>
      <c r="V73" s="182">
        <v>3.91684722758936</v>
      </c>
    </row>
    <row r="74" spans="1:22" ht="12.95" customHeight="1" x14ac:dyDescent="0.2">
      <c r="A74" s="2" t="s">
        <v>386</v>
      </c>
      <c r="B74" s="37">
        <v>3</v>
      </c>
      <c r="C74" s="13" t="s">
        <v>476</v>
      </c>
      <c r="D74" s="173" t="s">
        <v>476</v>
      </c>
      <c r="E74" s="13">
        <v>8.4633455009599796</v>
      </c>
      <c r="F74" s="173">
        <v>1.0806118179506801</v>
      </c>
      <c r="G74" s="13">
        <v>28.670471496179299</v>
      </c>
      <c r="H74" s="173">
        <v>2.6839973678822</v>
      </c>
      <c r="I74" s="13" t="s">
        <v>476</v>
      </c>
      <c r="J74" s="173" t="s">
        <v>476</v>
      </c>
      <c r="K74" s="13">
        <v>20.2071259952193</v>
      </c>
      <c r="L74" s="173">
        <v>2.8933654749950399</v>
      </c>
      <c r="M74" s="13" t="s">
        <v>476</v>
      </c>
      <c r="N74" s="173" t="s">
        <v>476</v>
      </c>
      <c r="O74" s="13">
        <v>76.281596219994697</v>
      </c>
      <c r="P74" s="173">
        <v>3.99399252102</v>
      </c>
      <c r="Q74" s="13">
        <v>95.256052017602897</v>
      </c>
      <c r="R74" s="173">
        <v>1.7759123844304401</v>
      </c>
      <c r="S74" s="13" t="s">
        <v>476</v>
      </c>
      <c r="T74" s="173" t="s">
        <v>476</v>
      </c>
      <c r="U74" s="13">
        <v>18.974455797608201</v>
      </c>
      <c r="V74" s="182">
        <v>4.3710228843071901</v>
      </c>
    </row>
    <row r="75" spans="1:22" ht="12.95" customHeight="1" x14ac:dyDescent="0.2">
      <c r="A75" s="3" t="s">
        <v>387</v>
      </c>
      <c r="B75" s="180">
        <v>3</v>
      </c>
      <c r="C75" s="28" t="s">
        <v>476</v>
      </c>
      <c r="D75" s="178" t="s">
        <v>476</v>
      </c>
      <c r="E75" s="28">
        <v>39.510429046272002</v>
      </c>
      <c r="F75" s="178">
        <v>2.0806793451462098</v>
      </c>
      <c r="G75" s="28">
        <v>54.9106748558685</v>
      </c>
      <c r="H75" s="178">
        <v>4.2429961678765702</v>
      </c>
      <c r="I75" s="28" t="s">
        <v>476</v>
      </c>
      <c r="J75" s="178" t="s">
        <v>476</v>
      </c>
      <c r="K75" s="28">
        <v>15.4002458095965</v>
      </c>
      <c r="L75" s="178">
        <v>4.7257002674665403</v>
      </c>
      <c r="M75" s="28" t="s">
        <v>476</v>
      </c>
      <c r="N75" s="178" t="s">
        <v>476</v>
      </c>
      <c r="O75" s="28">
        <v>89.955324294637094</v>
      </c>
      <c r="P75" s="178">
        <v>1.28333020589358</v>
      </c>
      <c r="Q75" s="28">
        <v>96.0789686953634</v>
      </c>
      <c r="R75" s="178">
        <v>1.1811384711844199</v>
      </c>
      <c r="S75" s="28" t="s">
        <v>476</v>
      </c>
      <c r="T75" s="178" t="s">
        <v>476</v>
      </c>
      <c r="U75" s="28">
        <v>6.1236444007262198</v>
      </c>
      <c r="V75" s="184">
        <v>1.7441400475508599</v>
      </c>
    </row>
    <row r="77" spans="1:22" x14ac:dyDescent="0.2">
      <c r="A77" s="52" t="s">
        <v>472</v>
      </c>
    </row>
    <row r="78" spans="1:22" x14ac:dyDescent="0.2">
      <c r="A78" s="52" t="s">
        <v>473</v>
      </c>
    </row>
    <row r="79" spans="1:22" x14ac:dyDescent="0.2">
      <c r="A79" s="52" t="s">
        <v>400</v>
      </c>
    </row>
    <row r="80" spans="1:22" x14ac:dyDescent="0.2">
      <c r="A80" s="52" t="s">
        <v>474</v>
      </c>
    </row>
    <row r="81" spans="1:1" x14ac:dyDescent="0.2">
      <c r="A81" s="52" t="s">
        <v>432</v>
      </c>
    </row>
    <row r="82" spans="1:1" x14ac:dyDescent="0.2">
      <c r="A82" s="52" t="s">
        <v>401</v>
      </c>
    </row>
    <row r="83" spans="1:1" x14ac:dyDescent="0.2">
      <c r="A83" s="52" t="s">
        <v>402</v>
      </c>
    </row>
    <row r="84" spans="1:1" x14ac:dyDescent="0.2">
      <c r="A84" s="52" t="s">
        <v>403</v>
      </c>
    </row>
    <row r="85" spans="1:1" x14ac:dyDescent="0.2">
      <c r="A85" s="172" t="str">
        <f>HYPERLINK("https://oecdcode.org/disclaimers/cyprus.html", "Information on data for Cyprus: https://oecdcode.org/disclaimers/cyprus.html")</f>
        <v>Information on data for Cyprus: https://oecdcode.org/disclaimers/cyprus.html</v>
      </c>
    </row>
    <row r="86" spans="1:1" x14ac:dyDescent="0.2">
      <c r="A86" s="52" t="s">
        <v>475</v>
      </c>
    </row>
  </sheetData>
  <mergeCells count="14">
    <mergeCell ref="B6:B10"/>
    <mergeCell ref="C6:V6"/>
    <mergeCell ref="C7:L7"/>
    <mergeCell ref="C8:D9"/>
    <mergeCell ref="E8:F9"/>
    <mergeCell ref="G8:H9"/>
    <mergeCell ref="I8:J9"/>
    <mergeCell ref="K8:L9"/>
    <mergeCell ref="M7:V7"/>
    <mergeCell ref="M8:N9"/>
    <mergeCell ref="O8:P9"/>
    <mergeCell ref="Q8:R9"/>
    <mergeCell ref="S8:T9"/>
    <mergeCell ref="U8:V9"/>
  </mergeCells>
  <conditionalFormatting sqref="I1:I200">
    <cfRule type="expression" dxfId="635" priority="4">
      <formula>ABS(I1/J1)&gt;1.95996398454005</formula>
    </cfRule>
  </conditionalFormatting>
  <conditionalFormatting sqref="K1:K200">
    <cfRule type="expression" dxfId="634" priority="3">
      <formula>ABS(K1/L1)&gt;1.95996398454005</formula>
    </cfRule>
  </conditionalFormatting>
  <conditionalFormatting sqref="S1:S200">
    <cfRule type="expression" dxfId="633" priority="2">
      <formula>ABS(S1/T1)&gt;1.95996398454005</formula>
    </cfRule>
  </conditionalFormatting>
  <conditionalFormatting sqref="U1:U200">
    <cfRule type="expression" dxfId="632" priority="1">
      <formula>ABS(U1/V1)&gt;1.95996398454005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B108"/>
  <sheetViews>
    <sheetView showGridLines="0" zoomScale="80" zoomScaleNormal="80" workbookViewId="0"/>
  </sheetViews>
  <sheetFormatPr defaultColWidth="10.85546875" defaultRowHeight="12.75" x14ac:dyDescent="0.2"/>
  <cols>
    <col min="1" max="1" width="26.85546875" customWidth="1"/>
    <col min="2" max="2" width="9" customWidth="1"/>
    <col min="107" max="107" width="10.7109375" customWidth="1"/>
    <col min="113" max="113" width="10.7109375" customWidth="1"/>
  </cols>
  <sheetData>
    <row r="1" spans="1:132" x14ac:dyDescent="0.2">
      <c r="A1" s="1" t="str">
        <f ca="1">RIGHT(CELL("Filename",A1),LEN(CELL("Filename",A1))-FIND("]",CELL("Filename",A1)))</f>
        <v>MCOB.UND.TQ20</v>
      </c>
      <c r="B1" s="1"/>
      <c r="AL1" s="70"/>
      <c r="AM1" s="70"/>
      <c r="AN1" s="70"/>
      <c r="AO1" s="70"/>
      <c r="AP1" s="70"/>
      <c r="AQ1" s="70"/>
      <c r="AR1" s="70"/>
      <c r="AS1" s="70"/>
      <c r="AT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row>
    <row r="2" spans="1:132" x14ac:dyDescent="0.2">
      <c r="A2" s="70" t="s">
        <v>100</v>
      </c>
      <c r="B2" s="70"/>
    </row>
    <row r="3" spans="1:132" x14ac:dyDescent="0.2">
      <c r="A3" s="47" t="s">
        <v>0</v>
      </c>
      <c r="B3" s="47"/>
      <c r="AK3" s="141"/>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row>
    <row r="4" spans="1:132" x14ac:dyDescent="0.2">
      <c r="A4" s="147" t="str">
        <f>HYPERLINK("#'TOC'!A1", "Back to TOC")</f>
        <v>Back to TOC</v>
      </c>
      <c r="B4" s="145"/>
      <c r="AK4" s="141"/>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row>
    <row r="5" spans="1:132" ht="13.5" customHeight="1" x14ac:dyDescent="0.2">
      <c r="A5" s="44"/>
      <c r="B5" s="145"/>
      <c r="AK5" s="141"/>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row>
    <row r="6" spans="1:132" ht="30.95" customHeight="1" x14ac:dyDescent="0.2">
      <c r="A6" s="131"/>
      <c r="B6" s="690" t="s">
        <v>1</v>
      </c>
      <c r="C6" s="723" t="s">
        <v>71</v>
      </c>
      <c r="D6" s="724"/>
      <c r="E6" s="723" t="s">
        <v>93</v>
      </c>
      <c r="F6" s="724"/>
      <c r="G6" s="731" t="s">
        <v>72</v>
      </c>
      <c r="H6" s="732"/>
      <c r="I6" s="732"/>
      <c r="J6" s="732"/>
      <c r="K6" s="732"/>
      <c r="L6" s="732"/>
      <c r="M6" s="732"/>
      <c r="N6" s="732"/>
      <c r="O6" s="732"/>
      <c r="P6" s="732"/>
      <c r="Q6" s="732"/>
      <c r="R6" s="732"/>
      <c r="S6" s="732"/>
      <c r="T6" s="73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c r="BT6" s="732"/>
      <c r="BU6" s="732"/>
      <c r="BV6" s="732"/>
      <c r="BW6" s="732"/>
      <c r="BX6" s="732"/>
      <c r="BY6" s="732"/>
      <c r="BZ6" s="732"/>
      <c r="CA6" s="732"/>
      <c r="CB6" s="732"/>
      <c r="CC6" s="732"/>
      <c r="CD6" s="732"/>
      <c r="CE6" s="732"/>
      <c r="CF6" s="732"/>
      <c r="CG6" s="732"/>
      <c r="CH6" s="732"/>
      <c r="CI6" s="732"/>
      <c r="CJ6" s="732"/>
      <c r="CK6" s="732"/>
      <c r="CL6" s="732"/>
      <c r="CM6" s="732"/>
      <c r="CN6" s="732"/>
      <c r="CO6" s="732"/>
      <c r="CP6" s="732"/>
      <c r="CQ6" s="732"/>
      <c r="CR6" s="732"/>
      <c r="CS6" s="732"/>
      <c r="CT6" s="732"/>
      <c r="CU6" s="732"/>
      <c r="CV6" s="732"/>
      <c r="CW6" s="732"/>
      <c r="CX6" s="732"/>
      <c r="CY6" s="732"/>
      <c r="CZ6" s="732"/>
      <c r="DA6" s="732"/>
      <c r="DB6" s="733"/>
      <c r="DC6" s="730" t="s">
        <v>8</v>
      </c>
      <c r="DD6" s="728"/>
      <c r="DE6" s="728"/>
      <c r="DF6" s="728"/>
      <c r="DG6" s="727" t="s">
        <v>9</v>
      </c>
      <c r="DH6" s="728"/>
      <c r="DI6" s="728"/>
      <c r="DJ6" s="729"/>
    </row>
    <row r="7" spans="1:132" ht="34.5" customHeight="1" x14ac:dyDescent="0.2">
      <c r="A7" s="131"/>
      <c r="B7" s="691"/>
      <c r="C7" s="725"/>
      <c r="D7" s="726"/>
      <c r="E7" s="725"/>
      <c r="F7" s="726"/>
      <c r="G7" s="695" t="s">
        <v>73</v>
      </c>
      <c r="H7" s="696"/>
      <c r="I7" s="696"/>
      <c r="J7" s="696"/>
      <c r="K7" s="696"/>
      <c r="L7" s="696"/>
      <c r="M7" s="696"/>
      <c r="N7" s="696"/>
      <c r="O7" s="696"/>
      <c r="P7" s="697"/>
      <c r="Q7" s="695" t="s">
        <v>74</v>
      </c>
      <c r="R7" s="696"/>
      <c r="S7" s="696"/>
      <c r="T7" s="696"/>
      <c r="U7" s="696"/>
      <c r="V7" s="696"/>
      <c r="W7" s="696"/>
      <c r="X7" s="696"/>
      <c r="Y7" s="696"/>
      <c r="Z7" s="697"/>
      <c r="AA7" s="695" t="s">
        <v>75</v>
      </c>
      <c r="AB7" s="696"/>
      <c r="AC7" s="696"/>
      <c r="AD7" s="696"/>
      <c r="AE7" s="696"/>
      <c r="AF7" s="696"/>
      <c r="AG7" s="696"/>
      <c r="AH7" s="696"/>
      <c r="AI7" s="696"/>
      <c r="AJ7" s="697"/>
      <c r="AK7" s="695" t="s">
        <v>76</v>
      </c>
      <c r="AL7" s="696"/>
      <c r="AM7" s="696"/>
      <c r="AN7" s="696"/>
      <c r="AO7" s="696"/>
      <c r="AP7" s="696"/>
      <c r="AQ7" s="696"/>
      <c r="AR7" s="696"/>
      <c r="AS7" s="696"/>
      <c r="AT7" s="697"/>
      <c r="AU7" s="695" t="s">
        <v>77</v>
      </c>
      <c r="AV7" s="696"/>
      <c r="AW7" s="696"/>
      <c r="AX7" s="696"/>
      <c r="AY7" s="696"/>
      <c r="AZ7" s="696"/>
      <c r="BA7" s="696"/>
      <c r="BB7" s="696"/>
      <c r="BC7" s="696"/>
      <c r="BD7" s="697"/>
      <c r="BE7" s="695" t="s">
        <v>78</v>
      </c>
      <c r="BF7" s="696"/>
      <c r="BG7" s="696"/>
      <c r="BH7" s="696"/>
      <c r="BI7" s="696"/>
      <c r="BJ7" s="696"/>
      <c r="BK7" s="696"/>
      <c r="BL7" s="696"/>
      <c r="BM7" s="696"/>
      <c r="BN7" s="697"/>
      <c r="BO7" s="695" t="s">
        <v>79</v>
      </c>
      <c r="BP7" s="696"/>
      <c r="BQ7" s="696"/>
      <c r="BR7" s="696"/>
      <c r="BS7" s="696"/>
      <c r="BT7" s="696"/>
      <c r="BU7" s="696"/>
      <c r="BV7" s="696"/>
      <c r="BW7" s="696"/>
      <c r="BX7" s="697"/>
      <c r="BY7" s="695" t="s">
        <v>80</v>
      </c>
      <c r="BZ7" s="696"/>
      <c r="CA7" s="696"/>
      <c r="CB7" s="696"/>
      <c r="CC7" s="696"/>
      <c r="CD7" s="696"/>
      <c r="CE7" s="696"/>
      <c r="CF7" s="696"/>
      <c r="CG7" s="696"/>
      <c r="CH7" s="697"/>
      <c r="CI7" s="695" t="s">
        <v>81</v>
      </c>
      <c r="CJ7" s="696"/>
      <c r="CK7" s="696"/>
      <c r="CL7" s="696"/>
      <c r="CM7" s="696"/>
      <c r="CN7" s="696"/>
      <c r="CO7" s="696"/>
      <c r="CP7" s="696"/>
      <c r="CQ7" s="696"/>
      <c r="CR7" s="697"/>
      <c r="CS7" s="695" t="s">
        <v>82</v>
      </c>
      <c r="CT7" s="696"/>
      <c r="CU7" s="696"/>
      <c r="CV7" s="696"/>
      <c r="CW7" s="696"/>
      <c r="CX7" s="696"/>
      <c r="CY7" s="696"/>
      <c r="CZ7" s="696"/>
      <c r="DA7" s="696"/>
      <c r="DB7" s="697"/>
      <c r="DC7" s="700" t="s">
        <v>71</v>
      </c>
      <c r="DD7" s="718"/>
      <c r="DE7" s="700" t="s">
        <v>92</v>
      </c>
      <c r="DF7" s="718"/>
      <c r="DG7" s="700" t="s">
        <v>71</v>
      </c>
      <c r="DH7" s="718"/>
      <c r="DI7" s="700" t="s">
        <v>92</v>
      </c>
      <c r="DJ7" s="737"/>
    </row>
    <row r="8" spans="1:132" ht="26.1" customHeight="1" x14ac:dyDescent="0.2">
      <c r="A8" s="131"/>
      <c r="B8" s="691"/>
      <c r="C8" s="725"/>
      <c r="D8" s="726"/>
      <c r="E8" s="725"/>
      <c r="F8" s="726"/>
      <c r="G8" s="683" t="s">
        <v>10</v>
      </c>
      <c r="H8" s="734"/>
      <c r="I8" s="687" t="s">
        <v>83</v>
      </c>
      <c r="J8" s="688"/>
      <c r="K8" s="688"/>
      <c r="L8" s="688"/>
      <c r="M8" s="688"/>
      <c r="N8" s="688"/>
      <c r="O8" s="688"/>
      <c r="P8" s="689"/>
      <c r="Q8" s="683" t="s">
        <v>10</v>
      </c>
      <c r="R8" s="734"/>
      <c r="S8" s="687" t="s">
        <v>83</v>
      </c>
      <c r="T8" s="688"/>
      <c r="U8" s="688"/>
      <c r="V8" s="688"/>
      <c r="W8" s="688"/>
      <c r="X8" s="688"/>
      <c r="Y8" s="688"/>
      <c r="Z8" s="689"/>
      <c r="AA8" s="683" t="s">
        <v>10</v>
      </c>
      <c r="AB8" s="734"/>
      <c r="AC8" s="687" t="s">
        <v>83</v>
      </c>
      <c r="AD8" s="688"/>
      <c r="AE8" s="688"/>
      <c r="AF8" s="688"/>
      <c r="AG8" s="688"/>
      <c r="AH8" s="688"/>
      <c r="AI8" s="688"/>
      <c r="AJ8" s="689"/>
      <c r="AK8" s="683" t="s">
        <v>10</v>
      </c>
      <c r="AL8" s="734"/>
      <c r="AM8" s="687" t="s">
        <v>83</v>
      </c>
      <c r="AN8" s="688"/>
      <c r="AO8" s="688"/>
      <c r="AP8" s="688"/>
      <c r="AQ8" s="688"/>
      <c r="AR8" s="688"/>
      <c r="AS8" s="688"/>
      <c r="AT8" s="689"/>
      <c r="AU8" s="683" t="s">
        <v>10</v>
      </c>
      <c r="AV8" s="734"/>
      <c r="AW8" s="687" t="s">
        <v>83</v>
      </c>
      <c r="AX8" s="688"/>
      <c r="AY8" s="688"/>
      <c r="AZ8" s="688"/>
      <c r="BA8" s="688"/>
      <c r="BB8" s="688"/>
      <c r="BC8" s="688"/>
      <c r="BD8" s="689"/>
      <c r="BE8" s="683" t="s">
        <v>10</v>
      </c>
      <c r="BF8" s="734"/>
      <c r="BG8" s="687" t="s">
        <v>83</v>
      </c>
      <c r="BH8" s="688"/>
      <c r="BI8" s="688"/>
      <c r="BJ8" s="688"/>
      <c r="BK8" s="688"/>
      <c r="BL8" s="688"/>
      <c r="BM8" s="688"/>
      <c r="BN8" s="689"/>
      <c r="BO8" s="683" t="s">
        <v>10</v>
      </c>
      <c r="BP8" s="734"/>
      <c r="BQ8" s="687" t="s">
        <v>83</v>
      </c>
      <c r="BR8" s="688"/>
      <c r="BS8" s="688"/>
      <c r="BT8" s="688"/>
      <c r="BU8" s="688"/>
      <c r="BV8" s="688"/>
      <c r="BW8" s="688"/>
      <c r="BX8" s="689"/>
      <c r="BY8" s="683" t="s">
        <v>10</v>
      </c>
      <c r="BZ8" s="734"/>
      <c r="CA8" s="687" t="s">
        <v>83</v>
      </c>
      <c r="CB8" s="688"/>
      <c r="CC8" s="688"/>
      <c r="CD8" s="688"/>
      <c r="CE8" s="688"/>
      <c r="CF8" s="688"/>
      <c r="CG8" s="688"/>
      <c r="CH8" s="689"/>
      <c r="CI8" s="683" t="s">
        <v>10</v>
      </c>
      <c r="CJ8" s="734"/>
      <c r="CK8" s="687" t="s">
        <v>83</v>
      </c>
      <c r="CL8" s="688"/>
      <c r="CM8" s="688"/>
      <c r="CN8" s="688"/>
      <c r="CO8" s="688"/>
      <c r="CP8" s="688"/>
      <c r="CQ8" s="688"/>
      <c r="CR8" s="689"/>
      <c r="CS8" s="683" t="s">
        <v>10</v>
      </c>
      <c r="CT8" s="734"/>
      <c r="CU8" s="687" t="s">
        <v>83</v>
      </c>
      <c r="CV8" s="688"/>
      <c r="CW8" s="688"/>
      <c r="CX8" s="688"/>
      <c r="CY8" s="688"/>
      <c r="CZ8" s="688"/>
      <c r="DA8" s="688"/>
      <c r="DB8" s="689"/>
      <c r="DC8" s="719"/>
      <c r="DD8" s="720"/>
      <c r="DE8" s="719"/>
      <c r="DF8" s="720"/>
      <c r="DG8" s="719"/>
      <c r="DH8" s="720"/>
      <c r="DI8" s="719"/>
      <c r="DJ8" s="738"/>
    </row>
    <row r="9" spans="1:132" ht="48.75" customHeight="1" x14ac:dyDescent="0.2">
      <c r="A9" s="131"/>
      <c r="B9" s="691"/>
      <c r="C9" s="685"/>
      <c r="D9" s="686"/>
      <c r="E9" s="685"/>
      <c r="F9" s="686"/>
      <c r="G9" s="735"/>
      <c r="H9" s="736"/>
      <c r="I9" s="678" t="s">
        <v>84</v>
      </c>
      <c r="J9" s="678"/>
      <c r="K9" s="678" t="s">
        <v>85</v>
      </c>
      <c r="L9" s="678"/>
      <c r="M9" s="678" t="s">
        <v>86</v>
      </c>
      <c r="N9" s="678"/>
      <c r="O9" s="678" t="s">
        <v>13</v>
      </c>
      <c r="P9" s="678"/>
      <c r="Q9" s="735"/>
      <c r="R9" s="736"/>
      <c r="S9" s="678" t="s">
        <v>84</v>
      </c>
      <c r="T9" s="678"/>
      <c r="U9" s="678" t="s">
        <v>85</v>
      </c>
      <c r="V9" s="678"/>
      <c r="W9" s="678" t="s">
        <v>86</v>
      </c>
      <c r="X9" s="678"/>
      <c r="Y9" s="678" t="s">
        <v>13</v>
      </c>
      <c r="Z9" s="678"/>
      <c r="AA9" s="735"/>
      <c r="AB9" s="736"/>
      <c r="AC9" s="678" t="s">
        <v>84</v>
      </c>
      <c r="AD9" s="678"/>
      <c r="AE9" s="678" t="s">
        <v>85</v>
      </c>
      <c r="AF9" s="678"/>
      <c r="AG9" s="678" t="s">
        <v>86</v>
      </c>
      <c r="AH9" s="678"/>
      <c r="AI9" s="678" t="s">
        <v>13</v>
      </c>
      <c r="AJ9" s="678"/>
      <c r="AK9" s="735"/>
      <c r="AL9" s="736"/>
      <c r="AM9" s="678" t="s">
        <v>84</v>
      </c>
      <c r="AN9" s="678"/>
      <c r="AO9" s="678" t="s">
        <v>85</v>
      </c>
      <c r="AP9" s="678"/>
      <c r="AQ9" s="678" t="s">
        <v>86</v>
      </c>
      <c r="AR9" s="678"/>
      <c r="AS9" s="678" t="s">
        <v>13</v>
      </c>
      <c r="AT9" s="678"/>
      <c r="AU9" s="735"/>
      <c r="AV9" s="736"/>
      <c r="AW9" s="678" t="s">
        <v>84</v>
      </c>
      <c r="AX9" s="678"/>
      <c r="AY9" s="678" t="s">
        <v>85</v>
      </c>
      <c r="AZ9" s="678"/>
      <c r="BA9" s="678" t="s">
        <v>86</v>
      </c>
      <c r="BB9" s="678"/>
      <c r="BC9" s="678" t="s">
        <v>13</v>
      </c>
      <c r="BD9" s="678"/>
      <c r="BE9" s="735"/>
      <c r="BF9" s="736"/>
      <c r="BG9" s="678" t="s">
        <v>84</v>
      </c>
      <c r="BH9" s="678"/>
      <c r="BI9" s="678" t="s">
        <v>85</v>
      </c>
      <c r="BJ9" s="678"/>
      <c r="BK9" s="678" t="s">
        <v>86</v>
      </c>
      <c r="BL9" s="678"/>
      <c r="BM9" s="678" t="s">
        <v>13</v>
      </c>
      <c r="BN9" s="678"/>
      <c r="BO9" s="735"/>
      <c r="BP9" s="736"/>
      <c r="BQ9" s="678" t="s">
        <v>84</v>
      </c>
      <c r="BR9" s="678"/>
      <c r="BS9" s="678" t="s">
        <v>85</v>
      </c>
      <c r="BT9" s="678"/>
      <c r="BU9" s="678" t="s">
        <v>86</v>
      </c>
      <c r="BV9" s="678"/>
      <c r="BW9" s="678" t="s">
        <v>13</v>
      </c>
      <c r="BX9" s="678"/>
      <c r="BY9" s="735"/>
      <c r="BZ9" s="736"/>
      <c r="CA9" s="678" t="s">
        <v>84</v>
      </c>
      <c r="CB9" s="678"/>
      <c r="CC9" s="678" t="s">
        <v>85</v>
      </c>
      <c r="CD9" s="678"/>
      <c r="CE9" s="678" t="s">
        <v>86</v>
      </c>
      <c r="CF9" s="678"/>
      <c r="CG9" s="678" t="s">
        <v>13</v>
      </c>
      <c r="CH9" s="678"/>
      <c r="CI9" s="735"/>
      <c r="CJ9" s="736"/>
      <c r="CK9" s="678" t="s">
        <v>84</v>
      </c>
      <c r="CL9" s="678"/>
      <c r="CM9" s="678" t="s">
        <v>85</v>
      </c>
      <c r="CN9" s="678"/>
      <c r="CO9" s="678" t="s">
        <v>86</v>
      </c>
      <c r="CP9" s="678"/>
      <c r="CQ9" s="678" t="s">
        <v>13</v>
      </c>
      <c r="CR9" s="678"/>
      <c r="CS9" s="735"/>
      <c r="CT9" s="736"/>
      <c r="CU9" s="678" t="s">
        <v>84</v>
      </c>
      <c r="CV9" s="678"/>
      <c r="CW9" s="678" t="s">
        <v>85</v>
      </c>
      <c r="CX9" s="678"/>
      <c r="CY9" s="678" t="s">
        <v>86</v>
      </c>
      <c r="CZ9" s="678"/>
      <c r="DA9" s="678" t="s">
        <v>13</v>
      </c>
      <c r="DB9" s="678"/>
      <c r="DC9" s="721"/>
      <c r="DD9" s="722"/>
      <c r="DE9" s="721"/>
      <c r="DF9" s="722"/>
      <c r="DG9" s="721"/>
      <c r="DH9" s="722"/>
      <c r="DI9" s="721"/>
      <c r="DJ9" s="739"/>
    </row>
    <row r="10" spans="1:132" ht="13.5" customHeight="1" x14ac:dyDescent="0.2">
      <c r="A10" s="132"/>
      <c r="B10" s="691"/>
      <c r="C10" s="63" t="s">
        <v>14</v>
      </c>
      <c r="D10" s="63" t="s">
        <v>15</v>
      </c>
      <c r="E10" s="63" t="s">
        <v>87</v>
      </c>
      <c r="F10" s="63" t="s">
        <v>15</v>
      </c>
      <c r="G10" s="63" t="s">
        <v>14</v>
      </c>
      <c r="H10" s="63" t="s">
        <v>15</v>
      </c>
      <c r="I10" s="63" t="s">
        <v>14</v>
      </c>
      <c r="J10" s="63" t="s">
        <v>15</v>
      </c>
      <c r="K10" s="63" t="s">
        <v>14</v>
      </c>
      <c r="L10" s="63" t="s">
        <v>15</v>
      </c>
      <c r="M10" s="63" t="s">
        <v>14</v>
      </c>
      <c r="N10" s="63" t="s">
        <v>15</v>
      </c>
      <c r="O10" s="63" t="s">
        <v>14</v>
      </c>
      <c r="P10" s="63" t="s">
        <v>15</v>
      </c>
      <c r="Q10" s="63" t="s">
        <v>14</v>
      </c>
      <c r="R10" s="63" t="s">
        <v>15</v>
      </c>
      <c r="S10" s="63" t="s">
        <v>14</v>
      </c>
      <c r="T10" s="63" t="s">
        <v>15</v>
      </c>
      <c r="U10" s="63" t="s">
        <v>14</v>
      </c>
      <c r="V10" s="63" t="s">
        <v>15</v>
      </c>
      <c r="W10" s="63" t="s">
        <v>14</v>
      </c>
      <c r="X10" s="63" t="s">
        <v>15</v>
      </c>
      <c r="Y10" s="63" t="s">
        <v>14</v>
      </c>
      <c r="Z10" s="63" t="s">
        <v>15</v>
      </c>
      <c r="AA10" s="63" t="s">
        <v>14</v>
      </c>
      <c r="AB10" s="63" t="s">
        <v>15</v>
      </c>
      <c r="AC10" s="63" t="s">
        <v>14</v>
      </c>
      <c r="AD10" s="63" t="s">
        <v>15</v>
      </c>
      <c r="AE10" s="63" t="s">
        <v>14</v>
      </c>
      <c r="AF10" s="63" t="s">
        <v>15</v>
      </c>
      <c r="AG10" s="63" t="s">
        <v>14</v>
      </c>
      <c r="AH10" s="63" t="s">
        <v>15</v>
      </c>
      <c r="AI10" s="63" t="s">
        <v>14</v>
      </c>
      <c r="AJ10" s="63" t="s">
        <v>15</v>
      </c>
      <c r="AK10" s="63" t="s">
        <v>14</v>
      </c>
      <c r="AL10" s="63" t="s">
        <v>15</v>
      </c>
      <c r="AM10" s="63" t="s">
        <v>14</v>
      </c>
      <c r="AN10" s="63" t="s">
        <v>15</v>
      </c>
      <c r="AO10" s="63" t="s">
        <v>14</v>
      </c>
      <c r="AP10" s="63" t="s">
        <v>15</v>
      </c>
      <c r="AQ10" s="63" t="s">
        <v>14</v>
      </c>
      <c r="AR10" s="63" t="s">
        <v>15</v>
      </c>
      <c r="AS10" s="63" t="s">
        <v>14</v>
      </c>
      <c r="AT10" s="63" t="s">
        <v>15</v>
      </c>
      <c r="AU10" s="63" t="s">
        <v>14</v>
      </c>
      <c r="AV10" s="63" t="s">
        <v>15</v>
      </c>
      <c r="AW10" s="63" t="s">
        <v>14</v>
      </c>
      <c r="AX10" s="63" t="s">
        <v>15</v>
      </c>
      <c r="AY10" s="63" t="s">
        <v>14</v>
      </c>
      <c r="AZ10" s="63" t="s">
        <v>15</v>
      </c>
      <c r="BA10" s="63" t="s">
        <v>14</v>
      </c>
      <c r="BB10" s="63" t="s">
        <v>15</v>
      </c>
      <c r="BC10" s="63" t="s">
        <v>14</v>
      </c>
      <c r="BD10" s="63" t="s">
        <v>15</v>
      </c>
      <c r="BE10" s="63" t="s">
        <v>14</v>
      </c>
      <c r="BF10" s="63" t="s">
        <v>15</v>
      </c>
      <c r="BG10" s="63" t="s">
        <v>14</v>
      </c>
      <c r="BH10" s="63" t="s">
        <v>15</v>
      </c>
      <c r="BI10" s="63" t="s">
        <v>14</v>
      </c>
      <c r="BJ10" s="63" t="s">
        <v>15</v>
      </c>
      <c r="BK10" s="63" t="s">
        <v>14</v>
      </c>
      <c r="BL10" s="63" t="s">
        <v>15</v>
      </c>
      <c r="BM10" s="63" t="s">
        <v>14</v>
      </c>
      <c r="BN10" s="63" t="s">
        <v>15</v>
      </c>
      <c r="BO10" s="63" t="s">
        <v>14</v>
      </c>
      <c r="BP10" s="63" t="s">
        <v>15</v>
      </c>
      <c r="BQ10" s="63" t="s">
        <v>14</v>
      </c>
      <c r="BR10" s="63" t="s">
        <v>15</v>
      </c>
      <c r="BS10" s="63" t="s">
        <v>14</v>
      </c>
      <c r="BT10" s="63" t="s">
        <v>15</v>
      </c>
      <c r="BU10" s="63" t="s">
        <v>14</v>
      </c>
      <c r="BV10" s="63" t="s">
        <v>15</v>
      </c>
      <c r="BW10" s="63" t="s">
        <v>14</v>
      </c>
      <c r="BX10" s="63" t="s">
        <v>15</v>
      </c>
      <c r="BY10" s="63" t="s">
        <v>14</v>
      </c>
      <c r="BZ10" s="63" t="s">
        <v>15</v>
      </c>
      <c r="CA10" s="63" t="s">
        <v>14</v>
      </c>
      <c r="CB10" s="63" t="s">
        <v>15</v>
      </c>
      <c r="CC10" s="63" t="s">
        <v>14</v>
      </c>
      <c r="CD10" s="63" t="s">
        <v>15</v>
      </c>
      <c r="CE10" s="63" t="s">
        <v>14</v>
      </c>
      <c r="CF10" s="63" t="s">
        <v>15</v>
      </c>
      <c r="CG10" s="63" t="s">
        <v>14</v>
      </c>
      <c r="CH10" s="63" t="s">
        <v>15</v>
      </c>
      <c r="CI10" s="63" t="s">
        <v>14</v>
      </c>
      <c r="CJ10" s="63" t="s">
        <v>15</v>
      </c>
      <c r="CK10" s="63" t="s">
        <v>14</v>
      </c>
      <c r="CL10" s="63" t="s">
        <v>15</v>
      </c>
      <c r="CM10" s="63" t="s">
        <v>14</v>
      </c>
      <c r="CN10" s="63" t="s">
        <v>15</v>
      </c>
      <c r="CO10" s="63" t="s">
        <v>14</v>
      </c>
      <c r="CP10" s="63" t="s">
        <v>15</v>
      </c>
      <c r="CQ10" s="63" t="s">
        <v>14</v>
      </c>
      <c r="CR10" s="63" t="s">
        <v>15</v>
      </c>
      <c r="CS10" s="63" t="s">
        <v>14</v>
      </c>
      <c r="CT10" s="63" t="s">
        <v>15</v>
      </c>
      <c r="CU10" s="63" t="s">
        <v>14</v>
      </c>
      <c r="CV10" s="63" t="s">
        <v>15</v>
      </c>
      <c r="CW10" s="63" t="s">
        <v>14</v>
      </c>
      <c r="CX10" s="63" t="s">
        <v>15</v>
      </c>
      <c r="CY10" s="63" t="s">
        <v>14</v>
      </c>
      <c r="CZ10" s="63" t="s">
        <v>15</v>
      </c>
      <c r="DA10" s="63" t="s">
        <v>14</v>
      </c>
      <c r="DB10" s="63" t="s">
        <v>15</v>
      </c>
      <c r="DC10" s="63" t="s">
        <v>16</v>
      </c>
      <c r="DD10" s="63" t="s">
        <v>15</v>
      </c>
      <c r="DE10" s="63" t="s">
        <v>88</v>
      </c>
      <c r="DF10" s="63" t="s">
        <v>15</v>
      </c>
      <c r="DG10" s="63" t="s">
        <v>16</v>
      </c>
      <c r="DH10" s="63" t="s">
        <v>15</v>
      </c>
      <c r="DI10" s="63" t="s">
        <v>88</v>
      </c>
      <c r="DJ10" s="54" t="s">
        <v>15</v>
      </c>
    </row>
    <row r="11" spans="1:132" x14ac:dyDescent="0.2">
      <c r="A11" s="62"/>
      <c r="B11" s="80"/>
      <c r="C11" s="134" t="s">
        <v>1092</v>
      </c>
      <c r="D11" s="135" t="s">
        <v>1093</v>
      </c>
      <c r="E11" s="134" t="s">
        <v>1094</v>
      </c>
      <c r="F11" s="135" t="s">
        <v>1095</v>
      </c>
      <c r="G11" s="136" t="s">
        <v>1096</v>
      </c>
      <c r="H11" s="135" t="s">
        <v>1097</v>
      </c>
      <c r="I11" s="136" t="s">
        <v>1098</v>
      </c>
      <c r="J11" s="135" t="s">
        <v>1099</v>
      </c>
      <c r="K11" s="136" t="s">
        <v>1100</v>
      </c>
      <c r="L11" s="135" t="s">
        <v>1101</v>
      </c>
      <c r="M11" s="136" t="s">
        <v>1102</v>
      </c>
      <c r="N11" s="135" t="s">
        <v>1103</v>
      </c>
      <c r="O11" s="136" t="s">
        <v>1104</v>
      </c>
      <c r="P11" s="135" t="s">
        <v>1105</v>
      </c>
      <c r="Q11" s="136" t="s">
        <v>1106</v>
      </c>
      <c r="R11" s="135" t="s">
        <v>1107</v>
      </c>
      <c r="S11" s="136" t="s">
        <v>1108</v>
      </c>
      <c r="T11" s="135" t="s">
        <v>1109</v>
      </c>
      <c r="U11" s="136" t="s">
        <v>1110</v>
      </c>
      <c r="V11" s="135" t="s">
        <v>1111</v>
      </c>
      <c r="W11" s="136" t="s">
        <v>1112</v>
      </c>
      <c r="X11" s="135" t="s">
        <v>1113</v>
      </c>
      <c r="Y11" s="136" t="s">
        <v>1114</v>
      </c>
      <c r="Z11" s="135" t="s">
        <v>1115</v>
      </c>
      <c r="AA11" s="136" t="s">
        <v>1116</v>
      </c>
      <c r="AB11" s="135" t="s">
        <v>1117</v>
      </c>
      <c r="AC11" s="136" t="s">
        <v>1118</v>
      </c>
      <c r="AD11" s="135" t="s">
        <v>1119</v>
      </c>
      <c r="AE11" s="136" t="s">
        <v>1120</v>
      </c>
      <c r="AF11" s="135" t="s">
        <v>1121</v>
      </c>
      <c r="AG11" s="136" t="s">
        <v>1122</v>
      </c>
      <c r="AH11" s="135" t="s">
        <v>1123</v>
      </c>
      <c r="AI11" s="136" t="s">
        <v>1124</v>
      </c>
      <c r="AJ11" s="135" t="s">
        <v>1125</v>
      </c>
      <c r="AK11" s="136" t="s">
        <v>1126</v>
      </c>
      <c r="AL11" s="135" t="s">
        <v>1127</v>
      </c>
      <c r="AM11" s="136" t="s">
        <v>1128</v>
      </c>
      <c r="AN11" s="135" t="s">
        <v>1129</v>
      </c>
      <c r="AO11" s="136" t="s">
        <v>1130</v>
      </c>
      <c r="AP11" s="135" t="s">
        <v>1131</v>
      </c>
      <c r="AQ11" s="136" t="s">
        <v>1132</v>
      </c>
      <c r="AR11" s="135" t="s">
        <v>1133</v>
      </c>
      <c r="AS11" s="136" t="s">
        <v>1134</v>
      </c>
      <c r="AT11" s="135" t="s">
        <v>1135</v>
      </c>
      <c r="AU11" s="136" t="s">
        <v>1136</v>
      </c>
      <c r="AV11" s="135" t="s">
        <v>1137</v>
      </c>
      <c r="AW11" s="136" t="s">
        <v>1138</v>
      </c>
      <c r="AX11" s="135" t="s">
        <v>1139</v>
      </c>
      <c r="AY11" s="136" t="s">
        <v>1140</v>
      </c>
      <c r="AZ11" s="135" t="s">
        <v>1141</v>
      </c>
      <c r="BA11" s="136" t="s">
        <v>1142</v>
      </c>
      <c r="BB11" s="135" t="s">
        <v>1143</v>
      </c>
      <c r="BC11" s="136" t="s">
        <v>1144</v>
      </c>
      <c r="BD11" s="135" t="s">
        <v>1145</v>
      </c>
      <c r="BE11" s="136" t="s">
        <v>1146</v>
      </c>
      <c r="BF11" s="135" t="s">
        <v>1147</v>
      </c>
      <c r="BG11" s="136" t="s">
        <v>1148</v>
      </c>
      <c r="BH11" s="135" t="s">
        <v>1149</v>
      </c>
      <c r="BI11" s="136" t="s">
        <v>1150</v>
      </c>
      <c r="BJ11" s="135" t="s">
        <v>1151</v>
      </c>
      <c r="BK11" s="136" t="s">
        <v>1152</v>
      </c>
      <c r="BL11" s="135" t="s">
        <v>1153</v>
      </c>
      <c r="BM11" s="136" t="s">
        <v>1154</v>
      </c>
      <c r="BN11" s="135" t="s">
        <v>1155</v>
      </c>
      <c r="BO11" s="136" t="s">
        <v>1156</v>
      </c>
      <c r="BP11" s="135" t="s">
        <v>1157</v>
      </c>
      <c r="BQ11" s="136" t="s">
        <v>1158</v>
      </c>
      <c r="BR11" s="135" t="s">
        <v>1159</v>
      </c>
      <c r="BS11" s="136" t="s">
        <v>1160</v>
      </c>
      <c r="BT11" s="135" t="s">
        <v>1161</v>
      </c>
      <c r="BU11" s="136" t="s">
        <v>1162</v>
      </c>
      <c r="BV11" s="135" t="s">
        <v>1163</v>
      </c>
      <c r="BW11" s="136" t="s">
        <v>1164</v>
      </c>
      <c r="BX11" s="135" t="s">
        <v>1165</v>
      </c>
      <c r="BY11" s="136" t="s">
        <v>1166</v>
      </c>
      <c r="BZ11" s="135" t="s">
        <v>1167</v>
      </c>
      <c r="CA11" s="136" t="s">
        <v>1168</v>
      </c>
      <c r="CB11" s="135" t="s">
        <v>1169</v>
      </c>
      <c r="CC11" s="136" t="s">
        <v>1170</v>
      </c>
      <c r="CD11" s="135" t="s">
        <v>1171</v>
      </c>
      <c r="CE11" s="136" t="s">
        <v>1172</v>
      </c>
      <c r="CF11" s="135" t="s">
        <v>1173</v>
      </c>
      <c r="CG11" s="136" t="s">
        <v>1174</v>
      </c>
      <c r="CH11" s="135" t="s">
        <v>1175</v>
      </c>
      <c r="CI11" s="136" t="s">
        <v>1176</v>
      </c>
      <c r="CJ11" s="135" t="s">
        <v>1177</v>
      </c>
      <c r="CK11" s="136" t="s">
        <v>1178</v>
      </c>
      <c r="CL11" s="135" t="s">
        <v>1179</v>
      </c>
      <c r="CM11" s="136" t="s">
        <v>1180</v>
      </c>
      <c r="CN11" s="135" t="s">
        <v>1181</v>
      </c>
      <c r="CO11" s="136" t="s">
        <v>1182</v>
      </c>
      <c r="CP11" s="135" t="s">
        <v>1183</v>
      </c>
      <c r="CQ11" s="136" t="s">
        <v>1184</v>
      </c>
      <c r="CR11" s="135" t="s">
        <v>1185</v>
      </c>
      <c r="CS11" s="136" t="s">
        <v>1186</v>
      </c>
      <c r="CT11" s="135" t="s">
        <v>1187</v>
      </c>
      <c r="CU11" s="136" t="s">
        <v>1188</v>
      </c>
      <c r="CV11" s="135" t="s">
        <v>1189</v>
      </c>
      <c r="CW11" s="136" t="s">
        <v>1190</v>
      </c>
      <c r="CX11" s="135" t="s">
        <v>1191</v>
      </c>
      <c r="CY11" s="136" t="s">
        <v>1192</v>
      </c>
      <c r="CZ11" s="135" t="s">
        <v>1193</v>
      </c>
      <c r="DA11" s="136" t="s">
        <v>1194</v>
      </c>
      <c r="DB11" s="135" t="s">
        <v>1195</v>
      </c>
      <c r="DC11" s="67" t="s">
        <v>1196</v>
      </c>
      <c r="DD11" s="68" t="s">
        <v>1197</v>
      </c>
      <c r="DE11" s="68" t="s">
        <v>1198</v>
      </c>
      <c r="DF11" s="68" t="s">
        <v>1199</v>
      </c>
      <c r="DG11" s="68" t="s">
        <v>1200</v>
      </c>
      <c r="DH11" s="68" t="s">
        <v>1201</v>
      </c>
      <c r="DI11" s="68" t="s">
        <v>1202</v>
      </c>
      <c r="DJ11" s="69" t="s">
        <v>1203</v>
      </c>
      <c r="DK11" s="137"/>
      <c r="DL11" s="137"/>
      <c r="DM11" s="137"/>
      <c r="DN11" s="137"/>
      <c r="DO11" s="137"/>
      <c r="DP11" s="137"/>
      <c r="DQ11" s="137"/>
      <c r="DR11" s="137"/>
      <c r="DS11" s="137"/>
      <c r="DT11" s="137"/>
      <c r="DU11" s="137"/>
      <c r="DV11" s="137"/>
      <c r="DW11" s="137"/>
      <c r="DX11" s="137"/>
      <c r="DY11" s="137"/>
      <c r="DZ11" s="137"/>
      <c r="EA11" s="137"/>
      <c r="EB11" s="137"/>
    </row>
    <row r="12" spans="1:132" x14ac:dyDescent="0.2">
      <c r="A12" s="72" t="s">
        <v>17</v>
      </c>
      <c r="B12" s="71">
        <v>2</v>
      </c>
      <c r="C12" s="139">
        <v>99.615374686663301</v>
      </c>
      <c r="D12" s="138">
        <v>0.110907317121256</v>
      </c>
      <c r="E12" s="139">
        <v>6.63220670055152</v>
      </c>
      <c r="F12" s="138">
        <v>5.5291220576704797E-2</v>
      </c>
      <c r="G12" s="139">
        <v>86.613946479973706</v>
      </c>
      <c r="H12" s="138">
        <v>0.69327579729632405</v>
      </c>
      <c r="I12" s="139">
        <v>38.691823991189999</v>
      </c>
      <c r="J12" s="138">
        <v>1.31596951138119</v>
      </c>
      <c r="K12" s="139">
        <v>29.6893188499741</v>
      </c>
      <c r="L12" s="138">
        <v>0.809139310183844</v>
      </c>
      <c r="M12" s="139">
        <v>18.2328036388096</v>
      </c>
      <c r="N12" s="138">
        <v>0.980984618387994</v>
      </c>
      <c r="O12" s="139">
        <v>-20.459020352380399</v>
      </c>
      <c r="P12" s="138">
        <v>2.13595100465347</v>
      </c>
      <c r="Q12" s="139">
        <v>48.057649653984598</v>
      </c>
      <c r="R12" s="138">
        <v>1.2554037834748899</v>
      </c>
      <c r="S12" s="139">
        <v>19.8668836630914</v>
      </c>
      <c r="T12" s="138">
        <v>0.92250555973965098</v>
      </c>
      <c r="U12" s="139">
        <v>11.569626015758301</v>
      </c>
      <c r="V12" s="138">
        <v>0.673458146848121</v>
      </c>
      <c r="W12" s="139">
        <v>16.621139975134799</v>
      </c>
      <c r="X12" s="138">
        <v>0.71894613840091004</v>
      </c>
      <c r="Y12" s="139">
        <v>-3.24574368795653</v>
      </c>
      <c r="Z12" s="138">
        <v>1.2790022540438299</v>
      </c>
      <c r="AA12" s="139">
        <v>47.322106805827097</v>
      </c>
      <c r="AB12" s="138">
        <v>1.04957051791958</v>
      </c>
      <c r="AC12" s="139">
        <v>29.336105752677501</v>
      </c>
      <c r="AD12" s="138">
        <v>0.94679863043590196</v>
      </c>
      <c r="AE12" s="139">
        <v>11.0532497200553</v>
      </c>
      <c r="AF12" s="138">
        <v>0.59321025939919703</v>
      </c>
      <c r="AG12" s="139">
        <v>6.9327513330942399</v>
      </c>
      <c r="AH12" s="138">
        <v>0.55338997732806805</v>
      </c>
      <c r="AI12" s="139">
        <v>-22.403354419583302</v>
      </c>
      <c r="AJ12" s="138">
        <v>1.19951587846935</v>
      </c>
      <c r="AK12" s="139">
        <v>51.004960357427699</v>
      </c>
      <c r="AL12" s="138">
        <v>1.27934193174287</v>
      </c>
      <c r="AM12" s="139">
        <v>36.974529688058901</v>
      </c>
      <c r="AN12" s="138">
        <v>1.21311456783859</v>
      </c>
      <c r="AO12" s="139">
        <v>8.1840584021268192</v>
      </c>
      <c r="AP12" s="138">
        <v>0.45939460846928298</v>
      </c>
      <c r="AQ12" s="139">
        <v>5.84637226724195</v>
      </c>
      <c r="AR12" s="138">
        <v>0.63630694654675402</v>
      </c>
      <c r="AS12" s="139">
        <v>-31.128157420817001</v>
      </c>
      <c r="AT12" s="138">
        <v>1.49149295743447</v>
      </c>
      <c r="AU12" s="139">
        <v>46.299596758443499</v>
      </c>
      <c r="AV12" s="138">
        <v>1.2381223167817801</v>
      </c>
      <c r="AW12" s="139">
        <v>31.2651879802659</v>
      </c>
      <c r="AX12" s="138">
        <v>1.1026502982253901</v>
      </c>
      <c r="AY12" s="139">
        <v>9.2558982593829295</v>
      </c>
      <c r="AZ12" s="138">
        <v>0.63951933144744</v>
      </c>
      <c r="BA12" s="139">
        <v>5.7785105187946302</v>
      </c>
      <c r="BB12" s="138">
        <v>0.45015053774258301</v>
      </c>
      <c r="BC12" s="139">
        <v>-25.486677461471299</v>
      </c>
      <c r="BD12" s="138">
        <v>1.2800587732970199</v>
      </c>
      <c r="BE12" s="139">
        <v>82.513542477956904</v>
      </c>
      <c r="BF12" s="138">
        <v>0.85032209879827203</v>
      </c>
      <c r="BG12" s="139">
        <v>63.111250399004497</v>
      </c>
      <c r="BH12" s="138">
        <v>1.1453513647339399</v>
      </c>
      <c r="BI12" s="139">
        <v>13.809833097003001</v>
      </c>
      <c r="BJ12" s="138">
        <v>0.73365833164666605</v>
      </c>
      <c r="BK12" s="139">
        <v>5.5924589819494503</v>
      </c>
      <c r="BL12" s="138">
        <v>0.44766772865036603</v>
      </c>
      <c r="BM12" s="139">
        <v>-57.518791417054999</v>
      </c>
      <c r="BN12" s="138">
        <v>1.3456545337338499</v>
      </c>
      <c r="BO12" s="139">
        <v>82.994771369503695</v>
      </c>
      <c r="BP12" s="138">
        <v>0.75069229099566304</v>
      </c>
      <c r="BQ12" s="139">
        <v>54.259112449487098</v>
      </c>
      <c r="BR12" s="138">
        <v>1.0356797582427</v>
      </c>
      <c r="BS12" s="139">
        <v>18.7246100636759</v>
      </c>
      <c r="BT12" s="138">
        <v>0.72561764960506703</v>
      </c>
      <c r="BU12" s="139">
        <v>10.0110488563408</v>
      </c>
      <c r="BV12" s="138">
        <v>0.65055677696951197</v>
      </c>
      <c r="BW12" s="139">
        <v>-44.248063593146298</v>
      </c>
      <c r="BX12" s="138">
        <v>1.4795979673523301</v>
      </c>
      <c r="BY12" s="139">
        <v>93.091139274731503</v>
      </c>
      <c r="BZ12" s="138">
        <v>0.45485554463257</v>
      </c>
      <c r="CA12" s="139">
        <v>57.286169978622503</v>
      </c>
      <c r="CB12" s="138">
        <v>1.17307682788703</v>
      </c>
      <c r="CC12" s="139">
        <v>25.458232781823799</v>
      </c>
      <c r="CD12" s="138">
        <v>0.98423123258495604</v>
      </c>
      <c r="CE12" s="139">
        <v>10.346736514285199</v>
      </c>
      <c r="CF12" s="138">
        <v>0.627497221768337</v>
      </c>
      <c r="CG12" s="139">
        <v>-46.939433464337299</v>
      </c>
      <c r="CH12" s="138">
        <v>1.5625796973936401</v>
      </c>
      <c r="CI12" s="139">
        <v>81.953151646532504</v>
      </c>
      <c r="CJ12" s="138">
        <v>0.83023299897438996</v>
      </c>
      <c r="CK12" s="139">
        <v>61.927704430802699</v>
      </c>
      <c r="CL12" s="138">
        <v>1.13458499129433</v>
      </c>
      <c r="CM12" s="139">
        <v>12.902647616754001</v>
      </c>
      <c r="CN12" s="138">
        <v>0.75213744074921696</v>
      </c>
      <c r="CO12" s="139">
        <v>7.1227995989758099</v>
      </c>
      <c r="CP12" s="138">
        <v>0.49628038773642502</v>
      </c>
      <c r="CQ12" s="139">
        <v>-54.804904831826903</v>
      </c>
      <c r="CR12" s="138">
        <v>1.4353249820307099</v>
      </c>
      <c r="CS12" s="139">
        <v>43.097256311456903</v>
      </c>
      <c r="CT12" s="138">
        <v>1.10095748522661</v>
      </c>
      <c r="CU12" s="139">
        <v>23.661746659590499</v>
      </c>
      <c r="CV12" s="138">
        <v>0.95944581054462197</v>
      </c>
      <c r="CW12" s="139">
        <v>10.868792586097101</v>
      </c>
      <c r="CX12" s="138">
        <v>0.64831211254017695</v>
      </c>
      <c r="CY12" s="139">
        <v>8.5667170657693195</v>
      </c>
      <c r="CZ12" s="138">
        <v>0.60861942023188598</v>
      </c>
      <c r="DA12" s="139">
        <v>-15.0950295938212</v>
      </c>
      <c r="DB12" s="138">
        <v>1.2722981203446899</v>
      </c>
      <c r="DC12" s="67"/>
      <c r="DD12" s="68"/>
      <c r="DE12" s="68"/>
      <c r="DF12" s="68"/>
      <c r="DG12" s="68"/>
      <c r="DH12" s="68"/>
      <c r="DI12" s="68"/>
      <c r="DJ12" s="69"/>
      <c r="DK12" s="140"/>
      <c r="DL12" s="140"/>
      <c r="DM12" s="140"/>
      <c r="DN12" s="140"/>
      <c r="DO12" s="140"/>
      <c r="DP12" s="140"/>
      <c r="DQ12" s="140"/>
      <c r="DR12" s="140"/>
      <c r="DS12" s="140"/>
      <c r="DT12" s="140"/>
      <c r="DU12" s="140"/>
      <c r="DV12" s="140"/>
      <c r="DW12" s="140"/>
      <c r="DX12" s="140"/>
      <c r="DY12" s="140"/>
      <c r="DZ12" s="140"/>
      <c r="EA12" s="140"/>
      <c r="EB12" s="140"/>
    </row>
    <row r="13" spans="1:132" x14ac:dyDescent="0.2">
      <c r="A13" s="76" t="s">
        <v>18</v>
      </c>
      <c r="B13" s="71">
        <v>2</v>
      </c>
      <c r="C13" s="139">
        <v>99.254677545431093</v>
      </c>
      <c r="D13" s="138">
        <v>0.18541867801334</v>
      </c>
      <c r="E13" s="139">
        <v>4.81788959416438</v>
      </c>
      <c r="F13" s="138">
        <v>4.9654709791913998E-2</v>
      </c>
      <c r="G13" s="139">
        <v>94.7715287540303</v>
      </c>
      <c r="H13" s="138">
        <v>0.47196368285742901</v>
      </c>
      <c r="I13" s="139">
        <v>42.064986390766002</v>
      </c>
      <c r="J13" s="138">
        <v>1.0669212721374099</v>
      </c>
      <c r="K13" s="139">
        <v>40.327378185649799</v>
      </c>
      <c r="L13" s="138">
        <v>1.0975710043297999</v>
      </c>
      <c r="M13" s="139">
        <v>12.3791641776145</v>
      </c>
      <c r="N13" s="138">
        <v>0.73897979810977099</v>
      </c>
      <c r="O13" s="139">
        <v>-29.6858222131515</v>
      </c>
      <c r="P13" s="138">
        <v>1.4697343909838601</v>
      </c>
      <c r="Q13" s="139">
        <v>57.165038564534598</v>
      </c>
      <c r="R13" s="138">
        <v>1.25199139603781</v>
      </c>
      <c r="S13" s="139">
        <v>34.022346435424197</v>
      </c>
      <c r="T13" s="138">
        <v>1.1844960279844301</v>
      </c>
      <c r="U13" s="139">
        <v>14.3719617504663</v>
      </c>
      <c r="V13" s="138">
        <v>0.67750751397118802</v>
      </c>
      <c r="W13" s="139">
        <v>8.7707303786440196</v>
      </c>
      <c r="X13" s="138">
        <v>0.56515394028060095</v>
      </c>
      <c r="Y13" s="139">
        <v>-25.2516160567802</v>
      </c>
      <c r="Z13" s="138">
        <v>1.42263829248236</v>
      </c>
      <c r="AA13" s="139">
        <v>12.0392139365311</v>
      </c>
      <c r="AB13" s="138">
        <v>0.62036868310163595</v>
      </c>
      <c r="AC13" s="139">
        <v>4.7141031260904498</v>
      </c>
      <c r="AD13" s="138">
        <v>0.41422963376452099</v>
      </c>
      <c r="AE13" s="139">
        <v>2.1099605604682701</v>
      </c>
      <c r="AF13" s="138">
        <v>0.26496500248608101</v>
      </c>
      <c r="AG13" s="139">
        <v>5.2151502499723996</v>
      </c>
      <c r="AH13" s="138">
        <v>0.45060296341452799</v>
      </c>
      <c r="AI13" s="139">
        <v>0.50104712388195005</v>
      </c>
      <c r="AJ13" s="138">
        <v>0.65676234616639595</v>
      </c>
      <c r="AK13" s="139">
        <v>17.491319685254599</v>
      </c>
      <c r="AL13" s="138">
        <v>0.953741597702779</v>
      </c>
      <c r="AM13" s="139">
        <v>14.027907991171</v>
      </c>
      <c r="AN13" s="138">
        <v>0.81267531921074898</v>
      </c>
      <c r="AO13" s="139">
        <v>2.3242576201334799</v>
      </c>
      <c r="AP13" s="138">
        <v>0.38255254232783198</v>
      </c>
      <c r="AQ13" s="139">
        <v>1.13915407395014</v>
      </c>
      <c r="AR13" s="138">
        <v>0.221895925585572</v>
      </c>
      <c r="AS13" s="139">
        <v>-12.8887539172208</v>
      </c>
      <c r="AT13" s="138">
        <v>0.85932508474123304</v>
      </c>
      <c r="AU13" s="139">
        <v>24.993623669536099</v>
      </c>
      <c r="AV13" s="138">
        <v>0.88385765697493401</v>
      </c>
      <c r="AW13" s="139">
        <v>20.266146192092702</v>
      </c>
      <c r="AX13" s="138">
        <v>0.76098904175493398</v>
      </c>
      <c r="AY13" s="139">
        <v>2.9980331970201299</v>
      </c>
      <c r="AZ13" s="138">
        <v>0.31681517713544199</v>
      </c>
      <c r="BA13" s="139">
        <v>1.72944428042321</v>
      </c>
      <c r="BB13" s="138">
        <v>0.24993508398213901</v>
      </c>
      <c r="BC13" s="139">
        <v>-18.5367019116695</v>
      </c>
      <c r="BD13" s="138">
        <v>0.77058945615229901</v>
      </c>
      <c r="BE13" s="139">
        <v>64.287250892930103</v>
      </c>
      <c r="BF13" s="138">
        <v>1.48978729554856</v>
      </c>
      <c r="BG13" s="139">
        <v>56.583703553156397</v>
      </c>
      <c r="BH13" s="138">
        <v>1.41428511031093</v>
      </c>
      <c r="BI13" s="139">
        <v>4.8913283885617904</v>
      </c>
      <c r="BJ13" s="138">
        <v>0.39844212731369399</v>
      </c>
      <c r="BK13" s="139">
        <v>2.8122189512118898</v>
      </c>
      <c r="BL13" s="138">
        <v>0.31785266841564502</v>
      </c>
      <c r="BM13" s="139">
        <v>-53.771484601944501</v>
      </c>
      <c r="BN13" s="138">
        <v>1.4600269534841099</v>
      </c>
      <c r="BO13" s="139">
        <v>33.537441151798099</v>
      </c>
      <c r="BP13" s="138">
        <v>1.5390126841670499</v>
      </c>
      <c r="BQ13" s="139">
        <v>29.203700639842101</v>
      </c>
      <c r="BR13" s="138">
        <v>1.4003661086243999</v>
      </c>
      <c r="BS13" s="139">
        <v>2.8593159481885899</v>
      </c>
      <c r="BT13" s="138">
        <v>0.33741232331758197</v>
      </c>
      <c r="BU13" s="139">
        <v>1.47442456376741</v>
      </c>
      <c r="BV13" s="138">
        <v>0.27951767369306901</v>
      </c>
      <c r="BW13" s="139">
        <v>-27.729276076074701</v>
      </c>
      <c r="BX13" s="138">
        <v>1.36748625606563</v>
      </c>
      <c r="BY13" s="139">
        <v>74.444225415180497</v>
      </c>
      <c r="BZ13" s="138">
        <v>0.98181563764851298</v>
      </c>
      <c r="CA13" s="139">
        <v>43.325304731412601</v>
      </c>
      <c r="CB13" s="138">
        <v>1.0078892347255199</v>
      </c>
      <c r="CC13" s="139">
        <v>15.3372420858097</v>
      </c>
      <c r="CD13" s="138">
        <v>0.76665704715449601</v>
      </c>
      <c r="CE13" s="139">
        <v>15.7816785979581</v>
      </c>
      <c r="CF13" s="138">
        <v>0.86483211228308099</v>
      </c>
      <c r="CG13" s="139">
        <v>-27.543626133454499</v>
      </c>
      <c r="CH13" s="138">
        <v>1.5479109105917599</v>
      </c>
      <c r="CI13" s="139">
        <v>82.131421961266497</v>
      </c>
      <c r="CJ13" s="138">
        <v>0.79598528384668799</v>
      </c>
      <c r="CK13" s="139">
        <v>35.149491129628501</v>
      </c>
      <c r="CL13" s="138">
        <v>0.96418158211202598</v>
      </c>
      <c r="CM13" s="139">
        <v>18.376334225336599</v>
      </c>
      <c r="CN13" s="138">
        <v>0.89380965187525097</v>
      </c>
      <c r="CO13" s="139">
        <v>28.6055966063014</v>
      </c>
      <c r="CP13" s="138">
        <v>0.95521135466028895</v>
      </c>
      <c r="CQ13" s="139">
        <v>-6.5438945233271104</v>
      </c>
      <c r="CR13" s="138">
        <v>1.6692539711496399</v>
      </c>
      <c r="CS13" s="139">
        <v>25.5582583580372</v>
      </c>
      <c r="CT13" s="138">
        <v>0.98114657415171402</v>
      </c>
      <c r="CU13" s="139">
        <v>13.352820537774701</v>
      </c>
      <c r="CV13" s="138">
        <v>0.72880624794093196</v>
      </c>
      <c r="CW13" s="139">
        <v>6.6283112954311898</v>
      </c>
      <c r="CX13" s="138">
        <v>0.56343556812986295</v>
      </c>
      <c r="CY13" s="139">
        <v>5.5771265248313497</v>
      </c>
      <c r="CZ13" s="138">
        <v>0.47065467657535998</v>
      </c>
      <c r="DA13" s="139">
        <v>-7.7756940129433501</v>
      </c>
      <c r="DB13" s="138">
        <v>0.91854093487280797</v>
      </c>
      <c r="DC13" s="74"/>
      <c r="DD13" s="15"/>
      <c r="DE13" s="15"/>
      <c r="DF13" s="15"/>
      <c r="DG13" s="15"/>
      <c r="DH13" s="15"/>
      <c r="DI13" s="15"/>
      <c r="DJ13" s="75"/>
      <c r="DK13" s="140"/>
      <c r="DL13" s="140"/>
      <c r="DM13" s="140"/>
      <c r="DN13" s="140"/>
      <c r="DO13" s="140"/>
      <c r="DP13" s="140"/>
      <c r="DQ13" s="140"/>
      <c r="DR13" s="140"/>
      <c r="DS13" s="140"/>
      <c r="DT13" s="140"/>
      <c r="DU13" s="140"/>
      <c r="DV13" s="140"/>
      <c r="DW13" s="140"/>
      <c r="DX13" s="140"/>
      <c r="DY13" s="140"/>
      <c r="DZ13" s="140"/>
      <c r="EA13" s="140"/>
      <c r="EB13" s="140"/>
    </row>
    <row r="14" spans="1:132" x14ac:dyDescent="0.2">
      <c r="A14" s="76" t="s">
        <v>19</v>
      </c>
      <c r="B14" s="71">
        <v>2</v>
      </c>
      <c r="C14" s="139">
        <v>97.990372572916698</v>
      </c>
      <c r="D14" s="138">
        <v>0.22356426495603199</v>
      </c>
      <c r="E14" s="139">
        <v>3.4954710620382401</v>
      </c>
      <c r="F14" s="138">
        <v>3.8058494188759701E-2</v>
      </c>
      <c r="G14" s="139">
        <v>92.364058781256801</v>
      </c>
      <c r="H14" s="138">
        <v>0.44780978866461402</v>
      </c>
      <c r="I14" s="139">
        <v>50.950507834407901</v>
      </c>
      <c r="J14" s="138">
        <v>0.91624030870769702</v>
      </c>
      <c r="K14" s="139">
        <v>31.436138996363201</v>
      </c>
      <c r="L14" s="138">
        <v>0.79479737858102395</v>
      </c>
      <c r="M14" s="139">
        <v>9.97741195048566</v>
      </c>
      <c r="N14" s="138">
        <v>0.54998099350148899</v>
      </c>
      <c r="O14" s="139">
        <v>-40.973095883922298</v>
      </c>
      <c r="P14" s="138">
        <v>1.3311795721239299</v>
      </c>
      <c r="Q14" s="139">
        <v>34.920849540888803</v>
      </c>
      <c r="R14" s="138">
        <v>0.94801110797687305</v>
      </c>
      <c r="S14" s="139">
        <v>24.467506273489999</v>
      </c>
      <c r="T14" s="138">
        <v>0.79737985564277902</v>
      </c>
      <c r="U14" s="139">
        <v>4.9352594527711</v>
      </c>
      <c r="V14" s="138">
        <v>0.35812107021316397</v>
      </c>
      <c r="W14" s="139">
        <v>5.5180838146277003</v>
      </c>
      <c r="X14" s="138">
        <v>0.39035839668715799</v>
      </c>
      <c r="Y14" s="139">
        <v>-18.949422458862301</v>
      </c>
      <c r="Z14" s="138">
        <v>0.90654275770869397</v>
      </c>
      <c r="AA14" s="139">
        <v>26.4405824999826</v>
      </c>
      <c r="AB14" s="138">
        <v>0.66281800260547297</v>
      </c>
      <c r="AC14" s="139">
        <v>15.778113284838099</v>
      </c>
      <c r="AD14" s="138">
        <v>0.59525684349993202</v>
      </c>
      <c r="AE14" s="139">
        <v>8.1640651542482896</v>
      </c>
      <c r="AF14" s="138">
        <v>0.40430100906628103</v>
      </c>
      <c r="AG14" s="139">
        <v>2.4984040608962301</v>
      </c>
      <c r="AH14" s="138">
        <v>0.22082063463993501</v>
      </c>
      <c r="AI14" s="139">
        <v>-13.279709223941801</v>
      </c>
      <c r="AJ14" s="138">
        <v>0.62736743318437505</v>
      </c>
      <c r="AK14" s="139">
        <v>8.9794114994111496</v>
      </c>
      <c r="AL14" s="138">
        <v>0.45254948194824202</v>
      </c>
      <c r="AM14" s="139">
        <v>7.7351346232092197</v>
      </c>
      <c r="AN14" s="138">
        <v>0.41392259058213499</v>
      </c>
      <c r="AO14" s="139">
        <v>0.71735173593263901</v>
      </c>
      <c r="AP14" s="138">
        <v>0.13308490790982999</v>
      </c>
      <c r="AQ14" s="139">
        <v>0.52692514026929205</v>
      </c>
      <c r="AR14" s="138">
        <v>0.12403319338551499</v>
      </c>
      <c r="AS14" s="139">
        <v>-7.2082094829399201</v>
      </c>
      <c r="AT14" s="138">
        <v>0.454121791128616</v>
      </c>
      <c r="AU14" s="139">
        <v>27.272027249180901</v>
      </c>
      <c r="AV14" s="138">
        <v>0.69872944375921597</v>
      </c>
      <c r="AW14" s="139">
        <v>23.043002464436402</v>
      </c>
      <c r="AX14" s="138">
        <v>0.70364676780850999</v>
      </c>
      <c r="AY14" s="139">
        <v>2.6535236987497499</v>
      </c>
      <c r="AZ14" s="138">
        <v>0.28603586500438699</v>
      </c>
      <c r="BA14" s="139">
        <v>1.57550108599483</v>
      </c>
      <c r="BB14" s="138">
        <v>0.20727593455569901</v>
      </c>
      <c r="BC14" s="139">
        <v>-21.467501378441501</v>
      </c>
      <c r="BD14" s="138">
        <v>0.75824449485300804</v>
      </c>
      <c r="BE14" s="139">
        <v>35.804891109843197</v>
      </c>
      <c r="BF14" s="138">
        <v>1.0476212985586999</v>
      </c>
      <c r="BG14" s="139">
        <v>29.6001125218095</v>
      </c>
      <c r="BH14" s="138">
        <v>0.90246411855820796</v>
      </c>
      <c r="BI14" s="139">
        <v>3.2258532127586301</v>
      </c>
      <c r="BJ14" s="138">
        <v>0.245233346100279</v>
      </c>
      <c r="BK14" s="139">
        <v>2.9789253752750899</v>
      </c>
      <c r="BL14" s="138">
        <v>0.31975459748512702</v>
      </c>
      <c r="BM14" s="139">
        <v>-26.6211871465344</v>
      </c>
      <c r="BN14" s="138">
        <v>0.882947643866548</v>
      </c>
      <c r="BO14" s="139">
        <v>12.8089409322543</v>
      </c>
      <c r="BP14" s="138">
        <v>0.67844118980143997</v>
      </c>
      <c r="BQ14" s="139">
        <v>10.4651318059878</v>
      </c>
      <c r="BR14" s="138">
        <v>0.60878251724669397</v>
      </c>
      <c r="BS14" s="139">
        <v>1.41268958197451</v>
      </c>
      <c r="BT14" s="138">
        <v>0.19976882653924699</v>
      </c>
      <c r="BU14" s="139">
        <v>0.93111954429200705</v>
      </c>
      <c r="BV14" s="138">
        <v>0.165402271521296</v>
      </c>
      <c r="BW14" s="139">
        <v>-9.5340122616957803</v>
      </c>
      <c r="BX14" s="138">
        <v>0.63127990043522997</v>
      </c>
      <c r="BY14" s="139">
        <v>34.148394968227699</v>
      </c>
      <c r="BZ14" s="138">
        <v>0.80669631850578705</v>
      </c>
      <c r="CA14" s="139">
        <v>20.638670835907298</v>
      </c>
      <c r="CB14" s="138">
        <v>0.61282292084695</v>
      </c>
      <c r="CC14" s="139">
        <v>5.4437648277682298</v>
      </c>
      <c r="CD14" s="138">
        <v>0.44191450063522802</v>
      </c>
      <c r="CE14" s="139">
        <v>8.0659593045522104</v>
      </c>
      <c r="CF14" s="138">
        <v>0.45801162474898299</v>
      </c>
      <c r="CG14" s="139">
        <v>-12.5727115313551</v>
      </c>
      <c r="CH14" s="138">
        <v>0.79932859585879201</v>
      </c>
      <c r="CI14" s="139">
        <v>46.079743948706202</v>
      </c>
      <c r="CJ14" s="138">
        <v>0.89246072327118298</v>
      </c>
      <c r="CK14" s="139">
        <v>30.496050439444801</v>
      </c>
      <c r="CL14" s="138">
        <v>0.76257801880606202</v>
      </c>
      <c r="CM14" s="139">
        <v>7.2898466182168304</v>
      </c>
      <c r="CN14" s="138">
        <v>0.415491428830569</v>
      </c>
      <c r="CO14" s="139">
        <v>8.2938468910446499</v>
      </c>
      <c r="CP14" s="138">
        <v>0.44085626476807299</v>
      </c>
      <c r="CQ14" s="139">
        <v>-22.202203548400099</v>
      </c>
      <c r="CR14" s="138">
        <v>0.871893907854982</v>
      </c>
      <c r="CS14" s="139">
        <v>33.048296733153997</v>
      </c>
      <c r="CT14" s="138">
        <v>0.944716962966757</v>
      </c>
      <c r="CU14" s="139">
        <v>23.028270898078599</v>
      </c>
      <c r="CV14" s="138">
        <v>0.74514303490136502</v>
      </c>
      <c r="CW14" s="139">
        <v>5.62707444756788</v>
      </c>
      <c r="CX14" s="138">
        <v>0.38051816987557802</v>
      </c>
      <c r="CY14" s="139">
        <v>4.3929513875075097</v>
      </c>
      <c r="CZ14" s="138">
        <v>0.39401001022089899</v>
      </c>
      <c r="DA14" s="139">
        <v>-18.635319510571101</v>
      </c>
      <c r="DB14" s="138">
        <v>0.83268764833390296</v>
      </c>
      <c r="DC14" s="74"/>
      <c r="DD14" s="15"/>
      <c r="DE14" s="15"/>
      <c r="DF14" s="15"/>
      <c r="DG14" s="15"/>
      <c r="DH14" s="15"/>
      <c r="DI14" s="15"/>
      <c r="DJ14" s="75"/>
      <c r="DK14" s="140"/>
      <c r="DL14" s="140"/>
      <c r="DM14" s="140"/>
      <c r="DN14" s="140"/>
      <c r="DO14" s="140"/>
      <c r="DP14" s="140"/>
      <c r="DQ14" s="140"/>
      <c r="DR14" s="140"/>
      <c r="DS14" s="140"/>
      <c r="DT14" s="140"/>
      <c r="DU14" s="140"/>
      <c r="DV14" s="140"/>
      <c r="DW14" s="140"/>
      <c r="DX14" s="140"/>
      <c r="DY14" s="140"/>
      <c r="DZ14" s="140"/>
      <c r="EA14" s="140"/>
      <c r="EB14" s="140"/>
    </row>
    <row r="15" spans="1:132" x14ac:dyDescent="0.2">
      <c r="A15" s="72" t="s">
        <v>20</v>
      </c>
      <c r="B15" s="71">
        <v>2</v>
      </c>
      <c r="C15" s="139">
        <v>96.610184091498695</v>
      </c>
      <c r="D15" s="138">
        <v>0.44098372160314397</v>
      </c>
      <c r="E15" s="139">
        <v>5.6016400026637099</v>
      </c>
      <c r="F15" s="138">
        <v>6.3990988112889793E-2</v>
      </c>
      <c r="G15" s="139">
        <v>74.842604274328096</v>
      </c>
      <c r="H15" s="138">
        <v>0.911503992466973</v>
      </c>
      <c r="I15" s="139">
        <v>30.073207826563198</v>
      </c>
      <c r="J15" s="138">
        <v>0.92905595092405002</v>
      </c>
      <c r="K15" s="139">
        <v>21.074186191448799</v>
      </c>
      <c r="L15" s="138">
        <v>0.860301598995169</v>
      </c>
      <c r="M15" s="139">
        <v>23.695210256316098</v>
      </c>
      <c r="N15" s="138">
        <v>0.793669579046965</v>
      </c>
      <c r="O15" s="139">
        <v>-6.3779975702471203</v>
      </c>
      <c r="P15" s="138">
        <v>1.49519314323848</v>
      </c>
      <c r="Q15" s="139">
        <v>55.814685184042503</v>
      </c>
      <c r="R15" s="138">
        <v>1.0249219198150601</v>
      </c>
      <c r="S15" s="139">
        <v>24.446823890294201</v>
      </c>
      <c r="T15" s="138">
        <v>0.88802609705475199</v>
      </c>
      <c r="U15" s="139">
        <v>14.3007291356402</v>
      </c>
      <c r="V15" s="138">
        <v>0.62210243674060295</v>
      </c>
      <c r="W15" s="139">
        <v>17.067132158108102</v>
      </c>
      <c r="X15" s="138">
        <v>0.72682554996210602</v>
      </c>
      <c r="Y15" s="139">
        <v>-7.3796917321860898</v>
      </c>
      <c r="Z15" s="138">
        <v>1.31561315938504</v>
      </c>
      <c r="AA15" s="139">
        <v>36.672523230212597</v>
      </c>
      <c r="AB15" s="138">
        <v>0.94015383657263296</v>
      </c>
      <c r="AC15" s="139">
        <v>17.845810187053601</v>
      </c>
      <c r="AD15" s="138">
        <v>0.72691672756458803</v>
      </c>
      <c r="AE15" s="139">
        <v>9.2933664210400604</v>
      </c>
      <c r="AF15" s="138">
        <v>0.59537898638514097</v>
      </c>
      <c r="AG15" s="139">
        <v>9.5333466221189198</v>
      </c>
      <c r="AH15" s="138">
        <v>0.50389779664726597</v>
      </c>
      <c r="AI15" s="139">
        <v>-8.3124635649346796</v>
      </c>
      <c r="AJ15" s="138">
        <v>0.87523568381585004</v>
      </c>
      <c r="AK15" s="139">
        <v>46.786055403576597</v>
      </c>
      <c r="AL15" s="138">
        <v>1.0188711199009799</v>
      </c>
      <c r="AM15" s="139">
        <v>29.125454112233601</v>
      </c>
      <c r="AN15" s="138">
        <v>0.89566058370472201</v>
      </c>
      <c r="AO15" s="139">
        <v>9.7543823500781706</v>
      </c>
      <c r="AP15" s="138">
        <v>0.65415284021678299</v>
      </c>
      <c r="AQ15" s="139">
        <v>7.9062189412648296</v>
      </c>
      <c r="AR15" s="138">
        <v>0.49734682563633997</v>
      </c>
      <c r="AS15" s="139">
        <v>-21.219235170968801</v>
      </c>
      <c r="AT15" s="138">
        <v>1.05304846668445</v>
      </c>
      <c r="AU15" s="139">
        <v>34.829055120635097</v>
      </c>
      <c r="AV15" s="138">
        <v>1.0288324554435599</v>
      </c>
      <c r="AW15" s="139">
        <v>18.253062294054299</v>
      </c>
      <c r="AX15" s="138">
        <v>0.73719880141702199</v>
      </c>
      <c r="AY15" s="139">
        <v>9.10909324867972</v>
      </c>
      <c r="AZ15" s="138">
        <v>0.58801089362344705</v>
      </c>
      <c r="BA15" s="139">
        <v>7.4668995779011196</v>
      </c>
      <c r="BB15" s="138">
        <v>0.48806868866942599</v>
      </c>
      <c r="BC15" s="139">
        <v>-10.7861627161532</v>
      </c>
      <c r="BD15" s="138">
        <v>0.90940428436651799</v>
      </c>
      <c r="BE15" s="139">
        <v>79.7497736222019</v>
      </c>
      <c r="BF15" s="138">
        <v>0.89531685169534503</v>
      </c>
      <c r="BG15" s="139">
        <v>47.178591573258998</v>
      </c>
      <c r="BH15" s="138">
        <v>1.05117994348861</v>
      </c>
      <c r="BI15" s="139">
        <v>17.952112848681999</v>
      </c>
      <c r="BJ15" s="138">
        <v>0.69281193580667</v>
      </c>
      <c r="BK15" s="139">
        <v>14.619069200260901</v>
      </c>
      <c r="BL15" s="138">
        <v>0.69124159331072299</v>
      </c>
      <c r="BM15" s="139">
        <v>-32.559522372998103</v>
      </c>
      <c r="BN15" s="138">
        <v>1.4771717160839</v>
      </c>
      <c r="BO15" s="139">
        <v>32.1651250997107</v>
      </c>
      <c r="BP15" s="138">
        <v>1.0789092939337099</v>
      </c>
      <c r="BQ15" s="139">
        <v>15.2746327191854</v>
      </c>
      <c r="BR15" s="138">
        <v>0.73746049136156699</v>
      </c>
      <c r="BS15" s="139">
        <v>9.1856788427456308</v>
      </c>
      <c r="BT15" s="138">
        <v>0.52766836852737697</v>
      </c>
      <c r="BU15" s="139">
        <v>7.7048135377796099</v>
      </c>
      <c r="BV15" s="138">
        <v>0.53162887621296495</v>
      </c>
      <c r="BW15" s="139">
        <v>-7.5698191814057996</v>
      </c>
      <c r="BX15" s="138">
        <v>0.88939612032063298</v>
      </c>
      <c r="BY15" s="139">
        <v>66.844229350855798</v>
      </c>
      <c r="BZ15" s="138">
        <v>0.90756905067058602</v>
      </c>
      <c r="CA15" s="139">
        <v>18.6094938480148</v>
      </c>
      <c r="CB15" s="138">
        <v>0.71866582097876297</v>
      </c>
      <c r="CC15" s="139">
        <v>19.180435423483001</v>
      </c>
      <c r="CD15" s="138">
        <v>0.78958259997538804</v>
      </c>
      <c r="CE15" s="139">
        <v>29.054300079358001</v>
      </c>
      <c r="CF15" s="138">
        <v>0.81956735059210395</v>
      </c>
      <c r="CG15" s="139">
        <v>10.4448062313432</v>
      </c>
      <c r="CH15" s="138">
        <v>1.2362926157891401</v>
      </c>
      <c r="CI15" s="139">
        <v>84.091419734433501</v>
      </c>
      <c r="CJ15" s="138">
        <v>0.80052551813873896</v>
      </c>
      <c r="CK15" s="139">
        <v>36.731757512920801</v>
      </c>
      <c r="CL15" s="138">
        <v>0.906473263616831</v>
      </c>
      <c r="CM15" s="139">
        <v>22.278560384675298</v>
      </c>
      <c r="CN15" s="138">
        <v>0.81133525127399897</v>
      </c>
      <c r="CO15" s="139">
        <v>25.081101836837401</v>
      </c>
      <c r="CP15" s="138">
        <v>0.81803967309895098</v>
      </c>
      <c r="CQ15" s="139">
        <v>-11.650655676083399</v>
      </c>
      <c r="CR15" s="138">
        <v>1.43253204265574</v>
      </c>
      <c r="CS15" s="139">
        <v>47.845911667562902</v>
      </c>
      <c r="CT15" s="138">
        <v>1.1762647189702999</v>
      </c>
      <c r="CU15" s="139">
        <v>19.585989378296802</v>
      </c>
      <c r="CV15" s="138">
        <v>0.82038528613472705</v>
      </c>
      <c r="CW15" s="139">
        <v>15.6110414969089</v>
      </c>
      <c r="CX15" s="138">
        <v>0.72196741406789999</v>
      </c>
      <c r="CY15" s="139">
        <v>12.6488807923572</v>
      </c>
      <c r="CZ15" s="138">
        <v>0.66572115257339504</v>
      </c>
      <c r="DA15" s="139">
        <v>-6.9371085859395896</v>
      </c>
      <c r="DB15" s="138">
        <v>1.13137456645817</v>
      </c>
      <c r="DC15" s="74"/>
      <c r="DD15" s="15"/>
      <c r="DE15" s="15"/>
      <c r="DF15" s="15"/>
      <c r="DG15" s="15"/>
      <c r="DH15" s="15"/>
      <c r="DI15" s="15"/>
      <c r="DJ15" s="75"/>
      <c r="DK15" s="140"/>
      <c r="DL15" s="140"/>
      <c r="DM15" s="140"/>
      <c r="DN15" s="140"/>
      <c r="DO15" s="140"/>
      <c r="DP15" s="140"/>
      <c r="DQ15" s="140"/>
      <c r="DR15" s="140"/>
      <c r="DS15" s="140"/>
      <c r="DT15" s="140"/>
      <c r="DU15" s="140"/>
      <c r="DV15" s="140"/>
      <c r="DW15" s="140"/>
      <c r="DX15" s="140"/>
      <c r="DY15" s="140"/>
      <c r="DZ15" s="140"/>
      <c r="EA15" s="140"/>
      <c r="EB15" s="140"/>
    </row>
    <row r="16" spans="1:132" x14ac:dyDescent="0.2">
      <c r="A16" s="72" t="s">
        <v>21</v>
      </c>
      <c r="B16" s="71">
        <v>2</v>
      </c>
      <c r="C16" s="139">
        <v>98.8492186216817</v>
      </c>
      <c r="D16" s="138">
        <v>0.212971849246538</v>
      </c>
      <c r="E16" s="139">
        <v>5.8281778893211698</v>
      </c>
      <c r="F16" s="138">
        <v>5.1010159623099398E-2</v>
      </c>
      <c r="G16" s="139">
        <v>95.072252816164493</v>
      </c>
      <c r="H16" s="138">
        <v>0.41094198160432799</v>
      </c>
      <c r="I16" s="139">
        <v>42.905495647346498</v>
      </c>
      <c r="J16" s="138">
        <v>0.93048701341960105</v>
      </c>
      <c r="K16" s="139">
        <v>38.352372552733399</v>
      </c>
      <c r="L16" s="138">
        <v>0.95662383961772501</v>
      </c>
      <c r="M16" s="139">
        <v>13.814384616084601</v>
      </c>
      <c r="N16" s="138">
        <v>0.67409893894516404</v>
      </c>
      <c r="O16" s="139">
        <v>-29.091111031261899</v>
      </c>
      <c r="P16" s="138">
        <v>1.35718319786082</v>
      </c>
      <c r="Q16" s="139">
        <v>54.540350000125599</v>
      </c>
      <c r="R16" s="138">
        <v>0.92943810013691397</v>
      </c>
      <c r="S16" s="139">
        <v>21.817964333937802</v>
      </c>
      <c r="T16" s="138">
        <v>0.78972003874518304</v>
      </c>
      <c r="U16" s="139">
        <v>14.752981162470901</v>
      </c>
      <c r="V16" s="138">
        <v>0.65720641875969599</v>
      </c>
      <c r="W16" s="139">
        <v>17.969404503716898</v>
      </c>
      <c r="X16" s="138">
        <v>0.69803806896323195</v>
      </c>
      <c r="Y16" s="139">
        <v>-3.8485598302209598</v>
      </c>
      <c r="Z16" s="138">
        <v>1.1505865285566901</v>
      </c>
      <c r="AA16" s="139">
        <v>40.798600618749603</v>
      </c>
      <c r="AB16" s="138">
        <v>0.90591645330819903</v>
      </c>
      <c r="AC16" s="139">
        <v>17.781400520560901</v>
      </c>
      <c r="AD16" s="138">
        <v>0.71748148770090803</v>
      </c>
      <c r="AE16" s="139">
        <v>11.943002423468499</v>
      </c>
      <c r="AF16" s="138">
        <v>0.59490706534347904</v>
      </c>
      <c r="AG16" s="139">
        <v>11.0741976747202</v>
      </c>
      <c r="AH16" s="138">
        <v>0.58930484774806702</v>
      </c>
      <c r="AI16" s="139">
        <v>-6.7072028458406301</v>
      </c>
      <c r="AJ16" s="138">
        <v>0.99356329123039999</v>
      </c>
      <c r="AK16" s="139">
        <v>31.5668345751278</v>
      </c>
      <c r="AL16" s="138">
        <v>0.87041696094233101</v>
      </c>
      <c r="AM16" s="139">
        <v>22.404617223685602</v>
      </c>
      <c r="AN16" s="138">
        <v>0.67110253613201298</v>
      </c>
      <c r="AO16" s="139">
        <v>5.9723081619027099</v>
      </c>
      <c r="AP16" s="138">
        <v>0.43570362890033998</v>
      </c>
      <c r="AQ16" s="139">
        <v>3.18990918953949</v>
      </c>
      <c r="AR16" s="138">
        <v>0.34219007749095798</v>
      </c>
      <c r="AS16" s="139">
        <v>-19.214708034146099</v>
      </c>
      <c r="AT16" s="138">
        <v>0.76405052634859205</v>
      </c>
      <c r="AU16" s="139">
        <v>26.9270315299927</v>
      </c>
      <c r="AV16" s="138">
        <v>0.796046773557337</v>
      </c>
      <c r="AW16" s="139">
        <v>19.9865053114227</v>
      </c>
      <c r="AX16" s="138">
        <v>0.70267076133550299</v>
      </c>
      <c r="AY16" s="139">
        <v>4.7491430470769798</v>
      </c>
      <c r="AZ16" s="138">
        <v>0.41690064274766497</v>
      </c>
      <c r="BA16" s="139">
        <v>2.1913831714929599</v>
      </c>
      <c r="BB16" s="138">
        <v>0.26524930525277501</v>
      </c>
      <c r="BC16" s="139">
        <v>-17.795122139929799</v>
      </c>
      <c r="BD16" s="138">
        <v>0.73916669194817597</v>
      </c>
      <c r="BE16" s="139">
        <v>78.147694178185901</v>
      </c>
      <c r="BF16" s="138">
        <v>0.76910445577289599</v>
      </c>
      <c r="BG16" s="139">
        <v>62.252018227887802</v>
      </c>
      <c r="BH16" s="138">
        <v>0.89108481979526599</v>
      </c>
      <c r="BI16" s="139">
        <v>11.8035463018799</v>
      </c>
      <c r="BJ16" s="138">
        <v>0.55887213599321095</v>
      </c>
      <c r="BK16" s="139">
        <v>4.0921296484182301</v>
      </c>
      <c r="BL16" s="138">
        <v>0.33912362981498501</v>
      </c>
      <c r="BM16" s="139">
        <v>-58.159888579469502</v>
      </c>
      <c r="BN16" s="138">
        <v>1.0293472006750299</v>
      </c>
      <c r="BO16" s="139">
        <v>65.759873212653204</v>
      </c>
      <c r="BP16" s="138">
        <v>0.88021604732880598</v>
      </c>
      <c r="BQ16" s="139">
        <v>47.693019942110801</v>
      </c>
      <c r="BR16" s="138">
        <v>0.91481640979110801</v>
      </c>
      <c r="BS16" s="139">
        <v>13.5630793320243</v>
      </c>
      <c r="BT16" s="138">
        <v>0.58692695024106001</v>
      </c>
      <c r="BU16" s="139">
        <v>4.5037739385180098</v>
      </c>
      <c r="BV16" s="138">
        <v>0.417328734796301</v>
      </c>
      <c r="BW16" s="139">
        <v>-43.1892460035928</v>
      </c>
      <c r="BX16" s="138">
        <v>1.08797810709623</v>
      </c>
      <c r="BY16" s="139">
        <v>67.0211585515774</v>
      </c>
      <c r="BZ16" s="138">
        <v>0.96984346330098503</v>
      </c>
      <c r="CA16" s="139">
        <v>32.449233092302201</v>
      </c>
      <c r="CB16" s="138">
        <v>0.93067359376327996</v>
      </c>
      <c r="CC16" s="139">
        <v>17.6616847104067</v>
      </c>
      <c r="CD16" s="138">
        <v>0.79031154268512105</v>
      </c>
      <c r="CE16" s="139">
        <v>16.9102407488685</v>
      </c>
      <c r="CF16" s="138">
        <v>0.64978367758681999</v>
      </c>
      <c r="CG16" s="139">
        <v>-15.5389923434336</v>
      </c>
      <c r="CH16" s="138">
        <v>1.2726917426628701</v>
      </c>
      <c r="CI16" s="139">
        <v>83.290292907291501</v>
      </c>
      <c r="CJ16" s="138">
        <v>0.66383988110534897</v>
      </c>
      <c r="CK16" s="139">
        <v>46.0741594994305</v>
      </c>
      <c r="CL16" s="138">
        <v>0.91925732583784503</v>
      </c>
      <c r="CM16" s="139">
        <v>20.331627242307899</v>
      </c>
      <c r="CN16" s="138">
        <v>0.76781302212685398</v>
      </c>
      <c r="CO16" s="139">
        <v>16.884506165553201</v>
      </c>
      <c r="CP16" s="138">
        <v>0.76893265700604596</v>
      </c>
      <c r="CQ16" s="139">
        <v>-29.189653333877299</v>
      </c>
      <c r="CR16" s="138">
        <v>1.4288028118858001</v>
      </c>
      <c r="CS16" s="139">
        <v>39.9536331761499</v>
      </c>
      <c r="CT16" s="138">
        <v>1.0533404829091699</v>
      </c>
      <c r="CU16" s="139">
        <v>19.722868091437299</v>
      </c>
      <c r="CV16" s="138">
        <v>0.780452822563661</v>
      </c>
      <c r="CW16" s="139">
        <v>12.7410632145638</v>
      </c>
      <c r="CX16" s="138">
        <v>0.67081442813143199</v>
      </c>
      <c r="CY16" s="139">
        <v>7.4897018701487799</v>
      </c>
      <c r="CZ16" s="138">
        <v>0.537550616757968</v>
      </c>
      <c r="DA16" s="139">
        <v>-12.233166221288499</v>
      </c>
      <c r="DB16" s="138">
        <v>1.00093328335414</v>
      </c>
      <c r="DC16" s="74"/>
      <c r="DD16" s="15"/>
      <c r="DE16" s="15"/>
      <c r="DF16" s="15"/>
      <c r="DG16" s="15"/>
      <c r="DH16" s="15"/>
      <c r="DI16" s="15"/>
      <c r="DJ16" s="75"/>
      <c r="DK16" s="140"/>
      <c r="DL16" s="140"/>
      <c r="DM16" s="140"/>
      <c r="DN16" s="140"/>
      <c r="DO16" s="140"/>
      <c r="DP16" s="140"/>
      <c r="DQ16" s="140"/>
      <c r="DR16" s="140"/>
      <c r="DS16" s="140"/>
      <c r="DT16" s="140"/>
      <c r="DU16" s="140"/>
      <c r="DV16" s="140"/>
      <c r="DW16" s="140"/>
      <c r="DX16" s="140"/>
      <c r="DY16" s="140"/>
      <c r="DZ16" s="140"/>
      <c r="EA16" s="140"/>
      <c r="EB16" s="140"/>
    </row>
    <row r="17" spans="1:132" x14ac:dyDescent="0.2">
      <c r="A17" s="76" t="s">
        <v>22</v>
      </c>
      <c r="B17" s="71">
        <v>2</v>
      </c>
      <c r="C17" s="139">
        <v>95.165710296571802</v>
      </c>
      <c r="D17" s="138">
        <v>0.366674983246081</v>
      </c>
      <c r="E17" s="139">
        <v>3.2029616146356101</v>
      </c>
      <c r="F17" s="138">
        <v>3.7002182775322003E-2</v>
      </c>
      <c r="G17" s="139">
        <v>78.354597276393406</v>
      </c>
      <c r="H17" s="138">
        <v>0.72408381503340102</v>
      </c>
      <c r="I17" s="139">
        <v>48.1456848730991</v>
      </c>
      <c r="J17" s="138">
        <v>1.08942915644698</v>
      </c>
      <c r="K17" s="139">
        <v>21.711864174893201</v>
      </c>
      <c r="L17" s="138">
        <v>0.90764529363448998</v>
      </c>
      <c r="M17" s="139">
        <v>8.4970482284010806</v>
      </c>
      <c r="N17" s="138">
        <v>0.54365577927450004</v>
      </c>
      <c r="O17" s="139">
        <v>-39.648636644698101</v>
      </c>
      <c r="P17" s="138">
        <v>1.4158065650596401</v>
      </c>
      <c r="Q17" s="139">
        <v>42.445609123591197</v>
      </c>
      <c r="R17" s="138">
        <v>0.92318020851594695</v>
      </c>
      <c r="S17" s="139">
        <v>33.727764913368297</v>
      </c>
      <c r="T17" s="138">
        <v>0.892580960546414</v>
      </c>
      <c r="U17" s="139">
        <v>4.5111365641639498</v>
      </c>
      <c r="V17" s="138">
        <v>0.38712826356017099</v>
      </c>
      <c r="W17" s="139">
        <v>4.2067076460589803</v>
      </c>
      <c r="X17" s="138">
        <v>0.34042460380727602</v>
      </c>
      <c r="Y17" s="139">
        <v>-29.521057267309299</v>
      </c>
      <c r="Z17" s="138">
        <v>1.0336451238195301</v>
      </c>
      <c r="AA17" s="139">
        <v>17.232366027188899</v>
      </c>
      <c r="AB17" s="138">
        <v>0.67684122251786305</v>
      </c>
      <c r="AC17" s="139">
        <v>12.065726377218001</v>
      </c>
      <c r="AD17" s="138">
        <v>0.58301420749384303</v>
      </c>
      <c r="AE17" s="139">
        <v>3.5998266332451299</v>
      </c>
      <c r="AF17" s="138">
        <v>0.32517474533777202</v>
      </c>
      <c r="AG17" s="139">
        <v>1.5668130167258001</v>
      </c>
      <c r="AH17" s="138">
        <v>0.24615302670866401</v>
      </c>
      <c r="AI17" s="139">
        <v>-10.4989133604922</v>
      </c>
      <c r="AJ17" s="138">
        <v>0.67827995778994998</v>
      </c>
      <c r="AK17" s="139">
        <v>11.5486441207917</v>
      </c>
      <c r="AL17" s="138">
        <v>0.84303882317794998</v>
      </c>
      <c r="AM17" s="139">
        <v>10.5896033462648</v>
      </c>
      <c r="AN17" s="138">
        <v>0.813000569066748</v>
      </c>
      <c r="AO17" s="139">
        <v>0.54865287854285605</v>
      </c>
      <c r="AP17" s="138">
        <v>0.129620756671496</v>
      </c>
      <c r="AQ17" s="139">
        <v>0.41038789598401798</v>
      </c>
      <c r="AR17" s="138">
        <v>0.124566874603592</v>
      </c>
      <c r="AS17" s="139">
        <v>-10.1792154502808</v>
      </c>
      <c r="AT17" s="138">
        <v>0.82384410635998595</v>
      </c>
      <c r="AU17" s="139">
        <v>11.587230458633201</v>
      </c>
      <c r="AV17" s="138">
        <v>0.68774812545152098</v>
      </c>
      <c r="AW17" s="139">
        <v>10.688465536201001</v>
      </c>
      <c r="AX17" s="138">
        <v>0.65435866668742204</v>
      </c>
      <c r="AY17" s="139">
        <v>0.56264742725494099</v>
      </c>
      <c r="AZ17" s="138">
        <v>0.13748554464089099</v>
      </c>
      <c r="BA17" s="139">
        <v>0.336117495177292</v>
      </c>
      <c r="BB17" s="138">
        <v>9.6699430165007094E-2</v>
      </c>
      <c r="BC17" s="139">
        <v>-10.352348041023699</v>
      </c>
      <c r="BD17" s="138">
        <v>0.67211561960128796</v>
      </c>
      <c r="BE17" s="139">
        <v>24.9862962798626</v>
      </c>
      <c r="BF17" s="138">
        <v>0.96328846215106301</v>
      </c>
      <c r="BG17" s="139">
        <v>22.1580945943386</v>
      </c>
      <c r="BH17" s="138">
        <v>0.86789967067451501</v>
      </c>
      <c r="BI17" s="139">
        <v>1.8859751610670701</v>
      </c>
      <c r="BJ17" s="138">
        <v>0.24976987160290201</v>
      </c>
      <c r="BK17" s="139">
        <v>0.94222652445698896</v>
      </c>
      <c r="BL17" s="138">
        <v>0.17698254471975999</v>
      </c>
      <c r="BM17" s="139">
        <v>-21.215868069881601</v>
      </c>
      <c r="BN17" s="138">
        <v>0.87826784720826701</v>
      </c>
      <c r="BO17" s="139">
        <v>20.972183789807499</v>
      </c>
      <c r="BP17" s="138">
        <v>0.95202446118419204</v>
      </c>
      <c r="BQ17" s="139">
        <v>18.970530255123801</v>
      </c>
      <c r="BR17" s="138">
        <v>0.94401616949753897</v>
      </c>
      <c r="BS17" s="139">
        <v>1.37616721534769</v>
      </c>
      <c r="BT17" s="138">
        <v>0.215885569299818</v>
      </c>
      <c r="BU17" s="139">
        <v>0.62548631933599996</v>
      </c>
      <c r="BV17" s="138">
        <v>0.15605561031475401</v>
      </c>
      <c r="BW17" s="139">
        <v>-18.3450439357878</v>
      </c>
      <c r="BX17" s="138">
        <v>0.94883843977618199</v>
      </c>
      <c r="BY17" s="139">
        <v>45.232780216914399</v>
      </c>
      <c r="BZ17" s="138">
        <v>0.85810982556055804</v>
      </c>
      <c r="CA17" s="139">
        <v>34.018056196179003</v>
      </c>
      <c r="CB17" s="138">
        <v>0.90872779115447699</v>
      </c>
      <c r="CC17" s="139">
        <v>5.7362088199758503</v>
      </c>
      <c r="CD17" s="138">
        <v>0.37448437802068701</v>
      </c>
      <c r="CE17" s="139">
        <v>5.4785152007595199</v>
      </c>
      <c r="CF17" s="138">
        <v>0.37880353600262301</v>
      </c>
      <c r="CG17" s="139">
        <v>-28.5395409954195</v>
      </c>
      <c r="CH17" s="138">
        <v>1.0670802099038099</v>
      </c>
      <c r="CI17" s="139">
        <v>52.5221470410929</v>
      </c>
      <c r="CJ17" s="138">
        <v>0.84978010462946996</v>
      </c>
      <c r="CK17" s="139">
        <v>30.9932106004891</v>
      </c>
      <c r="CL17" s="138">
        <v>0.76823042816021803</v>
      </c>
      <c r="CM17" s="139">
        <v>8.0951627648667106</v>
      </c>
      <c r="CN17" s="138">
        <v>0.36430619884805898</v>
      </c>
      <c r="CO17" s="139">
        <v>13.4337736757371</v>
      </c>
      <c r="CP17" s="138">
        <v>0.5616789723076</v>
      </c>
      <c r="CQ17" s="139">
        <v>-17.559436924751999</v>
      </c>
      <c r="CR17" s="138">
        <v>1.09118579345005</v>
      </c>
      <c r="CS17" s="139">
        <v>16.685769156419202</v>
      </c>
      <c r="CT17" s="138">
        <v>0.58739172607324097</v>
      </c>
      <c r="CU17" s="139">
        <v>10.478141326807201</v>
      </c>
      <c r="CV17" s="138">
        <v>0.50903061150069895</v>
      </c>
      <c r="CW17" s="139">
        <v>3.2379489314495502</v>
      </c>
      <c r="CX17" s="138">
        <v>0.25008496932044699</v>
      </c>
      <c r="CY17" s="139">
        <v>2.9696788981625</v>
      </c>
      <c r="CZ17" s="138">
        <v>0.26617978231723499</v>
      </c>
      <c r="DA17" s="139">
        <v>-7.50846242864466</v>
      </c>
      <c r="DB17" s="138">
        <v>0.59126724724565205</v>
      </c>
      <c r="DC17" s="74"/>
      <c r="DD17" s="15"/>
      <c r="DE17" s="15"/>
      <c r="DF17" s="15"/>
      <c r="DG17" s="15"/>
      <c r="DH17" s="15"/>
      <c r="DI17" s="15"/>
      <c r="DJ17" s="75"/>
      <c r="DK17" s="140"/>
      <c r="DL17" s="140"/>
      <c r="DM17" s="140"/>
      <c r="DN17" s="140"/>
      <c r="DO17" s="140"/>
      <c r="DP17" s="140"/>
      <c r="DQ17" s="140"/>
      <c r="DR17" s="140"/>
      <c r="DS17" s="140"/>
      <c r="DT17" s="140"/>
      <c r="DU17" s="140"/>
      <c r="DV17" s="140"/>
      <c r="DW17" s="140"/>
      <c r="DX17" s="140"/>
      <c r="DY17" s="140"/>
      <c r="DZ17" s="140"/>
      <c r="EA17" s="140"/>
      <c r="EB17" s="140"/>
    </row>
    <row r="18" spans="1:132" x14ac:dyDescent="0.2">
      <c r="A18" s="77" t="s">
        <v>23</v>
      </c>
      <c r="B18" s="71">
        <v>2</v>
      </c>
      <c r="C18" s="139">
        <v>96.369956352810306</v>
      </c>
      <c r="D18" s="138">
        <v>0.46683070295992801</v>
      </c>
      <c r="E18" s="139">
        <v>3.6178164841770899</v>
      </c>
      <c r="F18" s="138">
        <v>5.08822828561191E-2</v>
      </c>
      <c r="G18" s="139">
        <v>86.720383723786696</v>
      </c>
      <c r="H18" s="138">
        <v>0.84148593797942395</v>
      </c>
      <c r="I18" s="139">
        <v>43.6613821798461</v>
      </c>
      <c r="J18" s="138">
        <v>1.4947706394892399</v>
      </c>
      <c r="K18" s="139">
        <v>30.693980160554599</v>
      </c>
      <c r="L18" s="138">
        <v>1.3392203079228899</v>
      </c>
      <c r="M18" s="139">
        <v>12.365021383386001</v>
      </c>
      <c r="N18" s="138">
        <v>0.87140553581104996</v>
      </c>
      <c r="O18" s="139">
        <v>-31.2963607964601</v>
      </c>
      <c r="P18" s="138">
        <v>2.0509484801419702</v>
      </c>
      <c r="Q18" s="139">
        <v>32.685957608377599</v>
      </c>
      <c r="R18" s="138">
        <v>1.17395250633473</v>
      </c>
      <c r="S18" s="139">
        <v>22.028427736040001</v>
      </c>
      <c r="T18" s="138">
        <v>1.0936692848662</v>
      </c>
      <c r="U18" s="139">
        <v>5.3073762089457803</v>
      </c>
      <c r="V18" s="138">
        <v>0.56020803672915398</v>
      </c>
      <c r="W18" s="139">
        <v>5.3501536633918896</v>
      </c>
      <c r="X18" s="138">
        <v>0.48791639353974497</v>
      </c>
      <c r="Y18" s="139">
        <v>-16.678274072648101</v>
      </c>
      <c r="Z18" s="138">
        <v>1.2766671810388499</v>
      </c>
      <c r="AA18" s="139">
        <v>16.669453547530399</v>
      </c>
      <c r="AB18" s="138">
        <v>0.90934533850221</v>
      </c>
      <c r="AC18" s="139">
        <v>10.8140734538716</v>
      </c>
      <c r="AD18" s="138">
        <v>0.75339548352587304</v>
      </c>
      <c r="AE18" s="139">
        <v>3.8613112079788299</v>
      </c>
      <c r="AF18" s="138">
        <v>0.42534586774674099</v>
      </c>
      <c r="AG18" s="139">
        <v>1.9940688856800499</v>
      </c>
      <c r="AH18" s="138">
        <v>0.37380952151186497</v>
      </c>
      <c r="AI18" s="139">
        <v>-8.8200045681915</v>
      </c>
      <c r="AJ18" s="138">
        <v>0.91810832535959097</v>
      </c>
      <c r="AK18" s="139">
        <v>15.097116116583599</v>
      </c>
      <c r="AL18" s="138">
        <v>1.25209328644736</v>
      </c>
      <c r="AM18" s="139">
        <v>13.709914584894101</v>
      </c>
      <c r="AN18" s="138">
        <v>1.21135217002569</v>
      </c>
      <c r="AO18" s="139">
        <v>0.75721282555463099</v>
      </c>
      <c r="AP18" s="138">
        <v>0.20138855570112099</v>
      </c>
      <c r="AQ18" s="139">
        <v>0.62998870613492997</v>
      </c>
      <c r="AR18" s="138">
        <v>0.20132074289441401</v>
      </c>
      <c r="AS18" s="139">
        <v>-13.0799258787592</v>
      </c>
      <c r="AT18" s="138">
        <v>1.22526667073912</v>
      </c>
      <c r="AU18" s="139">
        <v>15.683468481259</v>
      </c>
      <c r="AV18" s="138">
        <v>1.0422203573690501</v>
      </c>
      <c r="AW18" s="139">
        <v>14.548105458127299</v>
      </c>
      <c r="AX18" s="138">
        <v>0.98815053652321905</v>
      </c>
      <c r="AY18" s="139">
        <v>0.753415596711837</v>
      </c>
      <c r="AZ18" s="138">
        <v>0.21530173077359199</v>
      </c>
      <c r="BA18" s="139">
        <v>0.38194742641981699</v>
      </c>
      <c r="BB18" s="138">
        <v>0.14685364661789199</v>
      </c>
      <c r="BC18" s="139">
        <v>-14.1661580317075</v>
      </c>
      <c r="BD18" s="138">
        <v>1.0113624916383399</v>
      </c>
      <c r="BE18" s="139">
        <v>34.9314130749325</v>
      </c>
      <c r="BF18" s="138">
        <v>1.4918626417701999</v>
      </c>
      <c r="BG18" s="139">
        <v>31.2737868821965</v>
      </c>
      <c r="BH18" s="138">
        <v>1.3382406417750099</v>
      </c>
      <c r="BI18" s="139">
        <v>2.6363393052740198</v>
      </c>
      <c r="BJ18" s="138">
        <v>0.394219253395651</v>
      </c>
      <c r="BK18" s="139">
        <v>1.02128688746201</v>
      </c>
      <c r="BL18" s="138">
        <v>0.224280131525607</v>
      </c>
      <c r="BM18" s="139">
        <v>-30.252499994734499</v>
      </c>
      <c r="BN18" s="138">
        <v>1.3311043613638101</v>
      </c>
      <c r="BO18" s="139">
        <v>26.5491137674972</v>
      </c>
      <c r="BP18" s="138">
        <v>1.35258095690916</v>
      </c>
      <c r="BQ18" s="139">
        <v>23.896252527091001</v>
      </c>
      <c r="BR18" s="138">
        <v>1.36163627636261</v>
      </c>
      <c r="BS18" s="139">
        <v>1.91387020654107</v>
      </c>
      <c r="BT18" s="138">
        <v>0.34643409797866498</v>
      </c>
      <c r="BU18" s="139">
        <v>0.73899103386508902</v>
      </c>
      <c r="BV18" s="138">
        <v>0.232985711316926</v>
      </c>
      <c r="BW18" s="139">
        <v>-23.157261493225899</v>
      </c>
      <c r="BX18" s="138">
        <v>1.3771110105381601</v>
      </c>
      <c r="BY18" s="139">
        <v>53.092317040567004</v>
      </c>
      <c r="BZ18" s="138">
        <v>1.2160137191035001</v>
      </c>
      <c r="CA18" s="139">
        <v>37.957226540510398</v>
      </c>
      <c r="CB18" s="138">
        <v>1.29286783494363</v>
      </c>
      <c r="CC18" s="139">
        <v>8.0616502511519101</v>
      </c>
      <c r="CD18" s="138">
        <v>0.58981898937277899</v>
      </c>
      <c r="CE18" s="139">
        <v>7.0734402489046504</v>
      </c>
      <c r="CF18" s="138">
        <v>0.57806679265428695</v>
      </c>
      <c r="CG18" s="139">
        <v>-30.883786291605698</v>
      </c>
      <c r="CH18" s="138">
        <v>1.51804959196487</v>
      </c>
      <c r="CI18" s="139">
        <v>62.0106062329724</v>
      </c>
      <c r="CJ18" s="138">
        <v>1.29553752181006</v>
      </c>
      <c r="CK18" s="139">
        <v>34.104482068788101</v>
      </c>
      <c r="CL18" s="138">
        <v>1.14735412508209</v>
      </c>
      <c r="CM18" s="139">
        <v>10.6932474764373</v>
      </c>
      <c r="CN18" s="138">
        <v>0.56823840983319396</v>
      </c>
      <c r="CO18" s="139">
        <v>17.212876687746999</v>
      </c>
      <c r="CP18" s="138">
        <v>0.81936652292826795</v>
      </c>
      <c r="CQ18" s="139">
        <v>-16.891605381041</v>
      </c>
      <c r="CR18" s="138">
        <v>1.5637721177352399</v>
      </c>
      <c r="CS18" s="139">
        <v>18.659561524927199</v>
      </c>
      <c r="CT18" s="138">
        <v>0.75281860412744595</v>
      </c>
      <c r="CU18" s="139">
        <v>10.973309615172401</v>
      </c>
      <c r="CV18" s="138">
        <v>0.638496613271058</v>
      </c>
      <c r="CW18" s="139">
        <v>4.2324498479951398</v>
      </c>
      <c r="CX18" s="138">
        <v>0.36950040595133699</v>
      </c>
      <c r="CY18" s="139">
        <v>3.4538020617596601</v>
      </c>
      <c r="CZ18" s="138">
        <v>0.40187118390180399</v>
      </c>
      <c r="DA18" s="139">
        <v>-7.5195075534127698</v>
      </c>
      <c r="DB18" s="138">
        <v>0.81444236226521205</v>
      </c>
      <c r="DC18" s="74"/>
      <c r="DD18" s="15"/>
      <c r="DE18" s="15"/>
      <c r="DF18" s="15"/>
      <c r="DG18" s="15"/>
      <c r="DH18" s="15"/>
      <c r="DI18" s="15"/>
      <c r="DJ18" s="75"/>
      <c r="DK18" s="140"/>
      <c r="DL18" s="140"/>
      <c r="DM18" s="140"/>
      <c r="DN18" s="140"/>
      <c r="DO18" s="140"/>
      <c r="DP18" s="140"/>
      <c r="DQ18" s="140"/>
      <c r="DR18" s="140"/>
      <c r="DS18" s="140"/>
      <c r="DT18" s="140"/>
      <c r="DU18" s="140"/>
      <c r="DV18" s="140"/>
      <c r="DW18" s="140"/>
      <c r="DX18" s="140"/>
      <c r="DY18" s="140"/>
      <c r="DZ18" s="140"/>
      <c r="EA18" s="140"/>
      <c r="EB18" s="140"/>
    </row>
    <row r="19" spans="1:132" x14ac:dyDescent="0.2">
      <c r="A19" s="77" t="s">
        <v>24</v>
      </c>
      <c r="B19" s="71">
        <v>2</v>
      </c>
      <c r="C19" s="139">
        <v>93.272320208648495</v>
      </c>
      <c r="D19" s="138">
        <v>0.60405676904054395</v>
      </c>
      <c r="E19" s="139">
        <v>2.5257651150854499</v>
      </c>
      <c r="F19" s="138">
        <v>4.2585192074308602E-2</v>
      </c>
      <c r="G19" s="139">
        <v>65.125516791850501</v>
      </c>
      <c r="H19" s="138">
        <v>1.2282017470684501</v>
      </c>
      <c r="I19" s="139">
        <v>55.236853362653598</v>
      </c>
      <c r="J19" s="138">
        <v>1.4921010314541101</v>
      </c>
      <c r="K19" s="139">
        <v>7.5081624616084799</v>
      </c>
      <c r="L19" s="138">
        <v>0.73501059031390903</v>
      </c>
      <c r="M19" s="139">
        <v>2.3805009675884499</v>
      </c>
      <c r="N19" s="138">
        <v>0.38551034717890797</v>
      </c>
      <c r="O19" s="139">
        <v>-52.856352395065102</v>
      </c>
      <c r="P19" s="138">
        <v>1.6757092904294899</v>
      </c>
      <c r="Q19" s="139">
        <v>57.735799673080301</v>
      </c>
      <c r="R19" s="138">
        <v>1.19623877008067</v>
      </c>
      <c r="S19" s="139">
        <v>52.056810214342498</v>
      </c>
      <c r="T19" s="138">
        <v>1.3217398797369</v>
      </c>
      <c r="U19" s="139">
        <v>3.2636887559308798</v>
      </c>
      <c r="V19" s="138">
        <v>0.44639883989317403</v>
      </c>
      <c r="W19" s="139">
        <v>2.4153007028068898</v>
      </c>
      <c r="X19" s="138">
        <v>0.39869311305725702</v>
      </c>
      <c r="Y19" s="139">
        <v>-49.641509511535602</v>
      </c>
      <c r="Z19" s="138">
        <v>1.58983121824591</v>
      </c>
      <c r="AA19" s="139">
        <v>18.118693206093099</v>
      </c>
      <c r="AB19" s="138">
        <v>0.92984823861476695</v>
      </c>
      <c r="AC19" s="139">
        <v>14.0365016657493</v>
      </c>
      <c r="AD19" s="138">
        <v>0.781617498688293</v>
      </c>
      <c r="AE19" s="139">
        <v>3.1881091925671399</v>
      </c>
      <c r="AF19" s="138">
        <v>0.429558660545866</v>
      </c>
      <c r="AG19" s="139">
        <v>0.89408234777662299</v>
      </c>
      <c r="AH19" s="138">
        <v>0.22168532049547801</v>
      </c>
      <c r="AI19" s="139">
        <v>-13.142419317972699</v>
      </c>
      <c r="AJ19" s="138">
        <v>0.80472991215452705</v>
      </c>
      <c r="AK19" s="139">
        <v>5.9406479491802999</v>
      </c>
      <c r="AL19" s="138">
        <v>0.76126289885420895</v>
      </c>
      <c r="AM19" s="139">
        <v>5.6582713528828199</v>
      </c>
      <c r="AN19" s="138">
        <v>0.72678168656201803</v>
      </c>
      <c r="AO19" s="139">
        <v>0.21904526552505399</v>
      </c>
      <c r="AP19" s="138">
        <v>9.7392833537918402E-2</v>
      </c>
      <c r="AQ19" s="139">
        <v>6.3331330772430194E-2</v>
      </c>
      <c r="AR19" s="138">
        <v>4.5289092246001202E-2</v>
      </c>
      <c r="AS19" s="139">
        <v>-5.5949400221103902</v>
      </c>
      <c r="AT19" s="138">
        <v>0.72582708347510505</v>
      </c>
      <c r="AU19" s="139">
        <v>5.2959799089926003</v>
      </c>
      <c r="AV19" s="138">
        <v>0.54736553577297098</v>
      </c>
      <c r="AW19" s="139">
        <v>4.7605966852915804</v>
      </c>
      <c r="AX19" s="138">
        <v>0.52214245261583703</v>
      </c>
      <c r="AY19" s="139">
        <v>0.269654113799904</v>
      </c>
      <c r="AZ19" s="138">
        <v>9.2156240895182706E-2</v>
      </c>
      <c r="BA19" s="139">
        <v>0.26572910990111198</v>
      </c>
      <c r="BB19" s="138">
        <v>0.111051699977038</v>
      </c>
      <c r="BC19" s="139">
        <v>-4.4948675753904697</v>
      </c>
      <c r="BD19" s="138">
        <v>0.53525403745583</v>
      </c>
      <c r="BE19" s="139">
        <v>9.3417468609843297</v>
      </c>
      <c r="BF19" s="138">
        <v>0.72082867262049699</v>
      </c>
      <c r="BG19" s="139">
        <v>7.8183033758605998</v>
      </c>
      <c r="BH19" s="138">
        <v>0.74943590164914997</v>
      </c>
      <c r="BI19" s="139">
        <v>0.705585912946882</v>
      </c>
      <c r="BJ19" s="138">
        <v>0.170331523813959</v>
      </c>
      <c r="BK19" s="139">
        <v>0.81785757217684296</v>
      </c>
      <c r="BL19" s="138">
        <v>0.196562250086109</v>
      </c>
      <c r="BM19" s="139">
        <v>-7.0004458036837596</v>
      </c>
      <c r="BN19" s="138">
        <v>0.78458228882764003</v>
      </c>
      <c r="BO19" s="139">
        <v>12.2077888691169</v>
      </c>
      <c r="BP19" s="138">
        <v>0.82461889370409502</v>
      </c>
      <c r="BQ19" s="139">
        <v>11.229537373042501</v>
      </c>
      <c r="BR19" s="138">
        <v>0.80953678049831002</v>
      </c>
      <c r="BS19" s="139">
        <v>0.53114291278191095</v>
      </c>
      <c r="BT19" s="138">
        <v>0.13352475860666799</v>
      </c>
      <c r="BU19" s="139">
        <v>0.447108583292539</v>
      </c>
      <c r="BV19" s="138">
        <v>0.167052091790268</v>
      </c>
      <c r="BW19" s="139">
        <v>-10.7824287897499</v>
      </c>
      <c r="BX19" s="138">
        <v>0.84083285866836199</v>
      </c>
      <c r="BY19" s="139">
        <v>32.882873833704402</v>
      </c>
      <c r="BZ19" s="138">
        <v>1.2634992910799701</v>
      </c>
      <c r="CA19" s="139">
        <v>27.828329489433902</v>
      </c>
      <c r="CB19" s="138">
        <v>1.1920017296270899</v>
      </c>
      <c r="CC19" s="139">
        <v>2.08217873919107</v>
      </c>
      <c r="CD19" s="138">
        <v>0.29396863237635001</v>
      </c>
      <c r="CE19" s="139">
        <v>2.97236560507949</v>
      </c>
      <c r="CF19" s="138">
        <v>0.37468478032907798</v>
      </c>
      <c r="CG19" s="139">
        <v>-24.855963884354399</v>
      </c>
      <c r="CH19" s="138">
        <v>1.2918821029949099</v>
      </c>
      <c r="CI19" s="139">
        <v>37.5370951966147</v>
      </c>
      <c r="CJ19" s="138">
        <v>1.09730531879625</v>
      </c>
      <c r="CK19" s="139">
        <v>26.0796030998522</v>
      </c>
      <c r="CL19" s="138">
        <v>1.12512493751318</v>
      </c>
      <c r="CM19" s="139">
        <v>3.9920272281136899</v>
      </c>
      <c r="CN19" s="138">
        <v>0.44230117599190499</v>
      </c>
      <c r="CO19" s="139">
        <v>7.4654648686488301</v>
      </c>
      <c r="CP19" s="138">
        <v>0.61570012604733204</v>
      </c>
      <c r="CQ19" s="139">
        <v>-18.614138231203398</v>
      </c>
      <c r="CR19" s="138">
        <v>1.4745601859826101</v>
      </c>
      <c r="CS19" s="139">
        <v>13.5146629734835</v>
      </c>
      <c r="CT19" s="138">
        <v>0.78619656739800503</v>
      </c>
      <c r="CU19" s="139">
        <v>9.6826011038931608</v>
      </c>
      <c r="CV19" s="138">
        <v>0.69378194078528099</v>
      </c>
      <c r="CW19" s="139">
        <v>1.6401780332993801</v>
      </c>
      <c r="CX19" s="138">
        <v>0.26819916873849098</v>
      </c>
      <c r="CY19" s="139">
        <v>2.1918838362909199</v>
      </c>
      <c r="CZ19" s="138">
        <v>0.292325885154743</v>
      </c>
      <c r="DA19" s="139">
        <v>-7.4907172676022498</v>
      </c>
      <c r="DB19" s="138">
        <v>0.698525632913787</v>
      </c>
      <c r="DC19" s="74"/>
      <c r="DD19" s="15"/>
      <c r="DE19" s="15"/>
      <c r="DF19" s="15"/>
      <c r="DG19" s="15"/>
      <c r="DH19" s="15"/>
      <c r="DI19" s="15"/>
      <c r="DJ19" s="75"/>
      <c r="DK19" s="140"/>
      <c r="DL19" s="140"/>
      <c r="DM19" s="140"/>
      <c r="DN19" s="140"/>
      <c r="DO19" s="140"/>
      <c r="DP19" s="140"/>
      <c r="DQ19" s="140"/>
      <c r="DR19" s="140"/>
      <c r="DS19" s="140"/>
      <c r="DT19" s="140"/>
      <c r="DU19" s="140"/>
      <c r="DV19" s="140"/>
      <c r="DW19" s="140"/>
      <c r="DX19" s="140"/>
      <c r="DY19" s="140"/>
      <c r="DZ19" s="140"/>
      <c r="EA19" s="140"/>
      <c r="EB19" s="140"/>
    </row>
    <row r="20" spans="1:132" x14ac:dyDescent="0.2">
      <c r="A20" s="76" t="s">
        <v>25</v>
      </c>
      <c r="B20" s="71">
        <v>2</v>
      </c>
      <c r="C20" s="139">
        <v>97.465643678953001</v>
      </c>
      <c r="D20" s="138">
        <v>0.404820175542981</v>
      </c>
      <c r="E20" s="139">
        <v>4.5030423273066802</v>
      </c>
      <c r="F20" s="138">
        <v>5.9289544890736498E-2</v>
      </c>
      <c r="G20" s="139">
        <v>84.256508776634902</v>
      </c>
      <c r="H20" s="138">
        <v>1.0599081861794499</v>
      </c>
      <c r="I20" s="139">
        <v>28.750407388983799</v>
      </c>
      <c r="J20" s="138">
        <v>1.51309689204424</v>
      </c>
      <c r="K20" s="139">
        <v>23.531507527661599</v>
      </c>
      <c r="L20" s="138">
        <v>1.19689688331523</v>
      </c>
      <c r="M20" s="139">
        <v>31.974593859989501</v>
      </c>
      <c r="N20" s="138">
        <v>1.21547687421127</v>
      </c>
      <c r="O20" s="139">
        <v>3.2241864710056598</v>
      </c>
      <c r="P20" s="138">
        <v>2.3043906433501999</v>
      </c>
      <c r="Q20" s="139">
        <v>55.438887261978998</v>
      </c>
      <c r="R20" s="138">
        <v>1.19653047422422</v>
      </c>
      <c r="S20" s="139">
        <v>20.776384326558201</v>
      </c>
      <c r="T20" s="138">
        <v>1.14588976757546</v>
      </c>
      <c r="U20" s="139">
        <v>14.5850281750617</v>
      </c>
      <c r="V20" s="138">
        <v>1.0674919270565899</v>
      </c>
      <c r="W20" s="139">
        <v>20.077474760358999</v>
      </c>
      <c r="X20" s="138">
        <v>1.0000638428030399</v>
      </c>
      <c r="Y20" s="139">
        <v>-0.69890956619918798</v>
      </c>
      <c r="Z20" s="138">
        <v>1.8524583980453</v>
      </c>
      <c r="AA20" s="139">
        <v>37.852947579342299</v>
      </c>
      <c r="AB20" s="138">
        <v>1.17181071678363</v>
      </c>
      <c r="AC20" s="139">
        <v>10.6770719677326</v>
      </c>
      <c r="AD20" s="138">
        <v>0.59305006545122996</v>
      </c>
      <c r="AE20" s="139">
        <v>7.9225056111479297</v>
      </c>
      <c r="AF20" s="138">
        <v>0.658475856638019</v>
      </c>
      <c r="AG20" s="139">
        <v>19.2533700004618</v>
      </c>
      <c r="AH20" s="138">
        <v>0.86741696729429296</v>
      </c>
      <c r="AI20" s="139">
        <v>8.5762980327292002</v>
      </c>
      <c r="AJ20" s="138">
        <v>1.1454250696127599</v>
      </c>
      <c r="AK20" s="139">
        <v>17.368051294028501</v>
      </c>
      <c r="AL20" s="138">
        <v>0.82774749505102996</v>
      </c>
      <c r="AM20" s="139">
        <v>11.114578494748301</v>
      </c>
      <c r="AN20" s="138">
        <v>0.72402738917508203</v>
      </c>
      <c r="AO20" s="139">
        <v>3.99987630289018</v>
      </c>
      <c r="AP20" s="138">
        <v>0.39045690486468398</v>
      </c>
      <c r="AQ20" s="139">
        <v>2.2535964963900299</v>
      </c>
      <c r="AR20" s="138">
        <v>0.29298565183896502</v>
      </c>
      <c r="AS20" s="139">
        <v>-8.8609819983583105</v>
      </c>
      <c r="AT20" s="138">
        <v>0.76641217641877302</v>
      </c>
      <c r="AU20" s="139">
        <v>25.681695975399698</v>
      </c>
      <c r="AV20" s="138">
        <v>1.0779735310877201</v>
      </c>
      <c r="AW20" s="139">
        <v>16.6000667308336</v>
      </c>
      <c r="AX20" s="138">
        <v>0.83009270817311098</v>
      </c>
      <c r="AY20" s="139">
        <v>5.5976183771557499</v>
      </c>
      <c r="AZ20" s="138">
        <v>0.512385890566181</v>
      </c>
      <c r="BA20" s="139">
        <v>3.4840108674103099</v>
      </c>
      <c r="BB20" s="138">
        <v>0.36864387031826801</v>
      </c>
      <c r="BC20" s="139">
        <v>-13.1160558634233</v>
      </c>
      <c r="BD20" s="138">
        <v>0.88734945623492301</v>
      </c>
      <c r="BE20" s="139">
        <v>62.7536355163097</v>
      </c>
      <c r="BF20" s="138">
        <v>1.4508969826490099</v>
      </c>
      <c r="BG20" s="139">
        <v>38.501249052420299</v>
      </c>
      <c r="BH20" s="138">
        <v>1.4105051031884801</v>
      </c>
      <c r="BI20" s="139">
        <v>12.8679583716254</v>
      </c>
      <c r="BJ20" s="138">
        <v>0.77135158990108499</v>
      </c>
      <c r="BK20" s="139">
        <v>11.384428092264001</v>
      </c>
      <c r="BL20" s="138">
        <v>0.80272265150851696</v>
      </c>
      <c r="BM20" s="139">
        <v>-27.116820960156399</v>
      </c>
      <c r="BN20" s="138">
        <v>1.7791301453891899</v>
      </c>
      <c r="BO20" s="139">
        <v>14.1119476139359</v>
      </c>
      <c r="BP20" s="138">
        <v>0.89663734397952899</v>
      </c>
      <c r="BQ20" s="139">
        <v>6.9353199256042997</v>
      </c>
      <c r="BR20" s="138">
        <v>0.62639427162554595</v>
      </c>
      <c r="BS20" s="139">
        <v>3.0205040994454602</v>
      </c>
      <c r="BT20" s="138">
        <v>0.37953726412426902</v>
      </c>
      <c r="BU20" s="139">
        <v>4.1561235888861301</v>
      </c>
      <c r="BV20" s="138">
        <v>0.44692108118122598</v>
      </c>
      <c r="BW20" s="139">
        <v>-2.77919633671817</v>
      </c>
      <c r="BX20" s="138">
        <v>0.73747860431488299</v>
      </c>
      <c r="BY20" s="139">
        <v>43.402566514195698</v>
      </c>
      <c r="BZ20" s="138">
        <v>1.2797427279821101</v>
      </c>
      <c r="CA20" s="139">
        <v>14.9593365882789</v>
      </c>
      <c r="CB20" s="138">
        <v>0.99393807749807395</v>
      </c>
      <c r="CC20" s="139">
        <v>9.8331046770417192</v>
      </c>
      <c r="CD20" s="138">
        <v>0.80585979734360902</v>
      </c>
      <c r="CE20" s="139">
        <v>18.6101252488751</v>
      </c>
      <c r="CF20" s="138">
        <v>1.00410482546053</v>
      </c>
      <c r="CG20" s="139">
        <v>3.6507886605962501</v>
      </c>
      <c r="CH20" s="138">
        <v>1.62478606726598</v>
      </c>
      <c r="CI20" s="139">
        <v>80.332444049344602</v>
      </c>
      <c r="CJ20" s="138">
        <v>0.84783576737729605</v>
      </c>
      <c r="CK20" s="139">
        <v>28.003238057437201</v>
      </c>
      <c r="CL20" s="138">
        <v>1.19759567743763</v>
      </c>
      <c r="CM20" s="139">
        <v>15.2607478631761</v>
      </c>
      <c r="CN20" s="138">
        <v>0.93144567135163303</v>
      </c>
      <c r="CO20" s="139">
        <v>37.068458128731201</v>
      </c>
      <c r="CP20" s="138">
        <v>1.34977541863913</v>
      </c>
      <c r="CQ20" s="139">
        <v>9.0652200712940605</v>
      </c>
      <c r="CR20" s="138">
        <v>2.31947354729787</v>
      </c>
      <c r="CS20" s="139">
        <v>32.443468553783902</v>
      </c>
      <c r="CT20" s="138">
        <v>1.2076516005743301</v>
      </c>
      <c r="CU20" s="139">
        <v>14.3641938298446</v>
      </c>
      <c r="CV20" s="138">
        <v>0.89453406517186096</v>
      </c>
      <c r="CW20" s="139">
        <v>6.7948899304733903</v>
      </c>
      <c r="CX20" s="138">
        <v>0.63116465735277305</v>
      </c>
      <c r="CY20" s="139">
        <v>11.2843847934659</v>
      </c>
      <c r="CZ20" s="138">
        <v>0.76020674583726</v>
      </c>
      <c r="DA20" s="139">
        <v>-3.07980903637874</v>
      </c>
      <c r="DB20" s="138">
        <v>1.1968761428491601</v>
      </c>
      <c r="DC20" s="74"/>
      <c r="DD20" s="15"/>
      <c r="DE20" s="15"/>
      <c r="DF20" s="15"/>
      <c r="DG20" s="15"/>
      <c r="DH20" s="15"/>
      <c r="DI20" s="15"/>
      <c r="DJ20" s="75"/>
      <c r="DK20" s="140"/>
      <c r="DL20" s="140"/>
      <c r="DM20" s="140"/>
      <c r="DN20" s="140"/>
      <c r="DO20" s="140"/>
      <c r="DP20" s="140"/>
      <c r="DQ20" s="140"/>
      <c r="DR20" s="140"/>
      <c r="DS20" s="140"/>
      <c r="DT20" s="140"/>
      <c r="DU20" s="140"/>
      <c r="DV20" s="140"/>
      <c r="DW20" s="140"/>
      <c r="DX20" s="140"/>
      <c r="DY20" s="140"/>
      <c r="DZ20" s="140"/>
      <c r="EA20" s="140"/>
      <c r="EB20" s="140"/>
    </row>
    <row r="21" spans="1:132" x14ac:dyDescent="0.2">
      <c r="A21" s="76" t="s">
        <v>26</v>
      </c>
      <c r="B21" s="71">
        <v>2</v>
      </c>
      <c r="C21" s="139">
        <v>96.583835091909805</v>
      </c>
      <c r="D21" s="138">
        <v>0.51146072941042497</v>
      </c>
      <c r="E21" s="139">
        <v>3.2857018359157699</v>
      </c>
      <c r="F21" s="138">
        <v>6.6114623009215501E-2</v>
      </c>
      <c r="G21" s="139">
        <v>91.637489938004407</v>
      </c>
      <c r="H21" s="138">
        <v>0.92943992819891297</v>
      </c>
      <c r="I21" s="139">
        <v>42.497925953832002</v>
      </c>
      <c r="J21" s="138">
        <v>1.48079232031972</v>
      </c>
      <c r="K21" s="139">
        <v>35.287017381652298</v>
      </c>
      <c r="L21" s="138">
        <v>1.2091040519308101</v>
      </c>
      <c r="M21" s="139">
        <v>13.8525466025201</v>
      </c>
      <c r="N21" s="138">
        <v>1.0573174784822501</v>
      </c>
      <c r="O21" s="139">
        <v>-28.645379351311998</v>
      </c>
      <c r="P21" s="138">
        <v>2.2998468715848301</v>
      </c>
      <c r="Q21" s="139">
        <v>38.376924908351299</v>
      </c>
      <c r="R21" s="138">
        <v>1.16122990078054</v>
      </c>
      <c r="S21" s="139">
        <v>24.526512995089799</v>
      </c>
      <c r="T21" s="138">
        <v>1.0072617038314</v>
      </c>
      <c r="U21" s="139">
        <v>6.4038738436853198</v>
      </c>
      <c r="V21" s="138">
        <v>0.437886895395383</v>
      </c>
      <c r="W21" s="139">
        <v>7.4465380695761603</v>
      </c>
      <c r="X21" s="138">
        <v>0.59753525881585901</v>
      </c>
      <c r="Y21" s="139">
        <v>-17.079974925513699</v>
      </c>
      <c r="Z21" s="138">
        <v>1.2805255275041101</v>
      </c>
      <c r="AA21" s="139">
        <v>21.980174616522199</v>
      </c>
      <c r="AB21" s="138">
        <v>0.96695804366176197</v>
      </c>
      <c r="AC21" s="139">
        <v>10.3567240017138</v>
      </c>
      <c r="AD21" s="138">
        <v>0.59991702026244798</v>
      </c>
      <c r="AE21" s="139">
        <v>5.4388776313267302</v>
      </c>
      <c r="AF21" s="138">
        <v>0.441557554232274</v>
      </c>
      <c r="AG21" s="139">
        <v>6.1845729834816101</v>
      </c>
      <c r="AH21" s="138">
        <v>0.57165213074935495</v>
      </c>
      <c r="AI21" s="139">
        <v>-4.1721510182322001</v>
      </c>
      <c r="AJ21" s="138">
        <v>0.82180144119365195</v>
      </c>
      <c r="AK21" s="139">
        <v>21.340016263827099</v>
      </c>
      <c r="AL21" s="138">
        <v>1.1350157121165001</v>
      </c>
      <c r="AM21" s="139">
        <v>18.520394719583599</v>
      </c>
      <c r="AN21" s="138">
        <v>1.05263269584562</v>
      </c>
      <c r="AO21" s="139">
        <v>1.62338594175531</v>
      </c>
      <c r="AP21" s="138">
        <v>0.23658678385242399</v>
      </c>
      <c r="AQ21" s="139">
        <v>1.1962356024882199</v>
      </c>
      <c r="AR21" s="138">
        <v>0.23027850311689299</v>
      </c>
      <c r="AS21" s="139">
        <v>-17.324159117095402</v>
      </c>
      <c r="AT21" s="138">
        <v>1.0742449578722799</v>
      </c>
      <c r="AU21" s="139">
        <v>19.978988569706299</v>
      </c>
      <c r="AV21" s="138">
        <v>0.86415065295078797</v>
      </c>
      <c r="AW21" s="139">
        <v>14.6455957672019</v>
      </c>
      <c r="AX21" s="138">
        <v>0.78353959802284501</v>
      </c>
      <c r="AY21" s="139">
        <v>3.1378938433120598</v>
      </c>
      <c r="AZ21" s="138">
        <v>0.31766221834472902</v>
      </c>
      <c r="BA21" s="139">
        <v>2.1954989591923502</v>
      </c>
      <c r="BB21" s="138">
        <v>0.26196697829334797</v>
      </c>
      <c r="BC21" s="139">
        <v>-12.450096808009601</v>
      </c>
      <c r="BD21" s="138">
        <v>0.80248042894045202</v>
      </c>
      <c r="BE21" s="139">
        <v>43.922311579599402</v>
      </c>
      <c r="BF21" s="138">
        <v>1.4142540341743499</v>
      </c>
      <c r="BG21" s="139">
        <v>35.405985842965997</v>
      </c>
      <c r="BH21" s="138">
        <v>1.3830102581053301</v>
      </c>
      <c r="BI21" s="139">
        <v>5.5374440245377299</v>
      </c>
      <c r="BJ21" s="138">
        <v>0.45243426363603001</v>
      </c>
      <c r="BK21" s="139">
        <v>2.9788817120957001</v>
      </c>
      <c r="BL21" s="138">
        <v>0.25742523515618099</v>
      </c>
      <c r="BM21" s="139">
        <v>-32.427104130870298</v>
      </c>
      <c r="BN21" s="138">
        <v>1.4381396270323299</v>
      </c>
      <c r="BO21" s="139">
        <v>23.539714830652802</v>
      </c>
      <c r="BP21" s="138">
        <v>0.92587672255111697</v>
      </c>
      <c r="BQ21" s="139">
        <v>20.3436163607415</v>
      </c>
      <c r="BR21" s="138">
        <v>0.93906721317946795</v>
      </c>
      <c r="BS21" s="139">
        <v>2.1490328648238699</v>
      </c>
      <c r="BT21" s="138">
        <v>0.26321272827121101</v>
      </c>
      <c r="BU21" s="139">
        <v>1.04706560508747</v>
      </c>
      <c r="BV21" s="138">
        <v>0.19165522830015599</v>
      </c>
      <c r="BW21" s="139">
        <v>-19.296550755654</v>
      </c>
      <c r="BX21" s="138">
        <v>0.96936618092847804</v>
      </c>
      <c r="BY21" s="139">
        <v>46.153109287312503</v>
      </c>
      <c r="BZ21" s="138">
        <v>1.32530889029869</v>
      </c>
      <c r="CA21" s="139">
        <v>12.5589267567128</v>
      </c>
      <c r="CB21" s="138">
        <v>0.77329378070325305</v>
      </c>
      <c r="CC21" s="139">
        <v>8.6987632368216605</v>
      </c>
      <c r="CD21" s="138">
        <v>0.542367535503538</v>
      </c>
      <c r="CE21" s="139">
        <v>24.895419293778001</v>
      </c>
      <c r="CF21" s="138">
        <v>1.0844943483524401</v>
      </c>
      <c r="CG21" s="139">
        <v>12.336492537065199</v>
      </c>
      <c r="CH21" s="138">
        <v>1.47209236932265</v>
      </c>
      <c r="CI21" s="139">
        <v>33.422318728480597</v>
      </c>
      <c r="CJ21" s="138">
        <v>1.1630882172019199</v>
      </c>
      <c r="CK21" s="139">
        <v>17.1197176240088</v>
      </c>
      <c r="CL21" s="138">
        <v>0.92127116427677103</v>
      </c>
      <c r="CM21" s="139">
        <v>6.1520485239963003</v>
      </c>
      <c r="CN21" s="138">
        <v>0.47223007981699799</v>
      </c>
      <c r="CO21" s="139">
        <v>10.1505525804755</v>
      </c>
      <c r="CP21" s="138">
        <v>0.58206177914179502</v>
      </c>
      <c r="CQ21" s="139">
        <v>-6.9691650435332502</v>
      </c>
      <c r="CR21" s="138">
        <v>1.0298771269404401</v>
      </c>
      <c r="CS21" s="139">
        <v>8.6224467684372001</v>
      </c>
      <c r="CT21" s="138">
        <v>0.72631010756440995</v>
      </c>
      <c r="CU21" s="139">
        <v>4.7735760103775204</v>
      </c>
      <c r="CV21" s="138">
        <v>0.53739132921324195</v>
      </c>
      <c r="CW21" s="139">
        <v>1.9482606964447799</v>
      </c>
      <c r="CX21" s="138">
        <v>0.27750417658426602</v>
      </c>
      <c r="CY21" s="139">
        <v>1.9006100616149</v>
      </c>
      <c r="CZ21" s="138">
        <v>0.33761208214543598</v>
      </c>
      <c r="DA21" s="139">
        <v>-2.8729659487626198</v>
      </c>
      <c r="DB21" s="138">
        <v>0.63468575006591899</v>
      </c>
      <c r="DC21" s="74"/>
      <c r="DD21" s="15"/>
      <c r="DE21" s="15"/>
      <c r="DF21" s="15"/>
      <c r="DG21" s="15"/>
      <c r="DH21" s="15"/>
      <c r="DI21" s="15"/>
      <c r="DJ21" s="75"/>
      <c r="DK21" s="140"/>
      <c r="DL21" s="140"/>
      <c r="DM21" s="140"/>
      <c r="DN21" s="140"/>
      <c r="DO21" s="140"/>
      <c r="DP21" s="140"/>
      <c r="DQ21" s="140"/>
      <c r="DR21" s="140"/>
      <c r="DS21" s="140"/>
      <c r="DT21" s="140"/>
      <c r="DU21" s="140"/>
      <c r="DV21" s="140"/>
      <c r="DW21" s="140"/>
      <c r="DX21" s="140"/>
      <c r="DY21" s="140"/>
      <c r="DZ21" s="140"/>
      <c r="EA21" s="140"/>
      <c r="EB21" s="140"/>
    </row>
    <row r="22" spans="1:132" x14ac:dyDescent="0.2">
      <c r="A22" s="76" t="s">
        <v>27</v>
      </c>
      <c r="B22" s="71">
        <v>2</v>
      </c>
      <c r="C22" s="139">
        <v>97.133165673528893</v>
      </c>
      <c r="D22" s="138">
        <v>0.48337007142096899</v>
      </c>
      <c r="E22" s="139">
        <v>4.0860308485269199</v>
      </c>
      <c r="F22" s="138">
        <v>6.8588503197752795E-2</v>
      </c>
      <c r="G22" s="139">
        <v>78.610254615719199</v>
      </c>
      <c r="H22" s="138">
        <v>1.41308624505156</v>
      </c>
      <c r="I22" s="139">
        <v>35.033446691423102</v>
      </c>
      <c r="J22" s="138">
        <v>1.67116619592963</v>
      </c>
      <c r="K22" s="139">
        <v>18.523304460351401</v>
      </c>
      <c r="L22" s="138">
        <v>1.46583640790964</v>
      </c>
      <c r="M22" s="139">
        <v>25.053503463944701</v>
      </c>
      <c r="N22" s="138">
        <v>1.27149287112412</v>
      </c>
      <c r="O22" s="139">
        <v>-9.9799432274783708</v>
      </c>
      <c r="P22" s="138">
        <v>2.6105654061122601</v>
      </c>
      <c r="Q22" s="139">
        <v>43.032310904307799</v>
      </c>
      <c r="R22" s="138">
        <v>1.44383559738512</v>
      </c>
      <c r="S22" s="139">
        <v>15.398253486098</v>
      </c>
      <c r="T22" s="138">
        <v>0.96940729186880603</v>
      </c>
      <c r="U22" s="139">
        <v>10.4534941543427</v>
      </c>
      <c r="V22" s="138">
        <v>1.0841419241566099</v>
      </c>
      <c r="W22" s="139">
        <v>17.1805632638671</v>
      </c>
      <c r="X22" s="138">
        <v>1.1566021049466</v>
      </c>
      <c r="Y22" s="139">
        <v>1.78230977776906</v>
      </c>
      <c r="Z22" s="138">
        <v>1.7272396128724601</v>
      </c>
      <c r="AA22" s="139">
        <v>21.8574500785598</v>
      </c>
      <c r="AB22" s="138">
        <v>1.39172428121817</v>
      </c>
      <c r="AC22" s="139">
        <v>5.9902184053554004</v>
      </c>
      <c r="AD22" s="138">
        <v>0.66574821586095401</v>
      </c>
      <c r="AE22" s="139">
        <v>4.70177629026223</v>
      </c>
      <c r="AF22" s="138">
        <v>0.71637440721134404</v>
      </c>
      <c r="AG22" s="139">
        <v>11.1654553829422</v>
      </c>
      <c r="AH22" s="138">
        <v>1.08815270808965</v>
      </c>
      <c r="AI22" s="139">
        <v>5.1752369775867599</v>
      </c>
      <c r="AJ22" s="138">
        <v>1.2828605819268</v>
      </c>
      <c r="AK22" s="139">
        <v>8.5715345898880297</v>
      </c>
      <c r="AL22" s="138">
        <v>1.0736357628759201</v>
      </c>
      <c r="AM22" s="139">
        <v>5.2425716846492003</v>
      </c>
      <c r="AN22" s="138">
        <v>0.75927097777877595</v>
      </c>
      <c r="AO22" s="139">
        <v>2.3500190495321802</v>
      </c>
      <c r="AP22" s="138">
        <v>0.51673708910489802</v>
      </c>
      <c r="AQ22" s="139">
        <v>0.97894385570665199</v>
      </c>
      <c r="AR22" s="138">
        <v>0.27082309674168997</v>
      </c>
      <c r="AS22" s="139">
        <v>-4.2636278289425498</v>
      </c>
      <c r="AT22" s="138">
        <v>0.75357891056006798</v>
      </c>
      <c r="AU22" s="139">
        <v>16.673803285991699</v>
      </c>
      <c r="AV22" s="138">
        <v>1.20190757239594</v>
      </c>
      <c r="AW22" s="139">
        <v>12.3533101036255</v>
      </c>
      <c r="AX22" s="138">
        <v>0.883313384491066</v>
      </c>
      <c r="AY22" s="139">
        <v>2.8415376802800298</v>
      </c>
      <c r="AZ22" s="138">
        <v>0.54995091265194995</v>
      </c>
      <c r="BA22" s="139">
        <v>1.4789555020861</v>
      </c>
      <c r="BB22" s="138">
        <v>0.40623245593746099</v>
      </c>
      <c r="BC22" s="139">
        <v>-10.8743546015394</v>
      </c>
      <c r="BD22" s="138">
        <v>0.90808478339158005</v>
      </c>
      <c r="BE22" s="139">
        <v>58.803535677616502</v>
      </c>
      <c r="BF22" s="138">
        <v>1.7323597163134601</v>
      </c>
      <c r="BG22" s="139">
        <v>47.175767130695903</v>
      </c>
      <c r="BH22" s="138">
        <v>1.6558012133344899</v>
      </c>
      <c r="BI22" s="139">
        <v>8.1332704964623606</v>
      </c>
      <c r="BJ22" s="138">
        <v>0.911842060477429</v>
      </c>
      <c r="BK22" s="139">
        <v>3.4944980504583101</v>
      </c>
      <c r="BL22" s="138">
        <v>0.57548995802039205</v>
      </c>
      <c r="BM22" s="139">
        <v>-43.681269080237598</v>
      </c>
      <c r="BN22" s="138">
        <v>1.88451671354533</v>
      </c>
      <c r="BO22" s="139">
        <v>39.851548547257003</v>
      </c>
      <c r="BP22" s="138">
        <v>1.3532230505351599</v>
      </c>
      <c r="BQ22" s="139">
        <v>31.1833929692779</v>
      </c>
      <c r="BR22" s="138">
        <v>1.1574766312382401</v>
      </c>
      <c r="BS22" s="139">
        <v>5.99108516896308</v>
      </c>
      <c r="BT22" s="138">
        <v>0.70778276567060305</v>
      </c>
      <c r="BU22" s="139">
        <v>2.6770704090161002</v>
      </c>
      <c r="BV22" s="138">
        <v>0.47851036070523001</v>
      </c>
      <c r="BW22" s="139">
        <v>-28.5063225602618</v>
      </c>
      <c r="BX22" s="138">
        <v>1.2494020386508</v>
      </c>
      <c r="BY22" s="139">
        <v>45.724286718751898</v>
      </c>
      <c r="BZ22" s="138">
        <v>1.70491785952929</v>
      </c>
      <c r="CA22" s="139">
        <v>21.676731343184802</v>
      </c>
      <c r="CB22" s="138">
        <v>1.5247598284113699</v>
      </c>
      <c r="CC22" s="139">
        <v>9.8709526390093494</v>
      </c>
      <c r="CD22" s="138">
        <v>1.01218669223831</v>
      </c>
      <c r="CE22" s="139">
        <v>14.176602736557699</v>
      </c>
      <c r="CF22" s="138">
        <v>1.3036776144950399</v>
      </c>
      <c r="CG22" s="139">
        <v>-7.5001286066270403</v>
      </c>
      <c r="CH22" s="138">
        <v>2.4177142579489899</v>
      </c>
      <c r="CI22" s="139">
        <v>76.856376100931598</v>
      </c>
      <c r="CJ22" s="138">
        <v>1.33034398324073</v>
      </c>
      <c r="CK22" s="139">
        <v>25.518465904145501</v>
      </c>
      <c r="CL22" s="138">
        <v>1.6758799286906301</v>
      </c>
      <c r="CM22" s="139">
        <v>14.340397627506199</v>
      </c>
      <c r="CN22" s="138">
        <v>1.1945043940613</v>
      </c>
      <c r="CO22" s="139">
        <v>36.997512569279898</v>
      </c>
      <c r="CP22" s="138">
        <v>1.5882492710699501</v>
      </c>
      <c r="CQ22" s="139">
        <v>11.479046665134399</v>
      </c>
      <c r="CR22" s="138">
        <v>3.0021761124165902</v>
      </c>
      <c r="CS22" s="139">
        <v>21.554641528125799</v>
      </c>
      <c r="CT22" s="138">
        <v>1.0653327988949901</v>
      </c>
      <c r="CU22" s="139">
        <v>8.5316307099661497</v>
      </c>
      <c r="CV22" s="138">
        <v>0.85960547259807696</v>
      </c>
      <c r="CW22" s="139">
        <v>5.2842941952855398</v>
      </c>
      <c r="CX22" s="138">
        <v>0.630221703789412</v>
      </c>
      <c r="CY22" s="139">
        <v>7.7387166228741</v>
      </c>
      <c r="CZ22" s="138">
        <v>0.78955496114724399</v>
      </c>
      <c r="DA22" s="139">
        <v>-0.79291408709204003</v>
      </c>
      <c r="DB22" s="138">
        <v>1.23951886155821</v>
      </c>
      <c r="DC22" s="74"/>
      <c r="DD22" s="15"/>
      <c r="DE22" s="15"/>
      <c r="DF22" s="15"/>
      <c r="DG22" s="15"/>
      <c r="DH22" s="15"/>
      <c r="DI22" s="15"/>
      <c r="DJ22" s="75"/>
      <c r="DK22" s="140"/>
      <c r="DL22" s="140"/>
      <c r="DM22" s="140"/>
      <c r="DN22" s="140"/>
      <c r="DO22" s="140"/>
      <c r="DP22" s="140"/>
      <c r="DQ22" s="140"/>
      <c r="DR22" s="140"/>
      <c r="DS22" s="140"/>
      <c r="DT22" s="140"/>
      <c r="DU22" s="140"/>
      <c r="DV22" s="140"/>
      <c r="DW22" s="140"/>
      <c r="DX22" s="140"/>
      <c r="DY22" s="140"/>
      <c r="DZ22" s="140"/>
      <c r="EA22" s="140"/>
      <c r="EB22" s="140"/>
    </row>
    <row r="23" spans="1:132" x14ac:dyDescent="0.2">
      <c r="A23" s="76" t="s">
        <v>28</v>
      </c>
      <c r="B23" s="71">
        <v>2</v>
      </c>
      <c r="C23" s="139">
        <v>94.520335663559806</v>
      </c>
      <c r="D23" s="138">
        <v>0.73660404139748004</v>
      </c>
      <c r="E23" s="139">
        <v>4.6161409811931797</v>
      </c>
      <c r="F23" s="138">
        <v>8.9947899740014298E-2</v>
      </c>
      <c r="G23" s="139">
        <v>75.279929753887799</v>
      </c>
      <c r="H23" s="138">
        <v>1.14497709073733</v>
      </c>
      <c r="I23" s="139">
        <v>21.537804423275102</v>
      </c>
      <c r="J23" s="138">
        <v>1.2272021530316299</v>
      </c>
      <c r="K23" s="139">
        <v>20.759532333294601</v>
      </c>
      <c r="L23" s="138">
        <v>1.17806552702305</v>
      </c>
      <c r="M23" s="139">
        <v>32.982592997318001</v>
      </c>
      <c r="N23" s="138">
        <v>1.2515281973735199</v>
      </c>
      <c r="O23" s="139">
        <v>11.444788574042899</v>
      </c>
      <c r="P23" s="138">
        <v>1.9343883755831901</v>
      </c>
      <c r="Q23" s="139">
        <v>61.868274637245399</v>
      </c>
      <c r="R23" s="138">
        <v>1.4713956528184</v>
      </c>
      <c r="S23" s="139">
        <v>18.965578573231799</v>
      </c>
      <c r="T23" s="138">
        <v>1.0444429262238</v>
      </c>
      <c r="U23" s="139">
        <v>16.644119210498701</v>
      </c>
      <c r="V23" s="138">
        <v>1.1683508934899001</v>
      </c>
      <c r="W23" s="139">
        <v>26.258576853514899</v>
      </c>
      <c r="X23" s="138">
        <v>1.04180256298783</v>
      </c>
      <c r="Y23" s="139">
        <v>7.2929982802830198</v>
      </c>
      <c r="Z23" s="138">
        <v>1.7227997559230701</v>
      </c>
      <c r="AA23" s="139">
        <v>32.364377939927401</v>
      </c>
      <c r="AB23" s="138">
        <v>1.3940482290145999</v>
      </c>
      <c r="AC23" s="139">
        <v>9.8039664342201203</v>
      </c>
      <c r="AD23" s="138">
        <v>0.79547065044418996</v>
      </c>
      <c r="AE23" s="139">
        <v>8.3526111398443597</v>
      </c>
      <c r="AF23" s="138">
        <v>0.81901852580810997</v>
      </c>
      <c r="AG23" s="139">
        <v>14.207800365862999</v>
      </c>
      <c r="AH23" s="138">
        <v>0.76332667531992904</v>
      </c>
      <c r="AI23" s="139">
        <v>4.4038339316428496</v>
      </c>
      <c r="AJ23" s="138">
        <v>1.1915834539057799</v>
      </c>
      <c r="AK23" s="139">
        <v>26.732573320265502</v>
      </c>
      <c r="AL23" s="138">
        <v>1.4021934646880301</v>
      </c>
      <c r="AM23" s="139">
        <v>14.806469187325</v>
      </c>
      <c r="AN23" s="138">
        <v>0.86936604080722601</v>
      </c>
      <c r="AO23" s="139">
        <v>6.8999705957247901</v>
      </c>
      <c r="AP23" s="138">
        <v>0.88831572280982496</v>
      </c>
      <c r="AQ23" s="139">
        <v>5.0261335372157196</v>
      </c>
      <c r="AR23" s="138">
        <v>0.53395537670651405</v>
      </c>
      <c r="AS23" s="139">
        <v>-9.7803356501093006</v>
      </c>
      <c r="AT23" s="138">
        <v>0.98711563818784998</v>
      </c>
      <c r="AU23" s="139">
        <v>32.434825702951201</v>
      </c>
      <c r="AV23" s="138">
        <v>1.3234546105087099</v>
      </c>
      <c r="AW23" s="139">
        <v>18.7069376870013</v>
      </c>
      <c r="AX23" s="138">
        <v>1.09847162960647</v>
      </c>
      <c r="AY23" s="139">
        <v>7.9733540181620404</v>
      </c>
      <c r="AZ23" s="138">
        <v>0.87120703262448196</v>
      </c>
      <c r="BA23" s="139">
        <v>5.7545339977878296</v>
      </c>
      <c r="BB23" s="138">
        <v>0.625164333473197</v>
      </c>
      <c r="BC23" s="139">
        <v>-12.952403689213501</v>
      </c>
      <c r="BD23" s="138">
        <v>1.39052668356232</v>
      </c>
      <c r="BE23" s="139">
        <v>63.149275074505098</v>
      </c>
      <c r="BF23" s="138">
        <v>1.4274774221508699</v>
      </c>
      <c r="BG23" s="139">
        <v>38.940461003602799</v>
      </c>
      <c r="BH23" s="138">
        <v>1.29904312411523</v>
      </c>
      <c r="BI23" s="139">
        <v>12.9342672755926</v>
      </c>
      <c r="BJ23" s="138">
        <v>1.0596835507732301</v>
      </c>
      <c r="BK23" s="139">
        <v>11.2745467953097</v>
      </c>
      <c r="BL23" s="138">
        <v>0.855487571428175</v>
      </c>
      <c r="BM23" s="139">
        <v>-27.665914208293099</v>
      </c>
      <c r="BN23" s="138">
        <v>1.7385859372294199</v>
      </c>
      <c r="BO23" s="139">
        <v>26.413773862577901</v>
      </c>
      <c r="BP23" s="138">
        <v>1.3357025374937499</v>
      </c>
      <c r="BQ23" s="139">
        <v>12.027256710570899</v>
      </c>
      <c r="BR23" s="138">
        <v>0.90370494584827699</v>
      </c>
      <c r="BS23" s="139">
        <v>8.2644990432413099</v>
      </c>
      <c r="BT23" s="138">
        <v>0.91505055557190296</v>
      </c>
      <c r="BU23" s="139">
        <v>6.1220181087656202</v>
      </c>
      <c r="BV23" s="138">
        <v>0.74758379435575995</v>
      </c>
      <c r="BW23" s="139">
        <v>-5.9052386018053298</v>
      </c>
      <c r="BX23" s="138">
        <v>1.1937012369983799</v>
      </c>
      <c r="BY23" s="139">
        <v>47.092296577278603</v>
      </c>
      <c r="BZ23" s="138">
        <v>1.4309471217924099</v>
      </c>
      <c r="CA23" s="139">
        <v>12.5887730169226</v>
      </c>
      <c r="CB23" s="138">
        <v>0.916981545264556</v>
      </c>
      <c r="CC23" s="139">
        <v>12.043889907954201</v>
      </c>
      <c r="CD23" s="138">
        <v>1.00810314717387</v>
      </c>
      <c r="CE23" s="139">
        <v>22.459633652401699</v>
      </c>
      <c r="CF23" s="138">
        <v>1.14009540176921</v>
      </c>
      <c r="CG23" s="139">
        <v>9.8708606354791009</v>
      </c>
      <c r="CH23" s="138">
        <v>1.7417313704650199</v>
      </c>
      <c r="CI23" s="139">
        <v>67.885828613033496</v>
      </c>
      <c r="CJ23" s="138">
        <v>1.55795560359417</v>
      </c>
      <c r="CK23" s="139">
        <v>20.0853806055263</v>
      </c>
      <c r="CL23" s="138">
        <v>1.35875089740884</v>
      </c>
      <c r="CM23" s="139">
        <v>16.476142424358301</v>
      </c>
      <c r="CN23" s="138">
        <v>0.96030293302634195</v>
      </c>
      <c r="CO23" s="139">
        <v>31.324305583148899</v>
      </c>
      <c r="CP23" s="138">
        <v>1.30924920559889</v>
      </c>
      <c r="CQ23" s="139">
        <v>11.238924977622601</v>
      </c>
      <c r="CR23" s="138">
        <v>2.1860590265253101</v>
      </c>
      <c r="CS23" s="139">
        <v>28.5239962974624</v>
      </c>
      <c r="CT23" s="138">
        <v>1.28577831972092</v>
      </c>
      <c r="CU23" s="139">
        <v>8.4938616460589405</v>
      </c>
      <c r="CV23" s="138">
        <v>0.70994656371126297</v>
      </c>
      <c r="CW23" s="139">
        <v>8.6964748511117094</v>
      </c>
      <c r="CX23" s="138">
        <v>0.907337013097957</v>
      </c>
      <c r="CY23" s="139">
        <v>11.3336598002917</v>
      </c>
      <c r="CZ23" s="138">
        <v>0.775110539818889</v>
      </c>
      <c r="DA23" s="139">
        <v>2.8397981542327901</v>
      </c>
      <c r="DB23" s="138">
        <v>1.1656512989569401</v>
      </c>
      <c r="DC23" s="74"/>
      <c r="DD23" s="15"/>
      <c r="DE23" s="15"/>
      <c r="DF23" s="15"/>
      <c r="DG23" s="15"/>
      <c r="DH23" s="15"/>
      <c r="DI23" s="15"/>
      <c r="DJ23" s="75"/>
      <c r="DK23" s="140"/>
      <c r="DL23" s="140"/>
      <c r="DM23" s="140"/>
      <c r="DN23" s="140"/>
      <c r="DO23" s="140"/>
      <c r="DP23" s="140"/>
      <c r="DQ23" s="140"/>
      <c r="DR23" s="140"/>
      <c r="DS23" s="140"/>
      <c r="DT23" s="140"/>
      <c r="DU23" s="140"/>
      <c r="DV23" s="140"/>
      <c r="DW23" s="140"/>
      <c r="DX23" s="140"/>
      <c r="DY23" s="140"/>
      <c r="DZ23" s="140"/>
      <c r="EA23" s="140"/>
      <c r="EB23" s="140"/>
    </row>
    <row r="24" spans="1:132" x14ac:dyDescent="0.2">
      <c r="A24" s="72" t="s">
        <v>29</v>
      </c>
      <c r="B24" s="71">
        <v>2</v>
      </c>
      <c r="C24" s="139">
        <v>89.360046660700405</v>
      </c>
      <c r="D24" s="138">
        <v>0.79736997695331202</v>
      </c>
      <c r="E24" s="139">
        <v>3.0835169930905</v>
      </c>
      <c r="F24" s="138">
        <v>5.72193778902821E-2</v>
      </c>
      <c r="G24" s="139">
        <v>71.862061721632401</v>
      </c>
      <c r="H24" s="138">
        <v>1.2006989733325</v>
      </c>
      <c r="I24" s="139">
        <v>16.031433121537798</v>
      </c>
      <c r="J24" s="138">
        <v>1.05274581621708</v>
      </c>
      <c r="K24" s="139">
        <v>17.190514510910202</v>
      </c>
      <c r="L24" s="138">
        <v>0.89453435576417395</v>
      </c>
      <c r="M24" s="139">
        <v>38.6401140891845</v>
      </c>
      <c r="N24" s="138">
        <v>1.20939264562409</v>
      </c>
      <c r="O24" s="139">
        <v>22.608680967646698</v>
      </c>
      <c r="P24" s="138">
        <v>1.92858779118858</v>
      </c>
      <c r="Q24" s="139">
        <v>37.261097729721101</v>
      </c>
      <c r="R24" s="138">
        <v>1.1456820701741099</v>
      </c>
      <c r="S24" s="139">
        <v>8.6636274862773792</v>
      </c>
      <c r="T24" s="138">
        <v>0.61068515123515099</v>
      </c>
      <c r="U24" s="139">
        <v>8.6570686184255798</v>
      </c>
      <c r="V24" s="138">
        <v>0.57945123495158302</v>
      </c>
      <c r="W24" s="139">
        <v>19.940401625018101</v>
      </c>
      <c r="X24" s="138">
        <v>0.92176114525494202</v>
      </c>
      <c r="Y24" s="139">
        <v>11.2767741387407</v>
      </c>
      <c r="Z24" s="138">
        <v>1.2238282240192799</v>
      </c>
      <c r="AA24" s="139">
        <v>17.252164577108999</v>
      </c>
      <c r="AB24" s="138">
        <v>1.02505805440979</v>
      </c>
      <c r="AC24" s="139">
        <v>3.7406126147397898</v>
      </c>
      <c r="AD24" s="138">
        <v>0.49043804201645802</v>
      </c>
      <c r="AE24" s="139">
        <v>4.0494739010203604</v>
      </c>
      <c r="AF24" s="138">
        <v>0.50128024656351999</v>
      </c>
      <c r="AG24" s="139">
        <v>9.4620780613488407</v>
      </c>
      <c r="AH24" s="138">
        <v>0.72343341632276004</v>
      </c>
      <c r="AI24" s="139">
        <v>5.7214654466090504</v>
      </c>
      <c r="AJ24" s="138">
        <v>0.91669398580432904</v>
      </c>
      <c r="AK24" s="139">
        <v>6.8534116463675403</v>
      </c>
      <c r="AL24" s="138">
        <v>0.60105276809315</v>
      </c>
      <c r="AM24" s="139">
        <v>4.7906854920531998</v>
      </c>
      <c r="AN24" s="138">
        <v>0.54098974306079195</v>
      </c>
      <c r="AO24" s="139">
        <v>1.2744116251973301</v>
      </c>
      <c r="AP24" s="138">
        <v>0.291792537198442</v>
      </c>
      <c r="AQ24" s="139">
        <v>0.78831452911700794</v>
      </c>
      <c r="AR24" s="138">
        <v>0.16918568052391</v>
      </c>
      <c r="AS24" s="139">
        <v>-4.0023709629361903</v>
      </c>
      <c r="AT24" s="138">
        <v>0.58267565591123505</v>
      </c>
      <c r="AU24" s="139">
        <v>13.1796801557989</v>
      </c>
      <c r="AV24" s="138">
        <v>0.78545122732102202</v>
      </c>
      <c r="AW24" s="139">
        <v>10.1666777691227</v>
      </c>
      <c r="AX24" s="138">
        <v>0.73542400525755602</v>
      </c>
      <c r="AY24" s="139">
        <v>2.0616400970154398</v>
      </c>
      <c r="AZ24" s="138">
        <v>0.33093335341173702</v>
      </c>
      <c r="BA24" s="139">
        <v>0.95136228966081204</v>
      </c>
      <c r="BB24" s="138">
        <v>0.188622443645487</v>
      </c>
      <c r="BC24" s="139">
        <v>-9.2153154794618608</v>
      </c>
      <c r="BD24" s="138">
        <v>0.77391469910958099</v>
      </c>
      <c r="BE24" s="139">
        <v>25.302071269810199</v>
      </c>
      <c r="BF24" s="138">
        <v>0.95511286649375504</v>
      </c>
      <c r="BG24" s="139">
        <v>16.118838102341499</v>
      </c>
      <c r="BH24" s="138">
        <v>0.84990528488554495</v>
      </c>
      <c r="BI24" s="139">
        <v>4.6580555685020304</v>
      </c>
      <c r="BJ24" s="138">
        <v>0.38404644877058403</v>
      </c>
      <c r="BK24" s="139">
        <v>4.5251775989666303</v>
      </c>
      <c r="BL24" s="138">
        <v>0.57755945160619404</v>
      </c>
      <c r="BM24" s="139">
        <v>-11.593660503374901</v>
      </c>
      <c r="BN24" s="138">
        <v>1.1456892771862699</v>
      </c>
      <c r="BO24" s="139">
        <v>10.743435787802399</v>
      </c>
      <c r="BP24" s="138">
        <v>0.66982910435030496</v>
      </c>
      <c r="BQ24" s="139">
        <v>6.1440772164202402</v>
      </c>
      <c r="BR24" s="138">
        <v>0.50301260731410602</v>
      </c>
      <c r="BS24" s="139">
        <v>2.3089124853122098</v>
      </c>
      <c r="BT24" s="138">
        <v>0.27891716751994</v>
      </c>
      <c r="BU24" s="139">
        <v>2.2904460860699598</v>
      </c>
      <c r="BV24" s="138">
        <v>0.31888710305713402</v>
      </c>
      <c r="BW24" s="139">
        <v>-3.8536311303502799</v>
      </c>
      <c r="BX24" s="138">
        <v>0.61583981243691199</v>
      </c>
      <c r="BY24" s="139">
        <v>39.5462987019758</v>
      </c>
      <c r="BZ24" s="138">
        <v>1.0687333997786701</v>
      </c>
      <c r="CA24" s="139">
        <v>9.6174476654277896</v>
      </c>
      <c r="CB24" s="138">
        <v>0.65709714772435701</v>
      </c>
      <c r="CC24" s="139">
        <v>7.6889343508168304</v>
      </c>
      <c r="CD24" s="138">
        <v>0.541405477415977</v>
      </c>
      <c r="CE24" s="139">
        <v>22.239916685731199</v>
      </c>
      <c r="CF24" s="138">
        <v>0.91847375156716604</v>
      </c>
      <c r="CG24" s="139">
        <v>12.6224690203034</v>
      </c>
      <c r="CH24" s="138">
        <v>1.10691148853416</v>
      </c>
      <c r="CI24" s="139">
        <v>70.004515969461394</v>
      </c>
      <c r="CJ24" s="138">
        <v>1.0735688353703801</v>
      </c>
      <c r="CK24" s="139">
        <v>15.6766945763418</v>
      </c>
      <c r="CL24" s="138">
        <v>1.04469695193332</v>
      </c>
      <c r="CM24" s="139">
        <v>12.4631303981736</v>
      </c>
      <c r="CN24" s="138">
        <v>0.63822456798784699</v>
      </c>
      <c r="CO24" s="139">
        <v>41.864690994946002</v>
      </c>
      <c r="CP24" s="138">
        <v>1.25460930848368</v>
      </c>
      <c r="CQ24" s="139">
        <v>26.187996418604101</v>
      </c>
      <c r="CR24" s="138">
        <v>1.99017260665568</v>
      </c>
      <c r="CS24" s="139">
        <v>19.3228393057598</v>
      </c>
      <c r="CT24" s="138">
        <v>1.2094517972485099</v>
      </c>
      <c r="CU24" s="139">
        <v>7.2763337898306499</v>
      </c>
      <c r="CV24" s="138">
        <v>0.79583967997998795</v>
      </c>
      <c r="CW24" s="139">
        <v>3.91138593753502</v>
      </c>
      <c r="CX24" s="138">
        <v>0.40668919008612298</v>
      </c>
      <c r="CY24" s="139">
        <v>8.1351195783941108</v>
      </c>
      <c r="CZ24" s="138">
        <v>0.57854673648032695</v>
      </c>
      <c r="DA24" s="139">
        <v>0.858785788563456</v>
      </c>
      <c r="DB24" s="138">
        <v>0.98953626056590804</v>
      </c>
      <c r="DC24" s="74"/>
      <c r="DD24" s="15"/>
      <c r="DE24" s="15"/>
      <c r="DF24" s="15"/>
      <c r="DG24" s="15"/>
      <c r="DH24" s="15"/>
      <c r="DI24" s="15"/>
      <c r="DJ24" s="75"/>
      <c r="DK24" s="140"/>
      <c r="DL24" s="140"/>
      <c r="DM24" s="140"/>
      <c r="DN24" s="140"/>
      <c r="DO24" s="140"/>
      <c r="DP24" s="140"/>
      <c r="DQ24" s="140"/>
      <c r="DR24" s="140"/>
      <c r="DS24" s="140"/>
      <c r="DT24" s="140"/>
      <c r="DU24" s="140"/>
      <c r="DV24" s="140"/>
      <c r="DW24" s="140"/>
      <c r="DX24" s="140"/>
      <c r="DY24" s="140"/>
      <c r="DZ24" s="140"/>
      <c r="EA24" s="140"/>
      <c r="EB24" s="140"/>
    </row>
    <row r="25" spans="1:132" x14ac:dyDescent="0.2">
      <c r="A25" s="76" t="s">
        <v>30</v>
      </c>
      <c r="B25" s="71">
        <v>2</v>
      </c>
      <c r="C25" s="139">
        <v>98.6715322841481</v>
      </c>
      <c r="D25" s="138">
        <v>0.21492607120686599</v>
      </c>
      <c r="E25" s="139">
        <v>4.6431986210440304</v>
      </c>
      <c r="F25" s="138">
        <v>4.5540210045311703E-2</v>
      </c>
      <c r="G25" s="139">
        <v>94.277705020626001</v>
      </c>
      <c r="H25" s="138">
        <v>0.473631209283777</v>
      </c>
      <c r="I25" s="139">
        <v>39.097191903899599</v>
      </c>
      <c r="J25" s="138">
        <v>0.94188008139670099</v>
      </c>
      <c r="K25" s="139">
        <v>44.085614351712103</v>
      </c>
      <c r="L25" s="138">
        <v>1.05426561056851</v>
      </c>
      <c r="M25" s="139">
        <v>11.094898765014401</v>
      </c>
      <c r="N25" s="138">
        <v>0.65269268776009404</v>
      </c>
      <c r="O25" s="139">
        <v>-28.0022931388852</v>
      </c>
      <c r="P25" s="138">
        <v>1.25575803702456</v>
      </c>
      <c r="Q25" s="139">
        <v>80.175617232674</v>
      </c>
      <c r="R25" s="138">
        <v>0.872066426502488</v>
      </c>
      <c r="S25" s="139">
        <v>40.601777187733603</v>
      </c>
      <c r="T25" s="138">
        <v>1.08725350068876</v>
      </c>
      <c r="U25" s="139">
        <v>27.953780665229999</v>
      </c>
      <c r="V25" s="138">
        <v>1.1068717014343601</v>
      </c>
      <c r="W25" s="139">
        <v>11.6200593797103</v>
      </c>
      <c r="X25" s="138">
        <v>0.71554156455886797</v>
      </c>
      <c r="Y25" s="139">
        <v>-28.981717808023301</v>
      </c>
      <c r="Z25" s="138">
        <v>1.4331254010352601</v>
      </c>
      <c r="AA25" s="139">
        <v>7.9112200372066699</v>
      </c>
      <c r="AB25" s="138">
        <v>0.59691144594927603</v>
      </c>
      <c r="AC25" s="139">
        <v>3.7223757830481898</v>
      </c>
      <c r="AD25" s="138">
        <v>0.397784675071362</v>
      </c>
      <c r="AE25" s="139">
        <v>2.3698246860893502</v>
      </c>
      <c r="AF25" s="138">
        <v>0.35465282748807803</v>
      </c>
      <c r="AG25" s="139">
        <v>1.8190195680691199</v>
      </c>
      <c r="AH25" s="138">
        <v>0.25042178400479298</v>
      </c>
      <c r="AI25" s="139">
        <v>-1.9033562149790699</v>
      </c>
      <c r="AJ25" s="138">
        <v>0.46796027189704198</v>
      </c>
      <c r="AK25" s="139">
        <v>26.948789726389101</v>
      </c>
      <c r="AL25" s="138">
        <v>1.08349921577014</v>
      </c>
      <c r="AM25" s="139">
        <v>19.777080619394599</v>
      </c>
      <c r="AN25" s="138">
        <v>1.0158464683031401</v>
      </c>
      <c r="AO25" s="139">
        <v>5.2019732312145202</v>
      </c>
      <c r="AP25" s="138">
        <v>0.57991286949292897</v>
      </c>
      <c r="AQ25" s="139">
        <v>1.9697358757799801</v>
      </c>
      <c r="AR25" s="138">
        <v>0.33576363243837798</v>
      </c>
      <c r="AS25" s="139">
        <v>-17.8073447436146</v>
      </c>
      <c r="AT25" s="138">
        <v>1.0567464210774</v>
      </c>
      <c r="AU25" s="139">
        <v>18.4037615034526</v>
      </c>
      <c r="AV25" s="138">
        <v>0.78314005387740804</v>
      </c>
      <c r="AW25" s="139">
        <v>13.278016672745199</v>
      </c>
      <c r="AX25" s="138">
        <v>0.65465078849227598</v>
      </c>
      <c r="AY25" s="139">
        <v>3.1267309376762702</v>
      </c>
      <c r="AZ25" s="138">
        <v>0.400958580893927</v>
      </c>
      <c r="BA25" s="139">
        <v>1.9990138930311501</v>
      </c>
      <c r="BB25" s="138">
        <v>0.26996118802692198</v>
      </c>
      <c r="BC25" s="139">
        <v>-11.2790027797141</v>
      </c>
      <c r="BD25" s="138">
        <v>0.71551269530129302</v>
      </c>
      <c r="BE25" s="139">
        <v>40.2912081767698</v>
      </c>
      <c r="BF25" s="138">
        <v>1.10178589169457</v>
      </c>
      <c r="BG25" s="139">
        <v>22.118433062173501</v>
      </c>
      <c r="BH25" s="138">
        <v>0.82497962782255796</v>
      </c>
      <c r="BI25" s="139">
        <v>9.5279864529217306</v>
      </c>
      <c r="BJ25" s="138">
        <v>0.62640070601528197</v>
      </c>
      <c r="BK25" s="139">
        <v>8.6447886616745109</v>
      </c>
      <c r="BL25" s="138">
        <v>0.64116411353630298</v>
      </c>
      <c r="BM25" s="139">
        <v>-13.473644400498999</v>
      </c>
      <c r="BN25" s="138">
        <v>1.16512021172855</v>
      </c>
      <c r="BO25" s="139">
        <v>17.081529391776201</v>
      </c>
      <c r="BP25" s="138">
        <v>0.82103364840128301</v>
      </c>
      <c r="BQ25" s="139">
        <v>13.507318500034801</v>
      </c>
      <c r="BR25" s="138">
        <v>0.69177680384349105</v>
      </c>
      <c r="BS25" s="139">
        <v>2.48882801143814</v>
      </c>
      <c r="BT25" s="138">
        <v>0.35343228684216299</v>
      </c>
      <c r="BU25" s="139">
        <v>1.0853828803032699</v>
      </c>
      <c r="BV25" s="138">
        <v>0.17245241213005999</v>
      </c>
      <c r="BW25" s="139">
        <v>-12.421935619731499</v>
      </c>
      <c r="BX25" s="138">
        <v>0.664983127398449</v>
      </c>
      <c r="BY25" s="139">
        <v>56.8257530635941</v>
      </c>
      <c r="BZ25" s="138">
        <v>1.07843328223615</v>
      </c>
      <c r="CA25" s="139">
        <v>13.4002158343392</v>
      </c>
      <c r="CB25" s="138">
        <v>0.70105822670908502</v>
      </c>
      <c r="CC25" s="139">
        <v>16.042094618470198</v>
      </c>
      <c r="CD25" s="138">
        <v>0.72596125893224495</v>
      </c>
      <c r="CE25" s="139">
        <v>27.383442610784599</v>
      </c>
      <c r="CF25" s="138">
        <v>0.79891973918864601</v>
      </c>
      <c r="CG25" s="139">
        <v>13.983226776445401</v>
      </c>
      <c r="CH25" s="138">
        <v>1.19015832125775</v>
      </c>
      <c r="CI25" s="139">
        <v>79.134642901307203</v>
      </c>
      <c r="CJ25" s="138">
        <v>0.738320081807469</v>
      </c>
      <c r="CK25" s="139">
        <v>28.600260927896802</v>
      </c>
      <c r="CL25" s="138">
        <v>0.89783190562553805</v>
      </c>
      <c r="CM25" s="139">
        <v>21.7909910670786</v>
      </c>
      <c r="CN25" s="138">
        <v>0.84518750028872602</v>
      </c>
      <c r="CO25" s="139">
        <v>28.7433909063318</v>
      </c>
      <c r="CP25" s="138">
        <v>0.88251062182414197</v>
      </c>
      <c r="CQ25" s="139">
        <v>0.14312997843495501</v>
      </c>
      <c r="CR25" s="138">
        <v>1.4958541272578301</v>
      </c>
      <c r="CS25" s="139">
        <v>44.062587437382703</v>
      </c>
      <c r="CT25" s="138">
        <v>0.98680280936477904</v>
      </c>
      <c r="CU25" s="139">
        <v>17.469721361493701</v>
      </c>
      <c r="CV25" s="138">
        <v>0.75179481255439995</v>
      </c>
      <c r="CW25" s="139">
        <v>14.647080276248699</v>
      </c>
      <c r="CX25" s="138">
        <v>0.74235899340983602</v>
      </c>
      <c r="CY25" s="139">
        <v>11.9457857996403</v>
      </c>
      <c r="CZ25" s="138">
        <v>0.73553855844537297</v>
      </c>
      <c r="DA25" s="139">
        <v>-5.5239355618534001</v>
      </c>
      <c r="DB25" s="138">
        <v>1.1644816777203599</v>
      </c>
      <c r="DC25" s="74"/>
      <c r="DD25" s="15"/>
      <c r="DE25" s="15"/>
      <c r="DF25" s="15"/>
      <c r="DG25" s="15"/>
      <c r="DH25" s="15"/>
      <c r="DI25" s="15"/>
      <c r="DJ25" s="75"/>
      <c r="DK25" s="140"/>
      <c r="DL25" s="140"/>
      <c r="DM25" s="140"/>
      <c r="DN25" s="140"/>
      <c r="DO25" s="140"/>
      <c r="DP25" s="140"/>
      <c r="DQ25" s="140"/>
      <c r="DR25" s="140"/>
      <c r="DS25" s="140"/>
      <c r="DT25" s="140"/>
      <c r="DU25" s="140"/>
      <c r="DV25" s="140"/>
      <c r="DW25" s="140"/>
      <c r="DX25" s="140"/>
      <c r="DY25" s="140"/>
      <c r="DZ25" s="140"/>
      <c r="EA25" s="140"/>
      <c r="EB25" s="140"/>
    </row>
    <row r="26" spans="1:132" x14ac:dyDescent="0.2">
      <c r="A26" s="73" t="s">
        <v>32</v>
      </c>
      <c r="B26" s="71">
        <v>2</v>
      </c>
      <c r="C26" s="139">
        <v>97.104724435923202</v>
      </c>
      <c r="D26" s="138">
        <v>0.45027610639568499</v>
      </c>
      <c r="E26" s="139">
        <v>4.0628396971443097</v>
      </c>
      <c r="F26" s="138">
        <v>6.8396918138122903E-2</v>
      </c>
      <c r="G26" s="139">
        <v>91.014055709230405</v>
      </c>
      <c r="H26" s="138">
        <v>0.76021597927170304</v>
      </c>
      <c r="I26" s="139">
        <v>46.990113853080899</v>
      </c>
      <c r="J26" s="138">
        <v>1.1020453073796601</v>
      </c>
      <c r="K26" s="139">
        <v>31.777950220905499</v>
      </c>
      <c r="L26" s="138">
        <v>1.2246415892195801</v>
      </c>
      <c r="M26" s="139">
        <v>12.2459916352439</v>
      </c>
      <c r="N26" s="138">
        <v>0.821873309643255</v>
      </c>
      <c r="O26" s="139">
        <v>-34.744122217837003</v>
      </c>
      <c r="P26" s="138">
        <v>1.4529439400613899</v>
      </c>
      <c r="Q26" s="139">
        <v>58.429341544012203</v>
      </c>
      <c r="R26" s="138">
        <v>1.3957073236398501</v>
      </c>
      <c r="S26" s="139">
        <v>30.242223849038201</v>
      </c>
      <c r="T26" s="138">
        <v>1.2213147378870799</v>
      </c>
      <c r="U26" s="139">
        <v>16.2902927044668</v>
      </c>
      <c r="V26" s="138">
        <v>1.0029917509022701</v>
      </c>
      <c r="W26" s="139">
        <v>11.8968249905072</v>
      </c>
      <c r="X26" s="138">
        <v>0.86049805269985802</v>
      </c>
      <c r="Y26" s="139">
        <v>-18.345398858530899</v>
      </c>
      <c r="Z26" s="138">
        <v>1.6497181327016499</v>
      </c>
      <c r="AA26" s="139">
        <v>13.4801180750516</v>
      </c>
      <c r="AB26" s="138">
        <v>0.89530749504514195</v>
      </c>
      <c r="AC26" s="139">
        <v>5.2277861671603896</v>
      </c>
      <c r="AD26" s="138">
        <v>0.60454615379065602</v>
      </c>
      <c r="AE26" s="139">
        <v>3.99239148081698</v>
      </c>
      <c r="AF26" s="138">
        <v>0.50975352165282395</v>
      </c>
      <c r="AG26" s="139">
        <v>4.2599404270742696</v>
      </c>
      <c r="AH26" s="138">
        <v>0.49073440575240102</v>
      </c>
      <c r="AI26" s="139">
        <v>-0.96784574008611901</v>
      </c>
      <c r="AJ26" s="138">
        <v>0.82775969728407395</v>
      </c>
      <c r="AK26" s="139">
        <v>14.2517095715891</v>
      </c>
      <c r="AL26" s="138">
        <v>0.97816382317918804</v>
      </c>
      <c r="AM26" s="139">
        <v>9.8185325386066697</v>
      </c>
      <c r="AN26" s="138">
        <v>0.79435889198043896</v>
      </c>
      <c r="AO26" s="139">
        <v>3.00009481187442</v>
      </c>
      <c r="AP26" s="138">
        <v>0.44926160925790898</v>
      </c>
      <c r="AQ26" s="139">
        <v>1.4330822211079799</v>
      </c>
      <c r="AR26" s="138">
        <v>0.29757641543247298</v>
      </c>
      <c r="AS26" s="139">
        <v>-8.3854503174986892</v>
      </c>
      <c r="AT26" s="138">
        <v>0.825072050826132</v>
      </c>
      <c r="AU26" s="139">
        <v>20.550887316469801</v>
      </c>
      <c r="AV26" s="138">
        <v>1.03578865435791</v>
      </c>
      <c r="AW26" s="139">
        <v>14.3856532957606</v>
      </c>
      <c r="AX26" s="138">
        <v>0.95526329090715201</v>
      </c>
      <c r="AY26" s="139">
        <v>4.4293226342151</v>
      </c>
      <c r="AZ26" s="138">
        <v>0.55172311919591399</v>
      </c>
      <c r="BA26" s="139">
        <v>1.7359113864940801</v>
      </c>
      <c r="BB26" s="138">
        <v>0.36511742338713699</v>
      </c>
      <c r="BC26" s="139">
        <v>-12.649741909266501</v>
      </c>
      <c r="BD26" s="138">
        <v>1.09910643094066</v>
      </c>
      <c r="BE26" s="139">
        <v>52.429091327006503</v>
      </c>
      <c r="BF26" s="138">
        <v>1.18391117213807</v>
      </c>
      <c r="BG26" s="139">
        <v>38.654288198573902</v>
      </c>
      <c r="BH26" s="138">
        <v>1.03702035909201</v>
      </c>
      <c r="BI26" s="139">
        <v>9.2255855544390695</v>
      </c>
      <c r="BJ26" s="138">
        <v>0.696456076049072</v>
      </c>
      <c r="BK26" s="139">
        <v>4.5492175739935199</v>
      </c>
      <c r="BL26" s="138">
        <v>0.52216021841000904</v>
      </c>
      <c r="BM26" s="139">
        <v>-34.105070624580399</v>
      </c>
      <c r="BN26" s="138">
        <v>1.22677262117976</v>
      </c>
      <c r="BO26" s="139">
        <v>38.681987177164501</v>
      </c>
      <c r="BP26" s="138">
        <v>1.1318557294414999</v>
      </c>
      <c r="BQ26" s="139">
        <v>28.232739023038501</v>
      </c>
      <c r="BR26" s="138">
        <v>1.14822690646125</v>
      </c>
      <c r="BS26" s="139">
        <v>7.5377093521188696</v>
      </c>
      <c r="BT26" s="138">
        <v>0.628078067114479</v>
      </c>
      <c r="BU26" s="139">
        <v>2.91153880200716</v>
      </c>
      <c r="BV26" s="138">
        <v>0.45981974708810802</v>
      </c>
      <c r="BW26" s="139">
        <v>-25.3212002210314</v>
      </c>
      <c r="BX26" s="138">
        <v>1.32330329887995</v>
      </c>
      <c r="BY26" s="139">
        <v>49.100027897673101</v>
      </c>
      <c r="BZ26" s="138">
        <v>1.1528859315290301</v>
      </c>
      <c r="CA26" s="139">
        <v>19.554945280144501</v>
      </c>
      <c r="CB26" s="138">
        <v>1.04860656306879</v>
      </c>
      <c r="CC26" s="139">
        <v>13.353679163629099</v>
      </c>
      <c r="CD26" s="138">
        <v>0.90446139637024603</v>
      </c>
      <c r="CE26" s="139">
        <v>16.1914034538995</v>
      </c>
      <c r="CF26" s="138">
        <v>1.0766179195855901</v>
      </c>
      <c r="CG26" s="139">
        <v>-3.3635418262449499</v>
      </c>
      <c r="CH26" s="138">
        <v>1.6957309817756001</v>
      </c>
      <c r="CI26" s="139">
        <v>60.959663826689102</v>
      </c>
      <c r="CJ26" s="138">
        <v>1.2701535512390001</v>
      </c>
      <c r="CK26" s="139">
        <v>27.859853295588501</v>
      </c>
      <c r="CL26" s="138">
        <v>1.06246821937184</v>
      </c>
      <c r="CM26" s="139">
        <v>15.671374961915101</v>
      </c>
      <c r="CN26" s="138">
        <v>1.00290315839351</v>
      </c>
      <c r="CO26" s="139">
        <v>17.4284355691854</v>
      </c>
      <c r="CP26" s="138">
        <v>1.0557281014087501</v>
      </c>
      <c r="CQ26" s="139">
        <v>-10.431417726403099</v>
      </c>
      <c r="CR26" s="138">
        <v>1.74018599883206</v>
      </c>
      <c r="CS26" s="139">
        <v>18.361855947274901</v>
      </c>
      <c r="CT26" s="138">
        <v>1.2503770841214401</v>
      </c>
      <c r="CU26" s="139">
        <v>9.3349483471905508</v>
      </c>
      <c r="CV26" s="138">
        <v>0.95796780439263995</v>
      </c>
      <c r="CW26" s="139">
        <v>4.6803517634527898</v>
      </c>
      <c r="CX26" s="138">
        <v>0.60534800152817403</v>
      </c>
      <c r="CY26" s="139">
        <v>4.3465558366315502</v>
      </c>
      <c r="CZ26" s="138">
        <v>0.675167913324069</v>
      </c>
      <c r="DA26" s="139">
        <v>-4.9883925105589997</v>
      </c>
      <c r="DB26" s="138">
        <v>1.2591302501671</v>
      </c>
      <c r="DC26" s="74"/>
      <c r="DD26" s="15"/>
      <c r="DE26" s="15"/>
      <c r="DF26" s="15"/>
      <c r="DG26" s="15"/>
      <c r="DH26" s="15"/>
      <c r="DI26" s="15"/>
      <c r="DJ26" s="75"/>
      <c r="DK26" s="140"/>
      <c r="DL26" s="140"/>
      <c r="DM26" s="140"/>
      <c r="DN26" s="140"/>
      <c r="DO26" s="140"/>
      <c r="DP26" s="140"/>
      <c r="DQ26" s="140"/>
      <c r="DR26" s="140"/>
      <c r="DS26" s="140"/>
      <c r="DT26" s="140"/>
      <c r="DU26" s="140"/>
      <c r="DV26" s="140"/>
      <c r="DW26" s="140"/>
      <c r="DX26" s="140"/>
      <c r="DY26" s="140"/>
      <c r="DZ26" s="140"/>
      <c r="EA26" s="140"/>
      <c r="EB26" s="140"/>
    </row>
    <row r="27" spans="1:132" x14ac:dyDescent="0.2">
      <c r="A27" s="76" t="s">
        <v>31</v>
      </c>
      <c r="B27" s="71">
        <v>2</v>
      </c>
      <c r="C27" s="139">
        <v>98.424786716242096</v>
      </c>
      <c r="D27" s="138">
        <v>0.17433520586583701</v>
      </c>
      <c r="E27" s="139">
        <v>4.3741437006172896</v>
      </c>
      <c r="F27" s="138">
        <v>3.7046362406464001E-2</v>
      </c>
      <c r="G27" s="139">
        <v>90.094605127373399</v>
      </c>
      <c r="H27" s="138">
        <v>0.56425142219200697</v>
      </c>
      <c r="I27" s="139">
        <v>39.969504075674898</v>
      </c>
      <c r="J27" s="138">
        <v>1.0786230645372501</v>
      </c>
      <c r="K27" s="139">
        <v>30.727860346955701</v>
      </c>
      <c r="L27" s="138">
        <v>0.78209170102425896</v>
      </c>
      <c r="M27" s="139">
        <v>19.3972407047427</v>
      </c>
      <c r="N27" s="138">
        <v>0.77031186267399199</v>
      </c>
      <c r="O27" s="139">
        <v>-20.572263370932198</v>
      </c>
      <c r="P27" s="138">
        <v>1.6879588014028899</v>
      </c>
      <c r="Q27" s="139">
        <v>31.045620257514798</v>
      </c>
      <c r="R27" s="138">
        <v>0.61484381930960796</v>
      </c>
      <c r="S27" s="139">
        <v>17.7181075672265</v>
      </c>
      <c r="T27" s="138">
        <v>0.58062413112654099</v>
      </c>
      <c r="U27" s="139">
        <v>5.66171579094671</v>
      </c>
      <c r="V27" s="138">
        <v>0.32757596554958102</v>
      </c>
      <c r="W27" s="139">
        <v>7.6657968993416699</v>
      </c>
      <c r="X27" s="138">
        <v>0.36596522010767202</v>
      </c>
      <c r="Y27" s="139">
        <v>-10.0523106678848</v>
      </c>
      <c r="Z27" s="138">
        <v>0.77575733309869099</v>
      </c>
      <c r="AA27" s="139">
        <v>19.6523003665618</v>
      </c>
      <c r="AB27" s="138">
        <v>0.57663743096118103</v>
      </c>
      <c r="AC27" s="139">
        <v>13.302696712329601</v>
      </c>
      <c r="AD27" s="138">
        <v>0.50283617724906404</v>
      </c>
      <c r="AE27" s="139">
        <v>3.4336311335013199</v>
      </c>
      <c r="AF27" s="138">
        <v>0.25834913869714299</v>
      </c>
      <c r="AG27" s="139">
        <v>2.91597252073091</v>
      </c>
      <c r="AH27" s="138">
        <v>0.23330923608023599</v>
      </c>
      <c r="AI27" s="139">
        <v>-10.386724191598701</v>
      </c>
      <c r="AJ27" s="138">
        <v>0.58439906465829705</v>
      </c>
      <c r="AK27" s="139">
        <v>27.2193861007623</v>
      </c>
      <c r="AL27" s="138">
        <v>0.72699202051418899</v>
      </c>
      <c r="AM27" s="139">
        <v>22.696305139469398</v>
      </c>
      <c r="AN27" s="138">
        <v>0.68423306404472795</v>
      </c>
      <c r="AO27" s="139">
        <v>2.7836944290017001</v>
      </c>
      <c r="AP27" s="138">
        <v>0.219935928573009</v>
      </c>
      <c r="AQ27" s="139">
        <v>1.7393865322911699</v>
      </c>
      <c r="AR27" s="138">
        <v>0.17661124947502299</v>
      </c>
      <c r="AS27" s="139">
        <v>-20.956918607178299</v>
      </c>
      <c r="AT27" s="138">
        <v>0.73536538825032904</v>
      </c>
      <c r="AU27" s="139">
        <v>40.184224452195799</v>
      </c>
      <c r="AV27" s="138">
        <v>0.684073832041727</v>
      </c>
      <c r="AW27" s="139">
        <v>32.993879889097897</v>
      </c>
      <c r="AX27" s="138">
        <v>0.70824467449858397</v>
      </c>
      <c r="AY27" s="139">
        <v>4.3733333801804104</v>
      </c>
      <c r="AZ27" s="138">
        <v>0.29098093223312099</v>
      </c>
      <c r="BA27" s="139">
        <v>2.8170111829175202</v>
      </c>
      <c r="BB27" s="138">
        <v>0.24382319583513601</v>
      </c>
      <c r="BC27" s="139">
        <v>-30.1768687061804</v>
      </c>
      <c r="BD27" s="138">
        <v>0.79460199244162</v>
      </c>
      <c r="BE27" s="139">
        <v>68.642387527923404</v>
      </c>
      <c r="BF27" s="138">
        <v>1.0804866027687301</v>
      </c>
      <c r="BG27" s="139">
        <v>64.362957866126607</v>
      </c>
      <c r="BH27" s="138">
        <v>1.1294763401443999</v>
      </c>
      <c r="BI27" s="139">
        <v>3.0710647028961202</v>
      </c>
      <c r="BJ27" s="138">
        <v>0.25368962570627002</v>
      </c>
      <c r="BK27" s="139">
        <v>1.2083649589007299</v>
      </c>
      <c r="BL27" s="138">
        <v>0.143359315688808</v>
      </c>
      <c r="BM27" s="139">
        <v>-63.154592907225897</v>
      </c>
      <c r="BN27" s="138">
        <v>1.1629750146691</v>
      </c>
      <c r="BO27" s="139">
        <v>13.866102105669301</v>
      </c>
      <c r="BP27" s="138">
        <v>0.577148837725451</v>
      </c>
      <c r="BQ27" s="139">
        <v>11.012497689325199</v>
      </c>
      <c r="BR27" s="138">
        <v>0.51988068110694696</v>
      </c>
      <c r="BS27" s="139">
        <v>1.4855249131225501</v>
      </c>
      <c r="BT27" s="138">
        <v>0.160746624318932</v>
      </c>
      <c r="BU27" s="139">
        <v>1.36807950322164</v>
      </c>
      <c r="BV27" s="138">
        <v>0.160119730476254</v>
      </c>
      <c r="BW27" s="139">
        <v>-9.6444181861035094</v>
      </c>
      <c r="BX27" s="138">
        <v>0.54105745986329101</v>
      </c>
      <c r="BY27" s="139">
        <v>45.642676161021697</v>
      </c>
      <c r="BZ27" s="138">
        <v>0.95275073824962297</v>
      </c>
      <c r="CA27" s="139">
        <v>30.535678958391198</v>
      </c>
      <c r="CB27" s="138">
        <v>0.93303479150314605</v>
      </c>
      <c r="CC27" s="139">
        <v>5.9653935998113896</v>
      </c>
      <c r="CD27" s="138">
        <v>0.31865981643083902</v>
      </c>
      <c r="CE27" s="139">
        <v>9.1416036028191598</v>
      </c>
      <c r="CF27" s="138">
        <v>0.42273455352483102</v>
      </c>
      <c r="CG27" s="139">
        <v>-21.394075355571999</v>
      </c>
      <c r="CH27" s="138">
        <v>1.13657247507271</v>
      </c>
      <c r="CI27" s="139">
        <v>81.186528833522502</v>
      </c>
      <c r="CJ27" s="138">
        <v>0.58467398880550303</v>
      </c>
      <c r="CK27" s="139">
        <v>33.949745994249497</v>
      </c>
      <c r="CL27" s="138">
        <v>0.77410410879400404</v>
      </c>
      <c r="CM27" s="139">
        <v>18.899174874285301</v>
      </c>
      <c r="CN27" s="138">
        <v>0.575843297605663</v>
      </c>
      <c r="CO27" s="139">
        <v>28.337607964987701</v>
      </c>
      <c r="CP27" s="138">
        <v>0.67029829613602199</v>
      </c>
      <c r="CQ27" s="139">
        <v>-5.6121380292617902</v>
      </c>
      <c r="CR27" s="138">
        <v>1.24438554198958</v>
      </c>
      <c r="CS27" s="139">
        <v>23.201185815780502</v>
      </c>
      <c r="CT27" s="138">
        <v>0.66574348668563799</v>
      </c>
      <c r="CU27" s="139">
        <v>11.664495848434401</v>
      </c>
      <c r="CV27" s="138">
        <v>0.48342479399848398</v>
      </c>
      <c r="CW27" s="139">
        <v>5.8086470649877704</v>
      </c>
      <c r="CX27" s="138">
        <v>0.37369303064702503</v>
      </c>
      <c r="CY27" s="139">
        <v>5.7280429023583297</v>
      </c>
      <c r="CZ27" s="138">
        <v>0.32975128440009299</v>
      </c>
      <c r="DA27" s="139">
        <v>-5.9364529460761002</v>
      </c>
      <c r="DB27" s="138">
        <v>0.59313994937366499</v>
      </c>
      <c r="DC27" s="74"/>
      <c r="DD27" s="15"/>
      <c r="DE27" s="15"/>
      <c r="DF27" s="15"/>
      <c r="DG27" s="15"/>
      <c r="DH27" s="15"/>
      <c r="DI27" s="15"/>
      <c r="DJ27" s="75"/>
      <c r="DK27" s="140"/>
      <c r="DL27" s="140"/>
      <c r="DM27" s="140"/>
      <c r="DN27" s="140"/>
      <c r="DO27" s="140"/>
      <c r="DP27" s="140"/>
      <c r="DQ27" s="140"/>
      <c r="DR27" s="140"/>
      <c r="DS27" s="140"/>
      <c r="DT27" s="140"/>
      <c r="DU27" s="140"/>
      <c r="DV27" s="140"/>
      <c r="DW27" s="140"/>
      <c r="DX27" s="140"/>
      <c r="DY27" s="140"/>
      <c r="DZ27" s="140"/>
      <c r="EA27" s="140"/>
      <c r="EB27" s="140"/>
    </row>
    <row r="28" spans="1:132" x14ac:dyDescent="0.2">
      <c r="A28" s="76" t="s">
        <v>33</v>
      </c>
      <c r="B28" s="71">
        <v>2</v>
      </c>
      <c r="C28" s="139">
        <v>93.265336587545093</v>
      </c>
      <c r="D28" s="138">
        <v>0.66989804380065798</v>
      </c>
      <c r="E28" s="139">
        <v>3.1292932849479</v>
      </c>
      <c r="F28" s="138">
        <v>6.0697641005027003E-2</v>
      </c>
      <c r="G28" s="139">
        <v>76.033125438478194</v>
      </c>
      <c r="H28" s="138">
        <v>1.2995924136624899</v>
      </c>
      <c r="I28" s="139">
        <v>60.184775127259798</v>
      </c>
      <c r="J28" s="138">
        <v>1.4493852676150001</v>
      </c>
      <c r="K28" s="139">
        <v>10.3049494539802</v>
      </c>
      <c r="L28" s="138">
        <v>0.83018393863109397</v>
      </c>
      <c r="M28" s="139">
        <v>5.5434008572382103</v>
      </c>
      <c r="N28" s="138">
        <v>0.55805853523979299</v>
      </c>
      <c r="O28" s="139">
        <v>-54.641374270021601</v>
      </c>
      <c r="P28" s="138">
        <v>1.77200057747819</v>
      </c>
      <c r="Q28" s="139">
        <v>45.667866047961297</v>
      </c>
      <c r="R28" s="138">
        <v>1.3828459372720101</v>
      </c>
      <c r="S28" s="139">
        <v>37.832520036792403</v>
      </c>
      <c r="T28" s="138">
        <v>1.42201713837215</v>
      </c>
      <c r="U28" s="139">
        <v>3.9712012939017498</v>
      </c>
      <c r="V28" s="138">
        <v>0.420041845665793</v>
      </c>
      <c r="W28" s="139">
        <v>3.8641447172670902</v>
      </c>
      <c r="X28" s="138">
        <v>0.423091915629629</v>
      </c>
      <c r="Y28" s="139">
        <v>-33.9683753195253</v>
      </c>
      <c r="Z28" s="138">
        <v>1.5418846288743999</v>
      </c>
      <c r="AA28" s="139">
        <v>10.835324909265699</v>
      </c>
      <c r="AB28" s="138">
        <v>0.67480836647437703</v>
      </c>
      <c r="AC28" s="139">
        <v>8.8571407873893904</v>
      </c>
      <c r="AD28" s="138">
        <v>0.59345100206394097</v>
      </c>
      <c r="AE28" s="139">
        <v>1.61440181246606</v>
      </c>
      <c r="AF28" s="138">
        <v>0.29070959319137701</v>
      </c>
      <c r="AG28" s="139">
        <v>0.36378230941029199</v>
      </c>
      <c r="AH28" s="138">
        <v>0.111721965101232</v>
      </c>
      <c r="AI28" s="139">
        <v>-8.4933584779791005</v>
      </c>
      <c r="AJ28" s="138">
        <v>0.60669944796131303</v>
      </c>
      <c r="AK28" s="139">
        <v>16.746772863284001</v>
      </c>
      <c r="AL28" s="138">
        <v>1.22225744595085</v>
      </c>
      <c r="AM28" s="139">
        <v>15.3061483394234</v>
      </c>
      <c r="AN28" s="138">
        <v>1.25705251050377</v>
      </c>
      <c r="AO28" s="139">
        <v>1.02078957389963</v>
      </c>
      <c r="AP28" s="138">
        <v>0.20905157632271901</v>
      </c>
      <c r="AQ28" s="139">
        <v>0.41983494996102899</v>
      </c>
      <c r="AR28" s="138">
        <v>0.142913486941628</v>
      </c>
      <c r="AS28" s="139">
        <v>-14.8863133894623</v>
      </c>
      <c r="AT28" s="138">
        <v>1.2862293014574</v>
      </c>
      <c r="AU28" s="139">
        <v>21.147184207168898</v>
      </c>
      <c r="AV28" s="138">
        <v>0.82653714324246397</v>
      </c>
      <c r="AW28" s="139">
        <v>19.111610013007699</v>
      </c>
      <c r="AX28" s="138">
        <v>0.82099916304306597</v>
      </c>
      <c r="AY28" s="139">
        <v>1.3762765195712601</v>
      </c>
      <c r="AZ28" s="138">
        <v>0.23134855858355799</v>
      </c>
      <c r="BA28" s="139">
        <v>0.659297674589986</v>
      </c>
      <c r="BB28" s="138">
        <v>0.167749813742091</v>
      </c>
      <c r="BC28" s="139">
        <v>-18.452312338417698</v>
      </c>
      <c r="BD28" s="138">
        <v>0.858381942209409</v>
      </c>
      <c r="BE28" s="139">
        <v>29.673167835189901</v>
      </c>
      <c r="BF28" s="138">
        <v>1.75661657632984</v>
      </c>
      <c r="BG28" s="139">
        <v>26.763045188583799</v>
      </c>
      <c r="BH28" s="138">
        <v>1.65294445086138</v>
      </c>
      <c r="BI28" s="139">
        <v>1.8283106888368299</v>
      </c>
      <c r="BJ28" s="138">
        <v>0.27252677710580803</v>
      </c>
      <c r="BK28" s="139">
        <v>1.08181195776919</v>
      </c>
      <c r="BL28" s="138">
        <v>0.26932868628061502</v>
      </c>
      <c r="BM28" s="139">
        <v>-25.681233230814701</v>
      </c>
      <c r="BN28" s="138">
        <v>1.5699134017608301</v>
      </c>
      <c r="BO28" s="139">
        <v>18.381576823178101</v>
      </c>
      <c r="BP28" s="138">
        <v>1.3517981473140701</v>
      </c>
      <c r="BQ28" s="139">
        <v>16.609887049998601</v>
      </c>
      <c r="BR28" s="138">
        <v>1.3033188303065899</v>
      </c>
      <c r="BS28" s="139">
        <v>1.0841169379270801</v>
      </c>
      <c r="BT28" s="138">
        <v>0.19406051693745299</v>
      </c>
      <c r="BU28" s="139">
        <v>0.68757283525242396</v>
      </c>
      <c r="BV28" s="138">
        <v>0.181714423831079</v>
      </c>
      <c r="BW28" s="139">
        <v>-15.9223142147462</v>
      </c>
      <c r="BX28" s="138">
        <v>1.30461643825397</v>
      </c>
      <c r="BY28" s="139">
        <v>47.414311660623902</v>
      </c>
      <c r="BZ28" s="138">
        <v>1.34490992527678</v>
      </c>
      <c r="CA28" s="139">
        <v>37.085596940012202</v>
      </c>
      <c r="CB28" s="138">
        <v>1.32784783034091</v>
      </c>
      <c r="CC28" s="139">
        <v>4.4828213502795302</v>
      </c>
      <c r="CD28" s="138">
        <v>0.41718639797919599</v>
      </c>
      <c r="CE28" s="139">
        <v>5.84589337033219</v>
      </c>
      <c r="CF28" s="138">
        <v>0.62420139764520699</v>
      </c>
      <c r="CG28" s="139">
        <v>-31.23970356968</v>
      </c>
      <c r="CH28" s="138">
        <v>1.57595034889496</v>
      </c>
      <c r="CI28" s="139">
        <v>41.284074290030503</v>
      </c>
      <c r="CJ28" s="138">
        <v>1.1230326447418699</v>
      </c>
      <c r="CK28" s="139">
        <v>27.834672568886599</v>
      </c>
      <c r="CL28" s="138">
        <v>1.1026456841162999</v>
      </c>
      <c r="CM28" s="139">
        <v>5.1414209437696199</v>
      </c>
      <c r="CN28" s="138">
        <v>0.470727347483619</v>
      </c>
      <c r="CO28" s="139">
        <v>8.3079807773743006</v>
      </c>
      <c r="CP28" s="138">
        <v>0.65573557230213597</v>
      </c>
      <c r="CQ28" s="139">
        <v>-19.526691791512299</v>
      </c>
      <c r="CR28" s="138">
        <v>1.43708126704717</v>
      </c>
      <c r="CS28" s="139">
        <v>13.7980942210405</v>
      </c>
      <c r="CT28" s="138">
        <v>0.82405004213725697</v>
      </c>
      <c r="CU28" s="139">
        <v>10.222844956436299</v>
      </c>
      <c r="CV28" s="138">
        <v>0.726660848654194</v>
      </c>
      <c r="CW28" s="139">
        <v>1.41592177043923</v>
      </c>
      <c r="CX28" s="138">
        <v>0.26027088656901198</v>
      </c>
      <c r="CY28" s="139">
        <v>2.1593274941649399</v>
      </c>
      <c r="CZ28" s="138">
        <v>0.33982054757514502</v>
      </c>
      <c r="DA28" s="139">
        <v>-8.0635174622714096</v>
      </c>
      <c r="DB28" s="138">
        <v>0.80833031009501</v>
      </c>
      <c r="DC28" s="74"/>
      <c r="DD28" s="15"/>
      <c r="DE28" s="15"/>
      <c r="DF28" s="15"/>
      <c r="DG28" s="15"/>
      <c r="DH28" s="15"/>
      <c r="DI28" s="15"/>
      <c r="DJ28" s="75"/>
      <c r="DK28" s="140"/>
      <c r="DL28" s="140"/>
      <c r="DM28" s="140"/>
      <c r="DN28" s="140"/>
      <c r="DO28" s="140"/>
      <c r="DP28" s="140"/>
      <c r="DQ28" s="140"/>
      <c r="DR28" s="140"/>
      <c r="DS28" s="140"/>
      <c r="DT28" s="140"/>
      <c r="DU28" s="140"/>
      <c r="DV28" s="140"/>
      <c r="DW28" s="140"/>
      <c r="DX28" s="140"/>
      <c r="DY28" s="140"/>
      <c r="DZ28" s="140"/>
      <c r="EA28" s="140"/>
      <c r="EB28" s="140"/>
    </row>
    <row r="29" spans="1:132" x14ac:dyDescent="0.2">
      <c r="A29" s="76" t="s">
        <v>34</v>
      </c>
      <c r="B29" s="71">
        <v>2</v>
      </c>
      <c r="C29" s="139">
        <v>98.321654542055896</v>
      </c>
      <c r="D29" s="138">
        <v>0.26790836772689203</v>
      </c>
      <c r="E29" s="139">
        <v>4.3762314031010803</v>
      </c>
      <c r="F29" s="138">
        <v>5.3692444085362397E-2</v>
      </c>
      <c r="G29" s="139">
        <v>91.701062154811595</v>
      </c>
      <c r="H29" s="138">
        <v>0.540013580700761</v>
      </c>
      <c r="I29" s="139">
        <v>52.867918136639503</v>
      </c>
      <c r="J29" s="138">
        <v>1.17070240473787</v>
      </c>
      <c r="K29" s="139">
        <v>28.590064200824699</v>
      </c>
      <c r="L29" s="138">
        <v>0.93405595051489398</v>
      </c>
      <c r="M29" s="139">
        <v>10.2430798173474</v>
      </c>
      <c r="N29" s="138">
        <v>0.67711733032541699</v>
      </c>
      <c r="O29" s="139">
        <v>-42.624838319292202</v>
      </c>
      <c r="P29" s="138">
        <v>1.62086278039279</v>
      </c>
      <c r="Q29" s="139">
        <v>52.991387406731398</v>
      </c>
      <c r="R29" s="138">
        <v>1.3311391067179199</v>
      </c>
      <c r="S29" s="139">
        <v>28.7651954858813</v>
      </c>
      <c r="T29" s="138">
        <v>1.2529005862748901</v>
      </c>
      <c r="U29" s="139">
        <v>9.5241042456905198</v>
      </c>
      <c r="V29" s="138">
        <v>0.64522817412753097</v>
      </c>
      <c r="W29" s="139">
        <v>14.7020876751596</v>
      </c>
      <c r="X29" s="138">
        <v>0.64219404455806695</v>
      </c>
      <c r="Y29" s="139">
        <v>-14.063107810721601</v>
      </c>
      <c r="Z29" s="138">
        <v>1.56840793138537</v>
      </c>
      <c r="AA29" s="139">
        <v>13.9906858324537</v>
      </c>
      <c r="AB29" s="138">
        <v>0.71879739531325104</v>
      </c>
      <c r="AC29" s="139">
        <v>8.2644143916664508</v>
      </c>
      <c r="AD29" s="138">
        <v>0.52998418594863606</v>
      </c>
      <c r="AE29" s="139">
        <v>3.64508042217942</v>
      </c>
      <c r="AF29" s="138">
        <v>0.376228547444796</v>
      </c>
      <c r="AG29" s="139">
        <v>2.0811910186078202</v>
      </c>
      <c r="AH29" s="138">
        <v>0.29661293552440499</v>
      </c>
      <c r="AI29" s="139">
        <v>-6.1832233730586301</v>
      </c>
      <c r="AJ29" s="138">
        <v>0.61197431085430498</v>
      </c>
      <c r="AK29" s="139">
        <v>36.814480814384098</v>
      </c>
      <c r="AL29" s="138">
        <v>1.48558659851117</v>
      </c>
      <c r="AM29" s="139">
        <v>32.5704790302619</v>
      </c>
      <c r="AN29" s="138">
        <v>1.4586987267728899</v>
      </c>
      <c r="AO29" s="139">
        <v>2.8577046787036799</v>
      </c>
      <c r="AP29" s="138">
        <v>0.339193109400027</v>
      </c>
      <c r="AQ29" s="139">
        <v>1.38629710541849</v>
      </c>
      <c r="AR29" s="138">
        <v>0.22630435646560801</v>
      </c>
      <c r="AS29" s="139">
        <v>-31.184181924843401</v>
      </c>
      <c r="AT29" s="138">
        <v>1.4782414834695901</v>
      </c>
      <c r="AU29" s="139">
        <v>15.436624406339</v>
      </c>
      <c r="AV29" s="138">
        <v>0.64766058087008205</v>
      </c>
      <c r="AW29" s="139">
        <v>12.319084345200899</v>
      </c>
      <c r="AX29" s="138">
        <v>0.53962685126200505</v>
      </c>
      <c r="AY29" s="139">
        <v>2.0935149189128799</v>
      </c>
      <c r="AZ29" s="138">
        <v>0.25513337706119099</v>
      </c>
      <c r="BA29" s="139">
        <v>1.02402514222524</v>
      </c>
      <c r="BB29" s="138">
        <v>0.19444208443486399</v>
      </c>
      <c r="BC29" s="139">
        <v>-11.2950592029757</v>
      </c>
      <c r="BD29" s="138">
        <v>0.53484096300153405</v>
      </c>
      <c r="BE29" s="139">
        <v>39.5534344911798</v>
      </c>
      <c r="BF29" s="138">
        <v>1.65296335466086</v>
      </c>
      <c r="BG29" s="139">
        <v>32.101678122724898</v>
      </c>
      <c r="BH29" s="138">
        <v>1.5473053830799499</v>
      </c>
      <c r="BI29" s="139">
        <v>4.67155543246135</v>
      </c>
      <c r="BJ29" s="138">
        <v>0.427904300364991</v>
      </c>
      <c r="BK29" s="139">
        <v>2.78020093599359</v>
      </c>
      <c r="BL29" s="138">
        <v>0.31384397130906</v>
      </c>
      <c r="BM29" s="139">
        <v>-29.3214771867313</v>
      </c>
      <c r="BN29" s="138">
        <v>1.61513218947154</v>
      </c>
      <c r="BO29" s="139">
        <v>25.8323641622856</v>
      </c>
      <c r="BP29" s="138">
        <v>0.86147904801056496</v>
      </c>
      <c r="BQ29" s="139">
        <v>19.8345762249558</v>
      </c>
      <c r="BR29" s="138">
        <v>0.80116123341229395</v>
      </c>
      <c r="BS29" s="139">
        <v>3.5615503441984502</v>
      </c>
      <c r="BT29" s="138">
        <v>0.36321442892696398</v>
      </c>
      <c r="BU29" s="139">
        <v>2.4362375931313101</v>
      </c>
      <c r="BV29" s="138">
        <v>0.33603097999876202</v>
      </c>
      <c r="BW29" s="139">
        <v>-17.398338631824501</v>
      </c>
      <c r="BX29" s="138">
        <v>0.91252431488071595</v>
      </c>
      <c r="BY29" s="139">
        <v>54.827928981262502</v>
      </c>
      <c r="BZ29" s="138">
        <v>1.0231333114668999</v>
      </c>
      <c r="CA29" s="139">
        <v>27.909935083527799</v>
      </c>
      <c r="CB29" s="138">
        <v>1.03478854251703</v>
      </c>
      <c r="CC29" s="139">
        <v>11.910860874606101</v>
      </c>
      <c r="CD29" s="138">
        <v>0.66224859415720805</v>
      </c>
      <c r="CE29" s="139">
        <v>15.007133023128601</v>
      </c>
      <c r="CF29" s="138">
        <v>0.72135898861046099</v>
      </c>
      <c r="CG29" s="139">
        <v>-12.9028020603992</v>
      </c>
      <c r="CH29" s="138">
        <v>1.4395619971739</v>
      </c>
      <c r="CI29" s="139">
        <v>81.389038166710804</v>
      </c>
      <c r="CJ29" s="138">
        <v>0.81858803907815403</v>
      </c>
      <c r="CK29" s="139">
        <v>38.107022925345298</v>
      </c>
      <c r="CL29" s="138">
        <v>0.97577497431582205</v>
      </c>
      <c r="CM29" s="139">
        <v>18.0407506596381</v>
      </c>
      <c r="CN29" s="138">
        <v>0.73116879926686895</v>
      </c>
      <c r="CO29" s="139">
        <v>25.241264581727499</v>
      </c>
      <c r="CP29" s="138">
        <v>0.79261859135182799</v>
      </c>
      <c r="CQ29" s="139">
        <v>-12.8657583436178</v>
      </c>
      <c r="CR29" s="138">
        <v>1.55427526523253</v>
      </c>
      <c r="CS29" s="139">
        <v>29.320848666651301</v>
      </c>
      <c r="CT29" s="138">
        <v>0.93243543297517595</v>
      </c>
      <c r="CU29" s="139">
        <v>15.9608155543499</v>
      </c>
      <c r="CV29" s="138">
        <v>0.70305887811100598</v>
      </c>
      <c r="CW29" s="139">
        <v>6.3009906223551804</v>
      </c>
      <c r="CX29" s="138">
        <v>0.42898669244661902</v>
      </c>
      <c r="CY29" s="139">
        <v>7.0590424899462301</v>
      </c>
      <c r="CZ29" s="138">
        <v>0.56605191802229404</v>
      </c>
      <c r="DA29" s="139">
        <v>-8.9017730644037094</v>
      </c>
      <c r="DB29" s="138">
        <v>0.95181998896619602</v>
      </c>
      <c r="DC29" s="74"/>
      <c r="DD29" s="15"/>
      <c r="DE29" s="15"/>
      <c r="DF29" s="15"/>
      <c r="DG29" s="15"/>
      <c r="DH29" s="15"/>
      <c r="DI29" s="15"/>
      <c r="DJ29" s="75"/>
      <c r="DK29" s="140"/>
      <c r="DL29" s="140"/>
      <c r="DM29" s="140"/>
      <c r="DN29" s="140"/>
      <c r="DO29" s="140"/>
      <c r="DP29" s="140"/>
      <c r="DQ29" s="140"/>
      <c r="DR29" s="140"/>
      <c r="DS29" s="140"/>
      <c r="DT29" s="140"/>
      <c r="DU29" s="140"/>
      <c r="DV29" s="140"/>
      <c r="DW29" s="140"/>
      <c r="DX29" s="140"/>
      <c r="DY29" s="140"/>
      <c r="DZ29" s="140"/>
      <c r="EA29" s="140"/>
      <c r="EB29" s="140"/>
    </row>
    <row r="30" spans="1:132" x14ac:dyDescent="0.2">
      <c r="A30" s="76" t="s">
        <v>35</v>
      </c>
      <c r="B30" s="71">
        <v>2</v>
      </c>
      <c r="C30" s="139">
        <v>90.358149327978893</v>
      </c>
      <c r="D30" s="138">
        <v>0.70630053887954003</v>
      </c>
      <c r="E30" s="139">
        <v>2.8373879907848201</v>
      </c>
      <c r="F30" s="138">
        <v>4.9178148191019101E-2</v>
      </c>
      <c r="G30" s="139">
        <v>72.123446283058101</v>
      </c>
      <c r="H30" s="138">
        <v>1.2023328540420599</v>
      </c>
      <c r="I30" s="139">
        <v>33.311569022976997</v>
      </c>
      <c r="J30" s="138">
        <v>0.96171235481598605</v>
      </c>
      <c r="K30" s="139">
        <v>20.545201020058901</v>
      </c>
      <c r="L30" s="138">
        <v>0.89518315538003301</v>
      </c>
      <c r="M30" s="139">
        <v>18.2666762400221</v>
      </c>
      <c r="N30" s="138">
        <v>0.752542155310164</v>
      </c>
      <c r="O30" s="139">
        <v>-15.0448927829549</v>
      </c>
      <c r="P30" s="138">
        <v>1.46035261926536</v>
      </c>
      <c r="Q30" s="139">
        <v>25.042393858165401</v>
      </c>
      <c r="R30" s="138">
        <v>1.00755611609914</v>
      </c>
      <c r="S30" s="139">
        <v>12.5952555846488</v>
      </c>
      <c r="T30" s="138">
        <v>0.79835914747104497</v>
      </c>
      <c r="U30" s="139">
        <v>4.7256542436776003</v>
      </c>
      <c r="V30" s="138">
        <v>0.411543805962853</v>
      </c>
      <c r="W30" s="139">
        <v>7.7214840298389502</v>
      </c>
      <c r="X30" s="138">
        <v>0.56144221742479306</v>
      </c>
      <c r="Y30" s="139">
        <v>-4.8737715548098803</v>
      </c>
      <c r="Z30" s="138">
        <v>1.0365232333076</v>
      </c>
      <c r="AA30" s="139">
        <v>10.270263902376101</v>
      </c>
      <c r="AB30" s="138">
        <v>0.54098902810615801</v>
      </c>
      <c r="AC30" s="139">
        <v>4.2824423308948401</v>
      </c>
      <c r="AD30" s="138">
        <v>0.37224269767782903</v>
      </c>
      <c r="AE30" s="139">
        <v>2.29410772721008</v>
      </c>
      <c r="AF30" s="138">
        <v>0.27922982085968501</v>
      </c>
      <c r="AG30" s="139">
        <v>3.6937138442711701</v>
      </c>
      <c r="AH30" s="138">
        <v>0.33369670607888802</v>
      </c>
      <c r="AI30" s="139">
        <v>-0.58872848662367006</v>
      </c>
      <c r="AJ30" s="138">
        <v>0.51547836522174995</v>
      </c>
      <c r="AK30" s="139">
        <v>19.050907465773101</v>
      </c>
      <c r="AL30" s="138">
        <v>0.922442223749804</v>
      </c>
      <c r="AM30" s="139">
        <v>15.396213093055501</v>
      </c>
      <c r="AN30" s="138">
        <v>0.82335375132991995</v>
      </c>
      <c r="AO30" s="139">
        <v>1.82872522994619</v>
      </c>
      <c r="AP30" s="138">
        <v>0.203265060722016</v>
      </c>
      <c r="AQ30" s="139">
        <v>1.8259691427714499</v>
      </c>
      <c r="AR30" s="138">
        <v>0.44443780565728402</v>
      </c>
      <c r="AS30" s="139">
        <v>-13.570243950284</v>
      </c>
      <c r="AT30" s="138">
        <v>0.972781871653982</v>
      </c>
      <c r="AU30" s="139">
        <v>19.076373610466199</v>
      </c>
      <c r="AV30" s="138">
        <v>0.83544051268540698</v>
      </c>
      <c r="AW30" s="139">
        <v>14.724921553641</v>
      </c>
      <c r="AX30" s="138">
        <v>0.70868952308911703</v>
      </c>
      <c r="AY30" s="139">
        <v>2.7279976907880199</v>
      </c>
      <c r="AZ30" s="138">
        <v>0.31095851331334501</v>
      </c>
      <c r="BA30" s="139">
        <v>1.6234543660371701</v>
      </c>
      <c r="BB30" s="138">
        <v>0.23751196595861301</v>
      </c>
      <c r="BC30" s="139">
        <v>-13.1014671876038</v>
      </c>
      <c r="BD30" s="138">
        <v>0.77292177094530801</v>
      </c>
      <c r="BE30" s="139">
        <v>14.7372739453174</v>
      </c>
      <c r="BF30" s="138">
        <v>0.84147073226389302</v>
      </c>
      <c r="BG30" s="139">
        <v>12.002452426807899</v>
      </c>
      <c r="BH30" s="138">
        <v>0.78891204505020496</v>
      </c>
      <c r="BI30" s="139">
        <v>1.75826236450194</v>
      </c>
      <c r="BJ30" s="138">
        <v>0.22231663895230599</v>
      </c>
      <c r="BK30" s="139">
        <v>0.97655915400753801</v>
      </c>
      <c r="BL30" s="138">
        <v>0.21929748620754499</v>
      </c>
      <c r="BM30" s="139">
        <v>-11.025893272800401</v>
      </c>
      <c r="BN30" s="138">
        <v>0.85047363956010902</v>
      </c>
      <c r="BO30" s="139">
        <v>12.434043376659</v>
      </c>
      <c r="BP30" s="138">
        <v>0.62358717702164201</v>
      </c>
      <c r="BQ30" s="139">
        <v>8.0664773959674907</v>
      </c>
      <c r="BR30" s="138">
        <v>0.57154654432709495</v>
      </c>
      <c r="BS30" s="139">
        <v>2.17708669617409</v>
      </c>
      <c r="BT30" s="138">
        <v>0.244658252124135</v>
      </c>
      <c r="BU30" s="139">
        <v>2.1904792845174201</v>
      </c>
      <c r="BV30" s="138">
        <v>0.344245505559303</v>
      </c>
      <c r="BW30" s="139">
        <v>-5.8759981114500803</v>
      </c>
      <c r="BX30" s="138">
        <v>0.72628718475048504</v>
      </c>
      <c r="BY30" s="139">
        <v>35.438142441250498</v>
      </c>
      <c r="BZ30" s="138">
        <v>0.79188281323438703</v>
      </c>
      <c r="CA30" s="139">
        <v>14.917260506200501</v>
      </c>
      <c r="CB30" s="138">
        <v>0.66706348289726602</v>
      </c>
      <c r="CC30" s="139">
        <v>6.3960172804045596</v>
      </c>
      <c r="CD30" s="138">
        <v>0.415323949561068</v>
      </c>
      <c r="CE30" s="139">
        <v>14.1248646546454</v>
      </c>
      <c r="CF30" s="138">
        <v>0.70018610232035505</v>
      </c>
      <c r="CG30" s="139">
        <v>-0.79239585155504799</v>
      </c>
      <c r="CH30" s="138">
        <v>1.1267556860975301</v>
      </c>
      <c r="CI30" s="139">
        <v>61.161105187633702</v>
      </c>
      <c r="CJ30" s="138">
        <v>0.82091255948208197</v>
      </c>
      <c r="CK30" s="139">
        <v>28.425684315065698</v>
      </c>
      <c r="CL30" s="138">
        <v>0.69848523195599199</v>
      </c>
      <c r="CM30" s="139">
        <v>12.146132272209501</v>
      </c>
      <c r="CN30" s="138">
        <v>0.50884572067098399</v>
      </c>
      <c r="CO30" s="139">
        <v>20.5892886003586</v>
      </c>
      <c r="CP30" s="138">
        <v>0.89136930017803795</v>
      </c>
      <c r="CQ30" s="139">
        <v>-7.8363957147071499</v>
      </c>
      <c r="CR30" s="138">
        <v>1.35315459395228</v>
      </c>
      <c r="CS30" s="139">
        <v>18.7595295265474</v>
      </c>
      <c r="CT30" s="138">
        <v>0.84703928409103002</v>
      </c>
      <c r="CU30" s="139">
        <v>10.969331840996601</v>
      </c>
      <c r="CV30" s="138">
        <v>0.67451431076511403</v>
      </c>
      <c r="CW30" s="139">
        <v>3.2410332447924</v>
      </c>
      <c r="CX30" s="138">
        <v>0.302064586334231</v>
      </c>
      <c r="CY30" s="139">
        <v>4.5491644407583696</v>
      </c>
      <c r="CZ30" s="138">
        <v>0.32464009801073301</v>
      </c>
      <c r="DA30" s="139">
        <v>-6.4201674002382401</v>
      </c>
      <c r="DB30" s="138">
        <v>0.71752040054362798</v>
      </c>
      <c r="DC30" s="74"/>
      <c r="DD30" s="15"/>
      <c r="DE30" s="15"/>
      <c r="DF30" s="15"/>
      <c r="DG30" s="15"/>
      <c r="DH30" s="15"/>
      <c r="DI30" s="15"/>
      <c r="DJ30" s="75"/>
      <c r="DK30" s="140"/>
      <c r="DL30" s="140"/>
      <c r="DM30" s="140"/>
      <c r="DN30" s="140"/>
      <c r="DO30" s="140"/>
      <c r="DP30" s="140"/>
      <c r="DQ30" s="140"/>
      <c r="DR30" s="140"/>
      <c r="DS30" s="140"/>
      <c r="DT30" s="140"/>
      <c r="DU30" s="140"/>
      <c r="DV30" s="140"/>
      <c r="DW30" s="140"/>
      <c r="DX30" s="140"/>
      <c r="DY30" s="140"/>
      <c r="DZ30" s="140"/>
      <c r="EA30" s="140"/>
      <c r="EB30" s="140"/>
    </row>
    <row r="31" spans="1:132" x14ac:dyDescent="0.2">
      <c r="A31" s="76" t="s">
        <v>36</v>
      </c>
      <c r="B31" s="71">
        <v>2</v>
      </c>
      <c r="C31" s="139">
        <v>87.145291919694003</v>
      </c>
      <c r="D31" s="138">
        <v>0.81812582700546799</v>
      </c>
      <c r="E31" s="139">
        <v>2.4782465263383</v>
      </c>
      <c r="F31" s="138">
        <v>4.8809646060314599E-2</v>
      </c>
      <c r="G31" s="139">
        <v>61.328137948507802</v>
      </c>
      <c r="H31" s="138">
        <v>1.1454895835452099</v>
      </c>
      <c r="I31" s="139">
        <v>34.662776727284196</v>
      </c>
      <c r="J31" s="138">
        <v>1.08407555951695</v>
      </c>
      <c r="K31" s="139">
        <v>19.0778449577925</v>
      </c>
      <c r="L31" s="138">
        <v>0.95859406142303105</v>
      </c>
      <c r="M31" s="139">
        <v>7.5875162634311302</v>
      </c>
      <c r="N31" s="138">
        <v>0.61047978163202399</v>
      </c>
      <c r="O31" s="139">
        <v>-27.075260463852999</v>
      </c>
      <c r="P31" s="138">
        <v>1.40480131490619</v>
      </c>
      <c r="Q31" s="139">
        <v>39.507120718078703</v>
      </c>
      <c r="R31" s="138">
        <v>1.0305732445992899</v>
      </c>
      <c r="S31" s="139">
        <v>19.177984932756001</v>
      </c>
      <c r="T31" s="138">
        <v>0.99654864905107898</v>
      </c>
      <c r="U31" s="139">
        <v>7.5839886312979097</v>
      </c>
      <c r="V31" s="138">
        <v>0.53638551921659605</v>
      </c>
      <c r="W31" s="139">
        <v>12.7451471540247</v>
      </c>
      <c r="X31" s="138">
        <v>0.76330568385661302</v>
      </c>
      <c r="Y31" s="139">
        <v>-6.4328377787313</v>
      </c>
      <c r="Z31" s="138">
        <v>1.51068887944914</v>
      </c>
      <c r="AA31" s="139">
        <v>8.8257132102720792</v>
      </c>
      <c r="AB31" s="138">
        <v>0.66326772662626599</v>
      </c>
      <c r="AC31" s="139">
        <v>4.8899109502539702</v>
      </c>
      <c r="AD31" s="138">
        <v>0.478621379279284</v>
      </c>
      <c r="AE31" s="139">
        <v>2.6991482000397902</v>
      </c>
      <c r="AF31" s="138">
        <v>0.359849415876492</v>
      </c>
      <c r="AG31" s="139">
        <v>1.23665405997832</v>
      </c>
      <c r="AH31" s="138">
        <v>0.21353212122770199</v>
      </c>
      <c r="AI31" s="139">
        <v>-3.6532568902756499</v>
      </c>
      <c r="AJ31" s="138">
        <v>0.53600504571957197</v>
      </c>
      <c r="AK31" s="139">
        <v>10.2008910249414</v>
      </c>
      <c r="AL31" s="138">
        <v>0.75569662016390704</v>
      </c>
      <c r="AM31" s="139">
        <v>9.3819579506696709</v>
      </c>
      <c r="AN31" s="138">
        <v>0.71906142867532297</v>
      </c>
      <c r="AO31" s="139">
        <v>0.65107749445761998</v>
      </c>
      <c r="AP31" s="138">
        <v>0.17534108889853001</v>
      </c>
      <c r="AQ31" s="139">
        <v>0.16785557981413901</v>
      </c>
      <c r="AR31" s="138">
        <v>9.1498115840905503E-2</v>
      </c>
      <c r="AS31" s="139">
        <v>-9.2141023708555299</v>
      </c>
      <c r="AT31" s="138">
        <v>0.72531498456743904</v>
      </c>
      <c r="AU31" s="139">
        <v>9.2486273346380905</v>
      </c>
      <c r="AV31" s="138">
        <v>0.67411192953041799</v>
      </c>
      <c r="AW31" s="139">
        <v>8.3414740605095403</v>
      </c>
      <c r="AX31" s="138">
        <v>0.64582484048412603</v>
      </c>
      <c r="AY31" s="139">
        <v>0.68920658592848305</v>
      </c>
      <c r="AZ31" s="138">
        <v>0.16752109470587601</v>
      </c>
      <c r="BA31" s="139">
        <v>0.21794668820006799</v>
      </c>
      <c r="BB31" s="138">
        <v>0.10779566040194299</v>
      </c>
      <c r="BC31" s="139">
        <v>-8.1235273723094696</v>
      </c>
      <c r="BD31" s="138">
        <v>0.65131287199812904</v>
      </c>
      <c r="BE31" s="139">
        <v>15.322466770034501</v>
      </c>
      <c r="BF31" s="138">
        <v>0.94182814972892903</v>
      </c>
      <c r="BG31" s="139">
        <v>12.3584806611203</v>
      </c>
      <c r="BH31" s="138">
        <v>0.89140117850258205</v>
      </c>
      <c r="BI31" s="139">
        <v>1.6236447607919799</v>
      </c>
      <c r="BJ31" s="138">
        <v>0.32569994639623301</v>
      </c>
      <c r="BK31" s="139">
        <v>1.34034134812217</v>
      </c>
      <c r="BL31" s="138">
        <v>0.273251905652795</v>
      </c>
      <c r="BM31" s="139">
        <v>-11.0181393129981</v>
      </c>
      <c r="BN31" s="138">
        <v>0.98405894074850297</v>
      </c>
      <c r="BO31" s="139">
        <v>20.6539060871944</v>
      </c>
      <c r="BP31" s="138">
        <v>1.0947202331821899</v>
      </c>
      <c r="BQ31" s="139">
        <v>16.8882431252927</v>
      </c>
      <c r="BR31" s="138">
        <v>0.95634663061544301</v>
      </c>
      <c r="BS31" s="139">
        <v>2.4576628687166902</v>
      </c>
      <c r="BT31" s="138">
        <v>0.36161751246123303</v>
      </c>
      <c r="BU31" s="139">
        <v>1.308000093185</v>
      </c>
      <c r="BV31" s="138">
        <v>0.25863395226056002</v>
      </c>
      <c r="BW31" s="139">
        <v>-15.580243032107701</v>
      </c>
      <c r="BX31" s="138">
        <v>0.95336928142902599</v>
      </c>
      <c r="BY31" s="139">
        <v>24.497673072667101</v>
      </c>
      <c r="BZ31" s="138">
        <v>0.94164010929165798</v>
      </c>
      <c r="CA31" s="139">
        <v>15.457743472135901</v>
      </c>
      <c r="CB31" s="138">
        <v>0.78218775332907098</v>
      </c>
      <c r="CC31" s="139">
        <v>3.2113756242578302</v>
      </c>
      <c r="CD31" s="138">
        <v>0.44708910087779002</v>
      </c>
      <c r="CE31" s="139">
        <v>5.8285539762734597</v>
      </c>
      <c r="CF31" s="138">
        <v>0.52508446740750603</v>
      </c>
      <c r="CG31" s="139">
        <v>-9.6291894958623896</v>
      </c>
      <c r="CH31" s="138">
        <v>1.0187459515992101</v>
      </c>
      <c r="CI31" s="139">
        <v>46.678818710384903</v>
      </c>
      <c r="CJ31" s="138">
        <v>0.97107916730313504</v>
      </c>
      <c r="CK31" s="139">
        <v>10.3212013907574</v>
      </c>
      <c r="CL31" s="138">
        <v>0.57201613221368997</v>
      </c>
      <c r="CM31" s="139">
        <v>5.9922188337093596</v>
      </c>
      <c r="CN31" s="138">
        <v>0.55656290471759196</v>
      </c>
      <c r="CO31" s="139">
        <v>30.365398485918099</v>
      </c>
      <c r="CP31" s="138">
        <v>0.86591587849330398</v>
      </c>
      <c r="CQ31" s="139">
        <v>20.044197095160701</v>
      </c>
      <c r="CR31" s="138">
        <v>1.12387239734385</v>
      </c>
      <c r="CS31" s="139">
        <v>18.9298245857319</v>
      </c>
      <c r="CT31" s="138">
        <v>0.708571491432467</v>
      </c>
      <c r="CU31" s="139">
        <v>9.5873534365197699</v>
      </c>
      <c r="CV31" s="138">
        <v>0.68746786580015096</v>
      </c>
      <c r="CW31" s="139">
        <v>2.62957402218768</v>
      </c>
      <c r="CX31" s="138">
        <v>0.377200838321603</v>
      </c>
      <c r="CY31" s="139">
        <v>6.7128971270244602</v>
      </c>
      <c r="CZ31" s="138">
        <v>0.44736828742345203</v>
      </c>
      <c r="DA31" s="139">
        <v>-2.8744563094953102</v>
      </c>
      <c r="DB31" s="138">
        <v>0.92202782405711803</v>
      </c>
      <c r="DC31" s="74"/>
      <c r="DD31" s="15"/>
      <c r="DE31" s="15"/>
      <c r="DF31" s="15"/>
      <c r="DG31" s="15"/>
      <c r="DH31" s="15"/>
      <c r="DI31" s="15"/>
      <c r="DJ31" s="75"/>
      <c r="DK31" s="140"/>
      <c r="DL31" s="140"/>
      <c r="DM31" s="140"/>
      <c r="DN31" s="140"/>
      <c r="DO31" s="140"/>
      <c r="DP31" s="140"/>
      <c r="DQ31" s="140"/>
      <c r="DR31" s="140"/>
      <c r="DS31" s="140"/>
      <c r="DT31" s="140"/>
      <c r="DU31" s="140"/>
      <c r="DV31" s="140"/>
      <c r="DW31" s="140"/>
      <c r="DX31" s="140"/>
      <c r="DY31" s="140"/>
      <c r="DZ31" s="140"/>
      <c r="EA31" s="140"/>
      <c r="EB31" s="140"/>
    </row>
    <row r="32" spans="1:132" x14ac:dyDescent="0.2">
      <c r="A32" s="76" t="s">
        <v>37</v>
      </c>
      <c r="B32" s="71">
        <v>2</v>
      </c>
      <c r="C32" s="139">
        <v>90.710928879220205</v>
      </c>
      <c r="D32" s="138">
        <v>0.624053779245477</v>
      </c>
      <c r="E32" s="139">
        <v>3.4346904034342902</v>
      </c>
      <c r="F32" s="138">
        <v>5.5198137796162103E-2</v>
      </c>
      <c r="G32" s="139">
        <v>70.375133200339306</v>
      </c>
      <c r="H32" s="138">
        <v>1.06924320548319</v>
      </c>
      <c r="I32" s="139">
        <v>23.752540343071001</v>
      </c>
      <c r="J32" s="138">
        <v>1.13332003764235</v>
      </c>
      <c r="K32" s="139">
        <v>17.079443389275099</v>
      </c>
      <c r="L32" s="138">
        <v>0.74350991420299195</v>
      </c>
      <c r="M32" s="139">
        <v>29.5431494679931</v>
      </c>
      <c r="N32" s="138">
        <v>1.0707479333260199</v>
      </c>
      <c r="O32" s="139">
        <v>5.7906091249220903</v>
      </c>
      <c r="P32" s="138">
        <v>1.9953885159135401</v>
      </c>
      <c r="Q32" s="139">
        <v>38.348874242242204</v>
      </c>
      <c r="R32" s="138">
        <v>1.22395986115029</v>
      </c>
      <c r="S32" s="139">
        <v>16.265656769919001</v>
      </c>
      <c r="T32" s="138">
        <v>1.01144016336118</v>
      </c>
      <c r="U32" s="139">
        <v>6.4290526200820199</v>
      </c>
      <c r="V32" s="138">
        <v>0.48305092402159799</v>
      </c>
      <c r="W32" s="139">
        <v>15.6541648522412</v>
      </c>
      <c r="X32" s="138">
        <v>0.69290482292224598</v>
      </c>
      <c r="Y32" s="139">
        <v>-0.61149191767773803</v>
      </c>
      <c r="Z32" s="138">
        <v>1.3603358594938599</v>
      </c>
      <c r="AA32" s="139">
        <v>15.2397011688735</v>
      </c>
      <c r="AB32" s="138">
        <v>0.63272582473148398</v>
      </c>
      <c r="AC32" s="139">
        <v>9.25438069972504</v>
      </c>
      <c r="AD32" s="138">
        <v>0.50142643818473598</v>
      </c>
      <c r="AE32" s="139">
        <v>3.5407782419018599</v>
      </c>
      <c r="AF32" s="138">
        <v>0.369495423072843</v>
      </c>
      <c r="AG32" s="139">
        <v>2.4445422272466502</v>
      </c>
      <c r="AH32" s="138">
        <v>0.30598015318333699</v>
      </c>
      <c r="AI32" s="139">
        <v>-6.8098384724783898</v>
      </c>
      <c r="AJ32" s="138">
        <v>0.63436703637251601</v>
      </c>
      <c r="AK32" s="139">
        <v>22.9530136568562</v>
      </c>
      <c r="AL32" s="138">
        <v>0.91152341618546395</v>
      </c>
      <c r="AM32" s="139">
        <v>18.448409188254001</v>
      </c>
      <c r="AN32" s="138">
        <v>0.85415162074707696</v>
      </c>
      <c r="AO32" s="139">
        <v>2.8643613053500001</v>
      </c>
      <c r="AP32" s="138">
        <v>0.29272846148017001</v>
      </c>
      <c r="AQ32" s="139">
        <v>1.6402431632521699</v>
      </c>
      <c r="AR32" s="138">
        <v>0.221225267284755</v>
      </c>
      <c r="AS32" s="139">
        <v>-16.8081660250018</v>
      </c>
      <c r="AT32" s="138">
        <v>0.88438504138472396</v>
      </c>
      <c r="AU32" s="139">
        <v>17.423783235901901</v>
      </c>
      <c r="AV32" s="138">
        <v>0.68634238274438797</v>
      </c>
      <c r="AW32" s="139">
        <v>14.3709875549147</v>
      </c>
      <c r="AX32" s="138">
        <v>0.65307815054194096</v>
      </c>
      <c r="AY32" s="139">
        <v>2.1197312417647098</v>
      </c>
      <c r="AZ32" s="138">
        <v>0.271141408432787</v>
      </c>
      <c r="BA32" s="139">
        <v>0.93306443922250604</v>
      </c>
      <c r="BB32" s="138">
        <v>0.167661924091286</v>
      </c>
      <c r="BC32" s="139">
        <v>-13.4379231156922</v>
      </c>
      <c r="BD32" s="138">
        <v>0.72135042715127595</v>
      </c>
      <c r="BE32" s="139">
        <v>44.8604896976559</v>
      </c>
      <c r="BF32" s="138">
        <v>1.1807090603686099</v>
      </c>
      <c r="BG32" s="139">
        <v>39.767291091584497</v>
      </c>
      <c r="BH32" s="138">
        <v>1.1394386398023399</v>
      </c>
      <c r="BI32" s="139">
        <v>3.9693646992017499</v>
      </c>
      <c r="BJ32" s="138">
        <v>0.37048613074171899</v>
      </c>
      <c r="BK32" s="139">
        <v>1.1238339068696599</v>
      </c>
      <c r="BL32" s="138">
        <v>0.20581670665879701</v>
      </c>
      <c r="BM32" s="139">
        <v>-38.643457184714798</v>
      </c>
      <c r="BN32" s="138">
        <v>1.22657442881644</v>
      </c>
      <c r="BO32" s="139">
        <v>20.7719768074803</v>
      </c>
      <c r="BP32" s="138">
        <v>0.70187624964431805</v>
      </c>
      <c r="BQ32" s="139">
        <v>16.899663982945398</v>
      </c>
      <c r="BR32" s="138">
        <v>0.62335986997414905</v>
      </c>
      <c r="BS32" s="139">
        <v>2.5218509612583899</v>
      </c>
      <c r="BT32" s="138">
        <v>0.27473137951917997</v>
      </c>
      <c r="BU32" s="139">
        <v>1.35046186327645</v>
      </c>
      <c r="BV32" s="138">
        <v>0.24801199464448101</v>
      </c>
      <c r="BW32" s="139">
        <v>-15.549202119668999</v>
      </c>
      <c r="BX32" s="138">
        <v>0.67223901047812595</v>
      </c>
      <c r="BY32" s="139">
        <v>44.6624996105962</v>
      </c>
      <c r="BZ32" s="138">
        <v>1.04374522411337</v>
      </c>
      <c r="CA32" s="139">
        <v>16.2782426236238</v>
      </c>
      <c r="CB32" s="138">
        <v>0.92067411592053805</v>
      </c>
      <c r="CC32" s="139">
        <v>6.7788610828949896</v>
      </c>
      <c r="CD32" s="138">
        <v>0.43458738136467101</v>
      </c>
      <c r="CE32" s="139">
        <v>21.605395904077501</v>
      </c>
      <c r="CF32" s="138">
        <v>0.70868833099240902</v>
      </c>
      <c r="CG32" s="139">
        <v>5.3271532804537198</v>
      </c>
      <c r="CH32" s="138">
        <v>1.2811615234313001</v>
      </c>
      <c r="CI32" s="139">
        <v>50.466743121866699</v>
      </c>
      <c r="CJ32" s="138">
        <v>1.0132210413612399</v>
      </c>
      <c r="CK32" s="139">
        <v>21.934452154822601</v>
      </c>
      <c r="CL32" s="138">
        <v>1.0861876065315299</v>
      </c>
      <c r="CM32" s="139">
        <v>7.9991809888477396</v>
      </c>
      <c r="CN32" s="138">
        <v>0.50912242663680096</v>
      </c>
      <c r="CO32" s="139">
        <v>20.5331099781964</v>
      </c>
      <c r="CP32" s="138">
        <v>0.81326568810805899</v>
      </c>
      <c r="CQ32" s="139">
        <v>-1.40134217662617</v>
      </c>
      <c r="CR32" s="138">
        <v>1.5982724939314801</v>
      </c>
      <c r="CS32" s="139">
        <v>20.828034909139902</v>
      </c>
      <c r="CT32" s="138">
        <v>0.87419048562800705</v>
      </c>
      <c r="CU32" s="139">
        <v>11.4538233428587</v>
      </c>
      <c r="CV32" s="138">
        <v>0.68039524621671099</v>
      </c>
      <c r="CW32" s="139">
        <v>3.4572176124972702</v>
      </c>
      <c r="CX32" s="138">
        <v>0.33638600301282701</v>
      </c>
      <c r="CY32" s="139">
        <v>5.91699395378388</v>
      </c>
      <c r="CZ32" s="138">
        <v>0.465946677438139</v>
      </c>
      <c r="DA32" s="139">
        <v>-5.5368293890748497</v>
      </c>
      <c r="DB32" s="138">
        <v>0.87818225062181698</v>
      </c>
      <c r="DC32" s="74"/>
      <c r="DD32" s="15"/>
      <c r="DE32" s="15"/>
      <c r="DF32" s="15"/>
      <c r="DG32" s="15"/>
      <c r="DH32" s="15"/>
      <c r="DI32" s="15"/>
      <c r="DJ32" s="75"/>
      <c r="DK32" s="140"/>
      <c r="DL32" s="140"/>
      <c r="DM32" s="140"/>
      <c r="DN32" s="140"/>
      <c r="DO32" s="140"/>
      <c r="DP32" s="140"/>
      <c r="DQ32" s="140"/>
      <c r="DR32" s="140"/>
      <c r="DS32" s="140"/>
      <c r="DT32" s="140"/>
      <c r="DU32" s="140"/>
      <c r="DV32" s="140"/>
      <c r="DW32" s="140"/>
      <c r="DX32" s="140"/>
      <c r="DY32" s="140"/>
      <c r="DZ32" s="140"/>
      <c r="EA32" s="140"/>
      <c r="EB32" s="140"/>
    </row>
    <row r="33" spans="1:132" x14ac:dyDescent="0.2">
      <c r="A33" s="76" t="s">
        <v>38</v>
      </c>
      <c r="B33" s="71">
        <v>2</v>
      </c>
      <c r="C33" s="139">
        <v>97.338511623545003</v>
      </c>
      <c r="D33" s="138">
        <v>0.489940011259066</v>
      </c>
      <c r="E33" s="139">
        <v>4.9191618558356396</v>
      </c>
      <c r="F33" s="138">
        <v>5.6517879822544401E-2</v>
      </c>
      <c r="G33" s="139">
        <v>90.4046602549017</v>
      </c>
      <c r="H33" s="138">
        <v>0.87929076257872696</v>
      </c>
      <c r="I33" s="139">
        <v>39.234735901452801</v>
      </c>
      <c r="J33" s="138">
        <v>1.3190982866694301</v>
      </c>
      <c r="K33" s="139">
        <v>38.373130295876798</v>
      </c>
      <c r="L33" s="138">
        <v>1.2707399103530901</v>
      </c>
      <c r="M33" s="139">
        <v>12.796794057572001</v>
      </c>
      <c r="N33" s="138">
        <v>0.92649918420271304</v>
      </c>
      <c r="O33" s="139">
        <v>-26.4379418438808</v>
      </c>
      <c r="P33" s="138">
        <v>1.7670567195043001</v>
      </c>
      <c r="Q33" s="139">
        <v>60.397977156581902</v>
      </c>
      <c r="R33" s="138">
        <v>1.28760939621624</v>
      </c>
      <c r="S33" s="139">
        <v>26.702417461312098</v>
      </c>
      <c r="T33" s="138">
        <v>1.16625763184501</v>
      </c>
      <c r="U33" s="139">
        <v>14.384764474209801</v>
      </c>
      <c r="V33" s="138">
        <v>0.90383518613988201</v>
      </c>
      <c r="W33" s="139">
        <v>19.310795221060001</v>
      </c>
      <c r="X33" s="138">
        <v>0.97468509489247301</v>
      </c>
      <c r="Y33" s="139">
        <v>-7.3916222402520804</v>
      </c>
      <c r="Z33" s="138">
        <v>1.69229365020742</v>
      </c>
      <c r="AA33" s="139">
        <v>22.0620575299303</v>
      </c>
      <c r="AB33" s="138">
        <v>1.21552700358517</v>
      </c>
      <c r="AC33" s="139">
        <v>9.5779533005209103</v>
      </c>
      <c r="AD33" s="138">
        <v>0.78012984860697798</v>
      </c>
      <c r="AE33" s="139">
        <v>8.4287411934178298</v>
      </c>
      <c r="AF33" s="138">
        <v>0.80329837218099598</v>
      </c>
      <c r="AG33" s="139">
        <v>4.0553630359915598</v>
      </c>
      <c r="AH33" s="138">
        <v>0.53585397647574495</v>
      </c>
      <c r="AI33" s="139">
        <v>-5.5225902645293496</v>
      </c>
      <c r="AJ33" s="138">
        <v>0.864794615293068</v>
      </c>
      <c r="AK33" s="139">
        <v>59.869631149724803</v>
      </c>
      <c r="AL33" s="138">
        <v>1.3417725111890499</v>
      </c>
      <c r="AM33" s="139">
        <v>53.710321538418597</v>
      </c>
      <c r="AN33" s="138">
        <v>1.2418743725038</v>
      </c>
      <c r="AO33" s="139">
        <v>4.4634408212537497</v>
      </c>
      <c r="AP33" s="138">
        <v>0.55137138372382499</v>
      </c>
      <c r="AQ33" s="139">
        <v>1.6958687900524501</v>
      </c>
      <c r="AR33" s="138">
        <v>0.34758076883216099</v>
      </c>
      <c r="AS33" s="139">
        <v>-52.014452748366097</v>
      </c>
      <c r="AT33" s="138">
        <v>1.3290954765357501</v>
      </c>
      <c r="AU33" s="139">
        <v>23.0006777111447</v>
      </c>
      <c r="AV33" s="138">
        <v>1.1126331723074701</v>
      </c>
      <c r="AW33" s="139">
        <v>18.472689562063898</v>
      </c>
      <c r="AX33" s="138">
        <v>1.0746640825515399</v>
      </c>
      <c r="AY33" s="139">
        <v>2.67153969430696</v>
      </c>
      <c r="AZ33" s="138">
        <v>0.43674685603284402</v>
      </c>
      <c r="BA33" s="139">
        <v>1.85644845477383</v>
      </c>
      <c r="BB33" s="138">
        <v>0.35799131278589302</v>
      </c>
      <c r="BC33" s="139">
        <v>-16.616241107290101</v>
      </c>
      <c r="BD33" s="138">
        <v>1.17709970743645</v>
      </c>
      <c r="BE33" s="139">
        <v>34.487496646528399</v>
      </c>
      <c r="BF33" s="138">
        <v>1.38060398188028</v>
      </c>
      <c r="BG33" s="139">
        <v>29.0159598067353</v>
      </c>
      <c r="BH33" s="138">
        <v>1.2640430930833699</v>
      </c>
      <c r="BI33" s="139">
        <v>3.95683117822179</v>
      </c>
      <c r="BJ33" s="138">
        <v>0.54159737838289801</v>
      </c>
      <c r="BK33" s="139">
        <v>1.5147056615713901</v>
      </c>
      <c r="BL33" s="138">
        <v>0.34578857163149301</v>
      </c>
      <c r="BM33" s="139">
        <v>-27.501254145163902</v>
      </c>
      <c r="BN33" s="138">
        <v>1.3315524039487701</v>
      </c>
      <c r="BO33" s="139">
        <v>51.3708500142234</v>
      </c>
      <c r="BP33" s="138">
        <v>1.42895753214238</v>
      </c>
      <c r="BQ33" s="139">
        <v>33.188633628514097</v>
      </c>
      <c r="BR33" s="138">
        <v>1.1104783932090201</v>
      </c>
      <c r="BS33" s="139">
        <v>13.595913575801699</v>
      </c>
      <c r="BT33" s="138">
        <v>0.96204653919726801</v>
      </c>
      <c r="BU33" s="139">
        <v>4.5863028099076901</v>
      </c>
      <c r="BV33" s="138">
        <v>0.57009039172240095</v>
      </c>
      <c r="BW33" s="139">
        <v>-28.602330818606401</v>
      </c>
      <c r="BX33" s="138">
        <v>1.24890442646995</v>
      </c>
      <c r="BY33" s="139">
        <v>41.368384075094902</v>
      </c>
      <c r="BZ33" s="138">
        <v>1.47080197783903</v>
      </c>
      <c r="CA33" s="139">
        <v>27.128489634971299</v>
      </c>
      <c r="CB33" s="138">
        <v>1.2319639960089901</v>
      </c>
      <c r="CC33" s="139">
        <v>9.4367558055666105</v>
      </c>
      <c r="CD33" s="138">
        <v>0.81349980230769303</v>
      </c>
      <c r="CE33" s="139">
        <v>4.8031386345569196</v>
      </c>
      <c r="CF33" s="138">
        <v>0.48424099231526002</v>
      </c>
      <c r="CG33" s="139">
        <v>-22.3253510004144</v>
      </c>
      <c r="CH33" s="138">
        <v>1.39558736518912</v>
      </c>
      <c r="CI33" s="139">
        <v>76.917522178042603</v>
      </c>
      <c r="CJ33" s="138">
        <v>1.17907273393942</v>
      </c>
      <c r="CK33" s="139">
        <v>34.281458823548498</v>
      </c>
      <c r="CL33" s="138">
        <v>1.0557740189440299</v>
      </c>
      <c r="CM33" s="139">
        <v>21.013913931315901</v>
      </c>
      <c r="CN33" s="138">
        <v>1.23452985595057</v>
      </c>
      <c r="CO33" s="139">
        <v>21.6221494231782</v>
      </c>
      <c r="CP33" s="138">
        <v>1.1578970234121699</v>
      </c>
      <c r="CQ33" s="139">
        <v>-12.659309400370301</v>
      </c>
      <c r="CR33" s="138">
        <v>1.7327356476759299</v>
      </c>
      <c r="CS33" s="139">
        <v>35.299590094410803</v>
      </c>
      <c r="CT33" s="138">
        <v>1.3110849297479801</v>
      </c>
      <c r="CU33" s="139">
        <v>16.785403003257901</v>
      </c>
      <c r="CV33" s="138">
        <v>1.0956036178022099</v>
      </c>
      <c r="CW33" s="139">
        <v>10.230458934786601</v>
      </c>
      <c r="CX33" s="138">
        <v>0.82560840114311196</v>
      </c>
      <c r="CY33" s="139">
        <v>8.2837281563662195</v>
      </c>
      <c r="CZ33" s="138">
        <v>0.76817945054141701</v>
      </c>
      <c r="DA33" s="139">
        <v>-8.50167484689171</v>
      </c>
      <c r="DB33" s="138">
        <v>1.4606465807067099</v>
      </c>
      <c r="DC33" s="74"/>
      <c r="DD33" s="15"/>
      <c r="DE33" s="15"/>
      <c r="DF33" s="15"/>
      <c r="DG33" s="15"/>
      <c r="DH33" s="15"/>
      <c r="DI33" s="15"/>
      <c r="DJ33" s="75"/>
      <c r="DK33" s="140"/>
      <c r="DL33" s="140"/>
      <c r="DM33" s="140"/>
      <c r="DN33" s="140"/>
      <c r="DO33" s="140"/>
      <c r="DP33" s="140"/>
      <c r="DQ33" s="140"/>
      <c r="DR33" s="140"/>
      <c r="DS33" s="140"/>
      <c r="DT33" s="140"/>
      <c r="DU33" s="140"/>
      <c r="DV33" s="140"/>
      <c r="DW33" s="140"/>
      <c r="DX33" s="140"/>
      <c r="DY33" s="140"/>
      <c r="DZ33" s="140"/>
      <c r="EA33" s="140"/>
      <c r="EB33" s="140"/>
    </row>
    <row r="34" spans="1:132" x14ac:dyDescent="0.2">
      <c r="A34" s="76" t="s">
        <v>39</v>
      </c>
      <c r="B34" s="71">
        <v>2</v>
      </c>
      <c r="C34" s="139">
        <v>97.766883123670695</v>
      </c>
      <c r="D34" s="138">
        <v>0.31369907754624898</v>
      </c>
      <c r="E34" s="139">
        <v>4.5207738706808902</v>
      </c>
      <c r="F34" s="138">
        <v>6.6977959985310795E-2</v>
      </c>
      <c r="G34" s="139">
        <v>90.995077229046302</v>
      </c>
      <c r="H34" s="138">
        <v>0.69994258722728597</v>
      </c>
      <c r="I34" s="139">
        <v>27.204760370628101</v>
      </c>
      <c r="J34" s="138">
        <v>1.2944431846301601</v>
      </c>
      <c r="K34" s="139">
        <v>38.800200508038998</v>
      </c>
      <c r="L34" s="138">
        <v>1.1737936294789</v>
      </c>
      <c r="M34" s="139">
        <v>24.9901163503791</v>
      </c>
      <c r="N34" s="138">
        <v>1.3563806304983299</v>
      </c>
      <c r="O34" s="139">
        <v>-2.2146440202489801</v>
      </c>
      <c r="P34" s="138">
        <v>2.3563204889615799</v>
      </c>
      <c r="Q34" s="139">
        <v>56.139407659003403</v>
      </c>
      <c r="R34" s="138">
        <v>1.1766347187350099</v>
      </c>
      <c r="S34" s="139">
        <v>23.939464356513199</v>
      </c>
      <c r="T34" s="138">
        <v>1.1658259120394101</v>
      </c>
      <c r="U34" s="139">
        <v>18.287550604397701</v>
      </c>
      <c r="V34" s="138">
        <v>0.70619947521931403</v>
      </c>
      <c r="W34" s="139">
        <v>13.9123926980925</v>
      </c>
      <c r="X34" s="138">
        <v>0.88380420304444696</v>
      </c>
      <c r="Y34" s="139">
        <v>-10.0270716584207</v>
      </c>
      <c r="Z34" s="138">
        <v>1.7255624155633</v>
      </c>
      <c r="AA34" s="139">
        <v>26.941546000619599</v>
      </c>
      <c r="AB34" s="138">
        <v>1.1563007649146499</v>
      </c>
      <c r="AC34" s="139">
        <v>11.048942245290201</v>
      </c>
      <c r="AD34" s="138">
        <v>0.84861184208933704</v>
      </c>
      <c r="AE34" s="139">
        <v>9.8003955850022493</v>
      </c>
      <c r="AF34" s="138">
        <v>0.71112649775935199</v>
      </c>
      <c r="AG34" s="139">
        <v>6.0922081703270896</v>
      </c>
      <c r="AH34" s="138">
        <v>0.56014424589682699</v>
      </c>
      <c r="AI34" s="139">
        <v>-4.9567340749631397</v>
      </c>
      <c r="AJ34" s="138">
        <v>1.1049556019543201</v>
      </c>
      <c r="AK34" s="139">
        <v>23.427962205677801</v>
      </c>
      <c r="AL34" s="138">
        <v>0.99832286537890802</v>
      </c>
      <c r="AM34" s="139">
        <v>15.448142674227901</v>
      </c>
      <c r="AN34" s="138">
        <v>0.86600297318331299</v>
      </c>
      <c r="AO34" s="139">
        <v>4.79927076337363</v>
      </c>
      <c r="AP34" s="138">
        <v>0.43884198058058099</v>
      </c>
      <c r="AQ34" s="139">
        <v>3.1805487680762701</v>
      </c>
      <c r="AR34" s="138">
        <v>0.39962962477762798</v>
      </c>
      <c r="AS34" s="139">
        <v>-12.267593906151699</v>
      </c>
      <c r="AT34" s="138">
        <v>0.94826421256430204</v>
      </c>
      <c r="AU34" s="139">
        <v>15.337688258000201</v>
      </c>
      <c r="AV34" s="138">
        <v>0.86133991040673796</v>
      </c>
      <c r="AW34" s="139">
        <v>8.8341228272938093</v>
      </c>
      <c r="AX34" s="138">
        <v>0.63654613058317799</v>
      </c>
      <c r="AY34" s="139">
        <v>3.9177287097940998</v>
      </c>
      <c r="AZ34" s="138">
        <v>0.382335291931167</v>
      </c>
      <c r="BA34" s="139">
        <v>2.5858367209123299</v>
      </c>
      <c r="BB34" s="138">
        <v>0.34896035755309501</v>
      </c>
      <c r="BC34" s="139">
        <v>-6.2482861063814799</v>
      </c>
      <c r="BD34" s="138">
        <v>0.73139498686798998</v>
      </c>
      <c r="BE34" s="139">
        <v>48.120356689298298</v>
      </c>
      <c r="BF34" s="138">
        <v>1.32228144455137</v>
      </c>
      <c r="BG34" s="139">
        <v>34.908892536863803</v>
      </c>
      <c r="BH34" s="138">
        <v>1.3521714173431101</v>
      </c>
      <c r="BI34" s="139">
        <v>8.2708666777689004</v>
      </c>
      <c r="BJ34" s="138">
        <v>0.60916926747827305</v>
      </c>
      <c r="BK34" s="139">
        <v>4.9405974746656298</v>
      </c>
      <c r="BL34" s="138">
        <v>0.433810985457868</v>
      </c>
      <c r="BM34" s="139">
        <v>-29.968295062198202</v>
      </c>
      <c r="BN34" s="138">
        <v>1.5397445246106001</v>
      </c>
      <c r="BO34" s="139">
        <v>60.985867183616797</v>
      </c>
      <c r="BP34" s="138">
        <v>1.25732135613261</v>
      </c>
      <c r="BQ34" s="139">
        <v>40.1866643193313</v>
      </c>
      <c r="BR34" s="138">
        <v>1.06840238421097</v>
      </c>
      <c r="BS34" s="139">
        <v>13.639972875929301</v>
      </c>
      <c r="BT34" s="138">
        <v>0.87165680338787999</v>
      </c>
      <c r="BU34" s="139">
        <v>7.15922998835625</v>
      </c>
      <c r="BV34" s="138">
        <v>0.66268025871589298</v>
      </c>
      <c r="BW34" s="139">
        <v>-33.027434330974998</v>
      </c>
      <c r="BX34" s="138">
        <v>1.3231101598588</v>
      </c>
      <c r="BY34" s="139">
        <v>66.310363806924599</v>
      </c>
      <c r="BZ34" s="138">
        <v>1.14505795023247</v>
      </c>
      <c r="CA34" s="139">
        <v>23.974169375913998</v>
      </c>
      <c r="CB34" s="138">
        <v>1.11113678288756</v>
      </c>
      <c r="CC34" s="139">
        <v>17.570102359459199</v>
      </c>
      <c r="CD34" s="138">
        <v>0.87825379616511601</v>
      </c>
      <c r="CE34" s="139">
        <v>24.766092071551402</v>
      </c>
      <c r="CF34" s="138">
        <v>1.0737727477927499</v>
      </c>
      <c r="CG34" s="139">
        <v>0.79192269563742601</v>
      </c>
      <c r="CH34" s="138">
        <v>1.76808405890139</v>
      </c>
      <c r="CI34" s="139">
        <v>56.143839623697303</v>
      </c>
      <c r="CJ34" s="138">
        <v>0.94781829708661403</v>
      </c>
      <c r="CK34" s="139">
        <v>26.8439290281888</v>
      </c>
      <c r="CL34" s="138">
        <v>0.93237469542505702</v>
      </c>
      <c r="CM34" s="139">
        <v>14.0586141346479</v>
      </c>
      <c r="CN34" s="138">
        <v>0.73997512809496502</v>
      </c>
      <c r="CO34" s="139">
        <v>15.2412964608606</v>
      </c>
      <c r="CP34" s="138">
        <v>0.67069415152088796</v>
      </c>
      <c r="CQ34" s="139">
        <v>-11.6026325673282</v>
      </c>
      <c r="CR34" s="138">
        <v>1.27068152896277</v>
      </c>
      <c r="CS34" s="139">
        <v>22.5592947059341</v>
      </c>
      <c r="CT34" s="138">
        <v>1.0354782527169599</v>
      </c>
      <c r="CU34" s="139">
        <v>10.2595395571445</v>
      </c>
      <c r="CV34" s="138">
        <v>0.71171839739522103</v>
      </c>
      <c r="CW34" s="139">
        <v>6.68516897465482</v>
      </c>
      <c r="CX34" s="138">
        <v>0.65223169251908197</v>
      </c>
      <c r="CY34" s="139">
        <v>5.6145861741346996</v>
      </c>
      <c r="CZ34" s="138">
        <v>0.51421448986650697</v>
      </c>
      <c r="DA34" s="139">
        <v>-4.6449533830098497</v>
      </c>
      <c r="DB34" s="138">
        <v>0.92520011084197695</v>
      </c>
      <c r="DC34" s="74"/>
      <c r="DD34" s="15"/>
      <c r="DE34" s="15"/>
      <c r="DF34" s="15"/>
      <c r="DG34" s="15"/>
      <c r="DH34" s="15"/>
      <c r="DI34" s="15"/>
      <c r="DJ34" s="75"/>
      <c r="DK34" s="140"/>
      <c r="DL34" s="140"/>
      <c r="DM34" s="140"/>
      <c r="DN34" s="140"/>
      <c r="DO34" s="140"/>
      <c r="DP34" s="140"/>
      <c r="DQ34" s="140"/>
      <c r="DR34" s="140"/>
      <c r="DS34" s="140"/>
      <c r="DT34" s="140"/>
      <c r="DU34" s="140"/>
      <c r="DV34" s="140"/>
      <c r="DW34" s="140"/>
      <c r="DX34" s="140"/>
      <c r="DY34" s="140"/>
      <c r="DZ34" s="140"/>
      <c r="EA34" s="140"/>
      <c r="EB34" s="140"/>
    </row>
    <row r="35" spans="1:132" x14ac:dyDescent="0.2">
      <c r="A35" s="76" t="s">
        <v>40</v>
      </c>
      <c r="B35" s="71">
        <v>2</v>
      </c>
      <c r="C35" s="139">
        <v>96.1459538243422</v>
      </c>
      <c r="D35" s="138">
        <v>0.34939968719244802</v>
      </c>
      <c r="E35" s="139">
        <v>3.8138215399964999</v>
      </c>
      <c r="F35" s="138">
        <v>4.7952012413177703E-2</v>
      </c>
      <c r="G35" s="139">
        <v>85.747055450053693</v>
      </c>
      <c r="H35" s="138">
        <v>0.86629904214429698</v>
      </c>
      <c r="I35" s="139">
        <v>21.475551597865699</v>
      </c>
      <c r="J35" s="138">
        <v>1.05478000033793</v>
      </c>
      <c r="K35" s="139">
        <v>35.529363428215902</v>
      </c>
      <c r="L35" s="138">
        <v>1.04635336954007</v>
      </c>
      <c r="M35" s="139">
        <v>28.742140423972099</v>
      </c>
      <c r="N35" s="138">
        <v>1.0600685885613199</v>
      </c>
      <c r="O35" s="139">
        <v>7.26658882610635</v>
      </c>
      <c r="P35" s="138">
        <v>1.8951225306463599</v>
      </c>
      <c r="Q35" s="139">
        <v>49.195637535124803</v>
      </c>
      <c r="R35" s="138">
        <v>1.0564218264456</v>
      </c>
      <c r="S35" s="139">
        <v>16.680435348648199</v>
      </c>
      <c r="T35" s="138">
        <v>0.78790751283418503</v>
      </c>
      <c r="U35" s="139">
        <v>15.592240519852901</v>
      </c>
      <c r="V35" s="138">
        <v>0.61789449775612204</v>
      </c>
      <c r="W35" s="139">
        <v>16.922961666623699</v>
      </c>
      <c r="X35" s="138">
        <v>0.70941779422913698</v>
      </c>
      <c r="Y35" s="139">
        <v>0.242526317975469</v>
      </c>
      <c r="Z35" s="138">
        <v>1.2042291453052301</v>
      </c>
      <c r="AA35" s="139">
        <v>14.6141262746353</v>
      </c>
      <c r="AB35" s="138">
        <v>0.73515659355884999</v>
      </c>
      <c r="AC35" s="139">
        <v>4.1332812267702499</v>
      </c>
      <c r="AD35" s="138">
        <v>0.35653495463227097</v>
      </c>
      <c r="AE35" s="139">
        <v>3.3488585623528699</v>
      </c>
      <c r="AF35" s="138">
        <v>0.34075604175023499</v>
      </c>
      <c r="AG35" s="139">
        <v>7.1319864855121597</v>
      </c>
      <c r="AH35" s="138">
        <v>0.57100986929772801</v>
      </c>
      <c r="AI35" s="139">
        <v>2.9987052587419099</v>
      </c>
      <c r="AJ35" s="138">
        <v>0.688377117960984</v>
      </c>
      <c r="AK35" s="139">
        <v>14.3296882878359</v>
      </c>
      <c r="AL35" s="138">
        <v>0.86402619428032601</v>
      </c>
      <c r="AM35" s="139">
        <v>10.640699243059499</v>
      </c>
      <c r="AN35" s="138">
        <v>0.77081726414101503</v>
      </c>
      <c r="AO35" s="139">
        <v>2.0009381435942601</v>
      </c>
      <c r="AP35" s="138">
        <v>0.306638902612761</v>
      </c>
      <c r="AQ35" s="139">
        <v>1.6880509011821301</v>
      </c>
      <c r="AR35" s="138">
        <v>0.20916723188790101</v>
      </c>
      <c r="AS35" s="139">
        <v>-8.9526483418773495</v>
      </c>
      <c r="AT35" s="138">
        <v>0.76854794099798995</v>
      </c>
      <c r="AU35" s="139">
        <v>15.5408246911355</v>
      </c>
      <c r="AV35" s="138">
        <v>0.65228994565218301</v>
      </c>
      <c r="AW35" s="139">
        <v>11.6067825941285</v>
      </c>
      <c r="AX35" s="138">
        <v>0.56295771288472995</v>
      </c>
      <c r="AY35" s="139">
        <v>2.2869842139771199</v>
      </c>
      <c r="AZ35" s="138">
        <v>0.220804703979919</v>
      </c>
      <c r="BA35" s="139">
        <v>1.6470578830298701</v>
      </c>
      <c r="BB35" s="138">
        <v>0.223101589254984</v>
      </c>
      <c r="BC35" s="139">
        <v>-9.9597247110986409</v>
      </c>
      <c r="BD35" s="138">
        <v>0.59427285312596501</v>
      </c>
      <c r="BE35" s="139">
        <v>42.479589355865997</v>
      </c>
      <c r="BF35" s="138">
        <v>0.95533673943300501</v>
      </c>
      <c r="BG35" s="139">
        <v>26.611651971120299</v>
      </c>
      <c r="BH35" s="138">
        <v>0.85494009525918002</v>
      </c>
      <c r="BI35" s="139">
        <v>8.7172043766316101</v>
      </c>
      <c r="BJ35" s="138">
        <v>0.47399406210241601</v>
      </c>
      <c r="BK35" s="139">
        <v>7.1507330081141003</v>
      </c>
      <c r="BL35" s="138">
        <v>0.39035216818774798</v>
      </c>
      <c r="BM35" s="139">
        <v>-19.4609189630062</v>
      </c>
      <c r="BN35" s="138">
        <v>0.98100888857754198</v>
      </c>
      <c r="BO35" s="139">
        <v>16.693562223024301</v>
      </c>
      <c r="BP35" s="138">
        <v>0.76698770904375202</v>
      </c>
      <c r="BQ35" s="139">
        <v>12.015025944238699</v>
      </c>
      <c r="BR35" s="138">
        <v>0.65836186353647297</v>
      </c>
      <c r="BS35" s="139">
        <v>3.28603407544071</v>
      </c>
      <c r="BT35" s="138">
        <v>0.31126316729118603</v>
      </c>
      <c r="BU35" s="139">
        <v>1.39250220334482</v>
      </c>
      <c r="BV35" s="138">
        <v>0.194880671454261</v>
      </c>
      <c r="BW35" s="139">
        <v>-10.6225237408939</v>
      </c>
      <c r="BX35" s="138">
        <v>0.66396312014357595</v>
      </c>
      <c r="BY35" s="139">
        <v>42.139566716866902</v>
      </c>
      <c r="BZ35" s="138">
        <v>0.92384375556558596</v>
      </c>
      <c r="CA35" s="139">
        <v>15.1227512577232</v>
      </c>
      <c r="CB35" s="138">
        <v>0.66323413976738799</v>
      </c>
      <c r="CC35" s="139">
        <v>12.6206582976832</v>
      </c>
      <c r="CD35" s="138">
        <v>0.67956998725442597</v>
      </c>
      <c r="CE35" s="139">
        <v>14.396157161460501</v>
      </c>
      <c r="CF35" s="138">
        <v>0.61390478883070898</v>
      </c>
      <c r="CG35" s="139">
        <v>-0.72659409626266103</v>
      </c>
      <c r="CH35" s="138">
        <v>1.0071637998042999</v>
      </c>
      <c r="CI35" s="139">
        <v>75.843713104879299</v>
      </c>
      <c r="CJ35" s="138">
        <v>0.83925140235686102</v>
      </c>
      <c r="CK35" s="139">
        <v>22.4563961810811</v>
      </c>
      <c r="CL35" s="138">
        <v>0.95715033435669605</v>
      </c>
      <c r="CM35" s="139">
        <v>19.328862087636701</v>
      </c>
      <c r="CN35" s="138">
        <v>0.67463186796825603</v>
      </c>
      <c r="CO35" s="139">
        <v>34.058454836161403</v>
      </c>
      <c r="CP35" s="138">
        <v>0.85102245040624103</v>
      </c>
      <c r="CQ35" s="139">
        <v>11.602058655080301</v>
      </c>
      <c r="CR35" s="138">
        <v>1.58894265868796</v>
      </c>
      <c r="CS35" s="139">
        <v>28.5570673462638</v>
      </c>
      <c r="CT35" s="138">
        <v>0.76690895284412997</v>
      </c>
      <c r="CU35" s="139">
        <v>11.764619641699699</v>
      </c>
      <c r="CV35" s="138">
        <v>0.67070943843162001</v>
      </c>
      <c r="CW35" s="139">
        <v>7.9127133359963997</v>
      </c>
      <c r="CX35" s="138">
        <v>0.57445517006812097</v>
      </c>
      <c r="CY35" s="139">
        <v>8.8797343685677195</v>
      </c>
      <c r="CZ35" s="138">
        <v>0.51951070962107104</v>
      </c>
      <c r="DA35" s="139">
        <v>-2.8848852731320198</v>
      </c>
      <c r="DB35" s="138">
        <v>0.966887928623407</v>
      </c>
      <c r="DC35" s="74"/>
      <c r="DD35" s="15"/>
      <c r="DE35" s="15"/>
      <c r="DF35" s="15"/>
      <c r="DG35" s="15"/>
      <c r="DH35" s="15"/>
      <c r="DI35" s="15"/>
      <c r="DJ35" s="75"/>
      <c r="DK35" s="140"/>
      <c r="DL35" s="140"/>
      <c r="DM35" s="140"/>
      <c r="DN35" s="140"/>
      <c r="DO35" s="140"/>
      <c r="DP35" s="140"/>
      <c r="DQ35" s="140"/>
      <c r="DR35" s="140"/>
      <c r="DS35" s="140"/>
      <c r="DT35" s="140"/>
      <c r="DU35" s="140"/>
      <c r="DV35" s="140"/>
      <c r="DW35" s="140"/>
      <c r="DX35" s="140"/>
      <c r="DY35" s="140"/>
      <c r="DZ35" s="140"/>
      <c r="EA35" s="140"/>
      <c r="EB35" s="140"/>
    </row>
    <row r="36" spans="1:132" x14ac:dyDescent="0.2">
      <c r="A36" s="76" t="s">
        <v>41</v>
      </c>
      <c r="B36" s="71">
        <v>2</v>
      </c>
      <c r="C36" s="139">
        <v>91.554246881026799</v>
      </c>
      <c r="D36" s="138">
        <v>0.61962094720683103</v>
      </c>
      <c r="E36" s="139">
        <v>3.8838916887748498</v>
      </c>
      <c r="F36" s="138">
        <v>5.5029129979210799E-2</v>
      </c>
      <c r="G36" s="139">
        <v>66.745815163458701</v>
      </c>
      <c r="H36" s="138">
        <v>1.08490617715635</v>
      </c>
      <c r="I36" s="139">
        <v>39.814294551904503</v>
      </c>
      <c r="J36" s="138">
        <v>1.1021600948300601</v>
      </c>
      <c r="K36" s="139">
        <v>15.802966825237</v>
      </c>
      <c r="L36" s="138">
        <v>0.69981576518940503</v>
      </c>
      <c r="M36" s="139">
        <v>11.1285537863172</v>
      </c>
      <c r="N36" s="138">
        <v>0.59848528849152005</v>
      </c>
      <c r="O36" s="139">
        <v>-28.685740765587301</v>
      </c>
      <c r="P36" s="138">
        <v>1.46809469715991</v>
      </c>
      <c r="Q36" s="139">
        <v>61.538480027567999</v>
      </c>
      <c r="R36" s="138">
        <v>1.0061354978349399</v>
      </c>
      <c r="S36" s="139">
        <v>42.629399860555999</v>
      </c>
      <c r="T36" s="138">
        <v>0.97032911854144199</v>
      </c>
      <c r="U36" s="139">
        <v>10.9751491266101</v>
      </c>
      <c r="V36" s="138">
        <v>0.56648351119873497</v>
      </c>
      <c r="W36" s="139">
        <v>7.9339310404019203</v>
      </c>
      <c r="X36" s="138">
        <v>0.52495031200071096</v>
      </c>
      <c r="Y36" s="139">
        <v>-34.695468820154098</v>
      </c>
      <c r="Z36" s="138">
        <v>1.2297991747531001</v>
      </c>
      <c r="AA36" s="139">
        <v>6.9001042307720599</v>
      </c>
      <c r="AB36" s="138">
        <v>0.46303832939803902</v>
      </c>
      <c r="AC36" s="139">
        <v>3.40357050143303</v>
      </c>
      <c r="AD36" s="138">
        <v>0.34584138106373402</v>
      </c>
      <c r="AE36" s="139">
        <v>1.1041931064437001</v>
      </c>
      <c r="AF36" s="138">
        <v>0.18989836874464899</v>
      </c>
      <c r="AG36" s="139">
        <v>2.3923406228953201</v>
      </c>
      <c r="AH36" s="138">
        <v>0.244580561521762</v>
      </c>
      <c r="AI36" s="139">
        <v>-1.0112298785377101</v>
      </c>
      <c r="AJ36" s="138">
        <v>0.43312873476157099</v>
      </c>
      <c r="AK36" s="139">
        <v>55.076128229116499</v>
      </c>
      <c r="AL36" s="138">
        <v>1.2815840996792101</v>
      </c>
      <c r="AM36" s="139">
        <v>46.914342084823097</v>
      </c>
      <c r="AN36" s="138">
        <v>1.3247332435289001</v>
      </c>
      <c r="AO36" s="139">
        <v>5.6101690475884904</v>
      </c>
      <c r="AP36" s="138">
        <v>0.432696901003775</v>
      </c>
      <c r="AQ36" s="139">
        <v>2.5516170967048599</v>
      </c>
      <c r="AR36" s="138">
        <v>0.300071691187696</v>
      </c>
      <c r="AS36" s="139">
        <v>-44.362724988118302</v>
      </c>
      <c r="AT36" s="138">
        <v>1.4251145066152799</v>
      </c>
      <c r="AU36" s="139">
        <v>8.49806497507603</v>
      </c>
      <c r="AV36" s="138">
        <v>0.50520960994609598</v>
      </c>
      <c r="AW36" s="139">
        <v>5.38322865241663</v>
      </c>
      <c r="AX36" s="138">
        <v>0.41212264473142901</v>
      </c>
      <c r="AY36" s="139">
        <v>1.1981085831596801</v>
      </c>
      <c r="AZ36" s="138">
        <v>0.183896612287682</v>
      </c>
      <c r="BA36" s="139">
        <v>1.91672773949971</v>
      </c>
      <c r="BB36" s="138">
        <v>0.247192643078642</v>
      </c>
      <c r="BC36" s="139">
        <v>-3.4665009129169202</v>
      </c>
      <c r="BD36" s="138">
        <v>0.50099116383203901</v>
      </c>
      <c r="BE36" s="139">
        <v>64.569475848404693</v>
      </c>
      <c r="BF36" s="138">
        <v>1.1515657530560901</v>
      </c>
      <c r="BG36" s="139">
        <v>55.693493862382297</v>
      </c>
      <c r="BH36" s="138">
        <v>1.17178405214399</v>
      </c>
      <c r="BI36" s="139">
        <v>5.8508075614527302</v>
      </c>
      <c r="BJ36" s="138">
        <v>0.47018885623881401</v>
      </c>
      <c r="BK36" s="139">
        <v>3.0251744245696801</v>
      </c>
      <c r="BL36" s="138">
        <v>0.29170069891147499</v>
      </c>
      <c r="BM36" s="139">
        <v>-52.668319437812599</v>
      </c>
      <c r="BN36" s="138">
        <v>1.2667439281305299</v>
      </c>
      <c r="BO36" s="139">
        <v>36.135309906162803</v>
      </c>
      <c r="BP36" s="138">
        <v>0.85876955831287205</v>
      </c>
      <c r="BQ36" s="139">
        <v>29.515851356812501</v>
      </c>
      <c r="BR36" s="138">
        <v>0.84570201152482305</v>
      </c>
      <c r="BS36" s="139">
        <v>4.0366227655615701</v>
      </c>
      <c r="BT36" s="138">
        <v>0.420417787603236</v>
      </c>
      <c r="BU36" s="139">
        <v>2.5828357837887399</v>
      </c>
      <c r="BV36" s="138">
        <v>0.26623792069595098</v>
      </c>
      <c r="BW36" s="139">
        <v>-26.933015573023798</v>
      </c>
      <c r="BX36" s="138">
        <v>0.96838112510422802</v>
      </c>
      <c r="BY36" s="139">
        <v>30.8554567611145</v>
      </c>
      <c r="BZ36" s="138">
        <v>1.0186529535884301</v>
      </c>
      <c r="CA36" s="139">
        <v>19.1067020187444</v>
      </c>
      <c r="CB36" s="138">
        <v>0.83690537540195498</v>
      </c>
      <c r="CC36" s="139">
        <v>4.9711944782127402</v>
      </c>
      <c r="CD36" s="138">
        <v>0.37641481864970899</v>
      </c>
      <c r="CE36" s="139">
        <v>6.7775602641573398</v>
      </c>
      <c r="CF36" s="138">
        <v>0.46596902276362701</v>
      </c>
      <c r="CG36" s="139">
        <v>-12.3291417545871</v>
      </c>
      <c r="CH36" s="138">
        <v>0.99070459783762299</v>
      </c>
      <c r="CI36" s="139">
        <v>47.471073972210696</v>
      </c>
      <c r="CJ36" s="138">
        <v>0.96781619791970197</v>
      </c>
      <c r="CK36" s="139">
        <v>31.7155364998493</v>
      </c>
      <c r="CL36" s="138">
        <v>0.92100487170228895</v>
      </c>
      <c r="CM36" s="139">
        <v>6.4216679350845096</v>
      </c>
      <c r="CN36" s="138">
        <v>0.51031848697518101</v>
      </c>
      <c r="CO36" s="139">
        <v>9.3338695372769696</v>
      </c>
      <c r="CP36" s="138">
        <v>0.54253534374965096</v>
      </c>
      <c r="CQ36" s="139">
        <v>-22.3816669625723</v>
      </c>
      <c r="CR36" s="138">
        <v>1.2040457598305101</v>
      </c>
      <c r="CS36" s="139">
        <v>13.0223835818671</v>
      </c>
      <c r="CT36" s="138">
        <v>0.665615217899723</v>
      </c>
      <c r="CU36" s="139">
        <v>8.3703942460865992</v>
      </c>
      <c r="CV36" s="138">
        <v>0.547149097747885</v>
      </c>
      <c r="CW36" s="139">
        <v>2.32067611411762</v>
      </c>
      <c r="CX36" s="138">
        <v>0.300605727956123</v>
      </c>
      <c r="CY36" s="139">
        <v>2.33131322166291</v>
      </c>
      <c r="CZ36" s="138">
        <v>0.27870564755775101</v>
      </c>
      <c r="DA36" s="139">
        <v>-6.0390810244236999</v>
      </c>
      <c r="DB36" s="138">
        <v>0.62657752709048498</v>
      </c>
      <c r="DC36" s="74"/>
      <c r="DD36" s="15"/>
      <c r="DE36" s="15"/>
      <c r="DF36" s="15"/>
      <c r="DG36" s="15"/>
      <c r="DH36" s="15"/>
      <c r="DI36" s="15"/>
      <c r="DJ36" s="75"/>
      <c r="DK36" s="140"/>
      <c r="DL36" s="140"/>
      <c r="DM36" s="140"/>
      <c r="DN36" s="140"/>
      <c r="DO36" s="140"/>
      <c r="DP36" s="140"/>
      <c r="DQ36" s="140"/>
      <c r="DR36" s="140"/>
      <c r="DS36" s="140"/>
      <c r="DT36" s="140"/>
      <c r="DU36" s="140"/>
      <c r="DV36" s="140"/>
      <c r="DW36" s="140"/>
      <c r="DX36" s="140"/>
      <c r="DY36" s="140"/>
      <c r="DZ36" s="140"/>
      <c r="EA36" s="140"/>
      <c r="EB36" s="140"/>
    </row>
    <row r="37" spans="1:132" x14ac:dyDescent="0.2">
      <c r="A37" s="76" t="s">
        <v>42</v>
      </c>
      <c r="B37" s="71">
        <v>2</v>
      </c>
      <c r="C37" s="139">
        <v>99.212518473821305</v>
      </c>
      <c r="D37" s="138">
        <v>0.12578572680918601</v>
      </c>
      <c r="E37" s="139">
        <v>6.8368185624925202</v>
      </c>
      <c r="F37" s="138">
        <v>4.7484773692202602E-2</v>
      </c>
      <c r="G37" s="139">
        <v>91.781909440971006</v>
      </c>
      <c r="H37" s="138">
        <v>0.43407447619429501</v>
      </c>
      <c r="I37" s="139">
        <v>54.8452670273469</v>
      </c>
      <c r="J37" s="138">
        <v>0.82090052720474105</v>
      </c>
      <c r="K37" s="139">
        <v>21.858572661133699</v>
      </c>
      <c r="L37" s="138">
        <v>0.59998358629480297</v>
      </c>
      <c r="M37" s="139">
        <v>15.0780697524904</v>
      </c>
      <c r="N37" s="138">
        <v>0.59302753105810702</v>
      </c>
      <c r="O37" s="139">
        <v>-39.7671972748565</v>
      </c>
      <c r="P37" s="138">
        <v>1.27926151590226</v>
      </c>
      <c r="Q37" s="139">
        <v>69.112005673380395</v>
      </c>
      <c r="R37" s="138">
        <v>0.95296000428691596</v>
      </c>
      <c r="S37" s="139">
        <v>32.578984548013203</v>
      </c>
      <c r="T37" s="138">
        <v>0.75623626637476504</v>
      </c>
      <c r="U37" s="139">
        <v>14.9568627190708</v>
      </c>
      <c r="V37" s="138">
        <v>0.61841918812494301</v>
      </c>
      <c r="W37" s="139">
        <v>21.576158406296301</v>
      </c>
      <c r="X37" s="138">
        <v>0.641957462889441</v>
      </c>
      <c r="Y37" s="139">
        <v>-11.0028261417169</v>
      </c>
      <c r="Z37" s="138">
        <v>1.0808094155066701</v>
      </c>
      <c r="AA37" s="139">
        <v>38.218199324341398</v>
      </c>
      <c r="AB37" s="138">
        <v>0.94327186041516597</v>
      </c>
      <c r="AC37" s="139">
        <v>19.0930734878464</v>
      </c>
      <c r="AD37" s="138">
        <v>0.76264559306786905</v>
      </c>
      <c r="AE37" s="139">
        <v>8.1866672556823996</v>
      </c>
      <c r="AF37" s="138">
        <v>0.46729069757830699</v>
      </c>
      <c r="AG37" s="139">
        <v>10.9384585808126</v>
      </c>
      <c r="AH37" s="138">
        <v>0.45147849750610802</v>
      </c>
      <c r="AI37" s="139">
        <v>-8.1546149070338707</v>
      </c>
      <c r="AJ37" s="138">
        <v>0.93096494816790099</v>
      </c>
      <c r="AK37" s="139">
        <v>78.035550328182595</v>
      </c>
      <c r="AL37" s="138">
        <v>0.83258601941258303</v>
      </c>
      <c r="AM37" s="139">
        <v>58.409691347902402</v>
      </c>
      <c r="AN37" s="138">
        <v>0.99593994873991099</v>
      </c>
      <c r="AO37" s="139">
        <v>11.8954357329721</v>
      </c>
      <c r="AP37" s="138">
        <v>0.60801974320317698</v>
      </c>
      <c r="AQ37" s="139">
        <v>7.7304232473081198</v>
      </c>
      <c r="AR37" s="138">
        <v>0.458473985361113</v>
      </c>
      <c r="AS37" s="139">
        <v>-50.6792681005943</v>
      </c>
      <c r="AT37" s="138">
        <v>1.2826216285291201</v>
      </c>
      <c r="AU37" s="139">
        <v>43.297610250290397</v>
      </c>
      <c r="AV37" s="138">
        <v>0.91338482620103201</v>
      </c>
      <c r="AW37" s="139">
        <v>27.456932237679901</v>
      </c>
      <c r="AX37" s="138">
        <v>0.75210889430767702</v>
      </c>
      <c r="AY37" s="139">
        <v>7.9631448870071697</v>
      </c>
      <c r="AZ37" s="138">
        <v>0.43483097231922702</v>
      </c>
      <c r="BA37" s="139">
        <v>7.8775331256033896</v>
      </c>
      <c r="BB37" s="138">
        <v>0.42140969383851401</v>
      </c>
      <c r="BC37" s="139">
        <v>-19.579399112076501</v>
      </c>
      <c r="BD37" s="138">
        <v>0.83866814054953098</v>
      </c>
      <c r="BE37" s="139">
        <v>87.692115890285294</v>
      </c>
      <c r="BF37" s="138">
        <v>0.55265913292217805</v>
      </c>
      <c r="BG37" s="139">
        <v>65.796897453800497</v>
      </c>
      <c r="BH37" s="138">
        <v>0.79832964610287704</v>
      </c>
      <c r="BI37" s="139">
        <v>12.5896449877312</v>
      </c>
      <c r="BJ37" s="138">
        <v>0.56579125619181303</v>
      </c>
      <c r="BK37" s="139">
        <v>9.3055734487536306</v>
      </c>
      <c r="BL37" s="138">
        <v>0.49963221373717698</v>
      </c>
      <c r="BM37" s="139">
        <v>-56.491324005046899</v>
      </c>
      <c r="BN37" s="138">
        <v>1.17493531278212</v>
      </c>
      <c r="BO37" s="139">
        <v>70.807503508721098</v>
      </c>
      <c r="BP37" s="138">
        <v>0.98724785037263396</v>
      </c>
      <c r="BQ37" s="139">
        <v>48.478653479690699</v>
      </c>
      <c r="BR37" s="138">
        <v>1.09162507262294</v>
      </c>
      <c r="BS37" s="139">
        <v>11.1180057296974</v>
      </c>
      <c r="BT37" s="138">
        <v>0.46171399478590303</v>
      </c>
      <c r="BU37" s="139">
        <v>11.210844299333001</v>
      </c>
      <c r="BV37" s="138">
        <v>0.42724677829407698</v>
      </c>
      <c r="BW37" s="139">
        <v>-37.267809180357702</v>
      </c>
      <c r="BX37" s="138">
        <v>1.29724824449354</v>
      </c>
      <c r="BY37" s="139">
        <v>78.551949596563205</v>
      </c>
      <c r="BZ37" s="138">
        <v>0.76544854137874696</v>
      </c>
      <c r="CA37" s="139">
        <v>44.446830456192103</v>
      </c>
      <c r="CB37" s="138">
        <v>1.00971852460694</v>
      </c>
      <c r="CC37" s="139">
        <v>16.217413438609</v>
      </c>
      <c r="CD37" s="138">
        <v>0.72573273494905199</v>
      </c>
      <c r="CE37" s="139">
        <v>17.887705701762201</v>
      </c>
      <c r="CF37" s="138">
        <v>0.64668813031220795</v>
      </c>
      <c r="CG37" s="139">
        <v>-26.559124754429799</v>
      </c>
      <c r="CH37" s="138">
        <v>1.4949665171012501</v>
      </c>
      <c r="CI37" s="139">
        <v>79.788767280986306</v>
      </c>
      <c r="CJ37" s="138">
        <v>0.67628817041343303</v>
      </c>
      <c r="CK37" s="139">
        <v>48.180691854873999</v>
      </c>
      <c r="CL37" s="138">
        <v>0.87246708525523597</v>
      </c>
      <c r="CM37" s="139">
        <v>14.6573204823195</v>
      </c>
      <c r="CN37" s="138">
        <v>0.53395856639472405</v>
      </c>
      <c r="CO37" s="139">
        <v>16.950754943792798</v>
      </c>
      <c r="CP37" s="138">
        <v>0.62292098780620797</v>
      </c>
      <c r="CQ37" s="139">
        <v>-31.2299369110812</v>
      </c>
      <c r="CR37" s="138">
        <v>1.25143350523069</v>
      </c>
      <c r="CS37" s="139">
        <v>46.235233296786603</v>
      </c>
      <c r="CT37" s="138">
        <v>0.79331154685111704</v>
      </c>
      <c r="CU37" s="139">
        <v>25.165181606379001</v>
      </c>
      <c r="CV37" s="138">
        <v>0.67565693443881902</v>
      </c>
      <c r="CW37" s="139">
        <v>9.8834531033556292</v>
      </c>
      <c r="CX37" s="138">
        <v>0.44422328942251998</v>
      </c>
      <c r="CY37" s="139">
        <v>11.186598587052</v>
      </c>
      <c r="CZ37" s="138">
        <v>0.490737302350575</v>
      </c>
      <c r="DA37" s="139">
        <v>-13.978583019327001</v>
      </c>
      <c r="DB37" s="138">
        <v>0.92593383073384905</v>
      </c>
      <c r="DC37" s="74"/>
      <c r="DD37" s="15"/>
      <c r="DE37" s="15"/>
      <c r="DF37" s="15"/>
      <c r="DG37" s="15"/>
      <c r="DH37" s="15"/>
      <c r="DI37" s="15"/>
      <c r="DJ37" s="75"/>
      <c r="DK37" s="140"/>
      <c r="DL37" s="140"/>
      <c r="DM37" s="140"/>
      <c r="DN37" s="140"/>
      <c r="DO37" s="140"/>
      <c r="DP37" s="140"/>
      <c r="DQ37" s="140"/>
      <c r="DR37" s="140"/>
      <c r="DS37" s="140"/>
      <c r="DT37" s="140"/>
      <c r="DU37" s="140"/>
      <c r="DV37" s="140"/>
      <c r="DW37" s="140"/>
      <c r="DX37" s="140"/>
      <c r="DY37" s="140"/>
      <c r="DZ37" s="140"/>
      <c r="EA37" s="140"/>
      <c r="EB37" s="140"/>
    </row>
    <row r="38" spans="1:132" x14ac:dyDescent="0.2">
      <c r="A38" s="76" t="s">
        <v>43</v>
      </c>
      <c r="B38" s="71">
        <v>2</v>
      </c>
      <c r="C38" s="139">
        <v>97.965316021465298</v>
      </c>
      <c r="D38" s="138">
        <v>0.23854498255705001</v>
      </c>
      <c r="E38" s="139">
        <v>5.3554619204298799</v>
      </c>
      <c r="F38" s="138">
        <v>6.20105094547121E-2</v>
      </c>
      <c r="G38" s="139">
        <v>88.715832310741803</v>
      </c>
      <c r="H38" s="138">
        <v>0.61486956438378404</v>
      </c>
      <c r="I38" s="139">
        <v>45.291724336223602</v>
      </c>
      <c r="J38" s="138">
        <v>1.2488080373628001</v>
      </c>
      <c r="K38" s="139">
        <v>19.0323643934247</v>
      </c>
      <c r="L38" s="138">
        <v>0.91761417695741698</v>
      </c>
      <c r="M38" s="139">
        <v>24.3917435810935</v>
      </c>
      <c r="N38" s="138">
        <v>0.96985773596848601</v>
      </c>
      <c r="O38" s="139">
        <v>-20.899980755130098</v>
      </c>
      <c r="P38" s="138">
        <v>1.9875648702362101</v>
      </c>
      <c r="Q38" s="139">
        <v>32.703387626650198</v>
      </c>
      <c r="R38" s="138">
        <v>1.15297294821518</v>
      </c>
      <c r="S38" s="139">
        <v>14.8578205573316</v>
      </c>
      <c r="T38" s="138">
        <v>0.876024460536722</v>
      </c>
      <c r="U38" s="139">
        <v>7.1695872080952698</v>
      </c>
      <c r="V38" s="138">
        <v>0.59057470119430799</v>
      </c>
      <c r="W38" s="139">
        <v>10.6759798612234</v>
      </c>
      <c r="X38" s="138">
        <v>0.64899256924094195</v>
      </c>
      <c r="Y38" s="139">
        <v>-4.1818406961082104</v>
      </c>
      <c r="Z38" s="138">
        <v>1.0655026657886999</v>
      </c>
      <c r="AA38" s="139">
        <v>15.398402293249999</v>
      </c>
      <c r="AB38" s="138">
        <v>0.72863034946346805</v>
      </c>
      <c r="AC38" s="139">
        <v>7.4014722180562904</v>
      </c>
      <c r="AD38" s="138">
        <v>0.48247817238756602</v>
      </c>
      <c r="AE38" s="139">
        <v>3.3975310598822102</v>
      </c>
      <c r="AF38" s="138">
        <v>0.31809926610293199</v>
      </c>
      <c r="AG38" s="139">
        <v>4.5993990153115503</v>
      </c>
      <c r="AH38" s="138">
        <v>0.37609026549200097</v>
      </c>
      <c r="AI38" s="139">
        <v>-2.8020732027447401</v>
      </c>
      <c r="AJ38" s="138">
        <v>0.62573235984685804</v>
      </c>
      <c r="AK38" s="139">
        <v>27.556899303275902</v>
      </c>
      <c r="AL38" s="138">
        <v>1.2201625665109199</v>
      </c>
      <c r="AM38" s="139">
        <v>16.650210944190398</v>
      </c>
      <c r="AN38" s="138">
        <v>0.96927339815811597</v>
      </c>
      <c r="AO38" s="139">
        <v>5.3035897232793099</v>
      </c>
      <c r="AP38" s="138">
        <v>0.51346940114131601</v>
      </c>
      <c r="AQ38" s="139">
        <v>5.6030986358061403</v>
      </c>
      <c r="AR38" s="138">
        <v>0.48489275154509698</v>
      </c>
      <c r="AS38" s="139">
        <v>-11.0471123083843</v>
      </c>
      <c r="AT38" s="138">
        <v>1.04146242393403</v>
      </c>
      <c r="AU38" s="139">
        <v>22.858646439970698</v>
      </c>
      <c r="AV38" s="138">
        <v>0.91028236979353905</v>
      </c>
      <c r="AW38" s="139">
        <v>12.0946466790018</v>
      </c>
      <c r="AX38" s="138">
        <v>0.763103409770718</v>
      </c>
      <c r="AY38" s="139">
        <v>5.15080867822976</v>
      </c>
      <c r="AZ38" s="138">
        <v>0.55811885414942197</v>
      </c>
      <c r="BA38" s="139">
        <v>5.6131910827390996</v>
      </c>
      <c r="BB38" s="138">
        <v>0.427631424782769</v>
      </c>
      <c r="BC38" s="139">
        <v>-6.4814555962626903</v>
      </c>
      <c r="BD38" s="138">
        <v>0.930461886699124</v>
      </c>
      <c r="BE38" s="139">
        <v>74.028738580190804</v>
      </c>
      <c r="BF38" s="138">
        <v>1.36505941399265</v>
      </c>
      <c r="BG38" s="139">
        <v>50.691692074214401</v>
      </c>
      <c r="BH38" s="138">
        <v>1.5166513111592299</v>
      </c>
      <c r="BI38" s="139">
        <v>14.3151497173479</v>
      </c>
      <c r="BJ38" s="138">
        <v>0.75520468005935304</v>
      </c>
      <c r="BK38" s="139">
        <v>9.0218967886284407</v>
      </c>
      <c r="BL38" s="138">
        <v>0.58769251048240301</v>
      </c>
      <c r="BM38" s="139">
        <v>-41.669795285585998</v>
      </c>
      <c r="BN38" s="138">
        <v>1.86461635294047</v>
      </c>
      <c r="BO38" s="139">
        <v>63.152047176616897</v>
      </c>
      <c r="BP38" s="138">
        <v>1.14205979601707</v>
      </c>
      <c r="BQ38" s="139">
        <v>42.452221484398898</v>
      </c>
      <c r="BR38" s="138">
        <v>1.2687699457941699</v>
      </c>
      <c r="BS38" s="139">
        <v>12.6389540998443</v>
      </c>
      <c r="BT38" s="138">
        <v>0.78698425637422198</v>
      </c>
      <c r="BU38" s="139">
        <v>8.0608715923737098</v>
      </c>
      <c r="BV38" s="138">
        <v>0.54719828689320205</v>
      </c>
      <c r="BW38" s="139">
        <v>-34.391349892025197</v>
      </c>
      <c r="BX38" s="138">
        <v>1.5329202845295</v>
      </c>
      <c r="BY38" s="139">
        <v>78.758271823716001</v>
      </c>
      <c r="BZ38" s="138">
        <v>1.00428924850407</v>
      </c>
      <c r="CA38" s="139">
        <v>50.893306077515</v>
      </c>
      <c r="CB38" s="138">
        <v>1.22721838075904</v>
      </c>
      <c r="CC38" s="139">
        <v>15.8206882332282</v>
      </c>
      <c r="CD38" s="138">
        <v>0.78891289916662</v>
      </c>
      <c r="CE38" s="139">
        <v>12.044277512972799</v>
      </c>
      <c r="CF38" s="138">
        <v>0.64154923133802499</v>
      </c>
      <c r="CG38" s="139">
        <v>-38.849028564542202</v>
      </c>
      <c r="CH38" s="138">
        <v>1.56773054063182</v>
      </c>
      <c r="CI38" s="139">
        <v>86.107433366618395</v>
      </c>
      <c r="CJ38" s="138">
        <v>0.79234323600997403</v>
      </c>
      <c r="CK38" s="139">
        <v>52.852469662803102</v>
      </c>
      <c r="CL38" s="138">
        <v>1.19834491845938</v>
      </c>
      <c r="CM38" s="139">
        <v>14.3789228999911</v>
      </c>
      <c r="CN38" s="138">
        <v>0.78958739235879905</v>
      </c>
      <c r="CO38" s="139">
        <v>18.8760408038242</v>
      </c>
      <c r="CP38" s="138">
        <v>0.85395374849096395</v>
      </c>
      <c r="CQ38" s="139">
        <v>-33.976428858978899</v>
      </c>
      <c r="CR38" s="138">
        <v>1.8054427261491399</v>
      </c>
      <c r="CS38" s="139">
        <v>49.257617802061603</v>
      </c>
      <c r="CT38" s="138">
        <v>1.0587727330357899</v>
      </c>
      <c r="CU38" s="139">
        <v>25.982914543409098</v>
      </c>
      <c r="CV38" s="138">
        <v>0.92013799264276797</v>
      </c>
      <c r="CW38" s="139">
        <v>9.6710588689919508</v>
      </c>
      <c r="CX38" s="138">
        <v>0.61040162071487103</v>
      </c>
      <c r="CY38" s="139">
        <v>13.6036443896606</v>
      </c>
      <c r="CZ38" s="138">
        <v>0.74939677303575603</v>
      </c>
      <c r="DA38" s="139">
        <v>-12.3792701537485</v>
      </c>
      <c r="DB38" s="138">
        <v>1.34758769728815</v>
      </c>
      <c r="DC38" s="74"/>
      <c r="DD38" s="15"/>
      <c r="DE38" s="15"/>
      <c r="DF38" s="15"/>
      <c r="DG38" s="15"/>
      <c r="DH38" s="15"/>
      <c r="DI38" s="15"/>
      <c r="DJ38" s="75"/>
      <c r="DK38" s="140"/>
      <c r="DL38" s="140"/>
      <c r="DM38" s="140"/>
      <c r="DN38" s="140"/>
      <c r="DO38" s="140"/>
      <c r="DP38" s="140"/>
      <c r="DQ38" s="140"/>
      <c r="DR38" s="140"/>
      <c r="DS38" s="140"/>
      <c r="DT38" s="140"/>
      <c r="DU38" s="140"/>
      <c r="DV38" s="140"/>
      <c r="DW38" s="140"/>
      <c r="DX38" s="140"/>
      <c r="DY38" s="140"/>
      <c r="DZ38" s="140"/>
      <c r="EA38" s="140"/>
      <c r="EB38" s="140"/>
    </row>
    <row r="39" spans="1:132" x14ac:dyDescent="0.2">
      <c r="A39" s="78" t="s">
        <v>44</v>
      </c>
      <c r="B39" s="71">
        <v>2</v>
      </c>
      <c r="C39" s="139">
        <v>86.689379063763496</v>
      </c>
      <c r="D39" s="138">
        <v>0.86880322931508802</v>
      </c>
      <c r="E39" s="139">
        <v>3.7129843619932501</v>
      </c>
      <c r="F39" s="138">
        <v>8.8930522697636696E-2</v>
      </c>
      <c r="G39" s="139">
        <v>51.140585828354297</v>
      </c>
      <c r="H39" s="138">
        <v>1.54334098981736</v>
      </c>
      <c r="I39" s="139">
        <v>33.361482268274301</v>
      </c>
      <c r="J39" s="138">
        <v>1.3890828265553601</v>
      </c>
      <c r="K39" s="139">
        <v>11.2141898772408</v>
      </c>
      <c r="L39" s="138">
        <v>0.66097915961297204</v>
      </c>
      <c r="M39" s="139">
        <v>6.5649136828391796</v>
      </c>
      <c r="N39" s="138">
        <v>0.48025665717922</v>
      </c>
      <c r="O39" s="139">
        <v>-26.7965685854351</v>
      </c>
      <c r="P39" s="138">
        <v>1.4834973607047499</v>
      </c>
      <c r="Q39" s="139">
        <v>30.843395724634998</v>
      </c>
      <c r="R39" s="138">
        <v>1.23628416038129</v>
      </c>
      <c r="S39" s="139">
        <v>19.2793344009925</v>
      </c>
      <c r="T39" s="138">
        <v>0.98353272163610495</v>
      </c>
      <c r="U39" s="139">
        <v>5.8405957110077198</v>
      </c>
      <c r="V39" s="138">
        <v>0.56408461592299597</v>
      </c>
      <c r="W39" s="139">
        <v>5.72346561263483</v>
      </c>
      <c r="X39" s="138">
        <v>0.53298885406437901</v>
      </c>
      <c r="Y39" s="139">
        <v>-13.5558687883576</v>
      </c>
      <c r="Z39" s="138">
        <v>1.1797244668334601</v>
      </c>
      <c r="AA39" s="139">
        <v>26.949353080461201</v>
      </c>
      <c r="AB39" s="138">
        <v>1.19586099968705</v>
      </c>
      <c r="AC39" s="139">
        <v>17.962020039353</v>
      </c>
      <c r="AD39" s="138">
        <v>0.98397557345303899</v>
      </c>
      <c r="AE39" s="139">
        <v>5.5464444015563599</v>
      </c>
      <c r="AF39" s="138">
        <v>0.44982826367610501</v>
      </c>
      <c r="AG39" s="139">
        <v>3.4408886395518099</v>
      </c>
      <c r="AH39" s="138">
        <v>0.43949901565640798</v>
      </c>
      <c r="AI39" s="139">
        <v>-14.521131399801201</v>
      </c>
      <c r="AJ39" s="138">
        <v>1.0634774017556601</v>
      </c>
      <c r="AK39" s="139">
        <v>31.997562696199498</v>
      </c>
      <c r="AL39" s="138">
        <v>1.1074977019604599</v>
      </c>
      <c r="AM39" s="139">
        <v>24.932060606141899</v>
      </c>
      <c r="AN39" s="138">
        <v>1.0663895665540899</v>
      </c>
      <c r="AO39" s="139">
        <v>4.9218629856311704</v>
      </c>
      <c r="AP39" s="138">
        <v>0.39639395376548198</v>
      </c>
      <c r="AQ39" s="139">
        <v>2.14363910442645</v>
      </c>
      <c r="AR39" s="138">
        <v>0.28816597986319997</v>
      </c>
      <c r="AS39" s="139">
        <v>-22.788421501715501</v>
      </c>
      <c r="AT39" s="138">
        <v>1.1488502355543999</v>
      </c>
      <c r="AU39" s="139">
        <v>27.2212124727168</v>
      </c>
      <c r="AV39" s="138">
        <v>1.02525197973688</v>
      </c>
      <c r="AW39" s="139">
        <v>19.673823722338199</v>
      </c>
      <c r="AX39" s="138">
        <v>0.89815281913646605</v>
      </c>
      <c r="AY39" s="139">
        <v>4.4079538838889301</v>
      </c>
      <c r="AZ39" s="138">
        <v>0.45558072510402398</v>
      </c>
      <c r="BA39" s="139">
        <v>3.1394348664896801</v>
      </c>
      <c r="BB39" s="138">
        <v>0.380944167046121</v>
      </c>
      <c r="BC39" s="139">
        <v>-16.534388855848501</v>
      </c>
      <c r="BD39" s="138">
        <v>0.99914294384025304</v>
      </c>
      <c r="BE39" s="139">
        <v>57.5788949277703</v>
      </c>
      <c r="BF39" s="138">
        <v>1.3861933250223399</v>
      </c>
      <c r="BG39" s="139">
        <v>47.766718427815299</v>
      </c>
      <c r="BH39" s="138">
        <v>1.33159119371812</v>
      </c>
      <c r="BI39" s="139">
        <v>6.5498270939243799</v>
      </c>
      <c r="BJ39" s="138">
        <v>0.49245216969123501</v>
      </c>
      <c r="BK39" s="139">
        <v>3.2623494060306002</v>
      </c>
      <c r="BL39" s="138">
        <v>0.40691468738047198</v>
      </c>
      <c r="BM39" s="139">
        <v>-44.504369021784697</v>
      </c>
      <c r="BN39" s="138">
        <v>1.4642138382596599</v>
      </c>
      <c r="BO39" s="139">
        <v>41.667481355208203</v>
      </c>
      <c r="BP39" s="138">
        <v>1.49126474759394</v>
      </c>
      <c r="BQ39" s="139">
        <v>31.899041292969098</v>
      </c>
      <c r="BR39" s="138">
        <v>1.38457966974233</v>
      </c>
      <c r="BS39" s="139">
        <v>5.4805248448013799</v>
      </c>
      <c r="BT39" s="138">
        <v>0.50173305398955403</v>
      </c>
      <c r="BU39" s="139">
        <v>4.2879152174377202</v>
      </c>
      <c r="BV39" s="138">
        <v>0.49105744894462899</v>
      </c>
      <c r="BW39" s="139">
        <v>-27.611126075531399</v>
      </c>
      <c r="BX39" s="138">
        <v>1.55160311544065</v>
      </c>
      <c r="BY39" s="139">
        <v>38.833548288646803</v>
      </c>
      <c r="BZ39" s="138">
        <v>1.2766773882298099</v>
      </c>
      <c r="CA39" s="139">
        <v>22.6193934765788</v>
      </c>
      <c r="CB39" s="138">
        <v>1.0564839416695999</v>
      </c>
      <c r="CC39" s="139">
        <v>7.36744173238126</v>
      </c>
      <c r="CD39" s="138">
        <v>0.50402148047044903</v>
      </c>
      <c r="CE39" s="139">
        <v>8.8467130796867792</v>
      </c>
      <c r="CF39" s="138">
        <v>0.610305897586918</v>
      </c>
      <c r="CG39" s="139">
        <v>-13.772680396892</v>
      </c>
      <c r="CH39" s="138">
        <v>1.2784493000430699</v>
      </c>
      <c r="CI39" s="139">
        <v>51.529450385011003</v>
      </c>
      <c r="CJ39" s="138">
        <v>1.17481765948572</v>
      </c>
      <c r="CK39" s="139">
        <v>36.152734083393803</v>
      </c>
      <c r="CL39" s="138">
        <v>1.11051598961039</v>
      </c>
      <c r="CM39" s="139">
        <v>8.7463152558311794</v>
      </c>
      <c r="CN39" s="138">
        <v>0.55809070619615497</v>
      </c>
      <c r="CO39" s="139">
        <v>6.6304010457859501</v>
      </c>
      <c r="CP39" s="138">
        <v>0.54245591278475402</v>
      </c>
      <c r="CQ39" s="139">
        <v>-29.522333037607901</v>
      </c>
      <c r="CR39" s="138">
        <v>1.35043071167785</v>
      </c>
      <c r="CS39" s="139">
        <v>21.529124260108201</v>
      </c>
      <c r="CT39" s="138">
        <v>0.94609448252331496</v>
      </c>
      <c r="CU39" s="139">
        <v>13.2308460013453</v>
      </c>
      <c r="CV39" s="138">
        <v>0.76180449699729402</v>
      </c>
      <c r="CW39" s="139">
        <v>3.9198300978535401</v>
      </c>
      <c r="CX39" s="138">
        <v>0.404527553401828</v>
      </c>
      <c r="CY39" s="139">
        <v>4.3784481609094099</v>
      </c>
      <c r="CZ39" s="138">
        <v>0.45683575925366798</v>
      </c>
      <c r="DA39" s="139">
        <v>-8.8523978404358807</v>
      </c>
      <c r="DB39" s="138">
        <v>0.90806097964719101</v>
      </c>
      <c r="DC39" s="74"/>
      <c r="DD39" s="15"/>
      <c r="DE39" s="15"/>
      <c r="DF39" s="15"/>
      <c r="DG39" s="15"/>
      <c r="DH39" s="15"/>
      <c r="DI39" s="15"/>
      <c r="DJ39" s="75"/>
      <c r="DK39" s="140"/>
      <c r="DL39" s="140"/>
      <c r="DM39" s="140"/>
      <c r="DN39" s="140"/>
      <c r="DO39" s="140"/>
      <c r="DP39" s="140"/>
      <c r="DQ39" s="140"/>
      <c r="DR39" s="140"/>
      <c r="DS39" s="140"/>
      <c r="DT39" s="140"/>
      <c r="DU39" s="140"/>
      <c r="DV39" s="140"/>
      <c r="DW39" s="140"/>
      <c r="DX39" s="140"/>
      <c r="DY39" s="140"/>
      <c r="DZ39" s="140"/>
      <c r="EA39" s="140"/>
      <c r="EB39" s="140"/>
    </row>
    <row r="40" spans="1:132" x14ac:dyDescent="0.2">
      <c r="A40" s="76" t="s">
        <v>45</v>
      </c>
      <c r="B40" s="71">
        <v>2</v>
      </c>
      <c r="C40" s="139">
        <v>99.785232189006194</v>
      </c>
      <c r="D40" s="138">
        <v>5.93786614227245E-2</v>
      </c>
      <c r="E40" s="139">
        <v>5.68266410661787</v>
      </c>
      <c r="F40" s="138">
        <v>4.5573901159846497E-2</v>
      </c>
      <c r="G40" s="139">
        <v>97.214357662998097</v>
      </c>
      <c r="H40" s="138">
        <v>0.411152500960136</v>
      </c>
      <c r="I40" s="139">
        <v>39.898812539075301</v>
      </c>
      <c r="J40" s="138">
        <v>1.12436428104737</v>
      </c>
      <c r="K40" s="139">
        <v>38.284469549446797</v>
      </c>
      <c r="L40" s="138">
        <v>1.1292514351099501</v>
      </c>
      <c r="M40" s="139">
        <v>19.031075574475999</v>
      </c>
      <c r="N40" s="138">
        <v>1.0083569835536801</v>
      </c>
      <c r="O40" s="139">
        <v>-20.867736964599299</v>
      </c>
      <c r="P40" s="138">
        <v>1.83859576090984</v>
      </c>
      <c r="Q40" s="139">
        <v>67.989154085069799</v>
      </c>
      <c r="R40" s="138">
        <v>0.92416865511940305</v>
      </c>
      <c r="S40" s="139">
        <v>33.274738886836502</v>
      </c>
      <c r="T40" s="138">
        <v>1.30695074728597</v>
      </c>
      <c r="U40" s="139">
        <v>14.0089512060472</v>
      </c>
      <c r="V40" s="138">
        <v>0.61814740426315096</v>
      </c>
      <c r="W40" s="139">
        <v>20.7054639921861</v>
      </c>
      <c r="X40" s="138">
        <v>1.00809311180336</v>
      </c>
      <c r="Y40" s="139">
        <v>-12.5692748946504</v>
      </c>
      <c r="Z40" s="138">
        <v>2.1057976062347601</v>
      </c>
      <c r="AA40" s="139">
        <v>21.4104563763747</v>
      </c>
      <c r="AB40" s="138">
        <v>0.99583915356163599</v>
      </c>
      <c r="AC40" s="139">
        <v>8.5868556076049192</v>
      </c>
      <c r="AD40" s="138">
        <v>0.59736420089682196</v>
      </c>
      <c r="AE40" s="139">
        <v>5.5806926375774504</v>
      </c>
      <c r="AF40" s="138">
        <v>0.41322393186171802</v>
      </c>
      <c r="AG40" s="139">
        <v>7.24290813119232</v>
      </c>
      <c r="AH40" s="138">
        <v>0.62318856827408098</v>
      </c>
      <c r="AI40" s="139">
        <v>-1.3439474764126</v>
      </c>
      <c r="AJ40" s="138">
        <v>0.65902716683875495</v>
      </c>
      <c r="AK40" s="139">
        <v>51.411406841342199</v>
      </c>
      <c r="AL40" s="138">
        <v>0.96900277448096495</v>
      </c>
      <c r="AM40" s="139">
        <v>44.5995736502284</v>
      </c>
      <c r="AN40" s="138">
        <v>0.94829721798997102</v>
      </c>
      <c r="AO40" s="139">
        <v>4.8807549662343703</v>
      </c>
      <c r="AP40" s="138">
        <v>0.45706470363840401</v>
      </c>
      <c r="AQ40" s="139">
        <v>1.9310782248793901</v>
      </c>
      <c r="AR40" s="138">
        <v>0.24618760231365899</v>
      </c>
      <c r="AS40" s="139">
        <v>-42.668495425349001</v>
      </c>
      <c r="AT40" s="138">
        <v>1.0312496659336701</v>
      </c>
      <c r="AU40" s="139">
        <v>28.9498521547001</v>
      </c>
      <c r="AV40" s="138">
        <v>0.96553242095262204</v>
      </c>
      <c r="AW40" s="139">
        <v>23.0904226311945</v>
      </c>
      <c r="AX40" s="138">
        <v>0.88188935868874097</v>
      </c>
      <c r="AY40" s="139">
        <v>4.1441551498465499</v>
      </c>
      <c r="AZ40" s="138">
        <v>0.38942547801911298</v>
      </c>
      <c r="BA40" s="139">
        <v>1.7152743736591001</v>
      </c>
      <c r="BB40" s="138">
        <v>0.25354957669282302</v>
      </c>
      <c r="BC40" s="139">
        <v>-21.3751482575354</v>
      </c>
      <c r="BD40" s="138">
        <v>0.89874411648668495</v>
      </c>
      <c r="BE40" s="139">
        <v>77.619382863923704</v>
      </c>
      <c r="BF40" s="138">
        <v>1.2034703478284401</v>
      </c>
      <c r="BG40" s="139">
        <v>66.397467671314999</v>
      </c>
      <c r="BH40" s="138">
        <v>1.2690563969194</v>
      </c>
      <c r="BI40" s="139">
        <v>8.3573997828908304</v>
      </c>
      <c r="BJ40" s="138">
        <v>0.54739063891490802</v>
      </c>
      <c r="BK40" s="139">
        <v>2.8645154097179</v>
      </c>
      <c r="BL40" s="138">
        <v>0.34094860148974598</v>
      </c>
      <c r="BM40" s="139">
        <v>-63.532952261597103</v>
      </c>
      <c r="BN40" s="138">
        <v>1.32408085727722</v>
      </c>
      <c r="BO40" s="139">
        <v>21.655785181378398</v>
      </c>
      <c r="BP40" s="138">
        <v>0.90135239789657295</v>
      </c>
      <c r="BQ40" s="139">
        <v>13.113956977508501</v>
      </c>
      <c r="BR40" s="138">
        <v>0.82681824904255297</v>
      </c>
      <c r="BS40" s="139">
        <v>4.62320139378508</v>
      </c>
      <c r="BT40" s="138">
        <v>0.41984488636063799</v>
      </c>
      <c r="BU40" s="139">
        <v>3.9186268100847998</v>
      </c>
      <c r="BV40" s="138">
        <v>0.44448545266153699</v>
      </c>
      <c r="BW40" s="139">
        <v>-9.1953301674237</v>
      </c>
      <c r="BX40" s="138">
        <v>0.99172668536432496</v>
      </c>
      <c r="BY40" s="139">
        <v>71.015328404693093</v>
      </c>
      <c r="BZ40" s="138">
        <v>0.91096577362510101</v>
      </c>
      <c r="CA40" s="139">
        <v>28.5287630518635</v>
      </c>
      <c r="CB40" s="138">
        <v>1.03574760107641</v>
      </c>
      <c r="CC40" s="139">
        <v>17.316428774795799</v>
      </c>
      <c r="CD40" s="138">
        <v>0.72978831737413696</v>
      </c>
      <c r="CE40" s="139">
        <v>25.170136578033802</v>
      </c>
      <c r="CF40" s="138">
        <v>0.97258063453842603</v>
      </c>
      <c r="CG40" s="139">
        <v>-3.3586264738297098</v>
      </c>
      <c r="CH40" s="138">
        <v>1.75209566767769</v>
      </c>
      <c r="CI40" s="139">
        <v>92.989620969173799</v>
      </c>
      <c r="CJ40" s="138">
        <v>0.49562046251903502</v>
      </c>
      <c r="CK40" s="139">
        <v>37.546400516008603</v>
      </c>
      <c r="CL40" s="138">
        <v>1.0149016333238401</v>
      </c>
      <c r="CM40" s="139">
        <v>24.402266942147499</v>
      </c>
      <c r="CN40" s="138">
        <v>0.85200116544434601</v>
      </c>
      <c r="CO40" s="139">
        <v>31.040953511017701</v>
      </c>
      <c r="CP40" s="138">
        <v>1.02182147235682</v>
      </c>
      <c r="CQ40" s="139">
        <v>-6.5054470049908701</v>
      </c>
      <c r="CR40" s="138">
        <v>1.8257555771151399</v>
      </c>
      <c r="CS40" s="139">
        <v>39.310844445351002</v>
      </c>
      <c r="CT40" s="138">
        <v>1.0534670329898701</v>
      </c>
      <c r="CU40" s="139">
        <v>18.113296446564298</v>
      </c>
      <c r="CV40" s="138">
        <v>0.82958548987760805</v>
      </c>
      <c r="CW40" s="139">
        <v>11.2131381343256</v>
      </c>
      <c r="CX40" s="138">
        <v>0.55559146635444601</v>
      </c>
      <c r="CY40" s="139">
        <v>9.9844098644610497</v>
      </c>
      <c r="CZ40" s="138">
        <v>0.60561312009006096</v>
      </c>
      <c r="DA40" s="139">
        <v>-8.1288865821032701</v>
      </c>
      <c r="DB40" s="138">
        <v>1.04676515952228</v>
      </c>
      <c r="DC40" s="74"/>
      <c r="DD40" s="15"/>
      <c r="DE40" s="15"/>
      <c r="DF40" s="15"/>
      <c r="DG40" s="15"/>
      <c r="DH40" s="15"/>
      <c r="DI40" s="15"/>
      <c r="DJ40" s="75"/>
      <c r="DK40" s="140"/>
      <c r="DL40" s="140"/>
      <c r="DM40" s="140"/>
      <c r="DN40" s="140"/>
      <c r="DO40" s="140"/>
      <c r="DP40" s="140"/>
      <c r="DQ40" s="140"/>
      <c r="DR40" s="140"/>
      <c r="DS40" s="140"/>
      <c r="DT40" s="140"/>
      <c r="DU40" s="140"/>
      <c r="DV40" s="140"/>
      <c r="DW40" s="140"/>
      <c r="DX40" s="140"/>
      <c r="DY40" s="140"/>
      <c r="DZ40" s="140"/>
      <c r="EA40" s="140"/>
      <c r="EB40" s="140"/>
    </row>
    <row r="41" spans="1:132" x14ac:dyDescent="0.2">
      <c r="A41" s="76" t="s">
        <v>46</v>
      </c>
      <c r="B41" s="71">
        <v>2</v>
      </c>
      <c r="C41" s="139">
        <v>99.846224612334396</v>
      </c>
      <c r="D41" s="138">
        <v>6.1872443932874999E-2</v>
      </c>
      <c r="E41" s="139">
        <v>6.0444152786520799</v>
      </c>
      <c r="F41" s="138">
        <v>5.4177333030636002E-2</v>
      </c>
      <c r="G41" s="139">
        <v>98.354465115758899</v>
      </c>
      <c r="H41" s="138">
        <v>0.28603651632577298</v>
      </c>
      <c r="I41" s="139">
        <v>24.4035393915565</v>
      </c>
      <c r="J41" s="138">
        <v>0.95322135560805199</v>
      </c>
      <c r="K41" s="139">
        <v>54.8161565904798</v>
      </c>
      <c r="L41" s="138">
        <v>0.77579709663063101</v>
      </c>
      <c r="M41" s="139">
        <v>19.1347691337225</v>
      </c>
      <c r="N41" s="138">
        <v>0.90806325036513003</v>
      </c>
      <c r="O41" s="139">
        <v>-5.2687702578339701</v>
      </c>
      <c r="P41" s="138">
        <v>1.67979906815935</v>
      </c>
      <c r="Q41" s="139">
        <v>71.360335804142096</v>
      </c>
      <c r="R41" s="138">
        <v>0.94528873940315705</v>
      </c>
      <c r="S41" s="139">
        <v>19.810394904812998</v>
      </c>
      <c r="T41" s="138">
        <v>0.87232535907210795</v>
      </c>
      <c r="U41" s="139">
        <v>25.4659786838013</v>
      </c>
      <c r="V41" s="138">
        <v>0.84122218494544199</v>
      </c>
      <c r="W41" s="139">
        <v>26.083962215527801</v>
      </c>
      <c r="X41" s="138">
        <v>0.894496991525494</v>
      </c>
      <c r="Y41" s="139">
        <v>6.2735673107147498</v>
      </c>
      <c r="Z41" s="138">
        <v>1.4451335942958601</v>
      </c>
      <c r="AA41" s="139">
        <v>37.7653908487178</v>
      </c>
      <c r="AB41" s="138">
        <v>0.88202767376103397</v>
      </c>
      <c r="AC41" s="139">
        <v>11.6400632606017</v>
      </c>
      <c r="AD41" s="138">
        <v>0.58373026128705596</v>
      </c>
      <c r="AE41" s="139">
        <v>13.881660270977999</v>
      </c>
      <c r="AF41" s="138">
        <v>0.63421290609720304</v>
      </c>
      <c r="AG41" s="139">
        <v>12.243667317138</v>
      </c>
      <c r="AH41" s="138">
        <v>0.67832537989757602</v>
      </c>
      <c r="AI41" s="139">
        <v>0.60360405653631999</v>
      </c>
      <c r="AJ41" s="138">
        <v>1.01417808432934</v>
      </c>
      <c r="AK41" s="139">
        <v>50.669883792314003</v>
      </c>
      <c r="AL41" s="138">
        <v>1.4533102408073799</v>
      </c>
      <c r="AM41" s="139">
        <v>36.652781096456003</v>
      </c>
      <c r="AN41" s="138">
        <v>1.19944686146061</v>
      </c>
      <c r="AO41" s="139">
        <v>11.3084986211562</v>
      </c>
      <c r="AP41" s="138">
        <v>0.63669076089115395</v>
      </c>
      <c r="AQ41" s="139">
        <v>2.70860407470192</v>
      </c>
      <c r="AR41" s="138">
        <v>0.24698647578692301</v>
      </c>
      <c r="AS41" s="139">
        <v>-33.944177021754001</v>
      </c>
      <c r="AT41" s="138">
        <v>1.21940645673898</v>
      </c>
      <c r="AU41" s="139">
        <v>29.998508416316</v>
      </c>
      <c r="AV41" s="138">
        <v>1.0630434860765701</v>
      </c>
      <c r="AW41" s="139">
        <v>22.0888847449575</v>
      </c>
      <c r="AX41" s="138">
        <v>0.84141662668779305</v>
      </c>
      <c r="AY41" s="139">
        <v>6.1390059683842999</v>
      </c>
      <c r="AZ41" s="138">
        <v>0.525096912570855</v>
      </c>
      <c r="BA41" s="139">
        <v>1.7706177029741701</v>
      </c>
      <c r="BB41" s="138">
        <v>0.255366152070856</v>
      </c>
      <c r="BC41" s="139">
        <v>-20.3182670419834</v>
      </c>
      <c r="BD41" s="138">
        <v>0.853930963955841</v>
      </c>
      <c r="BE41" s="139">
        <v>69.498590322746907</v>
      </c>
      <c r="BF41" s="138">
        <v>1.3127326116028699</v>
      </c>
      <c r="BG41" s="139">
        <v>54.488862475486201</v>
      </c>
      <c r="BH41" s="138">
        <v>1.29751348030406</v>
      </c>
      <c r="BI41" s="139">
        <v>11.8522095416636</v>
      </c>
      <c r="BJ41" s="138">
        <v>0.74625330110794796</v>
      </c>
      <c r="BK41" s="139">
        <v>3.1575183055971401</v>
      </c>
      <c r="BL41" s="138">
        <v>0.278311376708957</v>
      </c>
      <c r="BM41" s="139">
        <v>-51.331344169889</v>
      </c>
      <c r="BN41" s="138">
        <v>1.3849854474070999</v>
      </c>
      <c r="BO41" s="139">
        <v>44.213279888477501</v>
      </c>
      <c r="BP41" s="138">
        <v>1.13037245808794</v>
      </c>
      <c r="BQ41" s="139">
        <v>27.785895420697599</v>
      </c>
      <c r="BR41" s="138">
        <v>0.95143502080406195</v>
      </c>
      <c r="BS41" s="139">
        <v>10.334178522881199</v>
      </c>
      <c r="BT41" s="138">
        <v>0.62158162047652199</v>
      </c>
      <c r="BU41" s="139">
        <v>6.0932059448986999</v>
      </c>
      <c r="BV41" s="138">
        <v>0.53369978344269198</v>
      </c>
      <c r="BW41" s="139">
        <v>-21.6926894757989</v>
      </c>
      <c r="BX41" s="138">
        <v>1.2264566215356101</v>
      </c>
      <c r="BY41" s="139">
        <v>74.581704645203601</v>
      </c>
      <c r="BZ41" s="138">
        <v>0.93717770675379297</v>
      </c>
      <c r="CA41" s="139">
        <v>20.4368060004137</v>
      </c>
      <c r="CB41" s="138">
        <v>0.86111293847861603</v>
      </c>
      <c r="CC41" s="139">
        <v>20.3947709195062</v>
      </c>
      <c r="CD41" s="138">
        <v>0.86085046090365902</v>
      </c>
      <c r="CE41" s="139">
        <v>33.750127725283797</v>
      </c>
      <c r="CF41" s="138">
        <v>0.93250781214909095</v>
      </c>
      <c r="CG41" s="139">
        <v>13.3133217248701</v>
      </c>
      <c r="CH41" s="138">
        <v>1.55817846896468</v>
      </c>
      <c r="CI41" s="139">
        <v>92.314816887888398</v>
      </c>
      <c r="CJ41" s="138">
        <v>0.415486847151187</v>
      </c>
      <c r="CK41" s="139">
        <v>47.4387968351407</v>
      </c>
      <c r="CL41" s="138">
        <v>0.976047668794083</v>
      </c>
      <c r="CM41" s="139">
        <v>24.193153922375</v>
      </c>
      <c r="CN41" s="138">
        <v>0.861239113693406</v>
      </c>
      <c r="CO41" s="139">
        <v>20.682866130372702</v>
      </c>
      <c r="CP41" s="138">
        <v>0.695295851256435</v>
      </c>
      <c r="CQ41" s="139">
        <v>-26.755930704768002</v>
      </c>
      <c r="CR41" s="138">
        <v>1.47784373526721</v>
      </c>
      <c r="CS41" s="139">
        <v>41.593248419517302</v>
      </c>
      <c r="CT41" s="138">
        <v>0.91821487755021103</v>
      </c>
      <c r="CU41" s="139">
        <v>23.052086213591501</v>
      </c>
      <c r="CV41" s="138">
        <v>0.950779073037052</v>
      </c>
      <c r="CW41" s="139">
        <v>10.8999440261685</v>
      </c>
      <c r="CX41" s="138">
        <v>0.73313676504562497</v>
      </c>
      <c r="CY41" s="139">
        <v>7.6412181797573</v>
      </c>
      <c r="CZ41" s="138">
        <v>0.55593130144856395</v>
      </c>
      <c r="DA41" s="139">
        <v>-15.4108680338342</v>
      </c>
      <c r="DB41" s="138">
        <v>1.2081507388725701</v>
      </c>
      <c r="DC41" s="74"/>
      <c r="DD41" s="15"/>
      <c r="DE41" s="15"/>
      <c r="DF41" s="15"/>
      <c r="DG41" s="15"/>
      <c r="DH41" s="15"/>
      <c r="DI41" s="15"/>
      <c r="DJ41" s="75"/>
      <c r="DK41" s="140"/>
      <c r="DL41" s="140"/>
      <c r="DM41" s="140"/>
      <c r="DN41" s="140"/>
      <c r="DO41" s="140"/>
      <c r="DP41" s="140"/>
      <c r="DQ41" s="140"/>
      <c r="DR41" s="140"/>
      <c r="DS41" s="140"/>
      <c r="DT41" s="140"/>
      <c r="DU41" s="140"/>
      <c r="DV41" s="140"/>
      <c r="DW41" s="140"/>
      <c r="DX41" s="140"/>
      <c r="DY41" s="140"/>
      <c r="DZ41" s="140"/>
      <c r="EA41" s="140"/>
      <c r="EB41" s="140"/>
    </row>
    <row r="42" spans="1:132" x14ac:dyDescent="0.2">
      <c r="A42" s="76" t="s">
        <v>47</v>
      </c>
      <c r="B42" s="71">
        <v>2</v>
      </c>
      <c r="C42" s="139">
        <v>97.0044180737587</v>
      </c>
      <c r="D42" s="138">
        <v>0.32319610841587498</v>
      </c>
      <c r="E42" s="139">
        <v>3.5845226411144702</v>
      </c>
      <c r="F42" s="138">
        <v>4.7567745624522699E-2</v>
      </c>
      <c r="G42" s="139">
        <v>90.515141374280404</v>
      </c>
      <c r="H42" s="138">
        <v>0.70226279537874903</v>
      </c>
      <c r="I42" s="139">
        <v>59.188844656216403</v>
      </c>
      <c r="J42" s="138">
        <v>1.0682256254781</v>
      </c>
      <c r="K42" s="139">
        <v>22.0384591164303</v>
      </c>
      <c r="L42" s="138">
        <v>0.92541423912321996</v>
      </c>
      <c r="M42" s="139">
        <v>9.2878376016337292</v>
      </c>
      <c r="N42" s="138">
        <v>0.66930469654742097</v>
      </c>
      <c r="O42" s="139">
        <v>-49.901007054582699</v>
      </c>
      <c r="P42" s="138">
        <v>1.43205231510169</v>
      </c>
      <c r="Q42" s="139">
        <v>50.149549648427197</v>
      </c>
      <c r="R42" s="138">
        <v>1.03194059426492</v>
      </c>
      <c r="S42" s="139">
        <v>32.542046618608197</v>
      </c>
      <c r="T42" s="138">
        <v>0.98404527794470897</v>
      </c>
      <c r="U42" s="139">
        <v>8.3040059449065904</v>
      </c>
      <c r="V42" s="138">
        <v>0.64110403013473904</v>
      </c>
      <c r="W42" s="139">
        <v>9.3034970849124807</v>
      </c>
      <c r="X42" s="138">
        <v>0.62377943016620696</v>
      </c>
      <c r="Y42" s="139">
        <v>-23.2385495336957</v>
      </c>
      <c r="Z42" s="138">
        <v>1.2941189171965199</v>
      </c>
      <c r="AA42" s="139">
        <v>17.4143758066554</v>
      </c>
      <c r="AB42" s="138">
        <v>0.87136053568113803</v>
      </c>
      <c r="AC42" s="139">
        <v>8.4139082313063795</v>
      </c>
      <c r="AD42" s="138">
        <v>0.64947426170267597</v>
      </c>
      <c r="AE42" s="139">
        <v>5.3117397013721099</v>
      </c>
      <c r="AF42" s="138">
        <v>0.49896736542619502</v>
      </c>
      <c r="AG42" s="139">
        <v>3.68872787397695</v>
      </c>
      <c r="AH42" s="138">
        <v>0.45029957062647202</v>
      </c>
      <c r="AI42" s="139">
        <v>-4.72518035732943</v>
      </c>
      <c r="AJ42" s="138">
        <v>0.814495279216504</v>
      </c>
      <c r="AK42" s="139">
        <v>13.8072856210452</v>
      </c>
      <c r="AL42" s="138">
        <v>0.81535670345321398</v>
      </c>
      <c r="AM42" s="139">
        <v>9.9689936536698305</v>
      </c>
      <c r="AN42" s="138">
        <v>0.651104698753174</v>
      </c>
      <c r="AO42" s="139">
        <v>2.2609993511386199</v>
      </c>
      <c r="AP42" s="138">
        <v>0.34020547647090099</v>
      </c>
      <c r="AQ42" s="139">
        <v>1.57729261623677</v>
      </c>
      <c r="AR42" s="138">
        <v>0.26354377687781</v>
      </c>
      <c r="AS42" s="139">
        <v>-8.3917010374330605</v>
      </c>
      <c r="AT42" s="138">
        <v>0.70476522054129798</v>
      </c>
      <c r="AU42" s="139">
        <v>21.927515339388702</v>
      </c>
      <c r="AV42" s="138">
        <v>0.86956779584054</v>
      </c>
      <c r="AW42" s="139">
        <v>17.2604900165035</v>
      </c>
      <c r="AX42" s="138">
        <v>0.83537840456806001</v>
      </c>
      <c r="AY42" s="139">
        <v>2.8583654827862501</v>
      </c>
      <c r="AZ42" s="138">
        <v>0.37952627535476102</v>
      </c>
      <c r="BA42" s="139">
        <v>1.80865984009896</v>
      </c>
      <c r="BB42" s="138">
        <v>0.28318654488588202</v>
      </c>
      <c r="BC42" s="139">
        <v>-15.4518301764046</v>
      </c>
      <c r="BD42" s="138">
        <v>0.89023726475503095</v>
      </c>
      <c r="BE42" s="139">
        <v>36.672332233180697</v>
      </c>
      <c r="BF42" s="138">
        <v>0.94241049439821001</v>
      </c>
      <c r="BG42" s="139">
        <v>27.763690943792401</v>
      </c>
      <c r="BH42" s="138">
        <v>0.93161244705025104</v>
      </c>
      <c r="BI42" s="139">
        <v>4.7669117660344797</v>
      </c>
      <c r="BJ42" s="138">
        <v>0.46381600524851901</v>
      </c>
      <c r="BK42" s="139">
        <v>4.1417295233538001</v>
      </c>
      <c r="BL42" s="138">
        <v>0.46815674512655697</v>
      </c>
      <c r="BM42" s="139">
        <v>-23.621961420438598</v>
      </c>
      <c r="BN42" s="138">
        <v>1.09155889069358</v>
      </c>
      <c r="BO42" s="139">
        <v>20.6396326516371</v>
      </c>
      <c r="BP42" s="138">
        <v>0.87385231515594597</v>
      </c>
      <c r="BQ42" s="139">
        <v>15.760487762411501</v>
      </c>
      <c r="BR42" s="138">
        <v>0.73256312135281298</v>
      </c>
      <c r="BS42" s="139">
        <v>2.9632621770195202</v>
      </c>
      <c r="BT42" s="138">
        <v>0.39247705690061901</v>
      </c>
      <c r="BU42" s="139">
        <v>1.91588271220602</v>
      </c>
      <c r="BV42" s="138">
        <v>0.317051728391749</v>
      </c>
      <c r="BW42" s="139">
        <v>-13.8446050502055</v>
      </c>
      <c r="BX42" s="138">
        <v>0.77662283102455298</v>
      </c>
      <c r="BY42" s="139">
        <v>47.646570868686602</v>
      </c>
      <c r="BZ42" s="138">
        <v>0.98094909873688296</v>
      </c>
      <c r="CA42" s="139">
        <v>28.561210702512199</v>
      </c>
      <c r="CB42" s="138">
        <v>0.90540036200235796</v>
      </c>
      <c r="CC42" s="139">
        <v>8.5735058700183409</v>
      </c>
      <c r="CD42" s="138">
        <v>0.65399523739737897</v>
      </c>
      <c r="CE42" s="139">
        <v>10.5118542961561</v>
      </c>
      <c r="CF42" s="138">
        <v>0.70189395295534696</v>
      </c>
      <c r="CG42" s="139">
        <v>-18.0493564063561</v>
      </c>
      <c r="CH42" s="138">
        <v>1.2605873855230001</v>
      </c>
      <c r="CI42" s="139">
        <v>52.097428781435099</v>
      </c>
      <c r="CJ42" s="138">
        <v>0.94607414859413896</v>
      </c>
      <c r="CK42" s="139">
        <v>26.014651676200899</v>
      </c>
      <c r="CL42" s="138">
        <v>0.86600909006739801</v>
      </c>
      <c r="CM42" s="139">
        <v>9.2582450354249008</v>
      </c>
      <c r="CN42" s="138">
        <v>0.74154742885540403</v>
      </c>
      <c r="CO42" s="139">
        <v>16.824532069809301</v>
      </c>
      <c r="CP42" s="138">
        <v>0.84545877897189803</v>
      </c>
      <c r="CQ42" s="139">
        <v>-9.1901196063915709</v>
      </c>
      <c r="CR42" s="138">
        <v>1.37720490424172</v>
      </c>
      <c r="CS42" s="139">
        <v>16.5990816914628</v>
      </c>
      <c r="CT42" s="138">
        <v>0.87559002627815696</v>
      </c>
      <c r="CU42" s="139">
        <v>9.5660343798790404</v>
      </c>
      <c r="CV42" s="138">
        <v>0.71547163871351405</v>
      </c>
      <c r="CW42" s="139">
        <v>3.3898287034877699</v>
      </c>
      <c r="CX42" s="138">
        <v>0.42326840676316202</v>
      </c>
      <c r="CY42" s="139">
        <v>3.6432186080959901</v>
      </c>
      <c r="CZ42" s="138">
        <v>0.40972982770634497</v>
      </c>
      <c r="DA42" s="139">
        <v>-5.9228157717830499</v>
      </c>
      <c r="DB42" s="138">
        <v>0.82708154896360098</v>
      </c>
      <c r="DC42" s="74"/>
      <c r="DD42" s="15"/>
      <c r="DE42" s="15"/>
      <c r="DF42" s="15"/>
      <c r="DG42" s="15"/>
      <c r="DH42" s="15"/>
      <c r="DI42" s="15"/>
      <c r="DJ42" s="75"/>
      <c r="DK42" s="140"/>
      <c r="DL42" s="140"/>
      <c r="DM42" s="140"/>
      <c r="DN42" s="140"/>
      <c r="DO42" s="140"/>
      <c r="DP42" s="140"/>
      <c r="DQ42" s="140"/>
      <c r="DR42" s="140"/>
      <c r="DS42" s="140"/>
      <c r="DT42" s="140"/>
      <c r="DU42" s="140"/>
      <c r="DV42" s="140"/>
      <c r="DW42" s="140"/>
      <c r="DX42" s="140"/>
      <c r="DY42" s="140"/>
      <c r="DZ42" s="140"/>
      <c r="EA42" s="140"/>
      <c r="EB42" s="140"/>
    </row>
    <row r="43" spans="1:132" x14ac:dyDescent="0.2">
      <c r="A43" s="72" t="s">
        <v>48</v>
      </c>
      <c r="B43" s="71">
        <v>2</v>
      </c>
      <c r="C43" s="139">
        <v>98.378780127122795</v>
      </c>
      <c r="D43" s="138">
        <v>0.34115726445407302</v>
      </c>
      <c r="E43" s="139">
        <v>4.9156842507980096</v>
      </c>
      <c r="F43" s="138">
        <v>7.4333611911296907E-2</v>
      </c>
      <c r="G43" s="139">
        <v>92.214494988146001</v>
      </c>
      <c r="H43" s="138">
        <v>0.74112792791311599</v>
      </c>
      <c r="I43" s="139">
        <v>34.702227517275702</v>
      </c>
      <c r="J43" s="138">
        <v>1.3446731291866301</v>
      </c>
      <c r="K43" s="139">
        <v>35.227028771267399</v>
      </c>
      <c r="L43" s="138">
        <v>1.45157117436521</v>
      </c>
      <c r="M43" s="139">
        <v>22.2852386996028</v>
      </c>
      <c r="N43" s="138">
        <v>1.16379325374882</v>
      </c>
      <c r="O43" s="139">
        <v>-12.4169888176729</v>
      </c>
      <c r="P43" s="138">
        <v>2.0250937974455598</v>
      </c>
      <c r="Q43" s="139">
        <v>50.548075728985403</v>
      </c>
      <c r="R43" s="138">
        <v>1.28211985341947</v>
      </c>
      <c r="S43" s="139">
        <v>24.601967310090899</v>
      </c>
      <c r="T43" s="138">
        <v>1.2967418361101</v>
      </c>
      <c r="U43" s="139">
        <v>13.2660695304236</v>
      </c>
      <c r="V43" s="138">
        <v>0.92574915858405704</v>
      </c>
      <c r="W43" s="139">
        <v>12.680038888471</v>
      </c>
      <c r="X43" s="138">
        <v>1.0588840772141499</v>
      </c>
      <c r="Y43" s="139">
        <v>-11.921928421619899</v>
      </c>
      <c r="Z43" s="138">
        <v>1.9365690035318901</v>
      </c>
      <c r="AA43" s="139">
        <v>21.502626928807299</v>
      </c>
      <c r="AB43" s="138">
        <v>0.97913591046016002</v>
      </c>
      <c r="AC43" s="139">
        <v>10.280255654126201</v>
      </c>
      <c r="AD43" s="138">
        <v>0.86323612467671995</v>
      </c>
      <c r="AE43" s="139">
        <v>5.3771450741478004</v>
      </c>
      <c r="AF43" s="138">
        <v>0.64452197952207502</v>
      </c>
      <c r="AG43" s="139">
        <v>5.8452262005333404</v>
      </c>
      <c r="AH43" s="138">
        <v>0.56724629684639205</v>
      </c>
      <c r="AI43" s="139">
        <v>-4.4350294535928301</v>
      </c>
      <c r="AJ43" s="138">
        <v>1.15642268983292</v>
      </c>
      <c r="AK43" s="139">
        <v>28.639986263865399</v>
      </c>
      <c r="AL43" s="138">
        <v>1.3314590626734599</v>
      </c>
      <c r="AM43" s="139">
        <v>20.899229090051701</v>
      </c>
      <c r="AN43" s="138">
        <v>1.2026882616179599</v>
      </c>
      <c r="AO43" s="139">
        <v>4.28787730833126</v>
      </c>
      <c r="AP43" s="138">
        <v>0.51139385588609299</v>
      </c>
      <c r="AQ43" s="139">
        <v>3.4528798654825099</v>
      </c>
      <c r="AR43" s="138">
        <v>0.51031555872521095</v>
      </c>
      <c r="AS43" s="139">
        <v>-17.4463492245692</v>
      </c>
      <c r="AT43" s="138">
        <v>1.32114921074276</v>
      </c>
      <c r="AU43" s="139">
        <v>37.638407930893202</v>
      </c>
      <c r="AV43" s="138">
        <v>1.30749760068684</v>
      </c>
      <c r="AW43" s="139">
        <v>27.53915113591</v>
      </c>
      <c r="AX43" s="138">
        <v>1.2747439880821501</v>
      </c>
      <c r="AY43" s="139">
        <v>6.0254469127683503</v>
      </c>
      <c r="AZ43" s="138">
        <v>0.60264882405393205</v>
      </c>
      <c r="BA43" s="139">
        <v>4.0738098822147899</v>
      </c>
      <c r="BB43" s="138">
        <v>0.56072297939049298</v>
      </c>
      <c r="BC43" s="139">
        <v>-23.4653412536952</v>
      </c>
      <c r="BD43" s="138">
        <v>1.42833689918791</v>
      </c>
      <c r="BE43" s="139">
        <v>68.007135702616196</v>
      </c>
      <c r="BF43" s="138">
        <v>1.38543604964855</v>
      </c>
      <c r="BG43" s="139">
        <v>49.425894842936501</v>
      </c>
      <c r="BH43" s="138">
        <v>1.5269765298560101</v>
      </c>
      <c r="BI43" s="139">
        <v>11.9264805322691</v>
      </c>
      <c r="BJ43" s="138">
        <v>0.93435034362538605</v>
      </c>
      <c r="BK43" s="139">
        <v>6.6547603274105702</v>
      </c>
      <c r="BL43" s="138">
        <v>0.66015286241636395</v>
      </c>
      <c r="BM43" s="139">
        <v>-42.771134515525901</v>
      </c>
      <c r="BN43" s="138">
        <v>1.76001400466346</v>
      </c>
      <c r="BO43" s="139">
        <v>22.1953010592391</v>
      </c>
      <c r="BP43" s="138">
        <v>1.18744191222517</v>
      </c>
      <c r="BQ43" s="139">
        <v>16.367425959259101</v>
      </c>
      <c r="BR43" s="138">
        <v>1.0803922451297101</v>
      </c>
      <c r="BS43" s="139">
        <v>3.3543419380044899</v>
      </c>
      <c r="BT43" s="138">
        <v>0.50427604645326196</v>
      </c>
      <c r="BU43" s="139">
        <v>2.4735331619755101</v>
      </c>
      <c r="BV43" s="138">
        <v>0.38868545747666999</v>
      </c>
      <c r="BW43" s="139">
        <v>-13.8938927972836</v>
      </c>
      <c r="BX43" s="138">
        <v>1.17058637557714</v>
      </c>
      <c r="BY43" s="139">
        <v>53.321303473364203</v>
      </c>
      <c r="BZ43" s="138">
        <v>1.3197246797827</v>
      </c>
      <c r="CA43" s="139">
        <v>20.6194730890949</v>
      </c>
      <c r="CB43" s="138">
        <v>1.01508238515775</v>
      </c>
      <c r="CC43" s="139">
        <v>14.0642576078281</v>
      </c>
      <c r="CD43" s="138">
        <v>0.99509670265104</v>
      </c>
      <c r="CE43" s="139">
        <v>18.637572776441299</v>
      </c>
      <c r="CF43" s="138">
        <v>1.08964269706737</v>
      </c>
      <c r="CG43" s="139">
        <v>-1.9819003126536101</v>
      </c>
      <c r="CH43" s="138">
        <v>1.7369724104827999</v>
      </c>
      <c r="CI43" s="139">
        <v>75.505586963090195</v>
      </c>
      <c r="CJ43" s="138">
        <v>1.1883863711124101</v>
      </c>
      <c r="CK43" s="139">
        <v>40.697211781394898</v>
      </c>
      <c r="CL43" s="138">
        <v>1.3303612594470799</v>
      </c>
      <c r="CM43" s="139">
        <v>16.183871202185401</v>
      </c>
      <c r="CN43" s="138">
        <v>0.90668604164162303</v>
      </c>
      <c r="CO43" s="139">
        <v>18.6245039795099</v>
      </c>
      <c r="CP43" s="138">
        <v>1.0845278699954399</v>
      </c>
      <c r="CQ43" s="139">
        <v>-22.072707801884999</v>
      </c>
      <c r="CR43" s="138">
        <v>2.00454117735103</v>
      </c>
      <c r="CS43" s="139">
        <v>41.495233974928098</v>
      </c>
      <c r="CT43" s="138">
        <v>1.47030048819159</v>
      </c>
      <c r="CU43" s="139">
        <v>21.603813199759198</v>
      </c>
      <c r="CV43" s="138">
        <v>1.21655473527566</v>
      </c>
      <c r="CW43" s="139">
        <v>11.433486036964601</v>
      </c>
      <c r="CX43" s="138">
        <v>0.985594979795263</v>
      </c>
      <c r="CY43" s="139">
        <v>8.4579347382043508</v>
      </c>
      <c r="CZ43" s="138">
        <v>0.70573379699549899</v>
      </c>
      <c r="DA43" s="139">
        <v>-13.145878461554901</v>
      </c>
      <c r="DB43" s="138">
        <v>1.5156232788275801</v>
      </c>
      <c r="DC43" s="74"/>
      <c r="DD43" s="15"/>
      <c r="DE43" s="15"/>
      <c r="DF43" s="15"/>
      <c r="DG43" s="15"/>
      <c r="DH43" s="15"/>
      <c r="DI43" s="15"/>
      <c r="DJ43" s="75"/>
      <c r="DK43" s="140"/>
      <c r="DL43" s="140"/>
      <c r="DM43" s="140"/>
      <c r="DN43" s="140"/>
      <c r="DO43" s="140"/>
      <c r="DP43" s="140"/>
      <c r="DQ43" s="140"/>
      <c r="DR43" s="140"/>
      <c r="DS43" s="140"/>
      <c r="DT43" s="140"/>
      <c r="DU43" s="140"/>
      <c r="DV43" s="140"/>
      <c r="DW43" s="140"/>
      <c r="DX43" s="140"/>
      <c r="DY43" s="140"/>
      <c r="DZ43" s="140"/>
      <c r="EA43" s="140"/>
      <c r="EB43" s="140"/>
    </row>
    <row r="44" spans="1:132" x14ac:dyDescent="0.2">
      <c r="A44" s="72" t="s">
        <v>49</v>
      </c>
      <c r="B44" s="71">
        <v>2</v>
      </c>
      <c r="C44" s="139">
        <v>89.196275579471205</v>
      </c>
      <c r="D44" s="138">
        <v>0.63235104651416796</v>
      </c>
      <c r="E44" s="139">
        <v>3.7110091929775701</v>
      </c>
      <c r="F44" s="138">
        <v>6.6529953113883197E-2</v>
      </c>
      <c r="G44" s="139">
        <v>64.535786384550505</v>
      </c>
      <c r="H44" s="138">
        <v>1.2610722796380101</v>
      </c>
      <c r="I44" s="139">
        <v>47.369505282249399</v>
      </c>
      <c r="J44" s="138">
        <v>1.36082622415166</v>
      </c>
      <c r="K44" s="139">
        <v>9.2585544848135406</v>
      </c>
      <c r="L44" s="138">
        <v>0.57274650694740703</v>
      </c>
      <c r="M44" s="139">
        <v>7.9077266174875698</v>
      </c>
      <c r="N44" s="138">
        <v>0.48177030069812299</v>
      </c>
      <c r="O44" s="139">
        <v>-39.461778664761802</v>
      </c>
      <c r="P44" s="138">
        <v>1.60497606193298</v>
      </c>
      <c r="Q44" s="139">
        <v>27.206589455579</v>
      </c>
      <c r="R44" s="138">
        <v>0.88132802935441801</v>
      </c>
      <c r="S44" s="139">
        <v>10.7040140967128</v>
      </c>
      <c r="T44" s="138">
        <v>0.99066521504037897</v>
      </c>
      <c r="U44" s="139">
        <v>4.4783954661516896</v>
      </c>
      <c r="V44" s="138">
        <v>0.55254913263280703</v>
      </c>
      <c r="W44" s="139">
        <v>12.0241798927145</v>
      </c>
      <c r="X44" s="138">
        <v>0.705327257969391</v>
      </c>
      <c r="Y44" s="139">
        <v>1.3201657960016699</v>
      </c>
      <c r="Z44" s="138">
        <v>1.5282809337138701</v>
      </c>
      <c r="AA44" s="139">
        <v>17.895584967241899</v>
      </c>
      <c r="AB44" s="138">
        <v>0.74613680755290301</v>
      </c>
      <c r="AC44" s="139">
        <v>11.6138946809268</v>
      </c>
      <c r="AD44" s="138">
        <v>0.80699702564501496</v>
      </c>
      <c r="AE44" s="139">
        <v>2.85140734987508</v>
      </c>
      <c r="AF44" s="138">
        <v>0.35344605602916201</v>
      </c>
      <c r="AG44" s="139">
        <v>3.4302829364399798</v>
      </c>
      <c r="AH44" s="138">
        <v>0.36550787031104698</v>
      </c>
      <c r="AI44" s="139">
        <v>-8.1836117444868499</v>
      </c>
      <c r="AJ44" s="138">
        <v>0.960241308095797</v>
      </c>
      <c r="AK44" s="139">
        <v>24.975857953830399</v>
      </c>
      <c r="AL44" s="138">
        <v>0.86116742471735397</v>
      </c>
      <c r="AM44" s="139">
        <v>20.847839743795902</v>
      </c>
      <c r="AN44" s="138">
        <v>0.790229412340685</v>
      </c>
      <c r="AO44" s="139">
        <v>1.8825650759455801</v>
      </c>
      <c r="AP44" s="138">
        <v>0.30552268030731</v>
      </c>
      <c r="AQ44" s="139">
        <v>2.2454531340889399</v>
      </c>
      <c r="AR44" s="138">
        <v>0.38237059319482802</v>
      </c>
      <c r="AS44" s="139">
        <v>-18.602386609707001</v>
      </c>
      <c r="AT44" s="138">
        <v>0.97791500088172101</v>
      </c>
      <c r="AU44" s="139">
        <v>13.2964266350186</v>
      </c>
      <c r="AV44" s="138">
        <v>0.68822857119103298</v>
      </c>
      <c r="AW44" s="139">
        <v>9.5851760738805503</v>
      </c>
      <c r="AX44" s="138">
        <v>0.82029515361855099</v>
      </c>
      <c r="AY44" s="139">
        <v>1.6252513849869099</v>
      </c>
      <c r="AZ44" s="138">
        <v>0.28069356179196697</v>
      </c>
      <c r="BA44" s="139">
        <v>2.0859991761511498</v>
      </c>
      <c r="BB44" s="138">
        <v>0.31810959275547901</v>
      </c>
      <c r="BC44" s="139">
        <v>-7.4991768977294004</v>
      </c>
      <c r="BD44" s="138">
        <v>1.00956415024906</v>
      </c>
      <c r="BE44" s="139">
        <v>53.065632808710497</v>
      </c>
      <c r="BF44" s="138">
        <v>0.92196531359834799</v>
      </c>
      <c r="BG44" s="139">
        <v>35.127092498700499</v>
      </c>
      <c r="BH44" s="138">
        <v>1.04656447764649</v>
      </c>
      <c r="BI44" s="139">
        <v>5.97288062722685</v>
      </c>
      <c r="BJ44" s="138">
        <v>0.53853130507193503</v>
      </c>
      <c r="BK44" s="139">
        <v>11.965659682783199</v>
      </c>
      <c r="BL44" s="138">
        <v>0.75223831032256205</v>
      </c>
      <c r="BM44" s="139">
        <v>-23.161432815917301</v>
      </c>
      <c r="BN44" s="138">
        <v>1.5000522288659099</v>
      </c>
      <c r="BO44" s="139">
        <v>30.975355708629898</v>
      </c>
      <c r="BP44" s="138">
        <v>1.09870062717936</v>
      </c>
      <c r="BQ44" s="139">
        <v>22.750152119514599</v>
      </c>
      <c r="BR44" s="138">
        <v>1.07276782167235</v>
      </c>
      <c r="BS44" s="139">
        <v>3.9143250657268198</v>
      </c>
      <c r="BT44" s="138">
        <v>0.39615693708612199</v>
      </c>
      <c r="BU44" s="139">
        <v>4.3108785233885101</v>
      </c>
      <c r="BV44" s="138">
        <v>0.37210964420077802</v>
      </c>
      <c r="BW44" s="139">
        <v>-18.4392735961261</v>
      </c>
      <c r="BX44" s="138">
        <v>1.2285058923921199</v>
      </c>
      <c r="BY44" s="139">
        <v>39.114899046932202</v>
      </c>
      <c r="BZ44" s="138">
        <v>0.89774205615229796</v>
      </c>
      <c r="CA44" s="139">
        <v>9.9898948902207998</v>
      </c>
      <c r="CB44" s="138">
        <v>0.64509409104597004</v>
      </c>
      <c r="CC44" s="139">
        <v>5.2803812478120697</v>
      </c>
      <c r="CD44" s="138">
        <v>0.48985228419415</v>
      </c>
      <c r="CE44" s="139">
        <v>23.8446229088993</v>
      </c>
      <c r="CF44" s="138">
        <v>0.90160444705306297</v>
      </c>
      <c r="CG44" s="139">
        <v>13.8547280186785</v>
      </c>
      <c r="CH44" s="138">
        <v>1.28252186215257</v>
      </c>
      <c r="CI44" s="139">
        <v>71.327446474110303</v>
      </c>
      <c r="CJ44" s="138">
        <v>0.87550384057990305</v>
      </c>
      <c r="CK44" s="139">
        <v>26.200489248469399</v>
      </c>
      <c r="CL44" s="138">
        <v>1.2650005260136801</v>
      </c>
      <c r="CM44" s="139">
        <v>9.5368726658787999</v>
      </c>
      <c r="CN44" s="138">
        <v>0.64541480155762598</v>
      </c>
      <c r="CO44" s="139">
        <v>35.590084559762097</v>
      </c>
      <c r="CP44" s="138">
        <v>1.17303870454356</v>
      </c>
      <c r="CQ44" s="139">
        <v>9.3895953112926591</v>
      </c>
      <c r="CR44" s="138">
        <v>2.2305820966943899</v>
      </c>
      <c r="CS44" s="139">
        <v>33.707050940910698</v>
      </c>
      <c r="CT44" s="138">
        <v>1.0224844831283999</v>
      </c>
      <c r="CU44" s="139">
        <v>14.3901168402246</v>
      </c>
      <c r="CV44" s="138">
        <v>1.0366660822491001</v>
      </c>
      <c r="CW44" s="139">
        <v>4.7778082713716801</v>
      </c>
      <c r="CX44" s="138">
        <v>0.40768145665543298</v>
      </c>
      <c r="CY44" s="139">
        <v>14.539125829314401</v>
      </c>
      <c r="CZ44" s="138">
        <v>0.78338726645361201</v>
      </c>
      <c r="DA44" s="139">
        <v>0.149008989089745</v>
      </c>
      <c r="DB44" s="138">
        <v>1.6143325748032</v>
      </c>
      <c r="DC44" s="74"/>
      <c r="DD44" s="15"/>
      <c r="DE44" s="15"/>
      <c r="DF44" s="15"/>
      <c r="DG44" s="15"/>
      <c r="DH44" s="15"/>
      <c r="DI44" s="15"/>
      <c r="DJ44" s="75"/>
      <c r="DK44" s="140"/>
      <c r="DL44" s="140"/>
      <c r="DM44" s="140"/>
      <c r="DN44" s="140"/>
      <c r="DO44" s="140"/>
      <c r="DP44" s="140"/>
      <c r="DQ44" s="140"/>
      <c r="DR44" s="140"/>
      <c r="DS44" s="140"/>
      <c r="DT44" s="140"/>
      <c r="DU44" s="140"/>
      <c r="DV44" s="140"/>
      <c r="DW44" s="140"/>
      <c r="DX44" s="140"/>
      <c r="DY44" s="140"/>
      <c r="DZ44" s="140"/>
      <c r="EA44" s="140"/>
      <c r="EB44" s="140"/>
    </row>
    <row r="45" spans="1:132" x14ac:dyDescent="0.2">
      <c r="A45" s="72" t="s">
        <v>95</v>
      </c>
      <c r="B45" s="71">
        <v>2</v>
      </c>
      <c r="C45" s="139">
        <v>97.515282984924298</v>
      </c>
      <c r="D45" s="138">
        <v>0.28893013831685099</v>
      </c>
      <c r="E45" s="139">
        <v>4.8162296477048896</v>
      </c>
      <c r="F45" s="138">
        <v>5.4384068645924398E-2</v>
      </c>
      <c r="G45" s="139">
        <v>90.433910083075503</v>
      </c>
      <c r="H45" s="138">
        <v>0.568753147246021</v>
      </c>
      <c r="I45" s="139">
        <v>43.858770401515301</v>
      </c>
      <c r="J45" s="138">
        <v>1.04018046452269</v>
      </c>
      <c r="K45" s="139">
        <v>32.771914168283601</v>
      </c>
      <c r="L45" s="138">
        <v>0.92830734106882096</v>
      </c>
      <c r="M45" s="139">
        <v>13.803225513276599</v>
      </c>
      <c r="N45" s="138">
        <v>0.727386492378859</v>
      </c>
      <c r="O45" s="139">
        <v>-30.0555448882387</v>
      </c>
      <c r="P45" s="138">
        <v>1.52245242199413</v>
      </c>
      <c r="Q45" s="139">
        <v>48.595863682406403</v>
      </c>
      <c r="R45" s="138">
        <v>0.95867368573174805</v>
      </c>
      <c r="S45" s="139">
        <v>19.574353778653698</v>
      </c>
      <c r="T45" s="138">
        <v>0.73127039478931</v>
      </c>
      <c r="U45" s="139">
        <v>13.8346653507135</v>
      </c>
      <c r="V45" s="138">
        <v>0.64642290602953101</v>
      </c>
      <c r="W45" s="139">
        <v>15.186844553039199</v>
      </c>
      <c r="X45" s="138">
        <v>0.64481463076235601</v>
      </c>
      <c r="Y45" s="139">
        <v>-4.3875092256144699</v>
      </c>
      <c r="Z45" s="138">
        <v>1.1215828146925999</v>
      </c>
      <c r="AA45" s="139">
        <v>22.943550633027801</v>
      </c>
      <c r="AB45" s="138">
        <v>0.88351128383455602</v>
      </c>
      <c r="AC45" s="139">
        <v>8.9858805519483607</v>
      </c>
      <c r="AD45" s="138">
        <v>0.53791753012619203</v>
      </c>
      <c r="AE45" s="139">
        <v>6.3087907225452202</v>
      </c>
      <c r="AF45" s="138">
        <v>0.43374209743731901</v>
      </c>
      <c r="AG45" s="139">
        <v>7.6488793585342201</v>
      </c>
      <c r="AH45" s="138">
        <v>0.52417535571904506</v>
      </c>
      <c r="AI45" s="139">
        <v>-1.3370011934141399</v>
      </c>
      <c r="AJ45" s="138">
        <v>0.75861531112282299</v>
      </c>
      <c r="AK45" s="139">
        <v>26.071585321208602</v>
      </c>
      <c r="AL45" s="138">
        <v>0.82276885056487803</v>
      </c>
      <c r="AM45" s="139">
        <v>17.1446226295744</v>
      </c>
      <c r="AN45" s="138">
        <v>0.68980923271396999</v>
      </c>
      <c r="AO45" s="139">
        <v>5.2111002010864702</v>
      </c>
      <c r="AP45" s="138">
        <v>0.45941261312085302</v>
      </c>
      <c r="AQ45" s="139">
        <v>3.7158624905477402</v>
      </c>
      <c r="AR45" s="138">
        <v>0.31518211890275699</v>
      </c>
      <c r="AS45" s="139">
        <v>-13.4287601390267</v>
      </c>
      <c r="AT45" s="138">
        <v>0.79735164278261506</v>
      </c>
      <c r="AU45" s="139">
        <v>31.913659702093401</v>
      </c>
      <c r="AV45" s="138">
        <v>0.92405509493665805</v>
      </c>
      <c r="AW45" s="139">
        <v>20.517335589534799</v>
      </c>
      <c r="AX45" s="138">
        <v>0.74610010115101499</v>
      </c>
      <c r="AY45" s="139">
        <v>6.6743082890212904</v>
      </c>
      <c r="AZ45" s="138">
        <v>0.46833417042827102</v>
      </c>
      <c r="BA45" s="139">
        <v>4.7220158235372898</v>
      </c>
      <c r="BB45" s="138">
        <v>0.36874434572609499</v>
      </c>
      <c r="BC45" s="139">
        <v>-15.795319765997499</v>
      </c>
      <c r="BD45" s="138">
        <v>0.86178140424203098</v>
      </c>
      <c r="BE45" s="139">
        <v>54.173774826298001</v>
      </c>
      <c r="BF45" s="138">
        <v>1.0280019622465799</v>
      </c>
      <c r="BG45" s="139">
        <v>35.011642721881898</v>
      </c>
      <c r="BH45" s="138">
        <v>1.0339949485608</v>
      </c>
      <c r="BI45" s="139">
        <v>11.6305016895951</v>
      </c>
      <c r="BJ45" s="138">
        <v>0.64456182531553396</v>
      </c>
      <c r="BK45" s="139">
        <v>7.5316304148209401</v>
      </c>
      <c r="BL45" s="138">
        <v>0.51147860402552903</v>
      </c>
      <c r="BM45" s="139">
        <v>-27.480012307060999</v>
      </c>
      <c r="BN45" s="138">
        <v>1.2787060180590899</v>
      </c>
      <c r="BO45" s="139">
        <v>44.723357824557702</v>
      </c>
      <c r="BP45" s="138">
        <v>0.95667858208953604</v>
      </c>
      <c r="BQ45" s="139">
        <v>24.538792897163699</v>
      </c>
      <c r="BR45" s="138">
        <v>0.70221219363837095</v>
      </c>
      <c r="BS45" s="139">
        <v>11.953149328949101</v>
      </c>
      <c r="BT45" s="138">
        <v>0.72981199709237099</v>
      </c>
      <c r="BU45" s="139">
        <v>8.2314155984450004</v>
      </c>
      <c r="BV45" s="138">
        <v>0.51182816532574005</v>
      </c>
      <c r="BW45" s="139">
        <v>-16.307377298718698</v>
      </c>
      <c r="BX45" s="138">
        <v>0.93791159452695005</v>
      </c>
      <c r="BY45" s="139">
        <v>58.820792306588601</v>
      </c>
      <c r="BZ45" s="138">
        <v>0.93604853801814902</v>
      </c>
      <c r="CA45" s="139">
        <v>20.065895898279699</v>
      </c>
      <c r="CB45" s="138">
        <v>0.66089383597284401</v>
      </c>
      <c r="CC45" s="139">
        <v>16.915987316281399</v>
      </c>
      <c r="CD45" s="138">
        <v>0.76273619961977401</v>
      </c>
      <c r="CE45" s="139">
        <v>21.8389090920275</v>
      </c>
      <c r="CF45" s="138">
        <v>0.63022181636683305</v>
      </c>
      <c r="CG45" s="139">
        <v>1.77301319374774</v>
      </c>
      <c r="CH45" s="138">
        <v>0.97407719561855599</v>
      </c>
      <c r="CI45" s="139">
        <v>68.116471908326204</v>
      </c>
      <c r="CJ45" s="138">
        <v>0.99193237113786703</v>
      </c>
      <c r="CK45" s="139">
        <v>32.1394531331661</v>
      </c>
      <c r="CL45" s="138">
        <v>1.0037913244758201</v>
      </c>
      <c r="CM45" s="139">
        <v>16.020266088435701</v>
      </c>
      <c r="CN45" s="138">
        <v>0.784747609320258</v>
      </c>
      <c r="CO45" s="139">
        <v>19.9567526867244</v>
      </c>
      <c r="CP45" s="138">
        <v>0.76280720923274603</v>
      </c>
      <c r="CQ45" s="139">
        <v>-12.1827004464417</v>
      </c>
      <c r="CR45" s="138">
        <v>1.48313162781747</v>
      </c>
      <c r="CS45" s="139">
        <v>36.415359176166298</v>
      </c>
      <c r="CT45" s="138">
        <v>0.93322091836782906</v>
      </c>
      <c r="CU45" s="139">
        <v>17.082104527595</v>
      </c>
      <c r="CV45" s="138">
        <v>0.79398896698020405</v>
      </c>
      <c r="CW45" s="139">
        <v>10.260384035792701</v>
      </c>
      <c r="CX45" s="138">
        <v>0.63341122096093005</v>
      </c>
      <c r="CY45" s="139">
        <v>9.0728706127785497</v>
      </c>
      <c r="CZ45" s="138">
        <v>0.60142792434509695</v>
      </c>
      <c r="DA45" s="139">
        <v>-8.0092339148164893</v>
      </c>
      <c r="DB45" s="138">
        <v>1.05015093093711</v>
      </c>
      <c r="DC45" s="74"/>
      <c r="DD45" s="15"/>
      <c r="DE45" s="15"/>
      <c r="DF45" s="15"/>
      <c r="DG45" s="15"/>
      <c r="DH45" s="15"/>
      <c r="DI45" s="15"/>
      <c r="DJ45" s="75"/>
      <c r="DK45" s="140"/>
      <c r="DL45" s="140"/>
      <c r="DM45" s="140"/>
      <c r="DN45" s="140"/>
      <c r="DO45" s="140"/>
      <c r="DP45" s="140"/>
      <c r="DQ45" s="140"/>
      <c r="DR45" s="140"/>
      <c r="DS45" s="140"/>
      <c r="DT45" s="140"/>
      <c r="DU45" s="140"/>
      <c r="DV45" s="140"/>
      <c r="DW45" s="140"/>
      <c r="DX45" s="140"/>
      <c r="DY45" s="140"/>
      <c r="DZ45" s="140"/>
      <c r="EA45" s="140"/>
      <c r="EB45" s="140"/>
    </row>
    <row r="46" spans="1:132" x14ac:dyDescent="0.2">
      <c r="A46" s="72" t="s">
        <v>50</v>
      </c>
      <c r="B46" s="71">
        <v>2</v>
      </c>
      <c r="C46" s="139">
        <v>99.526673062940404</v>
      </c>
      <c r="D46" s="138">
        <v>0.15834568284305101</v>
      </c>
      <c r="E46" s="139">
        <v>5.1694862068178704</v>
      </c>
      <c r="F46" s="138">
        <v>5.0184630310058501E-2</v>
      </c>
      <c r="G46" s="139">
        <v>96.947874038078595</v>
      </c>
      <c r="H46" s="138">
        <v>0.45745299289515001</v>
      </c>
      <c r="I46" s="139">
        <v>17.5265413431379</v>
      </c>
      <c r="J46" s="138">
        <v>0.87170614515466904</v>
      </c>
      <c r="K46" s="139">
        <v>58.352865849792501</v>
      </c>
      <c r="L46" s="138">
        <v>1.3681806387036199</v>
      </c>
      <c r="M46" s="139">
        <v>21.068466845148201</v>
      </c>
      <c r="N46" s="138">
        <v>1.0831390802315199</v>
      </c>
      <c r="O46" s="139">
        <v>3.5419255020103102</v>
      </c>
      <c r="P46" s="138">
        <v>1.4883891297274301</v>
      </c>
      <c r="Q46" s="139">
        <v>57.172133901923203</v>
      </c>
      <c r="R46" s="138">
        <v>1.14456626375395</v>
      </c>
      <c r="S46" s="139">
        <v>15.1749944629754</v>
      </c>
      <c r="T46" s="138">
        <v>0.87953145305514902</v>
      </c>
      <c r="U46" s="139">
        <v>16.804074532815601</v>
      </c>
      <c r="V46" s="138">
        <v>0.81779610599911701</v>
      </c>
      <c r="W46" s="139">
        <v>25.1930649061322</v>
      </c>
      <c r="X46" s="138">
        <v>1.04758736627991</v>
      </c>
      <c r="Y46" s="139">
        <v>10.0180704431567</v>
      </c>
      <c r="Z46" s="138">
        <v>1.5412231397957099</v>
      </c>
      <c r="AA46" s="139">
        <v>18.1553774524216</v>
      </c>
      <c r="AB46" s="138">
        <v>0.87003006429212404</v>
      </c>
      <c r="AC46" s="139">
        <v>5.7187209922867002</v>
      </c>
      <c r="AD46" s="138">
        <v>0.55364706616423398</v>
      </c>
      <c r="AE46" s="139">
        <v>3.9940083424957802</v>
      </c>
      <c r="AF46" s="138">
        <v>0.53241554154353599</v>
      </c>
      <c r="AG46" s="139">
        <v>8.4426481176391608</v>
      </c>
      <c r="AH46" s="138">
        <v>0.69392946424607505</v>
      </c>
      <c r="AI46" s="139">
        <v>2.7239271253524602</v>
      </c>
      <c r="AJ46" s="138">
        <v>0.94286970373724899</v>
      </c>
      <c r="AK46" s="139">
        <v>30.104754575091501</v>
      </c>
      <c r="AL46" s="138">
        <v>1.14988749959493</v>
      </c>
      <c r="AM46" s="139">
        <v>26.210746201520799</v>
      </c>
      <c r="AN46" s="138">
        <v>1.12528335760841</v>
      </c>
      <c r="AO46" s="139">
        <v>2.6480581991234602</v>
      </c>
      <c r="AP46" s="138">
        <v>0.34066138318703698</v>
      </c>
      <c r="AQ46" s="139">
        <v>1.2459501744472901</v>
      </c>
      <c r="AR46" s="138">
        <v>0.20392574519262599</v>
      </c>
      <c r="AS46" s="139">
        <v>-24.964796027073501</v>
      </c>
      <c r="AT46" s="138">
        <v>1.1455444352341999</v>
      </c>
      <c r="AU46" s="139">
        <v>26.962667438372002</v>
      </c>
      <c r="AV46" s="138">
        <v>1.1428569187701501</v>
      </c>
      <c r="AW46" s="139">
        <v>23.815865875790301</v>
      </c>
      <c r="AX46" s="138">
        <v>1.0784025420068</v>
      </c>
      <c r="AY46" s="139">
        <v>2.4526969929431002</v>
      </c>
      <c r="AZ46" s="138">
        <v>0.33573204872184598</v>
      </c>
      <c r="BA46" s="139">
        <v>0.69410456963861</v>
      </c>
      <c r="BB46" s="138">
        <v>0.15115965092282499</v>
      </c>
      <c r="BC46" s="139">
        <v>-23.121761306151701</v>
      </c>
      <c r="BD46" s="138">
        <v>1.1010142919768999</v>
      </c>
      <c r="BE46" s="139">
        <v>75.320349302596597</v>
      </c>
      <c r="BF46" s="138">
        <v>1.23548506676934</v>
      </c>
      <c r="BG46" s="139">
        <v>68.481757692772902</v>
      </c>
      <c r="BH46" s="138">
        <v>1.2775636707514499</v>
      </c>
      <c r="BI46" s="139">
        <v>5.7754443528244703</v>
      </c>
      <c r="BJ46" s="138">
        <v>0.67542210106809497</v>
      </c>
      <c r="BK46" s="139">
        <v>1.06314725699921</v>
      </c>
      <c r="BL46" s="138">
        <v>0.24907518600171299</v>
      </c>
      <c r="BM46" s="139">
        <v>-67.418610435773701</v>
      </c>
      <c r="BN46" s="138">
        <v>1.32282347569182</v>
      </c>
      <c r="BO46" s="139">
        <v>24.919902102030299</v>
      </c>
      <c r="BP46" s="138">
        <v>0.97422323971313896</v>
      </c>
      <c r="BQ46" s="139">
        <v>15.2379217493668</v>
      </c>
      <c r="BR46" s="138">
        <v>0.78369213165224605</v>
      </c>
      <c r="BS46" s="139">
        <v>4.4177295541136603</v>
      </c>
      <c r="BT46" s="138">
        <v>0.54891758738992502</v>
      </c>
      <c r="BU46" s="139">
        <v>5.2642507985498899</v>
      </c>
      <c r="BV46" s="138">
        <v>0.52849276955037106</v>
      </c>
      <c r="BW46" s="139">
        <v>-9.9736709508168708</v>
      </c>
      <c r="BX46" s="138">
        <v>0.95709503683998698</v>
      </c>
      <c r="BY46" s="139">
        <v>59.664778533530097</v>
      </c>
      <c r="BZ46" s="138">
        <v>1.21727587922369</v>
      </c>
      <c r="CA46" s="139">
        <v>16.6762066189529</v>
      </c>
      <c r="CB46" s="138">
        <v>0.84092509747640998</v>
      </c>
      <c r="CC46" s="139">
        <v>12.736198149907199</v>
      </c>
      <c r="CD46" s="138">
        <v>0.939392847402575</v>
      </c>
      <c r="CE46" s="139">
        <v>30.252373764670001</v>
      </c>
      <c r="CF46" s="138">
        <v>1.02218222850582</v>
      </c>
      <c r="CG46" s="139">
        <v>13.5761671457171</v>
      </c>
      <c r="CH46" s="138">
        <v>1.53498470137328</v>
      </c>
      <c r="CI46" s="139">
        <v>96.148046652072907</v>
      </c>
      <c r="CJ46" s="138">
        <v>0.431937025756094</v>
      </c>
      <c r="CK46" s="139">
        <v>22.680689620127499</v>
      </c>
      <c r="CL46" s="138">
        <v>0.98508797064818898</v>
      </c>
      <c r="CM46" s="139">
        <v>37.857398502349497</v>
      </c>
      <c r="CN46" s="138">
        <v>1.3707169815556099</v>
      </c>
      <c r="CO46" s="139">
        <v>35.6099585295959</v>
      </c>
      <c r="CP46" s="138">
        <v>1.3343877966131401</v>
      </c>
      <c r="CQ46" s="139">
        <v>12.9292689094684</v>
      </c>
      <c r="CR46" s="138">
        <v>1.9326322060291099</v>
      </c>
      <c r="CS46" s="139">
        <v>35.595251232047403</v>
      </c>
      <c r="CT46" s="138">
        <v>1.03199680506594</v>
      </c>
      <c r="CU46" s="139">
        <v>10.0709482520236</v>
      </c>
      <c r="CV46" s="138">
        <v>0.73260707010300796</v>
      </c>
      <c r="CW46" s="139">
        <v>13.1746780624831</v>
      </c>
      <c r="CX46" s="138">
        <v>0.73062863078281004</v>
      </c>
      <c r="CY46" s="139">
        <v>12.3496249175407</v>
      </c>
      <c r="CZ46" s="138">
        <v>0.79749780811015203</v>
      </c>
      <c r="DA46" s="139">
        <v>2.2786766655170099</v>
      </c>
      <c r="DB46" s="138">
        <v>1.18312222197598</v>
      </c>
      <c r="DC46" s="74"/>
      <c r="DD46" s="15"/>
      <c r="DE46" s="15"/>
      <c r="DF46" s="15"/>
      <c r="DG46" s="15"/>
      <c r="DH46" s="15"/>
      <c r="DI46" s="15"/>
      <c r="DJ46" s="75"/>
      <c r="DK46" s="140"/>
      <c r="DL46" s="140"/>
      <c r="DM46" s="140"/>
      <c r="DN46" s="140"/>
      <c r="DO46" s="140"/>
      <c r="DP46" s="140"/>
      <c r="DQ46" s="140"/>
      <c r="DR46" s="140"/>
      <c r="DS46" s="140"/>
      <c r="DT46" s="140"/>
      <c r="DU46" s="140"/>
      <c r="DV46" s="140"/>
      <c r="DW46" s="140"/>
      <c r="DX46" s="140"/>
      <c r="DY46" s="140"/>
      <c r="DZ46" s="140"/>
      <c r="EA46" s="140"/>
      <c r="EB46" s="140"/>
    </row>
    <row r="47" spans="1:132" x14ac:dyDescent="0.2">
      <c r="A47" s="76" t="s">
        <v>51</v>
      </c>
      <c r="B47" s="71">
        <v>2</v>
      </c>
      <c r="C47" s="139">
        <v>96.884113871362004</v>
      </c>
      <c r="D47" s="138">
        <v>0.36849913655859601</v>
      </c>
      <c r="E47" s="139">
        <v>3.7068919707431198</v>
      </c>
      <c r="F47" s="138">
        <v>4.0646375200567998E-2</v>
      </c>
      <c r="G47" s="139">
        <v>87.056156620855702</v>
      </c>
      <c r="H47" s="138">
        <v>0.75706949497833997</v>
      </c>
      <c r="I47" s="139">
        <v>19.446727494261399</v>
      </c>
      <c r="J47" s="138">
        <v>0.71084568036917295</v>
      </c>
      <c r="K47" s="139">
        <v>40.198278031682001</v>
      </c>
      <c r="L47" s="138">
        <v>0.98736738053893902</v>
      </c>
      <c r="M47" s="139">
        <v>27.411151094912299</v>
      </c>
      <c r="N47" s="138">
        <v>0.91130564671089498</v>
      </c>
      <c r="O47" s="139">
        <v>7.9644236006508802</v>
      </c>
      <c r="P47" s="138">
        <v>1.2980999297522899</v>
      </c>
      <c r="Q47" s="139">
        <v>56.759899307655303</v>
      </c>
      <c r="R47" s="138">
        <v>1.2515593883029901</v>
      </c>
      <c r="S47" s="139">
        <v>14.855381021265799</v>
      </c>
      <c r="T47" s="138">
        <v>0.72762136688822099</v>
      </c>
      <c r="U47" s="139">
        <v>16.980054670534201</v>
      </c>
      <c r="V47" s="138">
        <v>0.71861726766526102</v>
      </c>
      <c r="W47" s="139">
        <v>24.924463615855402</v>
      </c>
      <c r="X47" s="138">
        <v>0.91303482890374199</v>
      </c>
      <c r="Y47" s="139">
        <v>10.069082594589601</v>
      </c>
      <c r="Z47" s="138">
        <v>1.26916451386478</v>
      </c>
      <c r="AA47" s="139">
        <v>5.97136257897193</v>
      </c>
      <c r="AB47" s="138">
        <v>0.36935126323165801</v>
      </c>
      <c r="AC47" s="139">
        <v>3.0626392912766698</v>
      </c>
      <c r="AD47" s="138">
        <v>0.30819737386371099</v>
      </c>
      <c r="AE47" s="139">
        <v>1.8322072162802301</v>
      </c>
      <c r="AF47" s="138">
        <v>0.21181604900007001</v>
      </c>
      <c r="AG47" s="139">
        <v>1.0765160714150399</v>
      </c>
      <c r="AH47" s="138">
        <v>0.20307407805657399</v>
      </c>
      <c r="AI47" s="139">
        <v>-1.9861232198616401</v>
      </c>
      <c r="AJ47" s="138">
        <v>0.39993759739691997</v>
      </c>
      <c r="AK47" s="139">
        <v>10.515142772717899</v>
      </c>
      <c r="AL47" s="138">
        <v>0.63836414804835195</v>
      </c>
      <c r="AM47" s="139">
        <v>7.8278604072366296</v>
      </c>
      <c r="AN47" s="138">
        <v>0.56977470317088597</v>
      </c>
      <c r="AO47" s="139">
        <v>1.68767765876363</v>
      </c>
      <c r="AP47" s="138">
        <v>0.26006947679338699</v>
      </c>
      <c r="AQ47" s="139">
        <v>0.99960470671761803</v>
      </c>
      <c r="AR47" s="138">
        <v>0.19363504134588</v>
      </c>
      <c r="AS47" s="139">
        <v>-6.8282557005190103</v>
      </c>
      <c r="AT47" s="138">
        <v>0.61494479432443905</v>
      </c>
      <c r="AU47" s="139">
        <v>8.0808732026251509</v>
      </c>
      <c r="AV47" s="138">
        <v>0.48822771455970299</v>
      </c>
      <c r="AW47" s="139">
        <v>5.7871921129178698</v>
      </c>
      <c r="AX47" s="138">
        <v>0.44568117794623902</v>
      </c>
      <c r="AY47" s="139">
        <v>1.47245148939644</v>
      </c>
      <c r="AZ47" s="138">
        <v>0.213179802088141</v>
      </c>
      <c r="BA47" s="139">
        <v>0.82122960031083803</v>
      </c>
      <c r="BB47" s="138">
        <v>0.16194513708001801</v>
      </c>
      <c r="BC47" s="139">
        <v>-4.9659625126070299</v>
      </c>
      <c r="BD47" s="138">
        <v>0.49583687897665102</v>
      </c>
      <c r="BE47" s="139">
        <v>35.269575718240901</v>
      </c>
      <c r="BF47" s="138">
        <v>1.12762511679029</v>
      </c>
      <c r="BG47" s="139">
        <v>21.671600055348701</v>
      </c>
      <c r="BH47" s="138">
        <v>0.96632370775945298</v>
      </c>
      <c r="BI47" s="139">
        <v>7.1537059373637604</v>
      </c>
      <c r="BJ47" s="138">
        <v>0.54154566435246698</v>
      </c>
      <c r="BK47" s="139">
        <v>6.4442697255284198</v>
      </c>
      <c r="BL47" s="138">
        <v>0.503887081928589</v>
      </c>
      <c r="BM47" s="139">
        <v>-15.227330329820299</v>
      </c>
      <c r="BN47" s="138">
        <v>1.1824958141073401</v>
      </c>
      <c r="BO47" s="139">
        <v>21.452227671211201</v>
      </c>
      <c r="BP47" s="138">
        <v>0.98040853007142104</v>
      </c>
      <c r="BQ47" s="139">
        <v>13.5481299026142</v>
      </c>
      <c r="BR47" s="138">
        <v>0.862845770707374</v>
      </c>
      <c r="BS47" s="139">
        <v>4.9550943567160504</v>
      </c>
      <c r="BT47" s="138">
        <v>0.46175260018048098</v>
      </c>
      <c r="BU47" s="139">
        <v>2.9490034118809598</v>
      </c>
      <c r="BV47" s="138">
        <v>0.30499638280678898</v>
      </c>
      <c r="BW47" s="139">
        <v>-10.5991264907332</v>
      </c>
      <c r="BX47" s="138">
        <v>0.96537741306774305</v>
      </c>
      <c r="BY47" s="139">
        <v>44.0989732202219</v>
      </c>
      <c r="BZ47" s="138">
        <v>0.98885437158509804</v>
      </c>
      <c r="CA47" s="139">
        <v>12.237281284669701</v>
      </c>
      <c r="CB47" s="138">
        <v>0.74436485988901602</v>
      </c>
      <c r="CC47" s="139">
        <v>12.843904071454601</v>
      </c>
      <c r="CD47" s="138">
        <v>0.58795487261275703</v>
      </c>
      <c r="CE47" s="139">
        <v>19.017787864097599</v>
      </c>
      <c r="CF47" s="138">
        <v>0.73219633320668098</v>
      </c>
      <c r="CG47" s="139">
        <v>6.7805065794278896</v>
      </c>
      <c r="CH47" s="138">
        <v>1.1518603138385901</v>
      </c>
      <c r="CI47" s="139">
        <v>81.920964354479807</v>
      </c>
      <c r="CJ47" s="138">
        <v>0.77111290471774696</v>
      </c>
      <c r="CK47" s="139">
        <v>17.977930004252201</v>
      </c>
      <c r="CL47" s="138">
        <v>0.78860546815349397</v>
      </c>
      <c r="CM47" s="139">
        <v>24.050589908066701</v>
      </c>
      <c r="CN47" s="138">
        <v>0.845488953739296</v>
      </c>
      <c r="CO47" s="139">
        <v>39.892444442161</v>
      </c>
      <c r="CP47" s="138">
        <v>1.00370685664752</v>
      </c>
      <c r="CQ47" s="139">
        <v>21.914514437908799</v>
      </c>
      <c r="CR47" s="138">
        <v>1.5537752430026699</v>
      </c>
      <c r="CS47" s="139">
        <v>24.030215328466301</v>
      </c>
      <c r="CT47" s="138">
        <v>0.91730413850410797</v>
      </c>
      <c r="CU47" s="139">
        <v>8.0706850451166297</v>
      </c>
      <c r="CV47" s="138">
        <v>0.59654875392798701</v>
      </c>
      <c r="CW47" s="139">
        <v>7.2540859859993798</v>
      </c>
      <c r="CX47" s="138">
        <v>0.54739400105112801</v>
      </c>
      <c r="CY47" s="139">
        <v>8.7054442973503399</v>
      </c>
      <c r="CZ47" s="138">
        <v>0.62458058272769801</v>
      </c>
      <c r="DA47" s="139">
        <v>0.63475925223371299</v>
      </c>
      <c r="DB47" s="138">
        <v>0.868845381245131</v>
      </c>
      <c r="DC47" s="74"/>
      <c r="DD47" s="15"/>
      <c r="DE47" s="15"/>
      <c r="DF47" s="15"/>
      <c r="DG47" s="15"/>
      <c r="DH47" s="15"/>
      <c r="DI47" s="15"/>
      <c r="DJ47" s="75"/>
      <c r="DK47" s="140"/>
      <c r="DL47" s="140"/>
      <c r="DM47" s="140"/>
      <c r="DN47" s="140"/>
      <c r="DO47" s="140"/>
      <c r="DP47" s="140"/>
      <c r="DQ47" s="140"/>
      <c r="DR47" s="140"/>
      <c r="DS47" s="140"/>
      <c r="DT47" s="140"/>
      <c r="DU47" s="140"/>
      <c r="DV47" s="140"/>
      <c r="DW47" s="140"/>
      <c r="DX47" s="140"/>
      <c r="DY47" s="140"/>
      <c r="DZ47" s="140"/>
      <c r="EA47" s="140"/>
      <c r="EB47" s="140"/>
    </row>
    <row r="48" spans="1:132" x14ac:dyDescent="0.2">
      <c r="A48" s="76" t="s">
        <v>52</v>
      </c>
      <c r="B48" s="71">
        <v>2</v>
      </c>
      <c r="C48" s="139">
        <v>96.433230384204606</v>
      </c>
      <c r="D48" s="138">
        <v>0.39177025043265201</v>
      </c>
      <c r="E48" s="139">
        <v>5.4289914284582199</v>
      </c>
      <c r="F48" s="138">
        <v>6.31028903836999E-2</v>
      </c>
      <c r="G48" s="139">
        <v>77.961303835473302</v>
      </c>
      <c r="H48" s="138">
        <v>0.91228337175370899</v>
      </c>
      <c r="I48" s="139">
        <v>17.915638470015701</v>
      </c>
      <c r="J48" s="138">
        <v>0.92936511649629505</v>
      </c>
      <c r="K48" s="139">
        <v>21.968321955387299</v>
      </c>
      <c r="L48" s="138">
        <v>0.94148467084811205</v>
      </c>
      <c r="M48" s="139">
        <v>38.077343410070299</v>
      </c>
      <c r="N48" s="138">
        <v>1.21300729328559</v>
      </c>
      <c r="O48" s="139">
        <v>20.161704940054602</v>
      </c>
      <c r="P48" s="138">
        <v>1.8745400442033699</v>
      </c>
      <c r="Q48" s="139">
        <v>56.268472928960101</v>
      </c>
      <c r="R48" s="138">
        <v>1.2526790426735801</v>
      </c>
      <c r="S48" s="139">
        <v>13.464135073842</v>
      </c>
      <c r="T48" s="138">
        <v>0.77142607321264001</v>
      </c>
      <c r="U48" s="139">
        <v>12.522271045068599</v>
      </c>
      <c r="V48" s="138">
        <v>0.74324364930516895</v>
      </c>
      <c r="W48" s="139">
        <v>30.2820668100495</v>
      </c>
      <c r="X48" s="138">
        <v>1.08569674562328</v>
      </c>
      <c r="Y48" s="139">
        <v>16.817931736207399</v>
      </c>
      <c r="Z48" s="138">
        <v>1.50747189111476</v>
      </c>
      <c r="AA48" s="139">
        <v>55.935572561630003</v>
      </c>
      <c r="AB48" s="138">
        <v>1.1459129005815201</v>
      </c>
      <c r="AC48" s="139">
        <v>14.110691147712201</v>
      </c>
      <c r="AD48" s="138">
        <v>0.81459259922930005</v>
      </c>
      <c r="AE48" s="139">
        <v>14.155459573358799</v>
      </c>
      <c r="AF48" s="138">
        <v>0.76409957414979102</v>
      </c>
      <c r="AG48" s="139">
        <v>27.669421840558901</v>
      </c>
      <c r="AH48" s="138">
        <v>0.98673491999528096</v>
      </c>
      <c r="AI48" s="139">
        <v>13.5587306928467</v>
      </c>
      <c r="AJ48" s="138">
        <v>1.49051070600445</v>
      </c>
      <c r="AK48" s="139">
        <v>48.497763279946597</v>
      </c>
      <c r="AL48" s="138">
        <v>0.94766008274400904</v>
      </c>
      <c r="AM48" s="139">
        <v>37.638321285503601</v>
      </c>
      <c r="AN48" s="138">
        <v>0.98824522155809902</v>
      </c>
      <c r="AO48" s="139">
        <v>7.5907545192555101</v>
      </c>
      <c r="AP48" s="138">
        <v>0.48876007040855202</v>
      </c>
      <c r="AQ48" s="139">
        <v>3.2686874751874599</v>
      </c>
      <c r="AR48" s="138">
        <v>0.33859031492418301</v>
      </c>
      <c r="AS48" s="139">
        <v>-34.369633810316202</v>
      </c>
      <c r="AT48" s="138">
        <v>1.11883282566994</v>
      </c>
      <c r="AU48" s="139">
        <v>48.492310923215101</v>
      </c>
      <c r="AV48" s="138">
        <v>0.95672698571437698</v>
      </c>
      <c r="AW48" s="139">
        <v>37.463789003574199</v>
      </c>
      <c r="AX48" s="138">
        <v>0.94373898132956602</v>
      </c>
      <c r="AY48" s="139">
        <v>7.9213111138473096</v>
      </c>
      <c r="AZ48" s="138">
        <v>0.52902099104369804</v>
      </c>
      <c r="BA48" s="139">
        <v>3.1072108057936099</v>
      </c>
      <c r="BB48" s="138">
        <v>0.343353764393729</v>
      </c>
      <c r="BC48" s="139">
        <v>-34.3565781977806</v>
      </c>
      <c r="BD48" s="138">
        <v>1.0383554299436799</v>
      </c>
      <c r="BE48" s="139">
        <v>58.320848392115202</v>
      </c>
      <c r="BF48" s="138">
        <v>1.1272480000502301</v>
      </c>
      <c r="BG48" s="139">
        <v>41.032276214436003</v>
      </c>
      <c r="BH48" s="138">
        <v>1.2376067369027699</v>
      </c>
      <c r="BI48" s="139">
        <v>10.7370839346969</v>
      </c>
      <c r="BJ48" s="138">
        <v>0.66734657091135596</v>
      </c>
      <c r="BK48" s="139">
        <v>6.5514882429822299</v>
      </c>
      <c r="BL48" s="138">
        <v>0.43481334269854699</v>
      </c>
      <c r="BM48" s="139">
        <v>-34.4807879714538</v>
      </c>
      <c r="BN48" s="138">
        <v>1.38832068649222</v>
      </c>
      <c r="BO48" s="139">
        <v>43.533635268797902</v>
      </c>
      <c r="BP48" s="138">
        <v>0.94203856496224603</v>
      </c>
      <c r="BQ48" s="139">
        <v>27.1538991534145</v>
      </c>
      <c r="BR48" s="138">
        <v>0.96780823553546103</v>
      </c>
      <c r="BS48" s="139">
        <v>9.6949051037254996</v>
      </c>
      <c r="BT48" s="138">
        <v>0.56724742025650599</v>
      </c>
      <c r="BU48" s="139">
        <v>6.6848310116578702</v>
      </c>
      <c r="BV48" s="138">
        <v>0.51159554326665801</v>
      </c>
      <c r="BW48" s="139">
        <v>-20.469068141756601</v>
      </c>
      <c r="BX48" s="138">
        <v>1.2414443458029201</v>
      </c>
      <c r="BY48" s="139">
        <v>60.538308885881101</v>
      </c>
      <c r="BZ48" s="138">
        <v>1.0748098013492999</v>
      </c>
      <c r="CA48" s="139">
        <v>16.100929838566401</v>
      </c>
      <c r="CB48" s="138">
        <v>0.67231060766523199</v>
      </c>
      <c r="CC48" s="139">
        <v>16.284163618436999</v>
      </c>
      <c r="CD48" s="138">
        <v>0.88218934065846499</v>
      </c>
      <c r="CE48" s="139">
        <v>28.153215428877701</v>
      </c>
      <c r="CF48" s="138">
        <v>0.89324857061585905</v>
      </c>
      <c r="CG48" s="139">
        <v>12.0522855903113</v>
      </c>
      <c r="CH48" s="138">
        <v>1.2762746251732999</v>
      </c>
      <c r="CI48" s="139">
        <v>61.6979148628145</v>
      </c>
      <c r="CJ48" s="138">
        <v>1.27119718741067</v>
      </c>
      <c r="CK48" s="139">
        <v>20.269731798825799</v>
      </c>
      <c r="CL48" s="138">
        <v>0.87409875134640502</v>
      </c>
      <c r="CM48" s="139">
        <v>15.2975122622823</v>
      </c>
      <c r="CN48" s="138">
        <v>0.88327356956357805</v>
      </c>
      <c r="CO48" s="139">
        <v>26.130670801706501</v>
      </c>
      <c r="CP48" s="138">
        <v>0.88456723266798198</v>
      </c>
      <c r="CQ48" s="139">
        <v>5.8609390028807304</v>
      </c>
      <c r="CR48" s="138">
        <v>1.3167053637705399</v>
      </c>
      <c r="CS48" s="139">
        <v>35.533049500257498</v>
      </c>
      <c r="CT48" s="138">
        <v>1.02847374791626</v>
      </c>
      <c r="CU48" s="139">
        <v>14.316094530387801</v>
      </c>
      <c r="CV48" s="138">
        <v>0.68935124832172201</v>
      </c>
      <c r="CW48" s="139">
        <v>10.1232462462877</v>
      </c>
      <c r="CX48" s="138">
        <v>0.57525542843680699</v>
      </c>
      <c r="CY48" s="139">
        <v>11.093708723582001</v>
      </c>
      <c r="CZ48" s="138">
        <v>0.59019790889579204</v>
      </c>
      <c r="DA48" s="139">
        <v>-3.2223858068058302</v>
      </c>
      <c r="DB48" s="138">
        <v>0.94859384310140504</v>
      </c>
      <c r="DC48" s="74"/>
      <c r="DD48" s="15"/>
      <c r="DE48" s="15"/>
      <c r="DF48" s="15"/>
      <c r="DG48" s="15"/>
      <c r="DH48" s="15"/>
      <c r="DI48" s="15"/>
      <c r="DJ48" s="75"/>
      <c r="DK48" s="140"/>
      <c r="DL48" s="140"/>
      <c r="DM48" s="140"/>
      <c r="DN48" s="140"/>
      <c r="DO48" s="140"/>
      <c r="DP48" s="140"/>
      <c r="DQ48" s="140"/>
      <c r="DR48" s="140"/>
      <c r="DS48" s="140"/>
      <c r="DT48" s="140"/>
      <c r="DU48" s="140"/>
      <c r="DV48" s="140"/>
      <c r="DW48" s="140"/>
      <c r="DX48" s="140"/>
      <c r="DY48" s="140"/>
      <c r="DZ48" s="140"/>
      <c r="EA48" s="140"/>
      <c r="EB48" s="140"/>
    </row>
    <row r="49" spans="1:132" x14ac:dyDescent="0.2">
      <c r="A49" s="76" t="s">
        <v>53</v>
      </c>
      <c r="B49" s="71">
        <v>2</v>
      </c>
      <c r="C49" s="139">
        <v>94.946149583859395</v>
      </c>
      <c r="D49" s="138">
        <v>0.46707987939887302</v>
      </c>
      <c r="E49" s="139">
        <v>5.1821642526032203</v>
      </c>
      <c r="F49" s="138">
        <v>6.8480333147365305E-2</v>
      </c>
      <c r="G49" s="139">
        <v>87.438223363323303</v>
      </c>
      <c r="H49" s="138">
        <v>0.66448524241907903</v>
      </c>
      <c r="I49" s="139">
        <v>33.8085557940245</v>
      </c>
      <c r="J49" s="138">
        <v>1.1100862334897299</v>
      </c>
      <c r="K49" s="139">
        <v>32.383388817086498</v>
      </c>
      <c r="L49" s="138">
        <v>0.85410334673452004</v>
      </c>
      <c r="M49" s="139">
        <v>21.246278752212302</v>
      </c>
      <c r="N49" s="138">
        <v>1.00523040594323</v>
      </c>
      <c r="O49" s="139">
        <v>-12.5622770418122</v>
      </c>
      <c r="P49" s="138">
        <v>1.8709751725657999</v>
      </c>
      <c r="Q49" s="139">
        <v>36.708499062515898</v>
      </c>
      <c r="R49" s="138">
        <v>0.94437716849172704</v>
      </c>
      <c r="S49" s="139">
        <v>12.0056976053207</v>
      </c>
      <c r="T49" s="138">
        <v>0.64232921244025298</v>
      </c>
      <c r="U49" s="139">
        <v>9.1115925307337502</v>
      </c>
      <c r="V49" s="138">
        <v>0.51545987779274904</v>
      </c>
      <c r="W49" s="139">
        <v>15.5912089264614</v>
      </c>
      <c r="X49" s="138">
        <v>0.77269603441703005</v>
      </c>
      <c r="Y49" s="139">
        <v>3.5855113211406802</v>
      </c>
      <c r="Z49" s="138">
        <v>1.08565916692864</v>
      </c>
      <c r="AA49" s="139">
        <v>76.435763339573697</v>
      </c>
      <c r="AB49" s="138">
        <v>1.0982423434053299</v>
      </c>
      <c r="AC49" s="139">
        <v>31.649800301469199</v>
      </c>
      <c r="AD49" s="138">
        <v>1.1031492283686399</v>
      </c>
      <c r="AE49" s="139">
        <v>21.40931037252</v>
      </c>
      <c r="AF49" s="138">
        <v>0.85844103415302697</v>
      </c>
      <c r="AG49" s="139">
        <v>23.376652665584398</v>
      </c>
      <c r="AH49" s="138">
        <v>1.06306161293208</v>
      </c>
      <c r="AI49" s="139">
        <v>-8.2731476358848006</v>
      </c>
      <c r="AJ49" s="138">
        <v>1.9325547234340601</v>
      </c>
      <c r="AK49" s="139">
        <v>30.258835299591301</v>
      </c>
      <c r="AL49" s="138">
        <v>1.01740689004188</v>
      </c>
      <c r="AM49" s="139">
        <v>20.819887041635699</v>
      </c>
      <c r="AN49" s="138">
        <v>0.84198615172416802</v>
      </c>
      <c r="AO49" s="139">
        <v>5.5048951529097003</v>
      </c>
      <c r="AP49" s="138">
        <v>0.48966157188067</v>
      </c>
      <c r="AQ49" s="139">
        <v>3.9340531050458201</v>
      </c>
      <c r="AR49" s="138">
        <v>0.43188443985714497</v>
      </c>
      <c r="AS49" s="139">
        <v>-16.885833936589901</v>
      </c>
      <c r="AT49" s="138">
        <v>1.01418255258094</v>
      </c>
      <c r="AU49" s="139">
        <v>22.577964390186501</v>
      </c>
      <c r="AV49" s="138">
        <v>0.78931562952286105</v>
      </c>
      <c r="AW49" s="139">
        <v>13.807405120180199</v>
      </c>
      <c r="AX49" s="138">
        <v>0.66197072159671999</v>
      </c>
      <c r="AY49" s="139">
        <v>4.4464606121176899</v>
      </c>
      <c r="AZ49" s="138">
        <v>0.38740814112252298</v>
      </c>
      <c r="BA49" s="139">
        <v>4.3240986578886602</v>
      </c>
      <c r="BB49" s="138">
        <v>0.422081053519684</v>
      </c>
      <c r="BC49" s="139">
        <v>-9.4833064622915106</v>
      </c>
      <c r="BD49" s="138">
        <v>0.868967542720121</v>
      </c>
      <c r="BE49" s="139">
        <v>46.314032586449301</v>
      </c>
      <c r="BF49" s="138">
        <v>1.0472517399660399</v>
      </c>
      <c r="BG49" s="139">
        <v>23.615552067920099</v>
      </c>
      <c r="BH49" s="138">
        <v>0.82521919879581895</v>
      </c>
      <c r="BI49" s="139">
        <v>11.7035558621994</v>
      </c>
      <c r="BJ49" s="138">
        <v>0.59847595905906803</v>
      </c>
      <c r="BK49" s="139">
        <v>10.9949246563298</v>
      </c>
      <c r="BL49" s="138">
        <v>0.57530230276038796</v>
      </c>
      <c r="BM49" s="139">
        <v>-12.6206274115903</v>
      </c>
      <c r="BN49" s="138">
        <v>1.0809796756897401</v>
      </c>
      <c r="BO49" s="139">
        <v>54.310052748502898</v>
      </c>
      <c r="BP49" s="138">
        <v>1.27643242577211</v>
      </c>
      <c r="BQ49" s="139">
        <v>28.3990041795271</v>
      </c>
      <c r="BR49" s="138">
        <v>0.96121011717007099</v>
      </c>
      <c r="BS49" s="139">
        <v>15.1019512532182</v>
      </c>
      <c r="BT49" s="138">
        <v>0.78048057815078198</v>
      </c>
      <c r="BU49" s="139">
        <v>10.809097315757599</v>
      </c>
      <c r="BV49" s="138">
        <v>0.65444151665834804</v>
      </c>
      <c r="BW49" s="139">
        <v>-17.589906863769599</v>
      </c>
      <c r="BX49" s="138">
        <v>1.3514023696989099</v>
      </c>
      <c r="BY49" s="139">
        <v>57.453551299865602</v>
      </c>
      <c r="BZ49" s="138">
        <v>1.04780808654706</v>
      </c>
      <c r="CA49" s="139">
        <v>16.389706509398501</v>
      </c>
      <c r="CB49" s="138">
        <v>0.72923696222906198</v>
      </c>
      <c r="CC49" s="139">
        <v>15.731511613489101</v>
      </c>
      <c r="CD49" s="138">
        <v>0.76537531259479796</v>
      </c>
      <c r="CE49" s="139">
        <v>25.3323331769781</v>
      </c>
      <c r="CF49" s="138">
        <v>0.97975361904589597</v>
      </c>
      <c r="CG49" s="139">
        <v>8.9426266675796207</v>
      </c>
      <c r="CH49" s="138">
        <v>1.35277884027447</v>
      </c>
      <c r="CI49" s="139">
        <v>72.532620524956101</v>
      </c>
      <c r="CJ49" s="138">
        <v>1.00888385978594</v>
      </c>
      <c r="CK49" s="139">
        <v>25.9324465455664</v>
      </c>
      <c r="CL49" s="138">
        <v>0.91878704951937895</v>
      </c>
      <c r="CM49" s="139">
        <v>19.875971385889599</v>
      </c>
      <c r="CN49" s="138">
        <v>0.95377364990472602</v>
      </c>
      <c r="CO49" s="139">
        <v>26.724202593500198</v>
      </c>
      <c r="CP49" s="138">
        <v>1.0328282800803701</v>
      </c>
      <c r="CQ49" s="139">
        <v>0.79175604793379195</v>
      </c>
      <c r="CR49" s="138">
        <v>1.61410579406342</v>
      </c>
      <c r="CS49" s="139">
        <v>37.523552094867497</v>
      </c>
      <c r="CT49" s="138">
        <v>1.1505743068882399</v>
      </c>
      <c r="CU49" s="139">
        <v>13.910925835326699</v>
      </c>
      <c r="CV49" s="138">
        <v>0.73421592445724704</v>
      </c>
      <c r="CW49" s="139">
        <v>11.9682285729247</v>
      </c>
      <c r="CX49" s="138">
        <v>0.73908776239793095</v>
      </c>
      <c r="CY49" s="139">
        <v>11.644397686616101</v>
      </c>
      <c r="CZ49" s="138">
        <v>0.72266384566199904</v>
      </c>
      <c r="DA49" s="139">
        <v>-2.2665281487106301</v>
      </c>
      <c r="DB49" s="138">
        <v>1.0533389692125701</v>
      </c>
      <c r="DC49" s="74"/>
      <c r="DD49" s="15"/>
      <c r="DE49" s="15"/>
      <c r="DF49" s="15"/>
      <c r="DG49" s="15"/>
      <c r="DH49" s="15"/>
      <c r="DI49" s="15"/>
      <c r="DJ49" s="75"/>
      <c r="DK49" s="140"/>
      <c r="DL49" s="140"/>
      <c r="DM49" s="140"/>
      <c r="DN49" s="140"/>
      <c r="DO49" s="140"/>
      <c r="DP49" s="140"/>
      <c r="DQ49" s="140"/>
      <c r="DR49" s="140"/>
      <c r="DS49" s="140"/>
      <c r="DT49" s="140"/>
      <c r="DU49" s="140"/>
      <c r="DV49" s="140"/>
      <c r="DW49" s="140"/>
      <c r="DX49" s="140"/>
      <c r="DY49" s="140"/>
      <c r="DZ49" s="140"/>
      <c r="EA49" s="140"/>
      <c r="EB49" s="140"/>
    </row>
    <row r="50" spans="1:132" x14ac:dyDescent="0.2">
      <c r="A50" s="72" t="s">
        <v>54</v>
      </c>
      <c r="B50" s="71">
        <v>2</v>
      </c>
      <c r="C50" s="139">
        <v>98.7103113648743</v>
      </c>
      <c r="D50" s="138">
        <v>0.195506565744125</v>
      </c>
      <c r="E50" s="139">
        <v>4.7354699350574103</v>
      </c>
      <c r="F50" s="138">
        <v>6.2829897332090198E-2</v>
      </c>
      <c r="G50" s="139">
        <v>93.675232273769893</v>
      </c>
      <c r="H50" s="138">
        <v>0.50414626440333898</v>
      </c>
      <c r="I50" s="139">
        <v>31.3367255010109</v>
      </c>
      <c r="J50" s="138">
        <v>1.01202895298158</v>
      </c>
      <c r="K50" s="139">
        <v>39.068802793657099</v>
      </c>
      <c r="L50" s="138">
        <v>0.793053964409278</v>
      </c>
      <c r="M50" s="139">
        <v>23.269703979101902</v>
      </c>
      <c r="N50" s="138">
        <v>1.0793164136881299</v>
      </c>
      <c r="O50" s="139">
        <v>-8.0670215219090693</v>
      </c>
      <c r="P50" s="138">
        <v>1.89576566244129</v>
      </c>
      <c r="Q50" s="139">
        <v>42.592651183319397</v>
      </c>
      <c r="R50" s="138">
        <v>1.0740942997961</v>
      </c>
      <c r="S50" s="139">
        <v>16.238162277126602</v>
      </c>
      <c r="T50" s="138">
        <v>0.70592986486648801</v>
      </c>
      <c r="U50" s="139">
        <v>9.9380030349027209</v>
      </c>
      <c r="V50" s="138">
        <v>0.60319207573682498</v>
      </c>
      <c r="W50" s="139">
        <v>16.41648587129</v>
      </c>
      <c r="X50" s="138">
        <v>0.69330958635255702</v>
      </c>
      <c r="Y50" s="139">
        <v>0.178323594163416</v>
      </c>
      <c r="Z50" s="138">
        <v>1.07697146735684</v>
      </c>
      <c r="AA50" s="139">
        <v>15.1617874409189</v>
      </c>
      <c r="AB50" s="138">
        <v>0.77168031887808797</v>
      </c>
      <c r="AC50" s="139">
        <v>8.9218165515198997</v>
      </c>
      <c r="AD50" s="138">
        <v>0.52203704717952104</v>
      </c>
      <c r="AE50" s="139">
        <v>3.4408549689956098</v>
      </c>
      <c r="AF50" s="138">
        <v>0.38922623520220101</v>
      </c>
      <c r="AG50" s="139">
        <v>2.7991159204034002</v>
      </c>
      <c r="AH50" s="138">
        <v>0.30123468737328302</v>
      </c>
      <c r="AI50" s="139">
        <v>-6.1227006311165004</v>
      </c>
      <c r="AJ50" s="138">
        <v>0.60007813711005498</v>
      </c>
      <c r="AK50" s="139">
        <v>15.412261079212501</v>
      </c>
      <c r="AL50" s="138">
        <v>0.84002178634642399</v>
      </c>
      <c r="AM50" s="139">
        <v>12.117873534555001</v>
      </c>
      <c r="AN50" s="138">
        <v>0.75279126011962705</v>
      </c>
      <c r="AO50" s="139">
        <v>2.1761745183288101</v>
      </c>
      <c r="AP50" s="138">
        <v>0.27784761491849502</v>
      </c>
      <c r="AQ50" s="139">
        <v>1.11821302632871</v>
      </c>
      <c r="AR50" s="138">
        <v>0.20031715989995999</v>
      </c>
      <c r="AS50" s="139">
        <v>-10.999660508226301</v>
      </c>
      <c r="AT50" s="138">
        <v>0.75395255958473195</v>
      </c>
      <c r="AU50" s="139">
        <v>19.7306569368663</v>
      </c>
      <c r="AV50" s="138">
        <v>0.91312953031025401</v>
      </c>
      <c r="AW50" s="139">
        <v>15.4178120853972</v>
      </c>
      <c r="AX50" s="138">
        <v>0.80079062161446501</v>
      </c>
      <c r="AY50" s="139">
        <v>2.8519878419658</v>
      </c>
      <c r="AZ50" s="138">
        <v>0.280633161475072</v>
      </c>
      <c r="BA50" s="139">
        <v>1.4608570095033599</v>
      </c>
      <c r="BB50" s="138">
        <v>0.21482854218543199</v>
      </c>
      <c r="BC50" s="139">
        <v>-13.9569550758938</v>
      </c>
      <c r="BD50" s="138">
        <v>0.84981583116498005</v>
      </c>
      <c r="BE50" s="139">
        <v>65.848257881101802</v>
      </c>
      <c r="BF50" s="138">
        <v>1.0688451714217699</v>
      </c>
      <c r="BG50" s="139">
        <v>56.592829830989203</v>
      </c>
      <c r="BH50" s="138">
        <v>1.0650584968302499</v>
      </c>
      <c r="BI50" s="139">
        <v>6.3011761628262004</v>
      </c>
      <c r="BJ50" s="138">
        <v>0.45039528618045999</v>
      </c>
      <c r="BK50" s="139">
        <v>2.95425188728646</v>
      </c>
      <c r="BL50" s="138">
        <v>0.329666689848716</v>
      </c>
      <c r="BM50" s="139">
        <v>-53.6385779437027</v>
      </c>
      <c r="BN50" s="138">
        <v>1.1565771129014799</v>
      </c>
      <c r="BO50" s="139">
        <v>43.9674722106747</v>
      </c>
      <c r="BP50" s="138">
        <v>1.0717998514646401</v>
      </c>
      <c r="BQ50" s="139">
        <v>32.912810322399103</v>
      </c>
      <c r="BR50" s="138">
        <v>0.977603379647073</v>
      </c>
      <c r="BS50" s="139">
        <v>7.1794637664502901</v>
      </c>
      <c r="BT50" s="138">
        <v>0.46433451054160302</v>
      </c>
      <c r="BU50" s="139">
        <v>3.87519812182529</v>
      </c>
      <c r="BV50" s="138">
        <v>0.35955633463953102</v>
      </c>
      <c r="BW50" s="139">
        <v>-29.0376122005738</v>
      </c>
      <c r="BX50" s="138">
        <v>1.0753545609034401</v>
      </c>
      <c r="BY50" s="139">
        <v>53.520106262289602</v>
      </c>
      <c r="BZ50" s="138">
        <v>1.18360046450977</v>
      </c>
      <c r="CA50" s="139">
        <v>23.079856508671799</v>
      </c>
      <c r="CB50" s="138">
        <v>0.79158441985564698</v>
      </c>
      <c r="CC50" s="139">
        <v>13.516115437140201</v>
      </c>
      <c r="CD50" s="138">
        <v>0.61914872391089604</v>
      </c>
      <c r="CE50" s="139">
        <v>16.924134316477598</v>
      </c>
      <c r="CF50" s="138">
        <v>0.76649296251430399</v>
      </c>
      <c r="CG50" s="139">
        <v>-6.1557221921942098</v>
      </c>
      <c r="CH50" s="138">
        <v>1.07791285506176</v>
      </c>
      <c r="CI50" s="139">
        <v>81.646695693005995</v>
      </c>
      <c r="CJ50" s="138">
        <v>0.724742049573181</v>
      </c>
      <c r="CK50" s="139">
        <v>36.049576510867098</v>
      </c>
      <c r="CL50" s="138">
        <v>0.90283029786034297</v>
      </c>
      <c r="CM50" s="139">
        <v>22.988811762813199</v>
      </c>
      <c r="CN50" s="138">
        <v>0.69770965201308999</v>
      </c>
      <c r="CO50" s="139">
        <v>22.608307419325701</v>
      </c>
      <c r="CP50" s="138">
        <v>0.80309027044790304</v>
      </c>
      <c r="CQ50" s="139">
        <v>-13.4412690915414</v>
      </c>
      <c r="CR50" s="138">
        <v>1.4833234172970799</v>
      </c>
      <c r="CS50" s="139">
        <v>44.046908910604401</v>
      </c>
      <c r="CT50" s="138">
        <v>0.95491320353102505</v>
      </c>
      <c r="CU50" s="139">
        <v>19.059201693637199</v>
      </c>
      <c r="CV50" s="138">
        <v>0.75090189431190302</v>
      </c>
      <c r="CW50" s="139">
        <v>14.882391325071399</v>
      </c>
      <c r="CX50" s="138">
        <v>0.67940987671720598</v>
      </c>
      <c r="CY50" s="139">
        <v>10.105315891895801</v>
      </c>
      <c r="CZ50" s="138">
        <v>0.59191533262708895</v>
      </c>
      <c r="DA50" s="139">
        <v>-8.9538858017413592</v>
      </c>
      <c r="DB50" s="138">
        <v>1.0576494865550401</v>
      </c>
      <c r="DC50" s="74"/>
      <c r="DD50" s="15"/>
      <c r="DE50" s="15"/>
      <c r="DF50" s="15"/>
      <c r="DG50" s="15"/>
      <c r="DH50" s="15"/>
      <c r="DI50" s="15"/>
      <c r="DJ50" s="75"/>
      <c r="DK50" s="140"/>
      <c r="DL50" s="140"/>
      <c r="DM50" s="140"/>
      <c r="DN50" s="140"/>
      <c r="DO50" s="140"/>
      <c r="DP50" s="140"/>
      <c r="DQ50" s="140"/>
      <c r="DR50" s="140"/>
      <c r="DS50" s="140"/>
      <c r="DT50" s="140"/>
      <c r="DU50" s="140"/>
      <c r="DV50" s="140"/>
      <c r="DW50" s="140"/>
      <c r="DX50" s="140"/>
      <c r="DY50" s="140"/>
      <c r="DZ50" s="140"/>
      <c r="EA50" s="140"/>
      <c r="EB50" s="140"/>
    </row>
    <row r="51" spans="1:132" x14ac:dyDescent="0.2">
      <c r="A51" s="73" t="s">
        <v>55</v>
      </c>
      <c r="B51" s="71">
        <v>2</v>
      </c>
      <c r="C51" s="139">
        <v>99.878765927944698</v>
      </c>
      <c r="D51" s="138">
        <v>5.46938229034475E-2</v>
      </c>
      <c r="E51" s="139">
        <v>7.2800037569670204</v>
      </c>
      <c r="F51" s="138">
        <v>3.7191688195074603E-2</v>
      </c>
      <c r="G51" s="139">
        <v>97.484604593612104</v>
      </c>
      <c r="H51" s="138">
        <v>0.27609262452135502</v>
      </c>
      <c r="I51" s="139">
        <v>37.272387122878598</v>
      </c>
      <c r="J51" s="138">
        <v>1.0030511434529099</v>
      </c>
      <c r="K51" s="139">
        <v>49.314985705936003</v>
      </c>
      <c r="L51" s="138">
        <v>0.93998302543244905</v>
      </c>
      <c r="M51" s="139">
        <v>10.8972317647975</v>
      </c>
      <c r="N51" s="138">
        <v>0.66840174471904501</v>
      </c>
      <c r="O51" s="139">
        <v>-26.375155358081201</v>
      </c>
      <c r="P51" s="138">
        <v>1.4272019449886499</v>
      </c>
      <c r="Q51" s="139">
        <v>93.903214459477297</v>
      </c>
      <c r="R51" s="138">
        <v>0.43429636049869302</v>
      </c>
      <c r="S51" s="139">
        <v>39.282536900780997</v>
      </c>
      <c r="T51" s="138">
        <v>1.1113568998827901</v>
      </c>
      <c r="U51" s="139">
        <v>43.543784611108102</v>
      </c>
      <c r="V51" s="138">
        <v>0.83532750336575601</v>
      </c>
      <c r="W51" s="139">
        <v>11.0768929475883</v>
      </c>
      <c r="X51" s="138">
        <v>0.67212045334946602</v>
      </c>
      <c r="Y51" s="139">
        <v>-28.205643953192698</v>
      </c>
      <c r="Z51" s="138">
        <v>1.6069308926472201</v>
      </c>
      <c r="AA51" s="139">
        <v>26.826770632874901</v>
      </c>
      <c r="AB51" s="138">
        <v>0.77335832636535295</v>
      </c>
      <c r="AC51" s="139">
        <v>10.971437658985399</v>
      </c>
      <c r="AD51" s="138">
        <v>0.526781496719679</v>
      </c>
      <c r="AE51" s="139">
        <v>10.6098805026442</v>
      </c>
      <c r="AF51" s="138">
        <v>0.51497181216680599</v>
      </c>
      <c r="AG51" s="139">
        <v>5.2454524712452697</v>
      </c>
      <c r="AH51" s="138">
        <v>0.37420383993963002</v>
      </c>
      <c r="AI51" s="139">
        <v>-5.7259851877401404</v>
      </c>
      <c r="AJ51" s="138">
        <v>0.70240246212424595</v>
      </c>
      <c r="AK51" s="139">
        <v>77.987169075789097</v>
      </c>
      <c r="AL51" s="138">
        <v>0.65894039551061101</v>
      </c>
      <c r="AM51" s="139">
        <v>48.821525704621699</v>
      </c>
      <c r="AN51" s="138">
        <v>0.91152756007675595</v>
      </c>
      <c r="AO51" s="139">
        <v>25.280142636760999</v>
      </c>
      <c r="AP51" s="138">
        <v>0.72432925275740601</v>
      </c>
      <c r="AQ51" s="139">
        <v>3.8855007344064298</v>
      </c>
      <c r="AR51" s="138">
        <v>0.356105018105424</v>
      </c>
      <c r="AS51" s="139">
        <v>-44.9360249702152</v>
      </c>
      <c r="AT51" s="138">
        <v>1.04000199109811</v>
      </c>
      <c r="AU51" s="139">
        <v>29.696490335667399</v>
      </c>
      <c r="AV51" s="138">
        <v>0.94324218908407997</v>
      </c>
      <c r="AW51" s="139">
        <v>16.6304562969203</v>
      </c>
      <c r="AX51" s="138">
        <v>0.76784070347297595</v>
      </c>
      <c r="AY51" s="139">
        <v>10.2150031763945</v>
      </c>
      <c r="AZ51" s="138">
        <v>0.52291590408729904</v>
      </c>
      <c r="BA51" s="139">
        <v>2.8510308623526002</v>
      </c>
      <c r="BB51" s="138">
        <v>0.25817207754268201</v>
      </c>
      <c r="BC51" s="139">
        <v>-13.779425434567701</v>
      </c>
      <c r="BD51" s="138">
        <v>0.79485320304762397</v>
      </c>
      <c r="BE51" s="139">
        <v>98.219256208189805</v>
      </c>
      <c r="BF51" s="138">
        <v>0.24001446665575199</v>
      </c>
      <c r="BG51" s="139">
        <v>55.514643714814</v>
      </c>
      <c r="BH51" s="138">
        <v>0.97950293573470903</v>
      </c>
      <c r="BI51" s="139">
        <v>38.705681199603497</v>
      </c>
      <c r="BJ51" s="138">
        <v>0.85286729442477704</v>
      </c>
      <c r="BK51" s="139">
        <v>3.9989312937724102</v>
      </c>
      <c r="BL51" s="138">
        <v>0.39464095984631897</v>
      </c>
      <c r="BM51" s="139">
        <v>-51.515712421041499</v>
      </c>
      <c r="BN51" s="138">
        <v>1.2016854955746401</v>
      </c>
      <c r="BO51" s="139">
        <v>63.717384843273699</v>
      </c>
      <c r="BP51" s="138">
        <v>0.98155598950292899</v>
      </c>
      <c r="BQ51" s="139">
        <v>38.682474789734101</v>
      </c>
      <c r="BR51" s="138">
        <v>0.90676198405667396</v>
      </c>
      <c r="BS51" s="139">
        <v>22.214638574792101</v>
      </c>
      <c r="BT51" s="138">
        <v>0.70870417285100995</v>
      </c>
      <c r="BU51" s="139">
        <v>2.82027147874757</v>
      </c>
      <c r="BV51" s="138">
        <v>0.24597120206623699</v>
      </c>
      <c r="BW51" s="139">
        <v>-35.862203310986501</v>
      </c>
      <c r="BX51" s="138">
        <v>0.97633981585056695</v>
      </c>
      <c r="BY51" s="139">
        <v>91.061854286076098</v>
      </c>
      <c r="BZ51" s="138">
        <v>0.491834262432644</v>
      </c>
      <c r="CA51" s="139">
        <v>27.194508970174599</v>
      </c>
      <c r="CB51" s="138">
        <v>0.82362610863323504</v>
      </c>
      <c r="CC51" s="139">
        <v>37.910751577817599</v>
      </c>
      <c r="CD51" s="138">
        <v>0.78943916413403303</v>
      </c>
      <c r="CE51" s="139">
        <v>25.9565937380839</v>
      </c>
      <c r="CF51" s="138">
        <v>0.70768510719903699</v>
      </c>
      <c r="CG51" s="139">
        <v>-1.2379152320906599</v>
      </c>
      <c r="CH51" s="138">
        <v>1.2875294169916001</v>
      </c>
      <c r="CI51" s="139">
        <v>94.299045653130506</v>
      </c>
      <c r="CJ51" s="138">
        <v>0.32960515047720701</v>
      </c>
      <c r="CK51" s="139">
        <v>39.819377349350603</v>
      </c>
      <c r="CL51" s="138">
        <v>0.75907015697059199</v>
      </c>
      <c r="CM51" s="139">
        <v>41.345859988462799</v>
      </c>
      <c r="CN51" s="138">
        <v>0.81208420690721395</v>
      </c>
      <c r="CO51" s="139">
        <v>13.133808315317101</v>
      </c>
      <c r="CP51" s="138">
        <v>0.66292062059188395</v>
      </c>
      <c r="CQ51" s="139">
        <v>-26.685569034033598</v>
      </c>
      <c r="CR51" s="138">
        <v>1.1672690509492001</v>
      </c>
      <c r="CS51" s="139">
        <v>55.2969339539871</v>
      </c>
      <c r="CT51" s="138">
        <v>0.93363538812795399</v>
      </c>
      <c r="CU51" s="139">
        <v>21.317498936944801</v>
      </c>
      <c r="CV51" s="138">
        <v>0.790375873950388</v>
      </c>
      <c r="CW51" s="139">
        <v>27.854408908833602</v>
      </c>
      <c r="CX51" s="138">
        <v>0.73812875960845203</v>
      </c>
      <c r="CY51" s="139">
        <v>6.1250261082086501</v>
      </c>
      <c r="CZ51" s="138">
        <v>0.395705669450996</v>
      </c>
      <c r="DA51" s="139">
        <v>-15.1924728287362</v>
      </c>
      <c r="DB51" s="138">
        <v>0.93184195046524199</v>
      </c>
      <c r="DC51" s="74"/>
      <c r="DD51" s="15"/>
      <c r="DE51" s="15"/>
      <c r="DF51" s="15"/>
      <c r="DG51" s="15"/>
      <c r="DH51" s="15"/>
      <c r="DI51" s="15"/>
      <c r="DJ51" s="75"/>
      <c r="DK51" s="140"/>
      <c r="DL51" s="140"/>
      <c r="DM51" s="140"/>
      <c r="DN51" s="140"/>
      <c r="DO51" s="140"/>
      <c r="DP51" s="140"/>
      <c r="DQ51" s="140"/>
      <c r="DR51" s="140"/>
      <c r="DS51" s="140"/>
      <c r="DT51" s="140"/>
      <c r="DU51" s="140"/>
      <c r="DV51" s="140"/>
      <c r="DW51" s="140"/>
      <c r="DX51" s="140"/>
      <c r="DY51" s="140"/>
      <c r="DZ51" s="140"/>
      <c r="EA51" s="140"/>
      <c r="EB51" s="140"/>
    </row>
    <row r="52" spans="1:132" x14ac:dyDescent="0.2">
      <c r="A52" s="76" t="s">
        <v>56</v>
      </c>
      <c r="B52" s="71">
        <v>2</v>
      </c>
      <c r="C52" s="139">
        <v>99.656938620112399</v>
      </c>
      <c r="D52" s="138">
        <v>0.106193835544252</v>
      </c>
      <c r="E52" s="139">
        <v>5.1207861457340398</v>
      </c>
      <c r="F52" s="138">
        <v>4.64683673930864E-2</v>
      </c>
      <c r="G52" s="139">
        <v>97.135631215317005</v>
      </c>
      <c r="H52" s="138">
        <v>0.26527338309714699</v>
      </c>
      <c r="I52" s="139">
        <v>27.699206959686101</v>
      </c>
      <c r="J52" s="138">
        <v>0.82091375107683395</v>
      </c>
      <c r="K52" s="139">
        <v>54.459251932073599</v>
      </c>
      <c r="L52" s="138">
        <v>1.2013425273404701</v>
      </c>
      <c r="M52" s="139">
        <v>14.9771723235572</v>
      </c>
      <c r="N52" s="138">
        <v>1.03237203974063</v>
      </c>
      <c r="O52" s="139">
        <v>-12.7220346361288</v>
      </c>
      <c r="P52" s="138">
        <v>1.40372359393177</v>
      </c>
      <c r="Q52" s="139">
        <v>60.473725456921997</v>
      </c>
      <c r="R52" s="138">
        <v>0.82640747747673904</v>
      </c>
      <c r="S52" s="139">
        <v>20.6590146808805</v>
      </c>
      <c r="T52" s="138">
        <v>0.616188537428078</v>
      </c>
      <c r="U52" s="139">
        <v>22.297047859464801</v>
      </c>
      <c r="V52" s="138">
        <v>0.71481214037130303</v>
      </c>
      <c r="W52" s="139">
        <v>17.5176629165767</v>
      </c>
      <c r="X52" s="138">
        <v>1.0019417015140599</v>
      </c>
      <c r="Y52" s="139">
        <v>-3.1413517643038702</v>
      </c>
      <c r="Z52" s="138">
        <v>1.4055588580438201</v>
      </c>
      <c r="AA52" s="139">
        <v>8.5474590640837693</v>
      </c>
      <c r="AB52" s="138">
        <v>0.79574818168761696</v>
      </c>
      <c r="AC52" s="139">
        <v>3.1140260751415001</v>
      </c>
      <c r="AD52" s="138">
        <v>0.32284926594845398</v>
      </c>
      <c r="AE52" s="139">
        <v>3.0219262077473599</v>
      </c>
      <c r="AF52" s="138">
        <v>0.39237848870557501</v>
      </c>
      <c r="AG52" s="139">
        <v>2.4115067811949098</v>
      </c>
      <c r="AH52" s="138">
        <v>0.37581900640377103</v>
      </c>
      <c r="AI52" s="139">
        <v>-0.70251929394659196</v>
      </c>
      <c r="AJ52" s="138">
        <v>0.474799204495926</v>
      </c>
      <c r="AK52" s="139">
        <v>22.443766096900401</v>
      </c>
      <c r="AL52" s="138">
        <v>1.08195925641418</v>
      </c>
      <c r="AM52" s="139">
        <v>14.7128808883368</v>
      </c>
      <c r="AN52" s="138">
        <v>1.0554557212403699</v>
      </c>
      <c r="AO52" s="139">
        <v>4.5218776764066799</v>
      </c>
      <c r="AP52" s="138">
        <v>0.39794962783518201</v>
      </c>
      <c r="AQ52" s="139">
        <v>3.20900753215698</v>
      </c>
      <c r="AR52" s="138">
        <v>0.534470338350445</v>
      </c>
      <c r="AS52" s="139">
        <v>-11.503873356179801</v>
      </c>
      <c r="AT52" s="138">
        <v>1.3033399404974799</v>
      </c>
      <c r="AU52" s="139">
        <v>38.445890546966602</v>
      </c>
      <c r="AV52" s="138">
        <v>0.95620005379464901</v>
      </c>
      <c r="AW52" s="139">
        <v>29.922337449592</v>
      </c>
      <c r="AX52" s="138">
        <v>0.84529105465934495</v>
      </c>
      <c r="AY52" s="139">
        <v>5.66221435604393</v>
      </c>
      <c r="AZ52" s="138">
        <v>0.39330663931018101</v>
      </c>
      <c r="BA52" s="139">
        <v>2.8613387413306999</v>
      </c>
      <c r="BB52" s="138">
        <v>0.54109655927387001</v>
      </c>
      <c r="BC52" s="139">
        <v>-27.060998708261302</v>
      </c>
      <c r="BD52" s="138">
        <v>1.0637084251003599</v>
      </c>
      <c r="BE52" s="139">
        <v>81.595330466539494</v>
      </c>
      <c r="BF52" s="138">
        <v>1.0020223521552001</v>
      </c>
      <c r="BG52" s="139">
        <v>63.114241023766901</v>
      </c>
      <c r="BH52" s="138">
        <v>1.18320367886248</v>
      </c>
      <c r="BI52" s="139">
        <v>11.865513858758201</v>
      </c>
      <c r="BJ52" s="138">
        <v>0.53431079240454504</v>
      </c>
      <c r="BK52" s="139">
        <v>6.6155755840144304</v>
      </c>
      <c r="BL52" s="138">
        <v>0.54381554743444904</v>
      </c>
      <c r="BM52" s="139">
        <v>-56.4986654397525</v>
      </c>
      <c r="BN52" s="138">
        <v>1.5251044561176601</v>
      </c>
      <c r="BO52" s="139">
        <v>36.965255923978397</v>
      </c>
      <c r="BP52" s="138">
        <v>0.91407102239738003</v>
      </c>
      <c r="BQ52" s="139">
        <v>27.3714705800082</v>
      </c>
      <c r="BR52" s="138">
        <v>1.0678280938118101</v>
      </c>
      <c r="BS52" s="139">
        <v>5.8084515181847198</v>
      </c>
      <c r="BT52" s="138">
        <v>0.36235539770983199</v>
      </c>
      <c r="BU52" s="139">
        <v>3.78533382578552</v>
      </c>
      <c r="BV52" s="138">
        <v>0.66762736450562998</v>
      </c>
      <c r="BW52" s="139">
        <v>-23.5861367542227</v>
      </c>
      <c r="BX52" s="138">
        <v>1.4807152628963201</v>
      </c>
      <c r="BY52" s="139">
        <v>75.538161149299299</v>
      </c>
      <c r="BZ52" s="138">
        <v>0.82400569261170797</v>
      </c>
      <c r="CA52" s="139">
        <v>34.920037809718501</v>
      </c>
      <c r="CB52" s="138">
        <v>1.0186230151162901</v>
      </c>
      <c r="CC52" s="139">
        <v>24.373098117398399</v>
      </c>
      <c r="CD52" s="138">
        <v>0.85749151223812703</v>
      </c>
      <c r="CE52" s="139">
        <v>16.245025222182299</v>
      </c>
      <c r="CF52" s="138">
        <v>1.00351769806337</v>
      </c>
      <c r="CG52" s="139">
        <v>-18.675012587536202</v>
      </c>
      <c r="CH52" s="138">
        <v>1.8368583575861901</v>
      </c>
      <c r="CI52" s="139">
        <v>70.087696061431799</v>
      </c>
      <c r="CJ52" s="138">
        <v>1.05762068728557</v>
      </c>
      <c r="CK52" s="139">
        <v>29.723240278398301</v>
      </c>
      <c r="CL52" s="138">
        <v>0.79477932734985501</v>
      </c>
      <c r="CM52" s="139">
        <v>19.305985613208399</v>
      </c>
      <c r="CN52" s="138">
        <v>0.68915032788743402</v>
      </c>
      <c r="CO52" s="139">
        <v>21.058470169825199</v>
      </c>
      <c r="CP52" s="138">
        <v>0.82658276876778902</v>
      </c>
      <c r="CQ52" s="139">
        <v>-8.6647701085730997</v>
      </c>
      <c r="CR52" s="138">
        <v>1.0479381397781</v>
      </c>
      <c r="CS52" s="139">
        <v>23.4669666422649</v>
      </c>
      <c r="CT52" s="138">
        <v>1.4317922485883401</v>
      </c>
      <c r="CU52" s="139">
        <v>9.4330569749339901</v>
      </c>
      <c r="CV52" s="138">
        <v>0.59293672645915596</v>
      </c>
      <c r="CW52" s="139">
        <v>8.1508254587572395</v>
      </c>
      <c r="CX52" s="138">
        <v>0.61900375303172805</v>
      </c>
      <c r="CY52" s="139">
        <v>5.8830842085736297</v>
      </c>
      <c r="CZ52" s="138">
        <v>0.84451379412344096</v>
      </c>
      <c r="DA52" s="139">
        <v>-3.54997276636036</v>
      </c>
      <c r="DB52" s="138">
        <v>0.88520168660003096</v>
      </c>
      <c r="DC52" s="74"/>
      <c r="DD52" s="15"/>
      <c r="DE52" s="15"/>
      <c r="DF52" s="15"/>
      <c r="DG52" s="15"/>
      <c r="DH52" s="15"/>
      <c r="DI52" s="15"/>
      <c r="DJ52" s="75"/>
      <c r="DK52" s="140"/>
      <c r="DL52" s="140"/>
      <c r="DM52" s="140"/>
      <c r="DN52" s="140"/>
      <c r="DO52" s="140"/>
      <c r="DP52" s="140"/>
      <c r="DQ52" s="140"/>
      <c r="DR52" s="140"/>
      <c r="DS52" s="140"/>
      <c r="DT52" s="140"/>
      <c r="DU52" s="140"/>
      <c r="DV52" s="140"/>
      <c r="DW52" s="140"/>
      <c r="DX52" s="140"/>
      <c r="DY52" s="140"/>
      <c r="DZ52" s="140"/>
      <c r="EA52" s="140"/>
      <c r="EB52" s="140"/>
    </row>
    <row r="53" spans="1:132" x14ac:dyDescent="0.2">
      <c r="A53" s="76" t="s">
        <v>57</v>
      </c>
      <c r="B53" s="71">
        <v>2</v>
      </c>
      <c r="C53" s="139">
        <v>96.206117839193197</v>
      </c>
      <c r="D53" s="138">
        <v>0.54366459923921195</v>
      </c>
      <c r="E53" s="139">
        <v>3.4239807154048001</v>
      </c>
      <c r="F53" s="138">
        <v>4.6774390168112197E-2</v>
      </c>
      <c r="G53" s="139">
        <v>88.114640069575699</v>
      </c>
      <c r="H53" s="138">
        <v>0.88702458494992498</v>
      </c>
      <c r="I53" s="139">
        <v>28.456983279891599</v>
      </c>
      <c r="J53" s="138">
        <v>1.3264871403737599</v>
      </c>
      <c r="K53" s="139">
        <v>27.379200801642099</v>
      </c>
      <c r="L53" s="138">
        <v>0.95622257802503796</v>
      </c>
      <c r="M53" s="139">
        <v>32.278455988042097</v>
      </c>
      <c r="N53" s="138">
        <v>1.1062279469538101</v>
      </c>
      <c r="O53" s="139">
        <v>3.8214727081505599</v>
      </c>
      <c r="P53" s="138">
        <v>2.2338835815133198</v>
      </c>
      <c r="Q53" s="139">
        <v>34.758807719191097</v>
      </c>
      <c r="R53" s="138">
        <v>0.94679810907041195</v>
      </c>
      <c r="S53" s="139">
        <v>16.937354684808199</v>
      </c>
      <c r="T53" s="138">
        <v>0.83957343257990003</v>
      </c>
      <c r="U53" s="139">
        <v>6.2965784231850002</v>
      </c>
      <c r="V53" s="138">
        <v>0.46314846792887598</v>
      </c>
      <c r="W53" s="139">
        <v>11.5248746111979</v>
      </c>
      <c r="X53" s="138">
        <v>0.59738554407208899</v>
      </c>
      <c r="Y53" s="139">
        <v>-5.4124800736103102</v>
      </c>
      <c r="Z53" s="138">
        <v>1.1569703594541201</v>
      </c>
      <c r="AA53" s="139">
        <v>12.111143345605401</v>
      </c>
      <c r="AB53" s="138">
        <v>0.61263735272915598</v>
      </c>
      <c r="AC53" s="139">
        <v>6.4241255077647796</v>
      </c>
      <c r="AD53" s="138">
        <v>0.46872216475988199</v>
      </c>
      <c r="AE53" s="139">
        <v>2.8961177203710702</v>
      </c>
      <c r="AF53" s="138">
        <v>0.33807170765545203</v>
      </c>
      <c r="AG53" s="139">
        <v>2.7909001174695498</v>
      </c>
      <c r="AH53" s="138">
        <v>0.30540019328881401</v>
      </c>
      <c r="AI53" s="139">
        <v>-3.6332253902952201</v>
      </c>
      <c r="AJ53" s="138">
        <v>0.55176408640937702</v>
      </c>
      <c r="AK53" s="139">
        <v>18.2196359939242</v>
      </c>
      <c r="AL53" s="138">
        <v>0.73691425724598603</v>
      </c>
      <c r="AM53" s="139">
        <v>13.719323213695599</v>
      </c>
      <c r="AN53" s="138">
        <v>0.61306217508193805</v>
      </c>
      <c r="AO53" s="139">
        <v>2.29845735889411</v>
      </c>
      <c r="AP53" s="138">
        <v>0.28554813053623501</v>
      </c>
      <c r="AQ53" s="139">
        <v>2.2018554213344599</v>
      </c>
      <c r="AR53" s="138">
        <v>0.29118911583458801</v>
      </c>
      <c r="AS53" s="139">
        <v>-11.517467792361099</v>
      </c>
      <c r="AT53" s="138">
        <v>0.70942995636058204</v>
      </c>
      <c r="AU53" s="139">
        <v>14.7362933760975</v>
      </c>
      <c r="AV53" s="138">
        <v>0.60449514647553904</v>
      </c>
      <c r="AW53" s="139">
        <v>10.5211936371589</v>
      </c>
      <c r="AX53" s="138">
        <v>0.55017367687615504</v>
      </c>
      <c r="AY53" s="139">
        <v>2.7539079471355201</v>
      </c>
      <c r="AZ53" s="138">
        <v>0.26931529180304697</v>
      </c>
      <c r="BA53" s="139">
        <v>1.4611917918030799</v>
      </c>
      <c r="BB53" s="138">
        <v>0.21309967750509801</v>
      </c>
      <c r="BC53" s="139">
        <v>-9.0600018453558206</v>
      </c>
      <c r="BD53" s="138">
        <v>0.62563625197100703</v>
      </c>
      <c r="BE53" s="139">
        <v>57.887405771574201</v>
      </c>
      <c r="BF53" s="138">
        <v>1.6261442915306801</v>
      </c>
      <c r="BG53" s="139">
        <v>53.382695534797897</v>
      </c>
      <c r="BH53" s="138">
        <v>1.63155025881709</v>
      </c>
      <c r="BI53" s="139">
        <v>3.5179847792600198</v>
      </c>
      <c r="BJ53" s="138">
        <v>0.281701297461452</v>
      </c>
      <c r="BK53" s="139">
        <v>0.98672545751631202</v>
      </c>
      <c r="BL53" s="138">
        <v>0.14470206763660301</v>
      </c>
      <c r="BM53" s="139">
        <v>-52.395970077281603</v>
      </c>
      <c r="BN53" s="138">
        <v>1.6679352892575801</v>
      </c>
      <c r="BO53" s="139">
        <v>26.907765231080301</v>
      </c>
      <c r="BP53" s="138">
        <v>0.97820651256424096</v>
      </c>
      <c r="BQ53" s="139">
        <v>21.186547779138099</v>
      </c>
      <c r="BR53" s="138">
        <v>0.77741063260942</v>
      </c>
      <c r="BS53" s="139">
        <v>3.7004592396971301</v>
      </c>
      <c r="BT53" s="138">
        <v>0.38165365570513499</v>
      </c>
      <c r="BU53" s="139">
        <v>2.0207582122450298</v>
      </c>
      <c r="BV53" s="138">
        <v>0.23187680773918401</v>
      </c>
      <c r="BW53" s="139">
        <v>-19.1657895668931</v>
      </c>
      <c r="BX53" s="138">
        <v>0.78650853839892598</v>
      </c>
      <c r="BY53" s="139">
        <v>33.110939454706902</v>
      </c>
      <c r="BZ53" s="138">
        <v>0.88525400858759096</v>
      </c>
      <c r="CA53" s="139">
        <v>16.208632206799699</v>
      </c>
      <c r="CB53" s="138">
        <v>0.76217478313434495</v>
      </c>
      <c r="CC53" s="139">
        <v>7.4540269379329898</v>
      </c>
      <c r="CD53" s="138">
        <v>0.45638165370841299</v>
      </c>
      <c r="CE53" s="139">
        <v>9.4482803099741393</v>
      </c>
      <c r="CF53" s="138">
        <v>0.50411912605590503</v>
      </c>
      <c r="CG53" s="139">
        <v>-6.7603518968255996</v>
      </c>
      <c r="CH53" s="138">
        <v>0.95941113995091898</v>
      </c>
      <c r="CI53" s="139">
        <v>38.6185525625163</v>
      </c>
      <c r="CJ53" s="138">
        <v>0.93156472080350405</v>
      </c>
      <c r="CK53" s="139">
        <v>19.5669238567225</v>
      </c>
      <c r="CL53" s="138">
        <v>0.83811963789016097</v>
      </c>
      <c r="CM53" s="139">
        <v>6.9810533351828097</v>
      </c>
      <c r="CN53" s="138">
        <v>0.43448624265844699</v>
      </c>
      <c r="CO53" s="139">
        <v>12.070575370610999</v>
      </c>
      <c r="CP53" s="138">
        <v>0.59220905077498198</v>
      </c>
      <c r="CQ53" s="139">
        <v>-7.4963484861114802</v>
      </c>
      <c r="CR53" s="138">
        <v>1.08153842602058</v>
      </c>
      <c r="CS53" s="139">
        <v>22.310801345394701</v>
      </c>
      <c r="CT53" s="138">
        <v>0.79641183915185298</v>
      </c>
      <c r="CU53" s="139">
        <v>11.782553610808099</v>
      </c>
      <c r="CV53" s="138">
        <v>0.62412259237173695</v>
      </c>
      <c r="CW53" s="139">
        <v>3.7245411836727702</v>
      </c>
      <c r="CX53" s="138">
        <v>0.34082202142118601</v>
      </c>
      <c r="CY53" s="139">
        <v>6.8037065509138301</v>
      </c>
      <c r="CZ53" s="138">
        <v>0.46267496762372001</v>
      </c>
      <c r="DA53" s="139">
        <v>-4.9788470598942904</v>
      </c>
      <c r="DB53" s="138">
        <v>0.80350736238795895</v>
      </c>
      <c r="DC53" s="74"/>
      <c r="DD53" s="15"/>
      <c r="DE53" s="15"/>
      <c r="DF53" s="15"/>
      <c r="DG53" s="15"/>
      <c r="DH53" s="15"/>
      <c r="DI53" s="15"/>
      <c r="DJ53" s="75"/>
      <c r="DK53" s="140"/>
      <c r="DL53" s="140"/>
      <c r="DM53" s="140"/>
      <c r="DN53" s="140"/>
      <c r="DO53" s="140"/>
      <c r="DP53" s="140"/>
      <c r="DQ53" s="140"/>
      <c r="DR53" s="140"/>
      <c r="DS53" s="140"/>
      <c r="DT53" s="140"/>
      <c r="DU53" s="140"/>
      <c r="DV53" s="140"/>
      <c r="DW53" s="140"/>
      <c r="DX53" s="140"/>
      <c r="DY53" s="140"/>
      <c r="DZ53" s="140"/>
      <c r="EA53" s="140"/>
      <c r="EB53" s="140"/>
    </row>
    <row r="54" spans="1:132" x14ac:dyDescent="0.2">
      <c r="A54" s="76" t="s">
        <v>58</v>
      </c>
      <c r="B54" s="71">
        <v>2</v>
      </c>
      <c r="C54" s="139">
        <v>98.400383637945296</v>
      </c>
      <c r="D54" s="138">
        <v>0.29210043261935698</v>
      </c>
      <c r="E54" s="139">
        <v>4.4438019056109699</v>
      </c>
      <c r="F54" s="138">
        <v>4.8637330451745502E-2</v>
      </c>
      <c r="G54" s="139">
        <v>93.944237491554503</v>
      </c>
      <c r="H54" s="138">
        <v>0.54122104683248795</v>
      </c>
      <c r="I54" s="139">
        <v>39.411825595753299</v>
      </c>
      <c r="J54" s="138">
        <v>1.27430722749812</v>
      </c>
      <c r="K54" s="139">
        <v>40.102310584780398</v>
      </c>
      <c r="L54" s="138">
        <v>1.0802417660361801</v>
      </c>
      <c r="M54" s="139">
        <v>14.430101311020801</v>
      </c>
      <c r="N54" s="138">
        <v>0.79585634186995102</v>
      </c>
      <c r="O54" s="139">
        <v>-24.981724284732501</v>
      </c>
      <c r="P54" s="138">
        <v>1.7852350303208699</v>
      </c>
      <c r="Q54" s="139">
        <v>68.976377972589006</v>
      </c>
      <c r="R54" s="138">
        <v>1.01874718776281</v>
      </c>
      <c r="S54" s="139">
        <v>34.393230485052698</v>
      </c>
      <c r="T54" s="138">
        <v>0.99189903785751898</v>
      </c>
      <c r="U54" s="139">
        <v>19.549634326356401</v>
      </c>
      <c r="V54" s="138">
        <v>0.93184449880557196</v>
      </c>
      <c r="W54" s="139">
        <v>15.03351316118</v>
      </c>
      <c r="X54" s="138">
        <v>0.75805384690230104</v>
      </c>
      <c r="Y54" s="139">
        <v>-19.359717323872701</v>
      </c>
      <c r="Z54" s="138">
        <v>1.3943817803197001</v>
      </c>
      <c r="AA54" s="139">
        <v>7.5177879343675702</v>
      </c>
      <c r="AB54" s="138">
        <v>0.62555488313560204</v>
      </c>
      <c r="AC54" s="139">
        <v>4.8495664256588098</v>
      </c>
      <c r="AD54" s="138">
        <v>0.45800250087469502</v>
      </c>
      <c r="AE54" s="139">
        <v>1.6795420525050799</v>
      </c>
      <c r="AF54" s="138">
        <v>0.28341454417314699</v>
      </c>
      <c r="AG54" s="139">
        <v>0.98867945620368103</v>
      </c>
      <c r="AH54" s="138">
        <v>0.19782524264489099</v>
      </c>
      <c r="AI54" s="139">
        <v>-3.8608869694551302</v>
      </c>
      <c r="AJ54" s="138">
        <v>0.46337623251453502</v>
      </c>
      <c r="AK54" s="139">
        <v>24.2897702955166</v>
      </c>
      <c r="AL54" s="138">
        <v>0.91111561305858102</v>
      </c>
      <c r="AM54" s="139">
        <v>17.7379736454441</v>
      </c>
      <c r="AN54" s="138">
        <v>0.83977264401839902</v>
      </c>
      <c r="AO54" s="139">
        <v>4.1751444682041496</v>
      </c>
      <c r="AP54" s="138">
        <v>0.36125886634655002</v>
      </c>
      <c r="AQ54" s="139">
        <v>2.3766521818683199</v>
      </c>
      <c r="AR54" s="138">
        <v>0.39739339629926401</v>
      </c>
      <c r="AS54" s="139">
        <v>-15.3613214635758</v>
      </c>
      <c r="AT54" s="138">
        <v>0.91006670372896603</v>
      </c>
      <c r="AU54" s="139">
        <v>21.6008969298125</v>
      </c>
      <c r="AV54" s="138">
        <v>0.96991134246732202</v>
      </c>
      <c r="AW54" s="139">
        <v>15.478508545709101</v>
      </c>
      <c r="AX54" s="138">
        <v>0.83825276042463803</v>
      </c>
      <c r="AY54" s="139">
        <v>3.8849530026290102</v>
      </c>
      <c r="AZ54" s="138">
        <v>0.40842960014477098</v>
      </c>
      <c r="BA54" s="139">
        <v>2.2374353814743699</v>
      </c>
      <c r="BB54" s="138">
        <v>0.35769381052879901</v>
      </c>
      <c r="BC54" s="139">
        <v>-13.241073164234701</v>
      </c>
      <c r="BD54" s="138">
        <v>0.93268194626858802</v>
      </c>
      <c r="BE54" s="139">
        <v>45.529716638238703</v>
      </c>
      <c r="BF54" s="138">
        <v>1.4535034639736999</v>
      </c>
      <c r="BG54" s="139">
        <v>35.730291186280702</v>
      </c>
      <c r="BH54" s="138">
        <v>1.3696185897930599</v>
      </c>
      <c r="BI54" s="139">
        <v>5.9302906793621499</v>
      </c>
      <c r="BJ54" s="138">
        <v>0.53584814797750802</v>
      </c>
      <c r="BK54" s="139">
        <v>3.8691347725959102</v>
      </c>
      <c r="BL54" s="138">
        <v>0.44402930554607101</v>
      </c>
      <c r="BM54" s="139">
        <v>-31.8611564136848</v>
      </c>
      <c r="BN54" s="138">
        <v>1.4148612356765</v>
      </c>
      <c r="BO54" s="139">
        <v>22.945094955413499</v>
      </c>
      <c r="BP54" s="138">
        <v>0.82688638868894904</v>
      </c>
      <c r="BQ54" s="139">
        <v>19.554108464150001</v>
      </c>
      <c r="BR54" s="138">
        <v>0.83075399555512297</v>
      </c>
      <c r="BS54" s="139">
        <v>2.6120398114610901</v>
      </c>
      <c r="BT54" s="138">
        <v>0.32641541557643899</v>
      </c>
      <c r="BU54" s="139">
        <v>0.77894667980238697</v>
      </c>
      <c r="BV54" s="138">
        <v>0.16174257468102199</v>
      </c>
      <c r="BW54" s="139">
        <v>-18.775161784347599</v>
      </c>
      <c r="BX54" s="138">
        <v>0.86914609059866299</v>
      </c>
      <c r="BY54" s="139">
        <v>58.041733129884101</v>
      </c>
      <c r="BZ54" s="138">
        <v>1.1902147308955999</v>
      </c>
      <c r="CA54" s="139">
        <v>21.2945413284782</v>
      </c>
      <c r="CB54" s="138">
        <v>0.95852057048311201</v>
      </c>
      <c r="CC54" s="139">
        <v>12.2741639129653</v>
      </c>
      <c r="CD54" s="138">
        <v>0.70079893960836104</v>
      </c>
      <c r="CE54" s="139">
        <v>24.473027888440502</v>
      </c>
      <c r="CF54" s="138">
        <v>0.97639917078656302</v>
      </c>
      <c r="CG54" s="139">
        <v>3.1784865599623302</v>
      </c>
      <c r="CH54" s="138">
        <v>1.5451295905926099</v>
      </c>
      <c r="CI54" s="139">
        <v>76.520967090618797</v>
      </c>
      <c r="CJ54" s="138">
        <v>0.94224845889708098</v>
      </c>
      <c r="CK54" s="139">
        <v>42.228076141859901</v>
      </c>
      <c r="CL54" s="138">
        <v>1.14322369826853</v>
      </c>
      <c r="CM54" s="139">
        <v>15.2074102505801</v>
      </c>
      <c r="CN54" s="138">
        <v>0.84117401930987501</v>
      </c>
      <c r="CO54" s="139">
        <v>19.085480698178898</v>
      </c>
      <c r="CP54" s="138">
        <v>0.86466908229021999</v>
      </c>
      <c r="CQ54" s="139">
        <v>-23.142595443681</v>
      </c>
      <c r="CR54" s="138">
        <v>1.75404371488647</v>
      </c>
      <c r="CS54" s="139">
        <v>28.385773822379299</v>
      </c>
      <c r="CT54" s="138">
        <v>1.0215222218314599</v>
      </c>
      <c r="CU54" s="139">
        <v>16.274478296154101</v>
      </c>
      <c r="CV54" s="138">
        <v>0.85397481611800596</v>
      </c>
      <c r="CW54" s="139">
        <v>6.2738684735766101</v>
      </c>
      <c r="CX54" s="138">
        <v>0.53386605625246197</v>
      </c>
      <c r="CY54" s="139">
        <v>5.8374270526485601</v>
      </c>
      <c r="CZ54" s="138">
        <v>0.56023217953794202</v>
      </c>
      <c r="DA54" s="139">
        <v>-10.437051243505501</v>
      </c>
      <c r="DB54" s="138">
        <v>1.03417359852088</v>
      </c>
      <c r="DC54" s="74"/>
      <c r="DD54" s="15"/>
      <c r="DE54" s="15"/>
      <c r="DF54" s="15"/>
      <c r="DG54" s="15"/>
      <c r="DH54" s="15"/>
      <c r="DI54" s="15"/>
      <c r="DJ54" s="75"/>
      <c r="DK54" s="140"/>
      <c r="DL54" s="140"/>
      <c r="DM54" s="140"/>
      <c r="DN54" s="140"/>
      <c r="DO54" s="140"/>
      <c r="DP54" s="140"/>
      <c r="DQ54" s="140"/>
      <c r="DR54" s="140"/>
      <c r="DS54" s="140"/>
      <c r="DT54" s="140"/>
      <c r="DU54" s="140"/>
      <c r="DV54" s="140"/>
      <c r="DW54" s="140"/>
      <c r="DX54" s="140"/>
      <c r="DY54" s="140"/>
      <c r="DZ54" s="140"/>
      <c r="EA54" s="140"/>
      <c r="EB54" s="140"/>
    </row>
    <row r="55" spans="1:132" x14ac:dyDescent="0.2">
      <c r="A55" s="76" t="s">
        <v>59</v>
      </c>
      <c r="B55" s="71">
        <v>2</v>
      </c>
      <c r="C55" s="139">
        <v>99.358009743404907</v>
      </c>
      <c r="D55" s="138">
        <v>0.188242371975088</v>
      </c>
      <c r="E55" s="139">
        <v>5.8720639299403903</v>
      </c>
      <c r="F55" s="138">
        <v>6.8339023578655803E-2</v>
      </c>
      <c r="G55" s="139">
        <v>93.420856947836896</v>
      </c>
      <c r="H55" s="138">
        <v>0.65074019377583003</v>
      </c>
      <c r="I55" s="139">
        <v>55.269422640531502</v>
      </c>
      <c r="J55" s="138">
        <v>1.2389700520712901</v>
      </c>
      <c r="K55" s="139">
        <v>28.984577203894901</v>
      </c>
      <c r="L55" s="138">
        <v>1.0195469678359801</v>
      </c>
      <c r="M55" s="139">
        <v>9.1668571034104893</v>
      </c>
      <c r="N55" s="138">
        <v>0.71751152611382896</v>
      </c>
      <c r="O55" s="139">
        <v>-46.102565537121002</v>
      </c>
      <c r="P55" s="138">
        <v>1.6767672052864999</v>
      </c>
      <c r="Q55" s="139">
        <v>59.587838719257803</v>
      </c>
      <c r="R55" s="138">
        <v>1.10160654545987</v>
      </c>
      <c r="S55" s="139">
        <v>35.225007051189699</v>
      </c>
      <c r="T55" s="138">
        <v>1.1495906925599899</v>
      </c>
      <c r="U55" s="139">
        <v>14.326164516208999</v>
      </c>
      <c r="V55" s="138">
        <v>0.73294503940344902</v>
      </c>
      <c r="W55" s="139">
        <v>10.036667151859101</v>
      </c>
      <c r="X55" s="138">
        <v>0.68084700435495804</v>
      </c>
      <c r="Y55" s="139">
        <v>-25.1883398993306</v>
      </c>
      <c r="Z55" s="138">
        <v>1.5370242397203999</v>
      </c>
      <c r="AA55" s="139">
        <v>35.3997719366673</v>
      </c>
      <c r="AB55" s="138">
        <v>1.3077943807283201</v>
      </c>
      <c r="AC55" s="139">
        <v>21.643288399694299</v>
      </c>
      <c r="AD55" s="138">
        <v>1.08015259235804</v>
      </c>
      <c r="AE55" s="139">
        <v>6.58116070661222</v>
      </c>
      <c r="AF55" s="138">
        <v>0.63890083962295896</v>
      </c>
      <c r="AG55" s="139">
        <v>7.1753228303608303</v>
      </c>
      <c r="AH55" s="138">
        <v>0.59539227785621396</v>
      </c>
      <c r="AI55" s="139">
        <v>-14.467965569333501</v>
      </c>
      <c r="AJ55" s="138">
        <v>1.2250717331346801</v>
      </c>
      <c r="AK55" s="139">
        <v>37.125430987919103</v>
      </c>
      <c r="AL55" s="138">
        <v>1.1110531022622201</v>
      </c>
      <c r="AM55" s="139">
        <v>27.812731373795</v>
      </c>
      <c r="AN55" s="138">
        <v>1.18462220976238</v>
      </c>
      <c r="AO55" s="139">
        <v>6.4941842331292099</v>
      </c>
      <c r="AP55" s="138">
        <v>0.55824483197110197</v>
      </c>
      <c r="AQ55" s="139">
        <v>2.8185153809949699</v>
      </c>
      <c r="AR55" s="138">
        <v>0.364898795680968</v>
      </c>
      <c r="AS55" s="139">
        <v>-24.994215992800001</v>
      </c>
      <c r="AT55" s="138">
        <v>1.26247714471207</v>
      </c>
      <c r="AU55" s="139">
        <v>35.355408469608697</v>
      </c>
      <c r="AV55" s="138">
        <v>1.03130010633505</v>
      </c>
      <c r="AW55" s="139">
        <v>22.832727582227399</v>
      </c>
      <c r="AX55" s="138">
        <v>0.91030170569248603</v>
      </c>
      <c r="AY55" s="139">
        <v>7.8217066520652399</v>
      </c>
      <c r="AZ55" s="138">
        <v>0.69328990364902698</v>
      </c>
      <c r="BA55" s="139">
        <v>4.7009742353160799</v>
      </c>
      <c r="BB55" s="138">
        <v>0.41952394960195</v>
      </c>
      <c r="BC55" s="139">
        <v>-18.131753346911299</v>
      </c>
      <c r="BD55" s="138">
        <v>1.02645692642847</v>
      </c>
      <c r="BE55" s="139">
        <v>78.337519450749099</v>
      </c>
      <c r="BF55" s="138">
        <v>1.04050776322663</v>
      </c>
      <c r="BG55" s="139">
        <v>60.276346950281201</v>
      </c>
      <c r="BH55" s="138">
        <v>1.26593590566624</v>
      </c>
      <c r="BI55" s="139">
        <v>11.6790720065126</v>
      </c>
      <c r="BJ55" s="138">
        <v>0.87737829664191602</v>
      </c>
      <c r="BK55" s="139">
        <v>6.3821004939551997</v>
      </c>
      <c r="BL55" s="138">
        <v>0.56795407236179996</v>
      </c>
      <c r="BM55" s="139">
        <v>-53.894246456326002</v>
      </c>
      <c r="BN55" s="138">
        <v>1.54702825297266</v>
      </c>
      <c r="BO55" s="139">
        <v>54.713958216328798</v>
      </c>
      <c r="BP55" s="138">
        <v>1.22166353996057</v>
      </c>
      <c r="BQ55" s="139">
        <v>43.023754745354204</v>
      </c>
      <c r="BR55" s="138">
        <v>1.1338524176584499</v>
      </c>
      <c r="BS55" s="139">
        <v>8.1354192349231393</v>
      </c>
      <c r="BT55" s="138">
        <v>0.68733695384274596</v>
      </c>
      <c r="BU55" s="139">
        <v>3.5547842360514998</v>
      </c>
      <c r="BV55" s="138">
        <v>0.40479288052710299</v>
      </c>
      <c r="BW55" s="139">
        <v>-39.4689705093027</v>
      </c>
      <c r="BX55" s="138">
        <v>1.2532846846450301</v>
      </c>
      <c r="BY55" s="139">
        <v>77.384974029382306</v>
      </c>
      <c r="BZ55" s="138">
        <v>0.99496289011171501</v>
      </c>
      <c r="CA55" s="139">
        <v>45.2627130723967</v>
      </c>
      <c r="CB55" s="138">
        <v>1.1963113436470201</v>
      </c>
      <c r="CC55" s="139">
        <v>17.653667434188801</v>
      </c>
      <c r="CD55" s="138">
        <v>0.82461590687159803</v>
      </c>
      <c r="CE55" s="139">
        <v>14.4685935227968</v>
      </c>
      <c r="CF55" s="138">
        <v>0.66511910609039904</v>
      </c>
      <c r="CG55" s="139">
        <v>-30.794119549599898</v>
      </c>
      <c r="CH55" s="138">
        <v>1.5702086985893899</v>
      </c>
      <c r="CI55" s="139">
        <v>78.535563374298405</v>
      </c>
      <c r="CJ55" s="138">
        <v>1.0247954984109799</v>
      </c>
      <c r="CK55" s="139">
        <v>46.950653492178503</v>
      </c>
      <c r="CL55" s="138">
        <v>1.2257787151106101</v>
      </c>
      <c r="CM55" s="139">
        <v>14.098769107365801</v>
      </c>
      <c r="CN55" s="138">
        <v>0.84316849988048204</v>
      </c>
      <c r="CO55" s="139">
        <v>17.486140774754102</v>
      </c>
      <c r="CP55" s="138">
        <v>0.84717421907619594</v>
      </c>
      <c r="CQ55" s="139">
        <v>-29.464512717424402</v>
      </c>
      <c r="CR55" s="138">
        <v>1.7452222249185401</v>
      </c>
      <c r="CS55" s="139">
        <v>42.094376450774497</v>
      </c>
      <c r="CT55" s="138">
        <v>1.3651096173961601</v>
      </c>
      <c r="CU55" s="139">
        <v>23.998393315130201</v>
      </c>
      <c r="CV55" s="138">
        <v>1.0458567722643</v>
      </c>
      <c r="CW55" s="139">
        <v>9.9655762909347594</v>
      </c>
      <c r="CX55" s="138">
        <v>0.73464548449308797</v>
      </c>
      <c r="CY55" s="139">
        <v>8.1304068447094906</v>
      </c>
      <c r="CZ55" s="138">
        <v>0.73686657659639698</v>
      </c>
      <c r="DA55" s="139">
        <v>-15.8679864704207</v>
      </c>
      <c r="DB55" s="138">
        <v>1.32161354556996</v>
      </c>
      <c r="DC55" s="74"/>
      <c r="DD55" s="15"/>
      <c r="DE55" s="15"/>
      <c r="DF55" s="15"/>
      <c r="DG55" s="15"/>
      <c r="DH55" s="15"/>
      <c r="DI55" s="15"/>
      <c r="DJ55" s="75"/>
      <c r="DK55" s="140"/>
      <c r="DL55" s="140"/>
      <c r="DM55" s="140"/>
      <c r="DN55" s="140"/>
      <c r="DO55" s="140"/>
      <c r="DP55" s="140"/>
      <c r="DQ55" s="140"/>
      <c r="DR55" s="140"/>
      <c r="DS55" s="140"/>
      <c r="DT55" s="140"/>
      <c r="DU55" s="140"/>
      <c r="DV55" s="140"/>
      <c r="DW55" s="140"/>
      <c r="DX55" s="140"/>
      <c r="DY55" s="140"/>
      <c r="DZ55" s="140"/>
      <c r="EA55" s="140"/>
      <c r="EB55" s="140"/>
    </row>
    <row r="56" spans="1:132" x14ac:dyDescent="0.2">
      <c r="A56" s="76" t="s">
        <v>60</v>
      </c>
      <c r="B56" s="71">
        <v>2</v>
      </c>
      <c r="C56" s="139">
        <v>97.860537676066897</v>
      </c>
      <c r="D56" s="138">
        <v>0.237378377899674</v>
      </c>
      <c r="E56" s="139">
        <v>4.1586918653054097</v>
      </c>
      <c r="F56" s="138">
        <v>4.2152319746530997E-2</v>
      </c>
      <c r="G56" s="139">
        <v>91.4614425082938</v>
      </c>
      <c r="H56" s="138">
        <v>0.56465059050192901</v>
      </c>
      <c r="I56" s="139">
        <v>27.6481292776865</v>
      </c>
      <c r="J56" s="138">
        <v>0.945592133089878</v>
      </c>
      <c r="K56" s="139">
        <v>38.997539997039397</v>
      </c>
      <c r="L56" s="138">
        <v>0.87205586205496299</v>
      </c>
      <c r="M56" s="139">
        <v>24.815773233567899</v>
      </c>
      <c r="N56" s="138">
        <v>0.96547755023147297</v>
      </c>
      <c r="O56" s="139">
        <v>-2.83235604411863</v>
      </c>
      <c r="P56" s="138">
        <v>1.70655702532438</v>
      </c>
      <c r="Q56" s="139">
        <v>43.375809397339502</v>
      </c>
      <c r="R56" s="138">
        <v>0.94496294128295599</v>
      </c>
      <c r="S56" s="139">
        <v>16.288380190633902</v>
      </c>
      <c r="T56" s="138">
        <v>0.63508024324453705</v>
      </c>
      <c r="U56" s="139">
        <v>11.9122885299267</v>
      </c>
      <c r="V56" s="138">
        <v>0.53611059637720604</v>
      </c>
      <c r="W56" s="139">
        <v>15.1751406767789</v>
      </c>
      <c r="X56" s="138">
        <v>0.65639506540048997</v>
      </c>
      <c r="Y56" s="139">
        <v>-1.11323951385497</v>
      </c>
      <c r="Z56" s="138">
        <v>1.00535691340056</v>
      </c>
      <c r="AA56" s="139">
        <v>27.955056003242099</v>
      </c>
      <c r="AB56" s="138">
        <v>0.63528293479855302</v>
      </c>
      <c r="AC56" s="139">
        <v>7.8781266822004703</v>
      </c>
      <c r="AD56" s="138">
        <v>0.39906907883134701</v>
      </c>
      <c r="AE56" s="139">
        <v>6.9770783194981796</v>
      </c>
      <c r="AF56" s="138">
        <v>0.34108212411913702</v>
      </c>
      <c r="AG56" s="139">
        <v>13.099851001543399</v>
      </c>
      <c r="AH56" s="138">
        <v>0.51651863163606404</v>
      </c>
      <c r="AI56" s="139">
        <v>5.2217243193429397</v>
      </c>
      <c r="AJ56" s="138">
        <v>0.70939482634489404</v>
      </c>
      <c r="AK56" s="139">
        <v>13.863739625972</v>
      </c>
      <c r="AL56" s="138">
        <v>0.56413039322487302</v>
      </c>
      <c r="AM56" s="139">
        <v>10.925251761805001</v>
      </c>
      <c r="AN56" s="138">
        <v>0.50402558883475002</v>
      </c>
      <c r="AO56" s="139">
        <v>1.63797038485924</v>
      </c>
      <c r="AP56" s="138">
        <v>0.21217017201440699</v>
      </c>
      <c r="AQ56" s="139">
        <v>1.3005174793077501</v>
      </c>
      <c r="AR56" s="138">
        <v>0.15364442527963099</v>
      </c>
      <c r="AS56" s="139">
        <v>-9.6247342824972808</v>
      </c>
      <c r="AT56" s="138">
        <v>0.55440225079370598</v>
      </c>
      <c r="AU56" s="139">
        <v>18.2568466942638</v>
      </c>
      <c r="AV56" s="138">
        <v>0.62335382721118004</v>
      </c>
      <c r="AW56" s="139">
        <v>15.027782689341301</v>
      </c>
      <c r="AX56" s="138">
        <v>0.56979536828224098</v>
      </c>
      <c r="AY56" s="139">
        <v>2.1975655908726499</v>
      </c>
      <c r="AZ56" s="138">
        <v>0.207568424994411</v>
      </c>
      <c r="BA56" s="139">
        <v>1.03149841404988</v>
      </c>
      <c r="BB56" s="138">
        <v>0.15845985969364099</v>
      </c>
      <c r="BC56" s="139">
        <v>-13.9962842752914</v>
      </c>
      <c r="BD56" s="138">
        <v>0.61179349510789804</v>
      </c>
      <c r="BE56" s="139">
        <v>44.183009100462399</v>
      </c>
      <c r="BF56" s="138">
        <v>0.85803779665438196</v>
      </c>
      <c r="BG56" s="139">
        <v>30.469421195250401</v>
      </c>
      <c r="BH56" s="138">
        <v>0.69064969987554303</v>
      </c>
      <c r="BI56" s="139">
        <v>7.4159175816030798</v>
      </c>
      <c r="BJ56" s="138">
        <v>0.416950049815556</v>
      </c>
      <c r="BK56" s="139">
        <v>6.2976703236089104</v>
      </c>
      <c r="BL56" s="138">
        <v>0.37171101443951199</v>
      </c>
      <c r="BM56" s="139">
        <v>-24.1717508716415</v>
      </c>
      <c r="BN56" s="138">
        <v>0.81415835844868301</v>
      </c>
      <c r="BO56" s="139">
        <v>28.3275839792895</v>
      </c>
      <c r="BP56" s="138">
        <v>0.84380537870893302</v>
      </c>
      <c r="BQ56" s="139">
        <v>21.881319027298598</v>
      </c>
      <c r="BR56" s="138">
        <v>0.74165277362191595</v>
      </c>
      <c r="BS56" s="139">
        <v>3.72343156693274</v>
      </c>
      <c r="BT56" s="138">
        <v>0.250661084740533</v>
      </c>
      <c r="BU56" s="139">
        <v>2.7228333850581499</v>
      </c>
      <c r="BV56" s="138">
        <v>0.28506120737260399</v>
      </c>
      <c r="BW56" s="139">
        <v>-19.1584856422405</v>
      </c>
      <c r="BX56" s="138">
        <v>0.743884640645331</v>
      </c>
      <c r="BY56" s="139">
        <v>47.877873035640398</v>
      </c>
      <c r="BZ56" s="138">
        <v>0.79598962537151197</v>
      </c>
      <c r="CA56" s="139">
        <v>16.384802507759801</v>
      </c>
      <c r="CB56" s="138">
        <v>0.51712219119187697</v>
      </c>
      <c r="CC56" s="139">
        <v>10.552222097864</v>
      </c>
      <c r="CD56" s="138">
        <v>0.430974531487896</v>
      </c>
      <c r="CE56" s="139">
        <v>20.940848430016601</v>
      </c>
      <c r="CF56" s="138">
        <v>0.56792994636375704</v>
      </c>
      <c r="CG56" s="139">
        <v>4.55604592225676</v>
      </c>
      <c r="CH56" s="138">
        <v>0.80583854826914603</v>
      </c>
      <c r="CI56" s="139">
        <v>76.904537753716895</v>
      </c>
      <c r="CJ56" s="138">
        <v>0.55160885451575803</v>
      </c>
      <c r="CK56" s="139">
        <v>23.019126293650601</v>
      </c>
      <c r="CL56" s="138">
        <v>0.64486219501293496</v>
      </c>
      <c r="CM56" s="139">
        <v>18.4736606413137</v>
      </c>
      <c r="CN56" s="138">
        <v>0.56993324613960805</v>
      </c>
      <c r="CO56" s="139">
        <v>35.411750818752601</v>
      </c>
      <c r="CP56" s="138">
        <v>0.626302176422732</v>
      </c>
      <c r="CQ56" s="139">
        <v>12.392624525102001</v>
      </c>
      <c r="CR56" s="138">
        <v>1.10943116574772</v>
      </c>
      <c r="CS56" s="139">
        <v>30.936912912041201</v>
      </c>
      <c r="CT56" s="138">
        <v>0.90173247693612701</v>
      </c>
      <c r="CU56" s="139">
        <v>12.1013127825982</v>
      </c>
      <c r="CV56" s="138">
        <v>0.54718318846646596</v>
      </c>
      <c r="CW56" s="139">
        <v>8.2196867781863894</v>
      </c>
      <c r="CX56" s="138">
        <v>0.49597458535317301</v>
      </c>
      <c r="CY56" s="139">
        <v>10.6159133512566</v>
      </c>
      <c r="CZ56" s="138">
        <v>0.44270089042321997</v>
      </c>
      <c r="DA56" s="139">
        <v>-1.4853994313416601</v>
      </c>
      <c r="DB56" s="138">
        <v>0.73680758838565197</v>
      </c>
      <c r="DC56" s="74"/>
      <c r="DD56" s="15"/>
      <c r="DE56" s="15"/>
      <c r="DF56" s="15"/>
      <c r="DG56" s="15"/>
      <c r="DH56" s="15"/>
      <c r="DI56" s="15"/>
      <c r="DJ56" s="75"/>
      <c r="DK56" s="140"/>
      <c r="DL56" s="140"/>
      <c r="DM56" s="140"/>
      <c r="DN56" s="140"/>
      <c r="DO56" s="140"/>
      <c r="DP56" s="140"/>
      <c r="DQ56" s="140"/>
      <c r="DR56" s="140"/>
      <c r="DS56" s="140"/>
      <c r="DT56" s="140"/>
      <c r="DU56" s="140"/>
      <c r="DV56" s="140"/>
      <c r="DW56" s="140"/>
      <c r="DX56" s="140"/>
      <c r="DY56" s="140"/>
      <c r="DZ56" s="140"/>
      <c r="EA56" s="140"/>
      <c r="EB56" s="140"/>
    </row>
    <row r="57" spans="1:132" x14ac:dyDescent="0.2">
      <c r="A57" s="76" t="s">
        <v>61</v>
      </c>
      <c r="B57" s="71">
        <v>2</v>
      </c>
      <c r="C57" s="139">
        <v>96.713675076653999</v>
      </c>
      <c r="D57" s="138">
        <v>0.37976137348209899</v>
      </c>
      <c r="E57" s="139">
        <v>3.6904932838196598</v>
      </c>
      <c r="F57" s="138">
        <v>5.4896131669761601E-2</v>
      </c>
      <c r="G57" s="139">
        <v>76.376616342618902</v>
      </c>
      <c r="H57" s="138">
        <v>1.28718478577892</v>
      </c>
      <c r="I57" s="139">
        <v>37.707467356901702</v>
      </c>
      <c r="J57" s="138">
        <v>1.2902748111085101</v>
      </c>
      <c r="K57" s="139">
        <v>23.048385810811698</v>
      </c>
      <c r="L57" s="138">
        <v>1.04961378342798</v>
      </c>
      <c r="M57" s="139">
        <v>15.6207631749055</v>
      </c>
      <c r="N57" s="138">
        <v>1.1824561033601</v>
      </c>
      <c r="O57" s="139">
        <v>-22.086704181996101</v>
      </c>
      <c r="P57" s="138">
        <v>2.08237490485994</v>
      </c>
      <c r="Q57" s="139">
        <v>45.570517438891599</v>
      </c>
      <c r="R57" s="138">
        <v>1.7630680332081601</v>
      </c>
      <c r="S57" s="139">
        <v>23.360678973059201</v>
      </c>
      <c r="T57" s="138">
        <v>1.2173131019872001</v>
      </c>
      <c r="U57" s="139">
        <v>10.6654639399458</v>
      </c>
      <c r="V57" s="138">
        <v>0.77680752912542494</v>
      </c>
      <c r="W57" s="139">
        <v>11.5443745258866</v>
      </c>
      <c r="X57" s="138">
        <v>1.01425100859141</v>
      </c>
      <c r="Y57" s="139">
        <v>-11.8163044471726</v>
      </c>
      <c r="Z57" s="138">
        <v>1.6929716513841</v>
      </c>
      <c r="AA57" s="139">
        <v>16.4034243427974</v>
      </c>
      <c r="AB57" s="138">
        <v>0.85241100446039597</v>
      </c>
      <c r="AC57" s="139">
        <v>4.5130587713630996</v>
      </c>
      <c r="AD57" s="138">
        <v>0.43697753010984097</v>
      </c>
      <c r="AE57" s="139">
        <v>4.7969198747114197</v>
      </c>
      <c r="AF57" s="138">
        <v>0.39496072806395999</v>
      </c>
      <c r="AG57" s="139">
        <v>7.09344569672293</v>
      </c>
      <c r="AH57" s="138">
        <v>0.54510524149576201</v>
      </c>
      <c r="AI57" s="139">
        <v>2.5803869253598299</v>
      </c>
      <c r="AJ57" s="138">
        <v>0.76158501370196496</v>
      </c>
      <c r="AK57" s="139">
        <v>18.404775506478799</v>
      </c>
      <c r="AL57" s="138">
        <v>1.3256920267407699</v>
      </c>
      <c r="AM57" s="139">
        <v>13.775156561857999</v>
      </c>
      <c r="AN57" s="138">
        <v>1.0112412787062499</v>
      </c>
      <c r="AO57" s="139">
        <v>2.6841005943254399</v>
      </c>
      <c r="AP57" s="138">
        <v>0.45770814125051601</v>
      </c>
      <c r="AQ57" s="139">
        <v>1.9455183502953699</v>
      </c>
      <c r="AR57" s="138">
        <v>0.37740812916441302</v>
      </c>
      <c r="AS57" s="139">
        <v>-11.8296382115626</v>
      </c>
      <c r="AT57" s="138">
        <v>0.96619715276606599</v>
      </c>
      <c r="AU57" s="139">
        <v>10.5938033592228</v>
      </c>
      <c r="AV57" s="138">
        <v>0.85684813035393104</v>
      </c>
      <c r="AW57" s="139">
        <v>8.5020395895797698</v>
      </c>
      <c r="AX57" s="138">
        <v>0.75751454904595905</v>
      </c>
      <c r="AY57" s="139">
        <v>1.1132336430010801</v>
      </c>
      <c r="AZ57" s="138">
        <v>0.183007983876394</v>
      </c>
      <c r="BA57" s="139">
        <v>0.97853012664197303</v>
      </c>
      <c r="BB57" s="138">
        <v>0.26951031766681899</v>
      </c>
      <c r="BC57" s="139">
        <v>-7.5235094629377999</v>
      </c>
      <c r="BD57" s="138">
        <v>0.80354719249643303</v>
      </c>
      <c r="BE57" s="139">
        <v>48.682893460893098</v>
      </c>
      <c r="BF57" s="138">
        <v>2.0847366156442599</v>
      </c>
      <c r="BG57" s="139">
        <v>42.461430983185302</v>
      </c>
      <c r="BH57" s="138">
        <v>1.98720047747593</v>
      </c>
      <c r="BI57" s="139">
        <v>4.0718328013238603</v>
      </c>
      <c r="BJ57" s="138">
        <v>0.48317038040782201</v>
      </c>
      <c r="BK57" s="139">
        <v>2.1496296763839902</v>
      </c>
      <c r="BL57" s="138">
        <v>0.36165135314287999</v>
      </c>
      <c r="BM57" s="139">
        <v>-40.3118013068013</v>
      </c>
      <c r="BN57" s="138">
        <v>2.07858693110111</v>
      </c>
      <c r="BO57" s="139">
        <v>7.2099032205785196</v>
      </c>
      <c r="BP57" s="138">
        <v>0.81032807325094203</v>
      </c>
      <c r="BQ57" s="139">
        <v>5.6383033905458699</v>
      </c>
      <c r="BR57" s="138">
        <v>0.69430502986060205</v>
      </c>
      <c r="BS57" s="139">
        <v>0.91188777094525697</v>
      </c>
      <c r="BT57" s="138">
        <v>0.214324015946912</v>
      </c>
      <c r="BU57" s="139">
        <v>0.65971205908739305</v>
      </c>
      <c r="BV57" s="138">
        <v>0.17949216897214099</v>
      </c>
      <c r="BW57" s="139">
        <v>-4.9785913314584702</v>
      </c>
      <c r="BX57" s="138">
        <v>0.72657901732732</v>
      </c>
      <c r="BY57" s="139">
        <v>57.242866009452797</v>
      </c>
      <c r="BZ57" s="138">
        <v>1.47541519384385</v>
      </c>
      <c r="CA57" s="139">
        <v>34.681194529509398</v>
      </c>
      <c r="CB57" s="138">
        <v>1.38637575278334</v>
      </c>
      <c r="CC57" s="139">
        <v>10.4961747052579</v>
      </c>
      <c r="CD57" s="138">
        <v>0.77897076793490205</v>
      </c>
      <c r="CE57" s="139">
        <v>12.065496774685499</v>
      </c>
      <c r="CF57" s="138">
        <v>0.66380245136585303</v>
      </c>
      <c r="CG57" s="139">
        <v>-22.615697754823898</v>
      </c>
      <c r="CH57" s="138">
        <v>1.7320706512674999</v>
      </c>
      <c r="CI57" s="139">
        <v>72.794014903404005</v>
      </c>
      <c r="CJ57" s="138">
        <v>1.12326424274051</v>
      </c>
      <c r="CK57" s="139">
        <v>32.580099687283699</v>
      </c>
      <c r="CL57" s="138">
        <v>1.2676191660468099</v>
      </c>
      <c r="CM57" s="139">
        <v>13.6917842535397</v>
      </c>
      <c r="CN57" s="138">
        <v>0.78012642914291497</v>
      </c>
      <c r="CO57" s="139">
        <v>26.522130962580601</v>
      </c>
      <c r="CP57" s="138">
        <v>1.1781745871136</v>
      </c>
      <c r="CQ57" s="139">
        <v>-6.0579687247031702</v>
      </c>
      <c r="CR57" s="138">
        <v>2.1932320336841702</v>
      </c>
      <c r="CS57" s="139">
        <v>20.1549302729121</v>
      </c>
      <c r="CT57" s="138">
        <v>0.97190517651005004</v>
      </c>
      <c r="CU57" s="139">
        <v>10.628559021458599</v>
      </c>
      <c r="CV57" s="138">
        <v>0.80379875020088098</v>
      </c>
      <c r="CW57" s="139">
        <v>4.5156359070080798</v>
      </c>
      <c r="CX57" s="138">
        <v>0.476790213553965</v>
      </c>
      <c r="CY57" s="139">
        <v>5.0107353444454201</v>
      </c>
      <c r="CZ57" s="138">
        <v>0.57741936173278896</v>
      </c>
      <c r="DA57" s="139">
        <v>-5.6178236770131802</v>
      </c>
      <c r="DB57" s="138">
        <v>1.0905986886632799</v>
      </c>
      <c r="DC57" s="74"/>
      <c r="DD57" s="15"/>
      <c r="DE57" s="15"/>
      <c r="DF57" s="15"/>
      <c r="DG57" s="15"/>
      <c r="DH57" s="15"/>
      <c r="DI57" s="15"/>
      <c r="DJ57" s="75"/>
      <c r="DK57" s="140"/>
      <c r="DL57" s="140"/>
      <c r="DM57" s="140"/>
      <c r="DN57" s="140"/>
      <c r="DO57" s="140"/>
      <c r="DP57" s="140"/>
      <c r="DQ57" s="140"/>
      <c r="DR57" s="140"/>
      <c r="DS57" s="140"/>
      <c r="DT57" s="140"/>
      <c r="DU57" s="140"/>
      <c r="DV57" s="140"/>
      <c r="DW57" s="140"/>
      <c r="DX57" s="140"/>
      <c r="DY57" s="140"/>
      <c r="DZ57" s="140"/>
      <c r="EA57" s="140"/>
      <c r="EB57" s="140"/>
    </row>
    <row r="58" spans="1:132" x14ac:dyDescent="0.2">
      <c r="A58" s="76" t="s">
        <v>62</v>
      </c>
      <c r="B58" s="71">
        <v>2</v>
      </c>
      <c r="C58" s="139">
        <v>95.121596983751601</v>
      </c>
      <c r="D58" s="138">
        <v>0.38674617914356002</v>
      </c>
      <c r="E58" s="139">
        <v>4.2719915766201897</v>
      </c>
      <c r="F58" s="138">
        <v>5.2432317121489103E-2</v>
      </c>
      <c r="G58" s="139">
        <v>86.751516043918002</v>
      </c>
      <c r="H58" s="138">
        <v>0.64657043053406904</v>
      </c>
      <c r="I58" s="139">
        <v>27.588500766197999</v>
      </c>
      <c r="J58" s="138">
        <v>1.0891217246440299</v>
      </c>
      <c r="K58" s="139">
        <v>29.1889249663563</v>
      </c>
      <c r="L58" s="138">
        <v>0.80597434071234597</v>
      </c>
      <c r="M58" s="139">
        <v>29.9740903113637</v>
      </c>
      <c r="N58" s="138">
        <v>1.0526437407034901</v>
      </c>
      <c r="O58" s="139">
        <v>2.3855895451657601</v>
      </c>
      <c r="P58" s="138">
        <v>1.9689629435621301</v>
      </c>
      <c r="Q58" s="139">
        <v>43.515537056611997</v>
      </c>
      <c r="R58" s="138">
        <v>1.01908000847473</v>
      </c>
      <c r="S58" s="139">
        <v>13.0646666856896</v>
      </c>
      <c r="T58" s="138">
        <v>0.58155818921315505</v>
      </c>
      <c r="U58" s="139">
        <v>9.7044686667478093</v>
      </c>
      <c r="V58" s="138">
        <v>0.52897601017036</v>
      </c>
      <c r="W58" s="139">
        <v>20.746401704174598</v>
      </c>
      <c r="X58" s="138">
        <v>0.70346489828891401</v>
      </c>
      <c r="Y58" s="139">
        <v>7.6817350184850204</v>
      </c>
      <c r="Z58" s="138">
        <v>0.97749015202929002</v>
      </c>
      <c r="AA58" s="139">
        <v>45.514975882007498</v>
      </c>
      <c r="AB58" s="138">
        <v>0.87763017207449101</v>
      </c>
      <c r="AC58" s="139">
        <v>14.1365419345571</v>
      </c>
      <c r="AD58" s="138">
        <v>0.76760429287771004</v>
      </c>
      <c r="AE58" s="139">
        <v>10.9917898414121</v>
      </c>
      <c r="AF58" s="138">
        <v>0.49947737919742402</v>
      </c>
      <c r="AG58" s="139">
        <v>20.3866441060383</v>
      </c>
      <c r="AH58" s="138">
        <v>0.69498551284695498</v>
      </c>
      <c r="AI58" s="139">
        <v>6.2501021714811804</v>
      </c>
      <c r="AJ58" s="138">
        <v>1.24089931718258</v>
      </c>
      <c r="AK58" s="139">
        <v>26.8236084854572</v>
      </c>
      <c r="AL58" s="138">
        <v>0.88190505753592296</v>
      </c>
      <c r="AM58" s="139">
        <v>19.373707626000101</v>
      </c>
      <c r="AN58" s="138">
        <v>0.80470875472685599</v>
      </c>
      <c r="AO58" s="139">
        <v>4.2964330317045496</v>
      </c>
      <c r="AP58" s="138">
        <v>0.30788728147746502</v>
      </c>
      <c r="AQ58" s="139">
        <v>3.1534678277525598</v>
      </c>
      <c r="AR58" s="138">
        <v>0.29037336872806602</v>
      </c>
      <c r="AS58" s="139">
        <v>-16.220239798247601</v>
      </c>
      <c r="AT58" s="138">
        <v>0.90718112492363601</v>
      </c>
      <c r="AU58" s="139">
        <v>26.257574641154399</v>
      </c>
      <c r="AV58" s="138">
        <v>0.78509734396475295</v>
      </c>
      <c r="AW58" s="139">
        <v>18.911156157324299</v>
      </c>
      <c r="AX58" s="138">
        <v>0.76154923000202301</v>
      </c>
      <c r="AY58" s="139">
        <v>4.74173102713487</v>
      </c>
      <c r="AZ58" s="138">
        <v>0.31453763040287003</v>
      </c>
      <c r="BA58" s="139">
        <v>2.6046874566952201</v>
      </c>
      <c r="BB58" s="138">
        <v>0.239844275596717</v>
      </c>
      <c r="BC58" s="139">
        <v>-16.3064687006291</v>
      </c>
      <c r="BD58" s="138">
        <v>0.825252362364437</v>
      </c>
      <c r="BE58" s="139">
        <v>33.834737970830197</v>
      </c>
      <c r="BF58" s="138">
        <v>0.94242359749023097</v>
      </c>
      <c r="BG58" s="139">
        <v>19.516146728704701</v>
      </c>
      <c r="BH58" s="138">
        <v>0.76687654174665199</v>
      </c>
      <c r="BI58" s="139">
        <v>6.7605488834330298</v>
      </c>
      <c r="BJ58" s="138">
        <v>0.40943138340215002</v>
      </c>
      <c r="BK58" s="139">
        <v>7.5580423586924903</v>
      </c>
      <c r="BL58" s="138">
        <v>0.38049102102238502</v>
      </c>
      <c r="BM58" s="139">
        <v>-11.958104370012199</v>
      </c>
      <c r="BN58" s="138">
        <v>0.89383369666564205</v>
      </c>
      <c r="BO58" s="139">
        <v>28.399380917039899</v>
      </c>
      <c r="BP58" s="138">
        <v>1.1194404078611699</v>
      </c>
      <c r="BQ58" s="139">
        <v>20.739819333892601</v>
      </c>
      <c r="BR58" s="138">
        <v>0.961605682598763</v>
      </c>
      <c r="BS58" s="139">
        <v>4.7290976408005401</v>
      </c>
      <c r="BT58" s="138">
        <v>0.42461763662805202</v>
      </c>
      <c r="BU58" s="139">
        <v>2.93046394234671</v>
      </c>
      <c r="BV58" s="138">
        <v>0.25151138918500698</v>
      </c>
      <c r="BW58" s="139">
        <v>-17.8093553915459</v>
      </c>
      <c r="BX58" s="138">
        <v>1.0087329033010499</v>
      </c>
      <c r="BY58" s="139">
        <v>61.9736338737899</v>
      </c>
      <c r="BZ58" s="138">
        <v>0.91749820489002598</v>
      </c>
      <c r="CA58" s="139">
        <v>12.0743327366212</v>
      </c>
      <c r="CB58" s="138">
        <v>0.62398485653120195</v>
      </c>
      <c r="CC58" s="139">
        <v>13.382893581979999</v>
      </c>
      <c r="CD58" s="138">
        <v>0.59484232258238701</v>
      </c>
      <c r="CE58" s="139">
        <v>36.5164075551887</v>
      </c>
      <c r="CF58" s="138">
        <v>0.81902237290510504</v>
      </c>
      <c r="CG58" s="139">
        <v>24.442074818567502</v>
      </c>
      <c r="CH58" s="138">
        <v>1.1121316308965199</v>
      </c>
      <c r="CI58" s="139">
        <v>49.105755109738901</v>
      </c>
      <c r="CJ58" s="138">
        <v>0.88503074484330002</v>
      </c>
      <c r="CK58" s="139">
        <v>13.6823811730131</v>
      </c>
      <c r="CL58" s="138">
        <v>0.59228436974127396</v>
      </c>
      <c r="CM58" s="139">
        <v>11.2537733472951</v>
      </c>
      <c r="CN58" s="138">
        <v>0.53165361345495799</v>
      </c>
      <c r="CO58" s="139">
        <v>24.169600589430701</v>
      </c>
      <c r="CP58" s="138">
        <v>0.70220058921487205</v>
      </c>
      <c r="CQ58" s="139">
        <v>10.4872194164176</v>
      </c>
      <c r="CR58" s="138">
        <v>0.95461538631402698</v>
      </c>
      <c r="CS58" s="139">
        <v>29.783530771015801</v>
      </c>
      <c r="CT58" s="138">
        <v>0.61912534730935398</v>
      </c>
      <c r="CU58" s="139">
        <v>9.9014363607148397</v>
      </c>
      <c r="CV58" s="138">
        <v>0.50613292936070697</v>
      </c>
      <c r="CW58" s="139">
        <v>8.4596106580312291</v>
      </c>
      <c r="CX58" s="138">
        <v>0.43745426442312701</v>
      </c>
      <c r="CY58" s="139">
        <v>11.4224837522697</v>
      </c>
      <c r="CZ58" s="138">
        <v>0.50711516352798403</v>
      </c>
      <c r="DA58" s="139">
        <v>1.5210473915548799</v>
      </c>
      <c r="DB58" s="138">
        <v>0.81390606092372297</v>
      </c>
      <c r="DC58" s="74"/>
      <c r="DD58" s="15"/>
      <c r="DE58" s="15"/>
      <c r="DF58" s="15"/>
      <c r="DG58" s="15"/>
      <c r="DH58" s="15"/>
      <c r="DI58" s="15"/>
      <c r="DJ58" s="75"/>
      <c r="DK58" s="140"/>
      <c r="DL58" s="140"/>
      <c r="DM58" s="140"/>
      <c r="DN58" s="140"/>
      <c r="DO58" s="140"/>
      <c r="DP58" s="140"/>
      <c r="DQ58" s="140"/>
      <c r="DR58" s="140"/>
      <c r="DS58" s="140"/>
      <c r="DT58" s="140"/>
      <c r="DU58" s="140"/>
      <c r="DV58" s="140"/>
      <c r="DW58" s="140"/>
      <c r="DX58" s="140"/>
      <c r="DY58" s="140"/>
      <c r="DZ58" s="140"/>
      <c r="EA58" s="140"/>
      <c r="EB58" s="140"/>
    </row>
    <row r="59" spans="1:132" x14ac:dyDescent="0.2">
      <c r="A59" s="76" t="s">
        <v>63</v>
      </c>
      <c r="B59" s="71">
        <v>2</v>
      </c>
      <c r="C59" s="139">
        <v>99.420646837865505</v>
      </c>
      <c r="D59" s="138">
        <v>0.12566291207381</v>
      </c>
      <c r="E59" s="139">
        <v>6.2453658471156901</v>
      </c>
      <c r="F59" s="138">
        <v>7.4818708247982396E-2</v>
      </c>
      <c r="G59" s="139">
        <v>95.437514488321497</v>
      </c>
      <c r="H59" s="138">
        <v>0.56360106809676802</v>
      </c>
      <c r="I59" s="139">
        <v>40.196834110793397</v>
      </c>
      <c r="J59" s="138">
        <v>1.4396335965121501</v>
      </c>
      <c r="K59" s="139">
        <v>38.6670405558963</v>
      </c>
      <c r="L59" s="138">
        <v>1.3812683950921301</v>
      </c>
      <c r="M59" s="139">
        <v>16.573639821631701</v>
      </c>
      <c r="N59" s="138">
        <v>0.90989316014161803</v>
      </c>
      <c r="O59" s="139">
        <v>-23.623194289161798</v>
      </c>
      <c r="P59" s="138">
        <v>2.0424058325863799</v>
      </c>
      <c r="Q59" s="139">
        <v>66.349621230795705</v>
      </c>
      <c r="R59" s="138">
        <v>1.84575494492491</v>
      </c>
      <c r="S59" s="139">
        <v>26.9526101272922</v>
      </c>
      <c r="T59" s="138">
        <v>1.35273950173733</v>
      </c>
      <c r="U59" s="139">
        <v>19.3322566127692</v>
      </c>
      <c r="V59" s="138">
        <v>1.54266099491875</v>
      </c>
      <c r="W59" s="139">
        <v>20.064754490734298</v>
      </c>
      <c r="X59" s="138">
        <v>1.1890325299908999</v>
      </c>
      <c r="Y59" s="139">
        <v>-6.8878556365579104</v>
      </c>
      <c r="Z59" s="138">
        <v>2.1731177914395898</v>
      </c>
      <c r="AA59" s="139">
        <v>30.981243210676901</v>
      </c>
      <c r="AB59" s="138">
        <v>1.4699093313865399</v>
      </c>
      <c r="AC59" s="139">
        <v>12.168466975958101</v>
      </c>
      <c r="AD59" s="138">
        <v>0.74380162749363299</v>
      </c>
      <c r="AE59" s="139">
        <v>8.2525662196677203</v>
      </c>
      <c r="AF59" s="138">
        <v>0.730723864451576</v>
      </c>
      <c r="AG59" s="139">
        <v>10.5602100150511</v>
      </c>
      <c r="AH59" s="138">
        <v>1.0170120684263499</v>
      </c>
      <c r="AI59" s="139">
        <v>-1.6082569609069699</v>
      </c>
      <c r="AJ59" s="138">
        <v>1.4639535179799701</v>
      </c>
      <c r="AK59" s="139">
        <v>30.194522274531899</v>
      </c>
      <c r="AL59" s="138">
        <v>1.4481098368076</v>
      </c>
      <c r="AM59" s="139">
        <v>20.469320563885098</v>
      </c>
      <c r="AN59" s="138">
        <v>1.6466038381268899</v>
      </c>
      <c r="AO59" s="139">
        <v>5.5586473138996499</v>
      </c>
      <c r="AP59" s="138">
        <v>0.476276843988993</v>
      </c>
      <c r="AQ59" s="139">
        <v>4.1665543967471201</v>
      </c>
      <c r="AR59" s="138">
        <v>0.39072191675027601</v>
      </c>
      <c r="AS59" s="139">
        <v>-16.302766167138</v>
      </c>
      <c r="AT59" s="138">
        <v>1.74328125095995</v>
      </c>
      <c r="AU59" s="139">
        <v>32.771344163789003</v>
      </c>
      <c r="AV59" s="138">
        <v>1.07802967740221</v>
      </c>
      <c r="AW59" s="139">
        <v>21.1517512735171</v>
      </c>
      <c r="AX59" s="138">
        <v>0.80060420047900505</v>
      </c>
      <c r="AY59" s="139">
        <v>7.12230608764916</v>
      </c>
      <c r="AZ59" s="138">
        <v>0.56050304935601003</v>
      </c>
      <c r="BA59" s="139">
        <v>4.4972868026227202</v>
      </c>
      <c r="BB59" s="138">
        <v>0.42974408531507602</v>
      </c>
      <c r="BC59" s="139">
        <v>-16.6544644708944</v>
      </c>
      <c r="BD59" s="138">
        <v>1.00019503403009</v>
      </c>
      <c r="BE59" s="139">
        <v>90.495178688675793</v>
      </c>
      <c r="BF59" s="138">
        <v>0.82763320221595105</v>
      </c>
      <c r="BG59" s="139">
        <v>71.481357013925503</v>
      </c>
      <c r="BH59" s="138">
        <v>1.1046785392024601</v>
      </c>
      <c r="BI59" s="139">
        <v>13.553392789599901</v>
      </c>
      <c r="BJ59" s="138">
        <v>0.69767655472665002</v>
      </c>
      <c r="BK59" s="139">
        <v>5.4604288851504501</v>
      </c>
      <c r="BL59" s="138">
        <v>0.47992349849152799</v>
      </c>
      <c r="BM59" s="139">
        <v>-66.020928128774997</v>
      </c>
      <c r="BN59" s="138">
        <v>1.4453689863413499</v>
      </c>
      <c r="BO59" s="139">
        <v>68.728557594817701</v>
      </c>
      <c r="BP59" s="138">
        <v>1.38477224033779</v>
      </c>
      <c r="BQ59" s="139">
        <v>47.4087549075578</v>
      </c>
      <c r="BR59" s="138">
        <v>1.0582368160444899</v>
      </c>
      <c r="BS59" s="139">
        <v>15.1214869544539</v>
      </c>
      <c r="BT59" s="138">
        <v>1.21360503631581</v>
      </c>
      <c r="BU59" s="139">
        <v>6.1983157328060496</v>
      </c>
      <c r="BV59" s="138">
        <v>0.48092582882289803</v>
      </c>
      <c r="BW59" s="139">
        <v>-41.210439174751698</v>
      </c>
      <c r="BX59" s="138">
        <v>1.1864468201512099</v>
      </c>
      <c r="BY59" s="139">
        <v>76.567140923284001</v>
      </c>
      <c r="BZ59" s="138">
        <v>1.2352323924770201</v>
      </c>
      <c r="CA59" s="139">
        <v>43.589295340831001</v>
      </c>
      <c r="CB59" s="138">
        <v>1.24706061588442</v>
      </c>
      <c r="CC59" s="139">
        <v>19.0536007244826</v>
      </c>
      <c r="CD59" s="138">
        <v>0.98081924000219201</v>
      </c>
      <c r="CE59" s="139">
        <v>13.9242448579704</v>
      </c>
      <c r="CF59" s="138">
        <v>1.00112808988882</v>
      </c>
      <c r="CG59" s="139">
        <v>-29.6650504828606</v>
      </c>
      <c r="CH59" s="138">
        <v>1.7591709728849001</v>
      </c>
      <c r="CI59" s="139">
        <v>88.717968387870897</v>
      </c>
      <c r="CJ59" s="138">
        <v>0.84192855047374904</v>
      </c>
      <c r="CK59" s="139">
        <v>45.095655082172897</v>
      </c>
      <c r="CL59" s="138">
        <v>1.3388046383399299</v>
      </c>
      <c r="CM59" s="139">
        <v>19.073385885405798</v>
      </c>
      <c r="CN59" s="138">
        <v>0.93824787701580803</v>
      </c>
      <c r="CO59" s="139">
        <v>24.548927420292198</v>
      </c>
      <c r="CP59" s="138">
        <v>1.1183246257646899</v>
      </c>
      <c r="CQ59" s="139">
        <v>-20.546727661880599</v>
      </c>
      <c r="CR59" s="138">
        <v>2.2387678906060202</v>
      </c>
      <c r="CS59" s="139">
        <v>47.599221613354899</v>
      </c>
      <c r="CT59" s="138">
        <v>1.7556597690259601</v>
      </c>
      <c r="CU59" s="139">
        <v>23.191352377903801</v>
      </c>
      <c r="CV59" s="138">
        <v>1.2946952924667801</v>
      </c>
      <c r="CW59" s="139">
        <v>13.334673584672201</v>
      </c>
      <c r="CX59" s="138">
        <v>0.84324981743719096</v>
      </c>
      <c r="CY59" s="139">
        <v>11.073195650779001</v>
      </c>
      <c r="CZ59" s="138">
        <v>0.67921359368401202</v>
      </c>
      <c r="DA59" s="139">
        <v>-12.1181567271248</v>
      </c>
      <c r="DB59" s="138">
        <v>1.35211859392834</v>
      </c>
      <c r="DC59" s="74"/>
      <c r="DD59" s="15"/>
      <c r="DE59" s="15"/>
      <c r="DF59" s="15"/>
      <c r="DG59" s="15"/>
      <c r="DH59" s="15"/>
      <c r="DI59" s="15"/>
      <c r="DJ59" s="75"/>
      <c r="DK59" s="140"/>
      <c r="DL59" s="140"/>
      <c r="DM59" s="140"/>
      <c r="DN59" s="140"/>
      <c r="DO59" s="140"/>
      <c r="DP59" s="140"/>
      <c r="DQ59" s="140"/>
      <c r="DR59" s="140"/>
      <c r="DS59" s="140"/>
      <c r="DT59" s="140"/>
      <c r="DU59" s="140"/>
      <c r="DV59" s="140"/>
      <c r="DW59" s="140"/>
      <c r="DX59" s="140"/>
      <c r="DY59" s="140"/>
      <c r="DZ59" s="140"/>
      <c r="EA59" s="140"/>
      <c r="EB59" s="140"/>
    </row>
    <row r="60" spans="1:132" x14ac:dyDescent="0.2">
      <c r="A60" s="76" t="s">
        <v>64</v>
      </c>
      <c r="B60" s="71">
        <v>2</v>
      </c>
      <c r="C60" s="139">
        <v>99.433221637223497</v>
      </c>
      <c r="D60" s="138">
        <v>0.14315523029802299</v>
      </c>
      <c r="E60" s="139">
        <v>4.8195476944392803</v>
      </c>
      <c r="F60" s="138">
        <v>7.1255014190406002E-2</v>
      </c>
      <c r="G60" s="139">
        <v>89.372366223354902</v>
      </c>
      <c r="H60" s="138">
        <v>1.3543974302500199</v>
      </c>
      <c r="I60" s="139">
        <v>43.382357941819301</v>
      </c>
      <c r="J60" s="138">
        <v>1.7589452145572999</v>
      </c>
      <c r="K60" s="139">
        <v>32.781366340964503</v>
      </c>
      <c r="L60" s="138">
        <v>1.60985942708108</v>
      </c>
      <c r="M60" s="139">
        <v>13.2086419405711</v>
      </c>
      <c r="N60" s="138">
        <v>1.52389495920721</v>
      </c>
      <c r="O60" s="139">
        <v>-30.173716001248199</v>
      </c>
      <c r="P60" s="138">
        <v>2.7270859179839499</v>
      </c>
      <c r="Q60" s="139">
        <v>51.970861014811703</v>
      </c>
      <c r="R60" s="138">
        <v>1.9196318043807299</v>
      </c>
      <c r="S60" s="139">
        <v>30.3022166964871</v>
      </c>
      <c r="T60" s="138">
        <v>1.3516453332887</v>
      </c>
      <c r="U60" s="139">
        <v>14.9412929286725</v>
      </c>
      <c r="V60" s="138">
        <v>1.3556658483366999</v>
      </c>
      <c r="W60" s="139">
        <v>6.72735138965208</v>
      </c>
      <c r="X60" s="138">
        <v>0.93589235386756997</v>
      </c>
      <c r="Y60" s="139">
        <v>-23.574865306835001</v>
      </c>
      <c r="Z60" s="138">
        <v>1.8604750297003301</v>
      </c>
      <c r="AA60" s="139">
        <v>20.132479194336799</v>
      </c>
      <c r="AB60" s="138">
        <v>1.8603453377186201</v>
      </c>
      <c r="AC60" s="139">
        <v>5.0644322970356503</v>
      </c>
      <c r="AD60" s="138">
        <v>0.59486669099207201</v>
      </c>
      <c r="AE60" s="139">
        <v>4.2979198289399001</v>
      </c>
      <c r="AF60" s="138">
        <v>0.95450410172006805</v>
      </c>
      <c r="AG60" s="139">
        <v>10.7701270683612</v>
      </c>
      <c r="AH60" s="138">
        <v>1.6563456525026199</v>
      </c>
      <c r="AI60" s="139">
        <v>5.7056947713255797</v>
      </c>
      <c r="AJ60" s="138">
        <v>1.81260554073272</v>
      </c>
      <c r="AK60" s="139">
        <v>17.923329623795901</v>
      </c>
      <c r="AL60" s="138">
        <v>1.25559100944784</v>
      </c>
      <c r="AM60" s="139">
        <v>14.150751253861801</v>
      </c>
      <c r="AN60" s="138">
        <v>1.25910547544137</v>
      </c>
      <c r="AO60" s="139">
        <v>1.8378208514443299</v>
      </c>
      <c r="AP60" s="138">
        <v>0.30660298340187703</v>
      </c>
      <c r="AQ60" s="139">
        <v>1.9347575184897701</v>
      </c>
      <c r="AR60" s="138">
        <v>0.81040960238747894</v>
      </c>
      <c r="AS60" s="139">
        <v>-12.215993735372001</v>
      </c>
      <c r="AT60" s="138">
        <v>1.7290915275177201</v>
      </c>
      <c r="AU60" s="139">
        <v>17.727609179765601</v>
      </c>
      <c r="AV60" s="138">
        <v>1.31790993218007</v>
      </c>
      <c r="AW60" s="139">
        <v>13.8440913648724</v>
      </c>
      <c r="AX60" s="138">
        <v>1.28991536568834</v>
      </c>
      <c r="AY60" s="139">
        <v>2.8018553259313399</v>
      </c>
      <c r="AZ60" s="138">
        <v>0.70678366496052103</v>
      </c>
      <c r="BA60" s="139">
        <v>1.08166248896189</v>
      </c>
      <c r="BB60" s="138">
        <v>0.29110800838684903</v>
      </c>
      <c r="BC60" s="139">
        <v>-12.7624288759105</v>
      </c>
      <c r="BD60" s="138">
        <v>1.30911967853203</v>
      </c>
      <c r="BE60" s="139">
        <v>76.650157132607205</v>
      </c>
      <c r="BF60" s="138">
        <v>1.42795115976255</v>
      </c>
      <c r="BG60" s="139">
        <v>58.215914916026399</v>
      </c>
      <c r="BH60" s="138">
        <v>1.6850984916587</v>
      </c>
      <c r="BI60" s="139">
        <v>10.641995209783101</v>
      </c>
      <c r="BJ60" s="138">
        <v>0.87934496859643896</v>
      </c>
      <c r="BK60" s="139">
        <v>7.7922470067977097</v>
      </c>
      <c r="BL60" s="138">
        <v>1.23805636878129</v>
      </c>
      <c r="BM60" s="139">
        <v>-50.423667909228698</v>
      </c>
      <c r="BN60" s="138">
        <v>2.52609927845926</v>
      </c>
      <c r="BO60" s="139">
        <v>36.228822290593897</v>
      </c>
      <c r="BP60" s="138">
        <v>2.5254512153904298</v>
      </c>
      <c r="BQ60" s="139">
        <v>31.102725810317899</v>
      </c>
      <c r="BR60" s="138">
        <v>2.4715582019650002</v>
      </c>
      <c r="BS60" s="139">
        <v>3.9466365107375299</v>
      </c>
      <c r="BT60" s="138">
        <v>0.49920139844036698</v>
      </c>
      <c r="BU60" s="139">
        <v>1.17945996953846</v>
      </c>
      <c r="BV60" s="138">
        <v>0.220871169322367</v>
      </c>
      <c r="BW60" s="139">
        <v>-29.9232658407795</v>
      </c>
      <c r="BX60" s="138">
        <v>2.5124232227646601</v>
      </c>
      <c r="BY60" s="139">
        <v>68.396899679322601</v>
      </c>
      <c r="BZ60" s="138">
        <v>1.7661955145891599</v>
      </c>
      <c r="CA60" s="139">
        <v>43.167298082261702</v>
      </c>
      <c r="CB60" s="138">
        <v>2.5200823832790502</v>
      </c>
      <c r="CC60" s="139">
        <v>12.7348967014739</v>
      </c>
      <c r="CD60" s="138">
        <v>1.1630236022776601</v>
      </c>
      <c r="CE60" s="139">
        <v>12.4947048955871</v>
      </c>
      <c r="CF60" s="138">
        <v>0.92911625424701505</v>
      </c>
      <c r="CG60" s="139">
        <v>-30.6725931866746</v>
      </c>
      <c r="CH60" s="138">
        <v>3.2700045160901801</v>
      </c>
      <c r="CI60" s="139">
        <v>78.507330718111007</v>
      </c>
      <c r="CJ60" s="138">
        <v>1.8969479128961499</v>
      </c>
      <c r="CK60" s="139">
        <v>36.1349925742755</v>
      </c>
      <c r="CL60" s="138">
        <v>1.6205220710692601</v>
      </c>
      <c r="CM60" s="139">
        <v>17.633560192974901</v>
      </c>
      <c r="CN60" s="138">
        <v>1.2563460056615201</v>
      </c>
      <c r="CO60" s="139">
        <v>24.738777950860602</v>
      </c>
      <c r="CP60" s="138">
        <v>2.2743965519047298</v>
      </c>
      <c r="CQ60" s="139">
        <v>-11.396214623415</v>
      </c>
      <c r="CR60" s="138">
        <v>3.6029394747853098</v>
      </c>
      <c r="CS60" s="139">
        <v>26.918806167496001</v>
      </c>
      <c r="CT60" s="138">
        <v>1.2838271902296201</v>
      </c>
      <c r="CU60" s="139">
        <v>14.1126187749826</v>
      </c>
      <c r="CV60" s="138">
        <v>1.22561693583917</v>
      </c>
      <c r="CW60" s="139">
        <v>6.8082083945620404</v>
      </c>
      <c r="CX60" s="138">
        <v>1.04190777852054</v>
      </c>
      <c r="CY60" s="139">
        <v>5.9979789979513596</v>
      </c>
      <c r="CZ60" s="138">
        <v>0.99785386121076602</v>
      </c>
      <c r="DA60" s="139">
        <v>-8.1146397770312895</v>
      </c>
      <c r="DB60" s="138">
        <v>1.8419287747950801</v>
      </c>
      <c r="DC60" s="74"/>
      <c r="DD60" s="15"/>
      <c r="DE60" s="15"/>
      <c r="DF60" s="15"/>
      <c r="DG60" s="15"/>
      <c r="DH60" s="15"/>
      <c r="DI60" s="15"/>
      <c r="DJ60" s="75"/>
      <c r="DK60" s="140"/>
      <c r="DL60" s="140"/>
      <c r="DM60" s="140"/>
      <c r="DN60" s="140"/>
      <c r="DO60" s="140"/>
      <c r="DP60" s="140"/>
      <c r="DQ60" s="140"/>
      <c r="DR60" s="140"/>
      <c r="DS60" s="140"/>
      <c r="DT60" s="140"/>
      <c r="DU60" s="140"/>
      <c r="DV60" s="140"/>
      <c r="DW60" s="140"/>
      <c r="DX60" s="140"/>
      <c r="DY60" s="140"/>
      <c r="DZ60" s="140"/>
      <c r="EA60" s="140"/>
      <c r="EB60" s="140"/>
    </row>
    <row r="61" spans="1:132" x14ac:dyDescent="0.2">
      <c r="A61" s="72" t="s">
        <v>65</v>
      </c>
      <c r="B61" s="71">
        <v>2</v>
      </c>
      <c r="C61" s="139">
        <v>99.112961954562493</v>
      </c>
      <c r="D61" s="138">
        <v>0.15301352654719599</v>
      </c>
      <c r="E61" s="139">
        <v>6.5619948415291303</v>
      </c>
      <c r="F61" s="138">
        <v>5.5860187260612003E-2</v>
      </c>
      <c r="G61" s="139">
        <v>90.975947977754899</v>
      </c>
      <c r="H61" s="138">
        <v>0.51239186280983395</v>
      </c>
      <c r="I61" s="139">
        <v>42.692372567342503</v>
      </c>
      <c r="J61" s="138">
        <v>0.94849277078055205</v>
      </c>
      <c r="K61" s="139">
        <v>25.375527622802299</v>
      </c>
      <c r="L61" s="138">
        <v>0.91977694278450195</v>
      </c>
      <c r="M61" s="139">
        <v>22.908047787610201</v>
      </c>
      <c r="N61" s="138">
        <v>0.87479593320629501</v>
      </c>
      <c r="O61" s="139">
        <v>-19.784324779732302</v>
      </c>
      <c r="P61" s="138">
        <v>1.54725904713508</v>
      </c>
      <c r="Q61" s="139">
        <v>70.024328468197893</v>
      </c>
      <c r="R61" s="138">
        <v>0.95335319796064399</v>
      </c>
      <c r="S61" s="139">
        <v>25.786320628600599</v>
      </c>
      <c r="T61" s="138">
        <v>0.80597638451069797</v>
      </c>
      <c r="U61" s="139">
        <v>16.689634709117701</v>
      </c>
      <c r="V61" s="138">
        <v>0.640495626994533</v>
      </c>
      <c r="W61" s="139">
        <v>27.5483731304796</v>
      </c>
      <c r="X61" s="138">
        <v>0.78850225551180897</v>
      </c>
      <c r="Y61" s="139">
        <v>1.7620525018789399</v>
      </c>
      <c r="Z61" s="138">
        <v>1.34877190309898</v>
      </c>
      <c r="AA61" s="139">
        <v>49.750202520252401</v>
      </c>
      <c r="AB61" s="138">
        <v>1.0366680333921501</v>
      </c>
      <c r="AC61" s="139">
        <v>18.743181749271798</v>
      </c>
      <c r="AD61" s="138">
        <v>0.68153605772766301</v>
      </c>
      <c r="AE61" s="139">
        <v>10.8790135423104</v>
      </c>
      <c r="AF61" s="138">
        <v>0.53000542470970802</v>
      </c>
      <c r="AG61" s="139">
        <v>20.128007228670199</v>
      </c>
      <c r="AH61" s="138">
        <v>0.75436496068988101</v>
      </c>
      <c r="AI61" s="139">
        <v>1.38482547939844</v>
      </c>
      <c r="AJ61" s="138">
        <v>1.08059338268841</v>
      </c>
      <c r="AK61" s="139">
        <v>53.585830065727102</v>
      </c>
      <c r="AL61" s="138">
        <v>1.10574639031243</v>
      </c>
      <c r="AM61" s="139">
        <v>37.5669630176887</v>
      </c>
      <c r="AN61" s="138">
        <v>1.08459246607658</v>
      </c>
      <c r="AO61" s="139">
        <v>9.0033047302734204</v>
      </c>
      <c r="AP61" s="138">
        <v>0.64936075248682201</v>
      </c>
      <c r="AQ61" s="139">
        <v>7.0155623177649202</v>
      </c>
      <c r="AR61" s="138">
        <v>0.39249672463955398</v>
      </c>
      <c r="AS61" s="139">
        <v>-30.5514006999238</v>
      </c>
      <c r="AT61" s="138">
        <v>1.15054409173457</v>
      </c>
      <c r="AU61" s="139">
        <v>32.5554671209579</v>
      </c>
      <c r="AV61" s="138">
        <v>1.0510020564560101</v>
      </c>
      <c r="AW61" s="139">
        <v>15.913589196007599</v>
      </c>
      <c r="AX61" s="138">
        <v>0.60989414314736901</v>
      </c>
      <c r="AY61" s="139">
        <v>7.8040472617368604</v>
      </c>
      <c r="AZ61" s="138">
        <v>0.47201517183330699</v>
      </c>
      <c r="BA61" s="139">
        <v>8.8378306632134809</v>
      </c>
      <c r="BB61" s="138">
        <v>0.53313587694534303</v>
      </c>
      <c r="BC61" s="139">
        <v>-7.0757585327941204</v>
      </c>
      <c r="BD61" s="138">
        <v>0.79725309010040402</v>
      </c>
      <c r="BE61" s="139">
        <v>95.146038395511695</v>
      </c>
      <c r="BF61" s="138">
        <v>0.31255228898705001</v>
      </c>
      <c r="BG61" s="139">
        <v>73.272617694275397</v>
      </c>
      <c r="BH61" s="138">
        <v>0.77119787453323896</v>
      </c>
      <c r="BI61" s="139">
        <v>13.8095064646411</v>
      </c>
      <c r="BJ61" s="138">
        <v>0.56957286646220195</v>
      </c>
      <c r="BK61" s="139">
        <v>8.0639142365953198</v>
      </c>
      <c r="BL61" s="138">
        <v>0.51360581029233499</v>
      </c>
      <c r="BM61" s="139">
        <v>-65.208703457680002</v>
      </c>
      <c r="BN61" s="138">
        <v>1.1466712226181901</v>
      </c>
      <c r="BO61" s="139">
        <v>50.905811699706497</v>
      </c>
      <c r="BP61" s="138">
        <v>0.98974433157198205</v>
      </c>
      <c r="BQ61" s="139">
        <v>29.803101321827398</v>
      </c>
      <c r="BR61" s="138">
        <v>0.82580756712071901</v>
      </c>
      <c r="BS61" s="139">
        <v>11.242605592098499</v>
      </c>
      <c r="BT61" s="138">
        <v>0.55466430283247503</v>
      </c>
      <c r="BU61" s="139">
        <v>9.8601047857806297</v>
      </c>
      <c r="BV61" s="138">
        <v>0.50883388478012004</v>
      </c>
      <c r="BW61" s="139">
        <v>-19.942996536046799</v>
      </c>
      <c r="BX61" s="138">
        <v>1.0511426882296899</v>
      </c>
      <c r="BY61" s="139">
        <v>77.796015893061295</v>
      </c>
      <c r="BZ61" s="138">
        <v>0.644575944584727</v>
      </c>
      <c r="CA61" s="139">
        <v>18.6964521551884</v>
      </c>
      <c r="CB61" s="138">
        <v>0.64218084155018595</v>
      </c>
      <c r="CC61" s="139">
        <v>20.8739649994186</v>
      </c>
      <c r="CD61" s="138">
        <v>0.65580132887836495</v>
      </c>
      <c r="CE61" s="139">
        <v>38.225598738454302</v>
      </c>
      <c r="CF61" s="138">
        <v>0.77097857796485403</v>
      </c>
      <c r="CG61" s="139">
        <v>19.529146583265899</v>
      </c>
      <c r="CH61" s="138">
        <v>1.2448039430456801</v>
      </c>
      <c r="CI61" s="139">
        <v>81.960415055128294</v>
      </c>
      <c r="CJ61" s="138">
        <v>0.75600923490093297</v>
      </c>
      <c r="CK61" s="139">
        <v>42.152937731278001</v>
      </c>
      <c r="CL61" s="138">
        <v>1.22064186398282</v>
      </c>
      <c r="CM61" s="139">
        <v>17.9077226973214</v>
      </c>
      <c r="CN61" s="138">
        <v>0.68381055535659596</v>
      </c>
      <c r="CO61" s="139">
        <v>21.8997546265288</v>
      </c>
      <c r="CP61" s="138">
        <v>0.78804694874433701</v>
      </c>
      <c r="CQ61" s="139">
        <v>-20.253183104749201</v>
      </c>
      <c r="CR61" s="138">
        <v>1.8546001198655599</v>
      </c>
      <c r="CS61" s="139">
        <v>53.5369276372369</v>
      </c>
      <c r="CT61" s="138">
        <v>1.0345918232054001</v>
      </c>
      <c r="CU61" s="139">
        <v>20.800179366499801</v>
      </c>
      <c r="CV61" s="138">
        <v>0.86036781362792003</v>
      </c>
      <c r="CW61" s="139">
        <v>16.292448150088401</v>
      </c>
      <c r="CX61" s="138">
        <v>0.659147241082783</v>
      </c>
      <c r="CY61" s="139">
        <v>16.444300120648698</v>
      </c>
      <c r="CZ61" s="138">
        <v>0.66877275509122402</v>
      </c>
      <c r="DA61" s="139">
        <v>-4.3558792458510602</v>
      </c>
      <c r="DB61" s="138">
        <v>1.24018380878735</v>
      </c>
      <c r="DC61" s="74"/>
      <c r="DD61" s="15"/>
      <c r="DE61" s="15"/>
      <c r="DF61" s="15"/>
      <c r="DG61" s="15"/>
      <c r="DH61" s="15"/>
      <c r="DI61" s="15"/>
      <c r="DJ61" s="75"/>
      <c r="DK61" s="140"/>
      <c r="DL61" s="140"/>
      <c r="DM61" s="140"/>
      <c r="DN61" s="140"/>
      <c r="DO61" s="140"/>
      <c r="DP61" s="140"/>
      <c r="DQ61" s="140"/>
      <c r="DR61" s="140"/>
      <c r="DS61" s="140"/>
      <c r="DT61" s="140"/>
      <c r="DU61" s="140"/>
      <c r="DV61" s="140"/>
      <c r="DW61" s="140"/>
      <c r="DX61" s="140"/>
      <c r="DY61" s="140"/>
      <c r="DZ61" s="140"/>
      <c r="EA61" s="140"/>
      <c r="EB61" s="140"/>
    </row>
    <row r="62" spans="1:132" x14ac:dyDescent="0.2">
      <c r="A62" s="76" t="s">
        <v>66</v>
      </c>
      <c r="B62" s="71">
        <v>2</v>
      </c>
      <c r="C62" s="139">
        <v>99.5672212563492</v>
      </c>
      <c r="D62" s="138">
        <v>0.118825234202974</v>
      </c>
      <c r="E62" s="139">
        <v>7.02281799444863</v>
      </c>
      <c r="F62" s="138">
        <v>4.5463967246476798E-2</v>
      </c>
      <c r="G62" s="139">
        <v>91.264505618776994</v>
      </c>
      <c r="H62" s="138">
        <v>0.58266932421204198</v>
      </c>
      <c r="I62" s="139">
        <v>28.9853189752553</v>
      </c>
      <c r="J62" s="138">
        <v>0.89972518970624205</v>
      </c>
      <c r="K62" s="139">
        <v>40.919315871736401</v>
      </c>
      <c r="L62" s="138">
        <v>0.96551227322324995</v>
      </c>
      <c r="M62" s="139">
        <v>21.3598707717852</v>
      </c>
      <c r="N62" s="138">
        <v>0.82967651056769398</v>
      </c>
      <c r="O62" s="139">
        <v>-7.6254482034701301</v>
      </c>
      <c r="P62" s="138">
        <v>1.50016062590168</v>
      </c>
      <c r="Q62" s="139">
        <v>73.185013797354998</v>
      </c>
      <c r="R62" s="138">
        <v>0.95995626010990198</v>
      </c>
      <c r="S62" s="139">
        <v>21.708261497189</v>
      </c>
      <c r="T62" s="138">
        <v>0.71946395496274296</v>
      </c>
      <c r="U62" s="139">
        <v>25.464462842813699</v>
      </c>
      <c r="V62" s="138">
        <v>0.84739865303269801</v>
      </c>
      <c r="W62" s="139">
        <v>26.012289457352299</v>
      </c>
      <c r="X62" s="138">
        <v>0.82121210638486697</v>
      </c>
      <c r="Y62" s="139">
        <v>4.3040279601633102</v>
      </c>
      <c r="Z62" s="138">
        <v>1.2786116503693501</v>
      </c>
      <c r="AA62" s="139">
        <v>43.952720544041</v>
      </c>
      <c r="AB62" s="138">
        <v>0.95295932182648602</v>
      </c>
      <c r="AC62" s="139">
        <v>22.2157572059822</v>
      </c>
      <c r="AD62" s="138">
        <v>0.81452267537508904</v>
      </c>
      <c r="AE62" s="139">
        <v>12.613905481802201</v>
      </c>
      <c r="AF62" s="138">
        <v>0.59267607616441598</v>
      </c>
      <c r="AG62" s="139">
        <v>9.1230578562565494</v>
      </c>
      <c r="AH62" s="138">
        <v>0.542516394873927</v>
      </c>
      <c r="AI62" s="139">
        <v>-13.0926993497257</v>
      </c>
      <c r="AJ62" s="138">
        <v>1.10204848026155</v>
      </c>
      <c r="AK62" s="139">
        <v>49.614179137450897</v>
      </c>
      <c r="AL62" s="138">
        <v>1.07451636175475</v>
      </c>
      <c r="AM62" s="139">
        <v>39.267934917777097</v>
      </c>
      <c r="AN62" s="138">
        <v>1.07804872177685</v>
      </c>
      <c r="AO62" s="139">
        <v>7.4939761432348702</v>
      </c>
      <c r="AP62" s="138">
        <v>0.42797459861016501</v>
      </c>
      <c r="AQ62" s="139">
        <v>2.8522680764389001</v>
      </c>
      <c r="AR62" s="138">
        <v>0.27856985428901998</v>
      </c>
      <c r="AS62" s="139">
        <v>-36.415666841338201</v>
      </c>
      <c r="AT62" s="138">
        <v>1.1405412754844699</v>
      </c>
      <c r="AU62" s="139">
        <v>27.0688038098825</v>
      </c>
      <c r="AV62" s="138">
        <v>0.98385047308189799</v>
      </c>
      <c r="AW62" s="139">
        <v>18.163562305088298</v>
      </c>
      <c r="AX62" s="138">
        <v>0.79678472122481503</v>
      </c>
      <c r="AY62" s="139">
        <v>5.06941421504344</v>
      </c>
      <c r="AZ62" s="138">
        <v>0.38591630890972001</v>
      </c>
      <c r="BA62" s="139">
        <v>3.8358272897507901</v>
      </c>
      <c r="BB62" s="138">
        <v>0.35290172137617198</v>
      </c>
      <c r="BC62" s="139">
        <v>-14.327735015337501</v>
      </c>
      <c r="BD62" s="138">
        <v>0.86089206253330297</v>
      </c>
      <c r="BE62" s="139">
        <v>82.483086074187696</v>
      </c>
      <c r="BF62" s="138">
        <v>0.73369883348968001</v>
      </c>
      <c r="BG62" s="139">
        <v>59.523094680150301</v>
      </c>
      <c r="BH62" s="138">
        <v>0.95405876177545601</v>
      </c>
      <c r="BI62" s="139">
        <v>16.158083444685499</v>
      </c>
      <c r="BJ62" s="138">
        <v>0.63976023180192698</v>
      </c>
      <c r="BK62" s="139">
        <v>6.80190794935183</v>
      </c>
      <c r="BL62" s="138">
        <v>0.441224351532013</v>
      </c>
      <c r="BM62" s="139">
        <v>-52.7211867307985</v>
      </c>
      <c r="BN62" s="138">
        <v>1.2118001048645699</v>
      </c>
      <c r="BO62" s="139">
        <v>95.1591720189478</v>
      </c>
      <c r="BP62" s="138">
        <v>0.38798751335105902</v>
      </c>
      <c r="BQ62" s="139">
        <v>51.521501772424799</v>
      </c>
      <c r="BR62" s="138">
        <v>0.93736810360952305</v>
      </c>
      <c r="BS62" s="139">
        <v>35.166373557880497</v>
      </c>
      <c r="BT62" s="138">
        <v>0.83402416839410298</v>
      </c>
      <c r="BU62" s="139">
        <v>8.4712966886423899</v>
      </c>
      <c r="BV62" s="138">
        <v>0.51375129037401401</v>
      </c>
      <c r="BW62" s="139">
        <v>-43.050205083782402</v>
      </c>
      <c r="BX62" s="138">
        <v>1.24611232943504</v>
      </c>
      <c r="BY62" s="139">
        <v>85.545980386436398</v>
      </c>
      <c r="BZ62" s="138">
        <v>0.74889680515458801</v>
      </c>
      <c r="CA62" s="139">
        <v>36.909683055681299</v>
      </c>
      <c r="CB62" s="138">
        <v>0.96497429072910101</v>
      </c>
      <c r="CC62" s="139">
        <v>31.568556705856601</v>
      </c>
      <c r="CD62" s="138">
        <v>0.86292413946389301</v>
      </c>
      <c r="CE62" s="139">
        <v>17.067740624898502</v>
      </c>
      <c r="CF62" s="138">
        <v>0.67556757712582705</v>
      </c>
      <c r="CG62" s="139">
        <v>-19.841942430782801</v>
      </c>
      <c r="CH62" s="138">
        <v>1.39261530351853</v>
      </c>
      <c r="CI62" s="139">
        <v>95.122896743722194</v>
      </c>
      <c r="CJ62" s="138">
        <v>0.37302744443225</v>
      </c>
      <c r="CK62" s="139">
        <v>40.3941875419263</v>
      </c>
      <c r="CL62" s="138">
        <v>0.833485046793351</v>
      </c>
      <c r="CM62" s="139">
        <v>38.2500477993229</v>
      </c>
      <c r="CN62" s="138">
        <v>0.76852023095842803</v>
      </c>
      <c r="CO62" s="139">
        <v>16.478661402473001</v>
      </c>
      <c r="CP62" s="138">
        <v>0.60549726250998004</v>
      </c>
      <c r="CQ62" s="139">
        <v>-23.915526139453402</v>
      </c>
      <c r="CR62" s="138">
        <v>1.2409492583808499</v>
      </c>
      <c r="CS62" s="139">
        <v>58.7500953643261</v>
      </c>
      <c r="CT62" s="138">
        <v>0.84734059583546595</v>
      </c>
      <c r="CU62" s="139">
        <v>24.102588358218298</v>
      </c>
      <c r="CV62" s="138">
        <v>0.67439012553027</v>
      </c>
      <c r="CW62" s="139">
        <v>24.674989737482001</v>
      </c>
      <c r="CX62" s="138">
        <v>0.749014663450147</v>
      </c>
      <c r="CY62" s="139">
        <v>9.97251726862571</v>
      </c>
      <c r="CZ62" s="138">
        <v>0.505675947055237</v>
      </c>
      <c r="DA62" s="139">
        <v>-14.130071089592599</v>
      </c>
      <c r="DB62" s="138">
        <v>0.908568192020339</v>
      </c>
      <c r="DC62" s="74"/>
      <c r="DD62" s="15"/>
      <c r="DE62" s="15"/>
      <c r="DF62" s="15"/>
      <c r="DG62" s="15"/>
      <c r="DH62" s="15"/>
      <c r="DI62" s="15"/>
      <c r="DJ62" s="75"/>
      <c r="DK62" s="140"/>
      <c r="DL62" s="140"/>
      <c r="DM62" s="140"/>
      <c r="DN62" s="140"/>
      <c r="DO62" s="140"/>
      <c r="DP62" s="140"/>
      <c r="DQ62" s="140"/>
      <c r="DR62" s="140"/>
      <c r="DS62" s="140"/>
      <c r="DT62" s="140"/>
      <c r="DU62" s="140"/>
      <c r="DV62" s="140"/>
      <c r="DW62" s="140"/>
      <c r="DX62" s="140"/>
      <c r="DY62" s="140"/>
      <c r="DZ62" s="140"/>
      <c r="EA62" s="140"/>
      <c r="EB62" s="140"/>
    </row>
    <row r="63" spans="1:132" x14ac:dyDescent="0.2">
      <c r="A63" s="79" t="s">
        <v>96</v>
      </c>
      <c r="B63" s="81">
        <v>2</v>
      </c>
      <c r="C63" s="48">
        <v>96.007375720221205</v>
      </c>
      <c r="D63" s="82">
        <v>8.7336093673488296E-2</v>
      </c>
      <c r="E63" s="48">
        <v>4.1421140697267198</v>
      </c>
      <c r="F63" s="82">
        <v>1.0498269442495401E-2</v>
      </c>
      <c r="G63" s="48">
        <v>84.485187169655504</v>
      </c>
      <c r="H63" s="82">
        <v>0.17295454267843699</v>
      </c>
      <c r="I63" s="48">
        <v>34.703885130065601</v>
      </c>
      <c r="J63" s="82">
        <v>0.226967482748682</v>
      </c>
      <c r="K63" s="48">
        <v>29.887467407560699</v>
      </c>
      <c r="L63" s="82">
        <v>0.198661677355296</v>
      </c>
      <c r="M63" s="48">
        <v>19.893834632029201</v>
      </c>
      <c r="N63" s="82">
        <v>0.18820547793791001</v>
      </c>
      <c r="O63" s="48">
        <v>-14.8100504980365</v>
      </c>
      <c r="P63" s="82">
        <v>0.35550016417993702</v>
      </c>
      <c r="Q63" s="48">
        <v>48.545213582745802</v>
      </c>
      <c r="R63" s="82">
        <v>0.22921589367963599</v>
      </c>
      <c r="S63" s="48">
        <v>22.5878285970776</v>
      </c>
      <c r="T63" s="82">
        <v>0.19023425057923499</v>
      </c>
      <c r="U63" s="48">
        <v>11.489142015461599</v>
      </c>
      <c r="V63" s="82">
        <v>0.13727300747791901</v>
      </c>
      <c r="W63" s="48">
        <v>14.4682429702066</v>
      </c>
      <c r="X63" s="82">
        <v>0.150007553345269</v>
      </c>
      <c r="Y63" s="48">
        <v>-8.1195856268710802</v>
      </c>
      <c r="Z63" s="82">
        <v>0.27225206441841399</v>
      </c>
      <c r="AA63" s="48">
        <v>18.698290175450101</v>
      </c>
      <c r="AB63" s="82">
        <v>0.171901669623407</v>
      </c>
      <c r="AC63" s="48">
        <v>7.7178917176719102</v>
      </c>
      <c r="AD63" s="82">
        <v>0.10681466839970501</v>
      </c>
      <c r="AE63" s="48">
        <v>4.85972284549094</v>
      </c>
      <c r="AF63" s="82">
        <v>9.3290919899371494E-2</v>
      </c>
      <c r="AG63" s="48">
        <v>6.1206756122872203</v>
      </c>
      <c r="AH63" s="82">
        <v>0.11373607906185999</v>
      </c>
      <c r="AI63" s="48">
        <v>-1.5972161053847</v>
      </c>
      <c r="AJ63" s="82">
        <v>0.16225389905416801</v>
      </c>
      <c r="AK63" s="48">
        <v>24.283285313934101</v>
      </c>
      <c r="AL63" s="82">
        <v>0.19960956505979199</v>
      </c>
      <c r="AM63" s="48">
        <v>19.234397295134499</v>
      </c>
      <c r="AN63" s="82">
        <v>0.17884954996972599</v>
      </c>
      <c r="AO63" s="48">
        <v>3.1760496611193001</v>
      </c>
      <c r="AP63" s="82">
        <v>7.5738954016183399E-2</v>
      </c>
      <c r="AQ63" s="48">
        <v>1.8728383576802801</v>
      </c>
      <c r="AR63" s="82">
        <v>6.2249131794832102E-2</v>
      </c>
      <c r="AS63" s="48">
        <v>-17.361558937454198</v>
      </c>
      <c r="AT63" s="82">
        <v>0.19294130937078499</v>
      </c>
      <c r="AU63" s="48">
        <v>19.891067971720702</v>
      </c>
      <c r="AV63" s="82">
        <v>0.16821368741383999</v>
      </c>
      <c r="AW63" s="48">
        <v>15.205374253059301</v>
      </c>
      <c r="AX63" s="82">
        <v>0.150294646956985</v>
      </c>
      <c r="AY63" s="48">
        <v>2.9406489804581701</v>
      </c>
      <c r="AZ63" s="82">
        <v>7.4116225519885101E-2</v>
      </c>
      <c r="BA63" s="48">
        <v>1.7450447382031999</v>
      </c>
      <c r="BB63" s="82">
        <v>5.32017276617925E-2</v>
      </c>
      <c r="BC63" s="48">
        <v>-13.460329514856101</v>
      </c>
      <c r="BD63" s="82">
        <v>0.162437746322526</v>
      </c>
      <c r="BE63" s="48">
        <v>48.640148739787797</v>
      </c>
      <c r="BF63" s="82">
        <v>0.253002101306397</v>
      </c>
      <c r="BG63" s="48">
        <v>38.728524479754697</v>
      </c>
      <c r="BH63" s="82">
        <v>0.24544869118042301</v>
      </c>
      <c r="BI63" s="48">
        <v>6.1199682152802</v>
      </c>
      <c r="BJ63" s="82">
        <v>0.10474883058578301</v>
      </c>
      <c r="BK63" s="48">
        <v>3.79165604475291</v>
      </c>
      <c r="BL63" s="82">
        <v>8.7275447470009399E-2</v>
      </c>
      <c r="BM63" s="48">
        <v>-34.936868435001799</v>
      </c>
      <c r="BN63" s="82">
        <v>0.27503783530331199</v>
      </c>
      <c r="BO63" s="48">
        <v>27.6616546435075</v>
      </c>
      <c r="BP63" s="82">
        <v>0.21492758206346799</v>
      </c>
      <c r="BQ63" s="48">
        <v>20.164909616834599</v>
      </c>
      <c r="BR63" s="82">
        <v>0.193563801975878</v>
      </c>
      <c r="BS63" s="48">
        <v>4.6908042935212002</v>
      </c>
      <c r="BT63" s="82">
        <v>9.4599647372478196E-2</v>
      </c>
      <c r="BU63" s="48">
        <v>2.8059407331516701</v>
      </c>
      <c r="BV63" s="82">
        <v>7.1917477849316402E-2</v>
      </c>
      <c r="BW63" s="48">
        <v>-17.358968883682898</v>
      </c>
      <c r="BX63" s="82">
        <v>0.21084920854988801</v>
      </c>
      <c r="BY63" s="48">
        <v>50.892899544293101</v>
      </c>
      <c r="BZ63" s="82">
        <v>0.217000373785325</v>
      </c>
      <c r="CA63" s="48">
        <v>23.776471040189701</v>
      </c>
      <c r="CB63" s="82">
        <v>0.20396344371779901</v>
      </c>
      <c r="CC63" s="48">
        <v>10.573014869291701</v>
      </c>
      <c r="CD63" s="82">
        <v>0.132982133050604</v>
      </c>
      <c r="CE63" s="48">
        <v>16.5434136348116</v>
      </c>
      <c r="CF63" s="82">
        <v>0.150879167150546</v>
      </c>
      <c r="CG63" s="48">
        <v>-7.2330574053781298</v>
      </c>
      <c r="CH63" s="82">
        <v>0.29085195859540702</v>
      </c>
      <c r="CI63" s="48">
        <v>68.739056710807802</v>
      </c>
      <c r="CJ63" s="82">
        <v>0.18841120604418601</v>
      </c>
      <c r="CK63" s="48">
        <v>28.870269611204002</v>
      </c>
      <c r="CL63" s="82">
        <v>0.197300021822158</v>
      </c>
      <c r="CM63" s="48">
        <v>15.340982404274801</v>
      </c>
      <c r="CN63" s="82">
        <v>0.152433836368151</v>
      </c>
      <c r="CO63" s="48">
        <v>24.527804695328999</v>
      </c>
      <c r="CP63" s="82">
        <v>0.193675352895991</v>
      </c>
      <c r="CQ63" s="48">
        <v>-4.3424649158749897</v>
      </c>
      <c r="CR63" s="82">
        <v>0.33511008610911902</v>
      </c>
      <c r="CS63" s="48">
        <v>26.564725457444801</v>
      </c>
      <c r="CT63" s="82">
        <v>0.18405702415497399</v>
      </c>
      <c r="CU63" s="48">
        <v>12.899650729026799</v>
      </c>
      <c r="CV63" s="82">
        <v>0.14571387717641299</v>
      </c>
      <c r="CW63" s="48">
        <v>6.4297165862296897</v>
      </c>
      <c r="CX63" s="82">
        <v>0.10721423516971</v>
      </c>
      <c r="CY63" s="48">
        <v>7.2353581421883097</v>
      </c>
      <c r="CZ63" s="82">
        <v>0.11017880267249799</v>
      </c>
      <c r="DA63" s="48">
        <v>-5.6642925868384504</v>
      </c>
      <c r="DB63" s="82">
        <v>0.19651944981481201</v>
      </c>
      <c r="DC63" s="74"/>
      <c r="DD63" s="15"/>
      <c r="DE63" s="15"/>
      <c r="DF63" s="15"/>
      <c r="DG63" s="15"/>
      <c r="DH63" s="15"/>
      <c r="DI63" s="15"/>
      <c r="DJ63" s="75"/>
      <c r="DK63" s="140"/>
      <c r="DL63" s="140"/>
      <c r="DM63" s="140"/>
      <c r="DN63" s="140"/>
      <c r="DO63" s="140"/>
      <c r="DP63" s="140"/>
      <c r="DQ63" s="140"/>
      <c r="DR63" s="140"/>
      <c r="DS63" s="140"/>
      <c r="DT63" s="140"/>
      <c r="DU63" s="140"/>
      <c r="DV63" s="140"/>
      <c r="DW63" s="140"/>
      <c r="DX63" s="140"/>
      <c r="DY63" s="140"/>
      <c r="DZ63" s="140"/>
      <c r="EA63" s="140"/>
      <c r="EB63" s="140"/>
    </row>
    <row r="64" spans="1:132" x14ac:dyDescent="0.2">
      <c r="A64" s="83" t="s">
        <v>97</v>
      </c>
      <c r="B64" s="84">
        <v>2</v>
      </c>
      <c r="C64" s="49">
        <v>95.368803136679603</v>
      </c>
      <c r="D64" s="85">
        <v>0.159851933881523</v>
      </c>
      <c r="E64" s="49">
        <v>3.9104746963000001</v>
      </c>
      <c r="F64" s="85">
        <v>1.5525111136051199E-2</v>
      </c>
      <c r="G64" s="49">
        <v>83.343719772880505</v>
      </c>
      <c r="H64" s="85">
        <v>0.271238854356882</v>
      </c>
      <c r="I64" s="49">
        <v>29.5442396499596</v>
      </c>
      <c r="J64" s="85">
        <v>0.32772896218145697</v>
      </c>
      <c r="K64" s="49">
        <v>33.586638001349201</v>
      </c>
      <c r="L64" s="85">
        <v>0.33888981038396698</v>
      </c>
      <c r="M64" s="49">
        <v>20.2128421215718</v>
      </c>
      <c r="N64" s="85">
        <v>0.302314043025049</v>
      </c>
      <c r="O64" s="49">
        <v>-9.3313975283878801</v>
      </c>
      <c r="P64" s="85">
        <v>0.53270905472489005</v>
      </c>
      <c r="Q64" s="49">
        <v>46.484277034136298</v>
      </c>
      <c r="R64" s="85">
        <v>0.34268134580137499</v>
      </c>
      <c r="S64" s="49">
        <v>18.918010430953899</v>
      </c>
      <c r="T64" s="85">
        <v>0.27527981285224001</v>
      </c>
      <c r="U64" s="49">
        <v>11.5648862423342</v>
      </c>
      <c r="V64" s="85">
        <v>0.201854791342444</v>
      </c>
      <c r="W64" s="49">
        <v>16.001380360848099</v>
      </c>
      <c r="X64" s="85">
        <v>0.25851408400069198</v>
      </c>
      <c r="Y64" s="49">
        <v>-2.9166300701058199</v>
      </c>
      <c r="Z64" s="85">
        <v>0.43290803547255602</v>
      </c>
      <c r="AA64" s="49">
        <v>19.207183563597699</v>
      </c>
      <c r="AB64" s="85">
        <v>0.23780666442262199</v>
      </c>
      <c r="AC64" s="49">
        <v>7.2778482976107099</v>
      </c>
      <c r="AD64" s="85">
        <v>0.15376259705444001</v>
      </c>
      <c r="AE64" s="49">
        <v>4.80911802427367</v>
      </c>
      <c r="AF64" s="85">
        <v>0.132148260382768</v>
      </c>
      <c r="AG64" s="49">
        <v>7.1202172417132896</v>
      </c>
      <c r="AH64" s="85">
        <v>0.167425242500507</v>
      </c>
      <c r="AI64" s="49">
        <v>-0.15763105589742399</v>
      </c>
      <c r="AJ64" s="85">
        <v>0.24185072731385199</v>
      </c>
      <c r="AK64" s="49">
        <v>19.660060176669798</v>
      </c>
      <c r="AL64" s="85">
        <v>0.274390569144838</v>
      </c>
      <c r="AM64" s="49">
        <v>16.094789665635702</v>
      </c>
      <c r="AN64" s="85">
        <v>0.25867671980642298</v>
      </c>
      <c r="AO64" s="49">
        <v>2.27524326085747</v>
      </c>
      <c r="AP64" s="85">
        <v>8.7148793360598803E-2</v>
      </c>
      <c r="AQ64" s="49">
        <v>1.2900272501766199</v>
      </c>
      <c r="AR64" s="85">
        <v>5.7701402342153797E-2</v>
      </c>
      <c r="AS64" s="49">
        <v>-14.8047624154591</v>
      </c>
      <c r="AT64" s="85">
        <v>0.26587229023369402</v>
      </c>
      <c r="AU64" s="49">
        <v>19.925398545552699</v>
      </c>
      <c r="AV64" s="85">
        <v>0.254998278677664</v>
      </c>
      <c r="AW64" s="49">
        <v>16.3408380516595</v>
      </c>
      <c r="AX64" s="85">
        <v>0.23822035864451299</v>
      </c>
      <c r="AY64" s="49">
        <v>2.4126025751153999</v>
      </c>
      <c r="AZ64" s="85">
        <v>8.1202315187380802E-2</v>
      </c>
      <c r="BA64" s="49">
        <v>1.17195791877774</v>
      </c>
      <c r="BB64" s="85">
        <v>5.6028861104793597E-2</v>
      </c>
      <c r="BC64" s="49">
        <v>-15.168880132881799</v>
      </c>
      <c r="BD64" s="85">
        <v>0.24736626919615301</v>
      </c>
      <c r="BE64" s="49">
        <v>44.145798282616497</v>
      </c>
      <c r="BF64" s="85">
        <v>0.333945771492627</v>
      </c>
      <c r="BG64" s="49">
        <v>34.968874550484898</v>
      </c>
      <c r="BH64" s="85">
        <v>0.31601074440322402</v>
      </c>
      <c r="BI64" s="49">
        <v>5.5751921630556298</v>
      </c>
      <c r="BJ64" s="85">
        <v>0.15388073446701001</v>
      </c>
      <c r="BK64" s="49">
        <v>3.6017315690759801</v>
      </c>
      <c r="BL64" s="85">
        <v>0.106465238720788</v>
      </c>
      <c r="BM64" s="49">
        <v>-31.3671429814089</v>
      </c>
      <c r="BN64" s="85">
        <v>0.345100436325744</v>
      </c>
      <c r="BO64" s="49">
        <v>22.6812226399339</v>
      </c>
      <c r="BP64" s="85">
        <v>0.30409621126238801</v>
      </c>
      <c r="BQ64" s="49">
        <v>16.664241298488999</v>
      </c>
      <c r="BR64" s="85">
        <v>0.26347788246912701</v>
      </c>
      <c r="BS64" s="49">
        <v>3.5095506403079901</v>
      </c>
      <c r="BT64" s="85">
        <v>0.12237233743067499</v>
      </c>
      <c r="BU64" s="49">
        <v>2.5074307011369901</v>
      </c>
      <c r="BV64" s="85">
        <v>0.107850678636769</v>
      </c>
      <c r="BW64" s="49">
        <v>-14.156810597352001</v>
      </c>
      <c r="BX64" s="85">
        <v>0.27907408031070202</v>
      </c>
      <c r="BY64" s="49">
        <v>45.072358435668697</v>
      </c>
      <c r="BZ64" s="85">
        <v>0.31820849747503899</v>
      </c>
      <c r="CA64" s="49">
        <v>18.340360422563201</v>
      </c>
      <c r="CB64" s="85">
        <v>0.237057741964872</v>
      </c>
      <c r="CC64" s="49">
        <v>9.6207114783986505</v>
      </c>
      <c r="CD64" s="85">
        <v>0.20420800784590801</v>
      </c>
      <c r="CE64" s="49">
        <v>17.111286534706899</v>
      </c>
      <c r="CF64" s="85">
        <v>0.22453827256523601</v>
      </c>
      <c r="CG64" s="49">
        <v>-1.2290738878562999</v>
      </c>
      <c r="CH64" s="85">
        <v>0.36327578398308302</v>
      </c>
      <c r="CI64" s="49">
        <v>68.7243760767591</v>
      </c>
      <c r="CJ64" s="85">
        <v>0.25297859735280698</v>
      </c>
      <c r="CK64" s="49">
        <v>22.4430958001691</v>
      </c>
      <c r="CL64" s="85">
        <v>0.259035181650624</v>
      </c>
      <c r="CM64" s="49">
        <v>17.298294983810099</v>
      </c>
      <c r="CN64" s="85">
        <v>0.26329737222798699</v>
      </c>
      <c r="CO64" s="49">
        <v>28.982985292779901</v>
      </c>
      <c r="CP64" s="85">
        <v>0.29853980967348998</v>
      </c>
      <c r="CQ64" s="49">
        <v>6.5398894926108202</v>
      </c>
      <c r="CR64" s="85">
        <v>0.46375062720404397</v>
      </c>
      <c r="CS64" s="49">
        <v>27.049717748369101</v>
      </c>
      <c r="CT64" s="85">
        <v>0.27929365372572601</v>
      </c>
      <c r="CU64" s="49">
        <v>11.7003130285573</v>
      </c>
      <c r="CV64" s="85">
        <v>0.21471261872965</v>
      </c>
      <c r="CW64" s="49">
        <v>7.0492658848855498</v>
      </c>
      <c r="CX64" s="85">
        <v>0.17350437393043799</v>
      </c>
      <c r="CY64" s="49">
        <v>8.3001388349262495</v>
      </c>
      <c r="CZ64" s="85">
        <v>0.17802385049137501</v>
      </c>
      <c r="DA64" s="49">
        <v>-3.4001741936310501</v>
      </c>
      <c r="DB64" s="85">
        <v>0.30570557374177698</v>
      </c>
      <c r="DC64" s="74"/>
      <c r="DD64" s="15"/>
      <c r="DE64" s="15"/>
      <c r="DF64" s="15"/>
      <c r="DG64" s="15"/>
      <c r="DH64" s="15"/>
      <c r="DI64" s="15"/>
      <c r="DJ64" s="75"/>
      <c r="DK64" s="140"/>
      <c r="DL64" s="140"/>
      <c r="DM64" s="140"/>
      <c r="DN64" s="140"/>
      <c r="DO64" s="140"/>
      <c r="DP64" s="140"/>
      <c r="DQ64" s="140"/>
      <c r="DR64" s="140"/>
      <c r="DS64" s="140"/>
      <c r="DT64" s="140"/>
      <c r="DU64" s="140"/>
      <c r="DV64" s="140"/>
      <c r="DW64" s="140"/>
      <c r="DX64" s="140"/>
      <c r="DY64" s="140"/>
      <c r="DZ64" s="140"/>
      <c r="EA64" s="140"/>
      <c r="EB64" s="140"/>
    </row>
    <row r="65" spans="1:132" x14ac:dyDescent="0.2">
      <c r="A65" s="86" t="s">
        <v>98</v>
      </c>
      <c r="B65" s="87">
        <v>2</v>
      </c>
      <c r="C65" s="50">
        <v>96.575113210465105</v>
      </c>
      <c r="D65" s="89">
        <v>5.9411189090451601E-2</v>
      </c>
      <c r="E65" s="50">
        <v>4.6412406886837401</v>
      </c>
      <c r="F65" s="89">
        <v>8.2062829552636204E-3</v>
      </c>
      <c r="G65" s="50">
        <v>85.800617653249404</v>
      </c>
      <c r="H65" s="89">
        <v>0.120080683707502</v>
      </c>
      <c r="I65" s="50">
        <v>36.622727027981298</v>
      </c>
      <c r="J65" s="89">
        <v>0.16605012803456701</v>
      </c>
      <c r="K65" s="50">
        <v>30.495296298323801</v>
      </c>
      <c r="L65" s="89">
        <v>0.14550610332945399</v>
      </c>
      <c r="M65" s="50">
        <v>18.682594326944301</v>
      </c>
      <c r="N65" s="89">
        <v>0.13330637383154501</v>
      </c>
      <c r="O65" s="50">
        <v>-17.940132701037001</v>
      </c>
      <c r="P65" s="89">
        <v>0.25504869260352597</v>
      </c>
      <c r="Q65" s="50">
        <v>51.777613627337097</v>
      </c>
      <c r="R65" s="89">
        <v>0.16461015349800401</v>
      </c>
      <c r="S65" s="50">
        <v>23.321477325757801</v>
      </c>
      <c r="T65" s="89">
        <v>0.139600292298342</v>
      </c>
      <c r="U65" s="50">
        <v>13.264672624576299</v>
      </c>
      <c r="V65" s="89">
        <v>0.107409675182058</v>
      </c>
      <c r="W65" s="50">
        <v>15.191463677003</v>
      </c>
      <c r="X65" s="89">
        <v>0.11280302782837601</v>
      </c>
      <c r="Y65" s="50">
        <v>-8.1300136487547796</v>
      </c>
      <c r="Z65" s="89">
        <v>0.20393659461393901</v>
      </c>
      <c r="AA65" s="50">
        <v>24.4650307692106</v>
      </c>
      <c r="AB65" s="89">
        <v>0.13442959589137399</v>
      </c>
      <c r="AC65" s="50">
        <v>10.677915295272101</v>
      </c>
      <c r="AD65" s="89">
        <v>9.2475007727906303E-2</v>
      </c>
      <c r="AE65" s="50">
        <v>6.2810613649599496</v>
      </c>
      <c r="AF65" s="89">
        <v>7.4379270170060102E-2</v>
      </c>
      <c r="AG65" s="50">
        <v>7.5060541089785602</v>
      </c>
      <c r="AH65" s="89">
        <v>8.6049562923172201E-2</v>
      </c>
      <c r="AI65" s="50">
        <v>-3.1718611862934898</v>
      </c>
      <c r="AJ65" s="89">
        <v>0.135115085327291</v>
      </c>
      <c r="AK65" s="50">
        <v>29.256381758154799</v>
      </c>
      <c r="AL65" s="89">
        <v>0.147605027154078</v>
      </c>
      <c r="AM65" s="50">
        <v>22.010077342119999</v>
      </c>
      <c r="AN65" s="89">
        <v>0.137036145648438</v>
      </c>
      <c r="AO65" s="50">
        <v>4.6443513802319796</v>
      </c>
      <c r="AP65" s="89">
        <v>6.23964454755086E-2</v>
      </c>
      <c r="AQ65" s="50">
        <v>2.6019530358029002</v>
      </c>
      <c r="AR65" s="89">
        <v>5.0297862214697703E-2</v>
      </c>
      <c r="AS65" s="50">
        <v>-19.408124306317099</v>
      </c>
      <c r="AT65" s="89">
        <v>0.15035684784679401</v>
      </c>
      <c r="AU65" s="50">
        <v>24.3207963477163</v>
      </c>
      <c r="AV65" s="89">
        <v>0.13163007845015201</v>
      </c>
      <c r="AW65" s="50">
        <v>17.3937863668008</v>
      </c>
      <c r="AX65" s="89">
        <v>0.115517272641317</v>
      </c>
      <c r="AY65" s="50">
        <v>4.2300437750447397</v>
      </c>
      <c r="AZ65" s="89">
        <v>6.1452223992857699E-2</v>
      </c>
      <c r="BA65" s="50">
        <v>2.6969662058708201</v>
      </c>
      <c r="BB65" s="89">
        <v>4.7471952786327799E-2</v>
      </c>
      <c r="BC65" s="50">
        <v>-14.696820160929899</v>
      </c>
      <c r="BD65" s="89">
        <v>0.128173013637532</v>
      </c>
      <c r="BE65" s="50">
        <v>57.286545048667001</v>
      </c>
      <c r="BF65" s="89">
        <v>0.170034149998505</v>
      </c>
      <c r="BG65" s="50">
        <v>43.2287117018193</v>
      </c>
      <c r="BH65" s="89">
        <v>0.17147289040935099</v>
      </c>
      <c r="BI65" s="50">
        <v>8.8553657323256907</v>
      </c>
      <c r="BJ65" s="89">
        <v>8.5061295941116902E-2</v>
      </c>
      <c r="BK65" s="50">
        <v>5.2024676145219599</v>
      </c>
      <c r="BL65" s="89">
        <v>6.9894946747772593E-2</v>
      </c>
      <c r="BM65" s="50">
        <v>-38.0262440872974</v>
      </c>
      <c r="BN65" s="89">
        <v>0.199397579795726</v>
      </c>
      <c r="BO65" s="50">
        <v>36.004276667410601</v>
      </c>
      <c r="BP65" s="89">
        <v>0.15447411528004401</v>
      </c>
      <c r="BQ65" s="50">
        <v>24.8320335481223</v>
      </c>
      <c r="BR65" s="89">
        <v>0.14144987442083301</v>
      </c>
      <c r="BS65" s="50">
        <v>7.1789808802300001</v>
      </c>
      <c r="BT65" s="89">
        <v>7.8239358110087406E-2</v>
      </c>
      <c r="BU65" s="50">
        <v>3.9932622390583199</v>
      </c>
      <c r="BV65" s="89">
        <v>5.9315054326142501E-2</v>
      </c>
      <c r="BW65" s="50">
        <v>-20.838771309064001</v>
      </c>
      <c r="BX65" s="89">
        <v>0.16070516471119001</v>
      </c>
      <c r="BY65" s="50">
        <v>56.494723027188002</v>
      </c>
      <c r="BZ65" s="89">
        <v>0.15388132390222201</v>
      </c>
      <c r="CA65" s="50">
        <v>24.8822228823886</v>
      </c>
      <c r="CB65" s="89">
        <v>0.142503772879983</v>
      </c>
      <c r="CC65" s="50">
        <v>13.4915063984431</v>
      </c>
      <c r="CD65" s="89">
        <v>0.104740208837795</v>
      </c>
      <c r="CE65" s="50">
        <v>18.120993746356199</v>
      </c>
      <c r="CF65" s="89">
        <v>0.11561559737057001</v>
      </c>
      <c r="CG65" s="50">
        <v>-6.7612291360324104</v>
      </c>
      <c r="CH65" s="89">
        <v>0.210243067188496</v>
      </c>
      <c r="CI65" s="50">
        <v>71.063355778269496</v>
      </c>
      <c r="CJ65" s="89">
        <v>0.136339266112223</v>
      </c>
      <c r="CK65" s="50">
        <v>31.869122631809301</v>
      </c>
      <c r="CL65" s="89">
        <v>0.14685769711525001</v>
      </c>
      <c r="CM65" s="50">
        <v>16.5539077511729</v>
      </c>
      <c r="CN65" s="89">
        <v>0.112753623415572</v>
      </c>
      <c r="CO65" s="50">
        <v>22.640325395287402</v>
      </c>
      <c r="CP65" s="89">
        <v>0.135387430393693</v>
      </c>
      <c r="CQ65" s="50">
        <v>-9.2287972365219506</v>
      </c>
      <c r="CR65" s="89">
        <v>0.239952784627909</v>
      </c>
      <c r="CS65" s="50">
        <v>31.540078831042699</v>
      </c>
      <c r="CT65" s="89">
        <v>0.14750932006024001</v>
      </c>
      <c r="CU65" s="50">
        <v>14.8647143123698</v>
      </c>
      <c r="CV65" s="89">
        <v>0.114552196600545</v>
      </c>
      <c r="CW65" s="50">
        <v>8.6082735982912002</v>
      </c>
      <c r="CX65" s="89">
        <v>8.5996179271779605E-2</v>
      </c>
      <c r="CY65" s="50">
        <v>8.0670909203817605</v>
      </c>
      <c r="CZ65" s="89">
        <v>8.5446118150253103E-2</v>
      </c>
      <c r="DA65" s="50">
        <v>-6.7976233919880098</v>
      </c>
      <c r="DB65" s="89">
        <v>0.15261377475987001</v>
      </c>
      <c r="DC65" s="74"/>
      <c r="DD65" s="15"/>
      <c r="DE65" s="15"/>
      <c r="DF65" s="15"/>
      <c r="DG65" s="15"/>
      <c r="DH65" s="15"/>
      <c r="DI65" s="15"/>
      <c r="DJ65" s="75"/>
      <c r="DK65" s="140"/>
      <c r="DL65" s="140"/>
      <c r="DM65" s="140"/>
      <c r="DN65" s="140"/>
      <c r="DO65" s="140"/>
      <c r="DP65" s="140"/>
      <c r="DQ65" s="140"/>
      <c r="DR65" s="140"/>
      <c r="DS65" s="140"/>
      <c r="DT65" s="140"/>
      <c r="DU65" s="140"/>
      <c r="DV65" s="140"/>
      <c r="DW65" s="140"/>
      <c r="DX65" s="140"/>
      <c r="DY65" s="140"/>
      <c r="DZ65" s="140"/>
      <c r="EA65" s="140"/>
      <c r="EB65" s="140"/>
    </row>
    <row r="66" spans="1:132" x14ac:dyDescent="0.2">
      <c r="A66" s="2" t="s">
        <v>102</v>
      </c>
      <c r="B66" s="71">
        <v>2</v>
      </c>
      <c r="C66" s="13">
        <v>99.596977892401895</v>
      </c>
      <c r="D66" s="61">
        <v>0.16775572521872101</v>
      </c>
      <c r="E66" s="13">
        <v>4.7395674808167296</v>
      </c>
      <c r="F66" s="61">
        <v>0.105266157706275</v>
      </c>
      <c r="G66" s="13">
        <v>92.392572382586295</v>
      </c>
      <c r="H66" s="61">
        <v>1.2395021040179399</v>
      </c>
      <c r="I66" s="13">
        <v>41.877369463760999</v>
      </c>
      <c r="J66" s="61">
        <v>2.3413986891727099</v>
      </c>
      <c r="K66" s="13">
        <v>40.537557918871599</v>
      </c>
      <c r="L66" s="61">
        <v>2.2350615122992501</v>
      </c>
      <c r="M66" s="13">
        <v>9.9776449999536805</v>
      </c>
      <c r="N66" s="61">
        <v>1.04544179050942</v>
      </c>
      <c r="O66" s="13">
        <v>-31.899724463807299</v>
      </c>
      <c r="P66" s="61">
        <v>2.87166714397625</v>
      </c>
      <c r="Q66" s="13">
        <v>81.316263880300099</v>
      </c>
      <c r="R66" s="61">
        <v>2.2036914795665399</v>
      </c>
      <c r="S66" s="13">
        <v>58.350755130298403</v>
      </c>
      <c r="T66" s="61">
        <v>2.8362298956927101</v>
      </c>
      <c r="U66" s="13">
        <v>17.703709402664</v>
      </c>
      <c r="V66" s="61">
        <v>1.6768627849286</v>
      </c>
      <c r="W66" s="13">
        <v>5.26179934733777</v>
      </c>
      <c r="X66" s="61">
        <v>0.83143862258574497</v>
      </c>
      <c r="Y66" s="13">
        <v>-53.088955782960603</v>
      </c>
      <c r="Z66" s="61">
        <v>3.3903413033768399</v>
      </c>
      <c r="AA66" s="13">
        <v>11.3083985310933</v>
      </c>
      <c r="AB66" s="61">
        <v>1.2583184800446401</v>
      </c>
      <c r="AC66" s="13">
        <v>4.6217523563959197</v>
      </c>
      <c r="AD66" s="61">
        <v>0.80952018331485698</v>
      </c>
      <c r="AE66" s="13">
        <v>2.5840330838929</v>
      </c>
      <c r="AF66" s="61">
        <v>0.65712781635886297</v>
      </c>
      <c r="AG66" s="13">
        <v>4.10261309080449</v>
      </c>
      <c r="AH66" s="61">
        <v>0.68501707362214304</v>
      </c>
      <c r="AI66" s="13">
        <v>-0.51913926559143497</v>
      </c>
      <c r="AJ66" s="61">
        <v>1.11597602730092</v>
      </c>
      <c r="AK66" s="13">
        <v>19.917712507172201</v>
      </c>
      <c r="AL66" s="61">
        <v>1.57583783122374</v>
      </c>
      <c r="AM66" s="13">
        <v>17.4096870757161</v>
      </c>
      <c r="AN66" s="61">
        <v>1.4391653531401001</v>
      </c>
      <c r="AO66" s="13">
        <v>1.84898941145117</v>
      </c>
      <c r="AP66" s="61">
        <v>0.58657112329713901</v>
      </c>
      <c r="AQ66" s="13">
        <v>0.65903602000497397</v>
      </c>
      <c r="AR66" s="61">
        <v>0.22688056379216101</v>
      </c>
      <c r="AS66" s="13">
        <v>-16.750651055711099</v>
      </c>
      <c r="AT66" s="61">
        <v>1.5165395187330599</v>
      </c>
      <c r="AU66" s="13">
        <v>22.284327804670401</v>
      </c>
      <c r="AV66" s="61">
        <v>1.7958544864585699</v>
      </c>
      <c r="AW66" s="13">
        <v>18.050851830164799</v>
      </c>
      <c r="AX66" s="61">
        <v>1.4513681340193001</v>
      </c>
      <c r="AY66" s="13">
        <v>2.4556157364185101</v>
      </c>
      <c r="AZ66" s="61">
        <v>0.49386754596509702</v>
      </c>
      <c r="BA66" s="13">
        <v>1.77786023808713</v>
      </c>
      <c r="BB66" s="61">
        <v>0.59383587494805401</v>
      </c>
      <c r="BC66" s="13">
        <v>-16.272991592077702</v>
      </c>
      <c r="BD66" s="61">
        <v>1.46314501256507</v>
      </c>
      <c r="BE66" s="13">
        <v>50.7802042208478</v>
      </c>
      <c r="BF66" s="61">
        <v>2.2614675249248299</v>
      </c>
      <c r="BG66" s="13">
        <v>42.876921342948897</v>
      </c>
      <c r="BH66" s="61">
        <v>2.2282387075608399</v>
      </c>
      <c r="BI66" s="13">
        <v>5.4090904459641704</v>
      </c>
      <c r="BJ66" s="61">
        <v>1.0452289955510901</v>
      </c>
      <c r="BK66" s="13">
        <v>2.4941924319347502</v>
      </c>
      <c r="BL66" s="61">
        <v>0.41567158784352098</v>
      </c>
      <c r="BM66" s="13">
        <v>-40.382728911014198</v>
      </c>
      <c r="BN66" s="61">
        <v>2.3514441159023098</v>
      </c>
      <c r="BO66" s="13">
        <v>25.440870985446001</v>
      </c>
      <c r="BP66" s="61">
        <v>1.72925329118867</v>
      </c>
      <c r="BQ66" s="13">
        <v>20.692824398348701</v>
      </c>
      <c r="BR66" s="61">
        <v>1.36705185191675</v>
      </c>
      <c r="BS66" s="13">
        <v>2.8443058246043398</v>
      </c>
      <c r="BT66" s="61">
        <v>0.67069647835159396</v>
      </c>
      <c r="BU66" s="13">
        <v>1.9037407624930001</v>
      </c>
      <c r="BV66" s="61">
        <v>0.66477796522910304</v>
      </c>
      <c r="BW66" s="13">
        <v>-18.7890836358557</v>
      </c>
      <c r="BX66" s="61">
        <v>1.43467459981958</v>
      </c>
      <c r="BY66" s="13">
        <v>73.896069197067703</v>
      </c>
      <c r="BZ66" s="61">
        <v>1.7232662976700801</v>
      </c>
      <c r="CA66" s="13">
        <v>45.933676683770599</v>
      </c>
      <c r="CB66" s="61">
        <v>1.8907197871560799</v>
      </c>
      <c r="CC66" s="13">
        <v>17.4626493973593</v>
      </c>
      <c r="CD66" s="61">
        <v>1.5182992701670399</v>
      </c>
      <c r="CE66" s="13">
        <v>10.4997431159378</v>
      </c>
      <c r="CF66" s="61">
        <v>1.2480482722213699</v>
      </c>
      <c r="CG66" s="13">
        <v>-35.433933567832703</v>
      </c>
      <c r="CH66" s="61">
        <v>2.3746123114875601</v>
      </c>
      <c r="CI66" s="13">
        <v>83.2814330315245</v>
      </c>
      <c r="CJ66" s="61">
        <v>1.4958615827569599</v>
      </c>
      <c r="CK66" s="13">
        <v>40.702134870862999</v>
      </c>
      <c r="CL66" s="61">
        <v>2.0629830506698701</v>
      </c>
      <c r="CM66" s="13">
        <v>21.947886202188698</v>
      </c>
      <c r="CN66" s="61">
        <v>1.86627153905053</v>
      </c>
      <c r="CO66" s="13">
        <v>20.6314119584728</v>
      </c>
      <c r="CP66" s="61">
        <v>1.7074776842914301</v>
      </c>
      <c r="CQ66" s="13">
        <v>-20.070722912390199</v>
      </c>
      <c r="CR66" s="61">
        <v>3.2272475645708201</v>
      </c>
      <c r="CS66" s="13">
        <v>19.1687411912967</v>
      </c>
      <c r="CT66" s="61">
        <v>1.63345164045547</v>
      </c>
      <c r="CU66" s="13">
        <v>10.922451568327901</v>
      </c>
      <c r="CV66" s="61">
        <v>1.61399159428146</v>
      </c>
      <c r="CW66" s="13">
        <v>5.6449799134870497</v>
      </c>
      <c r="CX66" s="61">
        <v>0.89263199501554003</v>
      </c>
      <c r="CY66" s="13">
        <v>2.6013097094818201</v>
      </c>
      <c r="CZ66" s="61">
        <v>0.54930046803968302</v>
      </c>
      <c r="DA66" s="13">
        <v>-8.3211418588460297</v>
      </c>
      <c r="DB66" s="61">
        <v>1.73796453016054</v>
      </c>
      <c r="DC66" s="74"/>
      <c r="DD66" s="15"/>
      <c r="DE66" s="15"/>
      <c r="DF66" s="15"/>
      <c r="DG66" s="15"/>
      <c r="DH66" s="15"/>
      <c r="DI66" s="15"/>
      <c r="DJ66" s="75"/>
      <c r="DK66" s="140"/>
      <c r="DL66" s="140"/>
      <c r="DM66" s="140"/>
      <c r="DN66" s="140"/>
      <c r="DO66" s="140"/>
      <c r="DP66" s="140"/>
      <c r="DQ66" s="140"/>
      <c r="DR66" s="140"/>
      <c r="DS66" s="140"/>
      <c r="DT66" s="140"/>
      <c r="DU66" s="140"/>
      <c r="DV66" s="140"/>
      <c r="DW66" s="140"/>
      <c r="DX66" s="140"/>
      <c r="DY66" s="140"/>
      <c r="DZ66" s="140"/>
      <c r="EA66" s="140"/>
      <c r="EB66" s="140"/>
    </row>
    <row r="67" spans="1:132" x14ac:dyDescent="0.2">
      <c r="A67" s="2" t="s">
        <v>103</v>
      </c>
      <c r="B67" s="71">
        <v>2</v>
      </c>
      <c r="C67" s="13">
        <v>98.159779556679894</v>
      </c>
      <c r="D67" s="61">
        <v>0.55796083561159104</v>
      </c>
      <c r="E67" s="13">
        <v>4.0003866094827298</v>
      </c>
      <c r="F67" s="61">
        <v>8.4818226444042397E-2</v>
      </c>
      <c r="G67" s="13">
        <v>87.328657589599402</v>
      </c>
      <c r="H67" s="61">
        <v>1.5596012064186799</v>
      </c>
      <c r="I67" s="13">
        <v>65.580116204463295</v>
      </c>
      <c r="J67" s="61">
        <v>2.06849741916034</v>
      </c>
      <c r="K67" s="13">
        <v>16.7983735907595</v>
      </c>
      <c r="L67" s="61">
        <v>1.5845300060021601</v>
      </c>
      <c r="M67" s="13">
        <v>4.9501677943766698</v>
      </c>
      <c r="N67" s="61">
        <v>0.738732886460848</v>
      </c>
      <c r="O67" s="13">
        <v>-60.629948410086598</v>
      </c>
      <c r="P67" s="61">
        <v>2.3177326301217702</v>
      </c>
      <c r="Q67" s="13">
        <v>40.463269835393397</v>
      </c>
      <c r="R67" s="61">
        <v>1.77006242223757</v>
      </c>
      <c r="S67" s="13">
        <v>31.8243435524316</v>
      </c>
      <c r="T67" s="61">
        <v>1.7109440371528799</v>
      </c>
      <c r="U67" s="13">
        <v>4.8468037027656399</v>
      </c>
      <c r="V67" s="61">
        <v>0.95706061678529697</v>
      </c>
      <c r="W67" s="13">
        <v>3.7921225801962302</v>
      </c>
      <c r="X67" s="61">
        <v>0.72747555576891398</v>
      </c>
      <c r="Y67" s="13">
        <v>-28.0322209722354</v>
      </c>
      <c r="Z67" s="61">
        <v>1.8375768528738401</v>
      </c>
      <c r="AA67" s="13">
        <v>19.4323413410604</v>
      </c>
      <c r="AB67" s="61">
        <v>1.3678211464394301</v>
      </c>
      <c r="AC67" s="13">
        <v>14.069384793608601</v>
      </c>
      <c r="AD67" s="61">
        <v>1.1521512287248601</v>
      </c>
      <c r="AE67" s="13">
        <v>4.0370679729748797</v>
      </c>
      <c r="AF67" s="61">
        <v>0.81139268520099805</v>
      </c>
      <c r="AG67" s="13">
        <v>1.32588857447687</v>
      </c>
      <c r="AH67" s="61">
        <v>0.44336412695989302</v>
      </c>
      <c r="AI67" s="13">
        <v>-12.743496219131799</v>
      </c>
      <c r="AJ67" s="61">
        <v>1.1374168737452</v>
      </c>
      <c r="AK67" s="13">
        <v>24.114127226671702</v>
      </c>
      <c r="AL67" s="61">
        <v>1.91383837855295</v>
      </c>
      <c r="AM67" s="13">
        <v>22.472295794630501</v>
      </c>
      <c r="AN67" s="61">
        <v>1.86988886328463</v>
      </c>
      <c r="AO67" s="13">
        <v>0.90852307018461598</v>
      </c>
      <c r="AP67" s="61">
        <v>0.31180887155986697</v>
      </c>
      <c r="AQ67" s="13">
        <v>0.73330836185659898</v>
      </c>
      <c r="AR67" s="61">
        <v>0.36150737714476899</v>
      </c>
      <c r="AS67" s="13">
        <v>-21.7389874327739</v>
      </c>
      <c r="AT67" s="61">
        <v>1.85347472629026</v>
      </c>
      <c r="AU67" s="13">
        <v>17.141281830950302</v>
      </c>
      <c r="AV67" s="61">
        <v>1.4013927275118501</v>
      </c>
      <c r="AW67" s="13">
        <v>16.0081500597197</v>
      </c>
      <c r="AX67" s="61">
        <v>1.35775804835339</v>
      </c>
      <c r="AY67" s="13">
        <v>0.82755229815823494</v>
      </c>
      <c r="AZ67" s="61">
        <v>0.19631168722946299</v>
      </c>
      <c r="BA67" s="13">
        <v>0.305579473072361</v>
      </c>
      <c r="BB67" s="61">
        <v>0.16182681174466601</v>
      </c>
      <c r="BC67" s="13">
        <v>-15.702570586647401</v>
      </c>
      <c r="BD67" s="61">
        <v>1.3905397758987399</v>
      </c>
      <c r="BE67" s="13">
        <v>66.511456136126796</v>
      </c>
      <c r="BF67" s="61">
        <v>2.2088525470589002</v>
      </c>
      <c r="BG67" s="13">
        <v>61.465395221565601</v>
      </c>
      <c r="BH67" s="61">
        <v>2.1730946772604001</v>
      </c>
      <c r="BI67" s="13">
        <v>3.6111599424579701</v>
      </c>
      <c r="BJ67" s="61">
        <v>0.60540030817386103</v>
      </c>
      <c r="BK67" s="13">
        <v>1.43490097210323</v>
      </c>
      <c r="BL67" s="61">
        <v>0.46481943741447102</v>
      </c>
      <c r="BM67" s="13">
        <v>-60.0304942494624</v>
      </c>
      <c r="BN67" s="61">
        <v>2.2486224728834299</v>
      </c>
      <c r="BO67" s="13">
        <v>34.757684154475101</v>
      </c>
      <c r="BP67" s="61">
        <v>2.17493557733984</v>
      </c>
      <c r="BQ67" s="13">
        <v>32.9557829036493</v>
      </c>
      <c r="BR67" s="61">
        <v>2.1787738447696499</v>
      </c>
      <c r="BS67" s="13">
        <v>1.5397086157227899</v>
      </c>
      <c r="BT67" s="61">
        <v>0.43899118242566798</v>
      </c>
      <c r="BU67" s="13">
        <v>0.262192635103006</v>
      </c>
      <c r="BV67" s="61">
        <v>0.128650816972087</v>
      </c>
      <c r="BW67" s="13">
        <v>-32.693590268546302</v>
      </c>
      <c r="BX67" s="61">
        <v>2.16706982270582</v>
      </c>
      <c r="BY67" s="13">
        <v>41.638680208090399</v>
      </c>
      <c r="BZ67" s="61">
        <v>1.59169713889098</v>
      </c>
      <c r="CA67" s="13">
        <v>33.013258932299799</v>
      </c>
      <c r="CB67" s="61">
        <v>1.29323258326089</v>
      </c>
      <c r="CC67" s="13">
        <v>4.2046600471561604</v>
      </c>
      <c r="CD67" s="61">
        <v>0.76307448002049805</v>
      </c>
      <c r="CE67" s="13">
        <v>4.4207612286344302</v>
      </c>
      <c r="CF67" s="61">
        <v>0.96357206381849803</v>
      </c>
      <c r="CG67" s="13">
        <v>-28.592497703665401</v>
      </c>
      <c r="CH67" s="61">
        <v>1.9487712979629099</v>
      </c>
      <c r="CI67" s="13">
        <v>54.289635520312601</v>
      </c>
      <c r="CJ67" s="61">
        <v>1.8863782422953901</v>
      </c>
      <c r="CK67" s="13">
        <v>38.833134793662602</v>
      </c>
      <c r="CL67" s="61">
        <v>1.3248068321542801</v>
      </c>
      <c r="CM67" s="13">
        <v>6.0482371434648599</v>
      </c>
      <c r="CN67" s="61">
        <v>0.72165204938653904</v>
      </c>
      <c r="CO67" s="13">
        <v>9.4082635831850592</v>
      </c>
      <c r="CP67" s="61">
        <v>1.0135825602511901</v>
      </c>
      <c r="CQ67" s="13">
        <v>-29.424871210477601</v>
      </c>
      <c r="CR67" s="61">
        <v>1.6128303321331701</v>
      </c>
      <c r="CS67" s="13">
        <v>17.838151573645899</v>
      </c>
      <c r="CT67" s="61">
        <v>1.48666391631323</v>
      </c>
      <c r="CU67" s="13">
        <v>12.917749712550201</v>
      </c>
      <c r="CV67" s="61">
        <v>1.3292582135892901</v>
      </c>
      <c r="CW67" s="13">
        <v>1.7043430712998999</v>
      </c>
      <c r="CX67" s="61">
        <v>0.47813164080829901</v>
      </c>
      <c r="CY67" s="13">
        <v>3.2160587897958002</v>
      </c>
      <c r="CZ67" s="61">
        <v>0.65648786835806605</v>
      </c>
      <c r="DA67" s="13">
        <v>-9.7016909227543504</v>
      </c>
      <c r="DB67" s="61">
        <v>1.56166623902443</v>
      </c>
      <c r="DC67" s="74"/>
      <c r="DD67" s="15"/>
      <c r="DE67" s="15"/>
      <c r="DF67" s="15"/>
      <c r="DG67" s="15"/>
      <c r="DH67" s="15"/>
      <c r="DI67" s="15"/>
      <c r="DJ67" s="75"/>
      <c r="DK67" s="140"/>
      <c r="DL67" s="140"/>
      <c r="DM67" s="140"/>
      <c r="DN67" s="140"/>
      <c r="DO67" s="140"/>
      <c r="DP67" s="140"/>
      <c r="DQ67" s="140"/>
      <c r="DR67" s="140"/>
      <c r="DS67" s="140"/>
      <c r="DT67" s="140"/>
      <c r="DU67" s="140"/>
      <c r="DV67" s="140"/>
      <c r="DW67" s="140"/>
      <c r="DX67" s="140"/>
      <c r="DY67" s="140"/>
      <c r="DZ67" s="140"/>
      <c r="EA67" s="140"/>
      <c r="EB67" s="140"/>
    </row>
    <row r="68" spans="1:132" x14ac:dyDescent="0.2">
      <c r="A68" s="2" t="s">
        <v>104</v>
      </c>
      <c r="B68" s="71">
        <v>2</v>
      </c>
      <c r="C68" s="13">
        <v>99.727748979205401</v>
      </c>
      <c r="D68" s="61">
        <v>0.13409990121568099</v>
      </c>
      <c r="E68" s="13">
        <v>5.2600298102656202</v>
      </c>
      <c r="F68" s="61">
        <v>8.7104408499102004E-2</v>
      </c>
      <c r="G68" s="13">
        <v>93.866741490414796</v>
      </c>
      <c r="H68" s="61">
        <v>0.936578059196016</v>
      </c>
      <c r="I68" s="13">
        <v>48.987800290975798</v>
      </c>
      <c r="J68" s="61">
        <v>1.7751798885500201</v>
      </c>
      <c r="K68" s="13">
        <v>35.160103969033202</v>
      </c>
      <c r="L68" s="61">
        <v>1.78875526592623</v>
      </c>
      <c r="M68" s="13">
        <v>9.7188372304059101</v>
      </c>
      <c r="N68" s="61">
        <v>1.12064944187515</v>
      </c>
      <c r="O68" s="13">
        <v>-39.268963060569902</v>
      </c>
      <c r="P68" s="61">
        <v>2.4505588207235598</v>
      </c>
      <c r="Q68" s="13">
        <v>53.755793788291101</v>
      </c>
      <c r="R68" s="61">
        <v>2.0192946229739102</v>
      </c>
      <c r="S68" s="13">
        <v>36.285009100952202</v>
      </c>
      <c r="T68" s="61">
        <v>1.74397712199865</v>
      </c>
      <c r="U68" s="13">
        <v>11.7139625171597</v>
      </c>
      <c r="V68" s="61">
        <v>1.11458112787495</v>
      </c>
      <c r="W68" s="13">
        <v>5.75682217017917</v>
      </c>
      <c r="X68" s="61">
        <v>0.81194959233038899</v>
      </c>
      <c r="Y68" s="13">
        <v>-30.528186930773099</v>
      </c>
      <c r="Z68" s="61">
        <v>1.88080814408777</v>
      </c>
      <c r="AA68" s="13">
        <v>10.9760731668703</v>
      </c>
      <c r="AB68" s="61">
        <v>0.88520436589901297</v>
      </c>
      <c r="AC68" s="13">
        <v>4.93494909122556</v>
      </c>
      <c r="AD68" s="61">
        <v>0.69467963473198802</v>
      </c>
      <c r="AE68" s="13">
        <v>2.5350268295367901</v>
      </c>
      <c r="AF68" s="61">
        <v>0.48061210065432902</v>
      </c>
      <c r="AG68" s="13">
        <v>3.5060972461079198</v>
      </c>
      <c r="AH68" s="61">
        <v>0.44048531196217999</v>
      </c>
      <c r="AI68" s="13">
        <v>-1.42885184511765</v>
      </c>
      <c r="AJ68" s="61">
        <v>0.86311871736733903</v>
      </c>
      <c r="AK68" s="13">
        <v>29.5451171855699</v>
      </c>
      <c r="AL68" s="61">
        <v>2.2025082310192201</v>
      </c>
      <c r="AM68" s="13">
        <v>26.229032810990201</v>
      </c>
      <c r="AN68" s="61">
        <v>2.2947314521824298</v>
      </c>
      <c r="AO68" s="13">
        <v>2.03548499890683</v>
      </c>
      <c r="AP68" s="61">
        <v>0.51602770018260702</v>
      </c>
      <c r="AQ68" s="13">
        <v>1.2805993756729199</v>
      </c>
      <c r="AR68" s="61">
        <v>0.32855338712600701</v>
      </c>
      <c r="AS68" s="13">
        <v>-24.948433435317298</v>
      </c>
      <c r="AT68" s="61">
        <v>2.3996815466349402</v>
      </c>
      <c r="AU68" s="13">
        <v>27.2646272463139</v>
      </c>
      <c r="AV68" s="61">
        <v>1.8486849278448501</v>
      </c>
      <c r="AW68" s="13">
        <v>23.5012090573391</v>
      </c>
      <c r="AX68" s="61">
        <v>1.82173619657431</v>
      </c>
      <c r="AY68" s="13">
        <v>2.49019963727291</v>
      </c>
      <c r="AZ68" s="61">
        <v>0.51675581583048902</v>
      </c>
      <c r="BA68" s="13">
        <v>1.2732185517018599</v>
      </c>
      <c r="BB68" s="61">
        <v>0.29179138306558999</v>
      </c>
      <c r="BC68" s="13">
        <v>-22.227990505637301</v>
      </c>
      <c r="BD68" s="61">
        <v>1.8506492343076499</v>
      </c>
      <c r="BE68" s="13">
        <v>83.701640064402696</v>
      </c>
      <c r="BF68" s="61">
        <v>1.49184518914634</v>
      </c>
      <c r="BG68" s="13">
        <v>73.6878899724272</v>
      </c>
      <c r="BH68" s="61">
        <v>1.3897432870934801</v>
      </c>
      <c r="BI68" s="13">
        <v>6.78977963203958</v>
      </c>
      <c r="BJ68" s="61">
        <v>0.71581818565279498</v>
      </c>
      <c r="BK68" s="13">
        <v>3.22397045993592</v>
      </c>
      <c r="BL68" s="61">
        <v>0.54663977407132502</v>
      </c>
      <c r="BM68" s="13">
        <v>-70.463919512491302</v>
      </c>
      <c r="BN68" s="61">
        <v>1.66117065257931</v>
      </c>
      <c r="BO68" s="13">
        <v>44.256639649643603</v>
      </c>
      <c r="BP68" s="61">
        <v>2.1215910757355698</v>
      </c>
      <c r="BQ68" s="13">
        <v>39.897169546059999</v>
      </c>
      <c r="BR68" s="61">
        <v>2.0802639647215999</v>
      </c>
      <c r="BS68" s="13">
        <v>2.8341980006443301</v>
      </c>
      <c r="BT68" s="61">
        <v>0.57046812115708401</v>
      </c>
      <c r="BU68" s="13">
        <v>1.52527210293927</v>
      </c>
      <c r="BV68" s="61">
        <v>0.399345521555588</v>
      </c>
      <c r="BW68" s="13">
        <v>-38.371897443120801</v>
      </c>
      <c r="BX68" s="61">
        <v>2.1650283449348899</v>
      </c>
      <c r="BY68" s="13">
        <v>81.4910530817682</v>
      </c>
      <c r="BZ68" s="61">
        <v>2.0633200093959601</v>
      </c>
      <c r="CA68" s="13">
        <v>53.416673365683899</v>
      </c>
      <c r="CB68" s="61">
        <v>2.1590267213657701</v>
      </c>
      <c r="CC68" s="13">
        <v>19.910361944212401</v>
      </c>
      <c r="CD68" s="61">
        <v>1.3914589074789201</v>
      </c>
      <c r="CE68" s="13">
        <v>8.1640177718718903</v>
      </c>
      <c r="CF68" s="61">
        <v>0.87578032960960905</v>
      </c>
      <c r="CG68" s="13">
        <v>-45.252655593812101</v>
      </c>
      <c r="CH68" s="61">
        <v>2.5805957191968201</v>
      </c>
      <c r="CI68" s="13">
        <v>82.175602567485299</v>
      </c>
      <c r="CJ68" s="61">
        <v>1.2515048668568201</v>
      </c>
      <c r="CK68" s="13">
        <v>45.186615811296299</v>
      </c>
      <c r="CL68" s="61">
        <v>1.42257359113488</v>
      </c>
      <c r="CM68" s="13">
        <v>15.211574187774101</v>
      </c>
      <c r="CN68" s="61">
        <v>1.39400706034707</v>
      </c>
      <c r="CO68" s="13">
        <v>21.777412568414899</v>
      </c>
      <c r="CP68" s="61">
        <v>1.23493781286969</v>
      </c>
      <c r="CQ68" s="13">
        <v>-23.4092032428814</v>
      </c>
      <c r="CR68" s="61">
        <v>2.25666839535049</v>
      </c>
      <c r="CS68" s="13">
        <v>23.999730428830802</v>
      </c>
      <c r="CT68" s="61">
        <v>1.40432550030542</v>
      </c>
      <c r="CU68" s="13">
        <v>15.007565961942399</v>
      </c>
      <c r="CV68" s="61">
        <v>1.20933734269782</v>
      </c>
      <c r="CW68" s="13">
        <v>4.8383358812056301</v>
      </c>
      <c r="CX68" s="61">
        <v>0.557800638114053</v>
      </c>
      <c r="CY68" s="13">
        <v>4.1538285856827901</v>
      </c>
      <c r="CZ68" s="61">
        <v>0.68321919415826904</v>
      </c>
      <c r="DA68" s="13">
        <v>-10.8537373762596</v>
      </c>
      <c r="DB68" s="61">
        <v>1.45455931608929</v>
      </c>
      <c r="DC68" s="709"/>
      <c r="DD68" s="707"/>
      <c r="DE68" s="58"/>
      <c r="DF68" s="58"/>
      <c r="DG68" s="58"/>
      <c r="DH68" s="58"/>
      <c r="DI68" s="15"/>
      <c r="DJ68" s="75"/>
      <c r="DK68" s="140"/>
      <c r="DL68" s="140"/>
      <c r="DM68" s="140"/>
      <c r="DN68" s="140"/>
      <c r="DO68" s="140"/>
      <c r="DP68" s="140"/>
      <c r="DQ68" s="140"/>
      <c r="DR68" s="140"/>
      <c r="DS68" s="140"/>
      <c r="DT68" s="140"/>
      <c r="DU68" s="140"/>
      <c r="DV68" s="140"/>
      <c r="DW68" s="140"/>
      <c r="DX68" s="140"/>
      <c r="DY68" s="140"/>
      <c r="DZ68" s="140"/>
      <c r="EA68" s="140"/>
      <c r="EB68" s="140"/>
    </row>
    <row r="69" spans="1:132" ht="13.5" customHeight="1" x14ac:dyDescent="0.2">
      <c r="A69" s="3" t="s">
        <v>105</v>
      </c>
      <c r="B69" s="55">
        <v>2</v>
      </c>
      <c r="C69" s="64">
        <v>95.056412362722497</v>
      </c>
      <c r="D69" s="65">
        <v>0.60503752343897099</v>
      </c>
      <c r="E69" s="64">
        <v>3.4831938866095502</v>
      </c>
      <c r="F69" s="65">
        <v>8.7592193232310003E-2</v>
      </c>
      <c r="G69" s="64">
        <v>72.592369050644905</v>
      </c>
      <c r="H69" s="65">
        <v>1.56911833343169</v>
      </c>
      <c r="I69" s="64">
        <v>37.366387177777597</v>
      </c>
      <c r="J69" s="65">
        <v>1.73896362838317</v>
      </c>
      <c r="K69" s="64">
        <v>22.131969983126499</v>
      </c>
      <c r="L69" s="65">
        <v>1.10778485425155</v>
      </c>
      <c r="M69" s="64">
        <v>13.0940118897409</v>
      </c>
      <c r="N69" s="65">
        <v>1.21469346820407</v>
      </c>
      <c r="O69" s="64">
        <v>-24.272375288036699</v>
      </c>
      <c r="P69" s="65">
        <v>2.59548341578241</v>
      </c>
      <c r="Q69" s="64">
        <v>42.150437309011799</v>
      </c>
      <c r="R69" s="65">
        <v>1.7613397389932699</v>
      </c>
      <c r="S69" s="64">
        <v>26.564923046944902</v>
      </c>
      <c r="T69" s="65">
        <v>1.88412395076367</v>
      </c>
      <c r="U69" s="64">
        <v>8.4265241273456599</v>
      </c>
      <c r="V69" s="65">
        <v>1.03451168461523</v>
      </c>
      <c r="W69" s="64">
        <v>7.1589901347212503</v>
      </c>
      <c r="X69" s="65">
        <v>0.832442411954331</v>
      </c>
      <c r="Y69" s="64">
        <v>-19.405932912223602</v>
      </c>
      <c r="Z69" s="65">
        <v>2.1184397601942702</v>
      </c>
      <c r="AA69" s="64">
        <v>21.701862463848499</v>
      </c>
      <c r="AB69" s="65">
        <v>1.4312024685157401</v>
      </c>
      <c r="AC69" s="64">
        <v>10.303959037202899</v>
      </c>
      <c r="AD69" s="65">
        <v>1.0838504778103999</v>
      </c>
      <c r="AE69" s="64">
        <v>4.5292943728299901</v>
      </c>
      <c r="AF69" s="65">
        <v>0.70960467188113296</v>
      </c>
      <c r="AG69" s="64">
        <v>6.8686090538155797</v>
      </c>
      <c r="AH69" s="65">
        <v>0.94470961540576004</v>
      </c>
      <c r="AI69" s="64">
        <v>-3.43534998338732</v>
      </c>
      <c r="AJ69" s="65">
        <v>1.4878197691233299</v>
      </c>
      <c r="AK69" s="64">
        <v>17.930567094076199</v>
      </c>
      <c r="AL69" s="65">
        <v>1.84141731077529</v>
      </c>
      <c r="AM69" s="64">
        <v>16.273918952330401</v>
      </c>
      <c r="AN69" s="65">
        <v>1.7901381105208001</v>
      </c>
      <c r="AO69" s="64">
        <v>1.1228841439347601</v>
      </c>
      <c r="AP69" s="65">
        <v>0.35464269635261297</v>
      </c>
      <c r="AQ69" s="64">
        <v>0.53376399781106398</v>
      </c>
      <c r="AR69" s="65">
        <v>0.21006711106237999</v>
      </c>
      <c r="AS69" s="64">
        <v>-15.740154954519401</v>
      </c>
      <c r="AT69" s="65">
        <v>1.7954542256373101</v>
      </c>
      <c r="AU69" s="64">
        <v>15.258881097984199</v>
      </c>
      <c r="AV69" s="65">
        <v>1.2114113248857199</v>
      </c>
      <c r="AW69" s="64">
        <v>13.5299873616742</v>
      </c>
      <c r="AX69" s="65">
        <v>1.1164392621596899</v>
      </c>
      <c r="AY69" s="64">
        <v>1.01032144863647</v>
      </c>
      <c r="AZ69" s="65">
        <v>0.30557516067002599</v>
      </c>
      <c r="BA69" s="64">
        <v>0.71857228767352899</v>
      </c>
      <c r="BB69" s="65">
        <v>0.36850966062035301</v>
      </c>
      <c r="BC69" s="64">
        <v>-12.811415074000699</v>
      </c>
      <c r="BD69" s="65">
        <v>1.22379407605177</v>
      </c>
      <c r="BE69" s="64">
        <v>46.255586975076298</v>
      </c>
      <c r="BF69" s="65">
        <v>1.8256809220472801</v>
      </c>
      <c r="BG69" s="64">
        <v>42.8157091179676</v>
      </c>
      <c r="BH69" s="65">
        <v>1.7892408707326499</v>
      </c>
      <c r="BI69" s="64">
        <v>2.5403324163418799</v>
      </c>
      <c r="BJ69" s="65">
        <v>0.43734097945876499</v>
      </c>
      <c r="BK69" s="64">
        <v>0.89954544076688803</v>
      </c>
      <c r="BL69" s="65">
        <v>0.285224767836458</v>
      </c>
      <c r="BM69" s="64">
        <v>-41.9161636772007</v>
      </c>
      <c r="BN69" s="65">
        <v>1.83012029125683</v>
      </c>
      <c r="BO69" s="64">
        <v>20.664212396889098</v>
      </c>
      <c r="BP69" s="65">
        <v>1.8381748791394401</v>
      </c>
      <c r="BQ69" s="64">
        <v>19.473226476106898</v>
      </c>
      <c r="BR69" s="65">
        <v>1.81893420708204</v>
      </c>
      <c r="BS69" s="64">
        <v>0.792934956393191</v>
      </c>
      <c r="BT69" s="65">
        <v>0.24920462981460201</v>
      </c>
      <c r="BU69" s="64">
        <v>0.39805096438898002</v>
      </c>
      <c r="BV69" s="65">
        <v>0.31296018558324601</v>
      </c>
      <c r="BW69" s="64">
        <v>-19.075175511717902</v>
      </c>
      <c r="BX69" s="65">
        <v>1.8282333317811701</v>
      </c>
      <c r="BY69" s="64">
        <v>47.326165146049398</v>
      </c>
      <c r="BZ69" s="65">
        <v>2.0880306317263502</v>
      </c>
      <c r="CA69" s="64">
        <v>34.111200283244301</v>
      </c>
      <c r="CB69" s="65">
        <v>1.9913334566149199</v>
      </c>
      <c r="CC69" s="64">
        <v>6.3081854430669004</v>
      </c>
      <c r="CD69" s="65">
        <v>0.95588484005804697</v>
      </c>
      <c r="CE69" s="64">
        <v>6.9067794197382701</v>
      </c>
      <c r="CF69" s="65">
        <v>0.80391847794668903</v>
      </c>
      <c r="CG69" s="64">
        <v>-27.204420863506002</v>
      </c>
      <c r="CH69" s="65">
        <v>2.3735212150014702</v>
      </c>
      <c r="CI69" s="64">
        <v>53.943171634493098</v>
      </c>
      <c r="CJ69" s="65">
        <v>1.8252775486563999</v>
      </c>
      <c r="CK69" s="64">
        <v>35.246208372059499</v>
      </c>
      <c r="CL69" s="65">
        <v>1.6600684798555401</v>
      </c>
      <c r="CM69" s="64">
        <v>6.8113486989527301</v>
      </c>
      <c r="CN69" s="65">
        <v>0.80084944339661401</v>
      </c>
      <c r="CO69" s="64">
        <v>11.8856145634808</v>
      </c>
      <c r="CP69" s="65">
        <v>1.1394636346787601</v>
      </c>
      <c r="CQ69" s="64">
        <v>-23.360593808578699</v>
      </c>
      <c r="CR69" s="65">
        <v>2.1827587632925298</v>
      </c>
      <c r="CS69" s="64">
        <v>15.2681861559862</v>
      </c>
      <c r="CT69" s="65">
        <v>1.44844324233497</v>
      </c>
      <c r="CU69" s="64">
        <v>10.2551562708709</v>
      </c>
      <c r="CV69" s="65">
        <v>0.92040181924492404</v>
      </c>
      <c r="CW69" s="64">
        <v>2.64892287865404</v>
      </c>
      <c r="CX69" s="65">
        <v>0.65602878493303696</v>
      </c>
      <c r="CY69" s="64">
        <v>2.3641070064613001</v>
      </c>
      <c r="CZ69" s="65">
        <v>0.60681142915929398</v>
      </c>
      <c r="DA69" s="64">
        <v>-7.8910492644095802</v>
      </c>
      <c r="DB69" s="65">
        <v>1.0424097871173199</v>
      </c>
      <c r="DC69" s="710"/>
      <c r="DD69" s="708"/>
      <c r="DE69" s="59"/>
      <c r="DF69" s="59"/>
      <c r="DG69" s="59"/>
      <c r="DH69" s="59"/>
      <c r="DI69" s="142"/>
      <c r="DJ69" s="143"/>
      <c r="DK69" s="140"/>
      <c r="DL69" s="140"/>
      <c r="DM69" s="140"/>
      <c r="DN69" s="140"/>
      <c r="DO69" s="140"/>
      <c r="DP69" s="140"/>
      <c r="DQ69" s="140"/>
      <c r="DR69" s="140"/>
      <c r="DS69" s="140"/>
      <c r="DT69" s="140"/>
      <c r="DU69" s="140"/>
      <c r="DV69" s="140"/>
      <c r="DW69" s="140"/>
      <c r="DX69" s="140"/>
      <c r="DY69" s="140"/>
      <c r="DZ69" s="140"/>
      <c r="EA69" s="140"/>
      <c r="EB69" s="140"/>
    </row>
    <row r="70" spans="1:132" x14ac:dyDescent="0.2">
      <c r="A70" s="90"/>
      <c r="B70" s="53"/>
      <c r="C70" s="91" t="s">
        <v>1092</v>
      </c>
      <c r="D70" s="92" t="s">
        <v>1093</v>
      </c>
      <c r="E70" s="91" t="s">
        <v>1094</v>
      </c>
      <c r="F70" s="92" t="s">
        <v>1095</v>
      </c>
      <c r="G70" s="91" t="s">
        <v>1096</v>
      </c>
      <c r="H70" s="92" t="s">
        <v>1097</v>
      </c>
      <c r="I70" s="91" t="s">
        <v>1098</v>
      </c>
      <c r="J70" s="92" t="s">
        <v>1099</v>
      </c>
      <c r="K70" s="91" t="s">
        <v>1100</v>
      </c>
      <c r="L70" s="92" t="s">
        <v>1101</v>
      </c>
      <c r="M70" s="91" t="s">
        <v>1102</v>
      </c>
      <c r="N70" s="92" t="s">
        <v>1103</v>
      </c>
      <c r="O70" s="91" t="s">
        <v>1104</v>
      </c>
      <c r="P70" s="92" t="s">
        <v>1105</v>
      </c>
      <c r="Q70" s="91" t="s">
        <v>1106</v>
      </c>
      <c r="R70" s="92" t="s">
        <v>1107</v>
      </c>
      <c r="S70" s="91" t="s">
        <v>1108</v>
      </c>
      <c r="T70" s="92" t="s">
        <v>1109</v>
      </c>
      <c r="U70" s="91" t="s">
        <v>1110</v>
      </c>
      <c r="V70" s="92" t="s">
        <v>1111</v>
      </c>
      <c r="W70" s="91" t="s">
        <v>1112</v>
      </c>
      <c r="X70" s="92" t="s">
        <v>1113</v>
      </c>
      <c r="Y70" s="91" t="s">
        <v>1114</v>
      </c>
      <c r="Z70" s="92" t="s">
        <v>1115</v>
      </c>
      <c r="AA70" s="91" t="s">
        <v>1116</v>
      </c>
      <c r="AB70" s="92" t="s">
        <v>1117</v>
      </c>
      <c r="AC70" s="91" t="s">
        <v>1118</v>
      </c>
      <c r="AD70" s="92" t="s">
        <v>1119</v>
      </c>
      <c r="AE70" s="91" t="s">
        <v>1120</v>
      </c>
      <c r="AF70" s="92" t="s">
        <v>1121</v>
      </c>
      <c r="AG70" s="91" t="s">
        <v>1122</v>
      </c>
      <c r="AH70" s="92" t="s">
        <v>1123</v>
      </c>
      <c r="AI70" s="91" t="s">
        <v>1124</v>
      </c>
      <c r="AJ70" s="92" t="s">
        <v>1125</v>
      </c>
      <c r="AK70" s="91" t="s">
        <v>1126</v>
      </c>
      <c r="AL70" s="92" t="s">
        <v>1127</v>
      </c>
      <c r="AM70" s="91" t="s">
        <v>1128</v>
      </c>
      <c r="AN70" s="92" t="s">
        <v>1129</v>
      </c>
      <c r="AO70" s="91" t="s">
        <v>1130</v>
      </c>
      <c r="AP70" s="92" t="s">
        <v>1131</v>
      </c>
      <c r="AQ70" s="91" t="s">
        <v>1132</v>
      </c>
      <c r="AR70" s="92" t="s">
        <v>1133</v>
      </c>
      <c r="AS70" s="91" t="s">
        <v>1134</v>
      </c>
      <c r="AT70" s="92" t="s">
        <v>1135</v>
      </c>
      <c r="AU70" s="91" t="s">
        <v>1136</v>
      </c>
      <c r="AV70" s="92" t="s">
        <v>1137</v>
      </c>
      <c r="AW70" s="91" t="s">
        <v>1138</v>
      </c>
      <c r="AX70" s="92" t="s">
        <v>1139</v>
      </c>
      <c r="AY70" s="91" t="s">
        <v>1140</v>
      </c>
      <c r="AZ70" s="92" t="s">
        <v>1141</v>
      </c>
      <c r="BA70" s="91" t="s">
        <v>1142</v>
      </c>
      <c r="BB70" s="92" t="s">
        <v>1143</v>
      </c>
      <c r="BC70" s="91" t="s">
        <v>1144</v>
      </c>
      <c r="BD70" s="92" t="s">
        <v>1145</v>
      </c>
      <c r="BE70" s="91" t="s">
        <v>1146</v>
      </c>
      <c r="BF70" s="92" t="s">
        <v>1147</v>
      </c>
      <c r="BG70" s="91" t="s">
        <v>1148</v>
      </c>
      <c r="BH70" s="92" t="s">
        <v>1149</v>
      </c>
      <c r="BI70" s="91" t="s">
        <v>1150</v>
      </c>
      <c r="BJ70" s="92" t="s">
        <v>1151</v>
      </c>
      <c r="BK70" s="91" t="s">
        <v>1152</v>
      </c>
      <c r="BL70" s="92" t="s">
        <v>1153</v>
      </c>
      <c r="BM70" s="91" t="s">
        <v>1154</v>
      </c>
      <c r="BN70" s="92" t="s">
        <v>1155</v>
      </c>
      <c r="BO70" s="91" t="s">
        <v>1156</v>
      </c>
      <c r="BP70" s="92" t="s">
        <v>1157</v>
      </c>
      <c r="BQ70" s="91" t="s">
        <v>1158</v>
      </c>
      <c r="BR70" s="92" t="s">
        <v>1159</v>
      </c>
      <c r="BS70" s="91" t="s">
        <v>1160</v>
      </c>
      <c r="BT70" s="92" t="s">
        <v>1161</v>
      </c>
      <c r="BU70" s="91" t="s">
        <v>1162</v>
      </c>
      <c r="BV70" s="92" t="s">
        <v>1163</v>
      </c>
      <c r="BW70" s="91" t="s">
        <v>1164</v>
      </c>
      <c r="BX70" s="92" t="s">
        <v>1165</v>
      </c>
      <c r="BY70" s="91" t="s">
        <v>1166</v>
      </c>
      <c r="BZ70" s="92" t="s">
        <v>1167</v>
      </c>
      <c r="CA70" s="91" t="s">
        <v>1168</v>
      </c>
      <c r="CB70" s="92" t="s">
        <v>1169</v>
      </c>
      <c r="CC70" s="91" t="s">
        <v>1170</v>
      </c>
      <c r="CD70" s="92" t="s">
        <v>1171</v>
      </c>
      <c r="CE70" s="91" t="s">
        <v>1172</v>
      </c>
      <c r="CF70" s="92" t="s">
        <v>1173</v>
      </c>
      <c r="CG70" s="91" t="s">
        <v>1174</v>
      </c>
      <c r="CH70" s="92" t="s">
        <v>1175</v>
      </c>
      <c r="CI70" s="91" t="s">
        <v>1176</v>
      </c>
      <c r="CJ70" s="92" t="s">
        <v>1177</v>
      </c>
      <c r="CK70" s="91" t="s">
        <v>1178</v>
      </c>
      <c r="CL70" s="92" t="s">
        <v>1179</v>
      </c>
      <c r="CM70" s="91" t="s">
        <v>1180</v>
      </c>
      <c r="CN70" s="92" t="s">
        <v>1181</v>
      </c>
      <c r="CO70" s="91" t="s">
        <v>1182</v>
      </c>
      <c r="CP70" s="92" t="s">
        <v>1183</v>
      </c>
      <c r="CQ70" s="91" t="s">
        <v>1184</v>
      </c>
      <c r="CR70" s="92" t="s">
        <v>1185</v>
      </c>
      <c r="CS70" s="91" t="s">
        <v>1186</v>
      </c>
      <c r="CT70" s="92" t="s">
        <v>1187</v>
      </c>
      <c r="CU70" s="91" t="s">
        <v>1188</v>
      </c>
      <c r="CV70" s="92" t="s">
        <v>1189</v>
      </c>
      <c r="CW70" s="91" t="s">
        <v>1190</v>
      </c>
      <c r="CX70" s="92" t="s">
        <v>1191</v>
      </c>
      <c r="CY70" s="91" t="s">
        <v>1192</v>
      </c>
      <c r="CZ70" s="92" t="s">
        <v>1193</v>
      </c>
      <c r="DA70" s="91" t="s">
        <v>1194</v>
      </c>
      <c r="DB70" s="92" t="s">
        <v>1195</v>
      </c>
      <c r="DC70" s="91" t="s">
        <v>1196</v>
      </c>
      <c r="DD70" s="92" t="s">
        <v>1197</v>
      </c>
      <c r="DE70" s="91" t="s">
        <v>1198</v>
      </c>
      <c r="DF70" s="92" t="s">
        <v>1199</v>
      </c>
      <c r="DG70" s="94" t="s">
        <v>1200</v>
      </c>
      <c r="DH70" s="123" t="s">
        <v>1201</v>
      </c>
      <c r="DI70" s="123" t="s">
        <v>1202</v>
      </c>
      <c r="DJ70" s="95" t="s">
        <v>1203</v>
      </c>
    </row>
    <row r="71" spans="1:132" x14ac:dyDescent="0.2">
      <c r="A71" s="76" t="s">
        <v>18</v>
      </c>
      <c r="B71" s="125">
        <v>1</v>
      </c>
      <c r="C71" s="13">
        <v>99.2968517237925</v>
      </c>
      <c r="D71" s="61">
        <v>0.198818457967189</v>
      </c>
      <c r="E71" s="13">
        <v>4.5246048849615796</v>
      </c>
      <c r="F71" s="61">
        <v>5.40379437941199E-2</v>
      </c>
      <c r="G71" s="13">
        <v>94.749540042142598</v>
      </c>
      <c r="H71" s="61">
        <v>0.53196502694976699</v>
      </c>
      <c r="I71" s="13">
        <v>36.816957572628297</v>
      </c>
      <c r="J71" s="61">
        <v>1.35563930983936</v>
      </c>
      <c r="K71" s="13">
        <v>43.876040257279001</v>
      </c>
      <c r="L71" s="61">
        <v>1.2228371867888801</v>
      </c>
      <c r="M71" s="13">
        <v>14.0565422122353</v>
      </c>
      <c r="N71" s="61">
        <v>0.81218655475652601</v>
      </c>
      <c r="O71" s="13">
        <v>-22.760415360393001</v>
      </c>
      <c r="P71" s="61">
        <v>1.87089980273931</v>
      </c>
      <c r="Q71" s="13">
        <v>54.142226056624501</v>
      </c>
      <c r="R71" s="61">
        <v>1.17639994562649</v>
      </c>
      <c r="S71" s="13">
        <v>29.526731089617801</v>
      </c>
      <c r="T71" s="61">
        <v>1.0788255643242499</v>
      </c>
      <c r="U71" s="13">
        <v>16.160688830519199</v>
      </c>
      <c r="V71" s="61">
        <v>0.80657353359366901</v>
      </c>
      <c r="W71" s="13">
        <v>8.4548061364874396</v>
      </c>
      <c r="X71" s="61">
        <v>0.62749751616892502</v>
      </c>
      <c r="Y71" s="13">
        <v>-21.071924953130299</v>
      </c>
      <c r="Z71" s="61">
        <v>1.4490011002524701</v>
      </c>
      <c r="AA71" s="13">
        <v>10.6394341033497</v>
      </c>
      <c r="AB71" s="61">
        <v>0.62363695471901803</v>
      </c>
      <c r="AC71" s="13">
        <v>2.9268113210097502</v>
      </c>
      <c r="AD71" s="61">
        <v>0.360486415480541</v>
      </c>
      <c r="AE71" s="13">
        <v>2.7802872796990798</v>
      </c>
      <c r="AF71" s="61">
        <v>0.30852010889488402</v>
      </c>
      <c r="AG71" s="13">
        <v>4.9323355026408402</v>
      </c>
      <c r="AH71" s="61">
        <v>0.44118938354265602</v>
      </c>
      <c r="AI71" s="13">
        <v>2.00552418163109</v>
      </c>
      <c r="AJ71" s="61">
        <v>0.60618232790718896</v>
      </c>
      <c r="AK71" s="13">
        <v>26.0048669722364</v>
      </c>
      <c r="AL71" s="61">
        <v>1.5227871611968899</v>
      </c>
      <c r="AM71" s="13">
        <v>22.385279774086399</v>
      </c>
      <c r="AN71" s="61">
        <v>1.4105993091378699</v>
      </c>
      <c r="AO71" s="13">
        <v>2.4295683780651798</v>
      </c>
      <c r="AP71" s="61">
        <v>0.36533689711589401</v>
      </c>
      <c r="AQ71" s="13">
        <v>1.19001882008489</v>
      </c>
      <c r="AR71" s="61">
        <v>0.221462733977003</v>
      </c>
      <c r="AS71" s="13">
        <v>-21.195260954001501</v>
      </c>
      <c r="AT71" s="61">
        <v>1.42715034856013</v>
      </c>
      <c r="AU71" s="13">
        <v>0</v>
      </c>
      <c r="AV71" s="61">
        <v>0</v>
      </c>
      <c r="AW71" s="13">
        <v>0</v>
      </c>
      <c r="AX71" s="61">
        <v>0</v>
      </c>
      <c r="AY71" s="13">
        <v>0</v>
      </c>
      <c r="AZ71" s="61">
        <v>0</v>
      </c>
      <c r="BA71" s="13">
        <v>0</v>
      </c>
      <c r="BB71" s="61">
        <v>0</v>
      </c>
      <c r="BC71" s="13">
        <v>0</v>
      </c>
      <c r="BD71" s="61">
        <v>0</v>
      </c>
      <c r="BE71" s="13">
        <v>64.217757633077298</v>
      </c>
      <c r="BF71" s="61">
        <v>1.6254804140431001</v>
      </c>
      <c r="BG71" s="13">
        <v>55.462230827408398</v>
      </c>
      <c r="BH71" s="61">
        <v>1.5355439753254001</v>
      </c>
      <c r="BI71" s="13">
        <v>5.9130214000497698</v>
      </c>
      <c r="BJ71" s="61">
        <v>0.50557073084140702</v>
      </c>
      <c r="BK71" s="13">
        <v>2.8425054056191201</v>
      </c>
      <c r="BL71" s="61">
        <v>0.39543262599497497</v>
      </c>
      <c r="BM71" s="13">
        <v>-52.619725421789298</v>
      </c>
      <c r="BN71" s="61">
        <v>1.5915004473841601</v>
      </c>
      <c r="BO71" s="13">
        <v>35.321376220803401</v>
      </c>
      <c r="BP71" s="61">
        <v>1.52347742111545</v>
      </c>
      <c r="BQ71" s="13">
        <v>30.1425484981926</v>
      </c>
      <c r="BR71" s="61">
        <v>1.5309202659549499</v>
      </c>
      <c r="BS71" s="13">
        <v>3.7434903734496698</v>
      </c>
      <c r="BT71" s="61">
        <v>0.388630274993012</v>
      </c>
      <c r="BU71" s="13">
        <v>1.4353373491612</v>
      </c>
      <c r="BV71" s="61">
        <v>0.25511620788947798</v>
      </c>
      <c r="BW71" s="13">
        <v>-28.707211149031401</v>
      </c>
      <c r="BX71" s="61">
        <v>1.5748071087906801</v>
      </c>
      <c r="BY71" s="13">
        <v>68.700887395034201</v>
      </c>
      <c r="BZ71" s="61">
        <v>1.2284147813505699</v>
      </c>
      <c r="CA71" s="13">
        <v>44.515354924513602</v>
      </c>
      <c r="CB71" s="61">
        <v>1.25830601279182</v>
      </c>
      <c r="CC71" s="13">
        <v>15.159124957008</v>
      </c>
      <c r="CD71" s="61">
        <v>0.88854464271849698</v>
      </c>
      <c r="CE71" s="13">
        <v>9.02640751351265</v>
      </c>
      <c r="CF71" s="61">
        <v>0.69778283549498299</v>
      </c>
      <c r="CG71" s="13">
        <v>-35.488947411001</v>
      </c>
      <c r="CH71" s="61">
        <v>1.5960468208607701</v>
      </c>
      <c r="CI71" s="13">
        <v>81.228349394842397</v>
      </c>
      <c r="CJ71" s="61">
        <v>0.85389908279253501</v>
      </c>
      <c r="CK71" s="13">
        <v>28.9217027419526</v>
      </c>
      <c r="CL71" s="61">
        <v>1.18674141195021</v>
      </c>
      <c r="CM71" s="13">
        <v>18.370488198957901</v>
      </c>
      <c r="CN71" s="61">
        <v>0.80335508175510095</v>
      </c>
      <c r="CO71" s="13">
        <v>33.936158453932002</v>
      </c>
      <c r="CP71" s="61">
        <v>1.2238747482264201</v>
      </c>
      <c r="CQ71" s="13">
        <v>5.0144557119793998</v>
      </c>
      <c r="CR71" s="61">
        <v>2.1725253913187501</v>
      </c>
      <c r="CS71" s="13">
        <v>24.171019423996</v>
      </c>
      <c r="CT71" s="61">
        <v>0.89823221043674595</v>
      </c>
      <c r="CU71" s="13">
        <v>12.7154725428293</v>
      </c>
      <c r="CV71" s="61">
        <v>0.68403616261583999</v>
      </c>
      <c r="CW71" s="13">
        <v>5.8678316001574</v>
      </c>
      <c r="CX71" s="61">
        <v>0.47496390674018302</v>
      </c>
      <c r="CY71" s="13">
        <v>5.5877152810092898</v>
      </c>
      <c r="CZ71" s="61">
        <v>0.42363789036232902</v>
      </c>
      <c r="DA71" s="13">
        <v>-7.1277572618200598</v>
      </c>
      <c r="DB71" s="61">
        <v>0.81607842573201606</v>
      </c>
      <c r="DC71" s="13">
        <v>4.2174178361463498E-2</v>
      </c>
      <c r="DD71" s="61">
        <v>0.27186184981469103</v>
      </c>
      <c r="DE71" s="13">
        <v>-0.29328470920279098</v>
      </c>
      <c r="DF71" s="61">
        <v>7.3387257572521805E-2</v>
      </c>
      <c r="DG71" s="97"/>
      <c r="DH71" s="107"/>
      <c r="DI71" s="107"/>
      <c r="DJ71" s="98"/>
    </row>
    <row r="72" spans="1:132" x14ac:dyDescent="0.2">
      <c r="A72" s="76" t="s">
        <v>22</v>
      </c>
      <c r="B72" s="125">
        <v>1</v>
      </c>
      <c r="C72" s="13">
        <v>95.446387347502807</v>
      </c>
      <c r="D72" s="61">
        <v>0.41503843600945001</v>
      </c>
      <c r="E72" s="13">
        <v>3.1130027766088202</v>
      </c>
      <c r="F72" s="61">
        <v>4.6163181256159702E-2</v>
      </c>
      <c r="G72" s="13">
        <v>72.695122789064399</v>
      </c>
      <c r="H72" s="61">
        <v>0.78521404683492402</v>
      </c>
      <c r="I72" s="13">
        <v>38.967976262770897</v>
      </c>
      <c r="J72" s="61">
        <v>0.88335540122286604</v>
      </c>
      <c r="K72" s="13">
        <v>25.174914601184</v>
      </c>
      <c r="L72" s="61">
        <v>0.83782842110157396</v>
      </c>
      <c r="M72" s="13">
        <v>8.5522319251095205</v>
      </c>
      <c r="N72" s="61">
        <v>0.51585717405324405</v>
      </c>
      <c r="O72" s="13">
        <v>-30.415744337661401</v>
      </c>
      <c r="P72" s="61">
        <v>1.16910230684743</v>
      </c>
      <c r="Q72" s="13">
        <v>56.868021798513098</v>
      </c>
      <c r="R72" s="61">
        <v>1.0489666353765701</v>
      </c>
      <c r="S72" s="13">
        <v>43.915066145712899</v>
      </c>
      <c r="T72" s="61">
        <v>1.06733954154144</v>
      </c>
      <c r="U72" s="13">
        <v>8.8594728864161798</v>
      </c>
      <c r="V72" s="61">
        <v>0.42752537676679803</v>
      </c>
      <c r="W72" s="13">
        <v>4.0934827663840503</v>
      </c>
      <c r="X72" s="61">
        <v>0.42586423507661197</v>
      </c>
      <c r="Y72" s="13">
        <v>-39.821583379328899</v>
      </c>
      <c r="Z72" s="61">
        <v>1.2668204480974501</v>
      </c>
      <c r="AA72" s="13">
        <v>19.239765878131099</v>
      </c>
      <c r="AB72" s="61">
        <v>0.80092127365732502</v>
      </c>
      <c r="AC72" s="13">
        <v>13.4023277093776</v>
      </c>
      <c r="AD72" s="61">
        <v>0.653569608590303</v>
      </c>
      <c r="AE72" s="13">
        <v>3.9759456739363999</v>
      </c>
      <c r="AF72" s="61">
        <v>0.39032046022015698</v>
      </c>
      <c r="AG72" s="13">
        <v>1.8614924948171601</v>
      </c>
      <c r="AH72" s="61">
        <v>0.244210061523225</v>
      </c>
      <c r="AI72" s="13">
        <v>-11.540835214560399</v>
      </c>
      <c r="AJ72" s="61">
        <v>0.68928562207803001</v>
      </c>
      <c r="AK72" s="13">
        <v>17.2578174041859</v>
      </c>
      <c r="AL72" s="61">
        <v>1.4282782044981801</v>
      </c>
      <c r="AM72" s="13">
        <v>16.1623281009322</v>
      </c>
      <c r="AN72" s="61">
        <v>1.3797001595779601</v>
      </c>
      <c r="AO72" s="13">
        <v>0.71591220290093505</v>
      </c>
      <c r="AP72" s="61">
        <v>0.214382483456413</v>
      </c>
      <c r="AQ72" s="13">
        <v>0.37957710035283498</v>
      </c>
      <c r="AR72" s="61">
        <v>9.4305108596777695E-2</v>
      </c>
      <c r="AS72" s="13">
        <v>-15.782751000579299</v>
      </c>
      <c r="AT72" s="61">
        <v>1.39321676188392</v>
      </c>
      <c r="AU72" s="13">
        <v>0</v>
      </c>
      <c r="AV72" s="61">
        <v>0</v>
      </c>
      <c r="AW72" s="13">
        <v>0</v>
      </c>
      <c r="AX72" s="61">
        <v>0</v>
      </c>
      <c r="AY72" s="13">
        <v>0</v>
      </c>
      <c r="AZ72" s="61">
        <v>0</v>
      </c>
      <c r="BA72" s="13">
        <v>0</v>
      </c>
      <c r="BB72" s="61">
        <v>0</v>
      </c>
      <c r="BC72" s="13">
        <v>0</v>
      </c>
      <c r="BD72" s="61">
        <v>0</v>
      </c>
      <c r="BE72" s="13">
        <v>27.2674350808397</v>
      </c>
      <c r="BF72" s="61">
        <v>0.96090157593059999</v>
      </c>
      <c r="BG72" s="13">
        <v>24.622386752472298</v>
      </c>
      <c r="BH72" s="61">
        <v>0.93393471539787998</v>
      </c>
      <c r="BI72" s="13">
        <v>1.40875810782632</v>
      </c>
      <c r="BJ72" s="61">
        <v>0.21596838417689501</v>
      </c>
      <c r="BK72" s="13">
        <v>1.23629022054106</v>
      </c>
      <c r="BL72" s="61">
        <v>0.179127868484454</v>
      </c>
      <c r="BM72" s="13">
        <v>-23.386096531931301</v>
      </c>
      <c r="BN72" s="61">
        <v>1.0001065787419601</v>
      </c>
      <c r="BO72" s="13">
        <v>18.622008272648099</v>
      </c>
      <c r="BP72" s="61">
        <v>0.72971569401452796</v>
      </c>
      <c r="BQ72" s="13">
        <v>16.930722858712901</v>
      </c>
      <c r="BR72" s="61">
        <v>0.674428993014628</v>
      </c>
      <c r="BS72" s="13">
        <v>1.15314021776126</v>
      </c>
      <c r="BT72" s="61">
        <v>0.21221335032073199</v>
      </c>
      <c r="BU72" s="13">
        <v>0.53814519617396706</v>
      </c>
      <c r="BV72" s="61">
        <v>0.11989130423788701</v>
      </c>
      <c r="BW72" s="13">
        <v>-16.392577662538901</v>
      </c>
      <c r="BX72" s="61">
        <v>0.68665895505954999</v>
      </c>
      <c r="BY72" s="13">
        <v>40.704962511073902</v>
      </c>
      <c r="BZ72" s="61">
        <v>1.0035501489154599</v>
      </c>
      <c r="CA72" s="13">
        <v>30.156030281385998</v>
      </c>
      <c r="CB72" s="61">
        <v>0.85097909091226198</v>
      </c>
      <c r="CC72" s="13">
        <v>5.5410330613571599</v>
      </c>
      <c r="CD72" s="61">
        <v>0.38825325610080402</v>
      </c>
      <c r="CE72" s="13">
        <v>5.0078991683307397</v>
      </c>
      <c r="CF72" s="61">
        <v>0.37926153794476503</v>
      </c>
      <c r="CG72" s="13">
        <v>-25.1481311130553</v>
      </c>
      <c r="CH72" s="61">
        <v>0.98932638583101495</v>
      </c>
      <c r="CI72" s="13">
        <v>48.2379537713554</v>
      </c>
      <c r="CJ72" s="61">
        <v>0.91020299888482703</v>
      </c>
      <c r="CK72" s="13">
        <v>26.135768275712401</v>
      </c>
      <c r="CL72" s="61">
        <v>0.74499882325347999</v>
      </c>
      <c r="CM72" s="13">
        <v>6.40471051370411</v>
      </c>
      <c r="CN72" s="61">
        <v>0.45114884092529101</v>
      </c>
      <c r="CO72" s="13">
        <v>15.6974749819388</v>
      </c>
      <c r="CP72" s="61">
        <v>0.61114259206080102</v>
      </c>
      <c r="CQ72" s="13">
        <v>-10.438293293773601</v>
      </c>
      <c r="CR72" s="61">
        <v>1.0826770901000899</v>
      </c>
      <c r="CS72" s="13">
        <v>14.158833051919</v>
      </c>
      <c r="CT72" s="61">
        <v>0.67804011747221704</v>
      </c>
      <c r="CU72" s="13">
        <v>8.2779550788074499</v>
      </c>
      <c r="CV72" s="61">
        <v>0.49440980325248202</v>
      </c>
      <c r="CW72" s="13">
        <v>2.51794738290618</v>
      </c>
      <c r="CX72" s="61">
        <v>0.26989162894218499</v>
      </c>
      <c r="CY72" s="13">
        <v>3.3629305902053601</v>
      </c>
      <c r="CZ72" s="61">
        <v>0.31899262495520703</v>
      </c>
      <c r="DA72" s="13">
        <v>-4.9150244886020902</v>
      </c>
      <c r="DB72" s="61">
        <v>0.57866235063703297</v>
      </c>
      <c r="DC72" s="13">
        <v>0.28067705093100398</v>
      </c>
      <c r="DD72" s="61">
        <v>0.55381174301714198</v>
      </c>
      <c r="DE72" s="13">
        <v>-8.9958838026793095E-2</v>
      </c>
      <c r="DF72" s="61">
        <v>5.9162495162285E-2</v>
      </c>
      <c r="DG72" s="97"/>
      <c r="DH72" s="107"/>
      <c r="DI72" s="107"/>
      <c r="DJ72" s="98"/>
    </row>
    <row r="73" spans="1:132" x14ac:dyDescent="0.2">
      <c r="A73" s="77" t="s">
        <v>24</v>
      </c>
      <c r="B73" s="125">
        <v>1</v>
      </c>
      <c r="C73" s="13">
        <v>95.549548864436105</v>
      </c>
      <c r="D73" s="61">
        <v>0.53763664616895301</v>
      </c>
      <c r="E73" s="13">
        <v>2.5914889280175699</v>
      </c>
      <c r="F73" s="61">
        <v>4.5244520110169002E-2</v>
      </c>
      <c r="G73" s="13">
        <v>56.686679277962398</v>
      </c>
      <c r="H73" s="61">
        <v>1.3001267740604101</v>
      </c>
      <c r="I73" s="13">
        <v>26.5072649595079</v>
      </c>
      <c r="J73" s="61">
        <v>1.1061348500196</v>
      </c>
      <c r="K73" s="13">
        <v>22.809439090227698</v>
      </c>
      <c r="L73" s="61">
        <v>0.92478747180696996</v>
      </c>
      <c r="M73" s="13">
        <v>7.3699752282267701</v>
      </c>
      <c r="N73" s="61">
        <v>0.60197330471231503</v>
      </c>
      <c r="O73" s="13">
        <v>-19.1372897312812</v>
      </c>
      <c r="P73" s="61">
        <v>1.4033319323912099</v>
      </c>
      <c r="Q73" s="13">
        <v>75.422035204603702</v>
      </c>
      <c r="R73" s="61">
        <v>1.2387206889060201</v>
      </c>
      <c r="S73" s="13">
        <v>58.415236156105202</v>
      </c>
      <c r="T73" s="61">
        <v>1.49208500890768</v>
      </c>
      <c r="U73" s="13">
        <v>13.2491294438608</v>
      </c>
      <c r="V73" s="61">
        <v>0.85541428829443</v>
      </c>
      <c r="W73" s="13">
        <v>3.7576696046377598</v>
      </c>
      <c r="X73" s="61">
        <v>0.51505959320686701</v>
      </c>
      <c r="Y73" s="13">
        <v>-54.657566551467497</v>
      </c>
      <c r="Z73" s="61">
        <v>1.8206691058365101</v>
      </c>
      <c r="AA73" s="13">
        <v>19.8127054423245</v>
      </c>
      <c r="AB73" s="61">
        <v>0.96262188164398399</v>
      </c>
      <c r="AC73" s="13">
        <v>12.418912984870399</v>
      </c>
      <c r="AD73" s="61">
        <v>0.81704074783156799</v>
      </c>
      <c r="AE73" s="13">
        <v>5.5179920272584297</v>
      </c>
      <c r="AF73" s="61">
        <v>0.55314533622717599</v>
      </c>
      <c r="AG73" s="13">
        <v>1.8758004301956599</v>
      </c>
      <c r="AH73" s="61">
        <v>0.339083860368948</v>
      </c>
      <c r="AI73" s="13">
        <v>-10.543112554674799</v>
      </c>
      <c r="AJ73" s="61">
        <v>0.86987208537512695</v>
      </c>
      <c r="AK73" s="13">
        <v>7.1573795789867702</v>
      </c>
      <c r="AL73" s="61">
        <v>0.83186419589982996</v>
      </c>
      <c r="AM73" s="13">
        <v>6.1537446171223502</v>
      </c>
      <c r="AN73" s="61">
        <v>0.75955361923000597</v>
      </c>
      <c r="AO73" s="13">
        <v>0.39217453894951099</v>
      </c>
      <c r="AP73" s="61">
        <v>0.15738739650580499</v>
      </c>
      <c r="AQ73" s="13">
        <v>0.61146042291490899</v>
      </c>
      <c r="AR73" s="61">
        <v>0.14825443466447699</v>
      </c>
      <c r="AS73" s="13">
        <v>-5.5422841942074399</v>
      </c>
      <c r="AT73" s="61">
        <v>0.76869551698967498</v>
      </c>
      <c r="AU73" s="13">
        <v>0</v>
      </c>
      <c r="AV73" s="61">
        <v>0</v>
      </c>
      <c r="AW73" s="13">
        <v>0</v>
      </c>
      <c r="AX73" s="61">
        <v>0</v>
      </c>
      <c r="AY73" s="13">
        <v>0</v>
      </c>
      <c r="AZ73" s="61">
        <v>0</v>
      </c>
      <c r="BA73" s="13">
        <v>0</v>
      </c>
      <c r="BB73" s="61">
        <v>0</v>
      </c>
      <c r="BC73" s="13">
        <v>0</v>
      </c>
      <c r="BD73" s="61">
        <v>0</v>
      </c>
      <c r="BE73" s="13">
        <v>15.6539095242511</v>
      </c>
      <c r="BF73" s="61">
        <v>0.86585348708586496</v>
      </c>
      <c r="BG73" s="13">
        <v>12.341251027492</v>
      </c>
      <c r="BH73" s="61">
        <v>0.76078996499557905</v>
      </c>
      <c r="BI73" s="13">
        <v>1.2553721198935099</v>
      </c>
      <c r="BJ73" s="61">
        <v>0.24569023594946501</v>
      </c>
      <c r="BK73" s="13">
        <v>2.05728637686556</v>
      </c>
      <c r="BL73" s="61">
        <v>0.33290908965673499</v>
      </c>
      <c r="BM73" s="13">
        <v>-10.283964650626499</v>
      </c>
      <c r="BN73" s="61">
        <v>0.85526222476134695</v>
      </c>
      <c r="BO73" s="13">
        <v>9.6233387448956407</v>
      </c>
      <c r="BP73" s="61">
        <v>0.79948472778754998</v>
      </c>
      <c r="BQ73" s="13">
        <v>8.8127013353279793</v>
      </c>
      <c r="BR73" s="61">
        <v>0.78336944225951799</v>
      </c>
      <c r="BS73" s="13">
        <v>0.55459571694441201</v>
      </c>
      <c r="BT73" s="61">
        <v>0.176636134034584</v>
      </c>
      <c r="BU73" s="13">
        <v>0.256041692623246</v>
      </c>
      <c r="BV73" s="61">
        <v>0.12532093702897901</v>
      </c>
      <c r="BW73" s="13">
        <v>-8.5566596427047301</v>
      </c>
      <c r="BX73" s="61">
        <v>0.81815199154848295</v>
      </c>
      <c r="BY73" s="13">
        <v>28.322473403476899</v>
      </c>
      <c r="BZ73" s="61">
        <v>1.1565489850905699</v>
      </c>
      <c r="CA73" s="13">
        <v>17.290659563414401</v>
      </c>
      <c r="CB73" s="61">
        <v>1.0087239117194799</v>
      </c>
      <c r="CC73" s="13">
        <v>6.07773325503668</v>
      </c>
      <c r="CD73" s="61">
        <v>0.60586787043102297</v>
      </c>
      <c r="CE73" s="13">
        <v>4.9540805850257597</v>
      </c>
      <c r="CF73" s="61">
        <v>0.46410506503292498</v>
      </c>
      <c r="CG73" s="13">
        <v>-12.336578978388699</v>
      </c>
      <c r="CH73" s="61">
        <v>1.15787208883921</v>
      </c>
      <c r="CI73" s="13">
        <v>40.508706508956301</v>
      </c>
      <c r="CJ73" s="61">
        <v>1.2857605247963799</v>
      </c>
      <c r="CK73" s="13">
        <v>22.544507096234302</v>
      </c>
      <c r="CL73" s="61">
        <v>0.99667561663543902</v>
      </c>
      <c r="CM73" s="13">
        <v>5.2062359956432598</v>
      </c>
      <c r="CN73" s="61">
        <v>0.47715171673400197</v>
      </c>
      <c r="CO73" s="13">
        <v>12.757963417078701</v>
      </c>
      <c r="CP73" s="61">
        <v>0.74503029799208398</v>
      </c>
      <c r="CQ73" s="13">
        <v>-9.7865436791555496</v>
      </c>
      <c r="CR73" s="61">
        <v>1.31192718962892</v>
      </c>
      <c r="CS73" s="13">
        <v>13.205628943887399</v>
      </c>
      <c r="CT73" s="61">
        <v>0.745766646711715</v>
      </c>
      <c r="CU73" s="13">
        <v>6.8278877324795397</v>
      </c>
      <c r="CV73" s="61">
        <v>0.58892399061902301</v>
      </c>
      <c r="CW73" s="13">
        <v>2.7185070291010902</v>
      </c>
      <c r="CX73" s="61">
        <v>0.37002542200088701</v>
      </c>
      <c r="CY73" s="13">
        <v>3.6592341823067902</v>
      </c>
      <c r="CZ73" s="61">
        <v>0.38206055196227201</v>
      </c>
      <c r="DA73" s="13">
        <v>-3.1686535501727402</v>
      </c>
      <c r="DB73" s="61">
        <v>0.74350834489680495</v>
      </c>
      <c r="DC73" s="13">
        <v>2.2772286557875798</v>
      </c>
      <c r="DD73" s="61">
        <v>0.80866417227888898</v>
      </c>
      <c r="DE73" s="13">
        <v>6.5723812932119596E-2</v>
      </c>
      <c r="DF73" s="61">
        <v>6.2133446580768803E-2</v>
      </c>
      <c r="DG73" s="97"/>
      <c r="DH73" s="107"/>
      <c r="DI73" s="107"/>
      <c r="DJ73" s="98"/>
    </row>
    <row r="74" spans="1:132" x14ac:dyDescent="0.2">
      <c r="A74" s="76" t="s">
        <v>25</v>
      </c>
      <c r="B74" s="125">
        <v>1</v>
      </c>
      <c r="C74" s="13">
        <v>98.342785930308395</v>
      </c>
      <c r="D74" s="61">
        <v>0.380728167532632</v>
      </c>
      <c r="E74" s="13">
        <v>4.5222301072171396</v>
      </c>
      <c r="F74" s="61">
        <v>5.4059324536780903E-2</v>
      </c>
      <c r="G74" s="13">
        <v>87.997292946698906</v>
      </c>
      <c r="H74" s="61">
        <v>1.20975887442261</v>
      </c>
      <c r="I74" s="13">
        <v>33.448525814189303</v>
      </c>
      <c r="J74" s="61">
        <v>1.49153207439807</v>
      </c>
      <c r="K74" s="13">
        <v>31.323474299413</v>
      </c>
      <c r="L74" s="61">
        <v>1.3946897041014199</v>
      </c>
      <c r="M74" s="13">
        <v>23.2252928330965</v>
      </c>
      <c r="N74" s="61">
        <v>1.20394585720659</v>
      </c>
      <c r="O74" s="13">
        <v>-10.2232329810927</v>
      </c>
      <c r="P74" s="61">
        <v>2.27764995240255</v>
      </c>
      <c r="Q74" s="13">
        <v>58.328176199615797</v>
      </c>
      <c r="R74" s="61">
        <v>1.3088814592974201</v>
      </c>
      <c r="S74" s="13">
        <v>22.7874742091334</v>
      </c>
      <c r="T74" s="61">
        <v>1.0842107521925399</v>
      </c>
      <c r="U74" s="13">
        <v>17.6910390700838</v>
      </c>
      <c r="V74" s="61">
        <v>1.0348513984472001</v>
      </c>
      <c r="W74" s="13">
        <v>17.8496629203986</v>
      </c>
      <c r="X74" s="61">
        <v>0.99516064213508004</v>
      </c>
      <c r="Y74" s="13">
        <v>-4.9378112887347596</v>
      </c>
      <c r="Z74" s="61">
        <v>1.6430906632903799</v>
      </c>
      <c r="AA74" s="13">
        <v>38.184373561339797</v>
      </c>
      <c r="AB74" s="61">
        <v>1.23664201018195</v>
      </c>
      <c r="AC74" s="13">
        <v>9.7203603856217704</v>
      </c>
      <c r="AD74" s="61">
        <v>0.59904634753933395</v>
      </c>
      <c r="AE74" s="13">
        <v>8.7854216373139806</v>
      </c>
      <c r="AF74" s="61">
        <v>0.68592554939982797</v>
      </c>
      <c r="AG74" s="13">
        <v>19.678591538404</v>
      </c>
      <c r="AH74" s="61">
        <v>1.0332187784975899</v>
      </c>
      <c r="AI74" s="13">
        <v>9.9582311527822398</v>
      </c>
      <c r="AJ74" s="61">
        <v>1.2885748312757099</v>
      </c>
      <c r="AK74" s="13">
        <v>16.593633293567901</v>
      </c>
      <c r="AL74" s="61">
        <v>0.89953941805942395</v>
      </c>
      <c r="AM74" s="13">
        <v>11.456764038557999</v>
      </c>
      <c r="AN74" s="61">
        <v>0.77630115560381596</v>
      </c>
      <c r="AO74" s="13">
        <v>2.7055008675333401</v>
      </c>
      <c r="AP74" s="61">
        <v>0.36817105028302699</v>
      </c>
      <c r="AQ74" s="13">
        <v>2.4313683874765402</v>
      </c>
      <c r="AR74" s="61">
        <v>0.38382856835631801</v>
      </c>
      <c r="AS74" s="13">
        <v>-9.0253956510814906</v>
      </c>
      <c r="AT74" s="61">
        <v>0.86220551898866005</v>
      </c>
      <c r="AU74" s="13">
        <v>0</v>
      </c>
      <c r="AV74" s="61">
        <v>0</v>
      </c>
      <c r="AW74" s="13">
        <v>0</v>
      </c>
      <c r="AX74" s="61">
        <v>0</v>
      </c>
      <c r="AY74" s="13">
        <v>0</v>
      </c>
      <c r="AZ74" s="61">
        <v>0</v>
      </c>
      <c r="BA74" s="13">
        <v>0</v>
      </c>
      <c r="BB74" s="61">
        <v>0</v>
      </c>
      <c r="BC74" s="13">
        <v>0</v>
      </c>
      <c r="BD74" s="61">
        <v>0</v>
      </c>
      <c r="BE74" s="13">
        <v>65.443476183870104</v>
      </c>
      <c r="BF74" s="61">
        <v>1.1865140590784999</v>
      </c>
      <c r="BG74" s="13">
        <v>41.593728575878799</v>
      </c>
      <c r="BH74" s="61">
        <v>1.25900704387427</v>
      </c>
      <c r="BI74" s="13">
        <v>13.5897554329638</v>
      </c>
      <c r="BJ74" s="61">
        <v>0.96456964858045302</v>
      </c>
      <c r="BK74" s="13">
        <v>10.2599921750275</v>
      </c>
      <c r="BL74" s="61">
        <v>0.70110237923489005</v>
      </c>
      <c r="BM74" s="13">
        <v>-31.333736400851301</v>
      </c>
      <c r="BN74" s="61">
        <v>1.5831396055139799</v>
      </c>
      <c r="BO74" s="13">
        <v>17.360329427462801</v>
      </c>
      <c r="BP74" s="61">
        <v>0.8600828966231</v>
      </c>
      <c r="BQ74" s="13">
        <v>7.7300155351157196</v>
      </c>
      <c r="BR74" s="61">
        <v>0.61169320485866097</v>
      </c>
      <c r="BS74" s="13">
        <v>4.5420150843889902</v>
      </c>
      <c r="BT74" s="61">
        <v>0.45881608957477699</v>
      </c>
      <c r="BU74" s="13">
        <v>5.0882988079581297</v>
      </c>
      <c r="BV74" s="61">
        <v>0.53511822352272298</v>
      </c>
      <c r="BW74" s="13">
        <v>-2.6417167271575899</v>
      </c>
      <c r="BX74" s="61">
        <v>0.86398073492669802</v>
      </c>
      <c r="BY74" s="13">
        <v>49.847674717992298</v>
      </c>
      <c r="BZ74" s="61">
        <v>1.29449367271428</v>
      </c>
      <c r="CA74" s="13">
        <v>19.233600947910698</v>
      </c>
      <c r="CB74" s="61">
        <v>1.0530411272148299</v>
      </c>
      <c r="CC74" s="13">
        <v>12.560813287606701</v>
      </c>
      <c r="CD74" s="61">
        <v>0.79131757897246802</v>
      </c>
      <c r="CE74" s="13">
        <v>18.053260482474901</v>
      </c>
      <c r="CF74" s="61">
        <v>1.03210562579015</v>
      </c>
      <c r="CG74" s="13">
        <v>-1.18034046543588</v>
      </c>
      <c r="CH74" s="61">
        <v>1.6963013316026101</v>
      </c>
      <c r="CI74" s="13">
        <v>84.352816013359799</v>
      </c>
      <c r="CJ74" s="61">
        <v>0.86543781135592002</v>
      </c>
      <c r="CK74" s="13">
        <v>28.898039703227099</v>
      </c>
      <c r="CL74" s="61">
        <v>1.0688279240174099</v>
      </c>
      <c r="CM74" s="13">
        <v>16.750420861057101</v>
      </c>
      <c r="CN74" s="61">
        <v>0.86120512512853198</v>
      </c>
      <c r="CO74" s="13">
        <v>38.704355449075699</v>
      </c>
      <c r="CP74" s="61">
        <v>1.0794457800041299</v>
      </c>
      <c r="CQ74" s="13">
        <v>9.8063157458486092</v>
      </c>
      <c r="CR74" s="61">
        <v>1.8840599760755701</v>
      </c>
      <c r="CS74" s="13">
        <v>35.129738934101397</v>
      </c>
      <c r="CT74" s="61">
        <v>1.1516222147048101</v>
      </c>
      <c r="CU74" s="13">
        <v>13.882796199188</v>
      </c>
      <c r="CV74" s="61">
        <v>0.73259272763190297</v>
      </c>
      <c r="CW74" s="13">
        <v>8.7598700089178099</v>
      </c>
      <c r="CX74" s="61">
        <v>0.70924057909217797</v>
      </c>
      <c r="CY74" s="13">
        <v>12.487072725995599</v>
      </c>
      <c r="CZ74" s="61">
        <v>0.66974221987572102</v>
      </c>
      <c r="DA74" s="13">
        <v>-1.39572347319233</v>
      </c>
      <c r="DB74" s="61">
        <v>0.89804680678374404</v>
      </c>
      <c r="DC74" s="13">
        <v>0.877142251355437</v>
      </c>
      <c r="DD74" s="61">
        <v>0.55572773196899705</v>
      </c>
      <c r="DE74" s="13">
        <v>1.9187779910467401E-2</v>
      </c>
      <c r="DF74" s="61">
        <v>8.02350341354926E-2</v>
      </c>
      <c r="DG74" s="97"/>
      <c r="DH74" s="107"/>
      <c r="DI74" s="107"/>
      <c r="DJ74" s="98"/>
    </row>
    <row r="75" spans="1:132" x14ac:dyDescent="0.2">
      <c r="A75" s="76" t="s">
        <v>36</v>
      </c>
      <c r="B75" s="125">
        <v>1</v>
      </c>
      <c r="C75" s="13">
        <v>97.241393816677004</v>
      </c>
      <c r="D75" s="61">
        <v>0.48688895396332399</v>
      </c>
      <c r="E75" s="13">
        <v>2.95076282647066</v>
      </c>
      <c r="F75" s="61">
        <v>5.7391458502849199E-2</v>
      </c>
      <c r="G75" s="13">
        <v>61.949266214630697</v>
      </c>
      <c r="H75" s="61">
        <v>1.3927489072930199</v>
      </c>
      <c r="I75" s="13">
        <v>36.670817382675402</v>
      </c>
      <c r="J75" s="61">
        <v>1.3229463926887299</v>
      </c>
      <c r="K75" s="13">
        <v>20.176030366142701</v>
      </c>
      <c r="L75" s="61">
        <v>1.22092285945873</v>
      </c>
      <c r="M75" s="13">
        <v>5.1024184658127103</v>
      </c>
      <c r="N75" s="61">
        <v>0.64864823304218699</v>
      </c>
      <c r="O75" s="13">
        <v>-31.568398916862701</v>
      </c>
      <c r="P75" s="61">
        <v>1.6181700638713801</v>
      </c>
      <c r="Q75" s="13">
        <v>63.656775509013798</v>
      </c>
      <c r="R75" s="61">
        <v>1.38350945111794</v>
      </c>
      <c r="S75" s="13">
        <v>33.713457184057802</v>
      </c>
      <c r="T75" s="61">
        <v>1.68986839788387</v>
      </c>
      <c r="U75" s="13">
        <v>18.897229835633201</v>
      </c>
      <c r="V75" s="61">
        <v>1.11902525600416</v>
      </c>
      <c r="W75" s="13">
        <v>11.0460884893228</v>
      </c>
      <c r="X75" s="61">
        <v>0.98683241214329698</v>
      </c>
      <c r="Y75" s="13">
        <v>-22.6673686947349</v>
      </c>
      <c r="Z75" s="61">
        <v>2.3266293019408799</v>
      </c>
      <c r="AA75" s="13">
        <v>6.64365537274199</v>
      </c>
      <c r="AB75" s="61">
        <v>0.69340743236740698</v>
      </c>
      <c r="AC75" s="13">
        <v>4.6888118136433299</v>
      </c>
      <c r="AD75" s="61">
        <v>0.61669121001739402</v>
      </c>
      <c r="AE75" s="13">
        <v>1.2075595391934699</v>
      </c>
      <c r="AF75" s="61">
        <v>0.220059733134082</v>
      </c>
      <c r="AG75" s="13">
        <v>0.747284019905188</v>
      </c>
      <c r="AH75" s="61">
        <v>0.19310656431631701</v>
      </c>
      <c r="AI75" s="13">
        <v>-3.9415277937381399</v>
      </c>
      <c r="AJ75" s="61">
        <v>0.65182873012178499</v>
      </c>
      <c r="AK75" s="13">
        <v>16.642224546640801</v>
      </c>
      <c r="AL75" s="61">
        <v>1.38381508926115</v>
      </c>
      <c r="AM75" s="13">
        <v>15.364977603006</v>
      </c>
      <c r="AN75" s="61">
        <v>1.3643236833537999</v>
      </c>
      <c r="AO75" s="13">
        <v>0.927107141807338</v>
      </c>
      <c r="AP75" s="61">
        <v>0.26015174795688301</v>
      </c>
      <c r="AQ75" s="13">
        <v>0.35013980182743198</v>
      </c>
      <c r="AR75" s="61">
        <v>0.145376120934158</v>
      </c>
      <c r="AS75" s="13">
        <v>-15.014837801178601</v>
      </c>
      <c r="AT75" s="61">
        <v>1.39349512896045</v>
      </c>
      <c r="AU75" s="13">
        <v>0</v>
      </c>
      <c r="AV75" s="61">
        <v>0</v>
      </c>
      <c r="AW75" s="13">
        <v>0</v>
      </c>
      <c r="AX75" s="61">
        <v>0</v>
      </c>
      <c r="AY75" s="13">
        <v>0</v>
      </c>
      <c r="AZ75" s="61">
        <v>0</v>
      </c>
      <c r="BA75" s="13">
        <v>0</v>
      </c>
      <c r="BB75" s="61">
        <v>0</v>
      </c>
      <c r="BC75" s="13">
        <v>0</v>
      </c>
      <c r="BD75" s="61">
        <v>0</v>
      </c>
      <c r="BE75" s="13">
        <v>32.776710716370701</v>
      </c>
      <c r="BF75" s="61">
        <v>1.8222829156432301</v>
      </c>
      <c r="BG75" s="13">
        <v>27.874098536820998</v>
      </c>
      <c r="BH75" s="61">
        <v>1.68338415524943</v>
      </c>
      <c r="BI75" s="13">
        <v>3.36558251387242</v>
      </c>
      <c r="BJ75" s="61">
        <v>0.44726461361319397</v>
      </c>
      <c r="BK75" s="13">
        <v>1.53702966567727</v>
      </c>
      <c r="BL75" s="61">
        <v>0.34645141441694099</v>
      </c>
      <c r="BM75" s="13">
        <v>-26.3370688711437</v>
      </c>
      <c r="BN75" s="61">
        <v>1.74603830961924</v>
      </c>
      <c r="BO75" s="13">
        <v>28.6122122011055</v>
      </c>
      <c r="BP75" s="61">
        <v>1.3392993749158799</v>
      </c>
      <c r="BQ75" s="13">
        <v>24.2044217335315</v>
      </c>
      <c r="BR75" s="61">
        <v>1.25428206487713</v>
      </c>
      <c r="BS75" s="13">
        <v>3.6847172580350098</v>
      </c>
      <c r="BT75" s="61">
        <v>0.55943426101509697</v>
      </c>
      <c r="BU75" s="13">
        <v>0.72307320953895704</v>
      </c>
      <c r="BV75" s="61">
        <v>0.21589482263110599</v>
      </c>
      <c r="BW75" s="13">
        <v>-23.481348523992601</v>
      </c>
      <c r="BX75" s="61">
        <v>1.2680040108400601</v>
      </c>
      <c r="BY75" s="13">
        <v>26.988495997902699</v>
      </c>
      <c r="BZ75" s="61">
        <v>1.0928935301945599</v>
      </c>
      <c r="CA75" s="13">
        <v>20.053165275524702</v>
      </c>
      <c r="CB75" s="61">
        <v>1.13376428866065</v>
      </c>
      <c r="CC75" s="13">
        <v>3.6906881972549299</v>
      </c>
      <c r="CD75" s="61">
        <v>0.43254179968320899</v>
      </c>
      <c r="CE75" s="13">
        <v>3.2446425251230502</v>
      </c>
      <c r="CF75" s="61">
        <v>0.46133374301928198</v>
      </c>
      <c r="CG75" s="13">
        <v>-16.8085227504017</v>
      </c>
      <c r="CH75" s="61">
        <v>1.30393211822735</v>
      </c>
      <c r="CI75" s="13">
        <v>49.175969612949999</v>
      </c>
      <c r="CJ75" s="61">
        <v>1.4620275658216999</v>
      </c>
      <c r="CK75" s="13">
        <v>8.4574698019197303</v>
      </c>
      <c r="CL75" s="61">
        <v>0.663636175875437</v>
      </c>
      <c r="CM75" s="13">
        <v>5.07178295426296</v>
      </c>
      <c r="CN75" s="61">
        <v>0.58859048012869797</v>
      </c>
      <c r="CO75" s="13">
        <v>35.646716856767299</v>
      </c>
      <c r="CP75" s="61">
        <v>1.4450872817109901</v>
      </c>
      <c r="CQ75" s="13">
        <v>27.189247054847598</v>
      </c>
      <c r="CR75" s="61">
        <v>1.71423199713804</v>
      </c>
      <c r="CS75" s="13">
        <v>13.497439314626799</v>
      </c>
      <c r="CT75" s="61">
        <v>0.95378577516347296</v>
      </c>
      <c r="CU75" s="13">
        <v>5.6346371920626099</v>
      </c>
      <c r="CV75" s="61">
        <v>0.63425255879037001</v>
      </c>
      <c r="CW75" s="13">
        <v>2.56880754196761</v>
      </c>
      <c r="CX75" s="61">
        <v>0.38789236103972702</v>
      </c>
      <c r="CY75" s="13">
        <v>5.2939945805966104</v>
      </c>
      <c r="CZ75" s="61">
        <v>0.60143239517793101</v>
      </c>
      <c r="DA75" s="13">
        <v>-0.340642611465996</v>
      </c>
      <c r="DB75" s="61">
        <v>0.88819513666424599</v>
      </c>
      <c r="DC75" s="13">
        <v>10.096101896983001</v>
      </c>
      <c r="DD75" s="61">
        <v>0.952045546339502</v>
      </c>
      <c r="DE75" s="13">
        <v>0.472516300132369</v>
      </c>
      <c r="DF75" s="61">
        <v>7.5340301682548697E-2</v>
      </c>
      <c r="DG75" s="97"/>
      <c r="DH75" s="107"/>
      <c r="DI75" s="107"/>
      <c r="DJ75" s="98"/>
    </row>
    <row r="76" spans="1:132" x14ac:dyDescent="0.2">
      <c r="A76" s="76" t="s">
        <v>41</v>
      </c>
      <c r="B76" s="125">
        <v>1</v>
      </c>
      <c r="C76" s="13">
        <v>94.800486046131695</v>
      </c>
      <c r="D76" s="61">
        <v>0.47911574409267998</v>
      </c>
      <c r="E76" s="13">
        <v>4.3540617844156397</v>
      </c>
      <c r="F76" s="61">
        <v>5.4773401162561797E-2</v>
      </c>
      <c r="G76" s="13">
        <v>72.498313512245701</v>
      </c>
      <c r="H76" s="61">
        <v>1.00589183214211</v>
      </c>
      <c r="I76" s="13">
        <v>42.186670448517702</v>
      </c>
      <c r="J76" s="61">
        <v>0.99003632958747601</v>
      </c>
      <c r="K76" s="13">
        <v>19.0703015885667</v>
      </c>
      <c r="L76" s="61">
        <v>0.84646864397074995</v>
      </c>
      <c r="M76" s="13">
        <v>11.241341475161301</v>
      </c>
      <c r="N76" s="61">
        <v>0.57084032094719905</v>
      </c>
      <c r="O76" s="13">
        <v>-30.9453289733564</v>
      </c>
      <c r="P76" s="61">
        <v>1.24690283025006</v>
      </c>
      <c r="Q76" s="13">
        <v>69.922184413591907</v>
      </c>
      <c r="R76" s="61">
        <v>0.99644169403207705</v>
      </c>
      <c r="S76" s="13">
        <v>48.5361812388159</v>
      </c>
      <c r="T76" s="61">
        <v>0.96775914803458496</v>
      </c>
      <c r="U76" s="13">
        <v>12.8858573167798</v>
      </c>
      <c r="V76" s="61">
        <v>0.680280785613814</v>
      </c>
      <c r="W76" s="13">
        <v>8.5001458579962392</v>
      </c>
      <c r="X76" s="61">
        <v>0.53362091434302805</v>
      </c>
      <c r="Y76" s="13">
        <v>-40.036035380819598</v>
      </c>
      <c r="Z76" s="61">
        <v>1.1463887718694401</v>
      </c>
      <c r="AA76" s="13">
        <v>7.5441407156983402</v>
      </c>
      <c r="AB76" s="61">
        <v>0.46878310084812103</v>
      </c>
      <c r="AC76" s="13">
        <v>3.1352035068398001</v>
      </c>
      <c r="AD76" s="61">
        <v>0.32102144553719703</v>
      </c>
      <c r="AE76" s="13">
        <v>1.45442807826258</v>
      </c>
      <c r="AF76" s="61">
        <v>0.21232134290274501</v>
      </c>
      <c r="AG76" s="13">
        <v>2.9545091305959699</v>
      </c>
      <c r="AH76" s="61">
        <v>0.31433492414721498</v>
      </c>
      <c r="AI76" s="13">
        <v>-0.18069437624383</v>
      </c>
      <c r="AJ76" s="61">
        <v>0.48206030476406803</v>
      </c>
      <c r="AK76" s="13">
        <v>65.063140491372096</v>
      </c>
      <c r="AL76" s="61">
        <v>1.2611198935291099</v>
      </c>
      <c r="AM76" s="13">
        <v>55.2156992891572</v>
      </c>
      <c r="AN76" s="61">
        <v>1.2331359946793901</v>
      </c>
      <c r="AO76" s="13">
        <v>6.9236210619989604</v>
      </c>
      <c r="AP76" s="61">
        <v>0.57066850525343704</v>
      </c>
      <c r="AQ76" s="13">
        <v>2.92382014021599</v>
      </c>
      <c r="AR76" s="61">
        <v>0.31988341152259803</v>
      </c>
      <c r="AS76" s="13">
        <v>-52.291879148941199</v>
      </c>
      <c r="AT76" s="61">
        <v>1.3061034663154101</v>
      </c>
      <c r="AU76" s="13">
        <v>0</v>
      </c>
      <c r="AV76" s="61">
        <v>0</v>
      </c>
      <c r="AW76" s="13">
        <v>0</v>
      </c>
      <c r="AX76" s="61">
        <v>0</v>
      </c>
      <c r="AY76" s="13">
        <v>0</v>
      </c>
      <c r="AZ76" s="61">
        <v>0</v>
      </c>
      <c r="BA76" s="13">
        <v>0</v>
      </c>
      <c r="BB76" s="61">
        <v>0</v>
      </c>
      <c r="BC76" s="13">
        <v>0</v>
      </c>
      <c r="BD76" s="61">
        <v>0</v>
      </c>
      <c r="BE76" s="13">
        <v>75.701338240779194</v>
      </c>
      <c r="BF76" s="61">
        <v>1.03183880360429</v>
      </c>
      <c r="BG76" s="13">
        <v>66.013425456104301</v>
      </c>
      <c r="BH76" s="61">
        <v>1.11248552905112</v>
      </c>
      <c r="BI76" s="13">
        <v>6.8551029323400403</v>
      </c>
      <c r="BJ76" s="61">
        <v>0.56347249375352104</v>
      </c>
      <c r="BK76" s="13">
        <v>2.8328098523347598</v>
      </c>
      <c r="BL76" s="61">
        <v>0.351008740364954</v>
      </c>
      <c r="BM76" s="13">
        <v>-63.180615603769603</v>
      </c>
      <c r="BN76" s="61">
        <v>1.2272266696385701</v>
      </c>
      <c r="BO76" s="13">
        <v>44.009478345874001</v>
      </c>
      <c r="BP76" s="61">
        <v>1.0747245579153899</v>
      </c>
      <c r="BQ76" s="13">
        <v>37.534948155097801</v>
      </c>
      <c r="BR76" s="61">
        <v>1.0437632294455601</v>
      </c>
      <c r="BS76" s="13">
        <v>4.0237870853990101</v>
      </c>
      <c r="BT76" s="61">
        <v>0.39027469583227098</v>
      </c>
      <c r="BU76" s="13">
        <v>2.4507431053772599</v>
      </c>
      <c r="BV76" s="61">
        <v>0.30111305080026801</v>
      </c>
      <c r="BW76" s="13">
        <v>-35.084205049720502</v>
      </c>
      <c r="BX76" s="61">
        <v>1.10752235759492</v>
      </c>
      <c r="BY76" s="13">
        <v>35.8666382758379</v>
      </c>
      <c r="BZ76" s="61">
        <v>0.97050252926568403</v>
      </c>
      <c r="CA76" s="13">
        <v>20.741741006942402</v>
      </c>
      <c r="CB76" s="61">
        <v>0.73413297696512902</v>
      </c>
      <c r="CC76" s="13">
        <v>8.2038696372581192</v>
      </c>
      <c r="CD76" s="61">
        <v>0.52567547004195403</v>
      </c>
      <c r="CE76" s="13">
        <v>6.9210276316374104</v>
      </c>
      <c r="CF76" s="61">
        <v>0.56007462284133802</v>
      </c>
      <c r="CG76" s="13">
        <v>-13.820713375305001</v>
      </c>
      <c r="CH76" s="61">
        <v>1.0164634893442399</v>
      </c>
      <c r="CI76" s="13">
        <v>50.857594127538398</v>
      </c>
      <c r="CJ76" s="61">
        <v>1.0576673231943901</v>
      </c>
      <c r="CK76" s="13">
        <v>32.299464698328897</v>
      </c>
      <c r="CL76" s="61">
        <v>0.84494222817751796</v>
      </c>
      <c r="CM76" s="13">
        <v>8.0090086776164195</v>
      </c>
      <c r="CN76" s="61">
        <v>0.52190253959032196</v>
      </c>
      <c r="CO76" s="13">
        <v>10.549120751593099</v>
      </c>
      <c r="CP76" s="61">
        <v>0.65442847839459595</v>
      </c>
      <c r="CQ76" s="13">
        <v>-21.7503439467358</v>
      </c>
      <c r="CR76" s="61">
        <v>1.1531219553557901</v>
      </c>
      <c r="CS76" s="13">
        <v>15.0044157367071</v>
      </c>
      <c r="CT76" s="61">
        <v>0.80504992170721001</v>
      </c>
      <c r="CU76" s="13">
        <v>9.4978692801288194</v>
      </c>
      <c r="CV76" s="61">
        <v>0.64852399501154701</v>
      </c>
      <c r="CW76" s="13">
        <v>2.7827287380239598</v>
      </c>
      <c r="CX76" s="61">
        <v>0.31083788146647401</v>
      </c>
      <c r="CY76" s="13">
        <v>2.7238177185543102</v>
      </c>
      <c r="CZ76" s="61">
        <v>0.35069800916591498</v>
      </c>
      <c r="DA76" s="13">
        <v>-6.7740515615745096</v>
      </c>
      <c r="DB76" s="61">
        <v>0.75412275674002704</v>
      </c>
      <c r="DC76" s="13">
        <v>3.2462391651049698</v>
      </c>
      <c r="DD76" s="61">
        <v>0.78325092687782605</v>
      </c>
      <c r="DE76" s="13">
        <v>0.47017009564078199</v>
      </c>
      <c r="DF76" s="61">
        <v>7.7642324934173695E-2</v>
      </c>
      <c r="DG76" s="97"/>
      <c r="DH76" s="107"/>
      <c r="DI76" s="107"/>
      <c r="DJ76" s="98"/>
    </row>
    <row r="77" spans="1:132" x14ac:dyDescent="0.2">
      <c r="A77" s="76" t="s">
        <v>43</v>
      </c>
      <c r="B77" s="125">
        <v>1</v>
      </c>
      <c r="C77" s="13">
        <v>98.613720869854603</v>
      </c>
      <c r="D77" s="61">
        <v>0.23082486680584199</v>
      </c>
      <c r="E77" s="13">
        <v>5.62877076079468</v>
      </c>
      <c r="F77" s="61">
        <v>4.5053709263003297E-2</v>
      </c>
      <c r="G77" s="13">
        <v>90.653649549397301</v>
      </c>
      <c r="H77" s="61">
        <v>0.74270330091585801</v>
      </c>
      <c r="I77" s="13">
        <v>47.778942746566798</v>
      </c>
      <c r="J77" s="61">
        <v>1.1855787125131201</v>
      </c>
      <c r="K77" s="13">
        <v>19.291270466929198</v>
      </c>
      <c r="L77" s="61">
        <v>0.85386730475061901</v>
      </c>
      <c r="M77" s="13">
        <v>23.5834363359013</v>
      </c>
      <c r="N77" s="61">
        <v>0.87937527480853295</v>
      </c>
      <c r="O77" s="13">
        <v>-24.195506410665502</v>
      </c>
      <c r="P77" s="61">
        <v>1.83089059307822</v>
      </c>
      <c r="Q77" s="13">
        <v>34.3574744911312</v>
      </c>
      <c r="R77" s="61">
        <v>1.02063362968778</v>
      </c>
      <c r="S77" s="13">
        <v>17.423012050268898</v>
      </c>
      <c r="T77" s="61">
        <v>0.90431350248232101</v>
      </c>
      <c r="U77" s="13">
        <v>6.7246367470194199</v>
      </c>
      <c r="V77" s="61">
        <v>0.49259637984426702</v>
      </c>
      <c r="W77" s="13">
        <v>10.2098256938429</v>
      </c>
      <c r="X77" s="61">
        <v>0.561147658079309</v>
      </c>
      <c r="Y77" s="13">
        <v>-7.2131863564260597</v>
      </c>
      <c r="Z77" s="61">
        <v>1.1760017819081301</v>
      </c>
      <c r="AA77" s="13">
        <v>14.376080186946099</v>
      </c>
      <c r="AB77" s="61">
        <v>0.68591407734717003</v>
      </c>
      <c r="AC77" s="13">
        <v>8.8907614382559608</v>
      </c>
      <c r="AD77" s="61">
        <v>0.59509011448867499</v>
      </c>
      <c r="AE77" s="13">
        <v>2.6148514685237498</v>
      </c>
      <c r="AF77" s="61">
        <v>0.32184847878489398</v>
      </c>
      <c r="AG77" s="13">
        <v>2.87046728016638</v>
      </c>
      <c r="AH77" s="61">
        <v>0.3792975211297</v>
      </c>
      <c r="AI77" s="13">
        <v>-6.0202941580895803</v>
      </c>
      <c r="AJ77" s="61">
        <v>0.72522924738356698</v>
      </c>
      <c r="AK77" s="13">
        <v>36.1943484491756</v>
      </c>
      <c r="AL77" s="61">
        <v>1.1620091219892399</v>
      </c>
      <c r="AM77" s="13">
        <v>23.920405991326401</v>
      </c>
      <c r="AN77" s="61">
        <v>0.90999533093804097</v>
      </c>
      <c r="AO77" s="13">
        <v>6.6098236400305499</v>
      </c>
      <c r="AP77" s="61">
        <v>0.57031163702216303</v>
      </c>
      <c r="AQ77" s="13">
        <v>5.6641188178185997</v>
      </c>
      <c r="AR77" s="61">
        <v>0.44920710785488899</v>
      </c>
      <c r="AS77" s="13">
        <v>-18.256287173507801</v>
      </c>
      <c r="AT77" s="61">
        <v>1.0689036695195799</v>
      </c>
      <c r="AU77" s="13">
        <v>0</v>
      </c>
      <c r="AV77" s="61">
        <v>0</v>
      </c>
      <c r="AW77" s="13">
        <v>0</v>
      </c>
      <c r="AX77" s="61">
        <v>0</v>
      </c>
      <c r="AY77" s="13">
        <v>0</v>
      </c>
      <c r="AZ77" s="61">
        <v>0</v>
      </c>
      <c r="BA77" s="13">
        <v>0</v>
      </c>
      <c r="BB77" s="61">
        <v>0</v>
      </c>
      <c r="BC77" s="13">
        <v>0</v>
      </c>
      <c r="BD77" s="61">
        <v>0</v>
      </c>
      <c r="BE77" s="13">
        <v>80.734985730417606</v>
      </c>
      <c r="BF77" s="61">
        <v>0.89220509061858699</v>
      </c>
      <c r="BG77" s="13">
        <v>57.751924634143201</v>
      </c>
      <c r="BH77" s="61">
        <v>1.1619671587229099</v>
      </c>
      <c r="BI77" s="13">
        <v>14.228352965265101</v>
      </c>
      <c r="BJ77" s="61">
        <v>0.79468996120217295</v>
      </c>
      <c r="BK77" s="13">
        <v>8.7547081310093304</v>
      </c>
      <c r="BL77" s="61">
        <v>0.55366733978514104</v>
      </c>
      <c r="BM77" s="13">
        <v>-48.997216503133899</v>
      </c>
      <c r="BN77" s="61">
        <v>1.4831452418711299</v>
      </c>
      <c r="BO77" s="13">
        <v>73.560757679521501</v>
      </c>
      <c r="BP77" s="61">
        <v>1.0639750237751699</v>
      </c>
      <c r="BQ77" s="13">
        <v>52.609789450048901</v>
      </c>
      <c r="BR77" s="61">
        <v>1.0996630202925199</v>
      </c>
      <c r="BS77" s="13">
        <v>13.632495373089</v>
      </c>
      <c r="BT77" s="61">
        <v>0.76975004806015102</v>
      </c>
      <c r="BU77" s="13">
        <v>7.3184728563835897</v>
      </c>
      <c r="BV77" s="61">
        <v>0.49792441189727699</v>
      </c>
      <c r="BW77" s="13">
        <v>-45.2913165936653</v>
      </c>
      <c r="BX77" s="61">
        <v>1.34950803373363</v>
      </c>
      <c r="BY77" s="13">
        <v>82.697000991499905</v>
      </c>
      <c r="BZ77" s="61">
        <v>0.79259069745032795</v>
      </c>
      <c r="CA77" s="13">
        <v>53.9878358252395</v>
      </c>
      <c r="CB77" s="61">
        <v>1.0667101112366799</v>
      </c>
      <c r="CC77" s="13">
        <v>15.924367573610199</v>
      </c>
      <c r="CD77" s="61">
        <v>0.83609418836168903</v>
      </c>
      <c r="CE77" s="13">
        <v>12.7847975926502</v>
      </c>
      <c r="CF77" s="61">
        <v>0.64942076997796705</v>
      </c>
      <c r="CG77" s="13">
        <v>-41.2030382325893</v>
      </c>
      <c r="CH77" s="61">
        <v>1.4118226539141601</v>
      </c>
      <c r="CI77" s="13">
        <v>91.113434279058197</v>
      </c>
      <c r="CJ77" s="61">
        <v>0.566654414193553</v>
      </c>
      <c r="CK77" s="13">
        <v>55.271469988510802</v>
      </c>
      <c r="CL77" s="61">
        <v>0.98823517195103205</v>
      </c>
      <c r="CM77" s="13">
        <v>15.125381257488</v>
      </c>
      <c r="CN77" s="61">
        <v>0.74056309687806199</v>
      </c>
      <c r="CO77" s="13">
        <v>20.716583033059401</v>
      </c>
      <c r="CP77" s="61">
        <v>0.84741114499006798</v>
      </c>
      <c r="CQ77" s="13">
        <v>-34.554886955451302</v>
      </c>
      <c r="CR77" s="61">
        <v>1.64395496331629</v>
      </c>
      <c r="CS77" s="13">
        <v>61.071919916398102</v>
      </c>
      <c r="CT77" s="61">
        <v>1.00942623668384</v>
      </c>
      <c r="CU77" s="13">
        <v>35.532787340201303</v>
      </c>
      <c r="CV77" s="61">
        <v>1.21447376692544</v>
      </c>
      <c r="CW77" s="13">
        <v>10.6647003110432</v>
      </c>
      <c r="CX77" s="61">
        <v>0.66735308825563</v>
      </c>
      <c r="CY77" s="13">
        <v>14.874432265153599</v>
      </c>
      <c r="CZ77" s="61">
        <v>0.75918980234641797</v>
      </c>
      <c r="DA77" s="13">
        <v>-20.658355075047599</v>
      </c>
      <c r="DB77" s="61">
        <v>1.7244073277615599</v>
      </c>
      <c r="DC77" s="13">
        <v>0.64840484838933299</v>
      </c>
      <c r="DD77" s="61">
        <v>0.33193949424417402</v>
      </c>
      <c r="DE77" s="13">
        <v>0.27330884036479702</v>
      </c>
      <c r="DF77" s="61">
        <v>7.66494618453918E-2</v>
      </c>
      <c r="DG77" s="97"/>
      <c r="DH77" s="107"/>
      <c r="DI77" s="107"/>
      <c r="DJ77" s="98"/>
    </row>
    <row r="78" spans="1:132" x14ac:dyDescent="0.2">
      <c r="A78" s="72" t="s">
        <v>49</v>
      </c>
      <c r="B78" s="125">
        <v>1</v>
      </c>
      <c r="C78" s="13">
        <v>90.935829090417798</v>
      </c>
      <c r="D78" s="61">
        <v>0.59416981168506</v>
      </c>
      <c r="E78" s="13">
        <v>3.4161814418734702</v>
      </c>
      <c r="F78" s="61">
        <v>5.5013641527673601E-2</v>
      </c>
      <c r="G78" s="13">
        <v>68.421372351566603</v>
      </c>
      <c r="H78" s="61">
        <v>1.24681295470498</v>
      </c>
      <c r="I78" s="13">
        <v>55.112124355415702</v>
      </c>
      <c r="J78" s="61">
        <v>1.5240975917081301</v>
      </c>
      <c r="K78" s="13">
        <v>7.4756610911892603</v>
      </c>
      <c r="L78" s="61">
        <v>0.65235488344614001</v>
      </c>
      <c r="M78" s="13">
        <v>5.83358690496169</v>
      </c>
      <c r="N78" s="61">
        <v>0.57058241287941303</v>
      </c>
      <c r="O78" s="13">
        <v>-49.278537450454003</v>
      </c>
      <c r="P78" s="61">
        <v>1.87732038996658</v>
      </c>
      <c r="Q78" s="13">
        <v>20.330820514303898</v>
      </c>
      <c r="R78" s="61">
        <v>0.94357043316755196</v>
      </c>
      <c r="S78" s="13">
        <v>9.9832641709183108</v>
      </c>
      <c r="T78" s="61">
        <v>0.76518713196648303</v>
      </c>
      <c r="U78" s="13">
        <v>2.3899679973016998</v>
      </c>
      <c r="V78" s="61">
        <v>0.32444327719816501</v>
      </c>
      <c r="W78" s="13">
        <v>7.9575883460838703</v>
      </c>
      <c r="X78" s="61">
        <v>0.55127694015031004</v>
      </c>
      <c r="Y78" s="13">
        <v>-2.0256758248344302</v>
      </c>
      <c r="Z78" s="61">
        <v>1.0368826183840201</v>
      </c>
      <c r="AA78" s="13">
        <v>19.973729542242602</v>
      </c>
      <c r="AB78" s="61">
        <v>1.2167136736667199</v>
      </c>
      <c r="AC78" s="13">
        <v>14.4866172402971</v>
      </c>
      <c r="AD78" s="61">
        <v>1.0408873527676801</v>
      </c>
      <c r="AE78" s="13">
        <v>2.5233136494313202</v>
      </c>
      <c r="AF78" s="61">
        <v>0.379141877834765</v>
      </c>
      <c r="AG78" s="13">
        <v>2.96379865251411</v>
      </c>
      <c r="AH78" s="61">
        <v>0.42780075926864097</v>
      </c>
      <c r="AI78" s="13">
        <v>-11.522818587783</v>
      </c>
      <c r="AJ78" s="61">
        <v>1.1529733064269501</v>
      </c>
      <c r="AK78" s="13">
        <v>17.333343900431501</v>
      </c>
      <c r="AL78" s="61">
        <v>0.86843728777059104</v>
      </c>
      <c r="AM78" s="13">
        <v>13.9914754161146</v>
      </c>
      <c r="AN78" s="61">
        <v>0.83589549317886402</v>
      </c>
      <c r="AO78" s="13">
        <v>1.2972365880376899</v>
      </c>
      <c r="AP78" s="61">
        <v>0.19931014043088599</v>
      </c>
      <c r="AQ78" s="13">
        <v>2.0446318962792001</v>
      </c>
      <c r="AR78" s="61">
        <v>0.29352954016088201</v>
      </c>
      <c r="AS78" s="13">
        <v>-11.946843519835401</v>
      </c>
      <c r="AT78" s="61">
        <v>0.93666249318362604</v>
      </c>
      <c r="AU78" s="13">
        <v>0</v>
      </c>
      <c r="AV78" s="61">
        <v>0</v>
      </c>
      <c r="AW78" s="13">
        <v>0</v>
      </c>
      <c r="AX78" s="61">
        <v>0</v>
      </c>
      <c r="AY78" s="13">
        <v>0</v>
      </c>
      <c r="AZ78" s="61">
        <v>0</v>
      </c>
      <c r="BA78" s="13">
        <v>0</v>
      </c>
      <c r="BB78" s="61">
        <v>0</v>
      </c>
      <c r="BC78" s="13">
        <v>0</v>
      </c>
      <c r="BD78" s="61">
        <v>0</v>
      </c>
      <c r="BE78" s="13">
        <v>48.694671341100999</v>
      </c>
      <c r="BF78" s="61">
        <v>1.2444001166666601</v>
      </c>
      <c r="BG78" s="13">
        <v>34.789800723910403</v>
      </c>
      <c r="BH78" s="61">
        <v>1.27657878649721</v>
      </c>
      <c r="BI78" s="13">
        <v>3.30331342853406</v>
      </c>
      <c r="BJ78" s="61">
        <v>0.34752536337865197</v>
      </c>
      <c r="BK78" s="13">
        <v>10.601557188656599</v>
      </c>
      <c r="BL78" s="61">
        <v>0.66980630922796702</v>
      </c>
      <c r="BM78" s="13">
        <v>-24.188243535253701</v>
      </c>
      <c r="BN78" s="61">
        <v>1.67577256731149</v>
      </c>
      <c r="BO78" s="13">
        <v>33.537439712062401</v>
      </c>
      <c r="BP78" s="61">
        <v>1.2996048009983301</v>
      </c>
      <c r="BQ78" s="13">
        <v>27.2018261762714</v>
      </c>
      <c r="BR78" s="61">
        <v>1.2504518006232199</v>
      </c>
      <c r="BS78" s="13">
        <v>3.1725524890273502</v>
      </c>
      <c r="BT78" s="61">
        <v>0.36154341362602299</v>
      </c>
      <c r="BU78" s="13">
        <v>3.1630610467636302</v>
      </c>
      <c r="BV78" s="61">
        <v>0.38615720607875198</v>
      </c>
      <c r="BW78" s="13">
        <v>-24.038765129507802</v>
      </c>
      <c r="BX78" s="61">
        <v>1.37906808068584</v>
      </c>
      <c r="BY78" s="13">
        <v>33.389402757172498</v>
      </c>
      <c r="BZ78" s="61">
        <v>0.96954023333674999</v>
      </c>
      <c r="CA78" s="13">
        <v>10.752191408268001</v>
      </c>
      <c r="CB78" s="61">
        <v>0.80299784181413703</v>
      </c>
      <c r="CC78" s="13">
        <v>4.1651968105075996</v>
      </c>
      <c r="CD78" s="61">
        <v>0.39176622751887702</v>
      </c>
      <c r="CE78" s="13">
        <v>18.472014538396898</v>
      </c>
      <c r="CF78" s="61">
        <v>0.85492082034928396</v>
      </c>
      <c r="CG78" s="13">
        <v>7.7198231301288702</v>
      </c>
      <c r="CH78" s="61">
        <v>1.35138155073338</v>
      </c>
      <c r="CI78" s="13">
        <v>71.857880465292297</v>
      </c>
      <c r="CJ78" s="61">
        <v>0.87591548841253297</v>
      </c>
      <c r="CK78" s="13">
        <v>25.851397961981601</v>
      </c>
      <c r="CL78" s="61">
        <v>1.09925483300505</v>
      </c>
      <c r="CM78" s="13">
        <v>7.9197416259966698</v>
      </c>
      <c r="CN78" s="61">
        <v>0.46419717541205902</v>
      </c>
      <c r="CO78" s="13">
        <v>38.086740877314</v>
      </c>
      <c r="CP78" s="61">
        <v>1.10092783127187</v>
      </c>
      <c r="CQ78" s="13">
        <v>12.235342915332399</v>
      </c>
      <c r="CR78" s="61">
        <v>2.00904719823717</v>
      </c>
      <c r="CS78" s="13">
        <v>29.7500283312222</v>
      </c>
      <c r="CT78" s="61">
        <v>1.0720085580887999</v>
      </c>
      <c r="CU78" s="13">
        <v>12.8594457035784</v>
      </c>
      <c r="CV78" s="61">
        <v>0.82547876532137998</v>
      </c>
      <c r="CW78" s="13">
        <v>3.3005564211880598</v>
      </c>
      <c r="CX78" s="61">
        <v>0.385840618424308</v>
      </c>
      <c r="CY78" s="13">
        <v>13.5900262064557</v>
      </c>
      <c r="CZ78" s="61">
        <v>0.81026888928299701</v>
      </c>
      <c r="DA78" s="13">
        <v>0.730580502877337</v>
      </c>
      <c r="DB78" s="61">
        <v>1.3466303668663699</v>
      </c>
      <c r="DC78" s="13">
        <v>1.73955351094665</v>
      </c>
      <c r="DD78" s="61">
        <v>0.86770133752658396</v>
      </c>
      <c r="DE78" s="13">
        <v>-0.29482775110409798</v>
      </c>
      <c r="DF78" s="61">
        <v>8.6329226890265107E-2</v>
      </c>
      <c r="DG78" s="97"/>
      <c r="DH78" s="107"/>
      <c r="DI78" s="107"/>
      <c r="DJ78" s="98"/>
    </row>
    <row r="79" spans="1:132" x14ac:dyDescent="0.2">
      <c r="A79" s="76" t="s">
        <v>53</v>
      </c>
      <c r="B79" s="125">
        <v>1</v>
      </c>
      <c r="C79" s="13">
        <v>95.549416570397497</v>
      </c>
      <c r="D79" s="61">
        <v>0.37920471571562803</v>
      </c>
      <c r="E79" s="13">
        <v>5.4560142045594402</v>
      </c>
      <c r="F79" s="61">
        <v>6.3866665500042094E-2</v>
      </c>
      <c r="G79" s="13">
        <v>88.379835348600693</v>
      </c>
      <c r="H79" s="61">
        <v>0.58501146252008096</v>
      </c>
      <c r="I79" s="13">
        <v>31.2274293472063</v>
      </c>
      <c r="J79" s="61">
        <v>1.1938955741817801</v>
      </c>
      <c r="K79" s="13">
        <v>34.414916012905302</v>
      </c>
      <c r="L79" s="61">
        <v>0.96506287654656298</v>
      </c>
      <c r="M79" s="13">
        <v>22.737489988489099</v>
      </c>
      <c r="N79" s="61">
        <v>0.96921982298143305</v>
      </c>
      <c r="O79" s="13">
        <v>-8.4899393587172405</v>
      </c>
      <c r="P79" s="61">
        <v>1.9685997345443</v>
      </c>
      <c r="Q79" s="13">
        <v>40.3887427400729</v>
      </c>
      <c r="R79" s="61">
        <v>1.0774128875001501</v>
      </c>
      <c r="S79" s="13">
        <v>13.125771517714099</v>
      </c>
      <c r="T79" s="61">
        <v>0.74850625453212205</v>
      </c>
      <c r="U79" s="13">
        <v>10.5217553481327</v>
      </c>
      <c r="V79" s="61">
        <v>0.73942363167711</v>
      </c>
      <c r="W79" s="13">
        <v>16.741215874226199</v>
      </c>
      <c r="X79" s="61">
        <v>0.85564022343728197</v>
      </c>
      <c r="Y79" s="13">
        <v>3.6154443565121102</v>
      </c>
      <c r="Z79" s="61">
        <v>1.3348548396534501</v>
      </c>
      <c r="AA79" s="13">
        <v>77.082906538732303</v>
      </c>
      <c r="AB79" s="61">
        <v>1.01926113842344</v>
      </c>
      <c r="AC79" s="13">
        <v>27.7545037340617</v>
      </c>
      <c r="AD79" s="61">
        <v>0.98019664256882899</v>
      </c>
      <c r="AE79" s="13">
        <v>23.391636724130102</v>
      </c>
      <c r="AF79" s="61">
        <v>0.88420968427527402</v>
      </c>
      <c r="AG79" s="13">
        <v>25.936766080540501</v>
      </c>
      <c r="AH79" s="61">
        <v>0.98926080833324403</v>
      </c>
      <c r="AI79" s="13">
        <v>-1.81773765352119</v>
      </c>
      <c r="AJ79" s="61">
        <v>1.69285669500707</v>
      </c>
      <c r="AK79" s="13">
        <v>32.707867419765897</v>
      </c>
      <c r="AL79" s="61">
        <v>1.21368715511543</v>
      </c>
      <c r="AM79" s="13">
        <v>22.175620592201799</v>
      </c>
      <c r="AN79" s="61">
        <v>1.0063106618392901</v>
      </c>
      <c r="AO79" s="13">
        <v>6.4412146570940401</v>
      </c>
      <c r="AP79" s="61">
        <v>0.62436833971514605</v>
      </c>
      <c r="AQ79" s="13">
        <v>4.0910321704699797</v>
      </c>
      <c r="AR79" s="61">
        <v>0.44068256046055798</v>
      </c>
      <c r="AS79" s="13">
        <v>-18.084588421731901</v>
      </c>
      <c r="AT79" s="61">
        <v>1.14924077124993</v>
      </c>
      <c r="AU79" s="13">
        <v>0</v>
      </c>
      <c r="AV79" s="61">
        <v>0</v>
      </c>
      <c r="AW79" s="13">
        <v>0</v>
      </c>
      <c r="AX79" s="61">
        <v>0</v>
      </c>
      <c r="AY79" s="13">
        <v>0</v>
      </c>
      <c r="AZ79" s="61">
        <v>0</v>
      </c>
      <c r="BA79" s="13">
        <v>0</v>
      </c>
      <c r="BB79" s="61">
        <v>0</v>
      </c>
      <c r="BC79" s="13">
        <v>0</v>
      </c>
      <c r="BD79" s="61">
        <v>0</v>
      </c>
      <c r="BE79" s="13">
        <v>54.130446710771601</v>
      </c>
      <c r="BF79" s="61">
        <v>1.1223819236017201</v>
      </c>
      <c r="BG79" s="13">
        <v>32.032698212419298</v>
      </c>
      <c r="BH79" s="61">
        <v>0.99501427415073496</v>
      </c>
      <c r="BI79" s="13">
        <v>12.4462583381265</v>
      </c>
      <c r="BJ79" s="61">
        <v>0.78014762579559305</v>
      </c>
      <c r="BK79" s="13">
        <v>9.6514901602258494</v>
      </c>
      <c r="BL79" s="61">
        <v>0.72804983850822302</v>
      </c>
      <c r="BM79" s="13">
        <v>-22.3812080521935</v>
      </c>
      <c r="BN79" s="61">
        <v>1.4325443599548999</v>
      </c>
      <c r="BO79" s="13">
        <v>56.268611127968697</v>
      </c>
      <c r="BP79" s="61">
        <v>1.16645106527611</v>
      </c>
      <c r="BQ79" s="13">
        <v>29.520883486274201</v>
      </c>
      <c r="BR79" s="61">
        <v>0.98086760152987995</v>
      </c>
      <c r="BS79" s="13">
        <v>14.744974099807701</v>
      </c>
      <c r="BT79" s="61">
        <v>0.79098845412317198</v>
      </c>
      <c r="BU79" s="13">
        <v>12.002753541886801</v>
      </c>
      <c r="BV79" s="61">
        <v>0.67294367304584601</v>
      </c>
      <c r="BW79" s="13">
        <v>-17.5181299443874</v>
      </c>
      <c r="BX79" s="61">
        <v>1.3541222104189901</v>
      </c>
      <c r="BY79" s="13">
        <v>66.5751196959217</v>
      </c>
      <c r="BZ79" s="61">
        <v>0.90493870518115105</v>
      </c>
      <c r="CA79" s="13">
        <v>18.247577167093201</v>
      </c>
      <c r="CB79" s="61">
        <v>0.76168366424181999</v>
      </c>
      <c r="CC79" s="13">
        <v>19.362359050713302</v>
      </c>
      <c r="CD79" s="61">
        <v>0.98638397770634501</v>
      </c>
      <c r="CE79" s="13">
        <v>28.9651834781152</v>
      </c>
      <c r="CF79" s="61">
        <v>0.921457216388057</v>
      </c>
      <c r="CG79" s="13">
        <v>10.717606311021999</v>
      </c>
      <c r="CH79" s="61">
        <v>1.4112442923577599</v>
      </c>
      <c r="CI79" s="13">
        <v>75.272084675465507</v>
      </c>
      <c r="CJ79" s="61">
        <v>0.99685270628269496</v>
      </c>
      <c r="CK79" s="13">
        <v>28.160926436970499</v>
      </c>
      <c r="CL79" s="61">
        <v>1.0366040142914099</v>
      </c>
      <c r="CM79" s="13">
        <v>20.205440630055001</v>
      </c>
      <c r="CN79" s="61">
        <v>0.95885766628900304</v>
      </c>
      <c r="CO79" s="13">
        <v>26.9057176084399</v>
      </c>
      <c r="CP79" s="61">
        <v>0.87250765174927503</v>
      </c>
      <c r="CQ79" s="13">
        <v>-1.25520882853062</v>
      </c>
      <c r="CR79" s="61">
        <v>1.5939005581872501</v>
      </c>
      <c r="CS79" s="13">
        <v>56.859571392648803</v>
      </c>
      <c r="CT79" s="61">
        <v>1.13399233052991</v>
      </c>
      <c r="CU79" s="13">
        <v>22.403613672265301</v>
      </c>
      <c r="CV79" s="61">
        <v>0.98819250323121</v>
      </c>
      <c r="CW79" s="13">
        <v>17.256298554417299</v>
      </c>
      <c r="CX79" s="61">
        <v>0.88951122037737695</v>
      </c>
      <c r="CY79" s="13">
        <v>17.199659165966199</v>
      </c>
      <c r="CZ79" s="61">
        <v>0.79599547864148701</v>
      </c>
      <c r="DA79" s="13">
        <v>-5.2039545062991603</v>
      </c>
      <c r="DB79" s="61">
        <v>1.4517950743680099</v>
      </c>
      <c r="DC79" s="13">
        <v>0.60326698653813104</v>
      </c>
      <c r="DD79" s="61">
        <v>0.60163097506713903</v>
      </c>
      <c r="DE79" s="13">
        <v>0.27384995195622203</v>
      </c>
      <c r="DF79" s="61">
        <v>9.3640306439419604E-2</v>
      </c>
      <c r="DG79" s="97"/>
      <c r="DH79" s="107"/>
      <c r="DI79" s="107"/>
      <c r="DJ79" s="98"/>
    </row>
    <row r="80" spans="1:132" x14ac:dyDescent="0.2">
      <c r="A80" s="76" t="s">
        <v>58</v>
      </c>
      <c r="B80" s="125">
        <v>1</v>
      </c>
      <c r="C80" s="13">
        <v>98.6614820526203</v>
      </c>
      <c r="D80" s="61">
        <v>0.23679603385570699</v>
      </c>
      <c r="E80" s="13">
        <v>4.2635325035501799</v>
      </c>
      <c r="F80" s="61">
        <v>4.4162955566370399E-2</v>
      </c>
      <c r="G80" s="13">
        <v>94.796417656400095</v>
      </c>
      <c r="H80" s="61">
        <v>0.45428828581963099</v>
      </c>
      <c r="I80" s="13">
        <v>36.944340628446099</v>
      </c>
      <c r="J80" s="61">
        <v>0.979745901754698</v>
      </c>
      <c r="K80" s="13">
        <v>43.224563460495602</v>
      </c>
      <c r="L80" s="61">
        <v>1.07471236498816</v>
      </c>
      <c r="M80" s="13">
        <v>14.627513567458401</v>
      </c>
      <c r="N80" s="61">
        <v>0.69043475379509101</v>
      </c>
      <c r="O80" s="13">
        <v>-22.316827060987698</v>
      </c>
      <c r="P80" s="61">
        <v>1.3034263259535801</v>
      </c>
      <c r="Q80" s="13">
        <v>65.487526851676407</v>
      </c>
      <c r="R80" s="61">
        <v>0.93852216314745895</v>
      </c>
      <c r="S80" s="13">
        <v>35.513334667452398</v>
      </c>
      <c r="T80" s="61">
        <v>1.01636505566932</v>
      </c>
      <c r="U80" s="13">
        <v>16.8804135288546</v>
      </c>
      <c r="V80" s="61">
        <v>0.74972919668756899</v>
      </c>
      <c r="W80" s="13">
        <v>13.0937786553694</v>
      </c>
      <c r="X80" s="61">
        <v>0.69505843787310595</v>
      </c>
      <c r="Y80" s="13">
        <v>-22.419556012083</v>
      </c>
      <c r="Z80" s="61">
        <v>1.49109131947109</v>
      </c>
      <c r="AA80" s="13">
        <v>6.2955470082657401</v>
      </c>
      <c r="AB80" s="61">
        <v>0.45619603276798698</v>
      </c>
      <c r="AC80" s="13">
        <v>3.8885793799519601</v>
      </c>
      <c r="AD80" s="61">
        <v>0.30805111666178198</v>
      </c>
      <c r="AE80" s="13">
        <v>1.6157488707593799</v>
      </c>
      <c r="AF80" s="61">
        <v>0.23877753472982099</v>
      </c>
      <c r="AG80" s="13">
        <v>0.79121875755440896</v>
      </c>
      <c r="AH80" s="61">
        <v>0.164455109770279</v>
      </c>
      <c r="AI80" s="13">
        <v>-3.0973606223975501</v>
      </c>
      <c r="AJ80" s="61">
        <v>0.31674394909563303</v>
      </c>
      <c r="AK80" s="13">
        <v>23.5666496005189</v>
      </c>
      <c r="AL80" s="61">
        <v>1.01410891042839</v>
      </c>
      <c r="AM80" s="13">
        <v>18.103070440476799</v>
      </c>
      <c r="AN80" s="61">
        <v>0.89867497908766703</v>
      </c>
      <c r="AO80" s="13">
        <v>3.7067704466685001</v>
      </c>
      <c r="AP80" s="61">
        <v>0.33308192755992699</v>
      </c>
      <c r="AQ80" s="13">
        <v>1.75680871337353</v>
      </c>
      <c r="AR80" s="61">
        <v>0.26963345029298602</v>
      </c>
      <c r="AS80" s="13">
        <v>-16.3462617271033</v>
      </c>
      <c r="AT80" s="61">
        <v>0.907236026327357</v>
      </c>
      <c r="AU80" s="13">
        <v>0</v>
      </c>
      <c r="AV80" s="61">
        <v>0</v>
      </c>
      <c r="AW80" s="13">
        <v>0</v>
      </c>
      <c r="AX80" s="61">
        <v>0</v>
      </c>
      <c r="AY80" s="13">
        <v>0</v>
      </c>
      <c r="AZ80" s="61">
        <v>0</v>
      </c>
      <c r="BA80" s="13">
        <v>0</v>
      </c>
      <c r="BB80" s="61">
        <v>0</v>
      </c>
      <c r="BC80" s="13">
        <v>0</v>
      </c>
      <c r="BD80" s="61">
        <v>0</v>
      </c>
      <c r="BE80" s="13">
        <v>47.278810095456798</v>
      </c>
      <c r="BF80" s="61">
        <v>1.61812441972166</v>
      </c>
      <c r="BG80" s="13">
        <v>38.071922188743599</v>
      </c>
      <c r="BH80" s="61">
        <v>1.5600528989672</v>
      </c>
      <c r="BI80" s="13">
        <v>5.9472934280454597</v>
      </c>
      <c r="BJ80" s="61">
        <v>0.41530484444896199</v>
      </c>
      <c r="BK80" s="13">
        <v>3.2595944786677302</v>
      </c>
      <c r="BL80" s="61">
        <v>0.32506898686396601</v>
      </c>
      <c r="BM80" s="13">
        <v>-34.812327710075799</v>
      </c>
      <c r="BN80" s="61">
        <v>1.651652239368</v>
      </c>
      <c r="BO80" s="13">
        <v>22.271852164764699</v>
      </c>
      <c r="BP80" s="61">
        <v>0.81126270508348097</v>
      </c>
      <c r="BQ80" s="13">
        <v>19.5009104651397</v>
      </c>
      <c r="BR80" s="61">
        <v>0.78891009075638097</v>
      </c>
      <c r="BS80" s="13">
        <v>2.1620158780935901</v>
      </c>
      <c r="BT80" s="61">
        <v>0.26868400389513403</v>
      </c>
      <c r="BU80" s="13">
        <v>0.60892582153142905</v>
      </c>
      <c r="BV80" s="61">
        <v>0.12707295387807099</v>
      </c>
      <c r="BW80" s="13">
        <v>-18.8919846436083</v>
      </c>
      <c r="BX80" s="61">
        <v>0.81989392179072496</v>
      </c>
      <c r="BY80" s="13">
        <v>59.332563108505099</v>
      </c>
      <c r="BZ80" s="61">
        <v>0.90266426060549498</v>
      </c>
      <c r="CA80" s="13">
        <v>20.5563575250459</v>
      </c>
      <c r="CB80" s="61">
        <v>0.73701740157445705</v>
      </c>
      <c r="CC80" s="13">
        <v>14.8888237899882</v>
      </c>
      <c r="CD80" s="61">
        <v>0.59867995196348001</v>
      </c>
      <c r="CE80" s="13">
        <v>23.887381793471</v>
      </c>
      <c r="CF80" s="61">
        <v>0.80493136504262697</v>
      </c>
      <c r="CG80" s="13">
        <v>3.3310242684251099</v>
      </c>
      <c r="CH80" s="61">
        <v>1.29773555851704</v>
      </c>
      <c r="CI80" s="13">
        <v>80.9075990120228</v>
      </c>
      <c r="CJ80" s="61">
        <v>0.66232605959369595</v>
      </c>
      <c r="CK80" s="13">
        <v>42.979726908131603</v>
      </c>
      <c r="CL80" s="61">
        <v>0.94052143427231605</v>
      </c>
      <c r="CM80" s="13">
        <v>16.383585949520601</v>
      </c>
      <c r="CN80" s="61">
        <v>0.64840615840524896</v>
      </c>
      <c r="CO80" s="13">
        <v>21.544286154370699</v>
      </c>
      <c r="CP80" s="61">
        <v>0.68673095010652396</v>
      </c>
      <c r="CQ80" s="13">
        <v>-21.435440753760901</v>
      </c>
      <c r="CR80" s="61">
        <v>1.3973202865524701</v>
      </c>
      <c r="CS80" s="13">
        <v>29.059193887671999</v>
      </c>
      <c r="CT80" s="61">
        <v>0.95508313451280002</v>
      </c>
      <c r="CU80" s="13">
        <v>15.784147084866399</v>
      </c>
      <c r="CV80" s="61">
        <v>0.72376769025604204</v>
      </c>
      <c r="CW80" s="13">
        <v>6.8749474169263101</v>
      </c>
      <c r="CX80" s="61">
        <v>0.46096113947100298</v>
      </c>
      <c r="CY80" s="13">
        <v>6.4000993858793302</v>
      </c>
      <c r="CZ80" s="61">
        <v>0.42371443928056102</v>
      </c>
      <c r="DA80" s="13">
        <v>-9.3840476989870698</v>
      </c>
      <c r="DB80" s="61">
        <v>0.85515269107808001</v>
      </c>
      <c r="DC80" s="13">
        <v>0.26109841467501799</v>
      </c>
      <c r="DD80" s="61">
        <v>0.376025297534898</v>
      </c>
      <c r="DE80" s="13">
        <v>-0.180269402060794</v>
      </c>
      <c r="DF80" s="61">
        <v>6.5695940192903104E-2</v>
      </c>
      <c r="DG80" s="97"/>
      <c r="DH80" s="107"/>
      <c r="DI80" s="107"/>
      <c r="DJ80" s="98"/>
    </row>
    <row r="81" spans="1:114" x14ac:dyDescent="0.2">
      <c r="A81" s="76" t="s">
        <v>60</v>
      </c>
      <c r="B81" s="125">
        <v>1</v>
      </c>
      <c r="C81" s="13">
        <v>98.903468791824807</v>
      </c>
      <c r="D81" s="61">
        <v>0.150708861458725</v>
      </c>
      <c r="E81" s="13">
        <v>4.2802069857587197</v>
      </c>
      <c r="F81" s="61">
        <v>3.7957881683941597E-2</v>
      </c>
      <c r="G81" s="13">
        <v>95.819438159415697</v>
      </c>
      <c r="H81" s="61">
        <v>0.38181858642896199</v>
      </c>
      <c r="I81" s="13">
        <v>32.133281151928202</v>
      </c>
      <c r="J81" s="61">
        <v>1.0524125542262299</v>
      </c>
      <c r="K81" s="13">
        <v>45.323781126144297</v>
      </c>
      <c r="L81" s="61">
        <v>0.903252074217199</v>
      </c>
      <c r="M81" s="13">
        <v>18.362375881343201</v>
      </c>
      <c r="N81" s="61">
        <v>0.94323170821318603</v>
      </c>
      <c r="O81" s="13">
        <v>-13.770905270585001</v>
      </c>
      <c r="P81" s="61">
        <v>1.7932374211367801</v>
      </c>
      <c r="Q81" s="13">
        <v>49.369041109427599</v>
      </c>
      <c r="R81" s="61">
        <v>0.92339488045467</v>
      </c>
      <c r="S81" s="13">
        <v>18.550633654250198</v>
      </c>
      <c r="T81" s="61">
        <v>0.77558408798650702</v>
      </c>
      <c r="U81" s="13">
        <v>13.0029101528214</v>
      </c>
      <c r="V81" s="61">
        <v>0.67437527402960495</v>
      </c>
      <c r="W81" s="13">
        <v>17.815497302356</v>
      </c>
      <c r="X81" s="61">
        <v>0.661631035017199</v>
      </c>
      <c r="Y81" s="13">
        <v>-0.73513635189416704</v>
      </c>
      <c r="Z81" s="61">
        <v>1.05341703852263</v>
      </c>
      <c r="AA81" s="13">
        <v>28.513772771948201</v>
      </c>
      <c r="AB81" s="61">
        <v>0.80259134205576099</v>
      </c>
      <c r="AC81" s="13">
        <v>7.2793906385705602</v>
      </c>
      <c r="AD81" s="61">
        <v>0.50277824711157004</v>
      </c>
      <c r="AE81" s="13">
        <v>7.9626051637017996</v>
      </c>
      <c r="AF81" s="61">
        <v>0.47355080578322201</v>
      </c>
      <c r="AG81" s="13">
        <v>13.2717769696759</v>
      </c>
      <c r="AH81" s="61">
        <v>0.71046733721464805</v>
      </c>
      <c r="AI81" s="13">
        <v>5.9923863311053198</v>
      </c>
      <c r="AJ81" s="61">
        <v>0.97587166529340597</v>
      </c>
      <c r="AK81" s="13">
        <v>18.791820228158201</v>
      </c>
      <c r="AL81" s="61">
        <v>0.92927323836227205</v>
      </c>
      <c r="AM81" s="13">
        <v>15.479044820713501</v>
      </c>
      <c r="AN81" s="61">
        <v>0.87422774103411205</v>
      </c>
      <c r="AO81" s="13">
        <v>2.04192422172108</v>
      </c>
      <c r="AP81" s="61">
        <v>0.238588862552817</v>
      </c>
      <c r="AQ81" s="13">
        <v>1.27085118572361</v>
      </c>
      <c r="AR81" s="61">
        <v>0.19392274445966301</v>
      </c>
      <c r="AS81" s="13">
        <v>-14.2081936349899</v>
      </c>
      <c r="AT81" s="61">
        <v>0.94257109067346101</v>
      </c>
      <c r="AU81" s="13">
        <v>0</v>
      </c>
      <c r="AV81" s="61">
        <v>0</v>
      </c>
      <c r="AW81" s="13">
        <v>0</v>
      </c>
      <c r="AX81" s="61">
        <v>0</v>
      </c>
      <c r="AY81" s="13">
        <v>0</v>
      </c>
      <c r="AZ81" s="61">
        <v>0</v>
      </c>
      <c r="BA81" s="13">
        <v>0</v>
      </c>
      <c r="BB81" s="61">
        <v>0</v>
      </c>
      <c r="BC81" s="13">
        <v>0</v>
      </c>
      <c r="BD81" s="61">
        <v>0</v>
      </c>
      <c r="BE81" s="13">
        <v>48.186640167985303</v>
      </c>
      <c r="BF81" s="61">
        <v>1.0087030599506299</v>
      </c>
      <c r="BG81" s="13">
        <v>36.801529799802601</v>
      </c>
      <c r="BH81" s="61">
        <v>0.92824921844535002</v>
      </c>
      <c r="BI81" s="13">
        <v>6.4201137534241903</v>
      </c>
      <c r="BJ81" s="61">
        <v>0.36458212600399698</v>
      </c>
      <c r="BK81" s="13">
        <v>4.9649966147584603</v>
      </c>
      <c r="BL81" s="61">
        <v>0.44807007405740701</v>
      </c>
      <c r="BM81" s="13">
        <v>-31.8365331850441</v>
      </c>
      <c r="BN81" s="61">
        <v>1.1242375213759901</v>
      </c>
      <c r="BO81" s="13">
        <v>28.833787223500799</v>
      </c>
      <c r="BP81" s="61">
        <v>0.88108134200478105</v>
      </c>
      <c r="BQ81" s="13">
        <v>22.402507501872702</v>
      </c>
      <c r="BR81" s="61">
        <v>0.86165003478295399</v>
      </c>
      <c r="BS81" s="13">
        <v>4.1699357637091898</v>
      </c>
      <c r="BT81" s="61">
        <v>0.42811232091381002</v>
      </c>
      <c r="BU81" s="13">
        <v>2.2613439579189798</v>
      </c>
      <c r="BV81" s="61">
        <v>0.25731878745353098</v>
      </c>
      <c r="BW81" s="13">
        <v>-20.141163543953699</v>
      </c>
      <c r="BX81" s="61">
        <v>0.91119281341621405</v>
      </c>
      <c r="BY81" s="13">
        <v>51.5832714187977</v>
      </c>
      <c r="BZ81" s="61">
        <v>0.90841134890932296</v>
      </c>
      <c r="CA81" s="13">
        <v>19.0369701027392</v>
      </c>
      <c r="CB81" s="61">
        <v>0.71260384185676895</v>
      </c>
      <c r="CC81" s="13">
        <v>11.8843903117286</v>
      </c>
      <c r="CD81" s="61">
        <v>0.54992334423693001</v>
      </c>
      <c r="CE81" s="13">
        <v>20.661911004329902</v>
      </c>
      <c r="CF81" s="61">
        <v>0.67021298884470004</v>
      </c>
      <c r="CG81" s="13">
        <v>1.62494090159066</v>
      </c>
      <c r="CH81" s="61">
        <v>1.13358647602283</v>
      </c>
      <c r="CI81" s="13">
        <v>80.264869521670093</v>
      </c>
      <c r="CJ81" s="61">
        <v>0.67612828794780999</v>
      </c>
      <c r="CK81" s="13">
        <v>23.7144036500463</v>
      </c>
      <c r="CL81" s="61">
        <v>0.73450490184136996</v>
      </c>
      <c r="CM81" s="13">
        <v>20.780959851809602</v>
      </c>
      <c r="CN81" s="61">
        <v>0.78062028183466103</v>
      </c>
      <c r="CO81" s="13">
        <v>35.769506019814202</v>
      </c>
      <c r="CP81" s="61">
        <v>0.78271626918716297</v>
      </c>
      <c r="CQ81" s="13">
        <v>12.0551023697679</v>
      </c>
      <c r="CR81" s="61">
        <v>1.2942797861326101</v>
      </c>
      <c r="CS81" s="13">
        <v>33.4005193347706</v>
      </c>
      <c r="CT81" s="61">
        <v>0.93501208869154595</v>
      </c>
      <c r="CU81" s="13">
        <v>12.1587860160395</v>
      </c>
      <c r="CV81" s="61">
        <v>0.68285593074585205</v>
      </c>
      <c r="CW81" s="13">
        <v>9.7300676294158599</v>
      </c>
      <c r="CX81" s="61">
        <v>0.53611066233428095</v>
      </c>
      <c r="CY81" s="13">
        <v>11.511665689315301</v>
      </c>
      <c r="CZ81" s="61">
        <v>0.73044423657019097</v>
      </c>
      <c r="DA81" s="13">
        <v>-0.64712032672418796</v>
      </c>
      <c r="DB81" s="61">
        <v>1.06043476431093</v>
      </c>
      <c r="DC81" s="13">
        <v>1.0429311157579</v>
      </c>
      <c r="DD81" s="61">
        <v>0.28117904476768102</v>
      </c>
      <c r="DE81" s="13">
        <v>0.121515120453312</v>
      </c>
      <c r="DF81" s="61">
        <v>5.67240587576903E-2</v>
      </c>
      <c r="DG81" s="97"/>
      <c r="DH81" s="107"/>
      <c r="DI81" s="107"/>
      <c r="DJ81" s="98"/>
    </row>
    <row r="82" spans="1:114" x14ac:dyDescent="0.2">
      <c r="A82" s="76" t="s">
        <v>62</v>
      </c>
      <c r="B82" s="125">
        <v>1</v>
      </c>
      <c r="C82" s="13">
        <v>96.129778517006599</v>
      </c>
      <c r="D82" s="61">
        <v>0.37277056665664099</v>
      </c>
      <c r="E82" s="13">
        <v>4.0594512630628499</v>
      </c>
      <c r="F82" s="61">
        <v>5.8997122959129199E-2</v>
      </c>
      <c r="G82" s="13">
        <v>91.136480156493406</v>
      </c>
      <c r="H82" s="61">
        <v>0.71509587831011701</v>
      </c>
      <c r="I82" s="13">
        <v>25.840061284818599</v>
      </c>
      <c r="J82" s="61">
        <v>1.0151479787567601</v>
      </c>
      <c r="K82" s="13">
        <v>36.274793602297002</v>
      </c>
      <c r="L82" s="61">
        <v>1.2450902786112401</v>
      </c>
      <c r="M82" s="13">
        <v>29.0216252693778</v>
      </c>
      <c r="N82" s="61">
        <v>1.20326800188823</v>
      </c>
      <c r="O82" s="13">
        <v>3.1815639845592298</v>
      </c>
      <c r="P82" s="61">
        <v>1.90036948915482</v>
      </c>
      <c r="Q82" s="13">
        <v>49.720441717664798</v>
      </c>
      <c r="R82" s="61">
        <v>1.2599102778386799</v>
      </c>
      <c r="S82" s="13">
        <v>13.1262746444784</v>
      </c>
      <c r="T82" s="61">
        <v>0.81772341410514104</v>
      </c>
      <c r="U82" s="13">
        <v>14.258293904743599</v>
      </c>
      <c r="V82" s="61">
        <v>0.792926432785093</v>
      </c>
      <c r="W82" s="13">
        <v>22.335873168442799</v>
      </c>
      <c r="X82" s="61">
        <v>1.0839381966425601</v>
      </c>
      <c r="Y82" s="13">
        <v>9.20959852396442</v>
      </c>
      <c r="Z82" s="61">
        <v>1.4839347201006601</v>
      </c>
      <c r="AA82" s="13">
        <v>46.9564663951966</v>
      </c>
      <c r="AB82" s="61">
        <v>1.06771821916006</v>
      </c>
      <c r="AC82" s="13">
        <v>14.1521042589864</v>
      </c>
      <c r="AD82" s="61">
        <v>0.78770236819393102</v>
      </c>
      <c r="AE82" s="13">
        <v>13.380521022048599</v>
      </c>
      <c r="AF82" s="61">
        <v>0.70724715867944199</v>
      </c>
      <c r="AG82" s="13">
        <v>19.423841114161601</v>
      </c>
      <c r="AH82" s="61">
        <v>0.71030040249648696</v>
      </c>
      <c r="AI82" s="13">
        <v>5.2717368551752104</v>
      </c>
      <c r="AJ82" s="61">
        <v>1.2460365021450099</v>
      </c>
      <c r="AK82" s="13">
        <v>25.132001339247999</v>
      </c>
      <c r="AL82" s="61">
        <v>0.95503954232933397</v>
      </c>
      <c r="AM82" s="13">
        <v>17.602673287737801</v>
      </c>
      <c r="AN82" s="61">
        <v>0.74777194756416898</v>
      </c>
      <c r="AO82" s="13">
        <v>4.8538622175363502</v>
      </c>
      <c r="AP82" s="61">
        <v>0.41462744032291299</v>
      </c>
      <c r="AQ82" s="13">
        <v>2.6754658339737998</v>
      </c>
      <c r="AR82" s="61">
        <v>0.37165633631883399</v>
      </c>
      <c r="AS82" s="13">
        <v>-14.927207453764</v>
      </c>
      <c r="AT82" s="61">
        <v>0.82437751945107096</v>
      </c>
      <c r="AU82" s="13">
        <v>0</v>
      </c>
      <c r="AV82" s="61">
        <v>0</v>
      </c>
      <c r="AW82" s="13">
        <v>0</v>
      </c>
      <c r="AX82" s="61">
        <v>0</v>
      </c>
      <c r="AY82" s="13">
        <v>0</v>
      </c>
      <c r="AZ82" s="61">
        <v>0</v>
      </c>
      <c r="BA82" s="13">
        <v>0</v>
      </c>
      <c r="BB82" s="61">
        <v>0</v>
      </c>
      <c r="BC82" s="13">
        <v>0</v>
      </c>
      <c r="BD82" s="61">
        <v>0</v>
      </c>
      <c r="BE82" s="13">
        <v>35.889066503931197</v>
      </c>
      <c r="BF82" s="61">
        <v>1.11811976290018</v>
      </c>
      <c r="BG82" s="13">
        <v>18.431221209411198</v>
      </c>
      <c r="BH82" s="61">
        <v>0.73926426151702596</v>
      </c>
      <c r="BI82" s="13">
        <v>8.1780547011877793</v>
      </c>
      <c r="BJ82" s="61">
        <v>0.58211113600943398</v>
      </c>
      <c r="BK82" s="13">
        <v>9.2797905933322404</v>
      </c>
      <c r="BL82" s="61">
        <v>0.57672390440674104</v>
      </c>
      <c r="BM82" s="13">
        <v>-9.1514306160789491</v>
      </c>
      <c r="BN82" s="61">
        <v>0.91738712934498201</v>
      </c>
      <c r="BO82" s="13">
        <v>11.493025678135799</v>
      </c>
      <c r="BP82" s="61">
        <v>0.74536601108215095</v>
      </c>
      <c r="BQ82" s="13">
        <v>5.8599140739460402</v>
      </c>
      <c r="BR82" s="61">
        <v>0.49838539701856599</v>
      </c>
      <c r="BS82" s="13">
        <v>3.4176818269468101</v>
      </c>
      <c r="BT82" s="61">
        <v>0.29823822515317699</v>
      </c>
      <c r="BU82" s="13">
        <v>2.2154297772429898</v>
      </c>
      <c r="BV82" s="61">
        <v>0.30701974581586899</v>
      </c>
      <c r="BW82" s="13">
        <v>-3.64448429670305</v>
      </c>
      <c r="BX82" s="61">
        <v>0.51555108136522698</v>
      </c>
      <c r="BY82" s="13">
        <v>62.924704202490197</v>
      </c>
      <c r="BZ82" s="61">
        <v>0.97514462153655401</v>
      </c>
      <c r="CA82" s="13">
        <v>9.4368727539915191</v>
      </c>
      <c r="CB82" s="61">
        <v>0.61599803858506297</v>
      </c>
      <c r="CC82" s="13">
        <v>16.245983461800702</v>
      </c>
      <c r="CD82" s="61">
        <v>0.79399105139070103</v>
      </c>
      <c r="CE82" s="13">
        <v>37.241847986697998</v>
      </c>
      <c r="CF82" s="61">
        <v>1.07559318778059</v>
      </c>
      <c r="CG82" s="13">
        <v>27.8049752327065</v>
      </c>
      <c r="CH82" s="61">
        <v>1.2977771721418501</v>
      </c>
      <c r="CI82" s="13">
        <v>52.723773239677698</v>
      </c>
      <c r="CJ82" s="61">
        <v>1.0606402508025501</v>
      </c>
      <c r="CK82" s="13">
        <v>13.947965780801701</v>
      </c>
      <c r="CL82" s="61">
        <v>0.63180906928202096</v>
      </c>
      <c r="CM82" s="13">
        <v>14.686412214318301</v>
      </c>
      <c r="CN82" s="61">
        <v>0.69902170655186902</v>
      </c>
      <c r="CO82" s="13">
        <v>24.0893952445577</v>
      </c>
      <c r="CP82" s="61">
        <v>0.82881653571365899</v>
      </c>
      <c r="CQ82" s="13">
        <v>10.141429463755999</v>
      </c>
      <c r="CR82" s="61">
        <v>1.09753445094885</v>
      </c>
      <c r="CS82" s="13">
        <v>33.917508397736597</v>
      </c>
      <c r="CT82" s="61">
        <v>0.94573008125380398</v>
      </c>
      <c r="CU82" s="13">
        <v>10.5444353085242</v>
      </c>
      <c r="CV82" s="61">
        <v>0.54303554419413902</v>
      </c>
      <c r="CW82" s="13">
        <v>11.387880217685399</v>
      </c>
      <c r="CX82" s="61">
        <v>0.66101750228794298</v>
      </c>
      <c r="CY82" s="13">
        <v>11.985192871527</v>
      </c>
      <c r="CZ82" s="61">
        <v>0.70261959526103501</v>
      </c>
      <c r="DA82" s="13">
        <v>1.44075756300281</v>
      </c>
      <c r="DB82" s="61">
        <v>0.90215495826835401</v>
      </c>
      <c r="DC82" s="13">
        <v>1.0081815332549999</v>
      </c>
      <c r="DD82" s="61">
        <v>0.53715035366985997</v>
      </c>
      <c r="DE82" s="13">
        <v>-0.21254031355734099</v>
      </c>
      <c r="DF82" s="61">
        <v>7.8929135280851798E-2</v>
      </c>
      <c r="DG82" s="97"/>
      <c r="DH82" s="107"/>
      <c r="DI82" s="107"/>
      <c r="DJ82" s="98"/>
    </row>
    <row r="83" spans="1:114" x14ac:dyDescent="0.2">
      <c r="A83" s="76" t="s">
        <v>63</v>
      </c>
      <c r="B83" s="125">
        <v>1</v>
      </c>
      <c r="C83" s="13">
        <v>99.272721980734502</v>
      </c>
      <c r="D83" s="61">
        <v>0.18013833069420099</v>
      </c>
      <c r="E83" s="13">
        <v>5.5893169211118199</v>
      </c>
      <c r="F83" s="61">
        <v>7.5647733319654006E-2</v>
      </c>
      <c r="G83" s="13">
        <v>93.374211133836695</v>
      </c>
      <c r="H83" s="61">
        <v>0.97869440229789695</v>
      </c>
      <c r="I83" s="13">
        <v>41.623706016385</v>
      </c>
      <c r="J83" s="61">
        <v>1.3112039300149301</v>
      </c>
      <c r="K83" s="13">
        <v>35.101312956452098</v>
      </c>
      <c r="L83" s="61">
        <v>1.3917601108616799</v>
      </c>
      <c r="M83" s="13">
        <v>16.649192160999501</v>
      </c>
      <c r="N83" s="61">
        <v>0.85888692738753603</v>
      </c>
      <c r="O83" s="13">
        <v>-24.974513855385499</v>
      </c>
      <c r="P83" s="61">
        <v>1.7610783081902099</v>
      </c>
      <c r="Q83" s="13">
        <v>63.687974268054603</v>
      </c>
      <c r="R83" s="61">
        <v>1.4142446999623901</v>
      </c>
      <c r="S83" s="13">
        <v>26.407271045511202</v>
      </c>
      <c r="T83" s="61">
        <v>1.0609442742131601</v>
      </c>
      <c r="U83" s="13">
        <v>17.863613424024798</v>
      </c>
      <c r="V83" s="61">
        <v>1.1527985256173401</v>
      </c>
      <c r="W83" s="13">
        <v>19.4170897985186</v>
      </c>
      <c r="X83" s="61">
        <v>0.85546859283547205</v>
      </c>
      <c r="Y83" s="13">
        <v>-6.9901812469926696</v>
      </c>
      <c r="Z83" s="61">
        <v>1.5432343147180301</v>
      </c>
      <c r="AA83" s="13">
        <v>28.2185428413196</v>
      </c>
      <c r="AB83" s="61">
        <v>1.1805016852674</v>
      </c>
      <c r="AC83" s="13">
        <v>10.186078525264801</v>
      </c>
      <c r="AD83" s="61">
        <v>0.63327776555956505</v>
      </c>
      <c r="AE83" s="13">
        <v>7.0694931114458299</v>
      </c>
      <c r="AF83" s="61">
        <v>0.70276106462955701</v>
      </c>
      <c r="AG83" s="13">
        <v>10.9629712046089</v>
      </c>
      <c r="AH83" s="61">
        <v>0.61394031201276</v>
      </c>
      <c r="AI83" s="13">
        <v>0.77689267934414896</v>
      </c>
      <c r="AJ83" s="61">
        <v>0.91096876700725704</v>
      </c>
      <c r="AK83" s="13">
        <v>21.2100081219183</v>
      </c>
      <c r="AL83" s="61">
        <v>1.17010770229441</v>
      </c>
      <c r="AM83" s="13">
        <v>14.8751904492183</v>
      </c>
      <c r="AN83" s="61">
        <v>0.942005882683703</v>
      </c>
      <c r="AO83" s="13">
        <v>3.7738991351811402</v>
      </c>
      <c r="AP83" s="61">
        <v>0.45547401289253497</v>
      </c>
      <c r="AQ83" s="13">
        <v>2.5609185375189498</v>
      </c>
      <c r="AR83" s="61">
        <v>0.281238432083528</v>
      </c>
      <c r="AS83" s="13">
        <v>-12.314271911699301</v>
      </c>
      <c r="AT83" s="61">
        <v>0.95493813535133398</v>
      </c>
      <c r="AU83" s="13">
        <v>0</v>
      </c>
      <c r="AV83" s="61">
        <v>0</v>
      </c>
      <c r="AW83" s="13">
        <v>0</v>
      </c>
      <c r="AX83" s="61">
        <v>0</v>
      </c>
      <c r="AY83" s="13">
        <v>0</v>
      </c>
      <c r="AZ83" s="61">
        <v>0</v>
      </c>
      <c r="BA83" s="13">
        <v>0</v>
      </c>
      <c r="BB83" s="61">
        <v>0</v>
      </c>
      <c r="BC83" s="13">
        <v>0</v>
      </c>
      <c r="BD83" s="61">
        <v>0</v>
      </c>
      <c r="BE83" s="13">
        <v>88.831336220874704</v>
      </c>
      <c r="BF83" s="61">
        <v>0.76581720719143298</v>
      </c>
      <c r="BG83" s="13">
        <v>73.457718444629705</v>
      </c>
      <c r="BH83" s="61">
        <v>1.12972568228134</v>
      </c>
      <c r="BI83" s="13">
        <v>10.3756323618113</v>
      </c>
      <c r="BJ83" s="61">
        <v>0.80786375453185</v>
      </c>
      <c r="BK83" s="13">
        <v>4.9979854144336704</v>
      </c>
      <c r="BL83" s="61">
        <v>0.42001808716941902</v>
      </c>
      <c r="BM83" s="13">
        <v>-68.459733030196105</v>
      </c>
      <c r="BN83" s="61">
        <v>1.34704351495442</v>
      </c>
      <c r="BO83" s="13">
        <v>61.810335883269097</v>
      </c>
      <c r="BP83" s="61">
        <v>1.46953590370716</v>
      </c>
      <c r="BQ83" s="13">
        <v>47.0920841232955</v>
      </c>
      <c r="BR83" s="61">
        <v>1.24322853330189</v>
      </c>
      <c r="BS83" s="13">
        <v>10.153401254266299</v>
      </c>
      <c r="BT83" s="61">
        <v>0.87733843878874496</v>
      </c>
      <c r="BU83" s="13">
        <v>4.5648505057072502</v>
      </c>
      <c r="BV83" s="61">
        <v>0.37650800439545201</v>
      </c>
      <c r="BW83" s="13">
        <v>-42.527233617588301</v>
      </c>
      <c r="BX83" s="61">
        <v>1.3151057655171099</v>
      </c>
      <c r="BY83" s="13">
        <v>72.2198753920797</v>
      </c>
      <c r="BZ83" s="61">
        <v>1.38550431285947</v>
      </c>
      <c r="CA83" s="13">
        <v>43.910736178307602</v>
      </c>
      <c r="CB83" s="61">
        <v>1.362677417829</v>
      </c>
      <c r="CC83" s="13">
        <v>15.6971344000663</v>
      </c>
      <c r="CD83" s="61">
        <v>1.15783645498051</v>
      </c>
      <c r="CE83" s="13">
        <v>12.6120048137058</v>
      </c>
      <c r="CF83" s="61">
        <v>0.85824967226661497</v>
      </c>
      <c r="CG83" s="13">
        <v>-31.298731364601799</v>
      </c>
      <c r="CH83" s="61">
        <v>1.78033440337635</v>
      </c>
      <c r="CI83" s="13">
        <v>88.308668591818204</v>
      </c>
      <c r="CJ83" s="61">
        <v>0.82231545251239102</v>
      </c>
      <c r="CK83" s="13">
        <v>47.159630884306203</v>
      </c>
      <c r="CL83" s="61">
        <v>1.2372238083509599</v>
      </c>
      <c r="CM83" s="13">
        <v>17.266513423246501</v>
      </c>
      <c r="CN83" s="61">
        <v>1.0787740996751001</v>
      </c>
      <c r="CO83" s="13">
        <v>23.8825242842655</v>
      </c>
      <c r="CP83" s="61">
        <v>1.0495503605366401</v>
      </c>
      <c r="CQ83" s="13">
        <v>-23.2771066000407</v>
      </c>
      <c r="CR83" s="61">
        <v>2.0263694914483499</v>
      </c>
      <c r="CS83" s="13">
        <v>45.274220000493102</v>
      </c>
      <c r="CT83" s="61">
        <v>1.4204272094374499</v>
      </c>
      <c r="CU83" s="13">
        <v>23.748232978747499</v>
      </c>
      <c r="CV83" s="61">
        <v>1.0888608087496101</v>
      </c>
      <c r="CW83" s="13">
        <v>10.840032316972501</v>
      </c>
      <c r="CX83" s="61">
        <v>0.78186866267321498</v>
      </c>
      <c r="CY83" s="13">
        <v>10.6859547047732</v>
      </c>
      <c r="CZ83" s="61">
        <v>0.71092704417789898</v>
      </c>
      <c r="DA83" s="13">
        <v>-13.0622782739743</v>
      </c>
      <c r="DB83" s="61">
        <v>1.4048814140003001</v>
      </c>
      <c r="DC83" s="13">
        <v>-0.147924857130945</v>
      </c>
      <c r="DD83" s="61">
        <v>0.21963830644075599</v>
      </c>
      <c r="DE83" s="13">
        <v>-0.656048926003865</v>
      </c>
      <c r="DF83" s="61">
        <v>0.106397456080013</v>
      </c>
      <c r="DG83" s="97"/>
      <c r="DH83" s="107"/>
      <c r="DI83" s="107"/>
      <c r="DJ83" s="98"/>
    </row>
    <row r="84" spans="1:114" x14ac:dyDescent="0.2">
      <c r="A84" s="33" t="s">
        <v>191</v>
      </c>
      <c r="B84" s="56">
        <v>1</v>
      </c>
      <c r="C84" s="46">
        <v>96.932860228105696</v>
      </c>
      <c r="D84" s="66">
        <v>0.106185755304904</v>
      </c>
      <c r="E84" s="46">
        <v>4.3465113716987496</v>
      </c>
      <c r="F84" s="66">
        <v>1.58107624564215E-2</v>
      </c>
      <c r="G84" s="46">
        <v>84.372578321707707</v>
      </c>
      <c r="H84" s="66">
        <v>0.25798887783624103</v>
      </c>
      <c r="I84" s="46">
        <v>38.2292360842957</v>
      </c>
      <c r="J84" s="66">
        <v>0.34904844955672198</v>
      </c>
      <c r="K84" s="46">
        <v>30.060588319083202</v>
      </c>
      <c r="L84" s="66">
        <v>0.31061909531813398</v>
      </c>
      <c r="M84" s="46">
        <v>16.082753918328901</v>
      </c>
      <c r="N84" s="66">
        <v>0.245967809620464</v>
      </c>
      <c r="O84" s="46">
        <v>-22.146482165966798</v>
      </c>
      <c r="P84" s="66">
        <v>0.50419969154259803</v>
      </c>
      <c r="Q84" s="46">
        <v>52.188283805807501</v>
      </c>
      <c r="R84" s="66">
        <v>0.32827615400721999</v>
      </c>
      <c r="S84" s="46">
        <v>26.050705968160901</v>
      </c>
      <c r="T84" s="66">
        <v>0.29654448596824101</v>
      </c>
      <c r="U84" s="46">
        <v>13.0113232535275</v>
      </c>
      <c r="V84" s="66">
        <v>0.22804224584694799</v>
      </c>
      <c r="W84" s="46">
        <v>13.126254584119099</v>
      </c>
      <c r="X84" s="66">
        <v>0.22051976495489001</v>
      </c>
      <c r="Y84" s="46">
        <v>-12.9244513840419</v>
      </c>
      <c r="Z84" s="66">
        <v>0.419061572900295</v>
      </c>
      <c r="AA84" s="46">
        <v>25.305701242992701</v>
      </c>
      <c r="AB84" s="66">
        <v>0.25868109016287</v>
      </c>
      <c r="AC84" s="46">
        <v>10.0426291626567</v>
      </c>
      <c r="AD84" s="66">
        <v>0.18942318183543799</v>
      </c>
      <c r="AE84" s="46">
        <v>6.3968176848705198</v>
      </c>
      <c r="AF84" s="66">
        <v>0.14710242378793101</v>
      </c>
      <c r="AG84" s="46">
        <v>8.86625439546542</v>
      </c>
      <c r="AH84" s="66">
        <v>0.17030813567721501</v>
      </c>
      <c r="AI84" s="46">
        <v>-1.1763747671913101</v>
      </c>
      <c r="AJ84" s="66">
        <v>0.280332783418068</v>
      </c>
      <c r="AK84" s="46">
        <v>26.374810147268299</v>
      </c>
      <c r="AL84" s="66">
        <v>0.337722162975225</v>
      </c>
      <c r="AM84" s="46">
        <v>20.561044150294101</v>
      </c>
      <c r="AN84" s="66">
        <v>0.30545858825057798</v>
      </c>
      <c r="AO84" s="46">
        <v>3.5355367132145901</v>
      </c>
      <c r="AP84" s="66">
        <v>0.11815652049346</v>
      </c>
      <c r="AQ84" s="46">
        <v>2.2782292837596101</v>
      </c>
      <c r="AR84" s="66">
        <v>8.8913293889896897E-2</v>
      </c>
      <c r="AS84" s="46">
        <v>-18.282814866534501</v>
      </c>
      <c r="AT84" s="66">
        <v>0.32288427789868601</v>
      </c>
      <c r="AU84" s="46">
        <v>0</v>
      </c>
      <c r="AV84" s="66">
        <v>0</v>
      </c>
      <c r="AW84" s="46">
        <v>0</v>
      </c>
      <c r="AX84" s="66">
        <v>0</v>
      </c>
      <c r="AY84" s="46">
        <v>0</v>
      </c>
      <c r="AZ84" s="66">
        <v>0</v>
      </c>
      <c r="BA84" s="46">
        <v>0</v>
      </c>
      <c r="BB84" s="66">
        <v>0</v>
      </c>
      <c r="BC84" s="46">
        <v>0</v>
      </c>
      <c r="BD84" s="66">
        <v>0</v>
      </c>
      <c r="BE84" s="46">
        <v>55.762722885456299</v>
      </c>
      <c r="BF84" s="66">
        <v>0.357805031339895</v>
      </c>
      <c r="BG84" s="46">
        <v>42.2418904468121</v>
      </c>
      <c r="BH84" s="66">
        <v>0.35330495426847203</v>
      </c>
      <c r="BI84" s="46">
        <v>7.6692699469538796</v>
      </c>
      <c r="BJ84" s="66">
        <v>0.174960658102675</v>
      </c>
      <c r="BK84" s="46">
        <v>5.8515624916903004</v>
      </c>
      <c r="BL84" s="66">
        <v>0.14491235125907301</v>
      </c>
      <c r="BM84" s="46">
        <v>-36.390327955121798</v>
      </c>
      <c r="BN84" s="66">
        <v>0.41081102272389303</v>
      </c>
      <c r="BO84" s="46">
        <v>35.975101161426402</v>
      </c>
      <c r="BP84" s="66">
        <v>0.32138100522899699</v>
      </c>
      <c r="BQ84" s="46">
        <v>26.727547671458201</v>
      </c>
      <c r="BR84" s="66">
        <v>0.29731693598451098</v>
      </c>
      <c r="BS84" s="46">
        <v>5.71668389199783</v>
      </c>
      <c r="BT84" s="66">
        <v>0.152180739827495</v>
      </c>
      <c r="BU84" s="46">
        <v>3.5308695979703502</v>
      </c>
      <c r="BV84" s="66">
        <v>0.107734516541816</v>
      </c>
      <c r="BW84" s="46">
        <v>-23.196678073487899</v>
      </c>
      <c r="BX84" s="66">
        <v>0.32900167540202402</v>
      </c>
      <c r="BY84" s="46">
        <v>54.2358830386923</v>
      </c>
      <c r="BZ84" s="66">
        <v>0.30306062135049699</v>
      </c>
      <c r="CA84" s="46">
        <v>25.885702783080198</v>
      </c>
      <c r="CB84" s="66">
        <v>0.27501196886471102</v>
      </c>
      <c r="CC84" s="46">
        <v>11.943648711574999</v>
      </c>
      <c r="CD84" s="66">
        <v>0.21224970272108001</v>
      </c>
      <c r="CE84" s="46">
        <v>16.406531544037101</v>
      </c>
      <c r="CF84" s="66">
        <v>0.223836624039362</v>
      </c>
      <c r="CG84" s="46">
        <v>-9.4791712390430707</v>
      </c>
      <c r="CH84" s="66">
        <v>0.39765846913798802</v>
      </c>
      <c r="CI84" s="46">
        <v>71.191749392087601</v>
      </c>
      <c r="CJ84" s="66">
        <v>0.267988996456135</v>
      </c>
      <c r="CK84" s="46">
        <v>30.149830569324099</v>
      </c>
      <c r="CL84" s="66">
        <v>0.27479301801635603</v>
      </c>
      <c r="CM84" s="46">
        <v>13.914537179836101</v>
      </c>
      <c r="CN84" s="66">
        <v>0.21367996193483299</v>
      </c>
      <c r="CO84" s="46">
        <v>27.1273816429274</v>
      </c>
      <c r="CP84" s="66">
        <v>0.27785482882735102</v>
      </c>
      <c r="CQ84" s="46">
        <v>-3.02244892639676</v>
      </c>
      <c r="CR84" s="66">
        <v>0.47087254058864902</v>
      </c>
      <c r="CS84" s="46">
        <v>32.607867310190997</v>
      </c>
      <c r="CT84" s="66">
        <v>0.29229858256091301</v>
      </c>
      <c r="CU84" s="46">
        <v>15.253348199769899</v>
      </c>
      <c r="CV84" s="66">
        <v>0.23087126359586799</v>
      </c>
      <c r="CW84" s="46">
        <v>7.7126390116351304</v>
      </c>
      <c r="CX84" s="66">
        <v>0.166294604964382</v>
      </c>
      <c r="CY84" s="46">
        <v>9.6418800987859594</v>
      </c>
      <c r="CZ84" s="66">
        <v>0.18244439630753601</v>
      </c>
      <c r="DA84" s="46">
        <v>-5.61146810098393</v>
      </c>
      <c r="DB84" s="66">
        <v>0.31953742824050702</v>
      </c>
      <c r="DC84" s="46">
        <v>1.31565961141015</v>
      </c>
      <c r="DD84" s="66">
        <v>0.14952867183740301</v>
      </c>
      <c r="DE84" s="46">
        <v>-2.8889892508293401E-2</v>
      </c>
      <c r="DF84" s="66">
        <v>2.0520623947126299E-2</v>
      </c>
      <c r="DG84" s="97"/>
      <c r="DH84" s="107"/>
      <c r="DI84" s="107"/>
      <c r="DJ84" s="98"/>
    </row>
    <row r="85" spans="1:114" x14ac:dyDescent="0.2">
      <c r="A85" s="2" t="s">
        <v>106</v>
      </c>
      <c r="B85" s="125">
        <v>1</v>
      </c>
      <c r="C85" s="13">
        <v>95.377504831160095</v>
      </c>
      <c r="D85" s="61">
        <v>0.59661359716409201</v>
      </c>
      <c r="E85" s="13">
        <v>3.44280475271183</v>
      </c>
      <c r="F85" s="61">
        <v>6.4754300024395806E-2</v>
      </c>
      <c r="G85" s="13">
        <v>83.329739809103003</v>
      </c>
      <c r="H85" s="61">
        <v>0.97694314217973299</v>
      </c>
      <c r="I85" s="13">
        <v>47.245788681921397</v>
      </c>
      <c r="J85" s="61">
        <v>1.3479754401147901</v>
      </c>
      <c r="K85" s="13">
        <v>26.746330717426201</v>
      </c>
      <c r="L85" s="61">
        <v>1.3031844890405699</v>
      </c>
      <c r="M85" s="13">
        <v>9.3376204097554201</v>
      </c>
      <c r="N85" s="61">
        <v>0.77608005445449502</v>
      </c>
      <c r="O85" s="13">
        <v>-37.908168272166002</v>
      </c>
      <c r="P85" s="61">
        <v>1.78910060495828</v>
      </c>
      <c r="Q85" s="13">
        <v>44.485096383783301</v>
      </c>
      <c r="R85" s="61">
        <v>1.5054184877693899</v>
      </c>
      <c r="S85" s="13">
        <v>34.237670759081901</v>
      </c>
      <c r="T85" s="61">
        <v>1.4286846885014099</v>
      </c>
      <c r="U85" s="13">
        <v>5.92982157284795</v>
      </c>
      <c r="V85" s="61">
        <v>0.44139273262065498</v>
      </c>
      <c r="W85" s="13">
        <v>4.3176040518534204</v>
      </c>
      <c r="X85" s="61">
        <v>0.56584053585191296</v>
      </c>
      <c r="Y85" s="13">
        <v>-29.9200667072285</v>
      </c>
      <c r="Z85" s="61">
        <v>1.6333453649798999</v>
      </c>
      <c r="AA85" s="13">
        <v>18.858627687913099</v>
      </c>
      <c r="AB85" s="61">
        <v>1.1599130396967801</v>
      </c>
      <c r="AC85" s="13">
        <v>14.056527439606</v>
      </c>
      <c r="AD85" s="61">
        <v>0.92748323394446297</v>
      </c>
      <c r="AE85" s="13">
        <v>2.9501258613964301</v>
      </c>
      <c r="AF85" s="61">
        <v>0.52444381483682101</v>
      </c>
      <c r="AG85" s="13">
        <v>1.85197438691062</v>
      </c>
      <c r="AH85" s="61">
        <v>0.33427587634596101</v>
      </c>
      <c r="AI85" s="13">
        <v>-12.204553052695401</v>
      </c>
      <c r="AJ85" s="61">
        <v>0.96628340875110996</v>
      </c>
      <c r="AK85" s="13">
        <v>24.0157457215536</v>
      </c>
      <c r="AL85" s="61">
        <v>2.25544817154683</v>
      </c>
      <c r="AM85" s="13">
        <v>22.8587991760009</v>
      </c>
      <c r="AN85" s="61">
        <v>2.17113410845774</v>
      </c>
      <c r="AO85" s="13">
        <v>0.93251627140552196</v>
      </c>
      <c r="AP85" s="61">
        <v>0.34868293741068301</v>
      </c>
      <c r="AQ85" s="13">
        <v>0.224430274147147</v>
      </c>
      <c r="AR85" s="61">
        <v>0.10350303758760999</v>
      </c>
      <c r="AS85" s="13">
        <v>-22.634368901853701</v>
      </c>
      <c r="AT85" s="61">
        <v>2.17899437166747</v>
      </c>
      <c r="AU85" s="13">
        <v>0</v>
      </c>
      <c r="AV85" s="61">
        <v>0</v>
      </c>
      <c r="AW85" s="13">
        <v>0</v>
      </c>
      <c r="AX85" s="61">
        <v>0</v>
      </c>
      <c r="AY85" s="13">
        <v>0</v>
      </c>
      <c r="AZ85" s="61">
        <v>0</v>
      </c>
      <c r="BA85" s="13">
        <v>0</v>
      </c>
      <c r="BB85" s="61">
        <v>0</v>
      </c>
      <c r="BC85" s="13">
        <v>0</v>
      </c>
      <c r="BD85" s="61">
        <v>0</v>
      </c>
      <c r="BE85" s="13">
        <v>35.004585813919398</v>
      </c>
      <c r="BF85" s="61">
        <v>1.4135192854504</v>
      </c>
      <c r="BG85" s="13">
        <v>32.804312026979098</v>
      </c>
      <c r="BH85" s="61">
        <v>1.38891834466332</v>
      </c>
      <c r="BI85" s="13">
        <v>1.5109467587399199</v>
      </c>
      <c r="BJ85" s="61">
        <v>0.31502007532707699</v>
      </c>
      <c r="BK85" s="13">
        <v>0.68932702820038705</v>
      </c>
      <c r="BL85" s="61">
        <v>0.19672905865949999</v>
      </c>
      <c r="BM85" s="13">
        <v>-32.114984998778702</v>
      </c>
      <c r="BN85" s="61">
        <v>1.4638421173652401</v>
      </c>
      <c r="BO85" s="13">
        <v>24.620220433101402</v>
      </c>
      <c r="BP85" s="61">
        <v>1.06792317696608</v>
      </c>
      <c r="BQ85" s="13">
        <v>22.341924511380999</v>
      </c>
      <c r="BR85" s="61">
        <v>1.0072323425680401</v>
      </c>
      <c r="BS85" s="13">
        <v>1.5521099645999099</v>
      </c>
      <c r="BT85" s="61">
        <v>0.32464315005767203</v>
      </c>
      <c r="BU85" s="13">
        <v>0.72618595712043998</v>
      </c>
      <c r="BV85" s="61">
        <v>0.18842201661616401</v>
      </c>
      <c r="BW85" s="13">
        <v>-21.615738554260599</v>
      </c>
      <c r="BX85" s="61">
        <v>1.0413377498560099</v>
      </c>
      <c r="BY85" s="13">
        <v>48.939140024674302</v>
      </c>
      <c r="BZ85" s="61">
        <v>1.4611914261250001</v>
      </c>
      <c r="CA85" s="13">
        <v>38.711317134419502</v>
      </c>
      <c r="CB85" s="61">
        <v>1.27183348189537</v>
      </c>
      <c r="CC85" s="13">
        <v>5.1841351365587096</v>
      </c>
      <c r="CD85" s="61">
        <v>0.51596202717251005</v>
      </c>
      <c r="CE85" s="13">
        <v>5.04368775369616</v>
      </c>
      <c r="CF85" s="61">
        <v>0.53697881332238895</v>
      </c>
      <c r="CG85" s="13">
        <v>-33.667629380723298</v>
      </c>
      <c r="CH85" s="61">
        <v>1.4695587733145301</v>
      </c>
      <c r="CI85" s="13">
        <v>53.368893124085602</v>
      </c>
      <c r="CJ85" s="61">
        <v>1.1616552492769301</v>
      </c>
      <c r="CK85" s="13">
        <v>28.519770583590098</v>
      </c>
      <c r="CL85" s="61">
        <v>1.03362006515392</v>
      </c>
      <c r="CM85" s="13">
        <v>7.2002989920126996</v>
      </c>
      <c r="CN85" s="61">
        <v>0.64205285582305704</v>
      </c>
      <c r="CO85" s="13">
        <v>17.648823548482799</v>
      </c>
      <c r="CP85" s="61">
        <v>0.88507866460386297</v>
      </c>
      <c r="CQ85" s="13">
        <v>-10.870947035107299</v>
      </c>
      <c r="CR85" s="61">
        <v>1.590365131857</v>
      </c>
      <c r="CS85" s="13">
        <v>14.770772984822401</v>
      </c>
      <c r="CT85" s="61">
        <v>0.95849338748754398</v>
      </c>
      <c r="CU85" s="13">
        <v>9.2088722949006403</v>
      </c>
      <c r="CV85" s="61">
        <v>0.72537177153100196</v>
      </c>
      <c r="CW85" s="13">
        <v>2.3891916889246501</v>
      </c>
      <c r="CX85" s="61">
        <v>0.37276980068264398</v>
      </c>
      <c r="CY85" s="13">
        <v>3.1727090009971199</v>
      </c>
      <c r="CZ85" s="61">
        <v>0.426176606037656</v>
      </c>
      <c r="DA85" s="13">
        <v>-6.0361632939035204</v>
      </c>
      <c r="DB85" s="61">
        <v>0.82657723983272502</v>
      </c>
      <c r="DC85" s="13">
        <v>-0.99245152165019601</v>
      </c>
      <c r="DD85" s="61">
        <v>0.75754781337361099</v>
      </c>
      <c r="DE85" s="13">
        <v>-0.175011731465259</v>
      </c>
      <c r="DF85" s="61">
        <v>8.2353664644019206E-2</v>
      </c>
      <c r="DG85" s="97"/>
      <c r="DH85" s="107"/>
      <c r="DI85" s="107"/>
      <c r="DJ85" s="98"/>
    </row>
    <row r="86" spans="1:114" x14ac:dyDescent="0.2">
      <c r="A86" s="2" t="s">
        <v>103</v>
      </c>
      <c r="B86" s="125">
        <v>1</v>
      </c>
      <c r="C86" s="13">
        <v>98.475269144573303</v>
      </c>
      <c r="D86" s="61">
        <v>0.34642041261433798</v>
      </c>
      <c r="E86" s="13">
        <v>3.8087043431377698</v>
      </c>
      <c r="F86" s="61">
        <v>5.9947286843000699E-2</v>
      </c>
      <c r="G86" s="13">
        <v>91.008209980836298</v>
      </c>
      <c r="H86" s="61">
        <v>1.0388014626155699</v>
      </c>
      <c r="I86" s="13">
        <v>45.407852614123001</v>
      </c>
      <c r="J86" s="61">
        <v>1.85337486788998</v>
      </c>
      <c r="K86" s="13">
        <v>35.091860496003797</v>
      </c>
      <c r="L86" s="61">
        <v>1.6275821834670501</v>
      </c>
      <c r="M86" s="13">
        <v>10.5084968707095</v>
      </c>
      <c r="N86" s="61">
        <v>1.03742937146891</v>
      </c>
      <c r="O86" s="13">
        <v>-34.899355743413501</v>
      </c>
      <c r="P86" s="61">
        <v>2.3710957209482499</v>
      </c>
      <c r="Q86" s="13">
        <v>32.212665710602003</v>
      </c>
      <c r="R86" s="61">
        <v>1.4809496941898499</v>
      </c>
      <c r="S86" s="13">
        <v>18.260950217093299</v>
      </c>
      <c r="T86" s="61">
        <v>1.28413488681865</v>
      </c>
      <c r="U86" s="13">
        <v>6.0816115970012801</v>
      </c>
      <c r="V86" s="61">
        <v>0.71416884984208595</v>
      </c>
      <c r="W86" s="13">
        <v>7.8701038965074099</v>
      </c>
      <c r="X86" s="61">
        <v>0.84364701816182897</v>
      </c>
      <c r="Y86" s="13">
        <v>-10.390846320585901</v>
      </c>
      <c r="Z86" s="61">
        <v>1.7330269347759699</v>
      </c>
      <c r="AA86" s="13">
        <v>17.462090390097199</v>
      </c>
      <c r="AB86" s="61">
        <v>1.2359966049345801</v>
      </c>
      <c r="AC86" s="13">
        <v>12.5090865831719</v>
      </c>
      <c r="AD86" s="61">
        <v>1.11396248618097</v>
      </c>
      <c r="AE86" s="13">
        <v>3.5734207899516401</v>
      </c>
      <c r="AF86" s="61">
        <v>0.64278863988353896</v>
      </c>
      <c r="AG86" s="13">
        <v>1.37958301697365</v>
      </c>
      <c r="AH86" s="61">
        <v>0.36670757542716598</v>
      </c>
      <c r="AI86" s="13">
        <v>-11.1295035661983</v>
      </c>
      <c r="AJ86" s="61">
        <v>1.21174748949668</v>
      </c>
      <c r="AK86" s="13">
        <v>29.069144797264698</v>
      </c>
      <c r="AL86" s="61">
        <v>1.6859726109661599</v>
      </c>
      <c r="AM86" s="13">
        <v>27.5439596059772</v>
      </c>
      <c r="AN86" s="61">
        <v>1.5626575620829299</v>
      </c>
      <c r="AO86" s="13">
        <v>1.13575293100701</v>
      </c>
      <c r="AP86" s="61">
        <v>0.31010205489629999</v>
      </c>
      <c r="AQ86" s="13">
        <v>0.38943226028050398</v>
      </c>
      <c r="AR86" s="61">
        <v>0.177933673057252</v>
      </c>
      <c r="AS86" s="13">
        <v>-27.1545273456967</v>
      </c>
      <c r="AT86" s="61">
        <v>1.5399993349630601</v>
      </c>
      <c r="AU86" s="13">
        <v>0</v>
      </c>
      <c r="AV86" s="61">
        <v>0</v>
      </c>
      <c r="AW86" s="13">
        <v>0</v>
      </c>
      <c r="AX86" s="61">
        <v>0</v>
      </c>
      <c r="AY86" s="13">
        <v>0</v>
      </c>
      <c r="AZ86" s="61">
        <v>0</v>
      </c>
      <c r="BA86" s="13">
        <v>0</v>
      </c>
      <c r="BB86" s="61">
        <v>0</v>
      </c>
      <c r="BC86" s="13">
        <v>0</v>
      </c>
      <c r="BD86" s="61">
        <v>0</v>
      </c>
      <c r="BE86" s="13">
        <v>74.662341832440902</v>
      </c>
      <c r="BF86" s="61">
        <v>1.6898317787672299</v>
      </c>
      <c r="BG86" s="13">
        <v>70.853089043147904</v>
      </c>
      <c r="BH86" s="61">
        <v>1.6938490925048999</v>
      </c>
      <c r="BI86" s="13">
        <v>3.32567277141422</v>
      </c>
      <c r="BJ86" s="61">
        <v>0.47532995600356298</v>
      </c>
      <c r="BK86" s="13">
        <v>0.483580017878807</v>
      </c>
      <c r="BL86" s="61">
        <v>0.18117731637217799</v>
      </c>
      <c r="BM86" s="13">
        <v>-70.369509025269096</v>
      </c>
      <c r="BN86" s="61">
        <v>1.72351942840109</v>
      </c>
      <c r="BO86" s="13">
        <v>32.641667749368999</v>
      </c>
      <c r="BP86" s="61">
        <v>1.3754954375232999</v>
      </c>
      <c r="BQ86" s="13">
        <v>29.336244560981601</v>
      </c>
      <c r="BR86" s="61">
        <v>1.28635249496722</v>
      </c>
      <c r="BS86" s="13">
        <v>2.9741524628710501</v>
      </c>
      <c r="BT86" s="61">
        <v>0.48857200629456399</v>
      </c>
      <c r="BU86" s="13">
        <v>0.33127072551632702</v>
      </c>
      <c r="BV86" s="61">
        <v>0.14969552985639201</v>
      </c>
      <c r="BW86" s="13">
        <v>-29.0049738354653</v>
      </c>
      <c r="BX86" s="61">
        <v>1.29340833272768</v>
      </c>
      <c r="BY86" s="13">
        <v>45.589564863437097</v>
      </c>
      <c r="BZ86" s="61">
        <v>1.7812215271712</v>
      </c>
      <c r="CA86" s="13">
        <v>36.271099715367697</v>
      </c>
      <c r="CB86" s="61">
        <v>1.6971754880636201</v>
      </c>
      <c r="CC86" s="13">
        <v>4.9504077210545496</v>
      </c>
      <c r="CD86" s="61">
        <v>0.72791824634734703</v>
      </c>
      <c r="CE86" s="13">
        <v>4.3680574270148202</v>
      </c>
      <c r="CF86" s="61">
        <v>0.548870082971186</v>
      </c>
      <c r="CG86" s="13">
        <v>-31.9030422883529</v>
      </c>
      <c r="CH86" s="61">
        <v>1.8091945595275001</v>
      </c>
      <c r="CI86" s="13">
        <v>47.864483816663103</v>
      </c>
      <c r="CJ86" s="61">
        <v>1.4826531707272199</v>
      </c>
      <c r="CK86" s="13">
        <v>31.235152020708501</v>
      </c>
      <c r="CL86" s="61">
        <v>1.35060547673392</v>
      </c>
      <c r="CM86" s="13">
        <v>6.0323610386129003</v>
      </c>
      <c r="CN86" s="61">
        <v>0.78292704517790601</v>
      </c>
      <c r="CO86" s="13">
        <v>10.596970757341699</v>
      </c>
      <c r="CP86" s="61">
        <v>0.98384953543560205</v>
      </c>
      <c r="CQ86" s="13">
        <v>-20.6381812633668</v>
      </c>
      <c r="CR86" s="61">
        <v>1.8146319152971899</v>
      </c>
      <c r="CS86" s="13">
        <v>15.6305352225309</v>
      </c>
      <c r="CT86" s="61">
        <v>1.2433876478932</v>
      </c>
      <c r="CU86" s="13">
        <v>10.434075149504601</v>
      </c>
      <c r="CV86" s="61">
        <v>0.99968258548823896</v>
      </c>
      <c r="CW86" s="13">
        <v>3.17788104830076</v>
      </c>
      <c r="CX86" s="61">
        <v>0.60694236936860202</v>
      </c>
      <c r="CY86" s="13">
        <v>2.01857902472553</v>
      </c>
      <c r="CZ86" s="61">
        <v>0.41409262325711399</v>
      </c>
      <c r="DA86" s="13">
        <v>-8.4154961247790592</v>
      </c>
      <c r="DB86" s="61">
        <v>1.08121870638625</v>
      </c>
      <c r="DC86" s="13">
        <v>0.31548958789336701</v>
      </c>
      <c r="DD86" s="61">
        <v>0.65675520275995802</v>
      </c>
      <c r="DE86" s="13">
        <v>-0.19168226634496699</v>
      </c>
      <c r="DF86" s="61">
        <v>0.103864376650273</v>
      </c>
      <c r="DG86" s="97"/>
      <c r="DH86" s="107"/>
      <c r="DI86" s="107"/>
      <c r="DJ86" s="98"/>
    </row>
    <row r="87" spans="1:114" ht="13.5" customHeight="1" x14ac:dyDescent="0.2">
      <c r="A87" s="3" t="s">
        <v>104</v>
      </c>
      <c r="B87" s="57">
        <v>1</v>
      </c>
      <c r="C87" s="64">
        <v>99.480189944570199</v>
      </c>
      <c r="D87" s="65">
        <v>0.23480301714703</v>
      </c>
      <c r="E87" s="64">
        <v>5.1951435665087704</v>
      </c>
      <c r="F87" s="65">
        <v>6.7636323113654598E-2</v>
      </c>
      <c r="G87" s="64">
        <v>95.942818729356404</v>
      </c>
      <c r="H87" s="65">
        <v>0.68582399232513602</v>
      </c>
      <c r="I87" s="64">
        <v>47.8364643068372</v>
      </c>
      <c r="J87" s="65">
        <v>1.75873026667079</v>
      </c>
      <c r="K87" s="64">
        <v>42.390593900488</v>
      </c>
      <c r="L87" s="65">
        <v>1.76337270491128</v>
      </c>
      <c r="M87" s="64">
        <v>5.7157605220311796</v>
      </c>
      <c r="N87" s="65">
        <v>0.74961782052185899</v>
      </c>
      <c r="O87" s="64">
        <v>-42.120703784805997</v>
      </c>
      <c r="P87" s="65">
        <v>2.0195744575862098</v>
      </c>
      <c r="Q87" s="64">
        <v>54.969270225109902</v>
      </c>
      <c r="R87" s="65">
        <v>1.92661038183976</v>
      </c>
      <c r="S87" s="64">
        <v>34.511682738694901</v>
      </c>
      <c r="T87" s="65">
        <v>1.7391921045015599</v>
      </c>
      <c r="U87" s="64">
        <v>13.606717284114699</v>
      </c>
      <c r="V87" s="65">
        <v>1.17868137505003</v>
      </c>
      <c r="W87" s="64">
        <v>6.8508702023002401</v>
      </c>
      <c r="X87" s="65">
        <v>0.744830669615131</v>
      </c>
      <c r="Y87" s="64">
        <v>-27.660812536394701</v>
      </c>
      <c r="Z87" s="65">
        <v>2.0193017994903402</v>
      </c>
      <c r="AA87" s="64">
        <v>15.8628998001798</v>
      </c>
      <c r="AB87" s="65">
        <v>1.7392315262757601</v>
      </c>
      <c r="AC87" s="64">
        <v>6.7113193593818403</v>
      </c>
      <c r="AD87" s="65">
        <v>0.93717100279172005</v>
      </c>
      <c r="AE87" s="64">
        <v>3.39117696337585</v>
      </c>
      <c r="AF87" s="65">
        <v>0.59127504343828696</v>
      </c>
      <c r="AG87" s="64">
        <v>5.7604034774221002</v>
      </c>
      <c r="AH87" s="65">
        <v>1.0476149359498801</v>
      </c>
      <c r="AI87" s="64">
        <v>-0.95091588195973198</v>
      </c>
      <c r="AJ87" s="65">
        <v>1.1695734044389601</v>
      </c>
      <c r="AK87" s="64">
        <v>40.801616834399901</v>
      </c>
      <c r="AL87" s="65">
        <v>2.0423681304833301</v>
      </c>
      <c r="AM87" s="64">
        <v>37.524646923473703</v>
      </c>
      <c r="AN87" s="65">
        <v>1.9946162190119401</v>
      </c>
      <c r="AO87" s="64">
        <v>1.8156148660903899</v>
      </c>
      <c r="AP87" s="65">
        <v>0.42632581386963297</v>
      </c>
      <c r="AQ87" s="64">
        <v>1.4613550448357899</v>
      </c>
      <c r="AR87" s="65">
        <v>0.34213860740995999</v>
      </c>
      <c r="AS87" s="64">
        <v>-36.063291878637898</v>
      </c>
      <c r="AT87" s="65">
        <v>2.0180665524035102</v>
      </c>
      <c r="AU87" s="64">
        <v>0</v>
      </c>
      <c r="AV87" s="65">
        <v>0</v>
      </c>
      <c r="AW87" s="64">
        <v>0</v>
      </c>
      <c r="AX87" s="65">
        <v>0</v>
      </c>
      <c r="AY87" s="64">
        <v>0</v>
      </c>
      <c r="AZ87" s="65">
        <v>0</v>
      </c>
      <c r="BA87" s="64">
        <v>0</v>
      </c>
      <c r="BB87" s="65">
        <v>0</v>
      </c>
      <c r="BC87" s="64">
        <v>0</v>
      </c>
      <c r="BD87" s="65">
        <v>0</v>
      </c>
      <c r="BE87" s="64">
        <v>83.044138101821403</v>
      </c>
      <c r="BF87" s="65">
        <v>1.30342177889164</v>
      </c>
      <c r="BG87" s="64">
        <v>74.817099262114198</v>
      </c>
      <c r="BH87" s="65">
        <v>1.5336446403788699</v>
      </c>
      <c r="BI87" s="64">
        <v>5.50918636224515</v>
      </c>
      <c r="BJ87" s="65">
        <v>0.69993294696742403</v>
      </c>
      <c r="BK87" s="64">
        <v>2.71785247746207</v>
      </c>
      <c r="BL87" s="65">
        <v>0.39351522624978802</v>
      </c>
      <c r="BM87" s="64">
        <v>-72.099246784652095</v>
      </c>
      <c r="BN87" s="65">
        <v>1.6246412958274199</v>
      </c>
      <c r="BO87" s="64">
        <v>53.945243883395101</v>
      </c>
      <c r="BP87" s="65">
        <v>2.2665128422851302</v>
      </c>
      <c r="BQ87" s="64">
        <v>48.968507838732698</v>
      </c>
      <c r="BR87" s="65">
        <v>2.2739285376181302</v>
      </c>
      <c r="BS87" s="64">
        <v>3.8627297699941501</v>
      </c>
      <c r="BT87" s="65">
        <v>0.56456644267928502</v>
      </c>
      <c r="BU87" s="64">
        <v>1.1140062746682999</v>
      </c>
      <c r="BV87" s="65">
        <v>0.31304464416403099</v>
      </c>
      <c r="BW87" s="64">
        <v>-47.8545015640644</v>
      </c>
      <c r="BX87" s="65">
        <v>2.2631047832486999</v>
      </c>
      <c r="BY87" s="64">
        <v>78.129509672426593</v>
      </c>
      <c r="BZ87" s="65">
        <v>1.70144632298514</v>
      </c>
      <c r="CA87" s="64">
        <v>57.812083848056503</v>
      </c>
      <c r="CB87" s="65">
        <v>1.67292585357833</v>
      </c>
      <c r="CC87" s="64">
        <v>15.8410216840859</v>
      </c>
      <c r="CD87" s="65">
        <v>1.4306133454460901</v>
      </c>
      <c r="CE87" s="64">
        <v>4.4764041402842603</v>
      </c>
      <c r="CF87" s="65">
        <v>0.56029947381958101</v>
      </c>
      <c r="CG87" s="64">
        <v>-53.335679707772201</v>
      </c>
      <c r="CH87" s="65">
        <v>1.9682157330550401</v>
      </c>
      <c r="CI87" s="64">
        <v>80.263992995810995</v>
      </c>
      <c r="CJ87" s="65">
        <v>1.60341738151686</v>
      </c>
      <c r="CK87" s="64">
        <v>42.494214008428401</v>
      </c>
      <c r="CL87" s="65">
        <v>1.91164036098826</v>
      </c>
      <c r="CM87" s="64">
        <v>14.6156823081668</v>
      </c>
      <c r="CN87" s="65">
        <v>1.3906040409554501</v>
      </c>
      <c r="CO87" s="64">
        <v>23.154096679215801</v>
      </c>
      <c r="CP87" s="65">
        <v>1.4041927487974299</v>
      </c>
      <c r="CQ87" s="64">
        <v>-19.3401173292126</v>
      </c>
      <c r="CR87" s="65">
        <v>2.6327631117528401</v>
      </c>
      <c r="CS87" s="64">
        <v>23.160866984410202</v>
      </c>
      <c r="CT87" s="65">
        <v>1.4820996155095501</v>
      </c>
      <c r="CU87" s="64">
        <v>15.435356919055501</v>
      </c>
      <c r="CV87" s="65">
        <v>1.1862475247245901</v>
      </c>
      <c r="CW87" s="64">
        <v>3.2690719805086301</v>
      </c>
      <c r="CX87" s="65">
        <v>0.586552708913053</v>
      </c>
      <c r="CY87" s="64">
        <v>4.4564380848461003</v>
      </c>
      <c r="CZ87" s="65">
        <v>0.65783336365817802</v>
      </c>
      <c r="DA87" s="64">
        <v>-10.9789188342094</v>
      </c>
      <c r="DB87" s="65">
        <v>1.3687815913703201</v>
      </c>
      <c r="DC87" s="64">
        <v>-0.24755903463520201</v>
      </c>
      <c r="DD87" s="65">
        <v>0.27039829949059202</v>
      </c>
      <c r="DE87" s="64">
        <v>-6.4886243756855103E-2</v>
      </c>
      <c r="DF87" s="65">
        <v>0.110280778852496</v>
      </c>
      <c r="DG87" s="100"/>
      <c r="DH87" s="109"/>
      <c r="DI87" s="109"/>
      <c r="DJ87" s="101"/>
    </row>
    <row r="88" spans="1:114" x14ac:dyDescent="0.2">
      <c r="A88" s="72"/>
      <c r="B88" s="102"/>
      <c r="C88" s="103" t="s">
        <v>1092</v>
      </c>
      <c r="D88" s="146" t="s">
        <v>1093</v>
      </c>
      <c r="E88" s="103" t="s">
        <v>1094</v>
      </c>
      <c r="F88" s="146" t="s">
        <v>1095</v>
      </c>
      <c r="G88" s="103" t="s">
        <v>1096</v>
      </c>
      <c r="H88" s="146" t="s">
        <v>1097</v>
      </c>
      <c r="I88" s="103" t="s">
        <v>1098</v>
      </c>
      <c r="J88" s="146" t="s">
        <v>1099</v>
      </c>
      <c r="K88" s="103" t="s">
        <v>1100</v>
      </c>
      <c r="L88" s="146" t="s">
        <v>1101</v>
      </c>
      <c r="M88" s="103" t="s">
        <v>1102</v>
      </c>
      <c r="N88" s="146" t="s">
        <v>1103</v>
      </c>
      <c r="O88" s="103" t="s">
        <v>1104</v>
      </c>
      <c r="P88" s="146" t="s">
        <v>1105</v>
      </c>
      <c r="Q88" s="103" t="s">
        <v>1106</v>
      </c>
      <c r="R88" s="146" t="s">
        <v>1107</v>
      </c>
      <c r="S88" s="103" t="s">
        <v>1108</v>
      </c>
      <c r="T88" s="146" t="s">
        <v>1109</v>
      </c>
      <c r="U88" s="103" t="s">
        <v>1110</v>
      </c>
      <c r="V88" s="146" t="s">
        <v>1111</v>
      </c>
      <c r="W88" s="103" t="s">
        <v>1112</v>
      </c>
      <c r="X88" s="146" t="s">
        <v>1113</v>
      </c>
      <c r="Y88" s="103" t="s">
        <v>1114</v>
      </c>
      <c r="Z88" s="146" t="s">
        <v>1115</v>
      </c>
      <c r="AA88" s="103" t="s">
        <v>1116</v>
      </c>
      <c r="AB88" s="146" t="s">
        <v>1117</v>
      </c>
      <c r="AC88" s="103" t="s">
        <v>1118</v>
      </c>
      <c r="AD88" s="146" t="s">
        <v>1119</v>
      </c>
      <c r="AE88" s="103" t="s">
        <v>1120</v>
      </c>
      <c r="AF88" s="146" t="s">
        <v>1121</v>
      </c>
      <c r="AG88" s="103" t="s">
        <v>1122</v>
      </c>
      <c r="AH88" s="146" t="s">
        <v>1123</v>
      </c>
      <c r="AI88" s="103" t="s">
        <v>1124</v>
      </c>
      <c r="AJ88" s="146" t="s">
        <v>1125</v>
      </c>
      <c r="AK88" s="103" t="s">
        <v>1126</v>
      </c>
      <c r="AL88" s="146" t="s">
        <v>1127</v>
      </c>
      <c r="AM88" s="103" t="s">
        <v>1128</v>
      </c>
      <c r="AN88" s="146" t="s">
        <v>1129</v>
      </c>
      <c r="AO88" s="103" t="s">
        <v>1130</v>
      </c>
      <c r="AP88" s="146" t="s">
        <v>1131</v>
      </c>
      <c r="AQ88" s="103" t="s">
        <v>1132</v>
      </c>
      <c r="AR88" s="146" t="s">
        <v>1133</v>
      </c>
      <c r="AS88" s="103" t="s">
        <v>1134</v>
      </c>
      <c r="AT88" s="146" t="s">
        <v>1135</v>
      </c>
      <c r="AU88" s="103" t="s">
        <v>1136</v>
      </c>
      <c r="AV88" s="146" t="s">
        <v>1137</v>
      </c>
      <c r="AW88" s="103" t="s">
        <v>1138</v>
      </c>
      <c r="AX88" s="146" t="s">
        <v>1139</v>
      </c>
      <c r="AY88" s="103" t="s">
        <v>1140</v>
      </c>
      <c r="AZ88" s="146" t="s">
        <v>1141</v>
      </c>
      <c r="BA88" s="103" t="s">
        <v>1142</v>
      </c>
      <c r="BB88" s="146" t="s">
        <v>1143</v>
      </c>
      <c r="BC88" s="103" t="s">
        <v>1144</v>
      </c>
      <c r="BD88" s="146" t="s">
        <v>1145</v>
      </c>
      <c r="BE88" s="103" t="s">
        <v>1146</v>
      </c>
      <c r="BF88" s="146" t="s">
        <v>1147</v>
      </c>
      <c r="BG88" s="103" t="s">
        <v>1148</v>
      </c>
      <c r="BH88" s="146" t="s">
        <v>1149</v>
      </c>
      <c r="BI88" s="103" t="s">
        <v>1150</v>
      </c>
      <c r="BJ88" s="146" t="s">
        <v>1151</v>
      </c>
      <c r="BK88" s="103" t="s">
        <v>1152</v>
      </c>
      <c r="BL88" s="146" t="s">
        <v>1153</v>
      </c>
      <c r="BM88" s="103" t="s">
        <v>1154</v>
      </c>
      <c r="BN88" s="146" t="s">
        <v>1155</v>
      </c>
      <c r="BO88" s="103" t="s">
        <v>1156</v>
      </c>
      <c r="BP88" s="146" t="s">
        <v>1157</v>
      </c>
      <c r="BQ88" s="103" t="s">
        <v>1158</v>
      </c>
      <c r="BR88" s="146" t="s">
        <v>1159</v>
      </c>
      <c r="BS88" s="103" t="s">
        <v>1160</v>
      </c>
      <c r="BT88" s="146" t="s">
        <v>1161</v>
      </c>
      <c r="BU88" s="103" t="s">
        <v>1162</v>
      </c>
      <c r="BV88" s="146" t="s">
        <v>1163</v>
      </c>
      <c r="BW88" s="103" t="s">
        <v>1164</v>
      </c>
      <c r="BX88" s="146" t="s">
        <v>1165</v>
      </c>
      <c r="BY88" s="103" t="s">
        <v>1166</v>
      </c>
      <c r="BZ88" s="146" t="s">
        <v>1167</v>
      </c>
      <c r="CA88" s="103" t="s">
        <v>1168</v>
      </c>
      <c r="CB88" s="146" t="s">
        <v>1169</v>
      </c>
      <c r="CC88" s="103" t="s">
        <v>1170</v>
      </c>
      <c r="CD88" s="146" t="s">
        <v>1171</v>
      </c>
      <c r="CE88" s="103" t="s">
        <v>1172</v>
      </c>
      <c r="CF88" s="146" t="s">
        <v>1173</v>
      </c>
      <c r="CG88" s="103" t="s">
        <v>1174</v>
      </c>
      <c r="CH88" s="146" t="s">
        <v>1175</v>
      </c>
      <c r="CI88" s="103" t="s">
        <v>1176</v>
      </c>
      <c r="CJ88" s="146" t="s">
        <v>1177</v>
      </c>
      <c r="CK88" s="103" t="s">
        <v>1178</v>
      </c>
      <c r="CL88" s="146" t="s">
        <v>1179</v>
      </c>
      <c r="CM88" s="103" t="s">
        <v>1180</v>
      </c>
      <c r="CN88" s="146" t="s">
        <v>1181</v>
      </c>
      <c r="CO88" s="103" t="s">
        <v>1182</v>
      </c>
      <c r="CP88" s="146" t="s">
        <v>1183</v>
      </c>
      <c r="CQ88" s="103" t="s">
        <v>1184</v>
      </c>
      <c r="CR88" s="146" t="s">
        <v>1185</v>
      </c>
      <c r="CS88" s="103" t="s">
        <v>1186</v>
      </c>
      <c r="CT88" s="146" t="s">
        <v>1187</v>
      </c>
      <c r="CU88" s="103" t="s">
        <v>1188</v>
      </c>
      <c r="CV88" s="146" t="s">
        <v>1189</v>
      </c>
      <c r="CW88" s="103" t="s">
        <v>1190</v>
      </c>
      <c r="CX88" s="146" t="s">
        <v>1191</v>
      </c>
      <c r="CY88" s="103" t="s">
        <v>1192</v>
      </c>
      <c r="CZ88" s="146" t="s">
        <v>1193</v>
      </c>
      <c r="DA88" s="103" t="s">
        <v>1194</v>
      </c>
      <c r="DB88" s="146" t="s">
        <v>1195</v>
      </c>
      <c r="DC88" s="129" t="s">
        <v>1196</v>
      </c>
      <c r="DD88" s="130" t="s">
        <v>1197</v>
      </c>
      <c r="DE88" s="123" t="s">
        <v>1198</v>
      </c>
      <c r="DF88" s="123" t="s">
        <v>1199</v>
      </c>
      <c r="DG88" s="91" t="s">
        <v>1200</v>
      </c>
      <c r="DH88" s="92" t="s">
        <v>1201</v>
      </c>
      <c r="DI88" s="104" t="s">
        <v>1202</v>
      </c>
      <c r="DJ88" s="133" t="s">
        <v>1203</v>
      </c>
    </row>
    <row r="89" spans="1:114" x14ac:dyDescent="0.2">
      <c r="A89" s="2" t="s">
        <v>30</v>
      </c>
      <c r="B89" s="60">
        <v>3</v>
      </c>
      <c r="C89" s="13">
        <v>98.347623236092204</v>
      </c>
      <c r="D89" s="61">
        <v>0.244166249028688</v>
      </c>
      <c r="E89" s="13">
        <v>4.9240619562455903</v>
      </c>
      <c r="F89" s="61">
        <v>4.8382248701239403E-2</v>
      </c>
      <c r="G89" s="13">
        <v>93.159669456723606</v>
      </c>
      <c r="H89" s="61">
        <v>0.45074587049294201</v>
      </c>
      <c r="I89" s="13">
        <v>35.831358246429602</v>
      </c>
      <c r="J89" s="61">
        <v>0.92596319413804695</v>
      </c>
      <c r="K89" s="13">
        <v>44.067803796367997</v>
      </c>
      <c r="L89" s="61">
        <v>1.0477766506541499</v>
      </c>
      <c r="M89" s="13">
        <v>13.2605074139259</v>
      </c>
      <c r="N89" s="61">
        <v>0.63112631964300703</v>
      </c>
      <c r="O89" s="13">
        <v>-22.570850832503702</v>
      </c>
      <c r="P89" s="61">
        <v>1.2642230071743099</v>
      </c>
      <c r="Q89" s="13">
        <v>77.295353870124401</v>
      </c>
      <c r="R89" s="61">
        <v>0.91695359447257596</v>
      </c>
      <c r="S89" s="13">
        <v>34.864508935164203</v>
      </c>
      <c r="T89" s="61">
        <v>0.89574559251886299</v>
      </c>
      <c r="U89" s="13">
        <v>29.413060081833802</v>
      </c>
      <c r="V89" s="61">
        <v>0.92835204333112997</v>
      </c>
      <c r="W89" s="13">
        <v>13.0177848531264</v>
      </c>
      <c r="X89" s="61">
        <v>0.53460617437497604</v>
      </c>
      <c r="Y89" s="13">
        <v>-21.846724082037799</v>
      </c>
      <c r="Z89" s="61">
        <v>1.2296201758132499</v>
      </c>
      <c r="AA89" s="13">
        <v>10.787908534629301</v>
      </c>
      <c r="AB89" s="61">
        <v>0.49013085853935401</v>
      </c>
      <c r="AC89" s="13">
        <v>3.7997650988016498</v>
      </c>
      <c r="AD89" s="61">
        <v>0.32690747054997898</v>
      </c>
      <c r="AE89" s="13">
        <v>3.91314311616734</v>
      </c>
      <c r="AF89" s="61">
        <v>0.325751805246009</v>
      </c>
      <c r="AG89" s="13">
        <v>3.0750003196603299</v>
      </c>
      <c r="AH89" s="61">
        <v>0.30721924526758398</v>
      </c>
      <c r="AI89" s="13">
        <v>-0.72476477914131598</v>
      </c>
      <c r="AJ89" s="61">
        <v>0.48766746874508898</v>
      </c>
      <c r="AK89" s="13">
        <v>33.147978291886901</v>
      </c>
      <c r="AL89" s="61">
        <v>1.1483214425214801</v>
      </c>
      <c r="AM89" s="13">
        <v>24.9437588355222</v>
      </c>
      <c r="AN89" s="61">
        <v>1.0735194504740999</v>
      </c>
      <c r="AO89" s="13">
        <v>5.46514514703156</v>
      </c>
      <c r="AP89" s="61">
        <v>0.43782523847025401</v>
      </c>
      <c r="AQ89" s="13">
        <v>2.7390743093331502</v>
      </c>
      <c r="AR89" s="61">
        <v>0.30848280387849403</v>
      </c>
      <c r="AS89" s="13">
        <v>-22.204684526189101</v>
      </c>
      <c r="AT89" s="61">
        <v>1.1646041166588901</v>
      </c>
      <c r="AU89" s="13">
        <v>33.685161765938503</v>
      </c>
      <c r="AV89" s="61">
        <v>1.00134142391341</v>
      </c>
      <c r="AW89" s="13">
        <v>26.892001093182898</v>
      </c>
      <c r="AX89" s="61">
        <v>0.98666974200533797</v>
      </c>
      <c r="AY89" s="13">
        <v>4.69480936477557</v>
      </c>
      <c r="AZ89" s="61">
        <v>0.37799320268812903</v>
      </c>
      <c r="BA89" s="13">
        <v>2.09835130798009</v>
      </c>
      <c r="BB89" s="61">
        <v>0.25919290065133899</v>
      </c>
      <c r="BC89" s="13">
        <v>-24.793649785202799</v>
      </c>
      <c r="BD89" s="61">
        <v>1.05019291393606</v>
      </c>
      <c r="BE89" s="13">
        <v>45.478551457941698</v>
      </c>
      <c r="BF89" s="61">
        <v>1.0574448394391101</v>
      </c>
      <c r="BG89" s="13">
        <v>26.8837352943608</v>
      </c>
      <c r="BH89" s="61">
        <v>1.0578617114852</v>
      </c>
      <c r="BI89" s="13">
        <v>10.2750490995112</v>
      </c>
      <c r="BJ89" s="61">
        <v>0.614052601704417</v>
      </c>
      <c r="BK89" s="13">
        <v>8.3197670640697297</v>
      </c>
      <c r="BL89" s="61">
        <v>0.425395618864638</v>
      </c>
      <c r="BM89" s="13">
        <v>-18.563968230291</v>
      </c>
      <c r="BN89" s="61">
        <v>1.22114120326383</v>
      </c>
      <c r="BO89" s="13">
        <v>23.8936034117378</v>
      </c>
      <c r="BP89" s="61">
        <v>0.86650701417583498</v>
      </c>
      <c r="BQ89" s="13">
        <v>18.311611282637099</v>
      </c>
      <c r="BR89" s="61">
        <v>0.78573440678863105</v>
      </c>
      <c r="BS89" s="13">
        <v>3.6474888592718799</v>
      </c>
      <c r="BT89" s="61">
        <v>0.31914495612319699</v>
      </c>
      <c r="BU89" s="13">
        <v>1.9345032698288001</v>
      </c>
      <c r="BV89" s="61">
        <v>0.21685441430799099</v>
      </c>
      <c r="BW89" s="13">
        <v>-16.3771080128083</v>
      </c>
      <c r="BX89" s="61">
        <v>0.812268848846183</v>
      </c>
      <c r="BY89" s="13">
        <v>53.148513068282398</v>
      </c>
      <c r="BZ89" s="61">
        <v>0.96808184870819802</v>
      </c>
      <c r="CA89" s="13">
        <v>14.1263488734644</v>
      </c>
      <c r="CB89" s="61">
        <v>0.66000792104083295</v>
      </c>
      <c r="CC89" s="13">
        <v>14.9648260017994</v>
      </c>
      <c r="CD89" s="61">
        <v>0.72131413087685303</v>
      </c>
      <c r="CE89" s="13">
        <v>24.057338193018602</v>
      </c>
      <c r="CF89" s="61">
        <v>0.87468685351689202</v>
      </c>
      <c r="CG89" s="13">
        <v>9.9309893195541399</v>
      </c>
      <c r="CH89" s="61">
        <v>1.3071520004716299</v>
      </c>
      <c r="CI89" s="13">
        <v>80.911850815784504</v>
      </c>
      <c r="CJ89" s="61">
        <v>0.66837125928701202</v>
      </c>
      <c r="CK89" s="13">
        <v>31.637472721626299</v>
      </c>
      <c r="CL89" s="61">
        <v>0.770412943408602</v>
      </c>
      <c r="CM89" s="13">
        <v>22.004510917461499</v>
      </c>
      <c r="CN89" s="61">
        <v>0.77949106659522305</v>
      </c>
      <c r="CO89" s="13">
        <v>27.2698671766966</v>
      </c>
      <c r="CP89" s="61">
        <v>0.85070576403232501</v>
      </c>
      <c r="CQ89" s="13">
        <v>-4.3676055449297202</v>
      </c>
      <c r="CR89" s="61">
        <v>1.36702876257412</v>
      </c>
      <c r="CS89" s="13">
        <v>40.9352613330664</v>
      </c>
      <c r="CT89" s="61">
        <v>0.93914946912635899</v>
      </c>
      <c r="CU89" s="13">
        <v>15.6652502235483</v>
      </c>
      <c r="CV89" s="61">
        <v>0.81778456331132499</v>
      </c>
      <c r="CW89" s="13">
        <v>14.7405786318716</v>
      </c>
      <c r="CX89" s="61">
        <v>0.63687326636140795</v>
      </c>
      <c r="CY89" s="13">
        <v>10.5294324776465</v>
      </c>
      <c r="CZ89" s="61">
        <v>0.60135089535492503</v>
      </c>
      <c r="DA89" s="13">
        <v>-5.1358177459018597</v>
      </c>
      <c r="DB89" s="61">
        <v>1.1341787063145801</v>
      </c>
      <c r="DC89" s="97"/>
      <c r="DD89" s="107"/>
      <c r="DE89" s="107"/>
      <c r="DF89" s="107"/>
      <c r="DG89" s="13">
        <v>-0.32390904805589599</v>
      </c>
      <c r="DH89" s="61">
        <v>0.32528506459589901</v>
      </c>
      <c r="DI89" s="96">
        <v>0.28086333520156198</v>
      </c>
      <c r="DJ89" s="105">
        <v>6.6443605564114994E-2</v>
      </c>
    </row>
    <row r="90" spans="1:114" x14ac:dyDescent="0.2">
      <c r="A90" s="2" t="s">
        <v>33</v>
      </c>
      <c r="B90" s="60">
        <v>3</v>
      </c>
      <c r="C90" s="13">
        <v>94.921094235850006</v>
      </c>
      <c r="D90" s="61">
        <v>0.50189761036053704</v>
      </c>
      <c r="E90" s="13">
        <v>3.5751047121533399</v>
      </c>
      <c r="F90" s="61">
        <v>7.2595789576938796E-2</v>
      </c>
      <c r="G90" s="13">
        <v>84.3539735770551</v>
      </c>
      <c r="H90" s="61">
        <v>1.0397727496995099</v>
      </c>
      <c r="I90" s="13">
        <v>68.537188501793395</v>
      </c>
      <c r="J90" s="61">
        <v>1.21776237010661</v>
      </c>
      <c r="K90" s="13">
        <v>11.5051185344236</v>
      </c>
      <c r="L90" s="61">
        <v>0.78547826510816598</v>
      </c>
      <c r="M90" s="13">
        <v>4.31166654083819</v>
      </c>
      <c r="N90" s="61">
        <v>0.43001851230992999</v>
      </c>
      <c r="O90" s="13">
        <v>-64.225521960955206</v>
      </c>
      <c r="P90" s="61">
        <v>1.4187948244193</v>
      </c>
      <c r="Q90" s="13">
        <v>52.9907169881605</v>
      </c>
      <c r="R90" s="61">
        <v>1.7354627146527899</v>
      </c>
      <c r="S90" s="13">
        <v>44.316004467615201</v>
      </c>
      <c r="T90" s="61">
        <v>1.4884056745443299</v>
      </c>
      <c r="U90" s="13">
        <v>4.7468044125098201</v>
      </c>
      <c r="V90" s="61">
        <v>0.46187390349213198</v>
      </c>
      <c r="W90" s="13">
        <v>3.9279081080354699</v>
      </c>
      <c r="X90" s="61">
        <v>0.44873984349512902</v>
      </c>
      <c r="Y90" s="13">
        <v>-40.388096359579798</v>
      </c>
      <c r="Z90" s="61">
        <v>1.5139195836772199</v>
      </c>
      <c r="AA90" s="13">
        <v>18.473453394239201</v>
      </c>
      <c r="AB90" s="61">
        <v>1.1492004885908</v>
      </c>
      <c r="AC90" s="13">
        <v>14.2620390020633</v>
      </c>
      <c r="AD90" s="61">
        <v>0.98067742725321405</v>
      </c>
      <c r="AE90" s="13">
        <v>3.2633489525464898</v>
      </c>
      <c r="AF90" s="61">
        <v>0.38435896304349199</v>
      </c>
      <c r="AG90" s="13">
        <v>0.94806543962939605</v>
      </c>
      <c r="AH90" s="61">
        <v>0.264216187750341</v>
      </c>
      <c r="AI90" s="13">
        <v>-13.313973562433899</v>
      </c>
      <c r="AJ90" s="61">
        <v>1.0073268523843399</v>
      </c>
      <c r="AK90" s="13">
        <v>18.681394084712601</v>
      </c>
      <c r="AL90" s="61">
        <v>1.0526060494912799</v>
      </c>
      <c r="AM90" s="13">
        <v>16.586229616393901</v>
      </c>
      <c r="AN90" s="61">
        <v>1.01777565790819</v>
      </c>
      <c r="AO90" s="13">
        <v>1.6858491020891699</v>
      </c>
      <c r="AP90" s="61">
        <v>0.31543033336433202</v>
      </c>
      <c r="AQ90" s="13">
        <v>0.40931536622953801</v>
      </c>
      <c r="AR90" s="61">
        <v>0.125521040763592</v>
      </c>
      <c r="AS90" s="13">
        <v>-16.176914250164401</v>
      </c>
      <c r="AT90" s="61">
        <v>1.0151050332812599</v>
      </c>
      <c r="AU90" s="13">
        <v>32.399223788729003</v>
      </c>
      <c r="AV90" s="61">
        <v>1.24014717697037</v>
      </c>
      <c r="AW90" s="13">
        <v>29.0162323110264</v>
      </c>
      <c r="AX90" s="61">
        <v>1.1736258440193901</v>
      </c>
      <c r="AY90" s="13">
        <v>2.63994957202662</v>
      </c>
      <c r="AZ90" s="61">
        <v>0.43492170980849298</v>
      </c>
      <c r="BA90" s="13">
        <v>0.74304190567600203</v>
      </c>
      <c r="BB90" s="61">
        <v>0.22548286026269301</v>
      </c>
      <c r="BC90" s="13">
        <v>-28.273190405350402</v>
      </c>
      <c r="BD90" s="61">
        <v>1.1682957931671401</v>
      </c>
      <c r="BE90" s="13">
        <v>33.752547222483699</v>
      </c>
      <c r="BF90" s="61">
        <v>1.7337878488523999</v>
      </c>
      <c r="BG90" s="13">
        <v>30.3294450981757</v>
      </c>
      <c r="BH90" s="61">
        <v>1.5951816610688101</v>
      </c>
      <c r="BI90" s="13">
        <v>2.4294318084032001</v>
      </c>
      <c r="BJ90" s="61">
        <v>0.36293992377237699</v>
      </c>
      <c r="BK90" s="13">
        <v>0.99367031590476795</v>
      </c>
      <c r="BL90" s="61">
        <v>0.212913349644623</v>
      </c>
      <c r="BM90" s="13">
        <v>-29.335774782270999</v>
      </c>
      <c r="BN90" s="61">
        <v>1.5652590162903499</v>
      </c>
      <c r="BO90" s="13">
        <v>10.7790353925777</v>
      </c>
      <c r="BP90" s="61">
        <v>1.02797081045872</v>
      </c>
      <c r="BQ90" s="13">
        <v>9.2273255112240395</v>
      </c>
      <c r="BR90" s="61">
        <v>0.91215006031239199</v>
      </c>
      <c r="BS90" s="13">
        <v>0.79664752489094703</v>
      </c>
      <c r="BT90" s="61">
        <v>0.214791156504756</v>
      </c>
      <c r="BU90" s="13">
        <v>0.75506235646275099</v>
      </c>
      <c r="BV90" s="61">
        <v>0.21453173388263</v>
      </c>
      <c r="BW90" s="13">
        <v>-8.4722631547613005</v>
      </c>
      <c r="BX90" s="61">
        <v>0.94647494973412605</v>
      </c>
      <c r="BY90" s="13">
        <v>49.151170255890797</v>
      </c>
      <c r="BZ90" s="61">
        <v>1.38154027508903</v>
      </c>
      <c r="CA90" s="13">
        <v>38.199459244902698</v>
      </c>
      <c r="CB90" s="61">
        <v>1.4335553568320201</v>
      </c>
      <c r="CC90" s="13">
        <v>5.7392452665976803</v>
      </c>
      <c r="CD90" s="61">
        <v>0.60535971475088302</v>
      </c>
      <c r="CE90" s="13">
        <v>5.2124657443904701</v>
      </c>
      <c r="CF90" s="61">
        <v>0.56090539922738802</v>
      </c>
      <c r="CG90" s="13">
        <v>-32.986993500512199</v>
      </c>
      <c r="CH90" s="61">
        <v>1.6399911348873699</v>
      </c>
      <c r="CI90" s="13">
        <v>49.665649682777499</v>
      </c>
      <c r="CJ90" s="61">
        <v>1.66048294757031</v>
      </c>
      <c r="CK90" s="13">
        <v>37.016101437395001</v>
      </c>
      <c r="CL90" s="61">
        <v>1.40367037005132</v>
      </c>
      <c r="CM90" s="13">
        <v>4.8443050266783603</v>
      </c>
      <c r="CN90" s="61">
        <v>0.45527752260596499</v>
      </c>
      <c r="CO90" s="13">
        <v>7.8052432187041099</v>
      </c>
      <c r="CP90" s="61">
        <v>0.64473537349937404</v>
      </c>
      <c r="CQ90" s="13">
        <v>-29.210858218690898</v>
      </c>
      <c r="CR90" s="61">
        <v>1.59135982901688</v>
      </c>
      <c r="CS90" s="13">
        <v>16.609368590473601</v>
      </c>
      <c r="CT90" s="61">
        <v>1.2590437510800301</v>
      </c>
      <c r="CU90" s="13">
        <v>12.6229811509466</v>
      </c>
      <c r="CV90" s="61">
        <v>1.0919270928468801</v>
      </c>
      <c r="CW90" s="13">
        <v>1.4824830197076799</v>
      </c>
      <c r="CX90" s="61">
        <v>0.30762935355278798</v>
      </c>
      <c r="CY90" s="13">
        <v>2.5039044198193801</v>
      </c>
      <c r="CZ90" s="61">
        <v>0.38735222359763599</v>
      </c>
      <c r="DA90" s="13">
        <v>-10.119076731127199</v>
      </c>
      <c r="DB90" s="61">
        <v>1.1156263181511299</v>
      </c>
      <c r="DC90" s="97"/>
      <c r="DD90" s="107"/>
      <c r="DE90" s="107"/>
      <c r="DF90" s="107"/>
      <c r="DG90" s="13">
        <v>1.6557576483049801</v>
      </c>
      <c r="DH90" s="61">
        <v>0.83705710699662905</v>
      </c>
      <c r="DI90" s="96">
        <v>0.44581142720543399</v>
      </c>
      <c r="DJ90" s="105">
        <v>9.4627439402502705E-2</v>
      </c>
    </row>
    <row r="91" spans="1:114" x14ac:dyDescent="0.2">
      <c r="A91" s="2" t="s">
        <v>99</v>
      </c>
      <c r="B91" s="60">
        <v>3</v>
      </c>
      <c r="C91" s="13">
        <v>96.126173735556705</v>
      </c>
      <c r="D91" s="61">
        <v>0.49286410740668402</v>
      </c>
      <c r="E91" s="13">
        <v>3.6487324336388198</v>
      </c>
      <c r="F91" s="61">
        <v>6.3641219134965205E-2</v>
      </c>
      <c r="G91" s="13">
        <v>87.4031699836342</v>
      </c>
      <c r="H91" s="61">
        <v>0.89270019817466695</v>
      </c>
      <c r="I91" s="13">
        <v>42.874112821444498</v>
      </c>
      <c r="J91" s="61">
        <v>1.1011083038623</v>
      </c>
      <c r="K91" s="13">
        <v>32.141767618534701</v>
      </c>
      <c r="L91" s="61">
        <v>1.2925698712764699</v>
      </c>
      <c r="M91" s="13">
        <v>12.3872895436549</v>
      </c>
      <c r="N91" s="61">
        <v>0.71613330435244704</v>
      </c>
      <c r="O91" s="13">
        <v>-30.4868232777896</v>
      </c>
      <c r="P91" s="61">
        <v>1.4888761028158</v>
      </c>
      <c r="Q91" s="13">
        <v>30.7753730561776</v>
      </c>
      <c r="R91" s="61">
        <v>1.04382015595754</v>
      </c>
      <c r="S91" s="13">
        <v>19.185123983750302</v>
      </c>
      <c r="T91" s="61">
        <v>1.00348379931427</v>
      </c>
      <c r="U91" s="13">
        <v>5.3377141607553602</v>
      </c>
      <c r="V91" s="61">
        <v>0.435581942989751</v>
      </c>
      <c r="W91" s="13">
        <v>6.2525349116719697</v>
      </c>
      <c r="X91" s="61">
        <v>0.50438886632727997</v>
      </c>
      <c r="Y91" s="13">
        <v>-12.932589072078301</v>
      </c>
      <c r="Z91" s="61">
        <v>1.15581539209336</v>
      </c>
      <c r="AA91" s="13">
        <v>17.729956107795601</v>
      </c>
      <c r="AB91" s="61">
        <v>1.11020337352841</v>
      </c>
      <c r="AC91" s="13">
        <v>10.5588127581017</v>
      </c>
      <c r="AD91" s="61">
        <v>0.84671777299153395</v>
      </c>
      <c r="AE91" s="13">
        <v>4.6991997421847502</v>
      </c>
      <c r="AF91" s="61">
        <v>0.52584418009174405</v>
      </c>
      <c r="AG91" s="13">
        <v>2.4719436075091301</v>
      </c>
      <c r="AH91" s="61">
        <v>0.358872317822858</v>
      </c>
      <c r="AI91" s="13">
        <v>-8.0868691505925394</v>
      </c>
      <c r="AJ91" s="61">
        <v>0.96820378312543998</v>
      </c>
      <c r="AK91" s="13">
        <v>11.281074041450999</v>
      </c>
      <c r="AL91" s="61">
        <v>0.79456433058970599</v>
      </c>
      <c r="AM91" s="13">
        <v>10.215521694687199</v>
      </c>
      <c r="AN91" s="61">
        <v>0.78700800472235599</v>
      </c>
      <c r="AO91" s="13">
        <v>0.67128353625026504</v>
      </c>
      <c r="AP91" s="61">
        <v>0.16305906994823799</v>
      </c>
      <c r="AQ91" s="13">
        <v>0.39426881051349699</v>
      </c>
      <c r="AR91" s="61">
        <v>0.13930796009764901</v>
      </c>
      <c r="AS91" s="13">
        <v>-9.8212528841737203</v>
      </c>
      <c r="AT91" s="61">
        <v>0.81294298814841404</v>
      </c>
      <c r="AU91" s="13">
        <v>25.429732593640999</v>
      </c>
      <c r="AV91" s="61">
        <v>1.3900771202218201</v>
      </c>
      <c r="AW91" s="13">
        <v>23.056739992492901</v>
      </c>
      <c r="AX91" s="61">
        <v>1.3602005282582501</v>
      </c>
      <c r="AY91" s="13">
        <v>1.7608109370723399</v>
      </c>
      <c r="AZ91" s="61">
        <v>0.265128645426362</v>
      </c>
      <c r="BA91" s="13">
        <v>0.61218166407582497</v>
      </c>
      <c r="BB91" s="61">
        <v>0.18081941527147</v>
      </c>
      <c r="BC91" s="13">
        <v>-22.444558328416999</v>
      </c>
      <c r="BD91" s="61">
        <v>1.39264158834677</v>
      </c>
      <c r="BE91" s="13">
        <v>33.523913602141803</v>
      </c>
      <c r="BF91" s="61">
        <v>1.2843755718102801</v>
      </c>
      <c r="BG91" s="13">
        <v>29.510626132411701</v>
      </c>
      <c r="BH91" s="61">
        <v>1.2156820878172101</v>
      </c>
      <c r="BI91" s="13">
        <v>2.71172714090119</v>
      </c>
      <c r="BJ91" s="61">
        <v>0.29668474339459</v>
      </c>
      <c r="BK91" s="13">
        <v>1.3015603288289499</v>
      </c>
      <c r="BL91" s="61">
        <v>0.2367748695039</v>
      </c>
      <c r="BM91" s="13">
        <v>-28.209065803582799</v>
      </c>
      <c r="BN91" s="61">
        <v>1.26145967038257</v>
      </c>
      <c r="BO91" s="13">
        <v>23.5041268343567</v>
      </c>
      <c r="BP91" s="61">
        <v>1.12813350779232</v>
      </c>
      <c r="BQ91" s="13">
        <v>20.835900078728901</v>
      </c>
      <c r="BR91" s="61">
        <v>1.0518899784476099</v>
      </c>
      <c r="BS91" s="13">
        <v>2.1215535507744101</v>
      </c>
      <c r="BT91" s="61">
        <v>0.29387273987277002</v>
      </c>
      <c r="BU91" s="13">
        <v>0.54667320485341198</v>
      </c>
      <c r="BV91" s="61">
        <v>0.16454309670768799</v>
      </c>
      <c r="BW91" s="13">
        <v>-20.289226873875499</v>
      </c>
      <c r="BX91" s="61">
        <v>1.0740142288032799</v>
      </c>
      <c r="BY91" s="13">
        <v>53.422099830839301</v>
      </c>
      <c r="BZ91" s="61">
        <v>1.3039866079004101</v>
      </c>
      <c r="CA91" s="13">
        <v>35.748474917465401</v>
      </c>
      <c r="CB91" s="61">
        <v>1.0967982135211201</v>
      </c>
      <c r="CC91" s="13">
        <v>8.9094780928944992</v>
      </c>
      <c r="CD91" s="61">
        <v>0.58706955159194996</v>
      </c>
      <c r="CE91" s="13">
        <v>8.7641468204793593</v>
      </c>
      <c r="CF91" s="61">
        <v>0.64801789187223302</v>
      </c>
      <c r="CG91" s="13">
        <v>-26.984328096986101</v>
      </c>
      <c r="CH91" s="61">
        <v>1.32362310575949</v>
      </c>
      <c r="CI91" s="13">
        <v>64.095623049878199</v>
      </c>
      <c r="CJ91" s="61">
        <v>1.25242527045958</v>
      </c>
      <c r="CK91" s="13">
        <v>35.5883326413432</v>
      </c>
      <c r="CL91" s="61">
        <v>1.1527254544968399</v>
      </c>
      <c r="CM91" s="13">
        <v>11.275459814922799</v>
      </c>
      <c r="CN91" s="61">
        <v>0.70610990803015095</v>
      </c>
      <c r="CO91" s="13">
        <v>17.231830593612202</v>
      </c>
      <c r="CP91" s="61">
        <v>0.98571666478309605</v>
      </c>
      <c r="CQ91" s="13">
        <v>-18.356502047730999</v>
      </c>
      <c r="CR91" s="61">
        <v>1.7987303171820299</v>
      </c>
      <c r="CS91" s="13">
        <v>19.852231938654</v>
      </c>
      <c r="CT91" s="61">
        <v>0.92186863447501499</v>
      </c>
      <c r="CU91" s="13">
        <v>13.304510341610699</v>
      </c>
      <c r="CV91" s="61">
        <v>0.84841340570387203</v>
      </c>
      <c r="CW91" s="13">
        <v>3.1339749822215501</v>
      </c>
      <c r="CX91" s="61">
        <v>0.40020918904057701</v>
      </c>
      <c r="CY91" s="13">
        <v>3.4137466148217501</v>
      </c>
      <c r="CZ91" s="61">
        <v>0.43950662470551399</v>
      </c>
      <c r="DA91" s="13">
        <v>-9.8907637267889807</v>
      </c>
      <c r="DB91" s="61">
        <v>0.94225118432942101</v>
      </c>
      <c r="DC91" s="97"/>
      <c r="DD91" s="107"/>
      <c r="DE91" s="107"/>
      <c r="DF91" s="107"/>
      <c r="DG91" s="13">
        <v>-0.24378261725355799</v>
      </c>
      <c r="DH91" s="61">
        <v>0.67885634238463799</v>
      </c>
      <c r="DI91" s="96">
        <v>3.09159494617273E-2</v>
      </c>
      <c r="DJ91" s="105">
        <v>8.1481356650676698E-2</v>
      </c>
    </row>
    <row r="92" spans="1:114" x14ac:dyDescent="0.2">
      <c r="A92" s="2" t="s">
        <v>51</v>
      </c>
      <c r="B92" s="60">
        <v>3</v>
      </c>
      <c r="C92" s="13">
        <v>96.750775040165294</v>
      </c>
      <c r="D92" s="61">
        <v>0.29001829916035099</v>
      </c>
      <c r="E92" s="13">
        <v>3.7914633243667999</v>
      </c>
      <c r="F92" s="61">
        <v>4.2204393703520103E-2</v>
      </c>
      <c r="G92" s="13">
        <v>85.864311846365695</v>
      </c>
      <c r="H92" s="61">
        <v>0.64438618504011103</v>
      </c>
      <c r="I92" s="13">
        <v>20.6909582006184</v>
      </c>
      <c r="J92" s="61">
        <v>0.84004579079760699</v>
      </c>
      <c r="K92" s="13">
        <v>38.583220194377198</v>
      </c>
      <c r="L92" s="61">
        <v>1.0902471833460099</v>
      </c>
      <c r="M92" s="13">
        <v>26.5901334513701</v>
      </c>
      <c r="N92" s="61">
        <v>0.90210971855384903</v>
      </c>
      <c r="O92" s="13">
        <v>5.8991752507517496</v>
      </c>
      <c r="P92" s="61">
        <v>1.50043603900216</v>
      </c>
      <c r="Q92" s="13">
        <v>55.2670945780716</v>
      </c>
      <c r="R92" s="61">
        <v>0.99314422420856496</v>
      </c>
      <c r="S92" s="13">
        <v>13.4232004910432</v>
      </c>
      <c r="T92" s="61">
        <v>0.75417375045071799</v>
      </c>
      <c r="U92" s="13">
        <v>17.275772908324999</v>
      </c>
      <c r="V92" s="61">
        <v>0.73998858027208603</v>
      </c>
      <c r="W92" s="13">
        <v>24.5681211787034</v>
      </c>
      <c r="X92" s="61">
        <v>0.73277871180267995</v>
      </c>
      <c r="Y92" s="13">
        <v>11.1449206876602</v>
      </c>
      <c r="Z92" s="61">
        <v>1.2114778364938099</v>
      </c>
      <c r="AA92" s="13">
        <v>6.3361393047195103</v>
      </c>
      <c r="AB92" s="61">
        <v>0.49730286023959402</v>
      </c>
      <c r="AC92" s="13">
        <v>3.1562222851725599</v>
      </c>
      <c r="AD92" s="61">
        <v>0.29897768079721898</v>
      </c>
      <c r="AE92" s="13">
        <v>1.7071406418816</v>
      </c>
      <c r="AF92" s="61">
        <v>0.25164318490938498</v>
      </c>
      <c r="AG92" s="13">
        <v>1.47277637766534</v>
      </c>
      <c r="AH92" s="61">
        <v>0.25399215127477498</v>
      </c>
      <c r="AI92" s="13">
        <v>-1.6834459075072199</v>
      </c>
      <c r="AJ92" s="61">
        <v>0.38130934819402301</v>
      </c>
      <c r="AK92" s="13">
        <v>12.367325145826101</v>
      </c>
      <c r="AL92" s="61">
        <v>0.67215306297070099</v>
      </c>
      <c r="AM92" s="13">
        <v>9.7153616229757702</v>
      </c>
      <c r="AN92" s="61">
        <v>0.57988190633819603</v>
      </c>
      <c r="AO92" s="13">
        <v>1.5920311453097999</v>
      </c>
      <c r="AP92" s="61">
        <v>0.194114227255305</v>
      </c>
      <c r="AQ92" s="13">
        <v>1.05993237754058</v>
      </c>
      <c r="AR92" s="61">
        <v>0.190025765179029</v>
      </c>
      <c r="AS92" s="13">
        <v>-8.6554292454352009</v>
      </c>
      <c r="AT92" s="61">
        <v>0.576150943480918</v>
      </c>
      <c r="AU92" s="13">
        <v>14.0512376500619</v>
      </c>
      <c r="AV92" s="61">
        <v>0.63771732689592298</v>
      </c>
      <c r="AW92" s="13">
        <v>10.979325915596</v>
      </c>
      <c r="AX92" s="61">
        <v>0.56100228411074304</v>
      </c>
      <c r="AY92" s="13">
        <v>2.0003566387188298</v>
      </c>
      <c r="AZ92" s="61">
        <v>0.28821301063558002</v>
      </c>
      <c r="BA92" s="13">
        <v>1.0715550957470801</v>
      </c>
      <c r="BB92" s="61">
        <v>0.187843595487828</v>
      </c>
      <c r="BC92" s="13">
        <v>-9.9077708198489098</v>
      </c>
      <c r="BD92" s="61">
        <v>0.58403004155417204</v>
      </c>
      <c r="BE92" s="13">
        <v>35.196395175328497</v>
      </c>
      <c r="BF92" s="61">
        <v>1.05336905139391</v>
      </c>
      <c r="BG92" s="13">
        <v>21.694006604281601</v>
      </c>
      <c r="BH92" s="61">
        <v>0.90658092626881104</v>
      </c>
      <c r="BI92" s="13">
        <v>7.3092058589557496</v>
      </c>
      <c r="BJ92" s="61">
        <v>0.428180141700779</v>
      </c>
      <c r="BK92" s="13">
        <v>6.1931827120912004</v>
      </c>
      <c r="BL92" s="61">
        <v>0.39333483237830602</v>
      </c>
      <c r="BM92" s="13">
        <v>-15.5008238921904</v>
      </c>
      <c r="BN92" s="61">
        <v>1.0563214478557501</v>
      </c>
      <c r="BO92" s="13">
        <v>21.052869142120699</v>
      </c>
      <c r="BP92" s="61">
        <v>0.99302329751523599</v>
      </c>
      <c r="BQ92" s="13">
        <v>13.325899531566501</v>
      </c>
      <c r="BR92" s="61">
        <v>0.85203974070981603</v>
      </c>
      <c r="BS92" s="13">
        <v>5.1009160032901804</v>
      </c>
      <c r="BT92" s="61">
        <v>0.375704131883627</v>
      </c>
      <c r="BU92" s="13">
        <v>2.6260536072640202</v>
      </c>
      <c r="BV92" s="61">
        <v>0.28370101208913001</v>
      </c>
      <c r="BW92" s="13">
        <v>-10.699845924302499</v>
      </c>
      <c r="BX92" s="61">
        <v>0.85540257977785095</v>
      </c>
      <c r="BY92" s="13">
        <v>46.590441735831398</v>
      </c>
      <c r="BZ92" s="61">
        <v>0.89594136876846497</v>
      </c>
      <c r="CA92" s="13">
        <v>12.9552325768346</v>
      </c>
      <c r="CB92" s="61">
        <v>0.64038485104805498</v>
      </c>
      <c r="CC92" s="13">
        <v>14.4247875362929</v>
      </c>
      <c r="CD92" s="61">
        <v>0.60298279649060804</v>
      </c>
      <c r="CE92" s="13">
        <v>19.210421622704001</v>
      </c>
      <c r="CF92" s="61">
        <v>0.68106375191507595</v>
      </c>
      <c r="CG92" s="13">
        <v>6.2551890458693897</v>
      </c>
      <c r="CH92" s="61">
        <v>1.00379004759742</v>
      </c>
      <c r="CI92" s="13">
        <v>82.703176933184494</v>
      </c>
      <c r="CJ92" s="61">
        <v>0.77332164854172603</v>
      </c>
      <c r="CK92" s="13">
        <v>19.9607144842049</v>
      </c>
      <c r="CL92" s="61">
        <v>0.66507956211306496</v>
      </c>
      <c r="CM92" s="13">
        <v>26.539674034934201</v>
      </c>
      <c r="CN92" s="61">
        <v>0.99684099255963499</v>
      </c>
      <c r="CO92" s="13">
        <v>36.202788414045301</v>
      </c>
      <c r="CP92" s="61">
        <v>0.79702978187883</v>
      </c>
      <c r="CQ92" s="13">
        <v>16.242073929840501</v>
      </c>
      <c r="CR92" s="61">
        <v>1.17596861522934</v>
      </c>
      <c r="CS92" s="13">
        <v>26.9122018948038</v>
      </c>
      <c r="CT92" s="61">
        <v>0.863580301665135</v>
      </c>
      <c r="CU92" s="13">
        <v>9.3819711551935399</v>
      </c>
      <c r="CV92" s="61">
        <v>0.498322199909289</v>
      </c>
      <c r="CW92" s="13">
        <v>8.1972405300154492</v>
      </c>
      <c r="CX92" s="61">
        <v>0.525836839610061</v>
      </c>
      <c r="CY92" s="13">
        <v>9.3329902095948007</v>
      </c>
      <c r="CZ92" s="61">
        <v>0.53302617884094095</v>
      </c>
      <c r="DA92" s="13">
        <v>-4.8980945598742998E-2</v>
      </c>
      <c r="DB92" s="61">
        <v>0.73967176988024197</v>
      </c>
      <c r="DC92" s="97"/>
      <c r="DD92" s="107"/>
      <c r="DE92" s="107"/>
      <c r="DF92" s="107"/>
      <c r="DG92" s="13">
        <v>-0.13333883119666701</v>
      </c>
      <c r="DH92" s="61">
        <v>0.46893733855632902</v>
      </c>
      <c r="DI92" s="96">
        <v>8.4571353623677403E-2</v>
      </c>
      <c r="DJ92" s="105">
        <v>5.8594698265517803E-2</v>
      </c>
    </row>
    <row r="93" spans="1:114" x14ac:dyDescent="0.2">
      <c r="A93" s="2" t="s">
        <v>53</v>
      </c>
      <c r="B93" s="60">
        <v>3</v>
      </c>
      <c r="C93" s="13">
        <v>96.681866245768006</v>
      </c>
      <c r="D93" s="61">
        <v>0.36820607864024402</v>
      </c>
      <c r="E93" s="13">
        <v>5.45308855218566</v>
      </c>
      <c r="F93" s="61">
        <v>6.3051835891210203E-2</v>
      </c>
      <c r="G93" s="13">
        <v>89.373270660620307</v>
      </c>
      <c r="H93" s="61">
        <v>0.59766136507410295</v>
      </c>
      <c r="I93" s="13">
        <v>35.150078439151997</v>
      </c>
      <c r="J93" s="61">
        <v>0.93220186058427901</v>
      </c>
      <c r="K93" s="13">
        <v>33.744792388997602</v>
      </c>
      <c r="L93" s="61">
        <v>0.93187773000352603</v>
      </c>
      <c r="M93" s="13">
        <v>20.478399832470799</v>
      </c>
      <c r="N93" s="61">
        <v>0.93147018322446695</v>
      </c>
      <c r="O93" s="13">
        <v>-14.671678606681199</v>
      </c>
      <c r="P93" s="61">
        <v>1.6687968132161599</v>
      </c>
      <c r="Q93" s="13">
        <v>38.041636847503199</v>
      </c>
      <c r="R93" s="61">
        <v>0.99420337200586895</v>
      </c>
      <c r="S93" s="13">
        <v>11.793914568255101</v>
      </c>
      <c r="T93" s="61">
        <v>0.57919703758626195</v>
      </c>
      <c r="U93" s="13">
        <v>10.1480187801318</v>
      </c>
      <c r="V93" s="61">
        <v>0.55600737404661704</v>
      </c>
      <c r="W93" s="13">
        <v>16.099703499116298</v>
      </c>
      <c r="X93" s="61">
        <v>0.86525157461066804</v>
      </c>
      <c r="Y93" s="13">
        <v>4.3057889308611399</v>
      </c>
      <c r="Z93" s="61">
        <v>1.1535032430643699</v>
      </c>
      <c r="AA93" s="13">
        <v>80.210995418772001</v>
      </c>
      <c r="AB93" s="61">
        <v>0.87402995964797803</v>
      </c>
      <c r="AC93" s="13">
        <v>31.2123966641614</v>
      </c>
      <c r="AD93" s="61">
        <v>1.0533515069005599</v>
      </c>
      <c r="AE93" s="13">
        <v>24.3043889308851</v>
      </c>
      <c r="AF93" s="61">
        <v>0.850176252996099</v>
      </c>
      <c r="AG93" s="13">
        <v>24.694209823725402</v>
      </c>
      <c r="AH93" s="61">
        <v>0.98464097776656001</v>
      </c>
      <c r="AI93" s="13">
        <v>-6.5181868404360204</v>
      </c>
      <c r="AJ93" s="61">
        <v>1.78880765799059</v>
      </c>
      <c r="AK93" s="13">
        <v>33.927806434108</v>
      </c>
      <c r="AL93" s="61">
        <v>1.0293960353707401</v>
      </c>
      <c r="AM93" s="13">
        <v>23.521431518145899</v>
      </c>
      <c r="AN93" s="61">
        <v>0.842360155461921</v>
      </c>
      <c r="AO93" s="13">
        <v>5.8710957186130504</v>
      </c>
      <c r="AP93" s="61">
        <v>0.482063192754901</v>
      </c>
      <c r="AQ93" s="13">
        <v>4.5352791973489603</v>
      </c>
      <c r="AR93" s="61">
        <v>0.34507793862034303</v>
      </c>
      <c r="AS93" s="13">
        <v>-18.986152320797</v>
      </c>
      <c r="AT93" s="61">
        <v>0.94988137014902296</v>
      </c>
      <c r="AU93" s="13">
        <v>24.730861258169298</v>
      </c>
      <c r="AV93" s="61">
        <v>0.97872162484553804</v>
      </c>
      <c r="AW93" s="13">
        <v>15.2036842401398</v>
      </c>
      <c r="AX93" s="61">
        <v>0.68248371223016902</v>
      </c>
      <c r="AY93" s="13">
        <v>5.3867194115418</v>
      </c>
      <c r="AZ93" s="61">
        <v>0.432722523194569</v>
      </c>
      <c r="BA93" s="13">
        <v>4.1404576064877503</v>
      </c>
      <c r="BB93" s="61">
        <v>0.38263431094485301</v>
      </c>
      <c r="BC93" s="13">
        <v>-11.0632266336521</v>
      </c>
      <c r="BD93" s="61">
        <v>0.70423633228053895</v>
      </c>
      <c r="BE93" s="13">
        <v>50.418854534148203</v>
      </c>
      <c r="BF93" s="61">
        <v>0.94423831390914903</v>
      </c>
      <c r="BG93" s="13">
        <v>25.544633871259801</v>
      </c>
      <c r="BH93" s="61">
        <v>0.84515478944908395</v>
      </c>
      <c r="BI93" s="13">
        <v>12.4776543110251</v>
      </c>
      <c r="BJ93" s="61">
        <v>0.65922219253106895</v>
      </c>
      <c r="BK93" s="13">
        <v>12.396566351863299</v>
      </c>
      <c r="BL93" s="61">
        <v>0.67727688054402702</v>
      </c>
      <c r="BM93" s="13">
        <v>-13.1480675193965</v>
      </c>
      <c r="BN93" s="61">
        <v>1.16379702196862</v>
      </c>
      <c r="BO93" s="13">
        <v>57.1263768738335</v>
      </c>
      <c r="BP93" s="61">
        <v>1.01569743656164</v>
      </c>
      <c r="BQ93" s="13">
        <v>29.448764717118799</v>
      </c>
      <c r="BR93" s="61">
        <v>0.94744286638878505</v>
      </c>
      <c r="BS93" s="13">
        <v>16.080375376468101</v>
      </c>
      <c r="BT93" s="61">
        <v>0.72637004678653105</v>
      </c>
      <c r="BU93" s="13">
        <v>11.5972367802467</v>
      </c>
      <c r="BV93" s="61">
        <v>0.55904964822307301</v>
      </c>
      <c r="BW93" s="13">
        <v>-17.851527936872099</v>
      </c>
      <c r="BX93" s="61">
        <v>1.21911582184032</v>
      </c>
      <c r="BY93" s="13">
        <v>62.3567829402119</v>
      </c>
      <c r="BZ93" s="61">
        <v>0.96206671557003098</v>
      </c>
      <c r="CA93" s="13">
        <v>16.6151244290919</v>
      </c>
      <c r="CB93" s="61">
        <v>0.76067861190877295</v>
      </c>
      <c r="CC93" s="13">
        <v>17.434702505303299</v>
      </c>
      <c r="CD93" s="61">
        <v>0.66641860805719999</v>
      </c>
      <c r="CE93" s="13">
        <v>28.306956005816598</v>
      </c>
      <c r="CF93" s="61">
        <v>0.85048100847225305</v>
      </c>
      <c r="CG93" s="13">
        <v>11.691831576724701</v>
      </c>
      <c r="CH93" s="61">
        <v>1.2879148395704101</v>
      </c>
      <c r="CI93" s="13">
        <v>75.198572235973899</v>
      </c>
      <c r="CJ93" s="61">
        <v>0.78002478914073903</v>
      </c>
      <c r="CK93" s="13">
        <v>25.312732860471801</v>
      </c>
      <c r="CL93" s="61">
        <v>0.77604273336042495</v>
      </c>
      <c r="CM93" s="13">
        <v>19.080466385411601</v>
      </c>
      <c r="CN93" s="61">
        <v>0.788855406064502</v>
      </c>
      <c r="CO93" s="13">
        <v>30.805372990090401</v>
      </c>
      <c r="CP93" s="61">
        <v>0.76383339205677403</v>
      </c>
      <c r="CQ93" s="13">
        <v>5.4926401296186098</v>
      </c>
      <c r="CR93" s="61">
        <v>1.2728914309911901</v>
      </c>
      <c r="CS93" s="13">
        <v>39.7505452012972</v>
      </c>
      <c r="CT93" s="61">
        <v>0.88336997878372803</v>
      </c>
      <c r="CU93" s="13">
        <v>13.5257024124162</v>
      </c>
      <c r="CV93" s="61">
        <v>0.64507763275709695</v>
      </c>
      <c r="CW93" s="13">
        <v>12.9126378515291</v>
      </c>
      <c r="CX93" s="61">
        <v>0.67762707321940296</v>
      </c>
      <c r="CY93" s="13">
        <v>13.312204937352</v>
      </c>
      <c r="CZ93" s="61">
        <v>0.61009671019202205</v>
      </c>
      <c r="DA93" s="13">
        <v>-0.213497475064202</v>
      </c>
      <c r="DB93" s="61">
        <v>0.99115172152794895</v>
      </c>
      <c r="DC93" s="97"/>
      <c r="DD93" s="107"/>
      <c r="DE93" s="107"/>
      <c r="DF93" s="107"/>
      <c r="DG93" s="13">
        <v>1.7357166619086</v>
      </c>
      <c r="DH93" s="61">
        <v>0.594759892802879</v>
      </c>
      <c r="DI93" s="96">
        <v>0.27092429958244602</v>
      </c>
      <c r="DJ93" s="105">
        <v>9.3086465381527095E-2</v>
      </c>
    </row>
    <row r="94" spans="1:114" x14ac:dyDescent="0.2">
      <c r="A94" s="2" t="s">
        <v>58</v>
      </c>
      <c r="B94" s="60">
        <v>3</v>
      </c>
      <c r="C94" s="13">
        <v>98.370327745776805</v>
      </c>
      <c r="D94" s="61">
        <v>0.28015762911931902</v>
      </c>
      <c r="E94" s="13">
        <v>4.5723669916493099</v>
      </c>
      <c r="F94" s="61">
        <v>4.4542721660826401E-2</v>
      </c>
      <c r="G94" s="13">
        <v>92.148273888889605</v>
      </c>
      <c r="H94" s="61">
        <v>0.55324687877422496</v>
      </c>
      <c r="I94" s="13">
        <v>40.422099221400103</v>
      </c>
      <c r="J94" s="61">
        <v>0.93609187938497196</v>
      </c>
      <c r="K94" s="13">
        <v>33.9412501732725</v>
      </c>
      <c r="L94" s="61">
        <v>0.96302996822522002</v>
      </c>
      <c r="M94" s="13">
        <v>17.784924494217002</v>
      </c>
      <c r="N94" s="61">
        <v>0.77539862473277299</v>
      </c>
      <c r="O94" s="13">
        <v>-22.637174727183101</v>
      </c>
      <c r="P94" s="61">
        <v>1.4100915872595201</v>
      </c>
      <c r="Q94" s="13">
        <v>65.297129245955105</v>
      </c>
      <c r="R94" s="61">
        <v>0.96968520281051496</v>
      </c>
      <c r="S94" s="13">
        <v>34.670939634430901</v>
      </c>
      <c r="T94" s="61">
        <v>1.06912263616402</v>
      </c>
      <c r="U94" s="13">
        <v>16.802328318933</v>
      </c>
      <c r="V94" s="61">
        <v>0.80057098398856197</v>
      </c>
      <c r="W94" s="13">
        <v>13.8238612925912</v>
      </c>
      <c r="X94" s="61">
        <v>0.71417735684946104</v>
      </c>
      <c r="Y94" s="13">
        <v>-20.847078341839801</v>
      </c>
      <c r="Z94" s="61">
        <v>1.41313766385887</v>
      </c>
      <c r="AA94" s="13">
        <v>10.049156644132699</v>
      </c>
      <c r="AB94" s="61">
        <v>0.67944178530993404</v>
      </c>
      <c r="AC94" s="13">
        <v>6.2753352915503697</v>
      </c>
      <c r="AD94" s="61">
        <v>0.51182470756313503</v>
      </c>
      <c r="AE94" s="13">
        <v>1.98929780857271</v>
      </c>
      <c r="AF94" s="61">
        <v>0.28941281310468497</v>
      </c>
      <c r="AG94" s="13">
        <v>1.7845235440096301</v>
      </c>
      <c r="AH94" s="61">
        <v>0.27418904775137598</v>
      </c>
      <c r="AI94" s="13">
        <v>-4.4908117475407403</v>
      </c>
      <c r="AJ94" s="61">
        <v>0.54172485455687003</v>
      </c>
      <c r="AK94" s="13">
        <v>24.513985239773699</v>
      </c>
      <c r="AL94" s="61">
        <v>0.92958260228463496</v>
      </c>
      <c r="AM94" s="13">
        <v>17.755399719676198</v>
      </c>
      <c r="AN94" s="61">
        <v>0.89047212270284504</v>
      </c>
      <c r="AO94" s="13">
        <v>4.1798904503934704</v>
      </c>
      <c r="AP94" s="61">
        <v>0.41360263814815901</v>
      </c>
      <c r="AQ94" s="13">
        <v>2.5786950697040201</v>
      </c>
      <c r="AR94" s="61">
        <v>0.34275053736415401</v>
      </c>
      <c r="AS94" s="13">
        <v>-15.1767046499722</v>
      </c>
      <c r="AT94" s="61">
        <v>0.98274038933059604</v>
      </c>
      <c r="AU94" s="13">
        <v>37.280240828445898</v>
      </c>
      <c r="AV94" s="61">
        <v>1.05757900553974</v>
      </c>
      <c r="AW94" s="13">
        <v>29.232593338625001</v>
      </c>
      <c r="AX94" s="61">
        <v>1.0305309828214599</v>
      </c>
      <c r="AY94" s="13">
        <v>5.3777316072686503</v>
      </c>
      <c r="AZ94" s="61">
        <v>0.463393348333697</v>
      </c>
      <c r="BA94" s="13">
        <v>2.66991588255223</v>
      </c>
      <c r="BB94" s="61">
        <v>0.35877436659654299</v>
      </c>
      <c r="BC94" s="13">
        <v>-26.562677456072802</v>
      </c>
      <c r="BD94" s="61">
        <v>1.1446883861683499</v>
      </c>
      <c r="BE94" s="13">
        <v>39.455314338475901</v>
      </c>
      <c r="BF94" s="61">
        <v>0.95824690215491204</v>
      </c>
      <c r="BG94" s="13">
        <v>29.856596011713702</v>
      </c>
      <c r="BH94" s="61">
        <v>0.88620534563986098</v>
      </c>
      <c r="BI94" s="13">
        <v>5.5728135078181298</v>
      </c>
      <c r="BJ94" s="61">
        <v>0.468110605642308</v>
      </c>
      <c r="BK94" s="13">
        <v>4.0259048189441096</v>
      </c>
      <c r="BL94" s="61">
        <v>0.426420876709875</v>
      </c>
      <c r="BM94" s="13">
        <v>-25.8306911927695</v>
      </c>
      <c r="BN94" s="61">
        <v>1.0558660289474</v>
      </c>
      <c r="BO94" s="13">
        <v>29.040425160536099</v>
      </c>
      <c r="BP94" s="61">
        <v>1.0062977002017399</v>
      </c>
      <c r="BQ94" s="13">
        <v>24.1166910947376</v>
      </c>
      <c r="BR94" s="61">
        <v>0.95618052129041997</v>
      </c>
      <c r="BS94" s="13">
        <v>3.2497028097884102</v>
      </c>
      <c r="BT94" s="61">
        <v>0.37424475998902401</v>
      </c>
      <c r="BU94" s="13">
        <v>1.67403125601011</v>
      </c>
      <c r="BV94" s="61">
        <v>0.302117076940838</v>
      </c>
      <c r="BW94" s="13">
        <v>-22.442659838727401</v>
      </c>
      <c r="BX94" s="61">
        <v>1.0275999393656801</v>
      </c>
      <c r="BY94" s="13">
        <v>54.286845148160602</v>
      </c>
      <c r="BZ94" s="61">
        <v>0.87445719020658896</v>
      </c>
      <c r="CA94" s="13">
        <v>23.097718894832301</v>
      </c>
      <c r="CB94" s="61">
        <v>0.860129919628418</v>
      </c>
      <c r="CC94" s="13">
        <v>11.742226845441399</v>
      </c>
      <c r="CD94" s="61">
        <v>0.695757505324058</v>
      </c>
      <c r="CE94" s="13">
        <v>19.4468994078869</v>
      </c>
      <c r="CF94" s="61">
        <v>0.84232738963439902</v>
      </c>
      <c r="CG94" s="13">
        <v>-3.6508194869453701</v>
      </c>
      <c r="CH94" s="61">
        <v>1.3460072653402799</v>
      </c>
      <c r="CI94" s="13">
        <v>77.467583285016104</v>
      </c>
      <c r="CJ94" s="61">
        <v>0.88689985119518999</v>
      </c>
      <c r="CK94" s="13">
        <v>46.930154710389601</v>
      </c>
      <c r="CL94" s="61">
        <v>1.2027678606972501</v>
      </c>
      <c r="CM94" s="13">
        <v>15.065987853417001</v>
      </c>
      <c r="CN94" s="61">
        <v>0.82844087384711096</v>
      </c>
      <c r="CO94" s="13">
        <v>15.4714407212096</v>
      </c>
      <c r="CP94" s="61">
        <v>0.81681304814728595</v>
      </c>
      <c r="CQ94" s="13">
        <v>-31.458713989180001</v>
      </c>
      <c r="CR94" s="61">
        <v>1.7362196383209401</v>
      </c>
      <c r="CS94" s="13">
        <v>31.2473972978921</v>
      </c>
      <c r="CT94" s="61">
        <v>0.87582533579070798</v>
      </c>
      <c r="CU94" s="13">
        <v>19.869260351046002</v>
      </c>
      <c r="CV94" s="61">
        <v>0.89708884773350595</v>
      </c>
      <c r="CW94" s="13">
        <v>6.4025212704328602</v>
      </c>
      <c r="CX94" s="61">
        <v>0.488064737577728</v>
      </c>
      <c r="CY94" s="13">
        <v>4.9756156764132102</v>
      </c>
      <c r="CZ94" s="61">
        <v>0.49691982510307497</v>
      </c>
      <c r="DA94" s="13">
        <v>-14.8936446746328</v>
      </c>
      <c r="DB94" s="61">
        <v>1.1365558911346501</v>
      </c>
      <c r="DC94" s="97"/>
      <c r="DD94" s="107"/>
      <c r="DE94" s="107"/>
      <c r="DF94" s="107"/>
      <c r="DG94" s="13">
        <v>-3.0055892168462599E-2</v>
      </c>
      <c r="DH94" s="61">
        <v>0.40473566668897998</v>
      </c>
      <c r="DI94" s="96">
        <v>0.128565086038335</v>
      </c>
      <c r="DJ94" s="105">
        <v>6.5951830652576607E-2</v>
      </c>
    </row>
    <row r="95" spans="1:114" x14ac:dyDescent="0.2">
      <c r="A95" s="2" t="s">
        <v>62</v>
      </c>
      <c r="B95" s="60">
        <v>3</v>
      </c>
      <c r="C95" s="13">
        <v>96.010255808090804</v>
      </c>
      <c r="D95" s="61">
        <v>0.326471436318026</v>
      </c>
      <c r="E95" s="13">
        <v>4.41781093478283</v>
      </c>
      <c r="F95" s="61">
        <v>4.7453041809488103E-2</v>
      </c>
      <c r="G95" s="13">
        <v>87.053128509467101</v>
      </c>
      <c r="H95" s="61">
        <v>0.725432225170898</v>
      </c>
      <c r="I95" s="13">
        <v>28.068649534039501</v>
      </c>
      <c r="J95" s="61">
        <v>0.84104081709234702</v>
      </c>
      <c r="K95" s="13">
        <v>32.604665739571203</v>
      </c>
      <c r="L95" s="61">
        <v>0.80096940324293597</v>
      </c>
      <c r="M95" s="13">
        <v>26.3798132358564</v>
      </c>
      <c r="N95" s="61">
        <v>1.01959538209515</v>
      </c>
      <c r="O95" s="13">
        <v>-1.68883629818313</v>
      </c>
      <c r="P95" s="61">
        <v>1.67428428839134</v>
      </c>
      <c r="Q95" s="13">
        <v>47.031822869663301</v>
      </c>
      <c r="R95" s="61">
        <v>0.90205265135259705</v>
      </c>
      <c r="S95" s="13">
        <v>13.6185520959712</v>
      </c>
      <c r="T95" s="61">
        <v>0.547107898007272</v>
      </c>
      <c r="U95" s="13">
        <v>13.0437426602321</v>
      </c>
      <c r="V95" s="61">
        <v>0.61904866826163396</v>
      </c>
      <c r="W95" s="13">
        <v>20.369528113459999</v>
      </c>
      <c r="X95" s="61">
        <v>0.66460618629673496</v>
      </c>
      <c r="Y95" s="13">
        <v>6.7509760174888402</v>
      </c>
      <c r="Z95" s="61">
        <v>0.99649593267820602</v>
      </c>
      <c r="AA95" s="13">
        <v>47.487785954692903</v>
      </c>
      <c r="AB95" s="61">
        <v>0.88473525306238598</v>
      </c>
      <c r="AC95" s="13">
        <v>15.0062763857996</v>
      </c>
      <c r="AD95" s="61">
        <v>0.604898209307282</v>
      </c>
      <c r="AE95" s="13">
        <v>12.8776356014861</v>
      </c>
      <c r="AF95" s="61">
        <v>0.49396295942162799</v>
      </c>
      <c r="AG95" s="13">
        <v>19.6038739674072</v>
      </c>
      <c r="AH95" s="61">
        <v>0.82038053488613805</v>
      </c>
      <c r="AI95" s="13">
        <v>4.5975975816075696</v>
      </c>
      <c r="AJ95" s="61">
        <v>1.18813783801034</v>
      </c>
      <c r="AK95" s="13">
        <v>27.835732770213699</v>
      </c>
      <c r="AL95" s="61">
        <v>0.77685144093585901</v>
      </c>
      <c r="AM95" s="13">
        <v>19.509851595543399</v>
      </c>
      <c r="AN95" s="61">
        <v>0.664367469697008</v>
      </c>
      <c r="AO95" s="13">
        <v>5.4689947547189099</v>
      </c>
      <c r="AP95" s="61">
        <v>0.37170716075211901</v>
      </c>
      <c r="AQ95" s="13">
        <v>2.8568864199514601</v>
      </c>
      <c r="AR95" s="61">
        <v>0.31812762260050897</v>
      </c>
      <c r="AS95" s="13">
        <v>-16.652965175591898</v>
      </c>
      <c r="AT95" s="61">
        <v>0.80494596837148902</v>
      </c>
      <c r="AU95" s="13">
        <v>31.129901309970901</v>
      </c>
      <c r="AV95" s="61">
        <v>0.78221926458240798</v>
      </c>
      <c r="AW95" s="13">
        <v>23.104553467093599</v>
      </c>
      <c r="AX95" s="61">
        <v>0.65501079997912404</v>
      </c>
      <c r="AY95" s="13">
        <v>5.3501337129510498</v>
      </c>
      <c r="AZ95" s="61">
        <v>0.34238552610441803</v>
      </c>
      <c r="BA95" s="13">
        <v>2.6752141299261898</v>
      </c>
      <c r="BB95" s="61">
        <v>0.244875381001637</v>
      </c>
      <c r="BC95" s="13">
        <v>-20.429339337167399</v>
      </c>
      <c r="BD95" s="61">
        <v>0.75405795889569205</v>
      </c>
      <c r="BE95" s="13">
        <v>34.3653788757277</v>
      </c>
      <c r="BF95" s="61">
        <v>0.79362806624579296</v>
      </c>
      <c r="BG95" s="13">
        <v>19.631096781948202</v>
      </c>
      <c r="BH95" s="61">
        <v>0.74379930112335202</v>
      </c>
      <c r="BI95" s="13">
        <v>7.0389772813323797</v>
      </c>
      <c r="BJ95" s="61">
        <v>0.38970329846712898</v>
      </c>
      <c r="BK95" s="13">
        <v>7.6953048124471897</v>
      </c>
      <c r="BL95" s="61">
        <v>0.41203379813170399</v>
      </c>
      <c r="BM95" s="13">
        <v>-11.935791969501</v>
      </c>
      <c r="BN95" s="61">
        <v>0.93831804959840404</v>
      </c>
      <c r="BO95" s="13">
        <v>26.784752191894199</v>
      </c>
      <c r="BP95" s="61">
        <v>1.0309183495339</v>
      </c>
      <c r="BQ95" s="13">
        <v>18.478507630692398</v>
      </c>
      <c r="BR95" s="61">
        <v>0.89489346541359804</v>
      </c>
      <c r="BS95" s="13">
        <v>5.3018738414177404</v>
      </c>
      <c r="BT95" s="61">
        <v>0.41195935239077702</v>
      </c>
      <c r="BU95" s="13">
        <v>3.0043707197840699</v>
      </c>
      <c r="BV95" s="61">
        <v>0.30115449769868702</v>
      </c>
      <c r="BW95" s="13">
        <v>-15.4741369109083</v>
      </c>
      <c r="BX95" s="61">
        <v>0.96327234407039197</v>
      </c>
      <c r="BY95" s="13">
        <v>61.523999148663599</v>
      </c>
      <c r="BZ95" s="61">
        <v>0.80371460105450898</v>
      </c>
      <c r="CA95" s="13">
        <v>12.285092162226</v>
      </c>
      <c r="CB95" s="61">
        <v>0.504777821081697</v>
      </c>
      <c r="CC95" s="13">
        <v>14.407575198691999</v>
      </c>
      <c r="CD95" s="61">
        <v>0.57705170973481301</v>
      </c>
      <c r="CE95" s="13">
        <v>34.831331787745597</v>
      </c>
      <c r="CF95" s="61">
        <v>0.82485816773173604</v>
      </c>
      <c r="CG95" s="13">
        <v>22.546239625519501</v>
      </c>
      <c r="CH95" s="61">
        <v>1.10644772812284</v>
      </c>
      <c r="CI95" s="13">
        <v>49.201095967010403</v>
      </c>
      <c r="CJ95" s="61">
        <v>0.86020809464700299</v>
      </c>
      <c r="CK95" s="13">
        <v>14.269389248292701</v>
      </c>
      <c r="CL95" s="61">
        <v>0.62236798125120496</v>
      </c>
      <c r="CM95" s="13">
        <v>12.391882339292801</v>
      </c>
      <c r="CN95" s="61">
        <v>0.56181965988751004</v>
      </c>
      <c r="CO95" s="13">
        <v>22.5398243794249</v>
      </c>
      <c r="CP95" s="61">
        <v>0.71055099237005503</v>
      </c>
      <c r="CQ95" s="13">
        <v>8.2704351311321709</v>
      </c>
      <c r="CR95" s="61">
        <v>1.08409567374342</v>
      </c>
      <c r="CS95" s="13">
        <v>32.2604515831217</v>
      </c>
      <c r="CT95" s="61">
        <v>0.79988063354809102</v>
      </c>
      <c r="CU95" s="13">
        <v>9.9462179161884094</v>
      </c>
      <c r="CV95" s="61">
        <v>0.50092672469199695</v>
      </c>
      <c r="CW95" s="13">
        <v>10.474570448287</v>
      </c>
      <c r="CX95" s="61">
        <v>0.49882737922102799</v>
      </c>
      <c r="CY95" s="13">
        <v>11.839663218646299</v>
      </c>
      <c r="CZ95" s="61">
        <v>0.54288198439390301</v>
      </c>
      <c r="DA95" s="13">
        <v>1.8934453024578699</v>
      </c>
      <c r="DB95" s="61">
        <v>0.67092060486196603</v>
      </c>
      <c r="DC95" s="97"/>
      <c r="DD95" s="107"/>
      <c r="DE95" s="107"/>
      <c r="DF95" s="107"/>
      <c r="DG95" s="13">
        <v>0.88865882433918797</v>
      </c>
      <c r="DH95" s="61">
        <v>0.50611876651009202</v>
      </c>
      <c r="DI95" s="96">
        <v>0.14581935816264299</v>
      </c>
      <c r="DJ95" s="105">
        <v>7.0717317933455495E-2</v>
      </c>
    </row>
    <row r="96" spans="1:114" x14ac:dyDescent="0.2">
      <c r="A96" s="2" t="s">
        <v>63</v>
      </c>
      <c r="B96" s="60">
        <v>3</v>
      </c>
      <c r="C96" s="13">
        <v>99.384027741993407</v>
      </c>
      <c r="D96" s="61">
        <v>0.21032679367404</v>
      </c>
      <c r="E96" s="13">
        <v>6.2664503209117299</v>
      </c>
      <c r="F96" s="61">
        <v>8.6549987730174596E-2</v>
      </c>
      <c r="G96" s="13">
        <v>96.316461185896998</v>
      </c>
      <c r="H96" s="61">
        <v>0.50545336670232299</v>
      </c>
      <c r="I96" s="13">
        <v>40.248666514220602</v>
      </c>
      <c r="J96" s="61">
        <v>1.67962748198092</v>
      </c>
      <c r="K96" s="13">
        <v>40.6515966949773</v>
      </c>
      <c r="L96" s="61">
        <v>1.23114249151166</v>
      </c>
      <c r="M96" s="13">
        <v>15.416197976699101</v>
      </c>
      <c r="N96" s="61">
        <v>1.2316475229167201</v>
      </c>
      <c r="O96" s="13">
        <v>-24.8324685375215</v>
      </c>
      <c r="P96" s="61">
        <v>2.7012572735502798</v>
      </c>
      <c r="Q96" s="13">
        <v>68.254381585283994</v>
      </c>
      <c r="R96" s="61">
        <v>1.56451198565145</v>
      </c>
      <c r="S96" s="13">
        <v>24.211658578833401</v>
      </c>
      <c r="T96" s="61">
        <v>1.04552956313629</v>
      </c>
      <c r="U96" s="13">
        <v>21.757434309571298</v>
      </c>
      <c r="V96" s="61">
        <v>1.17629516039583</v>
      </c>
      <c r="W96" s="13">
        <v>22.285288696879299</v>
      </c>
      <c r="X96" s="61">
        <v>1.20727572274747</v>
      </c>
      <c r="Y96" s="13">
        <v>-1.92636988195408</v>
      </c>
      <c r="Z96" s="61">
        <v>2.0431274204298502</v>
      </c>
      <c r="AA96" s="13">
        <v>31.206260255299298</v>
      </c>
      <c r="AB96" s="61">
        <v>1.27843088025212</v>
      </c>
      <c r="AC96" s="13">
        <v>11.4045956739586</v>
      </c>
      <c r="AD96" s="61">
        <v>0.54299396403101896</v>
      </c>
      <c r="AE96" s="13">
        <v>8.0185481205698892</v>
      </c>
      <c r="AF96" s="61">
        <v>0.60502099078493798</v>
      </c>
      <c r="AG96" s="13">
        <v>11.7831164607709</v>
      </c>
      <c r="AH96" s="61">
        <v>1.0671748629751401</v>
      </c>
      <c r="AI96" s="13">
        <v>0.378520786812303</v>
      </c>
      <c r="AJ96" s="61">
        <v>1.1348142054477199</v>
      </c>
      <c r="AK96" s="13">
        <v>27.886604749975898</v>
      </c>
      <c r="AL96" s="61">
        <v>1.5906318594292901</v>
      </c>
      <c r="AM96" s="13">
        <v>17.515450719316799</v>
      </c>
      <c r="AN96" s="61">
        <v>1.03091418107916</v>
      </c>
      <c r="AO96" s="13">
        <v>5.4256353282664698</v>
      </c>
      <c r="AP96" s="61">
        <v>0.50704240998380701</v>
      </c>
      <c r="AQ96" s="13">
        <v>4.9455187023926799</v>
      </c>
      <c r="AR96" s="61">
        <v>0.68493541553587201</v>
      </c>
      <c r="AS96" s="13">
        <v>-12.569932016924099</v>
      </c>
      <c r="AT96" s="61">
        <v>1.07393428053423</v>
      </c>
      <c r="AU96" s="13">
        <v>33.572265012720401</v>
      </c>
      <c r="AV96" s="61">
        <v>1.44236520147931</v>
      </c>
      <c r="AW96" s="13">
        <v>20.9097047039253</v>
      </c>
      <c r="AX96" s="61">
        <v>0.93590527430383597</v>
      </c>
      <c r="AY96" s="13">
        <v>7.0765837459499101</v>
      </c>
      <c r="AZ96" s="61">
        <v>0.73475505816887798</v>
      </c>
      <c r="BA96" s="13">
        <v>5.5859765628452402</v>
      </c>
      <c r="BB96" s="61">
        <v>0.60746855197095395</v>
      </c>
      <c r="BC96" s="13">
        <v>-15.32372814108</v>
      </c>
      <c r="BD96" s="61">
        <v>1.1214407870060701</v>
      </c>
      <c r="BE96" s="13">
        <v>90.378260794381106</v>
      </c>
      <c r="BF96" s="61">
        <v>0.80216825910785505</v>
      </c>
      <c r="BG96" s="13">
        <v>70.646690252568504</v>
      </c>
      <c r="BH96" s="61">
        <v>1.0319034557786699</v>
      </c>
      <c r="BI96" s="13">
        <v>14.4782940411233</v>
      </c>
      <c r="BJ96" s="61">
        <v>0.89346124308638497</v>
      </c>
      <c r="BK96" s="13">
        <v>5.2532765006893198</v>
      </c>
      <c r="BL96" s="61">
        <v>0.46705774955242202</v>
      </c>
      <c r="BM96" s="13">
        <v>-65.393413751879194</v>
      </c>
      <c r="BN96" s="61">
        <v>1.2840066102738199</v>
      </c>
      <c r="BO96" s="13">
        <v>66.650728425333398</v>
      </c>
      <c r="BP96" s="61">
        <v>1.3334285105106001</v>
      </c>
      <c r="BQ96" s="13">
        <v>45.908483330781799</v>
      </c>
      <c r="BR96" s="61">
        <v>1.21501370974526</v>
      </c>
      <c r="BS96" s="13">
        <v>14.4447110646159</v>
      </c>
      <c r="BT96" s="61">
        <v>0.95642725361082204</v>
      </c>
      <c r="BU96" s="13">
        <v>6.2975340299356697</v>
      </c>
      <c r="BV96" s="61">
        <v>0.46069207817143298</v>
      </c>
      <c r="BW96" s="13">
        <v>-39.610949300846102</v>
      </c>
      <c r="BX96" s="61">
        <v>1.49159686966137</v>
      </c>
      <c r="BY96" s="13">
        <v>77.768487607016098</v>
      </c>
      <c r="BZ96" s="61">
        <v>1.49924218187661</v>
      </c>
      <c r="CA96" s="13">
        <v>41.802800133532699</v>
      </c>
      <c r="CB96" s="61">
        <v>1.6221473976568801</v>
      </c>
      <c r="CC96" s="13">
        <v>20.669973714274398</v>
      </c>
      <c r="CD96" s="61">
        <v>1.1850705924167499</v>
      </c>
      <c r="CE96" s="13">
        <v>15.295713759209001</v>
      </c>
      <c r="CF96" s="61">
        <v>1.1324352942199301</v>
      </c>
      <c r="CG96" s="13">
        <v>-26.507086374323698</v>
      </c>
      <c r="CH96" s="61">
        <v>2.5611795033154099</v>
      </c>
      <c r="CI96" s="13">
        <v>89.220787487381301</v>
      </c>
      <c r="CJ96" s="61">
        <v>1.0258708928537199</v>
      </c>
      <c r="CK96" s="13">
        <v>43.738094351873499</v>
      </c>
      <c r="CL96" s="61">
        <v>1.6390834190494801</v>
      </c>
      <c r="CM96" s="13">
        <v>21.239368181829601</v>
      </c>
      <c r="CN96" s="61">
        <v>0.87922717365959602</v>
      </c>
      <c r="CO96" s="13">
        <v>24.243324953678201</v>
      </c>
      <c r="CP96" s="61">
        <v>1.13568289285644</v>
      </c>
      <c r="CQ96" s="13">
        <v>-19.494769398195199</v>
      </c>
      <c r="CR96" s="61">
        <v>2.5477607642391198</v>
      </c>
      <c r="CS96" s="13">
        <v>47.642226923899699</v>
      </c>
      <c r="CT96" s="61">
        <v>1.6097780232910599</v>
      </c>
      <c r="CU96" s="13">
        <v>22.737223040387502</v>
      </c>
      <c r="CV96" s="61">
        <v>1.2153975712612299</v>
      </c>
      <c r="CW96" s="13">
        <v>13.112139763837</v>
      </c>
      <c r="CX96" s="61">
        <v>1.02789436315302</v>
      </c>
      <c r="CY96" s="13">
        <v>11.792864119675199</v>
      </c>
      <c r="CZ96" s="61">
        <v>0.74665437698206705</v>
      </c>
      <c r="DA96" s="13">
        <v>-10.9443589207123</v>
      </c>
      <c r="DB96" s="61">
        <v>1.57486316117182</v>
      </c>
      <c r="DC96" s="97"/>
      <c r="DD96" s="107"/>
      <c r="DE96" s="107"/>
      <c r="DF96" s="107"/>
      <c r="DG96" s="13">
        <v>-3.6619095872083597E-2</v>
      </c>
      <c r="DH96" s="61">
        <v>0.24500719909437901</v>
      </c>
      <c r="DI96" s="96">
        <v>2.1084473796042499E-2</v>
      </c>
      <c r="DJ96" s="105">
        <v>0.114406029036892</v>
      </c>
    </row>
    <row r="97" spans="1:114" ht="13.5" customHeight="1" x14ac:dyDescent="0.2">
      <c r="A97" s="39" t="s">
        <v>192</v>
      </c>
      <c r="B97" s="88">
        <v>3</v>
      </c>
      <c r="C97" s="99">
        <v>97.074017973661697</v>
      </c>
      <c r="D97" s="108">
        <v>0.12521412803661999</v>
      </c>
      <c r="E97" s="99">
        <v>4.5811349032417601</v>
      </c>
      <c r="F97" s="108">
        <v>2.13397684389625E-2</v>
      </c>
      <c r="G97" s="99">
        <v>89.459032388581605</v>
      </c>
      <c r="H97" s="108">
        <v>0.24816396562676499</v>
      </c>
      <c r="I97" s="99">
        <v>38.977888934887197</v>
      </c>
      <c r="J97" s="108">
        <v>0.38592899088161098</v>
      </c>
      <c r="K97" s="99">
        <v>33.405026892565303</v>
      </c>
      <c r="L97" s="108">
        <v>0.365018716349163</v>
      </c>
      <c r="M97" s="99">
        <v>17.076116561129101</v>
      </c>
      <c r="N97" s="108">
        <v>0.30453076865169199</v>
      </c>
      <c r="O97" s="99">
        <v>-21.901772373758199</v>
      </c>
      <c r="P97" s="108">
        <v>0.59886035969976903</v>
      </c>
      <c r="Q97" s="99">
        <v>54.369188630117499</v>
      </c>
      <c r="R97" s="108">
        <v>0.41680813131135902</v>
      </c>
      <c r="S97" s="99">
        <v>24.510487844383</v>
      </c>
      <c r="T97" s="108">
        <v>0.34151365590487298</v>
      </c>
      <c r="U97" s="99">
        <v>14.815609454036499</v>
      </c>
      <c r="V97" s="108">
        <v>0.26603070210274099</v>
      </c>
      <c r="W97" s="99">
        <v>15.043091331697999</v>
      </c>
      <c r="X97" s="108">
        <v>0.26328660760922801</v>
      </c>
      <c r="Y97" s="99">
        <v>-9.4673965126849495</v>
      </c>
      <c r="Z97" s="108">
        <v>0.48577270341077999</v>
      </c>
      <c r="AA97" s="99">
        <v>27.785206951785099</v>
      </c>
      <c r="AB97" s="108">
        <v>0.32315493527793598</v>
      </c>
      <c r="AC97" s="99">
        <v>11.9594303949511</v>
      </c>
      <c r="AD97" s="108">
        <v>0.24708214626854799</v>
      </c>
      <c r="AE97" s="99">
        <v>7.5965878642867501</v>
      </c>
      <c r="AF97" s="108">
        <v>0.17723094429740599</v>
      </c>
      <c r="AG97" s="99">
        <v>8.2291886925471598</v>
      </c>
      <c r="AH97" s="108">
        <v>0.22409816177608199</v>
      </c>
      <c r="AI97" s="99">
        <v>-3.73024170240399</v>
      </c>
      <c r="AJ97" s="108">
        <v>0.36503672312294499</v>
      </c>
      <c r="AK97" s="99">
        <v>23.705237594743501</v>
      </c>
      <c r="AL97" s="108">
        <v>0.36587078772578402</v>
      </c>
      <c r="AM97" s="99">
        <v>17.470375665282699</v>
      </c>
      <c r="AN97" s="108">
        <v>0.31000593092952</v>
      </c>
      <c r="AO97" s="99">
        <v>3.7949906478340898</v>
      </c>
      <c r="AP97" s="108">
        <v>0.13429015409342701</v>
      </c>
      <c r="AQ97" s="99">
        <v>2.4398712816267398</v>
      </c>
      <c r="AR97" s="108">
        <v>0.12332199301043401</v>
      </c>
      <c r="AS97" s="99">
        <v>-15.0305043836559</v>
      </c>
      <c r="AT97" s="108">
        <v>0.33187190040613102</v>
      </c>
      <c r="AU97" s="99">
        <v>29.034828025959602</v>
      </c>
      <c r="AV97" s="108">
        <v>0.38827143335077502</v>
      </c>
      <c r="AW97" s="99">
        <v>22.2993543827602</v>
      </c>
      <c r="AX97" s="108">
        <v>0.33885191723220098</v>
      </c>
      <c r="AY97" s="99">
        <v>4.2858868737880904</v>
      </c>
      <c r="AZ97" s="108">
        <v>0.15534592016773999</v>
      </c>
      <c r="BA97" s="99">
        <v>2.4495867694113</v>
      </c>
      <c r="BB97" s="108">
        <v>0.117932343767689</v>
      </c>
      <c r="BC97" s="99">
        <v>-19.849767613348899</v>
      </c>
      <c r="BD97" s="108">
        <v>0.36187133109348502</v>
      </c>
      <c r="BE97" s="99">
        <v>45.321152000078598</v>
      </c>
      <c r="BF97" s="108">
        <v>0.39462322623094298</v>
      </c>
      <c r="BG97" s="99">
        <v>31.762103755839998</v>
      </c>
      <c r="BH97" s="108">
        <v>0.37668696640329702</v>
      </c>
      <c r="BI97" s="99">
        <v>7.7866441311337802</v>
      </c>
      <c r="BJ97" s="108">
        <v>0.19300215140526</v>
      </c>
      <c r="BK97" s="99">
        <v>5.7724041131048196</v>
      </c>
      <c r="BL97" s="108">
        <v>0.151323416346726</v>
      </c>
      <c r="BM97" s="99">
        <v>-25.9896996427352</v>
      </c>
      <c r="BN97" s="108">
        <v>0.426590909208654</v>
      </c>
      <c r="BO97" s="99">
        <v>32.353989679048802</v>
      </c>
      <c r="BP97" s="108">
        <v>0.37398695360141598</v>
      </c>
      <c r="BQ97" s="99">
        <v>22.456647897185899</v>
      </c>
      <c r="BR97" s="108">
        <v>0.33936665138722599</v>
      </c>
      <c r="BS97" s="99">
        <v>6.3429086288147003</v>
      </c>
      <c r="BT97" s="108">
        <v>0.182330388246771</v>
      </c>
      <c r="BU97" s="99">
        <v>3.5544331530481901</v>
      </c>
      <c r="BV97" s="108">
        <v>0.119068838841352</v>
      </c>
      <c r="BW97" s="99">
        <v>-18.902214744137702</v>
      </c>
      <c r="BX97" s="108">
        <v>0.37781806764555298</v>
      </c>
      <c r="BY97" s="99">
        <v>57.281042466861997</v>
      </c>
      <c r="BZ97" s="108">
        <v>0.39395550252224998</v>
      </c>
      <c r="CA97" s="99">
        <v>24.353781404043801</v>
      </c>
      <c r="CB97" s="108">
        <v>0.36030301382156499</v>
      </c>
      <c r="CC97" s="99">
        <v>13.536601895162001</v>
      </c>
      <c r="CD97" s="108">
        <v>0.25801425054558602</v>
      </c>
      <c r="CE97" s="99">
        <v>19.390659167656299</v>
      </c>
      <c r="CF97" s="108">
        <v>0.28937165361256001</v>
      </c>
      <c r="CG97" s="99">
        <v>-4.9631222363874397</v>
      </c>
      <c r="CH97" s="108">
        <v>0.53636678617877598</v>
      </c>
      <c r="CI97" s="99">
        <v>71.058042432125802</v>
      </c>
      <c r="CJ97" s="108">
        <v>0.36567399804646999</v>
      </c>
      <c r="CK97" s="99">
        <v>31.806624056949602</v>
      </c>
      <c r="CL97" s="108">
        <v>0.38441844506374001</v>
      </c>
      <c r="CM97" s="99">
        <v>16.555206819243502</v>
      </c>
      <c r="CN97" s="108">
        <v>0.27112197435013402</v>
      </c>
      <c r="CO97" s="99">
        <v>22.696211555932699</v>
      </c>
      <c r="CP97" s="108">
        <v>0.30082078259845901</v>
      </c>
      <c r="CQ97" s="99">
        <v>-9.1104125010169597</v>
      </c>
      <c r="CR97" s="108">
        <v>0.577177754388154</v>
      </c>
      <c r="CS97" s="99">
        <v>31.9012105954011</v>
      </c>
      <c r="CT97" s="108">
        <v>0.37168140884474898</v>
      </c>
      <c r="CU97" s="99">
        <v>14.6316395739172</v>
      </c>
      <c r="CV97" s="108">
        <v>0.30047408069201298</v>
      </c>
      <c r="CW97" s="99">
        <v>8.8070183122377799</v>
      </c>
      <c r="CX97" s="108">
        <v>0.21431928459462599</v>
      </c>
      <c r="CY97" s="99">
        <v>8.4625527092461308</v>
      </c>
      <c r="CZ97" s="108">
        <v>0.19606713379021901</v>
      </c>
      <c r="DA97" s="99">
        <v>-6.16908686467103</v>
      </c>
      <c r="DB97" s="108">
        <v>0.37853344684498302</v>
      </c>
      <c r="DC97" s="100"/>
      <c r="DD97" s="109"/>
      <c r="DE97" s="109"/>
      <c r="DF97" s="109"/>
      <c r="DG97" s="99">
        <v>0.43905345625076297</v>
      </c>
      <c r="DH97" s="108">
        <v>0.19043363993912399</v>
      </c>
      <c r="DI97" s="99">
        <v>0.17606941038398299</v>
      </c>
      <c r="DJ97" s="108">
        <v>2.9193874489683101E-2</v>
      </c>
    </row>
    <row r="99" spans="1:114" x14ac:dyDescent="0.2">
      <c r="A99" s="1" t="s">
        <v>94</v>
      </c>
    </row>
    <row r="100" spans="1:114" x14ac:dyDescent="0.2">
      <c r="A100" s="44" t="s">
        <v>89</v>
      </c>
      <c r="B100" s="44"/>
    </row>
    <row r="101" spans="1:114" x14ac:dyDescent="0.2">
      <c r="A101" s="44" t="s">
        <v>101</v>
      </c>
    </row>
    <row r="102" spans="1:114" x14ac:dyDescent="0.2">
      <c r="A102" s="44" t="s">
        <v>90</v>
      </c>
      <c r="B102" s="1"/>
    </row>
    <row r="103" spans="1:114" x14ac:dyDescent="0.2">
      <c r="A103" s="1" t="s">
        <v>67</v>
      </c>
      <c r="B103" s="1"/>
    </row>
    <row r="104" spans="1:114" x14ac:dyDescent="0.2">
      <c r="A104" s="106" t="s">
        <v>68</v>
      </c>
      <c r="B104" s="1"/>
    </row>
    <row r="105" spans="1:114" x14ac:dyDescent="0.2">
      <c r="A105" s="1" t="s">
        <v>69</v>
      </c>
    </row>
    <row r="108" spans="1:114" x14ac:dyDescent="0.2">
      <c r="A108" s="1"/>
    </row>
  </sheetData>
  <mergeCells count="81">
    <mergeCell ref="DI7:DJ9"/>
    <mergeCell ref="G7:P7"/>
    <mergeCell ref="K9:L9"/>
    <mergeCell ref="O9:P9"/>
    <mergeCell ref="DC68:DD69"/>
    <mergeCell ref="AC8:AJ8"/>
    <mergeCell ref="AC9:AD9"/>
    <mergeCell ref="AE9:AF9"/>
    <mergeCell ref="AG9:AH9"/>
    <mergeCell ref="AI9:AJ9"/>
    <mergeCell ref="AK8:AL9"/>
    <mergeCell ref="AM8:AT8"/>
    <mergeCell ref="AM9:AN9"/>
    <mergeCell ref="AO9:AP9"/>
    <mergeCell ref="AQ9:AR9"/>
    <mergeCell ref="AS9:AT9"/>
    <mergeCell ref="B6:B10"/>
    <mergeCell ref="C6:D9"/>
    <mergeCell ref="G8:H9"/>
    <mergeCell ref="Q8:R9"/>
    <mergeCell ref="DC7:DD9"/>
    <mergeCell ref="I9:J9"/>
    <mergeCell ref="I8:P8"/>
    <mergeCell ref="M9:N9"/>
    <mergeCell ref="Q7:Z7"/>
    <mergeCell ref="S8:Z8"/>
    <mergeCell ref="S9:T9"/>
    <mergeCell ref="U9:V9"/>
    <mergeCell ref="W9:X9"/>
    <mergeCell ref="Y9:Z9"/>
    <mergeCell ref="AA7:AJ7"/>
    <mergeCell ref="AA8:AB9"/>
    <mergeCell ref="AU8:AV9"/>
    <mergeCell ref="AW8:BD8"/>
    <mergeCell ref="AW9:AX9"/>
    <mergeCell ref="AY9:AZ9"/>
    <mergeCell ref="BA9:BB9"/>
    <mergeCell ref="BC9:BD9"/>
    <mergeCell ref="BE8:BF9"/>
    <mergeCell ref="BG8:BN8"/>
    <mergeCell ref="BG9:BH9"/>
    <mergeCell ref="BI9:BJ9"/>
    <mergeCell ref="BK9:BL9"/>
    <mergeCell ref="BM9:BN9"/>
    <mergeCell ref="BO8:BP9"/>
    <mergeCell ref="BQ8:BX8"/>
    <mergeCell ref="BQ9:BR9"/>
    <mergeCell ref="BS9:BT9"/>
    <mergeCell ref="BU9:BV9"/>
    <mergeCell ref="BW9:BX9"/>
    <mergeCell ref="BY8:BZ9"/>
    <mergeCell ref="CA8:CH8"/>
    <mergeCell ref="CA9:CB9"/>
    <mergeCell ref="CC9:CD9"/>
    <mergeCell ref="CE9:CF9"/>
    <mergeCell ref="CG9:CH9"/>
    <mergeCell ref="CW9:CX9"/>
    <mergeCell ref="CY9:CZ9"/>
    <mergeCell ref="DA9:DB9"/>
    <mergeCell ref="CI8:CJ9"/>
    <mergeCell ref="CK8:CR8"/>
    <mergeCell ref="CK9:CL9"/>
    <mergeCell ref="CM9:CN9"/>
    <mergeCell ref="CO9:CP9"/>
    <mergeCell ref="CQ9:CR9"/>
    <mergeCell ref="DG7:DH9"/>
    <mergeCell ref="E6:F9"/>
    <mergeCell ref="DG6:DJ6"/>
    <mergeCell ref="DC6:DF6"/>
    <mergeCell ref="DE7:DF9"/>
    <mergeCell ref="G6:DB6"/>
    <mergeCell ref="AK7:AT7"/>
    <mergeCell ref="AU7:BD7"/>
    <mergeCell ref="BE7:BN7"/>
    <mergeCell ref="BO7:BX7"/>
    <mergeCell ref="BY7:CH7"/>
    <mergeCell ref="CI7:CR7"/>
    <mergeCell ref="CS7:DB7"/>
    <mergeCell ref="CS8:CT9"/>
    <mergeCell ref="CU8:DB8"/>
    <mergeCell ref="CU9:CV9"/>
  </mergeCells>
  <conditionalFormatting sqref="DC1:DC200">
    <cfRule type="expression" dxfId="631" priority="4">
      <formula>ABS(DC1/DD1)&gt;1.95996398454005</formula>
    </cfRule>
  </conditionalFormatting>
  <conditionalFormatting sqref="DE1:DE200">
    <cfRule type="expression" dxfId="630" priority="3">
      <formula>ABS(DE1/DF1)&gt;1.95996398454005</formula>
    </cfRule>
  </conditionalFormatting>
  <conditionalFormatting sqref="DG1:DG200">
    <cfRule type="expression" dxfId="629" priority="2">
      <formula>ABS(DG1/DH1)&gt;1.95996398454005</formula>
    </cfRule>
  </conditionalFormatting>
  <conditionalFormatting sqref="DI1:DI200">
    <cfRule type="expression" dxfId="628" priority="1">
      <formula>ABS(DI1/DJ1)&gt;1.95996398454005</formula>
    </cfRule>
  </conditionalFormatting>
  <hyperlinks>
    <hyperlink ref="A104" r:id="rId1" xr:uid="{00000000-0004-0000-0C00-000000000000}"/>
  </hyperlinks>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49"/>
  <sheetViews>
    <sheetView showGridLines="0" zoomScale="80" zoomScaleNormal="80" workbookViewId="0"/>
  </sheetViews>
  <sheetFormatPr defaultColWidth="10.85546875" defaultRowHeight="12.75" x14ac:dyDescent="0.2"/>
  <cols>
    <col min="1" max="1" width="27.140625" customWidth="1"/>
  </cols>
  <sheetData>
    <row r="1" spans="1:7" x14ac:dyDescent="0.2">
      <c r="A1" s="1" t="str">
        <f ca="1">RIGHT(CELL("Filename",A1),LEN(CELL("Filename",A1))-FIND("]",CELL("Filename",A1)))</f>
        <v>BIN.UND.PIAAC_BQ08a</v>
      </c>
      <c r="B1" s="51"/>
      <c r="E1" s="70"/>
      <c r="G1" s="70"/>
    </row>
    <row r="2" spans="1:7" x14ac:dyDescent="0.2">
      <c r="A2" s="51" t="s">
        <v>177</v>
      </c>
    </row>
    <row r="3" spans="1:7" x14ac:dyDescent="0.2">
      <c r="A3" s="47" t="s">
        <v>178</v>
      </c>
    </row>
    <row r="4" spans="1:7" x14ac:dyDescent="0.2">
      <c r="A4" s="147" t="str">
        <f>HYPERLINK("#'TOC'!A1", "Back to TOC")</f>
        <v>Back to TOC</v>
      </c>
    </row>
    <row r="5" spans="1:7" x14ac:dyDescent="0.2">
      <c r="A5" s="147"/>
    </row>
    <row r="6" spans="1:7" ht="13.5" customHeight="1" x14ac:dyDescent="0.2"/>
    <row r="7" spans="1:7" ht="30.75" customHeight="1" x14ac:dyDescent="0.2">
      <c r="A7" s="152"/>
      <c r="B7" s="744" t="s">
        <v>119</v>
      </c>
      <c r="C7" s="732"/>
      <c r="D7" s="732"/>
      <c r="E7" s="732"/>
      <c r="F7" s="732"/>
      <c r="G7" s="745"/>
    </row>
    <row r="8" spans="1:7" ht="23.25" customHeight="1" x14ac:dyDescent="0.2">
      <c r="A8" s="152"/>
      <c r="B8" s="742" t="s">
        <v>117</v>
      </c>
      <c r="C8" s="688"/>
      <c r="D8" s="688"/>
      <c r="E8" s="688"/>
      <c r="F8" s="688"/>
      <c r="G8" s="743"/>
    </row>
    <row r="9" spans="1:7" ht="82.5" customHeight="1" x14ac:dyDescent="0.2">
      <c r="A9" s="1"/>
      <c r="B9" s="740" t="s">
        <v>118</v>
      </c>
      <c r="C9" s="678"/>
      <c r="D9" s="678" t="s">
        <v>91</v>
      </c>
      <c r="E9" s="678"/>
      <c r="F9" s="678" t="s">
        <v>13</v>
      </c>
      <c r="G9" s="741"/>
    </row>
    <row r="10" spans="1:7" ht="15" customHeight="1" x14ac:dyDescent="0.2">
      <c r="A10" s="153"/>
      <c r="B10" s="154" t="s">
        <v>14</v>
      </c>
      <c r="C10" s="63" t="s">
        <v>15</v>
      </c>
      <c r="D10" s="63" t="s">
        <v>14</v>
      </c>
      <c r="E10" s="63" t="s">
        <v>15</v>
      </c>
      <c r="F10" s="63" t="s">
        <v>16</v>
      </c>
      <c r="G10" s="54" t="s">
        <v>15</v>
      </c>
    </row>
    <row r="11" spans="1:7" x14ac:dyDescent="0.2">
      <c r="A11" s="76"/>
      <c r="B11" s="13"/>
      <c r="C11" s="115"/>
      <c r="D11" s="116"/>
      <c r="E11" s="114"/>
      <c r="F11" s="115"/>
      <c r="G11" s="105"/>
    </row>
    <row r="12" spans="1:7" x14ac:dyDescent="0.2">
      <c r="A12" s="76" t="s">
        <v>19</v>
      </c>
      <c r="B12" s="13">
        <v>79.525012923907397</v>
      </c>
      <c r="C12" s="61">
        <v>4.8341791408947996</v>
      </c>
      <c r="D12" s="13">
        <v>56.112922027519197</v>
      </c>
      <c r="E12" s="61">
        <v>2.3965987988894302</v>
      </c>
      <c r="F12" s="13">
        <v>-23.4120908963882</v>
      </c>
      <c r="G12" s="105">
        <v>5.4374995404430502</v>
      </c>
    </row>
    <row r="13" spans="1:7" x14ac:dyDescent="0.2">
      <c r="A13" t="s">
        <v>122</v>
      </c>
      <c r="B13" s="13">
        <v>78.575062863370306</v>
      </c>
      <c r="C13" s="61">
        <v>5.92324561778846</v>
      </c>
      <c r="D13" s="13">
        <v>73.649701225342397</v>
      </c>
      <c r="E13" s="61">
        <v>1.60130972130419</v>
      </c>
      <c r="F13" s="13">
        <v>-4.9253616380279501</v>
      </c>
      <c r="G13" s="105">
        <v>6.1192840003041997</v>
      </c>
    </row>
    <row r="14" spans="1:7" x14ac:dyDescent="0.2">
      <c r="A14" s="76" t="s">
        <v>27</v>
      </c>
      <c r="B14" s="13">
        <v>75.384709125219999</v>
      </c>
      <c r="C14" s="61">
        <v>6.5275650335549296</v>
      </c>
      <c r="D14" s="13">
        <v>69.764315616643202</v>
      </c>
      <c r="E14" s="61">
        <v>2.4356055866098099</v>
      </c>
      <c r="F14" s="13">
        <v>-5.6203935085768704</v>
      </c>
      <c r="G14" s="105">
        <v>7.33030501427901</v>
      </c>
    </row>
    <row r="15" spans="1:7" x14ac:dyDescent="0.2">
      <c r="A15" s="76" t="s">
        <v>30</v>
      </c>
      <c r="B15" s="13">
        <v>65.304984857434206</v>
      </c>
      <c r="C15" s="61">
        <v>5.51133268025725</v>
      </c>
      <c r="D15" s="13">
        <v>44.621397187169698</v>
      </c>
      <c r="E15" s="61">
        <v>2.0828513676921001</v>
      </c>
      <c r="F15" s="13">
        <v>-20.683587670264501</v>
      </c>
      <c r="G15" s="105">
        <v>5.8511484625093297</v>
      </c>
    </row>
    <row r="16" spans="1:7" x14ac:dyDescent="0.2">
      <c r="A16" s="76" t="s">
        <v>31</v>
      </c>
      <c r="B16" s="13">
        <v>81.805890790803005</v>
      </c>
      <c r="C16" s="61">
        <v>4.0969860455771503</v>
      </c>
      <c r="D16" s="13">
        <v>68.769311857277202</v>
      </c>
      <c r="E16" s="61">
        <v>1.77795172591465</v>
      </c>
      <c r="F16" s="13">
        <v>-13.036578933525799</v>
      </c>
      <c r="G16" s="105">
        <v>4.3784754587460704</v>
      </c>
    </row>
    <row r="17" spans="1:7" x14ac:dyDescent="0.2">
      <c r="A17" s="76" t="s">
        <v>33</v>
      </c>
      <c r="B17" s="13">
        <v>79.946969034648703</v>
      </c>
      <c r="C17" s="61">
        <v>3.9690852732387798</v>
      </c>
      <c r="D17" s="13">
        <v>74.805797553349805</v>
      </c>
      <c r="E17" s="61">
        <v>1.46675798913528</v>
      </c>
      <c r="F17" s="13">
        <v>-5.1411714812988496</v>
      </c>
      <c r="G17" s="105">
        <v>4.1889405649446596</v>
      </c>
    </row>
    <row r="18" spans="1:7" x14ac:dyDescent="0.2">
      <c r="A18" s="148" t="s">
        <v>121</v>
      </c>
      <c r="B18" s="13">
        <v>77.700769346762499</v>
      </c>
      <c r="C18" s="61">
        <v>5.32105619779776</v>
      </c>
      <c r="D18" s="13">
        <v>72.164420100156804</v>
      </c>
      <c r="E18" s="61">
        <v>1.44977459293709</v>
      </c>
      <c r="F18" s="13">
        <v>-5.5363492466057398</v>
      </c>
      <c r="G18" s="105">
        <v>5.4967952184159499</v>
      </c>
    </row>
    <row r="19" spans="1:7" x14ac:dyDescent="0.2">
      <c r="A19" s="76" t="s">
        <v>34</v>
      </c>
      <c r="B19" s="13">
        <v>93.259711847733399</v>
      </c>
      <c r="C19" s="61">
        <v>2.18470405491321</v>
      </c>
      <c r="D19" s="13">
        <v>72.233702909468903</v>
      </c>
      <c r="E19" s="61">
        <v>1.05187220229306</v>
      </c>
      <c r="F19" s="13">
        <v>-21.0260089382645</v>
      </c>
      <c r="G19" s="105">
        <v>2.3748308066802699</v>
      </c>
    </row>
    <row r="20" spans="1:7" x14ac:dyDescent="0.2">
      <c r="A20" s="76" t="s">
        <v>35</v>
      </c>
      <c r="B20" s="13">
        <v>91.783391002163398</v>
      </c>
      <c r="C20" s="61">
        <v>3.58042397807306</v>
      </c>
      <c r="D20" s="13">
        <v>77.388409394745693</v>
      </c>
      <c r="E20" s="61">
        <v>1.2334184987282</v>
      </c>
      <c r="F20" s="13">
        <v>-14.3949816074177</v>
      </c>
      <c r="G20" s="105">
        <v>3.8475418155217498</v>
      </c>
    </row>
    <row r="21" spans="1:7" x14ac:dyDescent="0.2">
      <c r="A21" s="76" t="s">
        <v>120</v>
      </c>
      <c r="B21" s="13">
        <v>73.674780224738001</v>
      </c>
      <c r="C21" s="61">
        <v>4.2714953941762497</v>
      </c>
      <c r="D21" s="13">
        <v>65.958781758649707</v>
      </c>
      <c r="E21" s="61">
        <v>1.53241929930906</v>
      </c>
      <c r="F21" s="13">
        <v>-7.7159984660883199</v>
      </c>
      <c r="G21" s="105">
        <v>4.6813066350709001</v>
      </c>
    </row>
    <row r="22" spans="1:7" x14ac:dyDescent="0.2">
      <c r="A22" s="76" t="s">
        <v>36</v>
      </c>
      <c r="B22" s="13">
        <v>52.950253143452002</v>
      </c>
      <c r="C22" s="61">
        <v>3.7261219185450298</v>
      </c>
      <c r="D22" s="13">
        <v>52.939187560733899</v>
      </c>
      <c r="E22" s="61">
        <v>1.73801760241692</v>
      </c>
      <c r="F22" s="13">
        <v>-1.10655827180821E-2</v>
      </c>
      <c r="G22" s="105">
        <v>3.8385950338116199</v>
      </c>
    </row>
    <row r="23" spans="1:7" x14ac:dyDescent="0.2">
      <c r="A23" s="148" t="s">
        <v>124</v>
      </c>
      <c r="B23" s="13">
        <v>79.207316984193696</v>
      </c>
      <c r="C23" s="61">
        <v>5.4419122651419602</v>
      </c>
      <c r="D23" s="13">
        <v>63.800521309524001</v>
      </c>
      <c r="E23" s="61">
        <v>1.29595145533556</v>
      </c>
      <c r="F23" s="13">
        <v>-15.4067956746697</v>
      </c>
      <c r="G23" s="105">
        <v>5.4485032838609202</v>
      </c>
    </row>
    <row r="24" spans="1:7" x14ac:dyDescent="0.2">
      <c r="A24" s="76" t="s">
        <v>37</v>
      </c>
      <c r="B24" s="13">
        <v>53.062996429132298</v>
      </c>
      <c r="C24" s="61">
        <v>4.6252590798759803</v>
      </c>
      <c r="D24" s="13">
        <v>52.389616729507502</v>
      </c>
      <c r="E24" s="61">
        <v>1.65212788539817</v>
      </c>
      <c r="F24" s="13">
        <v>-0.67337969962481004</v>
      </c>
      <c r="G24" s="105">
        <v>4.9754365014134097</v>
      </c>
    </row>
    <row r="25" spans="1:7" x14ac:dyDescent="0.2">
      <c r="A25" s="148" t="s">
        <v>128</v>
      </c>
      <c r="B25" s="13">
        <v>84.316342764639799</v>
      </c>
      <c r="C25" s="61">
        <v>3.1507205658219899</v>
      </c>
      <c r="D25" s="13">
        <v>71.310810247384694</v>
      </c>
      <c r="E25" s="61">
        <v>1.55955897026372</v>
      </c>
      <c r="F25" s="13">
        <v>-13.0055325172551</v>
      </c>
      <c r="G25" s="105">
        <v>3.5369827601978701</v>
      </c>
    </row>
    <row r="26" spans="1:7" x14ac:dyDescent="0.2">
      <c r="A26" s="76" t="s">
        <v>39</v>
      </c>
      <c r="B26" s="13">
        <v>52.327205807308502</v>
      </c>
      <c r="C26" s="61">
        <v>4.3082169198657301</v>
      </c>
      <c r="D26" s="13">
        <v>51.399317578246098</v>
      </c>
      <c r="E26" s="61">
        <v>1.5909972667318</v>
      </c>
      <c r="F26" s="13">
        <v>-0.92788822906246105</v>
      </c>
      <c r="G26" s="105">
        <v>4.4342609885401396</v>
      </c>
    </row>
    <row r="27" spans="1:7" x14ac:dyDescent="0.2">
      <c r="A27" s="76" t="s">
        <v>40</v>
      </c>
      <c r="B27" s="13">
        <v>54.838249582550098</v>
      </c>
      <c r="C27" s="61">
        <v>7.2673630595927001</v>
      </c>
      <c r="D27" s="13">
        <v>60.005460376802503</v>
      </c>
      <c r="E27" s="61">
        <v>2.8419327793756901</v>
      </c>
      <c r="F27" s="13">
        <v>5.1672107942524201</v>
      </c>
      <c r="G27" s="105">
        <v>7.2575243792225796</v>
      </c>
    </row>
    <row r="28" spans="1:7" x14ac:dyDescent="0.2">
      <c r="A28" s="76" t="s">
        <v>41</v>
      </c>
      <c r="B28" s="13">
        <v>71.242551664644594</v>
      </c>
      <c r="C28" s="61">
        <v>5.4212310905890604</v>
      </c>
      <c r="D28" s="13">
        <v>53.982413415300599</v>
      </c>
      <c r="E28" s="61">
        <v>1.42494797046624</v>
      </c>
      <c r="F28" s="13">
        <v>-17.260138249343999</v>
      </c>
      <c r="G28" s="105">
        <v>5.4978270675410403</v>
      </c>
    </row>
    <row r="29" spans="1:7" x14ac:dyDescent="0.2">
      <c r="A29" s="76" t="s">
        <v>43</v>
      </c>
      <c r="B29" s="13">
        <v>40.148073454118403</v>
      </c>
      <c r="C29" s="61">
        <v>6.6098705810978204</v>
      </c>
      <c r="D29" s="13">
        <v>17.535523314609399</v>
      </c>
      <c r="E29" s="61">
        <v>0.92013646002974103</v>
      </c>
      <c r="F29" s="13">
        <v>-22.612550139509001</v>
      </c>
      <c r="G29" s="105">
        <v>6.76443747970215</v>
      </c>
    </row>
    <row r="30" spans="1:7" x14ac:dyDescent="0.2">
      <c r="A30" s="76" t="s">
        <v>45</v>
      </c>
      <c r="B30" s="13">
        <v>85.599771836069394</v>
      </c>
      <c r="C30" s="61">
        <v>4.1732424175083702</v>
      </c>
      <c r="D30" s="13">
        <v>67.3675924451763</v>
      </c>
      <c r="E30" s="61">
        <v>1.5662748896607901</v>
      </c>
      <c r="F30" s="13">
        <v>-18.232179390893101</v>
      </c>
      <c r="G30" s="105">
        <v>4.5061053112295699</v>
      </c>
    </row>
    <row r="31" spans="1:7" x14ac:dyDescent="0.2">
      <c r="A31" s="76" t="s">
        <v>46</v>
      </c>
      <c r="B31" s="13">
        <v>72.6859343921533</v>
      </c>
      <c r="C31" s="61">
        <v>4.3098118295253798</v>
      </c>
      <c r="D31" s="13">
        <v>57.015427815780498</v>
      </c>
      <c r="E31" s="61">
        <v>1.72572703773032</v>
      </c>
      <c r="F31" s="13">
        <v>-15.6705065763728</v>
      </c>
      <c r="G31" s="105">
        <v>4.4229469028298301</v>
      </c>
    </row>
    <row r="32" spans="1:7" x14ac:dyDescent="0.2">
      <c r="A32" s="148" t="s">
        <v>126</v>
      </c>
      <c r="B32" s="13">
        <v>80.271417875013199</v>
      </c>
      <c r="C32" s="61">
        <v>4.4606438777232098</v>
      </c>
      <c r="D32" s="13">
        <v>68.705234297736595</v>
      </c>
      <c r="E32" s="61">
        <v>1.4075639791339001</v>
      </c>
      <c r="F32" s="13">
        <v>-11.5661835772766</v>
      </c>
      <c r="G32" s="105">
        <v>4.8675532362695799</v>
      </c>
    </row>
    <row r="33" spans="1:7" x14ac:dyDescent="0.2">
      <c r="A33" s="148" t="s">
        <v>127</v>
      </c>
      <c r="B33" s="13">
        <v>86.793223890254097</v>
      </c>
      <c r="C33" s="61">
        <v>4.4906317268201903</v>
      </c>
      <c r="D33" s="13">
        <v>73.639827473704401</v>
      </c>
      <c r="E33" s="61">
        <v>2.3489598394846101</v>
      </c>
      <c r="F33" s="13">
        <v>-13.1533964165497</v>
      </c>
      <c r="G33" s="105">
        <v>5.07985622499739</v>
      </c>
    </row>
    <row r="34" spans="1:7" x14ac:dyDescent="0.2">
      <c r="A34" s="148" t="s">
        <v>125</v>
      </c>
      <c r="B34" s="13">
        <v>74.028935974124806</v>
      </c>
      <c r="C34" s="61">
        <v>3.7846387818672</v>
      </c>
      <c r="D34" s="13">
        <v>75.924501771545195</v>
      </c>
      <c r="E34" s="61">
        <v>1.1796579012230399</v>
      </c>
      <c r="F34" s="13">
        <v>1.8955657974203299</v>
      </c>
      <c r="G34" s="105">
        <v>4.0572219859091296</v>
      </c>
    </row>
    <row r="35" spans="1:7" x14ac:dyDescent="0.2">
      <c r="A35" s="72" t="s">
        <v>50</v>
      </c>
      <c r="B35" s="13">
        <v>46.577483611932998</v>
      </c>
      <c r="C35" s="61">
        <v>5.4117570863687199</v>
      </c>
      <c r="D35" s="13">
        <v>43.283744371738102</v>
      </c>
      <c r="E35" s="61">
        <v>1.7874857218693401</v>
      </c>
      <c r="F35" s="13">
        <v>-3.29373924019482</v>
      </c>
      <c r="G35" s="105">
        <v>5.5681160020343503</v>
      </c>
    </row>
    <row r="36" spans="1:7" x14ac:dyDescent="0.2">
      <c r="A36" s="76" t="s">
        <v>51</v>
      </c>
      <c r="B36" s="13">
        <v>85.800497411299503</v>
      </c>
      <c r="C36" s="61">
        <v>5.49250197449547</v>
      </c>
      <c r="D36" s="13">
        <v>65.850688685757206</v>
      </c>
      <c r="E36" s="61">
        <v>1.68306051867252</v>
      </c>
      <c r="F36" s="13">
        <v>-19.949808725542201</v>
      </c>
      <c r="G36" s="105">
        <v>5.6343788292816601</v>
      </c>
    </row>
    <row r="37" spans="1:7" x14ac:dyDescent="0.2">
      <c r="A37" s="76" t="s">
        <v>56</v>
      </c>
      <c r="B37" s="13">
        <v>78.713699192631495</v>
      </c>
      <c r="C37" s="61">
        <v>5.4132794690917896</v>
      </c>
      <c r="D37" s="13">
        <v>66.203259604823401</v>
      </c>
      <c r="E37" s="61">
        <v>1.23213283189831</v>
      </c>
      <c r="F37" s="13">
        <v>-12.510439587808101</v>
      </c>
      <c r="G37" s="105">
        <v>5.3994477474217204</v>
      </c>
    </row>
    <row r="38" spans="1:7" x14ac:dyDescent="0.2">
      <c r="A38" s="76" t="s">
        <v>57</v>
      </c>
      <c r="B38" s="13">
        <v>55.851467566570797</v>
      </c>
      <c r="C38" s="61">
        <v>5.7381325675391004</v>
      </c>
      <c r="D38" s="13">
        <v>52.024478783876901</v>
      </c>
      <c r="E38" s="61">
        <v>1.98142004333643</v>
      </c>
      <c r="F38" s="13">
        <v>-3.82698878269384</v>
      </c>
      <c r="G38" s="105">
        <v>6.0682126589717003</v>
      </c>
    </row>
    <row r="39" spans="1:7" x14ac:dyDescent="0.2">
      <c r="A39" s="76" t="s">
        <v>60</v>
      </c>
      <c r="B39" s="13">
        <v>77.924549238662493</v>
      </c>
      <c r="C39" s="61">
        <v>3.6587110369736799</v>
      </c>
      <c r="D39" s="13">
        <v>65.541930262856894</v>
      </c>
      <c r="E39" s="61">
        <v>1.8521203098046</v>
      </c>
      <c r="F39" s="13">
        <v>-12.382618975805601</v>
      </c>
      <c r="G39" s="105">
        <v>4.1828642407646104</v>
      </c>
    </row>
    <row r="40" spans="1:7" x14ac:dyDescent="0.2">
      <c r="A40" s="76" t="s">
        <v>61</v>
      </c>
      <c r="B40" s="13">
        <v>64.137509285958302</v>
      </c>
      <c r="C40" s="61">
        <v>5.2732196803644102</v>
      </c>
      <c r="D40" s="13">
        <v>65.939064400497699</v>
      </c>
      <c r="E40" s="61">
        <v>1.8389517665706601</v>
      </c>
      <c r="F40" s="13">
        <v>1.80155511453943</v>
      </c>
      <c r="G40" s="105">
        <v>5.4684439956911799</v>
      </c>
    </row>
    <row r="41" spans="1:7" x14ac:dyDescent="0.2">
      <c r="A41" s="148" t="s">
        <v>123</v>
      </c>
      <c r="B41" s="13">
        <v>77.210017202093596</v>
      </c>
      <c r="C41" s="61">
        <v>3.3852503541016499</v>
      </c>
      <c r="D41" s="13">
        <v>59.957669442840903</v>
      </c>
      <c r="E41" s="61">
        <v>1.14941326053805</v>
      </c>
      <c r="F41" s="13">
        <v>-17.252347759252601</v>
      </c>
      <c r="G41" s="105">
        <v>3.6703933379598599</v>
      </c>
    </row>
    <row r="42" spans="1:7" x14ac:dyDescent="0.2">
      <c r="A42" s="76" t="s">
        <v>64</v>
      </c>
      <c r="B42" s="13">
        <v>94.833638375909004</v>
      </c>
      <c r="C42" s="61">
        <v>2.7620538853293701</v>
      </c>
      <c r="D42" s="13">
        <v>86.651084587619394</v>
      </c>
      <c r="E42" s="61">
        <v>1.3399511345927699</v>
      </c>
      <c r="F42" s="13">
        <v>-8.1825537882895993</v>
      </c>
      <c r="G42" s="105">
        <v>2.9415769849732398</v>
      </c>
    </row>
    <row r="43" spans="1:7" ht="13.5" customHeight="1" x14ac:dyDescent="0.2">
      <c r="A43" s="155" t="s">
        <v>185</v>
      </c>
      <c r="B43" s="149">
        <v>73.153921849980307</v>
      </c>
      <c r="C43" s="150">
        <v>0.88592341092878102</v>
      </c>
      <c r="D43" s="149">
        <v>63.314188183254899</v>
      </c>
      <c r="E43" s="150">
        <v>0.31638135487278801</v>
      </c>
      <c r="F43" s="149">
        <v>-9.8397336667253708</v>
      </c>
      <c r="G43" s="151">
        <v>0.93483609612363106</v>
      </c>
    </row>
    <row r="44" spans="1:7" x14ac:dyDescent="0.2">
      <c r="A44" s="51"/>
      <c r="B44" s="96"/>
      <c r="C44" s="96"/>
      <c r="D44" s="96"/>
      <c r="E44" s="96"/>
      <c r="F44" s="96"/>
      <c r="G44" s="96"/>
    </row>
    <row r="45" spans="1:7" x14ac:dyDescent="0.2">
      <c r="A45" s="44" t="s">
        <v>179</v>
      </c>
      <c r="B45" s="96"/>
      <c r="C45" s="96"/>
      <c r="D45" s="96"/>
      <c r="E45" s="96"/>
      <c r="F45" s="96"/>
      <c r="G45" s="96"/>
    </row>
    <row r="46" spans="1:7" x14ac:dyDescent="0.2">
      <c r="A46" s="44" t="s">
        <v>89</v>
      </c>
      <c r="B46" s="115"/>
      <c r="C46" s="115"/>
      <c r="D46" s="115"/>
      <c r="E46" s="115"/>
      <c r="F46" s="115"/>
      <c r="G46" s="115"/>
    </row>
    <row r="47" spans="1:7" x14ac:dyDescent="0.2">
      <c r="A47" s="44" t="s">
        <v>180</v>
      </c>
    </row>
    <row r="48" spans="1:7" x14ac:dyDescent="0.2">
      <c r="A48" s="44" t="s">
        <v>67</v>
      </c>
      <c r="B48" s="115"/>
      <c r="C48" s="115"/>
      <c r="D48" s="115"/>
      <c r="E48" s="115"/>
      <c r="F48" s="115"/>
      <c r="G48" s="115"/>
    </row>
    <row r="49" spans="1:7" x14ac:dyDescent="0.2">
      <c r="A49" s="44" t="s">
        <v>129</v>
      </c>
      <c r="B49" s="115"/>
      <c r="C49" s="115"/>
      <c r="D49" s="115"/>
      <c r="E49" s="115"/>
      <c r="F49" s="115"/>
      <c r="G49" s="115"/>
    </row>
  </sheetData>
  <mergeCells count="5">
    <mergeCell ref="B9:C9"/>
    <mergeCell ref="D9:E9"/>
    <mergeCell ref="F9:G9"/>
    <mergeCell ref="B8:G8"/>
    <mergeCell ref="B7:G7"/>
  </mergeCells>
  <conditionalFormatting sqref="F12:F43">
    <cfRule type="expression" dxfId="627" priority="1">
      <formula>ABS(F12/G12)&gt;1.96</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9"/>
  <sheetViews>
    <sheetView showGridLines="0" zoomScale="80" zoomScaleNormal="80" workbookViewId="0"/>
  </sheetViews>
  <sheetFormatPr defaultColWidth="10.85546875" defaultRowHeight="12.75" x14ac:dyDescent="0.2"/>
  <cols>
    <col min="1" max="1" width="27.140625" customWidth="1"/>
  </cols>
  <sheetData>
    <row r="1" spans="1:7" x14ac:dyDescent="0.2">
      <c r="A1" s="1" t="str">
        <f ca="1">RIGHT(CELL("Filename",A1),LEN(CELL("Filename",A1))-FIND("]",CELL("Filename",A1)))</f>
        <v>CON.UND.PIAAC_BQ08b</v>
      </c>
      <c r="B1" s="51"/>
      <c r="E1" s="70"/>
      <c r="G1" s="70"/>
    </row>
    <row r="2" spans="1:7" x14ac:dyDescent="0.2">
      <c r="A2" s="51" t="s">
        <v>181</v>
      </c>
    </row>
    <row r="3" spans="1:7" x14ac:dyDescent="0.2">
      <c r="A3" s="47" t="s">
        <v>178</v>
      </c>
    </row>
    <row r="4" spans="1:7" x14ac:dyDescent="0.2">
      <c r="A4" s="147" t="str">
        <f>HYPERLINK("#'TOC'!A1", "Back to TOC")</f>
        <v>Back to TOC</v>
      </c>
    </row>
    <row r="5" spans="1:7" x14ac:dyDescent="0.2">
      <c r="A5" s="147"/>
    </row>
    <row r="6" spans="1:7" ht="13.5" customHeight="1" x14ac:dyDescent="0.2"/>
    <row r="7" spans="1:7" ht="30.75" customHeight="1" x14ac:dyDescent="0.2">
      <c r="A7" s="152"/>
      <c r="B7" s="746" t="s">
        <v>130</v>
      </c>
      <c r="C7" s="692"/>
      <c r="D7" s="692"/>
      <c r="E7" s="692"/>
      <c r="F7" s="692"/>
      <c r="G7" s="747"/>
    </row>
    <row r="8" spans="1:7" ht="23.25" customHeight="1" x14ac:dyDescent="0.2">
      <c r="A8" s="152"/>
      <c r="B8" s="742" t="s">
        <v>117</v>
      </c>
      <c r="C8" s="688"/>
      <c r="D8" s="688"/>
      <c r="E8" s="688"/>
      <c r="F8" s="688"/>
      <c r="G8" s="743"/>
    </row>
    <row r="9" spans="1:7" ht="82.5" customHeight="1" x14ac:dyDescent="0.2">
      <c r="A9" s="1"/>
      <c r="B9" s="740" t="s">
        <v>118</v>
      </c>
      <c r="C9" s="678"/>
      <c r="D9" s="678" t="s">
        <v>91</v>
      </c>
      <c r="E9" s="678"/>
      <c r="F9" s="678" t="s">
        <v>13</v>
      </c>
      <c r="G9" s="741"/>
    </row>
    <row r="10" spans="1:7" ht="15" customHeight="1" x14ac:dyDescent="0.2">
      <c r="A10" s="153"/>
      <c r="B10" s="159" t="s">
        <v>87</v>
      </c>
      <c r="C10" s="63" t="s">
        <v>15</v>
      </c>
      <c r="D10" s="157" t="s">
        <v>87</v>
      </c>
      <c r="E10" s="63" t="s">
        <v>15</v>
      </c>
      <c r="F10" s="157" t="s">
        <v>88</v>
      </c>
      <c r="G10" s="54" t="s">
        <v>15</v>
      </c>
    </row>
    <row r="11" spans="1:7" x14ac:dyDescent="0.2">
      <c r="A11" s="62"/>
      <c r="B11" s="158"/>
      <c r="C11" s="115"/>
      <c r="D11" s="116"/>
      <c r="E11" s="114"/>
      <c r="F11" s="115"/>
      <c r="G11" s="105"/>
    </row>
    <row r="12" spans="1:7" x14ac:dyDescent="0.2">
      <c r="A12" s="76" t="s">
        <v>19</v>
      </c>
      <c r="B12" s="13">
        <v>3.7023728217382601</v>
      </c>
      <c r="C12" s="61">
        <v>0.36366635523030699</v>
      </c>
      <c r="D12" s="13">
        <v>2.8103001071976701</v>
      </c>
      <c r="E12" s="61">
        <v>0.126767969276842</v>
      </c>
      <c r="F12" s="13">
        <v>-0.89207271454058701</v>
      </c>
      <c r="G12" s="105">
        <v>0.378220047283779</v>
      </c>
    </row>
    <row r="13" spans="1:7" x14ac:dyDescent="0.2">
      <c r="A13" t="s">
        <v>122</v>
      </c>
      <c r="B13" s="13">
        <v>6.4282060260351104</v>
      </c>
      <c r="C13" s="61">
        <v>0.58430200806238697</v>
      </c>
      <c r="D13" s="13">
        <v>5.9035525713669603</v>
      </c>
      <c r="E13" s="61">
        <v>0.27639711119250698</v>
      </c>
      <c r="F13" s="13">
        <v>-0.52465345466815405</v>
      </c>
      <c r="G13" s="105">
        <v>0.657522079472037</v>
      </c>
    </row>
    <row r="14" spans="1:7" x14ac:dyDescent="0.2">
      <c r="A14" s="76" t="s">
        <v>27</v>
      </c>
      <c r="B14" s="13">
        <v>3.3166497247954401</v>
      </c>
      <c r="C14" s="61">
        <v>0.542892145353296</v>
      </c>
      <c r="D14" s="13">
        <v>4.3696200597641104</v>
      </c>
      <c r="E14" s="61">
        <v>0.38080908855717499</v>
      </c>
      <c r="F14" s="13">
        <v>1.0529703349686601</v>
      </c>
      <c r="G14" s="105">
        <v>0.69218435353971597</v>
      </c>
    </row>
    <row r="15" spans="1:7" x14ac:dyDescent="0.2">
      <c r="A15" s="76" t="s">
        <v>30</v>
      </c>
      <c r="B15" s="13">
        <v>4.7941820344078696</v>
      </c>
      <c r="C15" s="61">
        <v>0.51368602933961505</v>
      </c>
      <c r="D15" s="13">
        <v>2.4682240169724299</v>
      </c>
      <c r="E15" s="61">
        <v>0.155146098918686</v>
      </c>
      <c r="F15" s="13">
        <v>-2.3259580174354402</v>
      </c>
      <c r="G15" s="105">
        <v>0.54094738291270805</v>
      </c>
    </row>
    <row r="16" spans="1:7" x14ac:dyDescent="0.2">
      <c r="A16" s="76" t="s">
        <v>31</v>
      </c>
      <c r="B16" s="13">
        <v>3.4688038362876101</v>
      </c>
      <c r="C16" s="61">
        <v>0.501806532645097</v>
      </c>
      <c r="D16" s="13">
        <v>4.2322332141141503</v>
      </c>
      <c r="E16" s="61">
        <v>0.21514124547056801</v>
      </c>
      <c r="F16" s="13">
        <v>0.76342937782654496</v>
      </c>
      <c r="G16" s="105">
        <v>0.538063815180717</v>
      </c>
    </row>
    <row r="17" spans="1:7" x14ac:dyDescent="0.2">
      <c r="A17" s="76" t="s">
        <v>33</v>
      </c>
      <c r="B17" s="13">
        <v>5.1616048871126603</v>
      </c>
      <c r="C17" s="61">
        <v>0.74722229985077304</v>
      </c>
      <c r="D17" s="13">
        <v>4.4870824446353597</v>
      </c>
      <c r="E17" s="61">
        <v>0.20464605920156101</v>
      </c>
      <c r="F17" s="13">
        <v>-0.67452244247729698</v>
      </c>
      <c r="G17" s="105">
        <v>0.76212142482230405</v>
      </c>
    </row>
    <row r="18" spans="1:7" x14ac:dyDescent="0.2">
      <c r="A18" s="148" t="s">
        <v>121</v>
      </c>
      <c r="B18" s="13">
        <v>7.1430074218872504</v>
      </c>
      <c r="C18" s="61">
        <v>1.4659979653213899</v>
      </c>
      <c r="D18" s="13">
        <v>6.3516753732937499</v>
      </c>
      <c r="E18" s="61">
        <v>0.28221059793327302</v>
      </c>
      <c r="F18" s="13">
        <v>-0.79133204859349204</v>
      </c>
      <c r="G18" s="105">
        <v>1.4898479900717601</v>
      </c>
    </row>
    <row r="19" spans="1:7" x14ac:dyDescent="0.2">
      <c r="A19" s="76" t="s">
        <v>34</v>
      </c>
      <c r="B19" s="13">
        <v>5.2481502256486898</v>
      </c>
      <c r="C19" s="61">
        <v>0.71997609794707895</v>
      </c>
      <c r="D19" s="13">
        <v>5.1867252475269598</v>
      </c>
      <c r="E19" s="61">
        <v>0.23822364030233401</v>
      </c>
      <c r="F19" s="13">
        <v>-6.14249781217273E-2</v>
      </c>
      <c r="G19" s="105">
        <v>0.793187674969136</v>
      </c>
    </row>
    <row r="20" spans="1:7" x14ac:dyDescent="0.2">
      <c r="A20" s="76" t="s">
        <v>35</v>
      </c>
      <c r="B20" s="13">
        <v>6.2296195673980304</v>
      </c>
      <c r="C20" s="61">
        <v>1.0267403800839501</v>
      </c>
      <c r="D20" s="13">
        <v>4.7313886597648098</v>
      </c>
      <c r="E20" s="61">
        <v>0.19865587298411999</v>
      </c>
      <c r="F20" s="13">
        <v>-1.4982309076332201</v>
      </c>
      <c r="G20" s="105">
        <v>1.0532605208704999</v>
      </c>
    </row>
    <row r="21" spans="1:7" x14ac:dyDescent="0.2">
      <c r="A21" s="76" t="s">
        <v>120</v>
      </c>
      <c r="B21" s="13">
        <v>2.6886901728141899</v>
      </c>
      <c r="C21" s="61">
        <v>0.230268705411036</v>
      </c>
      <c r="D21" s="13">
        <v>4.0110683328197796</v>
      </c>
      <c r="E21" s="61">
        <v>0.26305133177263501</v>
      </c>
      <c r="F21" s="13">
        <v>1.3223781600055899</v>
      </c>
      <c r="G21" s="105">
        <v>0.35688122948923201</v>
      </c>
    </row>
    <row r="22" spans="1:7" x14ac:dyDescent="0.2">
      <c r="A22" s="76" t="s">
        <v>36</v>
      </c>
      <c r="B22" s="13">
        <v>2.7278965843249301</v>
      </c>
      <c r="C22" s="61">
        <v>0.276400387445561</v>
      </c>
      <c r="D22" s="13">
        <v>3.16924345362919</v>
      </c>
      <c r="E22" s="61">
        <v>0.21675585277052101</v>
      </c>
      <c r="F22" s="13">
        <v>0.44134686930425898</v>
      </c>
      <c r="G22" s="105">
        <v>0.355188973634945</v>
      </c>
    </row>
    <row r="23" spans="1:7" x14ac:dyDescent="0.2">
      <c r="A23" s="148" t="s">
        <v>124</v>
      </c>
      <c r="B23" s="13">
        <v>3.9396556017301099</v>
      </c>
      <c r="C23" s="61">
        <v>0.42982549481754001</v>
      </c>
      <c r="D23" s="13">
        <v>3.6533380964222002</v>
      </c>
      <c r="E23" s="61">
        <v>0.17022963864605301</v>
      </c>
      <c r="F23" s="13">
        <v>-0.286317505307911</v>
      </c>
      <c r="G23" s="105">
        <v>0.459900649093405</v>
      </c>
    </row>
    <row r="24" spans="1:7" x14ac:dyDescent="0.2">
      <c r="A24" s="76" t="s">
        <v>37</v>
      </c>
      <c r="B24" s="13">
        <v>2.02990629070788</v>
      </c>
      <c r="C24" s="61">
        <v>0.175681944423799</v>
      </c>
      <c r="D24" s="13">
        <v>3.1791334791371701</v>
      </c>
      <c r="E24" s="61">
        <v>0.222501410223788</v>
      </c>
      <c r="F24" s="13">
        <v>1.1492271884292899</v>
      </c>
      <c r="G24" s="105">
        <v>0.26693690420071198</v>
      </c>
    </row>
    <row r="25" spans="1:7" x14ac:dyDescent="0.2">
      <c r="A25" s="148" t="s">
        <v>128</v>
      </c>
      <c r="B25" s="13">
        <v>3.8723777758784701</v>
      </c>
      <c r="C25" s="61">
        <v>0.38671947719511501</v>
      </c>
      <c r="D25" s="13">
        <v>5.92532428603635</v>
      </c>
      <c r="E25" s="61">
        <v>0.31764633630623501</v>
      </c>
      <c r="F25" s="13">
        <v>2.0529465101578701</v>
      </c>
      <c r="G25" s="105">
        <v>0.49013400991247602</v>
      </c>
    </row>
    <row r="26" spans="1:7" x14ac:dyDescent="0.2">
      <c r="A26" s="76" t="s">
        <v>39</v>
      </c>
      <c r="B26" s="13">
        <v>5.7671294137291804</v>
      </c>
      <c r="C26" s="61">
        <v>1.5777973749669101</v>
      </c>
      <c r="D26" s="13">
        <v>4.3716960428745697</v>
      </c>
      <c r="E26" s="61">
        <v>0.33639871313937098</v>
      </c>
      <c r="F26" s="13">
        <v>-1.3954333708546101</v>
      </c>
      <c r="G26" s="105">
        <v>1.65769124813069</v>
      </c>
    </row>
    <row r="27" spans="1:7" x14ac:dyDescent="0.2">
      <c r="A27" s="76" t="s">
        <v>40</v>
      </c>
      <c r="B27" s="13" t="s">
        <v>713</v>
      </c>
      <c r="C27" s="61" t="s">
        <v>713</v>
      </c>
      <c r="D27" s="13">
        <v>4.2408258635038303</v>
      </c>
      <c r="E27" s="61">
        <v>0.35519253108495302</v>
      </c>
      <c r="F27" s="13" t="s">
        <v>713</v>
      </c>
      <c r="G27" s="105" t="s">
        <v>713</v>
      </c>
    </row>
    <row r="28" spans="1:7" x14ac:dyDescent="0.2">
      <c r="A28" s="76" t="s">
        <v>41</v>
      </c>
      <c r="B28" s="13">
        <v>4.2186068962709804</v>
      </c>
      <c r="C28" s="61">
        <v>0.46495316207520399</v>
      </c>
      <c r="D28" s="13">
        <v>3.7324270365760701</v>
      </c>
      <c r="E28" s="61">
        <v>0.20512515528910999</v>
      </c>
      <c r="F28" s="13">
        <v>-0.48617985969490102</v>
      </c>
      <c r="G28" s="105">
        <v>0.49997204442930798</v>
      </c>
    </row>
    <row r="29" spans="1:7" x14ac:dyDescent="0.2">
      <c r="A29" s="76" t="s">
        <v>43</v>
      </c>
      <c r="B29" s="13">
        <v>2.9535704820176298</v>
      </c>
      <c r="C29" s="61">
        <v>0.348388031925848</v>
      </c>
      <c r="D29" s="13">
        <v>2.04087255038977</v>
      </c>
      <c r="E29" s="61">
        <v>9.0167050913537106E-2</v>
      </c>
      <c r="F29" s="13">
        <v>-0.91269793162786295</v>
      </c>
      <c r="G29" s="105">
        <v>0.35888612505192902</v>
      </c>
    </row>
    <row r="30" spans="1:7" x14ac:dyDescent="0.2">
      <c r="A30" s="76" t="s">
        <v>45</v>
      </c>
      <c r="B30" s="13">
        <v>3.9070801237579702</v>
      </c>
      <c r="C30" s="61">
        <v>0.40944594055250999</v>
      </c>
      <c r="D30" s="13">
        <v>3.6138886955639098</v>
      </c>
      <c r="E30" s="61">
        <v>0.12721266134109599</v>
      </c>
      <c r="F30" s="13">
        <v>-0.29319142819405702</v>
      </c>
      <c r="G30" s="105">
        <v>0.42726783305441601</v>
      </c>
    </row>
    <row r="31" spans="1:7" x14ac:dyDescent="0.2">
      <c r="A31" s="76" t="s">
        <v>46</v>
      </c>
      <c r="B31" s="13">
        <v>6.9599092160899998</v>
      </c>
      <c r="C31" s="61">
        <v>0.94959311060738405</v>
      </c>
      <c r="D31" s="13">
        <v>4.48954605202682</v>
      </c>
      <c r="E31" s="61">
        <v>0.24973836471451299</v>
      </c>
      <c r="F31" s="13">
        <v>-2.4703631640631798</v>
      </c>
      <c r="G31" s="105">
        <v>1.00793213263023</v>
      </c>
    </row>
    <row r="32" spans="1:7" x14ac:dyDescent="0.2">
      <c r="A32" s="148" t="s">
        <v>126</v>
      </c>
      <c r="B32" s="13">
        <v>2.4547641566379999</v>
      </c>
      <c r="C32" s="61">
        <v>0.21470318306685901</v>
      </c>
      <c r="D32" s="13">
        <v>3.24570392154904</v>
      </c>
      <c r="E32" s="61">
        <v>0.192962857197121</v>
      </c>
      <c r="F32" s="13">
        <v>0.79093976491104501</v>
      </c>
      <c r="G32" s="105">
        <v>0.27676017397810199</v>
      </c>
    </row>
    <row r="33" spans="1:7" x14ac:dyDescent="0.2">
      <c r="A33" s="148" t="s">
        <v>127</v>
      </c>
      <c r="B33" s="13">
        <v>4.5897884547245296</v>
      </c>
      <c r="C33" s="61">
        <v>0.554131960446265</v>
      </c>
      <c r="D33" s="13">
        <v>5.1169233368108999</v>
      </c>
      <c r="E33" s="61">
        <v>0.32745124301231698</v>
      </c>
      <c r="F33" s="13">
        <v>0.52713488208636905</v>
      </c>
      <c r="G33" s="105">
        <v>0.67836283190887003</v>
      </c>
    </row>
    <row r="34" spans="1:7" x14ac:dyDescent="0.2">
      <c r="A34" s="148" t="s">
        <v>125</v>
      </c>
      <c r="B34" s="13">
        <v>3.1658422624812101</v>
      </c>
      <c r="C34" s="61">
        <v>0.18185067566249599</v>
      </c>
      <c r="D34" s="13">
        <v>5.40961421297449</v>
      </c>
      <c r="E34" s="61">
        <v>0.21140473897760101</v>
      </c>
      <c r="F34" s="13">
        <v>2.2437719504932798</v>
      </c>
      <c r="G34" s="105">
        <v>0.26311054828733599</v>
      </c>
    </row>
    <row r="35" spans="1:7" x14ac:dyDescent="0.2">
      <c r="A35" s="72" t="s">
        <v>50</v>
      </c>
      <c r="B35" s="13">
        <v>3.7644767808424202</v>
      </c>
      <c r="C35" s="61">
        <v>0.60884824944128102</v>
      </c>
      <c r="D35" s="13">
        <v>2.95443256129411</v>
      </c>
      <c r="E35" s="61">
        <v>0.17903086881615199</v>
      </c>
      <c r="F35" s="13">
        <v>-0.81004421954830597</v>
      </c>
      <c r="G35" s="105">
        <v>0.61358522908010904</v>
      </c>
    </row>
    <row r="36" spans="1:7" x14ac:dyDescent="0.2">
      <c r="A36" s="76" t="s">
        <v>51</v>
      </c>
      <c r="B36" s="13">
        <v>2.4889613826497299</v>
      </c>
      <c r="C36" s="61">
        <v>0.30436666807989199</v>
      </c>
      <c r="D36" s="13">
        <v>4.4911027424842098</v>
      </c>
      <c r="E36" s="61">
        <v>0.29930036308949598</v>
      </c>
      <c r="F36" s="13">
        <v>2.0021413598344799</v>
      </c>
      <c r="G36" s="105">
        <v>0.42229772484092998</v>
      </c>
    </row>
    <row r="37" spans="1:7" x14ac:dyDescent="0.2">
      <c r="A37" s="76" t="s">
        <v>56</v>
      </c>
      <c r="B37" s="13">
        <v>5.4683501032771797</v>
      </c>
      <c r="C37" s="61">
        <v>0.72379029575582599</v>
      </c>
      <c r="D37" s="13">
        <v>3.99628726810122</v>
      </c>
      <c r="E37" s="61">
        <v>0.15001057597954101</v>
      </c>
      <c r="F37" s="13">
        <v>-1.4720628351759499</v>
      </c>
      <c r="G37" s="105">
        <v>0.71696877995279296</v>
      </c>
    </row>
    <row r="38" spans="1:7" x14ac:dyDescent="0.2">
      <c r="A38" s="76" t="s">
        <v>57</v>
      </c>
      <c r="B38" s="13">
        <v>3.1578471537559798</v>
      </c>
      <c r="C38" s="61">
        <v>0.45105968796729601</v>
      </c>
      <c r="D38" s="13">
        <v>3.18027153953016</v>
      </c>
      <c r="E38" s="61">
        <v>0.20149495846447901</v>
      </c>
      <c r="F38" s="13">
        <v>2.2424385774180201E-2</v>
      </c>
      <c r="G38" s="105">
        <v>0.48400292445827098</v>
      </c>
    </row>
    <row r="39" spans="1:7" x14ac:dyDescent="0.2">
      <c r="A39" s="76" t="s">
        <v>60</v>
      </c>
      <c r="B39" s="13">
        <v>3.9296350024165698</v>
      </c>
      <c r="C39" s="61">
        <v>0.52708448977120903</v>
      </c>
      <c r="D39" s="13">
        <v>3.7480812140569602</v>
      </c>
      <c r="E39" s="61">
        <v>0.23106356024362301</v>
      </c>
      <c r="F39" s="13">
        <v>-0.181553788359608</v>
      </c>
      <c r="G39" s="105">
        <v>0.56205785902850003</v>
      </c>
    </row>
    <row r="40" spans="1:7" x14ac:dyDescent="0.2">
      <c r="A40" s="76" t="s">
        <v>61</v>
      </c>
      <c r="B40" s="13">
        <v>5.4918144821740702</v>
      </c>
      <c r="C40" s="61">
        <v>0.886078485317772</v>
      </c>
      <c r="D40" s="13">
        <v>4.6728375550032801</v>
      </c>
      <c r="E40" s="61">
        <v>0.25014270151430201</v>
      </c>
      <c r="F40" s="13">
        <v>-0.81897692717079695</v>
      </c>
      <c r="G40" s="105">
        <v>0.91910061334792303</v>
      </c>
    </row>
    <row r="41" spans="1:7" x14ac:dyDescent="0.2">
      <c r="A41" s="148" t="s">
        <v>123</v>
      </c>
      <c r="B41" s="13">
        <v>3.1165191448215599</v>
      </c>
      <c r="C41" s="61">
        <v>0.220121991871494</v>
      </c>
      <c r="D41" s="13">
        <v>2.9571839081173299</v>
      </c>
      <c r="E41" s="61">
        <v>0.13039478763822199</v>
      </c>
      <c r="F41" s="13">
        <v>-0.159335236704224</v>
      </c>
      <c r="G41" s="105">
        <v>0.270413792603661</v>
      </c>
    </row>
    <row r="42" spans="1:7" x14ac:dyDescent="0.2">
      <c r="A42" s="76" t="s">
        <v>64</v>
      </c>
      <c r="B42" s="13">
        <v>7.6734746332968804</v>
      </c>
      <c r="C42" s="61">
        <v>1.15329503517666</v>
      </c>
      <c r="D42" s="13">
        <v>9.1934035647905699</v>
      </c>
      <c r="E42" s="61">
        <v>0.53230093259235001</v>
      </c>
      <c r="F42" s="13">
        <v>1.5199289314936899</v>
      </c>
      <c r="G42" s="105">
        <v>1.2592950205117699</v>
      </c>
    </row>
    <row r="43" spans="1:7" ht="13.5" customHeight="1" x14ac:dyDescent="0.2">
      <c r="A43" s="155" t="s">
        <v>185</v>
      </c>
      <c r="B43" s="149">
        <v>4.2712985900723304</v>
      </c>
      <c r="C43" s="150">
        <v>0.129686298455232</v>
      </c>
      <c r="D43" s="149">
        <v>4.3265343490777397</v>
      </c>
      <c r="E43" s="150">
        <v>4.79402733085567E-2</v>
      </c>
      <c r="F43" s="149">
        <v>5.8296776347333601E-2</v>
      </c>
      <c r="G43" s="151">
        <v>0.139237154313367</v>
      </c>
    </row>
    <row r="44" spans="1:7" x14ac:dyDescent="0.2">
      <c r="A44" s="51"/>
      <c r="B44" s="96"/>
      <c r="C44" s="96"/>
      <c r="D44" s="96"/>
      <c r="E44" s="96"/>
      <c r="F44" s="96"/>
      <c r="G44" s="96"/>
    </row>
    <row r="45" spans="1:7" x14ac:dyDescent="0.2">
      <c r="A45" s="44" t="s">
        <v>179</v>
      </c>
      <c r="B45" s="96"/>
      <c r="C45" s="96"/>
      <c r="D45" s="96"/>
      <c r="E45" s="96"/>
      <c r="F45" s="96"/>
      <c r="G45" s="96"/>
    </row>
    <row r="46" spans="1:7" x14ac:dyDescent="0.2">
      <c r="A46" s="44" t="s">
        <v>89</v>
      </c>
      <c r="B46" s="115"/>
      <c r="C46" s="115"/>
      <c r="D46" s="115"/>
      <c r="E46" s="115"/>
      <c r="F46" s="115"/>
      <c r="G46" s="115"/>
    </row>
    <row r="47" spans="1:7" x14ac:dyDescent="0.2">
      <c r="A47" s="44" t="s">
        <v>180</v>
      </c>
    </row>
    <row r="48" spans="1:7" x14ac:dyDescent="0.2">
      <c r="A48" s="44" t="s">
        <v>67</v>
      </c>
      <c r="B48" s="115"/>
      <c r="C48" s="115"/>
      <c r="D48" s="115"/>
      <c r="E48" s="115"/>
      <c r="F48" s="115"/>
      <c r="G48" s="115"/>
    </row>
    <row r="49" spans="1:7" x14ac:dyDescent="0.2">
      <c r="A49" s="44" t="s">
        <v>129</v>
      </c>
      <c r="B49" s="115"/>
      <c r="C49" s="115"/>
      <c r="D49" s="115"/>
      <c r="E49" s="115"/>
      <c r="F49" s="115"/>
      <c r="G49" s="115"/>
    </row>
  </sheetData>
  <mergeCells count="5">
    <mergeCell ref="B7:G7"/>
    <mergeCell ref="B8:G8"/>
    <mergeCell ref="B9:C9"/>
    <mergeCell ref="D9:E9"/>
    <mergeCell ref="F9:G9"/>
  </mergeCells>
  <conditionalFormatting sqref="F12:F43">
    <cfRule type="expression" dxfId="626" priority="1">
      <formula>ABS(F12/G12)&gt;1.96</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49"/>
  <sheetViews>
    <sheetView showGridLines="0" zoomScale="80" zoomScaleNormal="80" workbookViewId="0"/>
  </sheetViews>
  <sheetFormatPr defaultColWidth="10.85546875" defaultRowHeight="12.75" x14ac:dyDescent="0.2"/>
  <cols>
    <col min="1" max="1" width="27.140625" customWidth="1"/>
  </cols>
  <sheetData>
    <row r="1" spans="1:7" x14ac:dyDescent="0.2">
      <c r="A1" s="1" t="str">
        <f ca="1">RIGHT(CELL("Filename",A1),LEN(CELL("Filename",A1))-FIND("]",CELL("Filename",A1)))</f>
        <v>BIN.UND.PIAAC_BQ17</v>
      </c>
      <c r="B1" s="51"/>
      <c r="E1" s="70"/>
      <c r="G1" s="70"/>
    </row>
    <row r="2" spans="1:7" x14ac:dyDescent="0.2">
      <c r="A2" s="51" t="s">
        <v>182</v>
      </c>
    </row>
    <row r="3" spans="1:7" x14ac:dyDescent="0.2">
      <c r="A3" s="47" t="s">
        <v>178</v>
      </c>
    </row>
    <row r="4" spans="1:7" x14ac:dyDescent="0.2">
      <c r="A4" s="147" t="str">
        <f>HYPERLINK("#'TOC'!A1", "Back to TOC")</f>
        <v>Back to TOC</v>
      </c>
    </row>
    <row r="5" spans="1:7" x14ac:dyDescent="0.2">
      <c r="A5" s="147"/>
    </row>
    <row r="6" spans="1:7" ht="13.5" customHeight="1" x14ac:dyDescent="0.2"/>
    <row r="7" spans="1:7" ht="30.75" customHeight="1" x14ac:dyDescent="0.2">
      <c r="A7" s="152"/>
      <c r="B7" s="744" t="s">
        <v>132</v>
      </c>
      <c r="C7" s="732"/>
      <c r="D7" s="732"/>
      <c r="E7" s="732"/>
      <c r="F7" s="732"/>
      <c r="G7" s="745"/>
    </row>
    <row r="8" spans="1:7" ht="23.25" customHeight="1" x14ac:dyDescent="0.2">
      <c r="A8" s="152"/>
      <c r="B8" s="742" t="s">
        <v>117</v>
      </c>
      <c r="C8" s="688"/>
      <c r="D8" s="688"/>
      <c r="E8" s="688"/>
      <c r="F8" s="688"/>
      <c r="G8" s="743"/>
    </row>
    <row r="9" spans="1:7" ht="82.5" customHeight="1" x14ac:dyDescent="0.2">
      <c r="A9" s="1"/>
      <c r="B9" s="740" t="s">
        <v>118</v>
      </c>
      <c r="C9" s="678"/>
      <c r="D9" s="678" t="s">
        <v>91</v>
      </c>
      <c r="E9" s="678"/>
      <c r="F9" s="678" t="s">
        <v>13</v>
      </c>
      <c r="G9" s="741"/>
    </row>
    <row r="10" spans="1:7" ht="15" customHeight="1" x14ac:dyDescent="0.2">
      <c r="A10" s="153"/>
      <c r="B10" s="154" t="s">
        <v>14</v>
      </c>
      <c r="C10" s="63" t="s">
        <v>15</v>
      </c>
      <c r="D10" s="63" t="s">
        <v>14</v>
      </c>
      <c r="E10" s="63" t="s">
        <v>15</v>
      </c>
      <c r="F10" s="63" t="s">
        <v>16</v>
      </c>
      <c r="G10" s="54" t="s">
        <v>15</v>
      </c>
    </row>
    <row r="11" spans="1:7" x14ac:dyDescent="0.2">
      <c r="A11" s="62"/>
      <c r="B11" s="158"/>
      <c r="C11" s="115"/>
      <c r="D11" s="116"/>
      <c r="E11" s="114"/>
      <c r="F11" s="115"/>
      <c r="G11" s="61"/>
    </row>
    <row r="12" spans="1:7" x14ac:dyDescent="0.2">
      <c r="A12" s="76" t="s">
        <v>19</v>
      </c>
      <c r="B12" s="13">
        <v>72.194142034666996</v>
      </c>
      <c r="C12" s="61">
        <v>7.3194703949673396</v>
      </c>
      <c r="D12" s="13">
        <v>85.252966386850304</v>
      </c>
      <c r="E12" s="61">
        <v>2.2612096597554001</v>
      </c>
      <c r="F12" s="13">
        <v>13.058824352183301</v>
      </c>
      <c r="G12" s="105">
        <v>7.4545962048591701</v>
      </c>
    </row>
    <row r="13" spans="1:7" x14ac:dyDescent="0.2">
      <c r="A13" s="52" t="s">
        <v>122</v>
      </c>
      <c r="B13" s="13">
        <v>86.7914314638506</v>
      </c>
      <c r="C13" s="61">
        <v>3.8214124920348498</v>
      </c>
      <c r="D13" s="13">
        <v>82.547019184157904</v>
      </c>
      <c r="E13" s="61">
        <v>1.6782970348547499</v>
      </c>
      <c r="F13" s="13">
        <v>-4.2444122796926997</v>
      </c>
      <c r="G13" s="105">
        <v>4.0166241283973196</v>
      </c>
    </row>
    <row r="14" spans="1:7" x14ac:dyDescent="0.2">
      <c r="A14" s="76" t="s">
        <v>27</v>
      </c>
      <c r="B14" s="13">
        <v>88.619176399331806</v>
      </c>
      <c r="C14" s="61">
        <v>5.3452114501388701</v>
      </c>
      <c r="D14" s="13">
        <v>91.218357650004407</v>
      </c>
      <c r="E14" s="61">
        <v>1.42892175176133</v>
      </c>
      <c r="F14" s="13">
        <v>2.5991812506725598</v>
      </c>
      <c r="G14" s="105">
        <v>5.3098761624598696</v>
      </c>
    </row>
    <row r="15" spans="1:7" x14ac:dyDescent="0.2">
      <c r="A15" s="76" t="s">
        <v>30</v>
      </c>
      <c r="B15" s="13">
        <v>99.136327253196498</v>
      </c>
      <c r="C15" s="61">
        <v>0.776699869440586</v>
      </c>
      <c r="D15" s="13">
        <v>95.429375384773095</v>
      </c>
      <c r="E15" s="61">
        <v>1.8252911099929601</v>
      </c>
      <c r="F15" s="13">
        <v>-3.70695186842336</v>
      </c>
      <c r="G15" s="105">
        <v>1.96530188849887</v>
      </c>
    </row>
    <row r="16" spans="1:7" x14ac:dyDescent="0.2">
      <c r="A16" s="76" t="s">
        <v>31</v>
      </c>
      <c r="B16" s="13">
        <v>95.069028473968402</v>
      </c>
      <c r="C16" s="61">
        <v>2.9537683362617702</v>
      </c>
      <c r="D16" s="13">
        <v>90.817082147049007</v>
      </c>
      <c r="E16" s="61">
        <v>1.50779118085166</v>
      </c>
      <c r="F16" s="13">
        <v>-4.2519463269193798</v>
      </c>
      <c r="G16" s="105">
        <v>3.25946572710592</v>
      </c>
    </row>
    <row r="17" spans="1:7" x14ac:dyDescent="0.2">
      <c r="A17" s="76" t="s">
        <v>33</v>
      </c>
      <c r="B17" s="13">
        <v>92.565331689592</v>
      </c>
      <c r="C17" s="61">
        <v>2.68186182940758</v>
      </c>
      <c r="D17" s="13">
        <v>91.152987752594797</v>
      </c>
      <c r="E17" s="61">
        <v>1.3873050369229101</v>
      </c>
      <c r="F17" s="13">
        <v>-1.41234393699712</v>
      </c>
      <c r="G17" s="105">
        <v>3.0153377295863901</v>
      </c>
    </row>
    <row r="18" spans="1:7" x14ac:dyDescent="0.2">
      <c r="A18" s="148" t="s">
        <v>121</v>
      </c>
      <c r="B18" s="13">
        <v>84.894881734468896</v>
      </c>
      <c r="C18" s="61">
        <v>4.8356902272494198</v>
      </c>
      <c r="D18" s="13">
        <v>82.266973901357801</v>
      </c>
      <c r="E18" s="61">
        <v>1.4718819803963299</v>
      </c>
      <c r="F18" s="13">
        <v>-2.6279078331111201</v>
      </c>
      <c r="G18" s="105">
        <v>4.8996160309126999</v>
      </c>
    </row>
    <row r="19" spans="1:7" x14ac:dyDescent="0.2">
      <c r="A19" s="76" t="s">
        <v>34</v>
      </c>
      <c r="B19" s="13">
        <v>76.469275183791595</v>
      </c>
      <c r="C19" s="61">
        <v>3.54839952877207</v>
      </c>
      <c r="D19" s="13">
        <v>79.340652033348604</v>
      </c>
      <c r="E19" s="61">
        <v>1.1565528121834301</v>
      </c>
      <c r="F19" s="13">
        <v>2.8713768495569698</v>
      </c>
      <c r="G19" s="105">
        <v>3.6930301775125902</v>
      </c>
    </row>
    <row r="20" spans="1:7" x14ac:dyDescent="0.2">
      <c r="A20" s="76" t="s">
        <v>35</v>
      </c>
      <c r="B20" s="13">
        <v>78.046371098260707</v>
      </c>
      <c r="C20" s="61">
        <v>7.6204991414747196</v>
      </c>
      <c r="D20" s="13">
        <v>83.407302461372296</v>
      </c>
      <c r="E20" s="61">
        <v>1.4324937437813701</v>
      </c>
      <c r="F20" s="13">
        <v>5.3609313631115496</v>
      </c>
      <c r="G20" s="105">
        <v>8.0548905387706498</v>
      </c>
    </row>
    <row r="21" spans="1:7" x14ac:dyDescent="0.2">
      <c r="A21" s="76" t="s">
        <v>120</v>
      </c>
      <c r="B21" s="13">
        <v>86.950004819377298</v>
      </c>
      <c r="C21" s="61">
        <v>4.0591382884269001</v>
      </c>
      <c r="D21" s="13">
        <v>86.479223481202297</v>
      </c>
      <c r="E21" s="61">
        <v>1.4989959258704699</v>
      </c>
      <c r="F21" s="13">
        <v>-0.47078133817498702</v>
      </c>
      <c r="G21" s="105">
        <v>4.41982071552723</v>
      </c>
    </row>
    <row r="22" spans="1:7" x14ac:dyDescent="0.2">
      <c r="A22" s="76" t="s">
        <v>36</v>
      </c>
      <c r="B22" s="13">
        <v>70.439315341222795</v>
      </c>
      <c r="C22" s="61">
        <v>4.6851074937229402</v>
      </c>
      <c r="D22" s="13">
        <v>85.985849268376398</v>
      </c>
      <c r="E22" s="61">
        <v>1.2704442668522999</v>
      </c>
      <c r="F22" s="13">
        <v>15.5465339271536</v>
      </c>
      <c r="G22" s="105">
        <v>4.6783092942753699</v>
      </c>
    </row>
    <row r="23" spans="1:7" x14ac:dyDescent="0.2">
      <c r="A23" s="148" t="s">
        <v>124</v>
      </c>
      <c r="B23" s="13">
        <v>83.645189150753197</v>
      </c>
      <c r="C23" s="61">
        <v>5.6855336374049097</v>
      </c>
      <c r="D23" s="13">
        <v>78.943180992811904</v>
      </c>
      <c r="E23" s="61">
        <v>1.63221614316553</v>
      </c>
      <c r="F23" s="13">
        <v>-4.70200815794131</v>
      </c>
      <c r="G23" s="105">
        <v>5.7917454416245198</v>
      </c>
    </row>
    <row r="24" spans="1:7" x14ac:dyDescent="0.2">
      <c r="A24" s="76" t="s">
        <v>37</v>
      </c>
      <c r="B24" s="13">
        <v>77.161922474183498</v>
      </c>
      <c r="C24" s="61">
        <v>6.5051471151425302</v>
      </c>
      <c r="D24" s="13">
        <v>75.033863009827499</v>
      </c>
      <c r="E24" s="61">
        <v>2.2825491132998401</v>
      </c>
      <c r="F24" s="13">
        <v>-2.1280594643559598</v>
      </c>
      <c r="G24" s="105">
        <v>6.4032348134168</v>
      </c>
    </row>
    <row r="25" spans="1:7" x14ac:dyDescent="0.2">
      <c r="A25" s="148" t="s">
        <v>128</v>
      </c>
      <c r="B25" s="13">
        <v>71.951230196432505</v>
      </c>
      <c r="C25" s="61">
        <v>5.3767993875876403</v>
      </c>
      <c r="D25" s="13">
        <v>81.352686524783493</v>
      </c>
      <c r="E25" s="61">
        <v>1.7998863624507799</v>
      </c>
      <c r="F25" s="13">
        <v>9.4014563283509496</v>
      </c>
      <c r="G25" s="105">
        <v>5.8189237313477804</v>
      </c>
    </row>
    <row r="26" spans="1:7" x14ac:dyDescent="0.2">
      <c r="A26" s="76" t="s">
        <v>39</v>
      </c>
      <c r="B26" s="13">
        <v>80.386774843440605</v>
      </c>
      <c r="C26" s="61">
        <v>5.1508954045741904</v>
      </c>
      <c r="D26" s="13">
        <v>84.8255412700574</v>
      </c>
      <c r="E26" s="61">
        <v>1.64208155532239</v>
      </c>
      <c r="F26" s="13">
        <v>4.4387664266168096</v>
      </c>
      <c r="G26" s="105">
        <v>5.5805662715246198</v>
      </c>
    </row>
    <row r="27" spans="1:7" x14ac:dyDescent="0.2">
      <c r="A27" s="76" t="s">
        <v>40</v>
      </c>
      <c r="B27" s="13" t="s">
        <v>713</v>
      </c>
      <c r="C27" s="61" t="s">
        <v>713</v>
      </c>
      <c r="D27" s="13">
        <v>95.908729770480804</v>
      </c>
      <c r="E27" s="61">
        <v>1.45625943538061</v>
      </c>
      <c r="F27" s="13" t="s">
        <v>713</v>
      </c>
      <c r="G27" s="105" t="s">
        <v>713</v>
      </c>
    </row>
    <row r="28" spans="1:7" x14ac:dyDescent="0.2">
      <c r="A28" s="76" t="s">
        <v>41</v>
      </c>
      <c r="B28" s="13">
        <v>81.192654903484595</v>
      </c>
      <c r="C28" s="61">
        <v>4.4428132040717498</v>
      </c>
      <c r="D28" s="13">
        <v>64.453069904832304</v>
      </c>
      <c r="E28" s="61">
        <v>1.9559907516386299</v>
      </c>
      <c r="F28" s="13">
        <v>-16.739584998652301</v>
      </c>
      <c r="G28" s="105">
        <v>4.7997751847947896</v>
      </c>
    </row>
    <row r="29" spans="1:7" x14ac:dyDescent="0.2">
      <c r="A29" s="76" t="s">
        <v>43</v>
      </c>
      <c r="B29" s="13" t="s">
        <v>713</v>
      </c>
      <c r="C29" s="61" t="s">
        <v>713</v>
      </c>
      <c r="D29" s="13">
        <v>76.494793634618304</v>
      </c>
      <c r="E29" s="61">
        <v>3.5516927608300999</v>
      </c>
      <c r="F29" s="13" t="s">
        <v>713</v>
      </c>
      <c r="G29" s="105" t="s">
        <v>713</v>
      </c>
    </row>
    <row r="30" spans="1:7" x14ac:dyDescent="0.2">
      <c r="A30" s="76" t="s">
        <v>45</v>
      </c>
      <c r="B30" s="13">
        <v>89.624202315896198</v>
      </c>
      <c r="C30" s="61">
        <v>5.28612670839098</v>
      </c>
      <c r="D30" s="13">
        <v>90.193419218538494</v>
      </c>
      <c r="E30" s="61">
        <v>1.4662958411017399</v>
      </c>
      <c r="F30" s="13">
        <v>0.56921690264232405</v>
      </c>
      <c r="G30" s="105">
        <v>5.40085994872058</v>
      </c>
    </row>
    <row r="31" spans="1:7" x14ac:dyDescent="0.2">
      <c r="A31" s="76" t="s">
        <v>46</v>
      </c>
      <c r="B31" s="13">
        <v>77.771106127706005</v>
      </c>
      <c r="C31" s="61">
        <v>4.9350705824615</v>
      </c>
      <c r="D31" s="13">
        <v>81.240986157137002</v>
      </c>
      <c r="E31" s="61">
        <v>1.8399792122617999</v>
      </c>
      <c r="F31" s="13">
        <v>3.4698800294310099</v>
      </c>
      <c r="G31" s="105">
        <v>5.16388300991414</v>
      </c>
    </row>
    <row r="32" spans="1:7" x14ac:dyDescent="0.2">
      <c r="A32" s="148" t="s">
        <v>126</v>
      </c>
      <c r="B32" s="13">
        <v>83.737127299628199</v>
      </c>
      <c r="C32" s="61">
        <v>5.1823699979047104</v>
      </c>
      <c r="D32" s="13">
        <v>82.088846822577693</v>
      </c>
      <c r="E32" s="61">
        <v>1.7794474484512499</v>
      </c>
      <c r="F32" s="13">
        <v>-1.64828047705051</v>
      </c>
      <c r="G32" s="105">
        <v>5.6318764180156702</v>
      </c>
    </row>
    <row r="33" spans="1:7" x14ac:dyDescent="0.2">
      <c r="A33" s="148" t="s">
        <v>127</v>
      </c>
      <c r="B33" s="13">
        <v>86.344995722005905</v>
      </c>
      <c r="C33" s="61">
        <v>4.2255917955973299</v>
      </c>
      <c r="D33" s="13">
        <v>77.283285759749006</v>
      </c>
      <c r="E33" s="61">
        <v>2.4341018605869</v>
      </c>
      <c r="F33" s="13">
        <v>-9.0617099622568809</v>
      </c>
      <c r="G33" s="105">
        <v>4.7438453933931699</v>
      </c>
    </row>
    <row r="34" spans="1:7" x14ac:dyDescent="0.2">
      <c r="A34" s="148" t="s">
        <v>125</v>
      </c>
      <c r="B34" s="13">
        <v>75.706123187387803</v>
      </c>
      <c r="C34" s="61">
        <v>3.6745843222494798</v>
      </c>
      <c r="D34" s="13">
        <v>84.348074880610795</v>
      </c>
      <c r="E34" s="61">
        <v>1.2111760741705699</v>
      </c>
      <c r="F34" s="13">
        <v>8.6419516932230103</v>
      </c>
      <c r="G34" s="105">
        <v>3.9469717920085001</v>
      </c>
    </row>
    <row r="35" spans="1:7" x14ac:dyDescent="0.2">
      <c r="A35" s="72" t="s">
        <v>50</v>
      </c>
      <c r="B35" s="13">
        <v>100</v>
      </c>
      <c r="C35" s="61">
        <v>0</v>
      </c>
      <c r="D35" s="13">
        <v>98.096793118392696</v>
      </c>
      <c r="E35" s="61">
        <v>0.80555885966491003</v>
      </c>
      <c r="F35" s="13">
        <v>-1.9032068816073</v>
      </c>
      <c r="G35" s="105">
        <v>0.80555885966491003</v>
      </c>
    </row>
    <row r="36" spans="1:7" x14ac:dyDescent="0.2">
      <c r="A36" s="76" t="s">
        <v>51</v>
      </c>
      <c r="B36" s="13" t="s">
        <v>713</v>
      </c>
      <c r="C36" s="61" t="s">
        <v>713</v>
      </c>
      <c r="D36" s="13">
        <v>82.794367828685395</v>
      </c>
      <c r="E36" s="61">
        <v>1.85737287933052</v>
      </c>
      <c r="F36" s="13" t="s">
        <v>713</v>
      </c>
      <c r="G36" s="105" t="s">
        <v>713</v>
      </c>
    </row>
    <row r="37" spans="1:7" x14ac:dyDescent="0.2">
      <c r="A37" s="76" t="s">
        <v>56</v>
      </c>
      <c r="B37" s="13">
        <v>86.790122762936406</v>
      </c>
      <c r="C37" s="61">
        <v>4.1602807309448098</v>
      </c>
      <c r="D37" s="13">
        <v>79.145492341367003</v>
      </c>
      <c r="E37" s="61">
        <v>1.27541204588033</v>
      </c>
      <c r="F37" s="13">
        <v>-7.6446304215694303</v>
      </c>
      <c r="G37" s="105">
        <v>4.2787049944142801</v>
      </c>
    </row>
    <row r="38" spans="1:7" x14ac:dyDescent="0.2">
      <c r="A38" s="76" t="s">
        <v>57</v>
      </c>
      <c r="B38" s="13">
        <v>95.7268944666274</v>
      </c>
      <c r="C38" s="61">
        <v>1.93428392736987</v>
      </c>
      <c r="D38" s="13">
        <v>86.969207644485806</v>
      </c>
      <c r="E38" s="61">
        <v>2.14432935414741</v>
      </c>
      <c r="F38" s="13">
        <v>-8.7576868221415403</v>
      </c>
      <c r="G38" s="105">
        <v>2.8347360784456801</v>
      </c>
    </row>
    <row r="39" spans="1:7" x14ac:dyDescent="0.2">
      <c r="A39" s="76" t="s">
        <v>60</v>
      </c>
      <c r="B39" s="13">
        <v>69.029656571019501</v>
      </c>
      <c r="C39" s="61">
        <v>6.6153578489157301</v>
      </c>
      <c r="D39" s="13">
        <v>78.777177574412093</v>
      </c>
      <c r="E39" s="61">
        <v>1.53376753189576</v>
      </c>
      <c r="F39" s="13">
        <v>9.7475210033926505</v>
      </c>
      <c r="G39" s="105">
        <v>6.9449510731726196</v>
      </c>
    </row>
    <row r="40" spans="1:7" x14ac:dyDescent="0.2">
      <c r="A40" s="76" t="s">
        <v>61</v>
      </c>
      <c r="B40" s="13">
        <v>74.814391270080606</v>
      </c>
      <c r="C40" s="61">
        <v>6.2416471409422902</v>
      </c>
      <c r="D40" s="13">
        <v>71.923391320237201</v>
      </c>
      <c r="E40" s="61">
        <v>2.3920571993220801</v>
      </c>
      <c r="F40" s="13">
        <v>-2.8909999498433199</v>
      </c>
      <c r="G40" s="105">
        <v>6.6265605799270197</v>
      </c>
    </row>
    <row r="41" spans="1:7" x14ac:dyDescent="0.2">
      <c r="A41" s="148" t="s">
        <v>123</v>
      </c>
      <c r="B41" s="13">
        <v>84.553237368009107</v>
      </c>
      <c r="C41" s="61">
        <v>2.9284825442718398</v>
      </c>
      <c r="D41" s="13">
        <v>88.510712810426</v>
      </c>
      <c r="E41" s="61">
        <v>1.2244383067475499</v>
      </c>
      <c r="F41" s="13">
        <v>3.95747544241696</v>
      </c>
      <c r="G41" s="105">
        <v>3.1419189243902701</v>
      </c>
    </row>
    <row r="42" spans="1:7" x14ac:dyDescent="0.2">
      <c r="A42" s="76" t="s">
        <v>64</v>
      </c>
      <c r="B42" s="13">
        <v>81.414973765089897</v>
      </c>
      <c r="C42" s="61">
        <v>4.1378213555696197</v>
      </c>
      <c r="D42" s="13">
        <v>80.472982913779802</v>
      </c>
      <c r="E42" s="61">
        <v>2.28519397432895</v>
      </c>
      <c r="F42" s="13">
        <v>-0.94199085131001004</v>
      </c>
      <c r="G42" s="105">
        <v>4.8006207259151896</v>
      </c>
    </row>
    <row r="43" spans="1:7" ht="13.5" customHeight="1" x14ac:dyDescent="0.2">
      <c r="A43" s="155" t="s">
        <v>185</v>
      </c>
      <c r="B43" s="149">
        <v>82.503824534626006</v>
      </c>
      <c r="C43" s="150">
        <v>0.95585707275855303</v>
      </c>
      <c r="D43" s="149">
        <v>83.385500876646802</v>
      </c>
      <c r="E43" s="150">
        <v>0.33705806919447401</v>
      </c>
      <c r="F43" s="149">
        <v>0.68777678033450595</v>
      </c>
      <c r="G43" s="151">
        <v>1.0070245504500701</v>
      </c>
    </row>
    <row r="44" spans="1:7" x14ac:dyDescent="0.2">
      <c r="A44" s="51"/>
      <c r="B44" s="96"/>
      <c r="C44" s="96"/>
      <c r="D44" s="96"/>
      <c r="E44" s="96"/>
      <c r="F44" s="96"/>
      <c r="G44" s="96"/>
    </row>
    <row r="45" spans="1:7" x14ac:dyDescent="0.2">
      <c r="A45" s="44" t="s">
        <v>179</v>
      </c>
      <c r="B45" s="96"/>
      <c r="C45" s="96"/>
      <c r="D45" s="96"/>
      <c r="E45" s="96"/>
      <c r="F45" s="96"/>
      <c r="G45" s="96"/>
    </row>
    <row r="46" spans="1:7" x14ac:dyDescent="0.2">
      <c r="A46" s="44" t="s">
        <v>89</v>
      </c>
      <c r="B46" s="115"/>
      <c r="C46" s="115"/>
      <c r="D46" s="115"/>
      <c r="E46" s="115"/>
      <c r="F46" s="115"/>
      <c r="G46" s="115"/>
    </row>
    <row r="47" spans="1:7" x14ac:dyDescent="0.2">
      <c r="A47" s="44" t="s">
        <v>180</v>
      </c>
    </row>
    <row r="48" spans="1:7" x14ac:dyDescent="0.2">
      <c r="A48" s="44" t="s">
        <v>67</v>
      </c>
      <c r="B48" s="115"/>
      <c r="C48" s="115"/>
      <c r="D48" s="115"/>
      <c r="E48" s="115"/>
      <c r="F48" s="115"/>
      <c r="G48" s="115"/>
    </row>
    <row r="49" spans="1:7" x14ac:dyDescent="0.2">
      <c r="A49" s="44" t="s">
        <v>129</v>
      </c>
      <c r="B49" s="115"/>
      <c r="C49" s="115"/>
      <c r="D49" s="115"/>
      <c r="E49" s="115"/>
      <c r="F49" s="115"/>
      <c r="G49" s="115"/>
    </row>
  </sheetData>
  <mergeCells count="5">
    <mergeCell ref="B7:G7"/>
    <mergeCell ref="B8:G8"/>
    <mergeCell ref="B9:C9"/>
    <mergeCell ref="D9:E9"/>
    <mergeCell ref="F9:G9"/>
  </mergeCells>
  <conditionalFormatting sqref="F12:F43">
    <cfRule type="expression" dxfId="625" priority="2">
      <formula>ABS(F12/G12)&gt;1.96</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49"/>
  <sheetViews>
    <sheetView showGridLines="0" zoomScale="80" zoomScaleNormal="80" workbookViewId="0"/>
  </sheetViews>
  <sheetFormatPr defaultColWidth="10.85546875" defaultRowHeight="12.75" x14ac:dyDescent="0.2"/>
  <cols>
    <col min="1" max="1" width="27.140625" customWidth="1"/>
  </cols>
  <sheetData>
    <row r="1" spans="1:7" x14ac:dyDescent="0.2">
      <c r="A1" s="1" t="str">
        <f ca="1">RIGHT(CELL("Filename",A1),LEN(CELL("Filename",A1))-FIND("]",CELL("Filename",A1)))</f>
        <v>CON.UND.PIAAC_BQ21</v>
      </c>
      <c r="B1" s="51"/>
      <c r="E1" s="70"/>
      <c r="G1" s="70"/>
    </row>
    <row r="2" spans="1:7" x14ac:dyDescent="0.2">
      <c r="A2" s="51" t="s">
        <v>184</v>
      </c>
    </row>
    <row r="3" spans="1:7" x14ac:dyDescent="0.2">
      <c r="A3" s="47" t="s">
        <v>178</v>
      </c>
    </row>
    <row r="4" spans="1:7" x14ac:dyDescent="0.2">
      <c r="A4" s="147" t="str">
        <f>HYPERLINK("#'TOC'!A1", "Back to TOC")</f>
        <v>Back to TOC</v>
      </c>
    </row>
    <row r="5" spans="1:7" x14ac:dyDescent="0.2">
      <c r="A5" s="147"/>
    </row>
    <row r="6" spans="1:7" ht="13.5" customHeight="1" x14ac:dyDescent="0.2"/>
    <row r="7" spans="1:7" ht="30.75" customHeight="1" x14ac:dyDescent="0.2">
      <c r="A7" s="152"/>
      <c r="B7" s="746" t="s">
        <v>133</v>
      </c>
      <c r="C7" s="692"/>
      <c r="D7" s="692"/>
      <c r="E7" s="692"/>
      <c r="F7" s="692"/>
      <c r="G7" s="747"/>
    </row>
    <row r="8" spans="1:7" ht="23.25" customHeight="1" x14ac:dyDescent="0.2">
      <c r="A8" s="152"/>
      <c r="B8" s="742" t="s">
        <v>117</v>
      </c>
      <c r="C8" s="688"/>
      <c r="D8" s="688"/>
      <c r="E8" s="688"/>
      <c r="F8" s="688"/>
      <c r="G8" s="743"/>
    </row>
    <row r="9" spans="1:7" ht="82.5" customHeight="1" x14ac:dyDescent="0.2">
      <c r="A9" s="1"/>
      <c r="B9" s="740" t="s">
        <v>118</v>
      </c>
      <c r="C9" s="678"/>
      <c r="D9" s="678" t="s">
        <v>91</v>
      </c>
      <c r="E9" s="678"/>
      <c r="F9" s="678" t="s">
        <v>13</v>
      </c>
      <c r="G9" s="741"/>
    </row>
    <row r="10" spans="1:7" ht="15" customHeight="1" x14ac:dyDescent="0.2">
      <c r="A10" s="153"/>
      <c r="B10" s="159" t="s">
        <v>87</v>
      </c>
      <c r="C10" s="63" t="s">
        <v>15</v>
      </c>
      <c r="D10" s="157" t="s">
        <v>87</v>
      </c>
      <c r="E10" s="63" t="s">
        <v>15</v>
      </c>
      <c r="F10" s="157" t="s">
        <v>88</v>
      </c>
      <c r="G10" s="54" t="s">
        <v>15</v>
      </c>
    </row>
    <row r="11" spans="1:7" x14ac:dyDescent="0.2">
      <c r="A11" s="62"/>
      <c r="B11" s="158"/>
      <c r="C11" s="160"/>
      <c r="D11" s="158"/>
      <c r="E11" s="161"/>
      <c r="F11" s="160"/>
      <c r="G11" s="162"/>
    </row>
    <row r="12" spans="1:7" x14ac:dyDescent="0.2">
      <c r="A12" s="76" t="s">
        <v>19</v>
      </c>
      <c r="B12" s="13">
        <v>40.943518031659302</v>
      </c>
      <c r="C12" s="61">
        <v>16.389645552350501</v>
      </c>
      <c r="D12" s="13">
        <v>67.501257898320205</v>
      </c>
      <c r="E12" s="61">
        <v>9.8101107035577009</v>
      </c>
      <c r="F12" s="13">
        <v>26.557739866660899</v>
      </c>
      <c r="G12" s="105">
        <v>19.677736853017802</v>
      </c>
    </row>
    <row r="13" spans="1:7" x14ac:dyDescent="0.2">
      <c r="A13" s="52" t="s">
        <v>122</v>
      </c>
      <c r="B13" s="13">
        <v>27.877251439043398</v>
      </c>
      <c r="C13" s="61">
        <v>8.9830099685905402</v>
      </c>
      <c r="D13" s="13">
        <v>25.872908797386799</v>
      </c>
      <c r="E13" s="61">
        <v>2.8469692925100198</v>
      </c>
      <c r="F13" s="13">
        <v>-2.0043426416566898</v>
      </c>
      <c r="G13" s="105">
        <v>10.957365952070001</v>
      </c>
    </row>
    <row r="14" spans="1:7" x14ac:dyDescent="0.2">
      <c r="A14" s="76" t="s">
        <v>27</v>
      </c>
      <c r="B14" s="13">
        <v>25.814576993461198</v>
      </c>
      <c r="C14" s="61">
        <v>3.8868156509054499</v>
      </c>
      <c r="D14" s="13">
        <v>36.326855909080699</v>
      </c>
      <c r="E14" s="61">
        <v>5.0555746151586298</v>
      </c>
      <c r="F14" s="13">
        <v>10.5122789156196</v>
      </c>
      <c r="G14" s="105">
        <v>6.4815959279454702</v>
      </c>
    </row>
    <row r="15" spans="1:7" x14ac:dyDescent="0.2">
      <c r="A15" s="76" t="s">
        <v>30</v>
      </c>
      <c r="B15" s="13">
        <v>22.092341923231601</v>
      </c>
      <c r="C15" s="61">
        <v>5.9827384705491298</v>
      </c>
      <c r="D15" s="13">
        <v>23.649449705054899</v>
      </c>
      <c r="E15" s="61">
        <v>2.09622327937022</v>
      </c>
      <c r="F15" s="13">
        <v>1.5571077818232599</v>
      </c>
      <c r="G15" s="105">
        <v>6.6134614602468096</v>
      </c>
    </row>
    <row r="16" spans="1:7" x14ac:dyDescent="0.2">
      <c r="A16" s="76" t="s">
        <v>31</v>
      </c>
      <c r="B16" s="13">
        <v>30.231679498662501</v>
      </c>
      <c r="C16" s="61">
        <v>6.5400329250561597</v>
      </c>
      <c r="D16" s="13">
        <v>25.3162805980289</v>
      </c>
      <c r="E16" s="61">
        <v>2.82906354743962</v>
      </c>
      <c r="F16" s="13">
        <v>-4.91539890063365</v>
      </c>
      <c r="G16" s="105">
        <v>7.2770086244514198</v>
      </c>
    </row>
    <row r="17" spans="1:7" x14ac:dyDescent="0.2">
      <c r="A17" s="76" t="s">
        <v>33</v>
      </c>
      <c r="B17" s="13">
        <v>17.4636578754201</v>
      </c>
      <c r="C17" s="61">
        <v>3.1256230144314698</v>
      </c>
      <c r="D17" s="13">
        <v>23.394328999621401</v>
      </c>
      <c r="E17" s="61">
        <v>1.18523896400142</v>
      </c>
      <c r="F17" s="13">
        <v>5.9306711242012904</v>
      </c>
      <c r="G17" s="105">
        <v>3.2800465514989998</v>
      </c>
    </row>
    <row r="18" spans="1:7" x14ac:dyDescent="0.2">
      <c r="A18" s="148" t="s">
        <v>121</v>
      </c>
      <c r="B18" s="13">
        <v>17.0537524369464</v>
      </c>
      <c r="C18" s="61">
        <v>4.4271941902519103</v>
      </c>
      <c r="D18" s="13">
        <v>20.821597462427299</v>
      </c>
      <c r="E18" s="61">
        <v>2.0726293886047702</v>
      </c>
      <c r="F18" s="13">
        <v>3.76784502548086</v>
      </c>
      <c r="G18" s="105">
        <v>4.7714311085859604</v>
      </c>
    </row>
    <row r="19" spans="1:7" x14ac:dyDescent="0.2">
      <c r="A19" s="76" t="s">
        <v>34</v>
      </c>
      <c r="B19" s="13">
        <v>35.271838593815097</v>
      </c>
      <c r="C19" s="61">
        <v>11.4182705542345</v>
      </c>
      <c r="D19" s="13">
        <v>25.914745383534299</v>
      </c>
      <c r="E19" s="61">
        <v>1.51096125891961</v>
      </c>
      <c r="F19" s="13">
        <v>-9.3570932102807305</v>
      </c>
      <c r="G19" s="105">
        <v>11.381325074147201</v>
      </c>
    </row>
    <row r="20" spans="1:7" x14ac:dyDescent="0.2">
      <c r="A20" s="76" t="s">
        <v>35</v>
      </c>
      <c r="B20" s="13">
        <v>25.612760391099702</v>
      </c>
      <c r="C20" s="61">
        <v>5.0138431046741898</v>
      </c>
      <c r="D20" s="13">
        <v>21.991863072093601</v>
      </c>
      <c r="E20" s="61">
        <v>1.38944933259878</v>
      </c>
      <c r="F20" s="13">
        <v>-3.62089731900614</v>
      </c>
      <c r="G20" s="105">
        <v>5.2562682821118099</v>
      </c>
    </row>
    <row r="21" spans="1:7" x14ac:dyDescent="0.2">
      <c r="A21" s="76" t="s">
        <v>120</v>
      </c>
      <c r="B21" s="13">
        <v>15.2962582725721</v>
      </c>
      <c r="C21" s="61">
        <v>4.3536359704623404</v>
      </c>
      <c r="D21" s="13">
        <v>27.146379552917001</v>
      </c>
      <c r="E21" s="61">
        <v>2.4726285062116999</v>
      </c>
      <c r="F21" s="13">
        <v>11.8501212803448</v>
      </c>
      <c r="G21" s="105">
        <v>4.9920067248704703</v>
      </c>
    </row>
    <row r="22" spans="1:7" x14ac:dyDescent="0.2">
      <c r="A22" s="76" t="s">
        <v>36</v>
      </c>
      <c r="B22" s="13">
        <v>28.798458622428701</v>
      </c>
      <c r="C22" s="61">
        <v>6.8591908128229004</v>
      </c>
      <c r="D22" s="13">
        <v>31.733261392939799</v>
      </c>
      <c r="E22" s="61">
        <v>4.44391975164607</v>
      </c>
      <c r="F22" s="13">
        <v>2.9348027705111202</v>
      </c>
      <c r="G22" s="105">
        <v>7.9801318246049702</v>
      </c>
    </row>
    <row r="23" spans="1:7" x14ac:dyDescent="0.2">
      <c r="A23" s="148" t="s">
        <v>124</v>
      </c>
      <c r="B23" s="13">
        <v>19.891331139942299</v>
      </c>
      <c r="C23" s="61">
        <v>7.0522011077330102</v>
      </c>
      <c r="D23" s="13">
        <v>31.475592370284101</v>
      </c>
      <c r="E23" s="61">
        <v>3.11428903616964</v>
      </c>
      <c r="F23" s="13">
        <v>11.5842612303419</v>
      </c>
      <c r="G23" s="105">
        <v>7.75463346032201</v>
      </c>
    </row>
    <row r="24" spans="1:7" x14ac:dyDescent="0.2">
      <c r="A24" s="76" t="s">
        <v>37</v>
      </c>
      <c r="B24" s="13">
        <v>36.550561455086601</v>
      </c>
      <c r="C24" s="61">
        <v>7.2691616945661801</v>
      </c>
      <c r="D24" s="13">
        <v>44.384573902435299</v>
      </c>
      <c r="E24" s="61">
        <v>4.9529217061434601</v>
      </c>
      <c r="F24" s="13">
        <v>7.8340124473486803</v>
      </c>
      <c r="G24" s="105">
        <v>7.4304735264169697</v>
      </c>
    </row>
    <row r="25" spans="1:7" x14ac:dyDescent="0.2">
      <c r="A25" s="148" t="s">
        <v>128</v>
      </c>
      <c r="B25" s="13">
        <v>13.468692882631901</v>
      </c>
      <c r="C25" s="61">
        <v>1.46949733528063</v>
      </c>
      <c r="D25" s="13">
        <v>29.207968136253299</v>
      </c>
      <c r="E25" s="61">
        <v>2.70860587992486</v>
      </c>
      <c r="F25" s="13">
        <v>15.7392752536214</v>
      </c>
      <c r="G25" s="105">
        <v>2.9958321308586502</v>
      </c>
    </row>
    <row r="26" spans="1:7" x14ac:dyDescent="0.2">
      <c r="A26" s="76" t="s">
        <v>39</v>
      </c>
      <c r="B26" s="13">
        <v>49.026191808621903</v>
      </c>
      <c r="C26" s="61">
        <v>5.4709391485755798</v>
      </c>
      <c r="D26" s="13">
        <v>49.361604554760298</v>
      </c>
      <c r="E26" s="61">
        <v>4.15639818470998</v>
      </c>
      <c r="F26" s="13">
        <v>0.33541274613838801</v>
      </c>
      <c r="G26" s="105">
        <v>7.2734906433445703</v>
      </c>
    </row>
    <row r="27" spans="1:7" x14ac:dyDescent="0.2">
      <c r="A27" s="76" t="s">
        <v>40</v>
      </c>
      <c r="B27" s="13" t="s">
        <v>713</v>
      </c>
      <c r="C27" s="61" t="s">
        <v>713</v>
      </c>
      <c r="D27" s="13">
        <v>27.674423086837301</v>
      </c>
      <c r="E27" s="61">
        <v>2.0643802698916902</v>
      </c>
      <c r="F27" s="13" t="s">
        <v>713</v>
      </c>
      <c r="G27" s="105" t="s">
        <v>713</v>
      </c>
    </row>
    <row r="28" spans="1:7" x14ac:dyDescent="0.2">
      <c r="A28" s="76" t="s">
        <v>41</v>
      </c>
      <c r="B28" s="13">
        <v>16.236829944111001</v>
      </c>
      <c r="C28" s="61">
        <v>4.3763358873496303</v>
      </c>
      <c r="D28" s="13">
        <v>24.073060210736202</v>
      </c>
      <c r="E28" s="61">
        <v>2.1945316201185499</v>
      </c>
      <c r="F28" s="13">
        <v>7.8362302666252601</v>
      </c>
      <c r="G28" s="105">
        <v>4.3572544560734396</v>
      </c>
    </row>
    <row r="29" spans="1:7" x14ac:dyDescent="0.2">
      <c r="A29" s="76" t="s">
        <v>43</v>
      </c>
      <c r="B29" s="13" t="s">
        <v>713</v>
      </c>
      <c r="C29" s="61" t="s">
        <v>713</v>
      </c>
      <c r="D29" s="13">
        <v>38.429203397288497</v>
      </c>
      <c r="E29" s="61">
        <v>6.5014406674181799</v>
      </c>
      <c r="F29" s="13" t="s">
        <v>713</v>
      </c>
      <c r="G29" s="105" t="s">
        <v>713</v>
      </c>
    </row>
    <row r="30" spans="1:7" x14ac:dyDescent="0.2">
      <c r="A30" s="76" t="s">
        <v>45</v>
      </c>
      <c r="B30" s="13">
        <v>35.446759163618601</v>
      </c>
      <c r="C30" s="61">
        <v>4.3545683831725004</v>
      </c>
      <c r="D30" s="13">
        <v>36.051978943009097</v>
      </c>
      <c r="E30" s="61">
        <v>1.7645279792919599</v>
      </c>
      <c r="F30" s="13">
        <v>0.60521977939053795</v>
      </c>
      <c r="G30" s="105">
        <v>4.8498743049563302</v>
      </c>
    </row>
    <row r="31" spans="1:7" x14ac:dyDescent="0.2">
      <c r="A31" s="76" t="s">
        <v>46</v>
      </c>
      <c r="B31" s="13">
        <v>29.186382961998198</v>
      </c>
      <c r="C31" s="61">
        <v>4.5452821855885999</v>
      </c>
      <c r="D31" s="13">
        <v>27.565080269071998</v>
      </c>
      <c r="E31" s="61">
        <v>1.8843635773660301</v>
      </c>
      <c r="F31" s="13">
        <v>-1.6213026929262599</v>
      </c>
      <c r="G31" s="105">
        <v>4.9305691864684604</v>
      </c>
    </row>
    <row r="32" spans="1:7" x14ac:dyDescent="0.2">
      <c r="A32" s="148" t="s">
        <v>126</v>
      </c>
      <c r="B32" s="13">
        <v>24.713475579674</v>
      </c>
      <c r="C32" s="61">
        <v>4.4939481816699196</v>
      </c>
      <c r="D32" s="13">
        <v>34.456026225729097</v>
      </c>
      <c r="E32" s="61">
        <v>2.8191025869394002</v>
      </c>
      <c r="F32" s="13">
        <v>9.7425506460550793</v>
      </c>
      <c r="G32" s="105">
        <v>5.48215367626113</v>
      </c>
    </row>
    <row r="33" spans="1:7" x14ac:dyDescent="0.2">
      <c r="A33" s="148" t="s">
        <v>127</v>
      </c>
      <c r="B33" s="13">
        <v>18.8766109547885</v>
      </c>
      <c r="C33" s="61">
        <v>3.6317333558748999</v>
      </c>
      <c r="D33" s="13">
        <v>20.008366297287601</v>
      </c>
      <c r="E33" s="61">
        <v>2.7167675281560402</v>
      </c>
      <c r="F33" s="13">
        <v>1.13175534249911</v>
      </c>
      <c r="G33" s="105">
        <v>4.4360078157850804</v>
      </c>
    </row>
    <row r="34" spans="1:7" x14ac:dyDescent="0.2">
      <c r="A34" s="148" t="s">
        <v>125</v>
      </c>
      <c r="B34" s="13">
        <v>19.688188300203699</v>
      </c>
      <c r="C34" s="61">
        <v>5.6469840028815899</v>
      </c>
      <c r="D34" s="13">
        <v>22.1978957346283</v>
      </c>
      <c r="E34" s="61">
        <v>2.1266914785797999</v>
      </c>
      <c r="F34" s="13">
        <v>2.50970743442456</v>
      </c>
      <c r="G34" s="105">
        <v>6.3938906392398502</v>
      </c>
    </row>
    <row r="35" spans="1:7" x14ac:dyDescent="0.2">
      <c r="A35" s="72" t="s">
        <v>50</v>
      </c>
      <c r="B35" s="13">
        <v>15.780831626155001</v>
      </c>
      <c r="C35" s="61">
        <v>3.4938835614300299</v>
      </c>
      <c r="D35" s="13">
        <v>18.200942223754399</v>
      </c>
      <c r="E35" s="61">
        <v>1.70519553413618</v>
      </c>
      <c r="F35" s="13">
        <v>2.4201105975994102</v>
      </c>
      <c r="G35" s="105">
        <v>3.9873652116407299</v>
      </c>
    </row>
    <row r="36" spans="1:7" x14ac:dyDescent="0.2">
      <c r="A36" s="76" t="s">
        <v>51</v>
      </c>
      <c r="B36" s="13" t="s">
        <v>713</v>
      </c>
      <c r="C36" s="61" t="s">
        <v>713</v>
      </c>
      <c r="D36" s="13">
        <v>47.554416898990901</v>
      </c>
      <c r="E36" s="61">
        <v>6.5910085933858298</v>
      </c>
      <c r="F36" s="13" t="s">
        <v>713</v>
      </c>
      <c r="G36" s="105" t="s">
        <v>713</v>
      </c>
    </row>
    <row r="37" spans="1:7" x14ac:dyDescent="0.2">
      <c r="A37" s="76" t="s">
        <v>56</v>
      </c>
      <c r="B37" s="13">
        <v>71.200723909483301</v>
      </c>
      <c r="C37" s="61">
        <v>23.901154920582801</v>
      </c>
      <c r="D37" s="13">
        <v>32.218506520342203</v>
      </c>
      <c r="E37" s="61">
        <v>2.48196691237795</v>
      </c>
      <c r="F37" s="13">
        <v>-38.982217389140999</v>
      </c>
      <c r="G37" s="105">
        <v>23.8453965522041</v>
      </c>
    </row>
    <row r="38" spans="1:7" x14ac:dyDescent="0.2">
      <c r="A38" s="76" t="s">
        <v>57</v>
      </c>
      <c r="B38" s="13">
        <v>25.061481562884701</v>
      </c>
      <c r="C38" s="61">
        <v>2.3616302844371901</v>
      </c>
      <c r="D38" s="13">
        <v>18.800222379678701</v>
      </c>
      <c r="E38" s="61">
        <v>1.5918471852638001</v>
      </c>
      <c r="F38" s="13">
        <v>-6.2612591832060298</v>
      </c>
      <c r="G38" s="105">
        <v>2.8951744896812901</v>
      </c>
    </row>
    <row r="39" spans="1:7" x14ac:dyDescent="0.2">
      <c r="A39" s="76" t="s">
        <v>60</v>
      </c>
      <c r="B39" s="13">
        <v>44.591233737242199</v>
      </c>
      <c r="C39" s="61">
        <v>15.8472614573688</v>
      </c>
      <c r="D39" s="13">
        <v>53.2957997335767</v>
      </c>
      <c r="E39" s="61">
        <v>4.9907694523658597</v>
      </c>
      <c r="F39" s="13">
        <v>8.70456599633442</v>
      </c>
      <c r="G39" s="105">
        <v>15.954463006710199</v>
      </c>
    </row>
    <row r="40" spans="1:7" x14ac:dyDescent="0.2">
      <c r="A40" s="76" t="s">
        <v>61</v>
      </c>
      <c r="B40" s="13">
        <v>24.682275030495902</v>
      </c>
      <c r="C40" s="61">
        <v>7.2224715279745997</v>
      </c>
      <c r="D40" s="13">
        <v>30.2561720338642</v>
      </c>
      <c r="E40" s="61">
        <v>3.7810898843270899</v>
      </c>
      <c r="F40" s="13">
        <v>5.5738970033683204</v>
      </c>
      <c r="G40" s="105">
        <v>7.5856993186765802</v>
      </c>
    </row>
    <row r="41" spans="1:7" x14ac:dyDescent="0.2">
      <c r="A41" s="148" t="s">
        <v>123</v>
      </c>
      <c r="B41" s="13">
        <v>25.322743452162001</v>
      </c>
      <c r="C41" s="61">
        <v>3.3624508541760498</v>
      </c>
      <c r="D41" s="13">
        <v>51.334952301888102</v>
      </c>
      <c r="E41" s="61">
        <v>2.8556497733913502</v>
      </c>
      <c r="F41" s="13">
        <v>26.0122088497261</v>
      </c>
      <c r="G41" s="105">
        <v>4.3278327548337696</v>
      </c>
    </row>
    <row r="42" spans="1:7" x14ac:dyDescent="0.2">
      <c r="A42" s="76" t="s">
        <v>64</v>
      </c>
      <c r="B42" s="13">
        <v>21.5948050863066</v>
      </c>
      <c r="C42" s="61">
        <v>4.4416821328144804</v>
      </c>
      <c r="D42" s="13">
        <v>23.6095795182191</v>
      </c>
      <c r="E42" s="61">
        <v>2.12984581177514</v>
      </c>
      <c r="F42" s="13">
        <v>2.0147744319125098</v>
      </c>
      <c r="G42" s="105">
        <v>4.8372915990107801</v>
      </c>
    </row>
    <row r="43" spans="1:7" ht="13.5" customHeight="1" x14ac:dyDescent="0.2">
      <c r="A43" s="155" t="s">
        <v>185</v>
      </c>
      <c r="B43" s="149">
        <v>26.3262364169628</v>
      </c>
      <c r="C43" s="150">
        <v>1.3700696907844201</v>
      </c>
      <c r="D43" s="149">
        <v>32.205425423608403</v>
      </c>
      <c r="E43" s="150">
        <v>0.69921395477366299</v>
      </c>
      <c r="F43" s="149">
        <v>5.22373642540364</v>
      </c>
      <c r="G43" s="151">
        <v>1.53590592555836</v>
      </c>
    </row>
    <row r="44" spans="1:7" x14ac:dyDescent="0.2">
      <c r="A44" s="51"/>
      <c r="B44" s="96"/>
      <c r="C44" s="96"/>
      <c r="D44" s="96"/>
      <c r="E44" s="96"/>
      <c r="F44" s="96"/>
      <c r="G44" s="96"/>
    </row>
    <row r="45" spans="1:7" x14ac:dyDescent="0.2">
      <c r="A45" s="44" t="s">
        <v>179</v>
      </c>
      <c r="B45" s="96"/>
      <c r="C45" s="96"/>
      <c r="D45" s="96"/>
      <c r="E45" s="96"/>
      <c r="F45" s="96"/>
      <c r="G45" s="96"/>
    </row>
    <row r="46" spans="1:7" x14ac:dyDescent="0.2">
      <c r="A46" s="44" t="s">
        <v>89</v>
      </c>
      <c r="B46" s="115"/>
      <c r="C46" s="115"/>
      <c r="D46" s="115"/>
      <c r="E46" s="115"/>
      <c r="F46" s="115"/>
      <c r="G46" s="115"/>
    </row>
    <row r="47" spans="1:7" x14ac:dyDescent="0.2">
      <c r="A47" s="44" t="s">
        <v>180</v>
      </c>
    </row>
    <row r="48" spans="1:7" x14ac:dyDescent="0.2">
      <c r="A48" s="44" t="s">
        <v>67</v>
      </c>
      <c r="B48" s="115"/>
      <c r="C48" s="115"/>
      <c r="D48" s="115"/>
      <c r="E48" s="115"/>
      <c r="F48" s="115"/>
      <c r="G48" s="115"/>
    </row>
    <row r="49" spans="1:7" x14ac:dyDescent="0.2">
      <c r="A49" s="44" t="s">
        <v>129</v>
      </c>
      <c r="B49" s="115"/>
      <c r="C49" s="115"/>
      <c r="D49" s="115"/>
      <c r="E49" s="115"/>
      <c r="F49" s="115"/>
      <c r="G49" s="115"/>
    </row>
  </sheetData>
  <mergeCells count="5">
    <mergeCell ref="B7:G7"/>
    <mergeCell ref="B8:G8"/>
    <mergeCell ref="B9:C9"/>
    <mergeCell ref="D9:E9"/>
    <mergeCell ref="F9:G9"/>
  </mergeCells>
  <conditionalFormatting sqref="F12:F43">
    <cfRule type="expression" dxfId="624" priority="1">
      <formula>ABS(F12/G12)&gt;1.96</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9"/>
  <sheetViews>
    <sheetView showGridLines="0" zoomScale="80" zoomScaleNormal="80" workbookViewId="0"/>
  </sheetViews>
  <sheetFormatPr defaultColWidth="10.85546875" defaultRowHeight="12.75" x14ac:dyDescent="0.2"/>
  <cols>
    <col min="1" max="1" width="27.140625" customWidth="1"/>
  </cols>
  <sheetData>
    <row r="1" spans="1:7" x14ac:dyDescent="0.2">
      <c r="A1" s="1" t="str">
        <f ca="1">RIGHT(CELL("Filename",A1),LEN(CELL("Filename",A1))-FIND("]",CELL("Filename",A1)))</f>
        <v>BIN.UND.PIAAC_BQ22</v>
      </c>
      <c r="B1" s="51"/>
      <c r="E1" s="70"/>
      <c r="G1" s="70"/>
    </row>
    <row r="2" spans="1:7" x14ac:dyDescent="0.2">
      <c r="A2" s="51" t="s">
        <v>183</v>
      </c>
    </row>
    <row r="3" spans="1:7" x14ac:dyDescent="0.2">
      <c r="A3" s="47" t="s">
        <v>178</v>
      </c>
    </row>
    <row r="4" spans="1:7" x14ac:dyDescent="0.2">
      <c r="A4" s="147" t="str">
        <f>HYPERLINK("#'TOC'!A1", "Back to TOC")</f>
        <v>Back to TOC</v>
      </c>
    </row>
    <row r="5" spans="1:7" x14ac:dyDescent="0.2">
      <c r="A5" s="147"/>
    </row>
    <row r="6" spans="1:7" ht="13.5" customHeight="1" x14ac:dyDescent="0.2"/>
    <row r="7" spans="1:7" ht="30.75" customHeight="1" x14ac:dyDescent="0.2">
      <c r="A7" s="152"/>
      <c r="B7" s="744" t="s">
        <v>134</v>
      </c>
      <c r="C7" s="732"/>
      <c r="D7" s="732"/>
      <c r="E7" s="732"/>
      <c r="F7" s="732"/>
      <c r="G7" s="745"/>
    </row>
    <row r="8" spans="1:7" ht="23.25" customHeight="1" x14ac:dyDescent="0.2">
      <c r="A8" s="152"/>
      <c r="B8" s="742" t="s">
        <v>117</v>
      </c>
      <c r="C8" s="688"/>
      <c r="D8" s="688"/>
      <c r="E8" s="688"/>
      <c r="F8" s="688"/>
      <c r="G8" s="743"/>
    </row>
    <row r="9" spans="1:7" ht="82.5" customHeight="1" x14ac:dyDescent="0.2">
      <c r="A9" s="1"/>
      <c r="B9" s="740" t="s">
        <v>118</v>
      </c>
      <c r="C9" s="678"/>
      <c r="D9" s="678" t="s">
        <v>91</v>
      </c>
      <c r="E9" s="678"/>
      <c r="F9" s="678" t="s">
        <v>13</v>
      </c>
      <c r="G9" s="741"/>
    </row>
    <row r="10" spans="1:7" ht="15" customHeight="1" x14ac:dyDescent="0.2">
      <c r="A10" s="153"/>
      <c r="B10" s="154" t="s">
        <v>14</v>
      </c>
      <c r="C10" s="63" t="s">
        <v>15</v>
      </c>
      <c r="D10" s="63" t="s">
        <v>14</v>
      </c>
      <c r="E10" s="63" t="s">
        <v>15</v>
      </c>
      <c r="F10" s="63" t="s">
        <v>16</v>
      </c>
      <c r="G10" s="54" t="s">
        <v>15</v>
      </c>
    </row>
    <row r="11" spans="1:7" x14ac:dyDescent="0.2">
      <c r="A11" s="62"/>
      <c r="B11" s="158"/>
      <c r="C11" s="160"/>
      <c r="D11" s="158"/>
      <c r="E11" s="161"/>
      <c r="F11" s="160"/>
      <c r="G11" s="162"/>
    </row>
    <row r="12" spans="1:7" x14ac:dyDescent="0.2">
      <c r="A12" s="76" t="s">
        <v>19</v>
      </c>
      <c r="B12" s="13">
        <v>41.167113786677803</v>
      </c>
      <c r="C12" s="61">
        <v>6.5986906186739196</v>
      </c>
      <c r="D12" s="13">
        <v>20.372987584544699</v>
      </c>
      <c r="E12" s="61">
        <v>0.77354548573666104</v>
      </c>
      <c r="F12" s="13">
        <v>-20.7941262021331</v>
      </c>
      <c r="G12" s="105">
        <v>6.6162227988271098</v>
      </c>
    </row>
    <row r="13" spans="1:7" x14ac:dyDescent="0.2">
      <c r="A13" s="163" t="s">
        <v>122</v>
      </c>
      <c r="B13" s="13">
        <v>42.522543580392501</v>
      </c>
      <c r="C13" s="61">
        <v>5.9792529603294398</v>
      </c>
      <c r="D13" s="13">
        <v>28.049992928334099</v>
      </c>
      <c r="E13" s="61">
        <v>0.84833221524696001</v>
      </c>
      <c r="F13" s="13">
        <v>-14.4725506520584</v>
      </c>
      <c r="G13" s="105">
        <v>6.1578372377679997</v>
      </c>
    </row>
    <row r="14" spans="1:7" x14ac:dyDescent="0.2">
      <c r="A14" s="76" t="s">
        <v>27</v>
      </c>
      <c r="B14" s="13">
        <v>62.475517881044297</v>
      </c>
      <c r="C14" s="61">
        <v>6.1030246198296698</v>
      </c>
      <c r="D14" s="13">
        <v>36.928638127908897</v>
      </c>
      <c r="E14" s="61">
        <v>1.0281934137148201</v>
      </c>
      <c r="F14" s="13">
        <v>-25.5468797531354</v>
      </c>
      <c r="G14" s="105">
        <v>6.2324085070694304</v>
      </c>
    </row>
    <row r="15" spans="1:7" x14ac:dyDescent="0.2">
      <c r="A15" s="76" t="s">
        <v>30</v>
      </c>
      <c r="B15" s="13">
        <v>30.900600643400299</v>
      </c>
      <c r="C15" s="61">
        <v>6.5228149090276899</v>
      </c>
      <c r="D15" s="13">
        <v>13.097298304392501</v>
      </c>
      <c r="E15" s="61">
        <v>0.92318952169342405</v>
      </c>
      <c r="F15" s="13">
        <v>-17.8033023390078</v>
      </c>
      <c r="G15" s="105">
        <v>6.44734605037993</v>
      </c>
    </row>
    <row r="16" spans="1:7" x14ac:dyDescent="0.2">
      <c r="A16" s="76" t="s">
        <v>31</v>
      </c>
      <c r="B16" s="13">
        <v>34.137529455629398</v>
      </c>
      <c r="C16" s="61">
        <v>6.4682023931277399</v>
      </c>
      <c r="D16" s="13">
        <v>24.7340249191714</v>
      </c>
      <c r="E16" s="61">
        <v>0.85979113853276801</v>
      </c>
      <c r="F16" s="13">
        <v>-9.4035045364580299</v>
      </c>
      <c r="G16" s="105">
        <v>6.4792584592307296</v>
      </c>
    </row>
    <row r="17" spans="1:7" x14ac:dyDescent="0.2">
      <c r="A17" s="76" t="s">
        <v>33</v>
      </c>
      <c r="B17" s="13">
        <v>43.569401740866098</v>
      </c>
      <c r="C17" s="61">
        <v>4.9329192254515997</v>
      </c>
      <c r="D17" s="13">
        <v>32.065248732666603</v>
      </c>
      <c r="E17" s="61">
        <v>0.99099635170833</v>
      </c>
      <c r="F17" s="13">
        <v>-11.5041530081995</v>
      </c>
      <c r="G17" s="105">
        <v>5.0169333299421801</v>
      </c>
    </row>
    <row r="18" spans="1:7" x14ac:dyDescent="0.2">
      <c r="A18" s="148" t="s">
        <v>121</v>
      </c>
      <c r="B18" s="13">
        <v>27.916368572673498</v>
      </c>
      <c r="C18" s="61">
        <v>5.9618505180116701</v>
      </c>
      <c r="D18" s="13">
        <v>20.9124831987024</v>
      </c>
      <c r="E18" s="61">
        <v>0.82162303588599295</v>
      </c>
      <c r="F18" s="13">
        <v>-7.0038853739711104</v>
      </c>
      <c r="G18" s="105">
        <v>5.8914345196787501</v>
      </c>
    </row>
    <row r="19" spans="1:7" x14ac:dyDescent="0.2">
      <c r="A19" s="76" t="s">
        <v>34</v>
      </c>
      <c r="B19" s="13">
        <v>43.544174901814898</v>
      </c>
      <c r="C19" s="61">
        <v>4.2078784822782103</v>
      </c>
      <c r="D19" s="13">
        <v>36.737613235091104</v>
      </c>
      <c r="E19" s="61">
        <v>0.569065457955789</v>
      </c>
      <c r="F19" s="13">
        <v>-6.8065616667238702</v>
      </c>
      <c r="G19" s="105">
        <v>4.3019728104721304</v>
      </c>
    </row>
    <row r="20" spans="1:7" x14ac:dyDescent="0.2">
      <c r="A20" s="76" t="s">
        <v>35</v>
      </c>
      <c r="B20" s="13">
        <v>52.850889902801399</v>
      </c>
      <c r="C20" s="61">
        <v>5.8919910062497296</v>
      </c>
      <c r="D20" s="13">
        <v>32.913744261660902</v>
      </c>
      <c r="E20" s="61">
        <v>0.76362497491348602</v>
      </c>
      <c r="F20" s="13">
        <v>-19.9371456411405</v>
      </c>
      <c r="G20" s="105">
        <v>5.9611192639483503</v>
      </c>
    </row>
    <row r="21" spans="1:7" x14ac:dyDescent="0.2">
      <c r="A21" s="76" t="s">
        <v>120</v>
      </c>
      <c r="B21" s="13">
        <v>25.425527021689099</v>
      </c>
      <c r="C21" s="61">
        <v>4.2014456101765596</v>
      </c>
      <c r="D21" s="13">
        <v>23.001530825155101</v>
      </c>
      <c r="E21" s="61">
        <v>1.03889597138626</v>
      </c>
      <c r="F21" s="13">
        <v>-2.4239961965340502</v>
      </c>
      <c r="G21" s="105">
        <v>4.4100130560984798</v>
      </c>
    </row>
    <row r="22" spans="1:7" x14ac:dyDescent="0.2">
      <c r="A22" s="76" t="s">
        <v>36</v>
      </c>
      <c r="B22" s="13">
        <v>28.639463423175901</v>
      </c>
      <c r="C22" s="61">
        <v>3.27819322444337</v>
      </c>
      <c r="D22" s="13">
        <v>21.688387219899901</v>
      </c>
      <c r="E22" s="61">
        <v>0.71650697392903795</v>
      </c>
      <c r="F22" s="13">
        <v>-6.9510762032760098</v>
      </c>
      <c r="G22" s="105">
        <v>3.3663691119481198</v>
      </c>
    </row>
    <row r="23" spans="1:7" x14ac:dyDescent="0.2">
      <c r="A23" s="148" t="s">
        <v>124</v>
      </c>
      <c r="B23" s="13">
        <v>32.346684899176999</v>
      </c>
      <c r="C23" s="61">
        <v>5.7412472595678299</v>
      </c>
      <c r="D23" s="13">
        <v>20.323637269255599</v>
      </c>
      <c r="E23" s="61">
        <v>0.78391748828492003</v>
      </c>
      <c r="F23" s="13">
        <v>-12.0230476299214</v>
      </c>
      <c r="G23" s="105">
        <v>5.7589072923068798</v>
      </c>
    </row>
    <row r="24" spans="1:7" x14ac:dyDescent="0.2">
      <c r="A24" s="76" t="s">
        <v>37</v>
      </c>
      <c r="B24" s="13">
        <v>18.772303399280801</v>
      </c>
      <c r="C24" s="61">
        <v>4.2224853635938802</v>
      </c>
      <c r="D24" s="13">
        <v>14.794782567012399</v>
      </c>
      <c r="E24" s="61">
        <v>0.66303204889019995</v>
      </c>
      <c r="F24" s="13">
        <v>-3.9775208322684201</v>
      </c>
      <c r="G24" s="105">
        <v>4.0786597458402003</v>
      </c>
    </row>
    <row r="25" spans="1:7" x14ac:dyDescent="0.2">
      <c r="A25" s="148" t="s">
        <v>128</v>
      </c>
      <c r="B25" s="13">
        <v>36.01178217591</v>
      </c>
      <c r="C25" s="61">
        <v>5.1824799218566602</v>
      </c>
      <c r="D25" s="13">
        <v>23.769885504375399</v>
      </c>
      <c r="E25" s="61">
        <v>0.94725222593438496</v>
      </c>
      <c r="F25" s="13">
        <v>-12.241896671534599</v>
      </c>
      <c r="G25" s="105">
        <v>5.5350441456594499</v>
      </c>
    </row>
    <row r="26" spans="1:7" x14ac:dyDescent="0.2">
      <c r="A26" s="76" t="s">
        <v>39</v>
      </c>
      <c r="B26" s="13">
        <v>26.2072571874494</v>
      </c>
      <c r="C26" s="61">
        <v>3.2080394661503902</v>
      </c>
      <c r="D26" s="13">
        <v>22.702041166952</v>
      </c>
      <c r="E26" s="61">
        <v>0.72974738452184595</v>
      </c>
      <c r="F26" s="13">
        <v>-3.5052160204974601</v>
      </c>
      <c r="G26" s="105">
        <v>3.3674162178434899</v>
      </c>
    </row>
    <row r="27" spans="1:7" x14ac:dyDescent="0.2">
      <c r="A27" s="76" t="s">
        <v>40</v>
      </c>
      <c r="B27" s="13">
        <v>30.332171114161799</v>
      </c>
      <c r="C27" s="61">
        <v>8.3201753505006195</v>
      </c>
      <c r="D27" s="13">
        <v>18.983348730009801</v>
      </c>
      <c r="E27" s="61">
        <v>1.29144077884552</v>
      </c>
      <c r="F27" s="13">
        <v>-11.348822384151999</v>
      </c>
      <c r="G27" s="105">
        <v>8.4373221231471707</v>
      </c>
    </row>
    <row r="28" spans="1:7" x14ac:dyDescent="0.2">
      <c r="A28" s="76" t="s">
        <v>41</v>
      </c>
      <c r="B28" s="13">
        <v>42.241474232861002</v>
      </c>
      <c r="C28" s="61">
        <v>5.4840282134963703</v>
      </c>
      <c r="D28" s="13">
        <v>24.124065721590298</v>
      </c>
      <c r="E28" s="61">
        <v>0.69862479408646705</v>
      </c>
      <c r="F28" s="13">
        <v>-18.1174085112707</v>
      </c>
      <c r="G28" s="105">
        <v>5.3486865110231898</v>
      </c>
    </row>
    <row r="29" spans="1:7" x14ac:dyDescent="0.2">
      <c r="A29" s="76" t="s">
        <v>43</v>
      </c>
      <c r="B29" s="13">
        <v>26.998140667681199</v>
      </c>
      <c r="C29" s="61">
        <v>5.6654222283152196</v>
      </c>
      <c r="D29" s="13">
        <v>19.918846760250101</v>
      </c>
      <c r="E29" s="61">
        <v>0.84336261344727703</v>
      </c>
      <c r="F29" s="13">
        <v>-7.0792939074310501</v>
      </c>
      <c r="G29" s="105">
        <v>5.7091740850563397</v>
      </c>
    </row>
    <row r="30" spans="1:7" x14ac:dyDescent="0.2">
      <c r="A30" s="76" t="s">
        <v>45</v>
      </c>
      <c r="B30" s="13">
        <v>30.6241761784059</v>
      </c>
      <c r="C30" s="61">
        <v>4.6630602287540803</v>
      </c>
      <c r="D30" s="13">
        <v>27.3216132511217</v>
      </c>
      <c r="E30" s="61">
        <v>0.86874308621542395</v>
      </c>
      <c r="F30" s="13">
        <v>-3.3025629272841401</v>
      </c>
      <c r="G30" s="105">
        <v>4.7468036410693104</v>
      </c>
    </row>
    <row r="31" spans="1:7" x14ac:dyDescent="0.2">
      <c r="A31" s="76" t="s">
        <v>46</v>
      </c>
      <c r="B31" s="13">
        <v>38.789630507599902</v>
      </c>
      <c r="C31" s="61">
        <v>4.5777421242647396</v>
      </c>
      <c r="D31" s="13">
        <v>19.984332989374401</v>
      </c>
      <c r="E31" s="61">
        <v>0.83009021678052097</v>
      </c>
      <c r="F31" s="13">
        <v>-18.805297518225501</v>
      </c>
      <c r="G31" s="105">
        <v>4.6343601966757202</v>
      </c>
    </row>
    <row r="32" spans="1:7" x14ac:dyDescent="0.2">
      <c r="A32" s="148" t="s">
        <v>126</v>
      </c>
      <c r="B32" s="13">
        <v>37.122471533802397</v>
      </c>
      <c r="C32" s="61">
        <v>6.0591086817192998</v>
      </c>
      <c r="D32" s="13">
        <v>20.657680927769501</v>
      </c>
      <c r="E32" s="61">
        <v>0.88909367185821198</v>
      </c>
      <c r="F32" s="13">
        <v>-16.464790606032899</v>
      </c>
      <c r="G32" s="105">
        <v>5.9484337667898197</v>
      </c>
    </row>
    <row r="33" spans="1:7" x14ac:dyDescent="0.2">
      <c r="A33" s="148" t="s">
        <v>127</v>
      </c>
      <c r="B33" s="13">
        <v>37.815558113179598</v>
      </c>
      <c r="C33" s="61">
        <v>7.7746788056952498</v>
      </c>
      <c r="D33" s="13">
        <v>32.458788439661802</v>
      </c>
      <c r="E33" s="61">
        <v>1.3102001074748399</v>
      </c>
      <c r="F33" s="13">
        <v>-5.3567696735178103</v>
      </c>
      <c r="G33" s="105">
        <v>7.80496477162123</v>
      </c>
    </row>
    <row r="34" spans="1:7" x14ac:dyDescent="0.2">
      <c r="A34" s="148" t="s">
        <v>125</v>
      </c>
      <c r="B34" s="13">
        <v>28.334917365547401</v>
      </c>
      <c r="C34" s="61">
        <v>3.2805477814442101</v>
      </c>
      <c r="D34" s="13">
        <v>28.792322719925799</v>
      </c>
      <c r="E34" s="61">
        <v>0.92181824291223702</v>
      </c>
      <c r="F34" s="13">
        <v>0.45740535437842</v>
      </c>
      <c r="G34" s="105">
        <v>3.47893299108418</v>
      </c>
    </row>
    <row r="35" spans="1:7" x14ac:dyDescent="0.2">
      <c r="A35" s="72" t="s">
        <v>50</v>
      </c>
      <c r="B35" s="13">
        <v>12.3995592633682</v>
      </c>
      <c r="C35" s="61">
        <v>3.9815178983218602</v>
      </c>
      <c r="D35" s="13">
        <v>6.1825472806902599</v>
      </c>
      <c r="E35" s="61">
        <v>0.50247497224672799</v>
      </c>
      <c r="F35" s="13">
        <v>-6.2170119826779198</v>
      </c>
      <c r="G35" s="105">
        <v>4.0194379680453203</v>
      </c>
    </row>
    <row r="36" spans="1:7" x14ac:dyDescent="0.2">
      <c r="A36" s="76" t="s">
        <v>51</v>
      </c>
      <c r="B36" s="13">
        <v>44.397753035983598</v>
      </c>
      <c r="C36" s="61">
        <v>9.7518112317768306</v>
      </c>
      <c r="D36" s="13">
        <v>29.719886179529102</v>
      </c>
      <c r="E36" s="61">
        <v>1.0907835711689</v>
      </c>
      <c r="F36" s="13">
        <v>-14.6778668564545</v>
      </c>
      <c r="G36" s="105">
        <v>10.0441312011947</v>
      </c>
    </row>
    <row r="37" spans="1:7" x14ac:dyDescent="0.2">
      <c r="A37" s="76" t="s">
        <v>56</v>
      </c>
      <c r="B37" s="13">
        <v>39.001955502089501</v>
      </c>
      <c r="C37" s="61">
        <v>5.7928328503065796</v>
      </c>
      <c r="D37" s="13">
        <v>27.8025266887737</v>
      </c>
      <c r="E37" s="61">
        <v>0.70284407604659505</v>
      </c>
      <c r="F37" s="13">
        <v>-11.1994288133158</v>
      </c>
      <c r="G37" s="105">
        <v>5.81793589454524</v>
      </c>
    </row>
    <row r="38" spans="1:7" x14ac:dyDescent="0.2">
      <c r="A38" s="76" t="s">
        <v>57</v>
      </c>
      <c r="B38" s="13">
        <v>15.853002673803401</v>
      </c>
      <c r="C38" s="61">
        <v>3.5012279644754898</v>
      </c>
      <c r="D38" s="13">
        <v>8.7819825856120595</v>
      </c>
      <c r="E38" s="61">
        <v>0.679356961623232</v>
      </c>
      <c r="F38" s="13">
        <v>-7.0710200881913696</v>
      </c>
      <c r="G38" s="105">
        <v>3.6441323487139798</v>
      </c>
    </row>
    <row r="39" spans="1:7" x14ac:dyDescent="0.2">
      <c r="A39" s="76" t="s">
        <v>60</v>
      </c>
      <c r="B39" s="13">
        <v>36.545939863037198</v>
      </c>
      <c r="C39" s="61">
        <v>4.7464670375010103</v>
      </c>
      <c r="D39" s="13">
        <v>27.221144304723701</v>
      </c>
      <c r="E39" s="61">
        <v>0.69051123552086702</v>
      </c>
      <c r="F39" s="13">
        <v>-9.3247955583135198</v>
      </c>
      <c r="G39" s="105">
        <v>4.9068521115477202</v>
      </c>
    </row>
    <row r="40" spans="1:7" x14ac:dyDescent="0.2">
      <c r="A40" s="76" t="s">
        <v>61</v>
      </c>
      <c r="B40" s="13">
        <v>26.999082057389199</v>
      </c>
      <c r="C40" s="61">
        <v>4.8294967387446297</v>
      </c>
      <c r="D40" s="13">
        <v>28.1626212799424</v>
      </c>
      <c r="E40" s="61">
        <v>0.93797547163415795</v>
      </c>
      <c r="F40" s="13">
        <v>1.16353922255318</v>
      </c>
      <c r="G40" s="105">
        <v>4.5701884991195199</v>
      </c>
    </row>
    <row r="41" spans="1:7" x14ac:dyDescent="0.2">
      <c r="A41" s="148" t="s">
        <v>123</v>
      </c>
      <c r="B41" s="13">
        <v>30.452217338855899</v>
      </c>
      <c r="C41" s="61">
        <v>3.7048608260043299</v>
      </c>
      <c r="D41" s="13">
        <v>23.168814243480799</v>
      </c>
      <c r="E41" s="61">
        <v>0.70153600963225804</v>
      </c>
      <c r="F41" s="13">
        <v>-7.2834030953751103</v>
      </c>
      <c r="G41" s="105">
        <v>3.6786613896976901</v>
      </c>
    </row>
    <row r="42" spans="1:7" x14ac:dyDescent="0.2">
      <c r="A42" s="76" t="s">
        <v>64</v>
      </c>
      <c r="B42" s="13">
        <v>23.274684919201299</v>
      </c>
      <c r="C42" s="61">
        <v>6.5782969843599401</v>
      </c>
      <c r="D42" s="13">
        <v>30.513799520490799</v>
      </c>
      <c r="E42" s="61">
        <v>1.1744698501851101</v>
      </c>
      <c r="F42" s="13">
        <v>7.2391146012895202</v>
      </c>
      <c r="G42" s="105">
        <v>7.0363946663810797</v>
      </c>
    </row>
    <row r="43" spans="1:7" ht="13.5" customHeight="1" x14ac:dyDescent="0.2">
      <c r="A43" s="155" t="s">
        <v>185</v>
      </c>
      <c r="B43" s="149">
        <v>33.716115061843503</v>
      </c>
      <c r="C43" s="150">
        <v>1.0316608340606801</v>
      </c>
      <c r="D43" s="149">
        <v>24.309889395686302</v>
      </c>
      <c r="E43" s="150">
        <v>0.16376564512253799</v>
      </c>
      <c r="F43" s="149">
        <v>-9.4062256661571499</v>
      </c>
      <c r="G43" s="151">
        <v>1.0471225458587099</v>
      </c>
    </row>
    <row r="44" spans="1:7" x14ac:dyDescent="0.2">
      <c r="A44" s="51"/>
      <c r="B44" s="96"/>
      <c r="C44" s="96"/>
      <c r="D44" s="96"/>
      <c r="E44" s="96"/>
      <c r="F44" s="96"/>
      <c r="G44" s="96"/>
    </row>
    <row r="45" spans="1:7" x14ac:dyDescent="0.2">
      <c r="A45" s="44" t="s">
        <v>179</v>
      </c>
      <c r="B45" s="96"/>
      <c r="C45" s="96"/>
      <c r="D45" s="96"/>
      <c r="E45" s="96"/>
      <c r="F45" s="96"/>
      <c r="G45" s="96"/>
    </row>
    <row r="46" spans="1:7" x14ac:dyDescent="0.2">
      <c r="A46" s="44" t="s">
        <v>89</v>
      </c>
      <c r="B46" s="115"/>
      <c r="C46" s="115"/>
      <c r="D46" s="115"/>
      <c r="E46" s="115"/>
      <c r="F46" s="115"/>
      <c r="G46" s="115"/>
    </row>
    <row r="47" spans="1:7" x14ac:dyDescent="0.2">
      <c r="A47" s="44" t="s">
        <v>180</v>
      </c>
    </row>
    <row r="48" spans="1:7" x14ac:dyDescent="0.2">
      <c r="A48" s="44" t="s">
        <v>67</v>
      </c>
      <c r="B48" s="115"/>
      <c r="C48" s="115"/>
      <c r="D48" s="115"/>
      <c r="E48" s="115"/>
      <c r="F48" s="115"/>
      <c r="G48" s="115"/>
    </row>
    <row r="49" spans="1:7" x14ac:dyDescent="0.2">
      <c r="A49" s="44" t="s">
        <v>129</v>
      </c>
      <c r="B49" s="115"/>
      <c r="C49" s="115"/>
      <c r="D49" s="115"/>
      <c r="E49" s="115"/>
      <c r="F49" s="115"/>
      <c r="G49" s="115"/>
    </row>
  </sheetData>
  <mergeCells count="5">
    <mergeCell ref="B7:G7"/>
    <mergeCell ref="B8:G8"/>
    <mergeCell ref="B9:C9"/>
    <mergeCell ref="D9:E9"/>
    <mergeCell ref="F9:G9"/>
  </mergeCells>
  <conditionalFormatting sqref="F12:F43">
    <cfRule type="expression" dxfId="623" priority="1">
      <formula>ABS(F12/G12)&gt;1.96</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L104"/>
  <sheetViews>
    <sheetView showGridLines="0" zoomScale="80" workbookViewId="0"/>
  </sheetViews>
  <sheetFormatPr defaultColWidth="10.85546875" defaultRowHeight="12.75" x14ac:dyDescent="0.2"/>
  <cols>
    <col min="1" max="1" width="30.7109375" customWidth="1"/>
    <col min="2" max="2" width="8.7109375" customWidth="1"/>
  </cols>
  <sheetData>
    <row r="1" spans="1:142" x14ac:dyDescent="0.2">
      <c r="A1" s="1" t="s">
        <v>233</v>
      </c>
    </row>
    <row r="2" spans="1:142" x14ac:dyDescent="0.2">
      <c r="A2" s="51" t="s">
        <v>234</v>
      </c>
    </row>
    <row r="3" spans="1:142" x14ac:dyDescent="0.2">
      <c r="A3" s="47" t="s">
        <v>323</v>
      </c>
    </row>
    <row r="4" spans="1:142" x14ac:dyDescent="0.2">
      <c r="A4" s="147" t="str">
        <f>HYPERLINK("#'TOC'!A1", "Back to TOC")</f>
        <v>Back to TOC</v>
      </c>
    </row>
    <row r="6" spans="1:142" ht="15.95" customHeight="1" x14ac:dyDescent="0.2">
      <c r="B6" s="671" t="s">
        <v>324</v>
      </c>
      <c r="C6" s="674" t="s">
        <v>478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4"/>
      <c r="DY6" s="674"/>
      <c r="DZ6" s="674"/>
      <c r="EA6" s="674"/>
      <c r="EB6" s="674"/>
      <c r="EC6" s="674"/>
      <c r="ED6" s="674"/>
      <c r="EE6" s="674"/>
      <c r="EF6" s="674"/>
      <c r="EG6" s="674"/>
      <c r="EH6" s="674"/>
      <c r="EI6" s="674"/>
      <c r="EJ6" s="674"/>
      <c r="EK6" s="674"/>
      <c r="EL6" s="675"/>
    </row>
    <row r="7" spans="1:142" ht="32.1" customHeight="1" x14ac:dyDescent="0.2">
      <c r="B7" s="672"/>
      <c r="C7" s="676" t="s">
        <v>479</v>
      </c>
      <c r="D7" s="676"/>
      <c r="E7" s="676"/>
      <c r="F7" s="676"/>
      <c r="G7" s="676"/>
      <c r="H7" s="676"/>
      <c r="I7" s="676"/>
      <c r="J7" s="676"/>
      <c r="K7" s="676"/>
      <c r="L7" s="676"/>
      <c r="M7" s="676" t="s">
        <v>480</v>
      </c>
      <c r="N7" s="676"/>
      <c r="O7" s="676"/>
      <c r="P7" s="676"/>
      <c r="Q7" s="676"/>
      <c r="R7" s="676"/>
      <c r="S7" s="676"/>
      <c r="T7" s="676"/>
      <c r="U7" s="676"/>
      <c r="V7" s="676"/>
      <c r="W7" s="676" t="s">
        <v>481</v>
      </c>
      <c r="X7" s="676"/>
      <c r="Y7" s="676"/>
      <c r="Z7" s="676"/>
      <c r="AA7" s="676"/>
      <c r="AB7" s="676"/>
      <c r="AC7" s="676"/>
      <c r="AD7" s="676"/>
      <c r="AE7" s="676"/>
      <c r="AF7" s="676"/>
      <c r="AG7" s="676" t="s">
        <v>482</v>
      </c>
      <c r="AH7" s="676"/>
      <c r="AI7" s="676"/>
      <c r="AJ7" s="676"/>
      <c r="AK7" s="676"/>
      <c r="AL7" s="676"/>
      <c r="AM7" s="676"/>
      <c r="AN7" s="676"/>
      <c r="AO7" s="676"/>
      <c r="AP7" s="676"/>
      <c r="AQ7" s="676" t="s">
        <v>483</v>
      </c>
      <c r="AR7" s="676"/>
      <c r="AS7" s="676"/>
      <c r="AT7" s="676"/>
      <c r="AU7" s="676"/>
      <c r="AV7" s="676"/>
      <c r="AW7" s="676"/>
      <c r="AX7" s="676"/>
      <c r="AY7" s="676"/>
      <c r="AZ7" s="676"/>
      <c r="BA7" s="676" t="s">
        <v>484</v>
      </c>
      <c r="BB7" s="676"/>
      <c r="BC7" s="676"/>
      <c r="BD7" s="676"/>
      <c r="BE7" s="676"/>
      <c r="BF7" s="676"/>
      <c r="BG7" s="676"/>
      <c r="BH7" s="676"/>
      <c r="BI7" s="676"/>
      <c r="BJ7" s="676"/>
      <c r="BK7" s="676" t="s">
        <v>485</v>
      </c>
      <c r="BL7" s="676"/>
      <c r="BM7" s="676"/>
      <c r="BN7" s="676"/>
      <c r="BO7" s="676"/>
      <c r="BP7" s="676"/>
      <c r="BQ7" s="676"/>
      <c r="BR7" s="676"/>
      <c r="BS7" s="676"/>
      <c r="BT7" s="676"/>
      <c r="BU7" s="676" t="s">
        <v>486</v>
      </c>
      <c r="BV7" s="676"/>
      <c r="BW7" s="676"/>
      <c r="BX7" s="676"/>
      <c r="BY7" s="676"/>
      <c r="BZ7" s="676"/>
      <c r="CA7" s="676"/>
      <c r="CB7" s="676"/>
      <c r="CC7" s="676"/>
      <c r="CD7" s="676"/>
      <c r="CE7" s="676" t="s">
        <v>487</v>
      </c>
      <c r="CF7" s="676"/>
      <c r="CG7" s="676"/>
      <c r="CH7" s="676"/>
      <c r="CI7" s="676"/>
      <c r="CJ7" s="676"/>
      <c r="CK7" s="676"/>
      <c r="CL7" s="676"/>
      <c r="CM7" s="676"/>
      <c r="CN7" s="676"/>
      <c r="CO7" s="676" t="s">
        <v>488</v>
      </c>
      <c r="CP7" s="676"/>
      <c r="CQ7" s="676"/>
      <c r="CR7" s="676"/>
      <c r="CS7" s="676"/>
      <c r="CT7" s="676"/>
      <c r="CU7" s="676"/>
      <c r="CV7" s="676"/>
      <c r="CW7" s="676"/>
      <c r="CX7" s="676"/>
      <c r="CY7" s="679" t="s">
        <v>338</v>
      </c>
      <c r="CZ7" s="679"/>
      <c r="DA7" s="679"/>
      <c r="DB7" s="679"/>
      <c r="DC7" s="679"/>
      <c r="DD7" s="679"/>
      <c r="DE7" s="679"/>
      <c r="DF7" s="679"/>
      <c r="DG7" s="679"/>
      <c r="DH7" s="679"/>
      <c r="DI7" s="679"/>
      <c r="DJ7" s="679"/>
      <c r="DK7" s="679"/>
      <c r="DL7" s="679"/>
      <c r="DM7" s="679"/>
      <c r="DN7" s="679"/>
      <c r="DO7" s="679"/>
      <c r="DP7" s="679"/>
      <c r="DQ7" s="679"/>
      <c r="DR7" s="679"/>
      <c r="DS7" s="679" t="s">
        <v>339</v>
      </c>
      <c r="DT7" s="679"/>
      <c r="DU7" s="679"/>
      <c r="DV7" s="679"/>
      <c r="DW7" s="679"/>
      <c r="DX7" s="679"/>
      <c r="DY7" s="679"/>
      <c r="DZ7" s="679"/>
      <c r="EA7" s="679"/>
      <c r="EB7" s="679"/>
      <c r="EC7" s="679"/>
      <c r="ED7" s="679"/>
      <c r="EE7" s="679"/>
      <c r="EF7" s="679"/>
      <c r="EG7" s="679"/>
      <c r="EH7" s="679"/>
      <c r="EI7" s="679"/>
      <c r="EJ7" s="679"/>
      <c r="EK7" s="679"/>
      <c r="EL7" s="681"/>
    </row>
    <row r="8" spans="1:142"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77" t="s">
        <v>327</v>
      </c>
      <c r="AR8" s="677"/>
      <c r="AS8" s="677" t="s">
        <v>460</v>
      </c>
      <c r="AT8" s="677"/>
      <c r="AU8" s="677"/>
      <c r="AV8" s="677"/>
      <c r="AW8" s="677"/>
      <c r="AX8" s="677"/>
      <c r="AY8" s="677"/>
      <c r="AZ8" s="677"/>
      <c r="BA8" s="677" t="s">
        <v>327</v>
      </c>
      <c r="BB8" s="677"/>
      <c r="BC8" s="677" t="s">
        <v>460</v>
      </c>
      <c r="BD8" s="677"/>
      <c r="BE8" s="677"/>
      <c r="BF8" s="677"/>
      <c r="BG8" s="677"/>
      <c r="BH8" s="677"/>
      <c r="BI8" s="677"/>
      <c r="BJ8" s="677"/>
      <c r="BK8" s="677" t="s">
        <v>327</v>
      </c>
      <c r="BL8" s="677"/>
      <c r="BM8" s="677" t="s">
        <v>460</v>
      </c>
      <c r="BN8" s="677"/>
      <c r="BO8" s="677"/>
      <c r="BP8" s="677"/>
      <c r="BQ8" s="677"/>
      <c r="BR8" s="677"/>
      <c r="BS8" s="677"/>
      <c r="BT8" s="677"/>
      <c r="BU8" s="677" t="s">
        <v>327</v>
      </c>
      <c r="BV8" s="677"/>
      <c r="BW8" s="677" t="s">
        <v>460</v>
      </c>
      <c r="BX8" s="677"/>
      <c r="BY8" s="677"/>
      <c r="BZ8" s="677"/>
      <c r="CA8" s="677"/>
      <c r="CB8" s="677"/>
      <c r="CC8" s="677"/>
      <c r="CD8" s="677"/>
      <c r="CE8" s="677" t="s">
        <v>327</v>
      </c>
      <c r="CF8" s="677"/>
      <c r="CG8" s="677" t="s">
        <v>460</v>
      </c>
      <c r="CH8" s="677"/>
      <c r="CI8" s="677"/>
      <c r="CJ8" s="677"/>
      <c r="CK8" s="677"/>
      <c r="CL8" s="677"/>
      <c r="CM8" s="677"/>
      <c r="CN8" s="677"/>
      <c r="CO8" s="677" t="s">
        <v>327</v>
      </c>
      <c r="CP8" s="677"/>
      <c r="CQ8" s="677" t="s">
        <v>460</v>
      </c>
      <c r="CR8" s="677"/>
      <c r="CS8" s="677"/>
      <c r="CT8" s="677"/>
      <c r="CU8" s="677"/>
      <c r="CV8" s="677"/>
      <c r="CW8" s="677"/>
      <c r="CX8" s="677"/>
      <c r="CY8" s="680" t="s">
        <v>327</v>
      </c>
      <c r="CZ8" s="680"/>
      <c r="DA8" s="680"/>
      <c r="DB8" s="680"/>
      <c r="DC8" s="680"/>
      <c r="DD8" s="680"/>
      <c r="DE8" s="680"/>
      <c r="DF8" s="680"/>
      <c r="DG8" s="680"/>
      <c r="DH8" s="680"/>
      <c r="DI8" s="680"/>
      <c r="DJ8" s="680"/>
      <c r="DK8" s="680"/>
      <c r="DL8" s="680"/>
      <c r="DM8" s="680"/>
      <c r="DN8" s="680"/>
      <c r="DO8" s="680"/>
      <c r="DP8" s="680"/>
      <c r="DQ8" s="680"/>
      <c r="DR8" s="680"/>
      <c r="DS8" s="680" t="s">
        <v>327</v>
      </c>
      <c r="DT8" s="680"/>
      <c r="DU8" s="680"/>
      <c r="DV8" s="680"/>
      <c r="DW8" s="680"/>
      <c r="DX8" s="680"/>
      <c r="DY8" s="680"/>
      <c r="DZ8" s="680"/>
      <c r="EA8" s="680"/>
      <c r="EB8" s="680"/>
      <c r="EC8" s="680"/>
      <c r="ED8" s="680"/>
      <c r="EE8" s="680"/>
      <c r="EF8" s="680"/>
      <c r="EG8" s="680"/>
      <c r="EH8" s="680"/>
      <c r="EI8" s="680"/>
      <c r="EJ8" s="680"/>
      <c r="EK8" s="680"/>
      <c r="EL8" s="682"/>
    </row>
    <row r="9" spans="1:142" ht="80.099999999999994"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77"/>
      <c r="AR9" s="677"/>
      <c r="AS9" s="678" t="s">
        <v>461</v>
      </c>
      <c r="AT9" s="678"/>
      <c r="AU9" s="678" t="s">
        <v>462</v>
      </c>
      <c r="AV9" s="678"/>
      <c r="AW9" s="678" t="s">
        <v>463</v>
      </c>
      <c r="AX9" s="678"/>
      <c r="AY9" s="678" t="s">
        <v>114</v>
      </c>
      <c r="AZ9" s="678"/>
      <c r="BA9" s="677"/>
      <c r="BB9" s="677"/>
      <c r="BC9" s="678" t="s">
        <v>461</v>
      </c>
      <c r="BD9" s="678"/>
      <c r="BE9" s="678" t="s">
        <v>462</v>
      </c>
      <c r="BF9" s="678"/>
      <c r="BG9" s="678" t="s">
        <v>463</v>
      </c>
      <c r="BH9" s="678"/>
      <c r="BI9" s="678" t="s">
        <v>114</v>
      </c>
      <c r="BJ9" s="678"/>
      <c r="BK9" s="677"/>
      <c r="BL9" s="677"/>
      <c r="BM9" s="678" t="s">
        <v>461</v>
      </c>
      <c r="BN9" s="678"/>
      <c r="BO9" s="678" t="s">
        <v>462</v>
      </c>
      <c r="BP9" s="678"/>
      <c r="BQ9" s="678" t="s">
        <v>463</v>
      </c>
      <c r="BR9" s="678"/>
      <c r="BS9" s="678" t="s">
        <v>114</v>
      </c>
      <c r="BT9" s="678"/>
      <c r="BU9" s="677"/>
      <c r="BV9" s="677"/>
      <c r="BW9" s="678" t="s">
        <v>461</v>
      </c>
      <c r="BX9" s="678"/>
      <c r="BY9" s="678" t="s">
        <v>462</v>
      </c>
      <c r="BZ9" s="678"/>
      <c r="CA9" s="678" t="s">
        <v>463</v>
      </c>
      <c r="CB9" s="678"/>
      <c r="CC9" s="678" t="s">
        <v>114</v>
      </c>
      <c r="CD9" s="678"/>
      <c r="CE9" s="677"/>
      <c r="CF9" s="677"/>
      <c r="CG9" s="678" t="s">
        <v>461</v>
      </c>
      <c r="CH9" s="678"/>
      <c r="CI9" s="678" t="s">
        <v>462</v>
      </c>
      <c r="CJ9" s="678"/>
      <c r="CK9" s="678" t="s">
        <v>463</v>
      </c>
      <c r="CL9" s="678"/>
      <c r="CM9" s="678" t="s">
        <v>114</v>
      </c>
      <c r="CN9" s="678"/>
      <c r="CO9" s="677"/>
      <c r="CP9" s="677"/>
      <c r="CQ9" s="678" t="s">
        <v>461</v>
      </c>
      <c r="CR9" s="678"/>
      <c r="CS9" s="678" t="s">
        <v>462</v>
      </c>
      <c r="CT9" s="678"/>
      <c r="CU9" s="678" t="s">
        <v>463</v>
      </c>
      <c r="CV9" s="678"/>
      <c r="CW9" s="678" t="s">
        <v>114</v>
      </c>
      <c r="CX9" s="678"/>
      <c r="CY9" s="680" t="s">
        <v>479</v>
      </c>
      <c r="CZ9" s="680"/>
      <c r="DA9" s="680" t="s">
        <v>480</v>
      </c>
      <c r="DB9" s="680"/>
      <c r="DC9" s="680" t="s">
        <v>481</v>
      </c>
      <c r="DD9" s="680"/>
      <c r="DE9" s="680" t="s">
        <v>482</v>
      </c>
      <c r="DF9" s="680"/>
      <c r="DG9" s="680" t="s">
        <v>483</v>
      </c>
      <c r="DH9" s="680"/>
      <c r="DI9" s="680" t="s">
        <v>484</v>
      </c>
      <c r="DJ9" s="680"/>
      <c r="DK9" s="680" t="s">
        <v>485</v>
      </c>
      <c r="DL9" s="680"/>
      <c r="DM9" s="680" t="s">
        <v>486</v>
      </c>
      <c r="DN9" s="680"/>
      <c r="DO9" s="680" t="s">
        <v>487</v>
      </c>
      <c r="DP9" s="680"/>
      <c r="DQ9" s="680" t="s">
        <v>488</v>
      </c>
      <c r="DR9" s="680"/>
      <c r="DS9" s="680" t="s">
        <v>479</v>
      </c>
      <c r="DT9" s="680"/>
      <c r="DU9" s="680" t="s">
        <v>480</v>
      </c>
      <c r="DV9" s="680"/>
      <c r="DW9" s="680" t="s">
        <v>481</v>
      </c>
      <c r="DX9" s="680"/>
      <c r="DY9" s="680" t="s">
        <v>482</v>
      </c>
      <c r="DZ9" s="680"/>
      <c r="EA9" s="680" t="s">
        <v>483</v>
      </c>
      <c r="EB9" s="680"/>
      <c r="EC9" s="680" t="s">
        <v>484</v>
      </c>
      <c r="ED9" s="680"/>
      <c r="EE9" s="680" t="s">
        <v>485</v>
      </c>
      <c r="EF9" s="680"/>
      <c r="EG9" s="680" t="s">
        <v>486</v>
      </c>
      <c r="EH9" s="680"/>
      <c r="EI9" s="680" t="s">
        <v>487</v>
      </c>
      <c r="EJ9" s="680"/>
      <c r="EK9" s="680" t="s">
        <v>488</v>
      </c>
      <c r="EL9" s="682"/>
    </row>
    <row r="10" spans="1:142"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329</v>
      </c>
      <c r="AX10" s="4" t="s">
        <v>328</v>
      </c>
      <c r="AY10" s="4" t="s">
        <v>333</v>
      </c>
      <c r="AZ10" s="4" t="s">
        <v>328</v>
      </c>
      <c r="BA10" s="4" t="s">
        <v>329</v>
      </c>
      <c r="BB10" s="4" t="s">
        <v>328</v>
      </c>
      <c r="BC10" s="4" t="s">
        <v>329</v>
      </c>
      <c r="BD10" s="4" t="s">
        <v>328</v>
      </c>
      <c r="BE10" s="4" t="s">
        <v>329</v>
      </c>
      <c r="BF10" s="4" t="s">
        <v>328</v>
      </c>
      <c r="BG10" s="4" t="s">
        <v>329</v>
      </c>
      <c r="BH10" s="4" t="s">
        <v>328</v>
      </c>
      <c r="BI10" s="4" t="s">
        <v>333</v>
      </c>
      <c r="BJ10" s="4" t="s">
        <v>328</v>
      </c>
      <c r="BK10" s="4" t="s">
        <v>329</v>
      </c>
      <c r="BL10" s="4" t="s">
        <v>328</v>
      </c>
      <c r="BM10" s="4" t="s">
        <v>329</v>
      </c>
      <c r="BN10" s="4" t="s">
        <v>328</v>
      </c>
      <c r="BO10" s="4" t="s">
        <v>329</v>
      </c>
      <c r="BP10" s="4" t="s">
        <v>328</v>
      </c>
      <c r="BQ10" s="4" t="s">
        <v>329</v>
      </c>
      <c r="BR10" s="4" t="s">
        <v>328</v>
      </c>
      <c r="BS10" s="4" t="s">
        <v>333</v>
      </c>
      <c r="BT10" s="4" t="s">
        <v>328</v>
      </c>
      <c r="BU10" s="4" t="s">
        <v>329</v>
      </c>
      <c r="BV10" s="4" t="s">
        <v>328</v>
      </c>
      <c r="BW10" s="4" t="s">
        <v>329</v>
      </c>
      <c r="BX10" s="4" t="s">
        <v>328</v>
      </c>
      <c r="BY10" s="4" t="s">
        <v>329</v>
      </c>
      <c r="BZ10" s="4" t="s">
        <v>328</v>
      </c>
      <c r="CA10" s="4" t="s">
        <v>329</v>
      </c>
      <c r="CB10" s="4" t="s">
        <v>328</v>
      </c>
      <c r="CC10" s="4" t="s">
        <v>333</v>
      </c>
      <c r="CD10" s="4" t="s">
        <v>328</v>
      </c>
      <c r="CE10" s="4" t="s">
        <v>329</v>
      </c>
      <c r="CF10" s="4" t="s">
        <v>328</v>
      </c>
      <c r="CG10" s="4" t="s">
        <v>329</v>
      </c>
      <c r="CH10" s="4" t="s">
        <v>328</v>
      </c>
      <c r="CI10" s="4" t="s">
        <v>329</v>
      </c>
      <c r="CJ10" s="4" t="s">
        <v>328</v>
      </c>
      <c r="CK10" s="4" t="s">
        <v>329</v>
      </c>
      <c r="CL10" s="4" t="s">
        <v>328</v>
      </c>
      <c r="CM10" s="4" t="s">
        <v>333</v>
      </c>
      <c r="CN10" s="4" t="s">
        <v>328</v>
      </c>
      <c r="CO10" s="4" t="s">
        <v>329</v>
      </c>
      <c r="CP10" s="4" t="s">
        <v>328</v>
      </c>
      <c r="CQ10" s="4" t="s">
        <v>329</v>
      </c>
      <c r="CR10" s="4" t="s">
        <v>328</v>
      </c>
      <c r="CS10" s="4" t="s">
        <v>329</v>
      </c>
      <c r="CT10" s="4" t="s">
        <v>328</v>
      </c>
      <c r="CU10" s="4" t="s">
        <v>329</v>
      </c>
      <c r="CV10" s="4" t="s">
        <v>328</v>
      </c>
      <c r="CW10" s="4" t="s">
        <v>333</v>
      </c>
      <c r="CX10" s="4" t="s">
        <v>328</v>
      </c>
      <c r="CY10" s="4" t="s">
        <v>333</v>
      </c>
      <c r="CZ10" s="4" t="s">
        <v>328</v>
      </c>
      <c r="DA10" s="4" t="s">
        <v>333</v>
      </c>
      <c r="DB10" s="4" t="s">
        <v>328</v>
      </c>
      <c r="DC10" s="4" t="s">
        <v>333</v>
      </c>
      <c r="DD10" s="4" t="s">
        <v>328</v>
      </c>
      <c r="DE10" s="4" t="s">
        <v>333</v>
      </c>
      <c r="DF10" s="4" t="s">
        <v>328</v>
      </c>
      <c r="DG10" s="4" t="s">
        <v>333</v>
      </c>
      <c r="DH10" s="4" t="s">
        <v>328</v>
      </c>
      <c r="DI10" s="4" t="s">
        <v>333</v>
      </c>
      <c r="DJ10" s="4" t="s">
        <v>328</v>
      </c>
      <c r="DK10" s="4" t="s">
        <v>333</v>
      </c>
      <c r="DL10" s="4" t="s">
        <v>328</v>
      </c>
      <c r="DM10" s="4" t="s">
        <v>333</v>
      </c>
      <c r="DN10" s="4" t="s">
        <v>328</v>
      </c>
      <c r="DO10" s="4" t="s">
        <v>333</v>
      </c>
      <c r="DP10" s="4" t="s">
        <v>328</v>
      </c>
      <c r="DQ10" s="4" t="s">
        <v>333</v>
      </c>
      <c r="DR10" s="4" t="s">
        <v>328</v>
      </c>
      <c r="DS10" s="4" t="s">
        <v>333</v>
      </c>
      <c r="DT10" s="4" t="s">
        <v>328</v>
      </c>
      <c r="DU10" s="4" t="s">
        <v>333</v>
      </c>
      <c r="DV10" s="4" t="s">
        <v>328</v>
      </c>
      <c r="DW10" s="4" t="s">
        <v>333</v>
      </c>
      <c r="DX10" s="4" t="s">
        <v>328</v>
      </c>
      <c r="DY10" s="4" t="s">
        <v>333</v>
      </c>
      <c r="DZ10" s="4" t="s">
        <v>328</v>
      </c>
      <c r="EA10" s="4" t="s">
        <v>333</v>
      </c>
      <c r="EB10" s="4" t="s">
        <v>328</v>
      </c>
      <c r="EC10" s="4" t="s">
        <v>333</v>
      </c>
      <c r="ED10" s="4" t="s">
        <v>328</v>
      </c>
      <c r="EE10" s="4" t="s">
        <v>333</v>
      </c>
      <c r="EF10" s="4" t="s">
        <v>328</v>
      </c>
      <c r="EG10" s="4" t="s">
        <v>333</v>
      </c>
      <c r="EH10" s="4" t="s">
        <v>328</v>
      </c>
      <c r="EI10" s="4" t="s">
        <v>333</v>
      </c>
      <c r="EJ10" s="4" t="s">
        <v>328</v>
      </c>
      <c r="EK10" s="4" t="s">
        <v>333</v>
      </c>
      <c r="EL10" s="5" t="s">
        <v>328</v>
      </c>
    </row>
    <row r="11" spans="1:142" ht="12.95" customHeight="1" x14ac:dyDescent="0.2">
      <c r="A11" s="6"/>
      <c r="B11" s="7"/>
      <c r="C11" s="8" t="s">
        <v>1096</v>
      </c>
      <c r="D11" s="179" t="s">
        <v>1097</v>
      </c>
      <c r="E11" s="8" t="s">
        <v>1204</v>
      </c>
      <c r="F11" s="179" t="s">
        <v>1205</v>
      </c>
      <c r="G11" s="8" t="s">
        <v>1206</v>
      </c>
      <c r="H11" s="179" t="s">
        <v>1207</v>
      </c>
      <c r="I11" s="8" t="s">
        <v>1208</v>
      </c>
      <c r="J11" s="179" t="s">
        <v>1209</v>
      </c>
      <c r="K11" s="8" t="s">
        <v>1210</v>
      </c>
      <c r="L11" s="179" t="s">
        <v>1211</v>
      </c>
      <c r="M11" s="8" t="s">
        <v>1106</v>
      </c>
      <c r="N11" s="179" t="s">
        <v>1107</v>
      </c>
      <c r="O11" s="8" t="s">
        <v>1212</v>
      </c>
      <c r="P11" s="179" t="s">
        <v>1213</v>
      </c>
      <c r="Q11" s="8" t="s">
        <v>1214</v>
      </c>
      <c r="R11" s="179" t="s">
        <v>1215</v>
      </c>
      <c r="S11" s="8" t="s">
        <v>1216</v>
      </c>
      <c r="T11" s="179" t="s">
        <v>1217</v>
      </c>
      <c r="U11" s="8" t="s">
        <v>1218</v>
      </c>
      <c r="V11" s="179" t="s">
        <v>1219</v>
      </c>
      <c r="W11" s="8" t="s">
        <v>1116</v>
      </c>
      <c r="X11" s="179" t="s">
        <v>1117</v>
      </c>
      <c r="Y11" s="8" t="s">
        <v>1220</v>
      </c>
      <c r="Z11" s="179" t="s">
        <v>1221</v>
      </c>
      <c r="AA11" s="8" t="s">
        <v>1222</v>
      </c>
      <c r="AB11" s="179" t="s">
        <v>1223</v>
      </c>
      <c r="AC11" s="8" t="s">
        <v>1224</v>
      </c>
      <c r="AD11" s="179" t="s">
        <v>1225</v>
      </c>
      <c r="AE11" s="8" t="s">
        <v>1226</v>
      </c>
      <c r="AF11" s="179" t="s">
        <v>1227</v>
      </c>
      <c r="AG11" s="8" t="s">
        <v>1126</v>
      </c>
      <c r="AH11" s="179" t="s">
        <v>1127</v>
      </c>
      <c r="AI11" s="8" t="s">
        <v>1228</v>
      </c>
      <c r="AJ11" s="179" t="s">
        <v>1229</v>
      </c>
      <c r="AK11" s="8" t="s">
        <v>1230</v>
      </c>
      <c r="AL11" s="179" t="s">
        <v>1231</v>
      </c>
      <c r="AM11" s="8" t="s">
        <v>1232</v>
      </c>
      <c r="AN11" s="179" t="s">
        <v>1233</v>
      </c>
      <c r="AO11" s="8" t="s">
        <v>1234</v>
      </c>
      <c r="AP11" s="179" t="s">
        <v>1235</v>
      </c>
      <c r="AQ11" s="8" t="s">
        <v>1136</v>
      </c>
      <c r="AR11" s="179" t="s">
        <v>1137</v>
      </c>
      <c r="AS11" s="8" t="s">
        <v>1236</v>
      </c>
      <c r="AT11" s="179" t="s">
        <v>1237</v>
      </c>
      <c r="AU11" s="8" t="s">
        <v>1238</v>
      </c>
      <c r="AV11" s="179" t="s">
        <v>1239</v>
      </c>
      <c r="AW11" s="8" t="s">
        <v>1240</v>
      </c>
      <c r="AX11" s="179" t="s">
        <v>1241</v>
      </c>
      <c r="AY11" s="8" t="s">
        <v>1242</v>
      </c>
      <c r="AZ11" s="179" t="s">
        <v>1243</v>
      </c>
      <c r="BA11" s="8" t="s">
        <v>1146</v>
      </c>
      <c r="BB11" s="179" t="s">
        <v>1147</v>
      </c>
      <c r="BC11" s="8" t="s">
        <v>1244</v>
      </c>
      <c r="BD11" s="179" t="s">
        <v>1245</v>
      </c>
      <c r="BE11" s="8" t="s">
        <v>1246</v>
      </c>
      <c r="BF11" s="179" t="s">
        <v>1247</v>
      </c>
      <c r="BG11" s="8" t="s">
        <v>1248</v>
      </c>
      <c r="BH11" s="179" t="s">
        <v>1249</v>
      </c>
      <c r="BI11" s="8" t="s">
        <v>1250</v>
      </c>
      <c r="BJ11" s="179" t="s">
        <v>1251</v>
      </c>
      <c r="BK11" s="8" t="s">
        <v>1156</v>
      </c>
      <c r="BL11" s="179" t="s">
        <v>1157</v>
      </c>
      <c r="BM11" s="8" t="s">
        <v>1252</v>
      </c>
      <c r="BN11" s="179" t="s">
        <v>1253</v>
      </c>
      <c r="BO11" s="8" t="s">
        <v>1254</v>
      </c>
      <c r="BP11" s="179" t="s">
        <v>1255</v>
      </c>
      <c r="BQ11" s="8" t="s">
        <v>1256</v>
      </c>
      <c r="BR11" s="179" t="s">
        <v>1257</v>
      </c>
      <c r="BS11" s="8" t="s">
        <v>1258</v>
      </c>
      <c r="BT11" s="179" t="s">
        <v>1259</v>
      </c>
      <c r="BU11" s="8" t="s">
        <v>1166</v>
      </c>
      <c r="BV11" s="179" t="s">
        <v>1167</v>
      </c>
      <c r="BW11" s="8" t="s">
        <v>1260</v>
      </c>
      <c r="BX11" s="179" t="s">
        <v>1261</v>
      </c>
      <c r="BY11" s="8" t="s">
        <v>1262</v>
      </c>
      <c r="BZ11" s="179" t="s">
        <v>1263</v>
      </c>
      <c r="CA11" s="8" t="s">
        <v>1264</v>
      </c>
      <c r="CB11" s="179" t="s">
        <v>1265</v>
      </c>
      <c r="CC11" s="8" t="s">
        <v>1266</v>
      </c>
      <c r="CD11" s="179" t="s">
        <v>1267</v>
      </c>
      <c r="CE11" s="8" t="s">
        <v>1176</v>
      </c>
      <c r="CF11" s="179" t="s">
        <v>1177</v>
      </c>
      <c r="CG11" s="8" t="s">
        <v>1268</v>
      </c>
      <c r="CH11" s="179" t="s">
        <v>1269</v>
      </c>
      <c r="CI11" s="8" t="s">
        <v>1270</v>
      </c>
      <c r="CJ11" s="179" t="s">
        <v>1271</v>
      </c>
      <c r="CK11" s="8" t="s">
        <v>1272</v>
      </c>
      <c r="CL11" s="179" t="s">
        <v>1273</v>
      </c>
      <c r="CM11" s="8" t="s">
        <v>1274</v>
      </c>
      <c r="CN11" s="179" t="s">
        <v>1275</v>
      </c>
      <c r="CO11" s="8" t="s">
        <v>1186</v>
      </c>
      <c r="CP11" s="179" t="s">
        <v>1187</v>
      </c>
      <c r="CQ11" s="8" t="s">
        <v>1276</v>
      </c>
      <c r="CR11" s="179" t="s">
        <v>1277</v>
      </c>
      <c r="CS11" s="8" t="s">
        <v>1278</v>
      </c>
      <c r="CT11" s="179" t="s">
        <v>1279</v>
      </c>
      <c r="CU11" s="8" t="s">
        <v>1280</v>
      </c>
      <c r="CV11" s="179" t="s">
        <v>1281</v>
      </c>
      <c r="CW11" s="8" t="s">
        <v>1282</v>
      </c>
      <c r="CX11" s="179" t="s">
        <v>1283</v>
      </c>
      <c r="CY11" s="10" t="s">
        <v>1284</v>
      </c>
      <c r="CZ11" s="10" t="s">
        <v>1285</v>
      </c>
      <c r="DA11" s="10" t="s">
        <v>1286</v>
      </c>
      <c r="DB11" s="10" t="s">
        <v>1287</v>
      </c>
      <c r="DC11" s="10" t="s">
        <v>1288</v>
      </c>
      <c r="DD11" s="10" t="s">
        <v>1289</v>
      </c>
      <c r="DE11" s="10" t="s">
        <v>1290</v>
      </c>
      <c r="DF11" s="10" t="s">
        <v>1291</v>
      </c>
      <c r="DG11" s="10" t="s">
        <v>1292</v>
      </c>
      <c r="DH11" s="10" t="s">
        <v>1293</v>
      </c>
      <c r="DI11" s="10" t="s">
        <v>1294</v>
      </c>
      <c r="DJ11" s="10" t="s">
        <v>1295</v>
      </c>
      <c r="DK11" s="10" t="s">
        <v>1296</v>
      </c>
      <c r="DL11" s="10" t="s">
        <v>1297</v>
      </c>
      <c r="DM11" s="10" t="s">
        <v>1298</v>
      </c>
      <c r="DN11" s="10" t="s">
        <v>1299</v>
      </c>
      <c r="DO11" s="10" t="s">
        <v>1300</v>
      </c>
      <c r="DP11" s="10" t="s">
        <v>1301</v>
      </c>
      <c r="DQ11" s="10" t="s">
        <v>1302</v>
      </c>
      <c r="DR11" s="10" t="s">
        <v>1303</v>
      </c>
      <c r="DS11" s="10" t="s">
        <v>1304</v>
      </c>
      <c r="DT11" s="10" t="s">
        <v>1305</v>
      </c>
      <c r="DU11" s="10" t="s">
        <v>1306</v>
      </c>
      <c r="DV11" s="10" t="s">
        <v>1307</v>
      </c>
      <c r="DW11" s="10" t="s">
        <v>1308</v>
      </c>
      <c r="DX11" s="10" t="s">
        <v>1309</v>
      </c>
      <c r="DY11" s="10" t="s">
        <v>1310</v>
      </c>
      <c r="DZ11" s="10" t="s">
        <v>1311</v>
      </c>
      <c r="EA11" s="10" t="s">
        <v>1312</v>
      </c>
      <c r="EB11" s="10" t="s">
        <v>1313</v>
      </c>
      <c r="EC11" s="10" t="s">
        <v>1314</v>
      </c>
      <c r="ED11" s="10" t="s">
        <v>1315</v>
      </c>
      <c r="EE11" s="10" t="s">
        <v>1316</v>
      </c>
      <c r="EF11" s="10" t="s">
        <v>1317</v>
      </c>
      <c r="EG11" s="10" t="s">
        <v>1318</v>
      </c>
      <c r="EH11" s="10" t="s">
        <v>1319</v>
      </c>
      <c r="EI11" s="10" t="s">
        <v>1320</v>
      </c>
      <c r="EJ11" s="10" t="s">
        <v>1321</v>
      </c>
      <c r="EK11" s="10" t="s">
        <v>1322</v>
      </c>
      <c r="EL11" s="11" t="s">
        <v>1323</v>
      </c>
    </row>
    <row r="12" spans="1:142" ht="12.95" customHeight="1" x14ac:dyDescent="0.2">
      <c r="A12" s="2" t="s">
        <v>340</v>
      </c>
      <c r="B12" s="12">
        <v>2</v>
      </c>
      <c r="C12" s="13">
        <v>86.613946479973706</v>
      </c>
      <c r="D12" s="173">
        <v>0.69327579729632405</v>
      </c>
      <c r="E12" s="13">
        <v>83.088477696170202</v>
      </c>
      <c r="F12" s="173">
        <v>1.66369507349867</v>
      </c>
      <c r="G12" s="13">
        <v>87.597164880544895</v>
      </c>
      <c r="H12" s="173">
        <v>1.39731779886897</v>
      </c>
      <c r="I12" s="13">
        <v>87.280462540418597</v>
      </c>
      <c r="J12" s="173">
        <v>0.82982317560798402</v>
      </c>
      <c r="K12" s="13">
        <v>4.1919848442483802</v>
      </c>
      <c r="L12" s="173">
        <v>1.8533588765443401</v>
      </c>
      <c r="M12" s="13">
        <v>48.057649653984598</v>
      </c>
      <c r="N12" s="173">
        <v>1.2554037834748899</v>
      </c>
      <c r="O12" s="13">
        <v>51.19392257042</v>
      </c>
      <c r="P12" s="173">
        <v>2.5701667726749302</v>
      </c>
      <c r="Q12" s="13">
        <v>47.553599319622201</v>
      </c>
      <c r="R12" s="173">
        <v>2.6045049039994099</v>
      </c>
      <c r="S12" s="13">
        <v>47.3294895199395</v>
      </c>
      <c r="T12" s="173">
        <v>1.3941587499221499</v>
      </c>
      <c r="U12" s="13">
        <v>-3.86443305048055</v>
      </c>
      <c r="V12" s="173">
        <v>2.79825444068593</v>
      </c>
      <c r="W12" s="13">
        <v>47.322106805827097</v>
      </c>
      <c r="X12" s="173">
        <v>1.04957051791958</v>
      </c>
      <c r="Y12" s="13">
        <v>31.7167346023565</v>
      </c>
      <c r="Z12" s="173">
        <v>2.0858207868745602</v>
      </c>
      <c r="AA12" s="13">
        <v>50.236897662077297</v>
      </c>
      <c r="AB12" s="173">
        <v>2.1888707362931399</v>
      </c>
      <c r="AC12" s="13">
        <v>50.366982494948601</v>
      </c>
      <c r="AD12" s="173">
        <v>1.3545645213722599</v>
      </c>
      <c r="AE12" s="13">
        <v>18.650247892592098</v>
      </c>
      <c r="AF12" s="173">
        <v>2.37844029304441</v>
      </c>
      <c r="AG12" s="13">
        <v>51.004960357427699</v>
      </c>
      <c r="AH12" s="173">
        <v>1.27934193174287</v>
      </c>
      <c r="AI12" s="13">
        <v>43.1739998386944</v>
      </c>
      <c r="AJ12" s="173">
        <v>2.49563051397348</v>
      </c>
      <c r="AK12" s="13">
        <v>45.405934366870099</v>
      </c>
      <c r="AL12" s="173">
        <v>2.44541471148856</v>
      </c>
      <c r="AM12" s="13">
        <v>54.420272491640098</v>
      </c>
      <c r="AN12" s="173">
        <v>1.5154095382019801</v>
      </c>
      <c r="AO12" s="13">
        <v>11.2462726529457</v>
      </c>
      <c r="AP12" s="173">
        <v>2.88091312186187</v>
      </c>
      <c r="AQ12" s="13">
        <v>46.299596758443499</v>
      </c>
      <c r="AR12" s="173">
        <v>1.2381223167817801</v>
      </c>
      <c r="AS12" s="13">
        <v>38.623686652069701</v>
      </c>
      <c r="AT12" s="173">
        <v>2.65188736417787</v>
      </c>
      <c r="AU12" s="13">
        <v>42.254679841795898</v>
      </c>
      <c r="AV12" s="173">
        <v>2.3902998778515898</v>
      </c>
      <c r="AW12" s="13">
        <v>49.182964731534597</v>
      </c>
      <c r="AX12" s="173">
        <v>1.40788456978087</v>
      </c>
      <c r="AY12" s="13">
        <v>10.559278079465001</v>
      </c>
      <c r="AZ12" s="173">
        <v>2.8985913450259702</v>
      </c>
      <c r="BA12" s="13">
        <v>82.513542477956904</v>
      </c>
      <c r="BB12" s="173">
        <v>0.85032209879827203</v>
      </c>
      <c r="BC12" s="13">
        <v>75.5942594027361</v>
      </c>
      <c r="BD12" s="173">
        <v>2.0149769691110002</v>
      </c>
      <c r="BE12" s="13">
        <v>79.872160128011799</v>
      </c>
      <c r="BF12" s="173">
        <v>1.8862186294654</v>
      </c>
      <c r="BG12" s="13">
        <v>84.821368291980505</v>
      </c>
      <c r="BH12" s="173">
        <v>0.829935600144592</v>
      </c>
      <c r="BI12" s="13">
        <v>9.2271088892443807</v>
      </c>
      <c r="BJ12" s="173">
        <v>1.98204903958317</v>
      </c>
      <c r="BK12" s="13">
        <v>82.994771369503695</v>
      </c>
      <c r="BL12" s="173">
        <v>0.75069229099566304</v>
      </c>
      <c r="BM12" s="13">
        <v>76.493304560483494</v>
      </c>
      <c r="BN12" s="173">
        <v>1.85074981152757</v>
      </c>
      <c r="BO12" s="13">
        <v>83.565254689700794</v>
      </c>
      <c r="BP12" s="173">
        <v>1.67868827334126</v>
      </c>
      <c r="BQ12" s="13">
        <v>84.475105041626904</v>
      </c>
      <c r="BR12" s="173">
        <v>0.77052363678507996</v>
      </c>
      <c r="BS12" s="13">
        <v>7.9818004811434804</v>
      </c>
      <c r="BT12" s="173">
        <v>1.92700177191873</v>
      </c>
      <c r="BU12" s="13">
        <v>93.091139274731503</v>
      </c>
      <c r="BV12" s="173">
        <v>0.45485554463257</v>
      </c>
      <c r="BW12" s="13">
        <v>86.103866990107207</v>
      </c>
      <c r="BX12" s="173">
        <v>1.1621578504964301</v>
      </c>
      <c r="BY12" s="13">
        <v>93.403959127211195</v>
      </c>
      <c r="BZ12" s="173">
        <v>1.1528819744110399</v>
      </c>
      <c r="CA12" s="13">
        <v>94.7383131553716</v>
      </c>
      <c r="CB12" s="173">
        <v>0.45076686735900501</v>
      </c>
      <c r="CC12" s="13">
        <v>8.6344461652644107</v>
      </c>
      <c r="CD12" s="173">
        <v>1.2262518316320099</v>
      </c>
      <c r="CE12" s="13">
        <v>81.953151646532504</v>
      </c>
      <c r="CF12" s="173">
        <v>0.83023299897438996</v>
      </c>
      <c r="CG12" s="13">
        <v>71.995705084319596</v>
      </c>
      <c r="CH12" s="173">
        <v>2.2478846577626399</v>
      </c>
      <c r="CI12" s="13">
        <v>77.307022002737895</v>
      </c>
      <c r="CJ12" s="173">
        <v>2.0154376701846899</v>
      </c>
      <c r="CK12" s="13">
        <v>85.579918223856097</v>
      </c>
      <c r="CL12" s="173">
        <v>0.87765115915384195</v>
      </c>
      <c r="CM12" s="13">
        <v>13.584213139536599</v>
      </c>
      <c r="CN12" s="173">
        <v>2.2354245981257699</v>
      </c>
      <c r="CO12" s="13">
        <v>43.097256311456903</v>
      </c>
      <c r="CP12" s="173">
        <v>1.10095748522661</v>
      </c>
      <c r="CQ12" s="13">
        <v>38.159294447734197</v>
      </c>
      <c r="CR12" s="173">
        <v>2.5634446491893601</v>
      </c>
      <c r="CS12" s="13">
        <v>44.907496879595399</v>
      </c>
      <c r="CT12" s="173">
        <v>2.2925372639968402</v>
      </c>
      <c r="CU12" s="13">
        <v>43.984241926046202</v>
      </c>
      <c r="CV12" s="173">
        <v>1.3347018132027699</v>
      </c>
      <c r="CW12" s="13">
        <v>5.8249474783120201</v>
      </c>
      <c r="CX12" s="173">
        <v>2.7842247008035201</v>
      </c>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6"/>
    </row>
    <row r="13" spans="1:142" ht="12.95" customHeight="1" x14ac:dyDescent="0.2">
      <c r="A13" s="2" t="s">
        <v>341</v>
      </c>
      <c r="B13" s="12">
        <v>2</v>
      </c>
      <c r="C13" s="13">
        <v>94.7715287540303</v>
      </c>
      <c r="D13" s="173">
        <v>0.47196368285742901</v>
      </c>
      <c r="E13" s="13">
        <v>94.466711486191201</v>
      </c>
      <c r="F13" s="173">
        <v>1.0621729720929001</v>
      </c>
      <c r="G13" s="13">
        <v>94.951569998784507</v>
      </c>
      <c r="H13" s="173">
        <v>0.93599730659049996</v>
      </c>
      <c r="I13" s="13">
        <v>94.818435322737301</v>
      </c>
      <c r="J13" s="173">
        <v>0.60677160003041297</v>
      </c>
      <c r="K13" s="13">
        <v>0.351723836546114</v>
      </c>
      <c r="L13" s="173">
        <v>1.22316785158023</v>
      </c>
      <c r="M13" s="13">
        <v>57.165038564534598</v>
      </c>
      <c r="N13" s="173">
        <v>1.25199139603781</v>
      </c>
      <c r="O13" s="13">
        <v>51.079404836992801</v>
      </c>
      <c r="P13" s="173">
        <v>2.3543007374205902</v>
      </c>
      <c r="Q13" s="13">
        <v>55.507561572038597</v>
      </c>
      <c r="R13" s="173">
        <v>2.36687028510178</v>
      </c>
      <c r="S13" s="13">
        <v>59.2284089842762</v>
      </c>
      <c r="T13" s="173">
        <v>1.24585922526591</v>
      </c>
      <c r="U13" s="13">
        <v>8.1490041472833408</v>
      </c>
      <c r="V13" s="173">
        <v>2.4578753080423801</v>
      </c>
      <c r="W13" s="13">
        <v>12.0392139365311</v>
      </c>
      <c r="X13" s="173">
        <v>0.62036868310163595</v>
      </c>
      <c r="Y13" s="13">
        <v>17.903648844492899</v>
      </c>
      <c r="Z13" s="173">
        <v>1.8506154555833301</v>
      </c>
      <c r="AA13" s="13">
        <v>13.622989068832201</v>
      </c>
      <c r="AB13" s="173">
        <v>1.49462186150837</v>
      </c>
      <c r="AC13" s="13">
        <v>9.8498939758023702</v>
      </c>
      <c r="AD13" s="173">
        <v>0.73620814506563403</v>
      </c>
      <c r="AE13" s="13">
        <v>-8.0537548686905591</v>
      </c>
      <c r="AF13" s="173">
        <v>2.1485361638785299</v>
      </c>
      <c r="AG13" s="13">
        <v>17.491319685254599</v>
      </c>
      <c r="AH13" s="173">
        <v>0.953741597702779</v>
      </c>
      <c r="AI13" s="13">
        <v>14.969915802634899</v>
      </c>
      <c r="AJ13" s="173">
        <v>1.77388488778808</v>
      </c>
      <c r="AK13" s="13">
        <v>15.6846764042785</v>
      </c>
      <c r="AL13" s="173">
        <v>1.6822686974960199</v>
      </c>
      <c r="AM13" s="13">
        <v>18.795549462681802</v>
      </c>
      <c r="AN13" s="173">
        <v>1.1814499402112599</v>
      </c>
      <c r="AO13" s="13">
        <v>3.8256336600469298</v>
      </c>
      <c r="AP13" s="173">
        <v>2.0390157408151799</v>
      </c>
      <c r="AQ13" s="13">
        <v>24.993623669536099</v>
      </c>
      <c r="AR13" s="173">
        <v>0.88385765697493401</v>
      </c>
      <c r="AS13" s="13">
        <v>18.2658416347866</v>
      </c>
      <c r="AT13" s="173">
        <v>1.5481624627694499</v>
      </c>
      <c r="AU13" s="13">
        <v>23.4713944511821</v>
      </c>
      <c r="AV13" s="173">
        <v>1.73629146907218</v>
      </c>
      <c r="AW13" s="13">
        <v>29.175274265669</v>
      </c>
      <c r="AX13" s="173">
        <v>1.21837112111767</v>
      </c>
      <c r="AY13" s="13">
        <v>10.909432630882399</v>
      </c>
      <c r="AZ13" s="173">
        <v>1.9097002890347501</v>
      </c>
      <c r="BA13" s="13">
        <v>64.287250892930103</v>
      </c>
      <c r="BB13" s="173">
        <v>1.48978729554856</v>
      </c>
      <c r="BC13" s="13">
        <v>72.703013480484699</v>
      </c>
      <c r="BD13" s="173">
        <v>2.0206476874089399</v>
      </c>
      <c r="BE13" s="13">
        <v>62.700491916203703</v>
      </c>
      <c r="BF13" s="173">
        <v>2.58142284592796</v>
      </c>
      <c r="BG13" s="13">
        <v>61.725047110547301</v>
      </c>
      <c r="BH13" s="173">
        <v>1.8120363020102701</v>
      </c>
      <c r="BI13" s="13">
        <v>-10.9779663699375</v>
      </c>
      <c r="BJ13" s="173">
        <v>2.5687447779461099</v>
      </c>
      <c r="BK13" s="13">
        <v>33.537441151798099</v>
      </c>
      <c r="BL13" s="173">
        <v>1.5390126841670499</v>
      </c>
      <c r="BM13" s="13">
        <v>37.085754552676804</v>
      </c>
      <c r="BN13" s="173">
        <v>2.6469449136104699</v>
      </c>
      <c r="BO13" s="13">
        <v>32.386192051450202</v>
      </c>
      <c r="BP13" s="173">
        <v>2.8557003347210101</v>
      </c>
      <c r="BQ13" s="13">
        <v>32.782984313886502</v>
      </c>
      <c r="BR13" s="173">
        <v>1.79220750694811</v>
      </c>
      <c r="BS13" s="13">
        <v>-4.3027702387903801</v>
      </c>
      <c r="BT13" s="173">
        <v>2.82487245242159</v>
      </c>
      <c r="BU13" s="13">
        <v>74.444225415180497</v>
      </c>
      <c r="BV13" s="173">
        <v>0.98181563764851298</v>
      </c>
      <c r="BW13" s="13">
        <v>68.767635210169004</v>
      </c>
      <c r="BX13" s="173">
        <v>2.1095382463546102</v>
      </c>
      <c r="BY13" s="13">
        <v>71.659741895691695</v>
      </c>
      <c r="BZ13" s="173">
        <v>2.10526708209205</v>
      </c>
      <c r="CA13" s="13">
        <v>77.315808802484597</v>
      </c>
      <c r="CB13" s="173">
        <v>1.26493152018894</v>
      </c>
      <c r="CC13" s="13">
        <v>8.5481735923155799</v>
      </c>
      <c r="CD13" s="173">
        <v>2.4231372281071701</v>
      </c>
      <c r="CE13" s="13">
        <v>82.131421961266497</v>
      </c>
      <c r="CF13" s="173">
        <v>0.79598528384668799</v>
      </c>
      <c r="CG13" s="13">
        <v>77.064783268738296</v>
      </c>
      <c r="CH13" s="173">
        <v>1.79031888642516</v>
      </c>
      <c r="CI13" s="13">
        <v>83.544174021541494</v>
      </c>
      <c r="CJ13" s="173">
        <v>1.7090309831445101</v>
      </c>
      <c r="CK13" s="13">
        <v>83.2196591916599</v>
      </c>
      <c r="CL13" s="173">
        <v>1.0139399279721399</v>
      </c>
      <c r="CM13" s="13">
        <v>6.1548759229216499</v>
      </c>
      <c r="CN13" s="173">
        <v>2.0359413591467499</v>
      </c>
      <c r="CO13" s="13">
        <v>25.5582583580372</v>
      </c>
      <c r="CP13" s="173">
        <v>0.98114657415171402</v>
      </c>
      <c r="CQ13" s="13">
        <v>19.413423393035799</v>
      </c>
      <c r="CR13" s="173">
        <v>1.7032586895381701</v>
      </c>
      <c r="CS13" s="13">
        <v>26.364284140793</v>
      </c>
      <c r="CT13" s="173">
        <v>2.4379097528528</v>
      </c>
      <c r="CU13" s="13">
        <v>27.233862180825199</v>
      </c>
      <c r="CV13" s="173">
        <v>1.3700006083089999</v>
      </c>
      <c r="CW13" s="13">
        <v>7.82043878778937</v>
      </c>
      <c r="CX13" s="173">
        <v>2.1120018177134399</v>
      </c>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6"/>
    </row>
    <row r="14" spans="1:142" ht="12.95" customHeight="1" x14ac:dyDescent="0.2">
      <c r="A14" s="2" t="s">
        <v>342</v>
      </c>
      <c r="B14" s="12">
        <v>2</v>
      </c>
      <c r="C14" s="13">
        <v>92.364058781256801</v>
      </c>
      <c r="D14" s="173">
        <v>0.44780978866461402</v>
      </c>
      <c r="E14" s="13">
        <v>92.185000508780405</v>
      </c>
      <c r="F14" s="173">
        <v>0.92510842018537498</v>
      </c>
      <c r="G14" s="13">
        <v>92.911337490377505</v>
      </c>
      <c r="H14" s="173">
        <v>0.97267627516352095</v>
      </c>
      <c r="I14" s="13">
        <v>92.482840746795304</v>
      </c>
      <c r="J14" s="173">
        <v>0.60839570475573801</v>
      </c>
      <c r="K14" s="13">
        <v>0.29784023801492798</v>
      </c>
      <c r="L14" s="173">
        <v>1.10829077275972</v>
      </c>
      <c r="M14" s="13">
        <v>34.920849540888803</v>
      </c>
      <c r="N14" s="173">
        <v>0.94801110797687305</v>
      </c>
      <c r="O14" s="13">
        <v>27.948498182137399</v>
      </c>
      <c r="P14" s="173">
        <v>1.4123806874532301</v>
      </c>
      <c r="Q14" s="13">
        <v>31.049461907495701</v>
      </c>
      <c r="R14" s="173">
        <v>1.7815283636215999</v>
      </c>
      <c r="S14" s="13">
        <v>40.344941476693499</v>
      </c>
      <c r="T14" s="173">
        <v>1.20864054261141</v>
      </c>
      <c r="U14" s="13">
        <v>12.396443294556001</v>
      </c>
      <c r="V14" s="173">
        <v>1.6989451060837899</v>
      </c>
      <c r="W14" s="13">
        <v>26.4405824999826</v>
      </c>
      <c r="X14" s="173">
        <v>0.66281800260547297</v>
      </c>
      <c r="Y14" s="13">
        <v>44.631242364502299</v>
      </c>
      <c r="Z14" s="173">
        <v>1.8683576977134499</v>
      </c>
      <c r="AA14" s="13">
        <v>27.5815277452249</v>
      </c>
      <c r="AB14" s="173">
        <v>1.5373131441596</v>
      </c>
      <c r="AC14" s="13">
        <v>15.2097103006389</v>
      </c>
      <c r="AD14" s="173">
        <v>0.81252341328967803</v>
      </c>
      <c r="AE14" s="13">
        <v>-29.421532063863399</v>
      </c>
      <c r="AF14" s="173">
        <v>2.08852027324206</v>
      </c>
      <c r="AG14" s="13">
        <v>8.9794114994111496</v>
      </c>
      <c r="AH14" s="173">
        <v>0.45254948194824202</v>
      </c>
      <c r="AI14" s="13">
        <v>8.6219743893379892</v>
      </c>
      <c r="AJ14" s="173">
        <v>0.81569081113749298</v>
      </c>
      <c r="AK14" s="13">
        <v>10.418769612447401</v>
      </c>
      <c r="AL14" s="173">
        <v>1.1453475558372199</v>
      </c>
      <c r="AM14" s="13">
        <v>8.7264468555180397</v>
      </c>
      <c r="AN14" s="173">
        <v>0.675175787805806</v>
      </c>
      <c r="AO14" s="13">
        <v>0.104472466180054</v>
      </c>
      <c r="AP14" s="173">
        <v>1.0435191480621999</v>
      </c>
      <c r="AQ14" s="13">
        <v>27.272027249180901</v>
      </c>
      <c r="AR14" s="173">
        <v>0.69872944375921597</v>
      </c>
      <c r="AS14" s="13">
        <v>20.14512185776</v>
      </c>
      <c r="AT14" s="173">
        <v>1.3570194011868499</v>
      </c>
      <c r="AU14" s="13">
        <v>28.721587981334299</v>
      </c>
      <c r="AV14" s="173">
        <v>1.5590474011084601</v>
      </c>
      <c r="AW14" s="13">
        <v>30.9441220160674</v>
      </c>
      <c r="AX14" s="173">
        <v>1.07905420177693</v>
      </c>
      <c r="AY14" s="13">
        <v>10.799000158307299</v>
      </c>
      <c r="AZ14" s="173">
        <v>1.67137295585044</v>
      </c>
      <c r="BA14" s="13">
        <v>35.804891109843197</v>
      </c>
      <c r="BB14" s="173">
        <v>1.0476212985586999</v>
      </c>
      <c r="BC14" s="13">
        <v>39.935888992463902</v>
      </c>
      <c r="BD14" s="173">
        <v>2.2264921747160802</v>
      </c>
      <c r="BE14" s="13">
        <v>31.110620511229001</v>
      </c>
      <c r="BF14" s="173">
        <v>1.6213763179813301</v>
      </c>
      <c r="BG14" s="13">
        <v>35.1140050646734</v>
      </c>
      <c r="BH14" s="173">
        <v>1.16351508263693</v>
      </c>
      <c r="BI14" s="13">
        <v>-4.8218839277905197</v>
      </c>
      <c r="BJ14" s="173">
        <v>2.3265507358146298</v>
      </c>
      <c r="BK14" s="13">
        <v>12.8089409322543</v>
      </c>
      <c r="BL14" s="173">
        <v>0.67844118980143997</v>
      </c>
      <c r="BM14" s="13">
        <v>16.687003955712001</v>
      </c>
      <c r="BN14" s="173">
        <v>1.5932531677326101</v>
      </c>
      <c r="BO14" s="13">
        <v>10.692886698840001</v>
      </c>
      <c r="BP14" s="173">
        <v>1.0164244570846399</v>
      </c>
      <c r="BQ14" s="13">
        <v>11.3454410957397</v>
      </c>
      <c r="BR14" s="173">
        <v>0.80285387306179501</v>
      </c>
      <c r="BS14" s="13">
        <v>-5.3415628599722798</v>
      </c>
      <c r="BT14" s="173">
        <v>1.6684851368540501</v>
      </c>
      <c r="BU14" s="13">
        <v>34.148394968227699</v>
      </c>
      <c r="BV14" s="173">
        <v>0.80669631850578705</v>
      </c>
      <c r="BW14" s="13">
        <v>30.8237558675924</v>
      </c>
      <c r="BX14" s="173">
        <v>1.72048048469408</v>
      </c>
      <c r="BY14" s="13">
        <v>31.579941302816099</v>
      </c>
      <c r="BZ14" s="173">
        <v>1.5644465830160501</v>
      </c>
      <c r="CA14" s="13">
        <v>37.125103189460297</v>
      </c>
      <c r="CB14" s="173">
        <v>1.1634481584994101</v>
      </c>
      <c r="CC14" s="13">
        <v>6.3013473218678699</v>
      </c>
      <c r="CD14" s="173">
        <v>1.96562719397565</v>
      </c>
      <c r="CE14" s="13">
        <v>46.079743948706202</v>
      </c>
      <c r="CF14" s="173">
        <v>0.89246072327118298</v>
      </c>
      <c r="CG14" s="13">
        <v>44.883022478713002</v>
      </c>
      <c r="CH14" s="173">
        <v>1.8198481209786299</v>
      </c>
      <c r="CI14" s="13">
        <v>44.040339719668303</v>
      </c>
      <c r="CJ14" s="173">
        <v>1.84646443214069</v>
      </c>
      <c r="CK14" s="13">
        <v>47.199501497392802</v>
      </c>
      <c r="CL14" s="173">
        <v>1.2264970055106601</v>
      </c>
      <c r="CM14" s="13">
        <v>2.3164790186797899</v>
      </c>
      <c r="CN14" s="173">
        <v>2.1342443328843301</v>
      </c>
      <c r="CO14" s="13">
        <v>33.048296733153997</v>
      </c>
      <c r="CP14" s="173">
        <v>0.944716962966757</v>
      </c>
      <c r="CQ14" s="13">
        <v>29.832937568352499</v>
      </c>
      <c r="CR14" s="173">
        <v>1.73322897923275</v>
      </c>
      <c r="CS14" s="13">
        <v>36.889975182773703</v>
      </c>
      <c r="CT14" s="173">
        <v>1.8031375790175499</v>
      </c>
      <c r="CU14" s="13">
        <v>33.307623700686797</v>
      </c>
      <c r="CV14" s="173">
        <v>1.2445604896520801</v>
      </c>
      <c r="CW14" s="13">
        <v>3.4746861323343401</v>
      </c>
      <c r="CX14" s="173">
        <v>1.88684500389059</v>
      </c>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6"/>
    </row>
    <row r="15" spans="1:142" ht="12.95" customHeight="1" x14ac:dyDescent="0.2">
      <c r="A15" s="2" t="s">
        <v>343</v>
      </c>
      <c r="B15" s="12">
        <v>2</v>
      </c>
      <c r="C15" s="13">
        <v>74.842604274328096</v>
      </c>
      <c r="D15" s="173">
        <v>0.911503992466973</v>
      </c>
      <c r="E15" s="13">
        <v>73.666917704442596</v>
      </c>
      <c r="F15" s="173">
        <v>1.8980850469796799</v>
      </c>
      <c r="G15" s="13">
        <v>75.773277497328706</v>
      </c>
      <c r="H15" s="173">
        <v>2.3922923386339598</v>
      </c>
      <c r="I15" s="13">
        <v>74.937051835673202</v>
      </c>
      <c r="J15" s="173">
        <v>1.1199630353385199</v>
      </c>
      <c r="K15" s="13">
        <v>1.2701341312305801</v>
      </c>
      <c r="L15" s="173">
        <v>2.24827225494476</v>
      </c>
      <c r="M15" s="13">
        <v>55.814685184042503</v>
      </c>
      <c r="N15" s="173">
        <v>1.0249219198150601</v>
      </c>
      <c r="O15" s="13">
        <v>55.918647292729801</v>
      </c>
      <c r="P15" s="173">
        <v>2.0221997122972999</v>
      </c>
      <c r="Q15" s="13">
        <v>55.519136303446999</v>
      </c>
      <c r="R15" s="173">
        <v>2.6214062654103798</v>
      </c>
      <c r="S15" s="13">
        <v>55.616862239302598</v>
      </c>
      <c r="T15" s="173">
        <v>1.2127480843285701</v>
      </c>
      <c r="U15" s="13">
        <v>-0.30178505342721701</v>
      </c>
      <c r="V15" s="173">
        <v>2.2239649219159099</v>
      </c>
      <c r="W15" s="13">
        <v>36.672523230212597</v>
      </c>
      <c r="X15" s="173">
        <v>0.94015383657263296</v>
      </c>
      <c r="Y15" s="13">
        <v>40.1217338129346</v>
      </c>
      <c r="Z15" s="173">
        <v>1.9772926763193699</v>
      </c>
      <c r="AA15" s="13">
        <v>31.8667521057674</v>
      </c>
      <c r="AB15" s="173">
        <v>2.56787917331412</v>
      </c>
      <c r="AC15" s="13">
        <v>36.059717384865799</v>
      </c>
      <c r="AD15" s="173">
        <v>1.08052315673273</v>
      </c>
      <c r="AE15" s="13">
        <v>-4.0620164280687501</v>
      </c>
      <c r="AF15" s="173">
        <v>2.0247543585449401</v>
      </c>
      <c r="AG15" s="13">
        <v>46.786055403576597</v>
      </c>
      <c r="AH15" s="173">
        <v>1.0188711199009799</v>
      </c>
      <c r="AI15" s="13">
        <v>37.954262021528798</v>
      </c>
      <c r="AJ15" s="173">
        <v>2.0787012541558001</v>
      </c>
      <c r="AK15" s="13">
        <v>38.662565665914897</v>
      </c>
      <c r="AL15" s="173">
        <v>2.2835327108919299</v>
      </c>
      <c r="AM15" s="13">
        <v>50.471838822766102</v>
      </c>
      <c r="AN15" s="173">
        <v>1.24217416318538</v>
      </c>
      <c r="AO15" s="13">
        <v>12.5175768012374</v>
      </c>
      <c r="AP15" s="173">
        <v>2.3643009754213602</v>
      </c>
      <c r="AQ15" s="13">
        <v>34.829055120635097</v>
      </c>
      <c r="AR15" s="173">
        <v>1.0288324554435599</v>
      </c>
      <c r="AS15" s="13">
        <v>34.9506580987292</v>
      </c>
      <c r="AT15" s="173">
        <v>2.2767999378088999</v>
      </c>
      <c r="AU15" s="13">
        <v>30.688776130010702</v>
      </c>
      <c r="AV15" s="173">
        <v>2.7856420000926199</v>
      </c>
      <c r="AW15" s="13">
        <v>36.0903650030845</v>
      </c>
      <c r="AX15" s="173">
        <v>1.2533618715656301</v>
      </c>
      <c r="AY15" s="13">
        <v>1.1397069043553301</v>
      </c>
      <c r="AZ15" s="173">
        <v>2.40952352202381</v>
      </c>
      <c r="BA15" s="13">
        <v>79.7497736222019</v>
      </c>
      <c r="BB15" s="173">
        <v>0.89531685169534503</v>
      </c>
      <c r="BC15" s="13">
        <v>76.6788552707403</v>
      </c>
      <c r="BD15" s="173">
        <v>1.7474377160890699</v>
      </c>
      <c r="BE15" s="13">
        <v>76.5614032936775</v>
      </c>
      <c r="BF15" s="173">
        <v>2.1838556428521101</v>
      </c>
      <c r="BG15" s="13">
        <v>81.0545243348664</v>
      </c>
      <c r="BH15" s="173">
        <v>1.12427361597586</v>
      </c>
      <c r="BI15" s="13">
        <v>4.3756690641260398</v>
      </c>
      <c r="BJ15" s="173">
        <v>1.9263970493160301</v>
      </c>
      <c r="BK15" s="13">
        <v>32.1651250997107</v>
      </c>
      <c r="BL15" s="173">
        <v>1.0789092939337099</v>
      </c>
      <c r="BM15" s="13">
        <v>26.166081656893699</v>
      </c>
      <c r="BN15" s="173">
        <v>2.0296650310054898</v>
      </c>
      <c r="BO15" s="13">
        <v>26.151659182547</v>
      </c>
      <c r="BP15" s="173">
        <v>2.4778951761602999</v>
      </c>
      <c r="BQ15" s="13">
        <v>34.545438856640402</v>
      </c>
      <c r="BR15" s="173">
        <v>1.2499151761755301</v>
      </c>
      <c r="BS15" s="13">
        <v>8.3793571997466998</v>
      </c>
      <c r="BT15" s="173">
        <v>2.1123119615079702</v>
      </c>
      <c r="BU15" s="13">
        <v>66.844229350855798</v>
      </c>
      <c r="BV15" s="173">
        <v>0.90756905067058602</v>
      </c>
      <c r="BW15" s="13">
        <v>65.5406405594115</v>
      </c>
      <c r="BX15" s="173">
        <v>1.9537566330273901</v>
      </c>
      <c r="BY15" s="13">
        <v>71.783488311849695</v>
      </c>
      <c r="BZ15" s="173">
        <v>2.2851768470967699</v>
      </c>
      <c r="CA15" s="13">
        <v>66.829396772311796</v>
      </c>
      <c r="CB15" s="173">
        <v>1.1075926219386201</v>
      </c>
      <c r="CC15" s="13">
        <v>1.2887562129003101</v>
      </c>
      <c r="CD15" s="173">
        <v>2.1491264872110798</v>
      </c>
      <c r="CE15" s="13">
        <v>84.091419734433501</v>
      </c>
      <c r="CF15" s="173">
        <v>0.80052551813873896</v>
      </c>
      <c r="CG15" s="13">
        <v>85.167859070743603</v>
      </c>
      <c r="CH15" s="173">
        <v>1.58704552543743</v>
      </c>
      <c r="CI15" s="13">
        <v>87.0956893745402</v>
      </c>
      <c r="CJ15" s="173">
        <v>1.86948359114014</v>
      </c>
      <c r="CK15" s="13">
        <v>83.618165500348397</v>
      </c>
      <c r="CL15" s="173">
        <v>0.98794768628237095</v>
      </c>
      <c r="CM15" s="13">
        <v>-1.5496935703952599</v>
      </c>
      <c r="CN15" s="173">
        <v>1.77898913848197</v>
      </c>
      <c r="CO15" s="13">
        <v>47.845911667562902</v>
      </c>
      <c r="CP15" s="173">
        <v>1.1762647189702999</v>
      </c>
      <c r="CQ15" s="13">
        <v>49.7129077557831</v>
      </c>
      <c r="CR15" s="173">
        <v>2.1853775476394</v>
      </c>
      <c r="CS15" s="13">
        <v>51.967579772779501</v>
      </c>
      <c r="CT15" s="173">
        <v>3.02259766714258</v>
      </c>
      <c r="CU15" s="13">
        <v>46.381840760257496</v>
      </c>
      <c r="CV15" s="173">
        <v>1.36401578859582</v>
      </c>
      <c r="CW15" s="13">
        <v>-3.3310669955256298</v>
      </c>
      <c r="CX15" s="173">
        <v>2.4317827125254201</v>
      </c>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6"/>
    </row>
    <row r="16" spans="1:142" ht="12.95" customHeight="1" x14ac:dyDescent="0.2">
      <c r="A16" s="2" t="s">
        <v>344</v>
      </c>
      <c r="B16" s="12">
        <v>2</v>
      </c>
      <c r="C16" s="13">
        <v>95.072252816164493</v>
      </c>
      <c r="D16" s="173">
        <v>0.41094198160432799</v>
      </c>
      <c r="E16" s="13">
        <v>94.465457668380694</v>
      </c>
      <c r="F16" s="173">
        <v>0.99456554470443903</v>
      </c>
      <c r="G16" s="13">
        <v>94.621658686267395</v>
      </c>
      <c r="H16" s="173">
        <v>0.85870740859793304</v>
      </c>
      <c r="I16" s="13">
        <v>95.394902900052799</v>
      </c>
      <c r="J16" s="173">
        <v>0.53827260044881498</v>
      </c>
      <c r="K16" s="13">
        <v>0.92944523167209103</v>
      </c>
      <c r="L16" s="173">
        <v>1.1123948869189899</v>
      </c>
      <c r="M16" s="13">
        <v>54.540350000125599</v>
      </c>
      <c r="N16" s="173">
        <v>0.92943810013691397</v>
      </c>
      <c r="O16" s="13">
        <v>51.744934356671301</v>
      </c>
      <c r="P16" s="173">
        <v>2.0003571976966601</v>
      </c>
      <c r="Q16" s="13">
        <v>54.743608529903199</v>
      </c>
      <c r="R16" s="173">
        <v>2.1477560962393598</v>
      </c>
      <c r="S16" s="13">
        <v>55.199357397405699</v>
      </c>
      <c r="T16" s="173">
        <v>1.2903522568864401</v>
      </c>
      <c r="U16" s="13">
        <v>3.4544230407344201</v>
      </c>
      <c r="V16" s="173">
        <v>2.44897973198242</v>
      </c>
      <c r="W16" s="13">
        <v>40.798600618749603</v>
      </c>
      <c r="X16" s="173">
        <v>0.90591645330819903</v>
      </c>
      <c r="Y16" s="13">
        <v>47.603440132232798</v>
      </c>
      <c r="Z16" s="173">
        <v>2.1538483705532299</v>
      </c>
      <c r="AA16" s="13">
        <v>47.053446449479701</v>
      </c>
      <c r="AB16" s="173">
        <v>1.98448290947814</v>
      </c>
      <c r="AC16" s="13">
        <v>35.914708855137903</v>
      </c>
      <c r="AD16" s="173">
        <v>1.2192916090878101</v>
      </c>
      <c r="AE16" s="13">
        <v>-11.688731277094901</v>
      </c>
      <c r="AF16" s="173">
        <v>2.5546249941154899</v>
      </c>
      <c r="AG16" s="13">
        <v>31.5668345751278</v>
      </c>
      <c r="AH16" s="173">
        <v>0.87041696094233101</v>
      </c>
      <c r="AI16" s="13">
        <v>29.5577926407652</v>
      </c>
      <c r="AJ16" s="173">
        <v>1.75124911588648</v>
      </c>
      <c r="AK16" s="13">
        <v>27.193461847779801</v>
      </c>
      <c r="AL16" s="173">
        <v>1.8625512404813001</v>
      </c>
      <c r="AM16" s="13">
        <v>34.112147237587898</v>
      </c>
      <c r="AN16" s="173">
        <v>1.31800000105738</v>
      </c>
      <c r="AO16" s="13">
        <v>4.5543545968227601</v>
      </c>
      <c r="AP16" s="173">
        <v>2.3409363505210599</v>
      </c>
      <c r="AQ16" s="13">
        <v>26.9270315299927</v>
      </c>
      <c r="AR16" s="173">
        <v>0.796046773557337</v>
      </c>
      <c r="AS16" s="13">
        <v>22.343352962629101</v>
      </c>
      <c r="AT16" s="173">
        <v>1.4369885922940799</v>
      </c>
      <c r="AU16" s="13">
        <v>25.817893484478699</v>
      </c>
      <c r="AV16" s="173">
        <v>1.7782246330342799</v>
      </c>
      <c r="AW16" s="13">
        <v>28.340997842323699</v>
      </c>
      <c r="AX16" s="173">
        <v>1.11096954201567</v>
      </c>
      <c r="AY16" s="13">
        <v>5.9976448796945796</v>
      </c>
      <c r="AZ16" s="173">
        <v>1.8965092064105999</v>
      </c>
      <c r="BA16" s="13">
        <v>78.147694178185901</v>
      </c>
      <c r="BB16" s="173">
        <v>0.76910445577289599</v>
      </c>
      <c r="BC16" s="13">
        <v>74.476135058042303</v>
      </c>
      <c r="BD16" s="173">
        <v>1.92363230662226</v>
      </c>
      <c r="BE16" s="13">
        <v>78.553660223169302</v>
      </c>
      <c r="BF16" s="173">
        <v>1.6141225531817001</v>
      </c>
      <c r="BG16" s="13">
        <v>79.066661617801302</v>
      </c>
      <c r="BH16" s="173">
        <v>1.0332335302926701</v>
      </c>
      <c r="BI16" s="13">
        <v>4.5905265597590299</v>
      </c>
      <c r="BJ16" s="173">
        <v>2.3067192371862602</v>
      </c>
      <c r="BK16" s="13">
        <v>65.759873212653204</v>
      </c>
      <c r="BL16" s="173">
        <v>0.88021604732880598</v>
      </c>
      <c r="BM16" s="13">
        <v>58.1122745531015</v>
      </c>
      <c r="BN16" s="173">
        <v>1.9935537221011499</v>
      </c>
      <c r="BO16" s="13">
        <v>61.332055793904601</v>
      </c>
      <c r="BP16" s="173">
        <v>2.02045361625194</v>
      </c>
      <c r="BQ16" s="13">
        <v>70.362944584726506</v>
      </c>
      <c r="BR16" s="173">
        <v>1.12546113603607</v>
      </c>
      <c r="BS16" s="13">
        <v>12.2506700316251</v>
      </c>
      <c r="BT16" s="173">
        <v>2.3010470192205901</v>
      </c>
      <c r="BU16" s="13">
        <v>67.0211585515774</v>
      </c>
      <c r="BV16" s="173">
        <v>0.96984346330098503</v>
      </c>
      <c r="BW16" s="13">
        <v>61.048865116872598</v>
      </c>
      <c r="BX16" s="173">
        <v>1.960499477705</v>
      </c>
      <c r="BY16" s="13">
        <v>65.756997117433301</v>
      </c>
      <c r="BZ16" s="173">
        <v>1.9654300030405001</v>
      </c>
      <c r="CA16" s="13">
        <v>69.627858335632695</v>
      </c>
      <c r="CB16" s="173">
        <v>1.32885876263517</v>
      </c>
      <c r="CC16" s="13">
        <v>8.5789932187601003</v>
      </c>
      <c r="CD16" s="173">
        <v>2.4199275478998299</v>
      </c>
      <c r="CE16" s="13">
        <v>83.290292907291501</v>
      </c>
      <c r="CF16" s="173">
        <v>0.66383988110534897</v>
      </c>
      <c r="CG16" s="13">
        <v>75.595167853805904</v>
      </c>
      <c r="CH16" s="173">
        <v>1.8378624072358201</v>
      </c>
      <c r="CI16" s="13">
        <v>80.800914053218904</v>
      </c>
      <c r="CJ16" s="173">
        <v>1.56016008574611</v>
      </c>
      <c r="CK16" s="13">
        <v>86.782339112764603</v>
      </c>
      <c r="CL16" s="173">
        <v>0.86539496863769005</v>
      </c>
      <c r="CM16" s="13">
        <v>11.1871712589588</v>
      </c>
      <c r="CN16" s="173">
        <v>2.04695140715461</v>
      </c>
      <c r="CO16" s="13">
        <v>39.9536331761499</v>
      </c>
      <c r="CP16" s="173">
        <v>1.0533404829091699</v>
      </c>
      <c r="CQ16" s="13">
        <v>38.233974940945302</v>
      </c>
      <c r="CR16" s="173">
        <v>2.0865990953791398</v>
      </c>
      <c r="CS16" s="13">
        <v>40.051823573517098</v>
      </c>
      <c r="CT16" s="173">
        <v>2.5294244767511498</v>
      </c>
      <c r="CU16" s="13">
        <v>40.382653746055901</v>
      </c>
      <c r="CV16" s="173">
        <v>1.314457732828</v>
      </c>
      <c r="CW16" s="13">
        <v>2.1486788051105301</v>
      </c>
      <c r="CX16" s="173">
        <v>2.4028154194987601</v>
      </c>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6"/>
    </row>
    <row r="17" spans="1:142" ht="12.95" customHeight="1" x14ac:dyDescent="0.2">
      <c r="A17" s="2" t="s">
        <v>345</v>
      </c>
      <c r="B17" s="12">
        <v>2</v>
      </c>
      <c r="C17" s="13">
        <v>78.354597276393406</v>
      </c>
      <c r="D17" s="173">
        <v>0.72408381503340102</v>
      </c>
      <c r="E17" s="13">
        <v>80.757242976792995</v>
      </c>
      <c r="F17" s="173">
        <v>1.26055412145944</v>
      </c>
      <c r="G17" s="13">
        <v>78.173267396355399</v>
      </c>
      <c r="H17" s="173">
        <v>1.7499512808338</v>
      </c>
      <c r="I17" s="13">
        <v>77.572836283606904</v>
      </c>
      <c r="J17" s="173">
        <v>0.94899280192844304</v>
      </c>
      <c r="K17" s="13">
        <v>-3.1844066931860602</v>
      </c>
      <c r="L17" s="173">
        <v>1.58805737680571</v>
      </c>
      <c r="M17" s="13">
        <v>42.445609123591197</v>
      </c>
      <c r="N17" s="173">
        <v>0.92318020851594695</v>
      </c>
      <c r="O17" s="13">
        <v>37.227271210220003</v>
      </c>
      <c r="P17" s="173">
        <v>1.66757606066949</v>
      </c>
      <c r="Q17" s="13">
        <v>41.267536475946599</v>
      </c>
      <c r="R17" s="173">
        <v>2.3293509834977302</v>
      </c>
      <c r="S17" s="13">
        <v>44.750091533937002</v>
      </c>
      <c r="T17" s="173">
        <v>1.17460920622635</v>
      </c>
      <c r="U17" s="13">
        <v>7.5228203237169398</v>
      </c>
      <c r="V17" s="173">
        <v>2.01083356785831</v>
      </c>
      <c r="W17" s="13">
        <v>17.232366027188899</v>
      </c>
      <c r="X17" s="173">
        <v>0.67684122251786305</v>
      </c>
      <c r="Y17" s="13">
        <v>28.202004647666701</v>
      </c>
      <c r="Z17" s="173">
        <v>1.6893407225693</v>
      </c>
      <c r="AA17" s="13">
        <v>17.672199853891001</v>
      </c>
      <c r="AB17" s="173">
        <v>1.3236085976282199</v>
      </c>
      <c r="AC17" s="13">
        <v>13.1671519201437</v>
      </c>
      <c r="AD17" s="173">
        <v>0.76536025394471197</v>
      </c>
      <c r="AE17" s="13">
        <v>-15.034852727523001</v>
      </c>
      <c r="AF17" s="173">
        <v>1.77149623752709</v>
      </c>
      <c r="AG17" s="13">
        <v>11.5486441207917</v>
      </c>
      <c r="AH17" s="173">
        <v>0.84303882317794998</v>
      </c>
      <c r="AI17" s="13">
        <v>14.6424511241754</v>
      </c>
      <c r="AJ17" s="173">
        <v>1.68893997155467</v>
      </c>
      <c r="AK17" s="13">
        <v>12.114647392638799</v>
      </c>
      <c r="AL17" s="173">
        <v>1.44910666558219</v>
      </c>
      <c r="AM17" s="13">
        <v>10.2988597914196</v>
      </c>
      <c r="AN17" s="173">
        <v>0.75404284582207104</v>
      </c>
      <c r="AO17" s="13">
        <v>-4.34359133275579</v>
      </c>
      <c r="AP17" s="173">
        <v>1.5628886485056399</v>
      </c>
      <c r="AQ17" s="13">
        <v>11.587230458633201</v>
      </c>
      <c r="AR17" s="173">
        <v>0.68774812545152098</v>
      </c>
      <c r="AS17" s="13">
        <v>11.468178247832199</v>
      </c>
      <c r="AT17" s="173">
        <v>1.3249643126797299</v>
      </c>
      <c r="AU17" s="13">
        <v>12.9532109602131</v>
      </c>
      <c r="AV17" s="173">
        <v>1.46316418504958</v>
      </c>
      <c r="AW17" s="13">
        <v>11.1138338052197</v>
      </c>
      <c r="AX17" s="173">
        <v>0.68510202261497199</v>
      </c>
      <c r="AY17" s="13">
        <v>-0.35434444261256098</v>
      </c>
      <c r="AZ17" s="173">
        <v>1.3068128553009299</v>
      </c>
      <c r="BA17" s="13">
        <v>24.9862962798626</v>
      </c>
      <c r="BB17" s="173">
        <v>0.96328846215106301</v>
      </c>
      <c r="BC17" s="13">
        <v>41.5124848744166</v>
      </c>
      <c r="BD17" s="173">
        <v>1.8426431087637201</v>
      </c>
      <c r="BE17" s="13">
        <v>21.757885761847898</v>
      </c>
      <c r="BF17" s="173">
        <v>1.78988933224915</v>
      </c>
      <c r="BG17" s="13">
        <v>19.960819006375399</v>
      </c>
      <c r="BH17" s="173">
        <v>1.1564740459184399</v>
      </c>
      <c r="BI17" s="13">
        <v>-21.551665868041201</v>
      </c>
      <c r="BJ17" s="173">
        <v>2.1550733450322501</v>
      </c>
      <c r="BK17" s="13">
        <v>20.972183789807499</v>
      </c>
      <c r="BL17" s="173">
        <v>0.95202446118419204</v>
      </c>
      <c r="BM17" s="13">
        <v>33.7329635541332</v>
      </c>
      <c r="BN17" s="173">
        <v>2.0617784334934601</v>
      </c>
      <c r="BO17" s="13">
        <v>21.470910776831001</v>
      </c>
      <c r="BP17" s="173">
        <v>2.4905260619740299</v>
      </c>
      <c r="BQ17" s="13">
        <v>16.2336414781679</v>
      </c>
      <c r="BR17" s="173">
        <v>0.67971319792554197</v>
      </c>
      <c r="BS17" s="13">
        <v>-17.499322075965299</v>
      </c>
      <c r="BT17" s="173">
        <v>2.1663055476485802</v>
      </c>
      <c r="BU17" s="13">
        <v>45.232780216914399</v>
      </c>
      <c r="BV17" s="173">
        <v>0.85810982556055804</v>
      </c>
      <c r="BW17" s="13">
        <v>43.712952540355701</v>
      </c>
      <c r="BX17" s="173">
        <v>1.41166261495757</v>
      </c>
      <c r="BY17" s="13">
        <v>42.452959986923297</v>
      </c>
      <c r="BZ17" s="173">
        <v>1.90449553888221</v>
      </c>
      <c r="CA17" s="13">
        <v>46.617028714459998</v>
      </c>
      <c r="CB17" s="173">
        <v>1.2019093091441599</v>
      </c>
      <c r="CC17" s="13">
        <v>2.90407617410429</v>
      </c>
      <c r="CD17" s="173">
        <v>1.89390003631732</v>
      </c>
      <c r="CE17" s="13">
        <v>52.5221470410929</v>
      </c>
      <c r="CF17" s="173">
        <v>0.84978010462946996</v>
      </c>
      <c r="CG17" s="13">
        <v>51.805070742736802</v>
      </c>
      <c r="CH17" s="173">
        <v>1.80575108755562</v>
      </c>
      <c r="CI17" s="13">
        <v>50.228170413312903</v>
      </c>
      <c r="CJ17" s="173">
        <v>2.0157120203580901</v>
      </c>
      <c r="CK17" s="13">
        <v>53.246006593063001</v>
      </c>
      <c r="CL17" s="173">
        <v>1.0460294144859601</v>
      </c>
      <c r="CM17" s="13">
        <v>1.44093585032614</v>
      </c>
      <c r="CN17" s="173">
        <v>2.0962512745417001</v>
      </c>
      <c r="CO17" s="13">
        <v>16.685769156419202</v>
      </c>
      <c r="CP17" s="173">
        <v>0.58739172607324097</v>
      </c>
      <c r="CQ17" s="13">
        <v>16.844032808170699</v>
      </c>
      <c r="CR17" s="173">
        <v>1.50945913098344</v>
      </c>
      <c r="CS17" s="13">
        <v>14.918191835473101</v>
      </c>
      <c r="CT17" s="173">
        <v>1.41053373674407</v>
      </c>
      <c r="CU17" s="13">
        <v>16.9877387669261</v>
      </c>
      <c r="CV17" s="173">
        <v>0.72206401534952203</v>
      </c>
      <c r="CW17" s="13">
        <v>0.14370595875544001</v>
      </c>
      <c r="CX17" s="173">
        <v>1.6535906674238801</v>
      </c>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6"/>
    </row>
    <row r="18" spans="1:142" ht="12.95" customHeight="1" x14ac:dyDescent="0.2">
      <c r="A18" s="17" t="s">
        <v>346</v>
      </c>
      <c r="B18" s="12">
        <v>2</v>
      </c>
      <c r="C18" s="13">
        <v>86.720383723786696</v>
      </c>
      <c r="D18" s="173">
        <v>0.84148593797942395</v>
      </c>
      <c r="E18" s="13">
        <v>87.620642388376496</v>
      </c>
      <c r="F18" s="173">
        <v>1.43102049847294</v>
      </c>
      <c r="G18" s="13">
        <v>87.207162196652803</v>
      </c>
      <c r="H18" s="173">
        <v>1.9005956390978</v>
      </c>
      <c r="I18" s="13">
        <v>86.220360512747803</v>
      </c>
      <c r="J18" s="173">
        <v>1.1494745282902299</v>
      </c>
      <c r="K18" s="13">
        <v>-1.4002818756286901</v>
      </c>
      <c r="L18" s="173">
        <v>1.79139172122372</v>
      </c>
      <c r="M18" s="13">
        <v>32.685957608377599</v>
      </c>
      <c r="N18" s="173">
        <v>1.17395250633473</v>
      </c>
      <c r="O18" s="13">
        <v>28.663229981007699</v>
      </c>
      <c r="P18" s="173">
        <v>1.9747851115706501</v>
      </c>
      <c r="Q18" s="13">
        <v>30.067099997067899</v>
      </c>
      <c r="R18" s="173">
        <v>2.7601380275243002</v>
      </c>
      <c r="S18" s="13">
        <v>35.042111911984598</v>
      </c>
      <c r="T18" s="173">
        <v>1.7376433331877399</v>
      </c>
      <c r="U18" s="13">
        <v>6.3788819309768696</v>
      </c>
      <c r="V18" s="173">
        <v>2.7109315548475199</v>
      </c>
      <c r="W18" s="13">
        <v>16.669453547530399</v>
      </c>
      <c r="X18" s="173">
        <v>0.90934533850221</v>
      </c>
      <c r="Y18" s="13">
        <v>30.3426180642082</v>
      </c>
      <c r="Z18" s="173">
        <v>2.2372351087853799</v>
      </c>
      <c r="AA18" s="13">
        <v>14.2163183290003</v>
      </c>
      <c r="AB18" s="173">
        <v>1.76047681015487</v>
      </c>
      <c r="AC18" s="13">
        <v>12.024021489076899</v>
      </c>
      <c r="AD18" s="173">
        <v>1.0264873285218901</v>
      </c>
      <c r="AE18" s="13">
        <v>-18.318596575131298</v>
      </c>
      <c r="AF18" s="173">
        <v>2.37974515063507</v>
      </c>
      <c r="AG18" s="13">
        <v>15.097116116583599</v>
      </c>
      <c r="AH18" s="173">
        <v>1.25209328644736</v>
      </c>
      <c r="AI18" s="13">
        <v>16.951558896323998</v>
      </c>
      <c r="AJ18" s="173">
        <v>2.1982885539438701</v>
      </c>
      <c r="AK18" s="13">
        <v>16.125984778126401</v>
      </c>
      <c r="AL18" s="173">
        <v>2.4062726230417901</v>
      </c>
      <c r="AM18" s="13">
        <v>14.1816436792933</v>
      </c>
      <c r="AN18" s="173">
        <v>1.1837992431287201</v>
      </c>
      <c r="AO18" s="13">
        <v>-2.7699152170307402</v>
      </c>
      <c r="AP18" s="173">
        <v>2.10861163924569</v>
      </c>
      <c r="AQ18" s="13">
        <v>15.683468481259</v>
      </c>
      <c r="AR18" s="173">
        <v>1.0422203573690501</v>
      </c>
      <c r="AS18" s="13">
        <v>14.910600565677299</v>
      </c>
      <c r="AT18" s="173">
        <v>1.8828478199033301</v>
      </c>
      <c r="AU18" s="13">
        <v>18.127168616952201</v>
      </c>
      <c r="AV18" s="173">
        <v>2.1960770710842601</v>
      </c>
      <c r="AW18" s="13">
        <v>14.992700100481199</v>
      </c>
      <c r="AX18" s="173">
        <v>0.99537949567088801</v>
      </c>
      <c r="AY18" s="13">
        <v>8.2099534803884197E-2</v>
      </c>
      <c r="AZ18" s="173">
        <v>1.8155700202651499</v>
      </c>
      <c r="BA18" s="13">
        <v>34.9314130749325</v>
      </c>
      <c r="BB18" s="173">
        <v>1.4918626417701999</v>
      </c>
      <c r="BC18" s="13">
        <v>56.546470681359203</v>
      </c>
      <c r="BD18" s="173">
        <v>2.3694307545259501</v>
      </c>
      <c r="BE18" s="13">
        <v>30.8143046830148</v>
      </c>
      <c r="BF18" s="173">
        <v>3.0188739227097598</v>
      </c>
      <c r="BG18" s="13">
        <v>27.5722826215192</v>
      </c>
      <c r="BH18" s="173">
        <v>1.8422465379702</v>
      </c>
      <c r="BI18" s="13">
        <v>-28.974188059839999</v>
      </c>
      <c r="BJ18" s="173">
        <v>2.8635701048615299</v>
      </c>
      <c r="BK18" s="13">
        <v>26.5491137674972</v>
      </c>
      <c r="BL18" s="173">
        <v>1.35258095690916</v>
      </c>
      <c r="BM18" s="13">
        <v>42.772367871634799</v>
      </c>
      <c r="BN18" s="173">
        <v>2.5705136882402502</v>
      </c>
      <c r="BO18" s="13">
        <v>25.242613207989798</v>
      </c>
      <c r="BP18" s="173">
        <v>3.9661167623890798</v>
      </c>
      <c r="BQ18" s="13">
        <v>20.537184474442999</v>
      </c>
      <c r="BR18" s="173">
        <v>1.05028498985882</v>
      </c>
      <c r="BS18" s="13">
        <v>-22.235183397191701</v>
      </c>
      <c r="BT18" s="173">
        <v>2.7742036689786298</v>
      </c>
      <c r="BU18" s="13">
        <v>53.092317040567004</v>
      </c>
      <c r="BV18" s="173">
        <v>1.2160137191035001</v>
      </c>
      <c r="BW18" s="13">
        <v>52.573600847135502</v>
      </c>
      <c r="BX18" s="173">
        <v>1.8943141950979101</v>
      </c>
      <c r="BY18" s="13">
        <v>49.3022838680875</v>
      </c>
      <c r="BZ18" s="173">
        <v>2.8595076246676299</v>
      </c>
      <c r="CA18" s="13">
        <v>54.447606446448702</v>
      </c>
      <c r="CB18" s="173">
        <v>1.6423231941023999</v>
      </c>
      <c r="CC18" s="13">
        <v>1.8740055993131199</v>
      </c>
      <c r="CD18" s="173">
        <v>2.4512758752799</v>
      </c>
      <c r="CE18" s="13">
        <v>62.0106062329724</v>
      </c>
      <c r="CF18" s="173">
        <v>1.29553752181006</v>
      </c>
      <c r="CG18" s="13">
        <v>59.982720239201697</v>
      </c>
      <c r="CH18" s="173">
        <v>2.2459198552626698</v>
      </c>
      <c r="CI18" s="13">
        <v>55.997532996226298</v>
      </c>
      <c r="CJ18" s="173">
        <v>3.2926556908345699</v>
      </c>
      <c r="CK18" s="13">
        <v>64.1673608666825</v>
      </c>
      <c r="CL18" s="173">
        <v>1.53026335619478</v>
      </c>
      <c r="CM18" s="13">
        <v>4.1846406274807801</v>
      </c>
      <c r="CN18" s="173">
        <v>2.6780894635885599</v>
      </c>
      <c r="CO18" s="13">
        <v>18.659561524927199</v>
      </c>
      <c r="CP18" s="173">
        <v>0.75281860412744595</v>
      </c>
      <c r="CQ18" s="13">
        <v>17.403755614134202</v>
      </c>
      <c r="CR18" s="173">
        <v>2.0107488547946999</v>
      </c>
      <c r="CS18" s="13">
        <v>14.11336445844</v>
      </c>
      <c r="CT18" s="173">
        <v>1.88781089292496</v>
      </c>
      <c r="CU18" s="13">
        <v>20.1654747779349</v>
      </c>
      <c r="CV18" s="173">
        <v>1.0364052587824399</v>
      </c>
      <c r="CW18" s="13">
        <v>2.7617191638006502</v>
      </c>
      <c r="CX18" s="173">
        <v>2.3191076729734599</v>
      </c>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6"/>
    </row>
    <row r="19" spans="1:142" ht="12.95" customHeight="1" x14ac:dyDescent="0.2">
      <c r="A19" s="17" t="s">
        <v>347</v>
      </c>
      <c r="B19" s="12">
        <v>2</v>
      </c>
      <c r="C19" s="13">
        <v>65.125516791850501</v>
      </c>
      <c r="D19" s="173">
        <v>1.2282017470684501</v>
      </c>
      <c r="E19" s="13">
        <v>67.440687255762398</v>
      </c>
      <c r="F19" s="173">
        <v>2.4300972968544898</v>
      </c>
      <c r="G19" s="13">
        <v>66.439152094692204</v>
      </c>
      <c r="H19" s="173">
        <v>2.7154335893231401</v>
      </c>
      <c r="I19" s="13">
        <v>64.163305288710205</v>
      </c>
      <c r="J19" s="173">
        <v>1.4114219489337501</v>
      </c>
      <c r="K19" s="13">
        <v>-3.2773819670521802</v>
      </c>
      <c r="L19" s="173">
        <v>2.7399508373274601</v>
      </c>
      <c r="M19" s="13">
        <v>57.735799673080301</v>
      </c>
      <c r="N19" s="173">
        <v>1.19623877008067</v>
      </c>
      <c r="O19" s="13">
        <v>53.857165040733101</v>
      </c>
      <c r="P19" s="173">
        <v>2.30520141159846</v>
      </c>
      <c r="Q19" s="13">
        <v>55.801320353068697</v>
      </c>
      <c r="R19" s="173">
        <v>3.1019675643420599</v>
      </c>
      <c r="S19" s="13">
        <v>59.5740792750086</v>
      </c>
      <c r="T19" s="173">
        <v>1.6134665168839899</v>
      </c>
      <c r="U19" s="13">
        <v>5.71691423427548</v>
      </c>
      <c r="V19" s="173">
        <v>2.85087819596479</v>
      </c>
      <c r="W19" s="13">
        <v>18.118693206093099</v>
      </c>
      <c r="X19" s="173">
        <v>0.92984823861476695</v>
      </c>
      <c r="Y19" s="13">
        <v>24.0374139438965</v>
      </c>
      <c r="Z19" s="173">
        <v>2.2086528253072402</v>
      </c>
      <c r="AA19" s="13">
        <v>22.094519984886102</v>
      </c>
      <c r="AB19" s="173">
        <v>2.0620576924472802</v>
      </c>
      <c r="AC19" s="13">
        <v>14.931134906814499</v>
      </c>
      <c r="AD19" s="173">
        <v>1.11937727857804</v>
      </c>
      <c r="AE19" s="13">
        <v>-9.1062790370819098</v>
      </c>
      <c r="AF19" s="173">
        <v>2.3501999420075799</v>
      </c>
      <c r="AG19" s="13">
        <v>5.9406479491802999</v>
      </c>
      <c r="AH19" s="173">
        <v>0.76126289885420895</v>
      </c>
      <c r="AI19" s="13">
        <v>10.1907957853561</v>
      </c>
      <c r="AJ19" s="173">
        <v>2.0705390741812502</v>
      </c>
      <c r="AK19" s="13">
        <v>6.8780241183978896</v>
      </c>
      <c r="AL19" s="173">
        <v>1.3906159482409599</v>
      </c>
      <c r="AM19" s="13">
        <v>4.2838617575324802</v>
      </c>
      <c r="AN19" s="173">
        <v>0.62747262419648597</v>
      </c>
      <c r="AO19" s="13">
        <v>-5.9069340278236</v>
      </c>
      <c r="AP19" s="173">
        <v>2.0388886690989101</v>
      </c>
      <c r="AQ19" s="13">
        <v>5.2959799089926003</v>
      </c>
      <c r="AR19" s="173">
        <v>0.54736553577297098</v>
      </c>
      <c r="AS19" s="13">
        <v>4.7751832865686703</v>
      </c>
      <c r="AT19" s="173">
        <v>1.10327162360471</v>
      </c>
      <c r="AU19" s="13">
        <v>6.3671293380446903</v>
      </c>
      <c r="AV19" s="173">
        <v>1.4616310996716499</v>
      </c>
      <c r="AW19" s="13">
        <v>5.2211486012198698</v>
      </c>
      <c r="AX19" s="173">
        <v>0.67360150335759394</v>
      </c>
      <c r="AY19" s="13">
        <v>0.44596531465120598</v>
      </c>
      <c r="AZ19" s="173">
        <v>1.3170989364304599</v>
      </c>
      <c r="BA19" s="13">
        <v>9.3417468609843297</v>
      </c>
      <c r="BB19" s="173">
        <v>0.72082867262049699</v>
      </c>
      <c r="BC19" s="13">
        <v>12.3060988686578</v>
      </c>
      <c r="BD19" s="173">
        <v>1.8208730297617399</v>
      </c>
      <c r="BE19" s="13">
        <v>9.9665767339739002</v>
      </c>
      <c r="BF19" s="173">
        <v>1.24588153835126</v>
      </c>
      <c r="BG19" s="13">
        <v>8.2879157870781093</v>
      </c>
      <c r="BH19" s="173">
        <v>0.94600328788244203</v>
      </c>
      <c r="BI19" s="13">
        <v>-4.0181830815797097</v>
      </c>
      <c r="BJ19" s="173">
        <v>2.1208189117087599</v>
      </c>
      <c r="BK19" s="13">
        <v>12.2077888691169</v>
      </c>
      <c r="BL19" s="173">
        <v>0.82461889370409502</v>
      </c>
      <c r="BM19" s="13">
        <v>16.243130163567201</v>
      </c>
      <c r="BN19" s="173">
        <v>1.97468253939449</v>
      </c>
      <c r="BO19" s="13">
        <v>16.5460944492987</v>
      </c>
      <c r="BP19" s="173">
        <v>1.6871579243653301</v>
      </c>
      <c r="BQ19" s="13">
        <v>9.6388415858569001</v>
      </c>
      <c r="BR19" s="173">
        <v>0.84331689857476999</v>
      </c>
      <c r="BS19" s="13">
        <v>-6.6042885777102596</v>
      </c>
      <c r="BT19" s="173">
        <v>2.00191170552521</v>
      </c>
      <c r="BU19" s="13">
        <v>32.882873833704402</v>
      </c>
      <c r="BV19" s="173">
        <v>1.2634992910799701</v>
      </c>
      <c r="BW19" s="13">
        <v>26.581081168309499</v>
      </c>
      <c r="BX19" s="173">
        <v>2.4956605253995199</v>
      </c>
      <c r="BY19" s="13">
        <v>33.521804164777798</v>
      </c>
      <c r="BZ19" s="173">
        <v>2.5701498474876798</v>
      </c>
      <c r="CA19" s="13">
        <v>34.610092253577903</v>
      </c>
      <c r="CB19" s="173">
        <v>1.51506590837749</v>
      </c>
      <c r="CC19" s="13">
        <v>8.0290110852683494</v>
      </c>
      <c r="CD19" s="173">
        <v>2.82706561988237</v>
      </c>
      <c r="CE19" s="13">
        <v>37.5370951966147</v>
      </c>
      <c r="CF19" s="173">
        <v>1.09730531879625</v>
      </c>
      <c r="CG19" s="13">
        <v>35.9464038345685</v>
      </c>
      <c r="CH19" s="173">
        <v>2.2260190281762</v>
      </c>
      <c r="CI19" s="13">
        <v>42.688928086959798</v>
      </c>
      <c r="CJ19" s="173">
        <v>2.3952387983189598</v>
      </c>
      <c r="CK19" s="13">
        <v>36.394281505471398</v>
      </c>
      <c r="CL19" s="173">
        <v>1.44000002831153</v>
      </c>
      <c r="CM19" s="13">
        <v>0.44787767090292602</v>
      </c>
      <c r="CN19" s="173">
        <v>2.7827560040272101</v>
      </c>
      <c r="CO19" s="13">
        <v>13.5146629734835</v>
      </c>
      <c r="CP19" s="173">
        <v>0.78619656739800503</v>
      </c>
      <c r="CQ19" s="13">
        <v>15.7333814720762</v>
      </c>
      <c r="CR19" s="173">
        <v>1.8120588779680999</v>
      </c>
      <c r="CS19" s="13">
        <v>15.948238611822999</v>
      </c>
      <c r="CT19" s="173">
        <v>2.07770908932291</v>
      </c>
      <c r="CU19" s="13">
        <v>11.953540728981899</v>
      </c>
      <c r="CV19" s="173">
        <v>0.89822486052918604</v>
      </c>
      <c r="CW19" s="13">
        <v>-3.77984074309428</v>
      </c>
      <c r="CX19" s="173">
        <v>1.96777678067518</v>
      </c>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6"/>
    </row>
    <row r="20" spans="1:142" ht="12.95" customHeight="1" x14ac:dyDescent="0.2">
      <c r="A20" s="2" t="s">
        <v>348</v>
      </c>
      <c r="B20" s="12">
        <v>2</v>
      </c>
      <c r="C20" s="13">
        <v>84.256508776634902</v>
      </c>
      <c r="D20" s="173">
        <v>1.0599081861794499</v>
      </c>
      <c r="E20" s="13">
        <v>85.217658073415706</v>
      </c>
      <c r="F20" s="173">
        <v>1.8098935002224099</v>
      </c>
      <c r="G20" s="13">
        <v>85.258958104376205</v>
      </c>
      <c r="H20" s="173">
        <v>2.4085093588528901</v>
      </c>
      <c r="I20" s="13">
        <v>83.337198630454196</v>
      </c>
      <c r="J20" s="173">
        <v>1.25398090367591</v>
      </c>
      <c r="K20" s="13">
        <v>-1.88045944296154</v>
      </c>
      <c r="L20" s="173">
        <v>2.0811226780401699</v>
      </c>
      <c r="M20" s="13">
        <v>55.438887261978998</v>
      </c>
      <c r="N20" s="173">
        <v>1.19653047422422</v>
      </c>
      <c r="O20" s="13">
        <v>53.535790176775699</v>
      </c>
      <c r="P20" s="173">
        <v>2.94397521721198</v>
      </c>
      <c r="Q20" s="13">
        <v>57.289981237660598</v>
      </c>
      <c r="R20" s="173">
        <v>2.61128304730238</v>
      </c>
      <c r="S20" s="13">
        <v>55.004675974786302</v>
      </c>
      <c r="T20" s="173">
        <v>1.6242920386275499</v>
      </c>
      <c r="U20" s="13">
        <v>1.4688857980105801</v>
      </c>
      <c r="V20" s="173">
        <v>3.37634645139148</v>
      </c>
      <c r="W20" s="13">
        <v>37.852947579342299</v>
      </c>
      <c r="X20" s="173">
        <v>1.17181071678363</v>
      </c>
      <c r="Y20" s="13">
        <v>37.588014938593297</v>
      </c>
      <c r="Z20" s="173">
        <v>2.4307722297411498</v>
      </c>
      <c r="AA20" s="13">
        <v>44.343087785129399</v>
      </c>
      <c r="AB20" s="173">
        <v>2.3514388526020999</v>
      </c>
      <c r="AC20" s="13">
        <v>35.423422352766799</v>
      </c>
      <c r="AD20" s="173">
        <v>1.5734884496619399</v>
      </c>
      <c r="AE20" s="13">
        <v>-2.16459258582652</v>
      </c>
      <c r="AF20" s="173">
        <v>2.8815786550679601</v>
      </c>
      <c r="AG20" s="13">
        <v>17.368051294028501</v>
      </c>
      <c r="AH20" s="173">
        <v>0.82774749505102996</v>
      </c>
      <c r="AI20" s="13">
        <v>18.106251279924301</v>
      </c>
      <c r="AJ20" s="173">
        <v>2.2086634234745701</v>
      </c>
      <c r="AK20" s="13">
        <v>18.2524622238959</v>
      </c>
      <c r="AL20" s="173">
        <v>2.14259364280709</v>
      </c>
      <c r="AM20" s="13">
        <v>16.392267365568099</v>
      </c>
      <c r="AN20" s="173">
        <v>1.0020723802317999</v>
      </c>
      <c r="AO20" s="13">
        <v>-1.7139839143561699</v>
      </c>
      <c r="AP20" s="173">
        <v>2.4576698109252102</v>
      </c>
      <c r="AQ20" s="13">
        <v>25.681695975399698</v>
      </c>
      <c r="AR20" s="173">
        <v>1.0779735310877201</v>
      </c>
      <c r="AS20" s="13">
        <v>26.091028153731099</v>
      </c>
      <c r="AT20" s="173">
        <v>2.4208430171969999</v>
      </c>
      <c r="AU20" s="13">
        <v>23.302682195401001</v>
      </c>
      <c r="AV20" s="173">
        <v>2.3966228173406399</v>
      </c>
      <c r="AW20" s="13">
        <v>26.344210667138</v>
      </c>
      <c r="AX20" s="173">
        <v>1.19726663269881</v>
      </c>
      <c r="AY20" s="13">
        <v>0.253182513406919</v>
      </c>
      <c r="AZ20" s="173">
        <v>2.6137805068741802</v>
      </c>
      <c r="BA20" s="13">
        <v>62.7536355163097</v>
      </c>
      <c r="BB20" s="173">
        <v>1.4508969826490099</v>
      </c>
      <c r="BC20" s="13">
        <v>63.563535270148698</v>
      </c>
      <c r="BD20" s="173">
        <v>3.2050629507494599</v>
      </c>
      <c r="BE20" s="13">
        <v>62.5752155527356</v>
      </c>
      <c r="BF20" s="173">
        <v>2.8609966092153698</v>
      </c>
      <c r="BG20" s="13">
        <v>62.674677298852501</v>
      </c>
      <c r="BH20" s="173">
        <v>1.6058297950384799</v>
      </c>
      <c r="BI20" s="13">
        <v>-0.88885797129612598</v>
      </c>
      <c r="BJ20" s="173">
        <v>3.2978475958068501</v>
      </c>
      <c r="BK20" s="13">
        <v>14.1119476139359</v>
      </c>
      <c r="BL20" s="173">
        <v>0.89663734397952899</v>
      </c>
      <c r="BM20" s="13">
        <v>12.1039048486111</v>
      </c>
      <c r="BN20" s="173">
        <v>1.8611871577096399</v>
      </c>
      <c r="BO20" s="13">
        <v>13.0235465990098</v>
      </c>
      <c r="BP20" s="173">
        <v>1.8640836314788201</v>
      </c>
      <c r="BQ20" s="13">
        <v>14.855232900507399</v>
      </c>
      <c r="BR20" s="173">
        <v>1.1529781100937599</v>
      </c>
      <c r="BS20" s="13">
        <v>2.7513280518963601</v>
      </c>
      <c r="BT20" s="173">
        <v>2.0965567399984102</v>
      </c>
      <c r="BU20" s="13">
        <v>43.402566514195698</v>
      </c>
      <c r="BV20" s="173">
        <v>1.2797427279821101</v>
      </c>
      <c r="BW20" s="13">
        <v>41.079193695870501</v>
      </c>
      <c r="BX20" s="173">
        <v>3.0168101415873299</v>
      </c>
      <c r="BY20" s="13">
        <v>38.4476908069011</v>
      </c>
      <c r="BZ20" s="173">
        <v>3.0091968178056199</v>
      </c>
      <c r="CA20" s="13">
        <v>45.762754485442002</v>
      </c>
      <c r="CB20" s="173">
        <v>1.4505906110020399</v>
      </c>
      <c r="CC20" s="13">
        <v>4.6835607895714899</v>
      </c>
      <c r="CD20" s="173">
        <v>3.33381351116731</v>
      </c>
      <c r="CE20" s="13">
        <v>80.332444049344602</v>
      </c>
      <c r="CF20" s="173">
        <v>0.84783576737729605</v>
      </c>
      <c r="CG20" s="13">
        <v>80.296788605722895</v>
      </c>
      <c r="CH20" s="173">
        <v>2.1256800663733602</v>
      </c>
      <c r="CI20" s="13">
        <v>80.687877097289999</v>
      </c>
      <c r="CJ20" s="173">
        <v>2.04440597011043</v>
      </c>
      <c r="CK20" s="13">
        <v>80.089246540278296</v>
      </c>
      <c r="CL20" s="173">
        <v>1.3338398034759</v>
      </c>
      <c r="CM20" s="13">
        <v>-0.207542065444628</v>
      </c>
      <c r="CN20" s="173">
        <v>2.73910601762016</v>
      </c>
      <c r="CO20" s="13">
        <v>32.443468553783902</v>
      </c>
      <c r="CP20" s="173">
        <v>1.2076516005743301</v>
      </c>
      <c r="CQ20" s="13">
        <v>28.8787933920261</v>
      </c>
      <c r="CR20" s="173">
        <v>2.1965568464022298</v>
      </c>
      <c r="CS20" s="13">
        <v>30.3599581001491</v>
      </c>
      <c r="CT20" s="173">
        <v>2.29283411770135</v>
      </c>
      <c r="CU20" s="13">
        <v>33.668689472384102</v>
      </c>
      <c r="CV20" s="173">
        <v>1.6764117810293599</v>
      </c>
      <c r="CW20" s="13">
        <v>4.789896080358</v>
      </c>
      <c r="CX20" s="173">
        <v>2.7204451961492002</v>
      </c>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6"/>
    </row>
    <row r="21" spans="1:142" ht="12.95" customHeight="1" x14ac:dyDescent="0.2">
      <c r="A21" s="2" t="s">
        <v>349</v>
      </c>
      <c r="B21" s="12">
        <v>2</v>
      </c>
      <c r="C21" s="13">
        <v>91.637489938004407</v>
      </c>
      <c r="D21" s="173">
        <v>0.92943992819891297</v>
      </c>
      <c r="E21" s="13">
        <v>89.816389111465895</v>
      </c>
      <c r="F21" s="173">
        <v>1.5515672592926</v>
      </c>
      <c r="G21" s="13">
        <v>93.443970919177303</v>
      </c>
      <c r="H21" s="173">
        <v>1.66408441938023</v>
      </c>
      <c r="I21" s="13">
        <v>92.1622649056565</v>
      </c>
      <c r="J21" s="173">
        <v>1.12997802872624</v>
      </c>
      <c r="K21" s="13">
        <v>2.3458757941905901</v>
      </c>
      <c r="L21" s="173">
        <v>1.73379820275094</v>
      </c>
      <c r="M21" s="13">
        <v>38.376924908351299</v>
      </c>
      <c r="N21" s="173">
        <v>1.16122990078054</v>
      </c>
      <c r="O21" s="13">
        <v>47.051644471258797</v>
      </c>
      <c r="P21" s="173">
        <v>2.4425580512539602</v>
      </c>
      <c r="Q21" s="13">
        <v>35.312294597244502</v>
      </c>
      <c r="R21" s="173">
        <v>2.7369179710024598</v>
      </c>
      <c r="S21" s="13">
        <v>36.759017084696097</v>
      </c>
      <c r="T21" s="173">
        <v>1.4374763448734</v>
      </c>
      <c r="U21" s="13">
        <v>-10.2926273865627</v>
      </c>
      <c r="V21" s="173">
        <v>2.5480219003906699</v>
      </c>
      <c r="W21" s="13">
        <v>21.980174616522199</v>
      </c>
      <c r="X21" s="173">
        <v>0.96695804366176197</v>
      </c>
      <c r="Y21" s="13">
        <v>35.8181560104262</v>
      </c>
      <c r="Z21" s="173">
        <v>2.3296191253236902</v>
      </c>
      <c r="AA21" s="13">
        <v>26.811083485492301</v>
      </c>
      <c r="AB21" s="173">
        <v>2.1420513726729702</v>
      </c>
      <c r="AC21" s="13">
        <v>15.760839272996099</v>
      </c>
      <c r="AD21" s="173">
        <v>1.25317371919453</v>
      </c>
      <c r="AE21" s="13">
        <v>-20.057316737430099</v>
      </c>
      <c r="AF21" s="173">
        <v>2.6150369975606198</v>
      </c>
      <c r="AG21" s="13">
        <v>21.340016263827099</v>
      </c>
      <c r="AH21" s="173">
        <v>1.1350157121165001</v>
      </c>
      <c r="AI21" s="13">
        <v>21.2237538629761</v>
      </c>
      <c r="AJ21" s="173">
        <v>2.1320189503201301</v>
      </c>
      <c r="AK21" s="13">
        <v>20.255581386302801</v>
      </c>
      <c r="AL21" s="173">
        <v>2.2547042905178798</v>
      </c>
      <c r="AM21" s="13">
        <v>21.205190146429199</v>
      </c>
      <c r="AN21" s="173">
        <v>1.39635123062823</v>
      </c>
      <c r="AO21" s="13">
        <v>-1.8563716546907499E-2</v>
      </c>
      <c r="AP21" s="173">
        <v>2.1271318881741399</v>
      </c>
      <c r="AQ21" s="13">
        <v>19.978988569706299</v>
      </c>
      <c r="AR21" s="173">
        <v>0.86415065295078797</v>
      </c>
      <c r="AS21" s="13">
        <v>21.285893545668699</v>
      </c>
      <c r="AT21" s="173">
        <v>1.7178270422899899</v>
      </c>
      <c r="AU21" s="13">
        <v>20.230786612089702</v>
      </c>
      <c r="AV21" s="173">
        <v>1.6631900154302099</v>
      </c>
      <c r="AW21" s="13">
        <v>19.756338393593399</v>
      </c>
      <c r="AX21" s="173">
        <v>1.17401881092783</v>
      </c>
      <c r="AY21" s="13">
        <v>-1.5295551520752899</v>
      </c>
      <c r="AZ21" s="173">
        <v>1.90015891086038</v>
      </c>
      <c r="BA21" s="13">
        <v>43.922311579599402</v>
      </c>
      <c r="BB21" s="173">
        <v>1.4142540341743499</v>
      </c>
      <c r="BC21" s="13">
        <v>41.458676066305301</v>
      </c>
      <c r="BD21" s="173">
        <v>2.4041410447111802</v>
      </c>
      <c r="BE21" s="13">
        <v>33.234312387708698</v>
      </c>
      <c r="BF21" s="173">
        <v>2.40176714693348</v>
      </c>
      <c r="BG21" s="13">
        <v>47.118465448600801</v>
      </c>
      <c r="BH21" s="173">
        <v>1.7595609457979</v>
      </c>
      <c r="BI21" s="13">
        <v>5.6597893822954903</v>
      </c>
      <c r="BJ21" s="173">
        <v>2.8066898239816198</v>
      </c>
      <c r="BK21" s="13">
        <v>23.539714830652802</v>
      </c>
      <c r="BL21" s="173">
        <v>0.92587672255111697</v>
      </c>
      <c r="BM21" s="13">
        <v>15.682356217148</v>
      </c>
      <c r="BN21" s="173">
        <v>1.58617981791026</v>
      </c>
      <c r="BO21" s="13">
        <v>21.742774180760499</v>
      </c>
      <c r="BP21" s="173">
        <v>1.9861483272242499</v>
      </c>
      <c r="BQ21" s="13">
        <v>26.7106822300969</v>
      </c>
      <c r="BR21" s="173">
        <v>1.2768056602506299</v>
      </c>
      <c r="BS21" s="13">
        <v>11.0283260129489</v>
      </c>
      <c r="BT21" s="173">
        <v>1.85800794198379</v>
      </c>
      <c r="BU21" s="13">
        <v>46.153109287312503</v>
      </c>
      <c r="BV21" s="173">
        <v>1.32530889029869</v>
      </c>
      <c r="BW21" s="13">
        <v>44.122228881078698</v>
      </c>
      <c r="BX21" s="173">
        <v>2.3913950811490099</v>
      </c>
      <c r="BY21" s="13">
        <v>41.6149884445243</v>
      </c>
      <c r="BZ21" s="173">
        <v>2.8074539910634599</v>
      </c>
      <c r="CA21" s="13">
        <v>48.586538138394197</v>
      </c>
      <c r="CB21" s="173">
        <v>1.69038229438159</v>
      </c>
      <c r="CC21" s="13">
        <v>4.4643092573154597</v>
      </c>
      <c r="CD21" s="173">
        <v>2.8028303430028298</v>
      </c>
      <c r="CE21" s="13">
        <v>33.422318728480597</v>
      </c>
      <c r="CF21" s="173">
        <v>1.1630882172019199</v>
      </c>
      <c r="CG21" s="13">
        <v>37.396519664594599</v>
      </c>
      <c r="CH21" s="173">
        <v>2.2832857251413401</v>
      </c>
      <c r="CI21" s="13">
        <v>37.9798215662667</v>
      </c>
      <c r="CJ21" s="173">
        <v>2.5051689036499498</v>
      </c>
      <c r="CK21" s="13">
        <v>31.060867909020999</v>
      </c>
      <c r="CL21" s="173">
        <v>1.24440403403771</v>
      </c>
      <c r="CM21" s="13">
        <v>-6.3356517555736396</v>
      </c>
      <c r="CN21" s="173">
        <v>2.2638327864162702</v>
      </c>
      <c r="CO21" s="13">
        <v>8.6224467684372001</v>
      </c>
      <c r="CP21" s="173">
        <v>0.72631010756440995</v>
      </c>
      <c r="CQ21" s="13">
        <v>9.4710557291826696</v>
      </c>
      <c r="CR21" s="173">
        <v>1.4846965194561299</v>
      </c>
      <c r="CS21" s="13">
        <v>9.2144443242874399</v>
      </c>
      <c r="CT21" s="173">
        <v>1.73800277128103</v>
      </c>
      <c r="CU21" s="13">
        <v>8.0751827752973799</v>
      </c>
      <c r="CV21" s="173">
        <v>0.87052950250105299</v>
      </c>
      <c r="CW21" s="13">
        <v>-1.3958729538852901</v>
      </c>
      <c r="CX21" s="173">
        <v>1.6805952223951399</v>
      </c>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6"/>
    </row>
    <row r="22" spans="1:142" ht="12.95" customHeight="1" x14ac:dyDescent="0.2">
      <c r="A22" s="2" t="s">
        <v>350</v>
      </c>
      <c r="B22" s="12">
        <v>2</v>
      </c>
      <c r="C22" s="13">
        <v>78.610254615719199</v>
      </c>
      <c r="D22" s="173">
        <v>1.41308624505156</v>
      </c>
      <c r="E22" s="13">
        <v>78.088637590821506</v>
      </c>
      <c r="F22" s="173">
        <v>2.66953310038358</v>
      </c>
      <c r="G22" s="13">
        <v>79.7755036508849</v>
      </c>
      <c r="H22" s="173">
        <v>2.4577668146987501</v>
      </c>
      <c r="I22" s="13">
        <v>78.223127587878096</v>
      </c>
      <c r="J22" s="173">
        <v>1.9953546664048301</v>
      </c>
      <c r="K22" s="13">
        <v>0.13448999705657599</v>
      </c>
      <c r="L22" s="173">
        <v>3.2833404129568202</v>
      </c>
      <c r="M22" s="13">
        <v>43.032310904307799</v>
      </c>
      <c r="N22" s="173">
        <v>1.44383559738512</v>
      </c>
      <c r="O22" s="13">
        <v>42.200979902587299</v>
      </c>
      <c r="P22" s="173">
        <v>3.4066297467998901</v>
      </c>
      <c r="Q22" s="13">
        <v>39.4815315346872</v>
      </c>
      <c r="R22" s="173">
        <v>2.7223480852682602</v>
      </c>
      <c r="S22" s="13">
        <v>44.997253827233401</v>
      </c>
      <c r="T22" s="173">
        <v>2.2888137764340799</v>
      </c>
      <c r="U22" s="13">
        <v>2.7962739246461701</v>
      </c>
      <c r="V22" s="173">
        <v>4.3771524687385996</v>
      </c>
      <c r="W22" s="13">
        <v>21.8574500785598</v>
      </c>
      <c r="X22" s="173">
        <v>1.39172428121817</v>
      </c>
      <c r="Y22" s="13">
        <v>23.877734086591399</v>
      </c>
      <c r="Z22" s="173">
        <v>2.35291201144326</v>
      </c>
      <c r="AA22" s="13">
        <v>23.414639476321099</v>
      </c>
      <c r="AB22" s="173">
        <v>2.8422500481288</v>
      </c>
      <c r="AC22" s="13">
        <v>20.3046466859021</v>
      </c>
      <c r="AD22" s="173">
        <v>2.0185804305659598</v>
      </c>
      <c r="AE22" s="13">
        <v>-3.5730874006893001</v>
      </c>
      <c r="AF22" s="173">
        <v>3.04608489713676</v>
      </c>
      <c r="AG22" s="13">
        <v>8.5715345898880297</v>
      </c>
      <c r="AH22" s="173">
        <v>1.0736357628759201</v>
      </c>
      <c r="AI22" s="13">
        <v>8.4237771940872506</v>
      </c>
      <c r="AJ22" s="173">
        <v>1.9115074986018299</v>
      </c>
      <c r="AK22" s="13">
        <v>9.1782986792469803</v>
      </c>
      <c r="AL22" s="173">
        <v>2.1286227605428398</v>
      </c>
      <c r="AM22" s="13">
        <v>8.3212019015907703</v>
      </c>
      <c r="AN22" s="173">
        <v>1.31674845476458</v>
      </c>
      <c r="AO22" s="13">
        <v>-0.10257529249648401</v>
      </c>
      <c r="AP22" s="173">
        <v>2.3009351620916298</v>
      </c>
      <c r="AQ22" s="13">
        <v>16.673803285991699</v>
      </c>
      <c r="AR22" s="173">
        <v>1.20190757239594</v>
      </c>
      <c r="AS22" s="13">
        <v>14.689089744393801</v>
      </c>
      <c r="AT22" s="173">
        <v>2.4791336960854</v>
      </c>
      <c r="AU22" s="13">
        <v>16.7395103476765</v>
      </c>
      <c r="AV22" s="173">
        <v>2.63372021151228</v>
      </c>
      <c r="AW22" s="13">
        <v>17.355827130596701</v>
      </c>
      <c r="AX22" s="173">
        <v>1.3309104100116</v>
      </c>
      <c r="AY22" s="13">
        <v>2.6667373862029198</v>
      </c>
      <c r="AZ22" s="173">
        <v>2.7634436013503398</v>
      </c>
      <c r="BA22" s="13">
        <v>58.803535677616502</v>
      </c>
      <c r="BB22" s="173">
        <v>1.7323597163134601</v>
      </c>
      <c r="BC22" s="13">
        <v>58.463432731104398</v>
      </c>
      <c r="BD22" s="173">
        <v>3.41964199168889</v>
      </c>
      <c r="BE22" s="13">
        <v>56.002819926504401</v>
      </c>
      <c r="BF22" s="173">
        <v>2.9913253341828798</v>
      </c>
      <c r="BG22" s="13">
        <v>59.776210339400002</v>
      </c>
      <c r="BH22" s="173">
        <v>2.4515690686286602</v>
      </c>
      <c r="BI22" s="13">
        <v>1.3127776082956</v>
      </c>
      <c r="BJ22" s="173">
        <v>3.8730579290233398</v>
      </c>
      <c r="BK22" s="13">
        <v>39.851548547257003</v>
      </c>
      <c r="BL22" s="173">
        <v>1.3532230505351599</v>
      </c>
      <c r="BM22" s="13">
        <v>36.007368792578603</v>
      </c>
      <c r="BN22" s="173">
        <v>2.8768073552865299</v>
      </c>
      <c r="BO22" s="13">
        <v>32.997139839992201</v>
      </c>
      <c r="BP22" s="173">
        <v>2.5915320325505</v>
      </c>
      <c r="BQ22" s="13">
        <v>44.3953817745289</v>
      </c>
      <c r="BR22" s="173">
        <v>2.1004456343386599</v>
      </c>
      <c r="BS22" s="13">
        <v>8.3880129819503306</v>
      </c>
      <c r="BT22" s="173">
        <v>3.64973057960492</v>
      </c>
      <c r="BU22" s="13">
        <v>45.724286718751898</v>
      </c>
      <c r="BV22" s="173">
        <v>1.70491785952929</v>
      </c>
      <c r="BW22" s="13">
        <v>45.482209994850699</v>
      </c>
      <c r="BX22" s="173">
        <v>3.8120657068181099</v>
      </c>
      <c r="BY22" s="13">
        <v>39.558546617278999</v>
      </c>
      <c r="BZ22" s="173">
        <v>3.0793942768104499</v>
      </c>
      <c r="CA22" s="13">
        <v>48.270562072758601</v>
      </c>
      <c r="CB22" s="173">
        <v>2.4492789191662201</v>
      </c>
      <c r="CC22" s="13">
        <v>2.7883520779079198</v>
      </c>
      <c r="CD22" s="173">
        <v>4.7788557973966101</v>
      </c>
      <c r="CE22" s="13">
        <v>76.856376100931598</v>
      </c>
      <c r="CF22" s="173">
        <v>1.33034398324073</v>
      </c>
      <c r="CG22" s="13">
        <v>79.503642934833294</v>
      </c>
      <c r="CH22" s="173">
        <v>3.2930409505995502</v>
      </c>
      <c r="CI22" s="13">
        <v>74.284298013093604</v>
      </c>
      <c r="CJ22" s="173">
        <v>2.5663148151874999</v>
      </c>
      <c r="CK22" s="13">
        <v>77.065571845225406</v>
      </c>
      <c r="CL22" s="173">
        <v>1.7198565111133599</v>
      </c>
      <c r="CM22" s="13">
        <v>-2.4380710896079201</v>
      </c>
      <c r="CN22" s="173">
        <v>3.6957640804154601</v>
      </c>
      <c r="CO22" s="13">
        <v>21.554641528125799</v>
      </c>
      <c r="CP22" s="173">
        <v>1.0653327988949901</v>
      </c>
      <c r="CQ22" s="13">
        <v>19.998414596602402</v>
      </c>
      <c r="CR22" s="173">
        <v>2.6831496869807401</v>
      </c>
      <c r="CS22" s="13">
        <v>19.340856222991899</v>
      </c>
      <c r="CT22" s="173">
        <v>2.4580932914920499</v>
      </c>
      <c r="CU22" s="13">
        <v>23.461489638333401</v>
      </c>
      <c r="CV22" s="173">
        <v>1.4570715818666</v>
      </c>
      <c r="CW22" s="13">
        <v>3.4630750417309701</v>
      </c>
      <c r="CX22" s="173">
        <v>3.39718271269254</v>
      </c>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6"/>
    </row>
    <row r="23" spans="1:142" ht="12.95" customHeight="1" x14ac:dyDescent="0.2">
      <c r="A23" s="2" t="s">
        <v>351</v>
      </c>
      <c r="B23" s="12">
        <v>2</v>
      </c>
      <c r="C23" s="13">
        <v>75.279929753887799</v>
      </c>
      <c r="D23" s="173">
        <v>1.14497709073733</v>
      </c>
      <c r="E23" s="13">
        <v>78.790796356667698</v>
      </c>
      <c r="F23" s="173">
        <v>2.5677061164849899</v>
      </c>
      <c r="G23" s="13">
        <v>74.891945543598396</v>
      </c>
      <c r="H23" s="173">
        <v>2.4879028843835398</v>
      </c>
      <c r="I23" s="13">
        <v>74.184876156666405</v>
      </c>
      <c r="J23" s="173">
        <v>1.4639501029002699</v>
      </c>
      <c r="K23" s="13">
        <v>-4.6059202000013197</v>
      </c>
      <c r="L23" s="173">
        <v>3.0238722018226798</v>
      </c>
      <c r="M23" s="13">
        <v>61.868274637245399</v>
      </c>
      <c r="N23" s="173">
        <v>1.4713956528184</v>
      </c>
      <c r="O23" s="13">
        <v>60.708438839701799</v>
      </c>
      <c r="P23" s="173">
        <v>3.0670568099166902</v>
      </c>
      <c r="Q23" s="13">
        <v>64.517132123069004</v>
      </c>
      <c r="R23" s="173">
        <v>3.07342529025459</v>
      </c>
      <c r="S23" s="13">
        <v>60.970988945111401</v>
      </c>
      <c r="T23" s="173">
        <v>1.9070231960766399</v>
      </c>
      <c r="U23" s="13">
        <v>0.26255010540955198</v>
      </c>
      <c r="V23" s="173">
        <v>3.8248602768940998</v>
      </c>
      <c r="W23" s="13">
        <v>32.364377939927401</v>
      </c>
      <c r="X23" s="173">
        <v>1.3940482290145999</v>
      </c>
      <c r="Y23" s="13">
        <v>44.8026687180907</v>
      </c>
      <c r="Z23" s="173">
        <v>3.4056079206368399</v>
      </c>
      <c r="AA23" s="13">
        <v>43.911468669428103</v>
      </c>
      <c r="AB23" s="173">
        <v>2.9616896422705299</v>
      </c>
      <c r="AC23" s="13">
        <v>24.467369269515299</v>
      </c>
      <c r="AD23" s="173">
        <v>1.3859840126266501</v>
      </c>
      <c r="AE23" s="13">
        <v>-20.335299448575299</v>
      </c>
      <c r="AF23" s="173">
        <v>3.8786206814033002</v>
      </c>
      <c r="AG23" s="13">
        <v>26.732573320265502</v>
      </c>
      <c r="AH23" s="173">
        <v>1.4021934646880301</v>
      </c>
      <c r="AI23" s="13">
        <v>30.3465584044453</v>
      </c>
      <c r="AJ23" s="173">
        <v>3.0873492618073</v>
      </c>
      <c r="AK23" s="13">
        <v>29.279868067166198</v>
      </c>
      <c r="AL23" s="173">
        <v>2.9406924274584498</v>
      </c>
      <c r="AM23" s="13">
        <v>24.183593828673299</v>
      </c>
      <c r="AN23" s="173">
        <v>1.59034455933507</v>
      </c>
      <c r="AO23" s="13">
        <v>-6.1629645757719898</v>
      </c>
      <c r="AP23" s="173">
        <v>3.6665872955761101</v>
      </c>
      <c r="AQ23" s="13">
        <v>32.434825702951201</v>
      </c>
      <c r="AR23" s="173">
        <v>1.3234546105087099</v>
      </c>
      <c r="AS23" s="13">
        <v>31.389649205466899</v>
      </c>
      <c r="AT23" s="173">
        <v>3.2411946506919</v>
      </c>
      <c r="AU23" s="13">
        <v>35.151175056052999</v>
      </c>
      <c r="AV23" s="173">
        <v>2.3416612414243301</v>
      </c>
      <c r="AW23" s="13">
        <v>32.024615068625202</v>
      </c>
      <c r="AX23" s="173">
        <v>1.6234542787345101</v>
      </c>
      <c r="AY23" s="13">
        <v>0.634965863158232</v>
      </c>
      <c r="AZ23" s="173">
        <v>3.58074299596991</v>
      </c>
      <c r="BA23" s="13">
        <v>63.149275074505098</v>
      </c>
      <c r="BB23" s="173">
        <v>1.4274774221508699</v>
      </c>
      <c r="BC23" s="13">
        <v>68.874983367698604</v>
      </c>
      <c r="BD23" s="173">
        <v>2.8054080835987198</v>
      </c>
      <c r="BE23" s="13">
        <v>65.660693213523103</v>
      </c>
      <c r="BF23" s="173">
        <v>3.21895764793249</v>
      </c>
      <c r="BG23" s="13">
        <v>60.012690932273202</v>
      </c>
      <c r="BH23" s="173">
        <v>1.6522198313397001</v>
      </c>
      <c r="BI23" s="13">
        <v>-8.8622924354254202</v>
      </c>
      <c r="BJ23" s="173">
        <v>3.0902544868073099</v>
      </c>
      <c r="BK23" s="13">
        <v>26.413773862577901</v>
      </c>
      <c r="BL23" s="173">
        <v>1.3357025374937499</v>
      </c>
      <c r="BM23" s="13">
        <v>29.517045758679199</v>
      </c>
      <c r="BN23" s="173">
        <v>2.9892366966594399</v>
      </c>
      <c r="BO23" s="13">
        <v>31.171315846240699</v>
      </c>
      <c r="BP23" s="173">
        <v>3.1137193985654501</v>
      </c>
      <c r="BQ23" s="13">
        <v>23.3474598508664</v>
      </c>
      <c r="BR23" s="173">
        <v>1.60477252705024</v>
      </c>
      <c r="BS23" s="13">
        <v>-6.1695859078127704</v>
      </c>
      <c r="BT23" s="173">
        <v>3.4469588292232598</v>
      </c>
      <c r="BU23" s="13">
        <v>47.092296577278603</v>
      </c>
      <c r="BV23" s="173">
        <v>1.4309471217924099</v>
      </c>
      <c r="BW23" s="13">
        <v>49.831292608756002</v>
      </c>
      <c r="BX23" s="173">
        <v>2.9068208192167</v>
      </c>
      <c r="BY23" s="13">
        <v>52.130847959212097</v>
      </c>
      <c r="BZ23" s="173">
        <v>3.3249834038124999</v>
      </c>
      <c r="CA23" s="13">
        <v>44.143941793714802</v>
      </c>
      <c r="CB23" s="173">
        <v>1.59529053669099</v>
      </c>
      <c r="CC23" s="13">
        <v>-5.6873508150412597</v>
      </c>
      <c r="CD23" s="173">
        <v>3.3501697405347501</v>
      </c>
      <c r="CE23" s="13">
        <v>67.885828613033496</v>
      </c>
      <c r="CF23" s="173">
        <v>1.55795560359417</v>
      </c>
      <c r="CG23" s="13">
        <v>66.487934941353203</v>
      </c>
      <c r="CH23" s="173">
        <v>3.1581288010999802</v>
      </c>
      <c r="CI23" s="13">
        <v>71.995744373212801</v>
      </c>
      <c r="CJ23" s="173">
        <v>3.01251567429714</v>
      </c>
      <c r="CK23" s="13">
        <v>66.977555707668998</v>
      </c>
      <c r="CL23" s="173">
        <v>1.6333174071952099</v>
      </c>
      <c r="CM23" s="13">
        <v>0.48962076631579499</v>
      </c>
      <c r="CN23" s="173">
        <v>3.3199719658167899</v>
      </c>
      <c r="CO23" s="13">
        <v>28.5239962974624</v>
      </c>
      <c r="CP23" s="173">
        <v>1.28577831972092</v>
      </c>
      <c r="CQ23" s="13">
        <v>32.596698976360898</v>
      </c>
      <c r="CR23" s="173">
        <v>3.2752879071209602</v>
      </c>
      <c r="CS23" s="13">
        <v>34.447007595534103</v>
      </c>
      <c r="CT23" s="173">
        <v>2.5249261760790498</v>
      </c>
      <c r="CU23" s="13">
        <v>25.196215385913501</v>
      </c>
      <c r="CV23" s="173">
        <v>1.32971987752709</v>
      </c>
      <c r="CW23" s="13">
        <v>-7.40048359044747</v>
      </c>
      <c r="CX23" s="173">
        <v>3.3389814929294701</v>
      </c>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6"/>
    </row>
    <row r="24" spans="1:142" ht="12.95" customHeight="1" x14ac:dyDescent="0.2">
      <c r="A24" s="2" t="s">
        <v>352</v>
      </c>
      <c r="B24" s="12">
        <v>2</v>
      </c>
      <c r="C24" s="13">
        <v>71.862061721632401</v>
      </c>
      <c r="D24" s="173">
        <v>1.2006989733325</v>
      </c>
      <c r="E24" s="13">
        <v>77.547189567000999</v>
      </c>
      <c r="F24" s="173">
        <v>2.63024729054982</v>
      </c>
      <c r="G24" s="13">
        <v>75.529072508593401</v>
      </c>
      <c r="H24" s="173">
        <v>2.4904912486535</v>
      </c>
      <c r="I24" s="13">
        <v>69.443846951432803</v>
      </c>
      <c r="J24" s="173">
        <v>1.43956481192993</v>
      </c>
      <c r="K24" s="13">
        <v>-8.1033426155681401</v>
      </c>
      <c r="L24" s="173">
        <v>2.8064176006673001</v>
      </c>
      <c r="M24" s="13">
        <v>37.261097729721101</v>
      </c>
      <c r="N24" s="173">
        <v>1.1456820701741099</v>
      </c>
      <c r="O24" s="13">
        <v>40.4734615012365</v>
      </c>
      <c r="P24" s="173">
        <v>2.9843003431820798</v>
      </c>
      <c r="Q24" s="13">
        <v>40.338675247523902</v>
      </c>
      <c r="R24" s="173">
        <v>2.7555071174351302</v>
      </c>
      <c r="S24" s="13">
        <v>35.965032916002002</v>
      </c>
      <c r="T24" s="173">
        <v>1.62569482394142</v>
      </c>
      <c r="U24" s="13">
        <v>-4.5084285852344301</v>
      </c>
      <c r="V24" s="173">
        <v>3.4926709390879598</v>
      </c>
      <c r="W24" s="13">
        <v>17.252164577108999</v>
      </c>
      <c r="X24" s="173">
        <v>1.02505805440979</v>
      </c>
      <c r="Y24" s="13">
        <v>24.761271044113499</v>
      </c>
      <c r="Z24" s="173">
        <v>2.6155376598413098</v>
      </c>
      <c r="AA24" s="13">
        <v>22.431991122058999</v>
      </c>
      <c r="AB24" s="173">
        <v>1.9475533749287</v>
      </c>
      <c r="AC24" s="13">
        <v>13.8855620753714</v>
      </c>
      <c r="AD24" s="173">
        <v>1.1829836238787199</v>
      </c>
      <c r="AE24" s="13">
        <v>-10.875708968742099</v>
      </c>
      <c r="AF24" s="173">
        <v>2.5313108591939901</v>
      </c>
      <c r="AG24" s="13">
        <v>6.8534116463675403</v>
      </c>
      <c r="AH24" s="173">
        <v>0.60105276809315</v>
      </c>
      <c r="AI24" s="13">
        <v>11.286816868788</v>
      </c>
      <c r="AJ24" s="173">
        <v>1.6732340417643801</v>
      </c>
      <c r="AK24" s="13">
        <v>6.0983215980084697</v>
      </c>
      <c r="AL24" s="173">
        <v>1.03582050276228</v>
      </c>
      <c r="AM24" s="13">
        <v>5.8493549696208698</v>
      </c>
      <c r="AN24" s="173">
        <v>0.698082448878525</v>
      </c>
      <c r="AO24" s="13">
        <v>-5.4374618991671699</v>
      </c>
      <c r="AP24" s="173">
        <v>1.734646772034</v>
      </c>
      <c r="AQ24" s="13">
        <v>13.1796801557989</v>
      </c>
      <c r="AR24" s="173">
        <v>0.78545122732102202</v>
      </c>
      <c r="AS24" s="13">
        <v>15.2770137727363</v>
      </c>
      <c r="AT24" s="173">
        <v>2.0905723127897602</v>
      </c>
      <c r="AU24" s="13">
        <v>18.866309702318301</v>
      </c>
      <c r="AV24" s="173">
        <v>2.1494265798522001</v>
      </c>
      <c r="AW24" s="13">
        <v>11.0973935313674</v>
      </c>
      <c r="AX24" s="173">
        <v>0.84532046304686104</v>
      </c>
      <c r="AY24" s="13">
        <v>-4.1796202413688404</v>
      </c>
      <c r="AZ24" s="173">
        <v>2.0947321388167999</v>
      </c>
      <c r="BA24" s="13">
        <v>25.302071269810199</v>
      </c>
      <c r="BB24" s="173">
        <v>0.95511286649375504</v>
      </c>
      <c r="BC24" s="13">
        <v>31.635628262626899</v>
      </c>
      <c r="BD24" s="173">
        <v>2.6959422568987499</v>
      </c>
      <c r="BE24" s="13">
        <v>28.400041731449999</v>
      </c>
      <c r="BF24" s="173">
        <v>2.15436091231811</v>
      </c>
      <c r="BG24" s="13">
        <v>22.7354090660304</v>
      </c>
      <c r="BH24" s="173">
        <v>1.19422205472104</v>
      </c>
      <c r="BI24" s="13">
        <v>-8.9002191965965292</v>
      </c>
      <c r="BJ24" s="173">
        <v>2.9680345587753898</v>
      </c>
      <c r="BK24" s="13">
        <v>10.743435787802399</v>
      </c>
      <c r="BL24" s="173">
        <v>0.66982910435030496</v>
      </c>
      <c r="BM24" s="13">
        <v>12.949782384937199</v>
      </c>
      <c r="BN24" s="173">
        <v>2.4817463794483601</v>
      </c>
      <c r="BO24" s="13">
        <v>12.8749111248838</v>
      </c>
      <c r="BP24" s="173">
        <v>1.6629145938099501</v>
      </c>
      <c r="BQ24" s="13">
        <v>9.8689125776225595</v>
      </c>
      <c r="BR24" s="173">
        <v>0.75250966903591399</v>
      </c>
      <c r="BS24" s="13">
        <v>-3.0808698073146799</v>
      </c>
      <c r="BT24" s="173">
        <v>2.6212935304468998</v>
      </c>
      <c r="BU24" s="13">
        <v>39.5462987019758</v>
      </c>
      <c r="BV24" s="173">
        <v>1.0687333997786701</v>
      </c>
      <c r="BW24" s="13">
        <v>41.789463887357797</v>
      </c>
      <c r="BX24" s="173">
        <v>3.0520640334140401</v>
      </c>
      <c r="BY24" s="13">
        <v>40.790988832168402</v>
      </c>
      <c r="BZ24" s="173">
        <v>2.3493412413626</v>
      </c>
      <c r="CA24" s="13">
        <v>38.706599433734702</v>
      </c>
      <c r="CB24" s="173">
        <v>1.41007507275834</v>
      </c>
      <c r="CC24" s="13">
        <v>-3.08286445362317</v>
      </c>
      <c r="CD24" s="173">
        <v>3.49004006842235</v>
      </c>
      <c r="CE24" s="13">
        <v>70.004515969461394</v>
      </c>
      <c r="CF24" s="173">
        <v>1.0735688353703801</v>
      </c>
      <c r="CG24" s="13">
        <v>72.425980398555097</v>
      </c>
      <c r="CH24" s="173">
        <v>2.4849993491339499</v>
      </c>
      <c r="CI24" s="13">
        <v>72.347263643515205</v>
      </c>
      <c r="CJ24" s="173">
        <v>2.5810635123574501</v>
      </c>
      <c r="CK24" s="13">
        <v>68.462820259332204</v>
      </c>
      <c r="CL24" s="173">
        <v>1.3588942036916201</v>
      </c>
      <c r="CM24" s="13">
        <v>-3.9631601392229601</v>
      </c>
      <c r="CN24" s="173">
        <v>2.6450981007863898</v>
      </c>
      <c r="CO24" s="13">
        <v>19.3228393057598</v>
      </c>
      <c r="CP24" s="173">
        <v>1.2094517972485099</v>
      </c>
      <c r="CQ24" s="13">
        <v>25.576536374124199</v>
      </c>
      <c r="CR24" s="173">
        <v>3.2954584951216401</v>
      </c>
      <c r="CS24" s="13">
        <v>21.6310136972998</v>
      </c>
      <c r="CT24" s="173">
        <v>1.81243661971658</v>
      </c>
      <c r="CU24" s="13">
        <v>17.266781167354999</v>
      </c>
      <c r="CV24" s="173">
        <v>1.189567800938</v>
      </c>
      <c r="CW24" s="13">
        <v>-8.3097552067692106</v>
      </c>
      <c r="CX24" s="173">
        <v>3.1150007049778501</v>
      </c>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6"/>
    </row>
    <row r="25" spans="1:142" ht="12.95" customHeight="1" x14ac:dyDescent="0.2">
      <c r="A25" s="2" t="s">
        <v>353</v>
      </c>
      <c r="B25" s="12">
        <v>2</v>
      </c>
      <c r="C25" s="13">
        <v>94.277705020626001</v>
      </c>
      <c r="D25" s="173">
        <v>0.473631209283777</v>
      </c>
      <c r="E25" s="13">
        <v>88.949378730773105</v>
      </c>
      <c r="F25" s="173">
        <v>1.6464139739393999</v>
      </c>
      <c r="G25" s="13">
        <v>92.808691677870598</v>
      </c>
      <c r="H25" s="173">
        <v>1.4622092730371401</v>
      </c>
      <c r="I25" s="13">
        <v>95.867669944885094</v>
      </c>
      <c r="J25" s="173">
        <v>0.51741638654791799</v>
      </c>
      <c r="K25" s="13">
        <v>6.9182912141119202</v>
      </c>
      <c r="L25" s="173">
        <v>1.7351371824841599</v>
      </c>
      <c r="M25" s="13">
        <v>80.175617232674</v>
      </c>
      <c r="N25" s="173">
        <v>0.872066426502488</v>
      </c>
      <c r="O25" s="13">
        <v>74.264906780855497</v>
      </c>
      <c r="P25" s="173">
        <v>2.3452058509837799</v>
      </c>
      <c r="Q25" s="13">
        <v>82.494075587605195</v>
      </c>
      <c r="R25" s="173">
        <v>1.83233392790025</v>
      </c>
      <c r="S25" s="13">
        <v>81.005659158282398</v>
      </c>
      <c r="T25" s="173">
        <v>1.00928756123315</v>
      </c>
      <c r="U25" s="13">
        <v>6.7407523774269196</v>
      </c>
      <c r="V25" s="173">
        <v>2.3869386476914798</v>
      </c>
      <c r="W25" s="13">
        <v>7.9112200372066699</v>
      </c>
      <c r="X25" s="173">
        <v>0.59691144594927603</v>
      </c>
      <c r="Y25" s="13">
        <v>14.176301823731199</v>
      </c>
      <c r="Z25" s="173">
        <v>1.6570268341911301</v>
      </c>
      <c r="AA25" s="13">
        <v>9.3441301017270195</v>
      </c>
      <c r="AB25" s="173">
        <v>1.4493582395264899</v>
      </c>
      <c r="AC25" s="13">
        <v>6.1403691756903802</v>
      </c>
      <c r="AD25" s="173">
        <v>0.68807369730676105</v>
      </c>
      <c r="AE25" s="13">
        <v>-8.0359326480408608</v>
      </c>
      <c r="AF25" s="173">
        <v>1.74538598956077</v>
      </c>
      <c r="AG25" s="13">
        <v>26.948789726389101</v>
      </c>
      <c r="AH25" s="173">
        <v>1.08349921577014</v>
      </c>
      <c r="AI25" s="13">
        <v>24.897842674489201</v>
      </c>
      <c r="AJ25" s="173">
        <v>2.3261007991924001</v>
      </c>
      <c r="AK25" s="13">
        <v>30.258424789480099</v>
      </c>
      <c r="AL25" s="173">
        <v>2.4951382588616902</v>
      </c>
      <c r="AM25" s="13">
        <v>26.567174896806801</v>
      </c>
      <c r="AN25" s="173">
        <v>1.1816205932374699</v>
      </c>
      <c r="AO25" s="13">
        <v>1.6693322223176501</v>
      </c>
      <c r="AP25" s="173">
        <v>2.5225766370203302</v>
      </c>
      <c r="AQ25" s="13">
        <v>18.4037615034526</v>
      </c>
      <c r="AR25" s="173">
        <v>0.78314005387740804</v>
      </c>
      <c r="AS25" s="13">
        <v>14.2433280312503</v>
      </c>
      <c r="AT25" s="173">
        <v>1.94563806070962</v>
      </c>
      <c r="AU25" s="13">
        <v>19.233022189014399</v>
      </c>
      <c r="AV25" s="173">
        <v>2.1629859361800001</v>
      </c>
      <c r="AW25" s="13">
        <v>19.210466190438499</v>
      </c>
      <c r="AX25" s="173">
        <v>0.96048624725686604</v>
      </c>
      <c r="AY25" s="13">
        <v>4.9671381591881598</v>
      </c>
      <c r="AZ25" s="173">
        <v>1.8571448133966599</v>
      </c>
      <c r="BA25" s="13">
        <v>40.2912081767698</v>
      </c>
      <c r="BB25" s="173">
        <v>1.10178589169457</v>
      </c>
      <c r="BC25" s="13">
        <v>40.894690853440402</v>
      </c>
      <c r="BD25" s="173">
        <v>2.7043523037922301</v>
      </c>
      <c r="BE25" s="13">
        <v>42.931668494688502</v>
      </c>
      <c r="BF25" s="173">
        <v>2.91050658275765</v>
      </c>
      <c r="BG25" s="13">
        <v>39.580527320486603</v>
      </c>
      <c r="BH25" s="173">
        <v>1.33286031418767</v>
      </c>
      <c r="BI25" s="13">
        <v>-1.31416353295377</v>
      </c>
      <c r="BJ25" s="173">
        <v>3.0235429200750898</v>
      </c>
      <c r="BK25" s="13">
        <v>17.081529391776201</v>
      </c>
      <c r="BL25" s="173">
        <v>0.82103364840128301</v>
      </c>
      <c r="BM25" s="13">
        <v>17.093934792610501</v>
      </c>
      <c r="BN25" s="173">
        <v>2.0843170317927502</v>
      </c>
      <c r="BO25" s="13">
        <v>15.5984422856944</v>
      </c>
      <c r="BP25" s="173">
        <v>1.74849859533984</v>
      </c>
      <c r="BQ25" s="13">
        <v>17.3882619475445</v>
      </c>
      <c r="BR25" s="173">
        <v>0.95860315276951102</v>
      </c>
      <c r="BS25" s="13">
        <v>0.29432715493397799</v>
      </c>
      <c r="BT25" s="173">
        <v>2.3338369998417501</v>
      </c>
      <c r="BU25" s="13">
        <v>56.8257530635941</v>
      </c>
      <c r="BV25" s="173">
        <v>1.07843328223615</v>
      </c>
      <c r="BW25" s="13">
        <v>49.088573879624498</v>
      </c>
      <c r="BX25" s="173">
        <v>2.9566409616605598</v>
      </c>
      <c r="BY25" s="13">
        <v>57.629122907505</v>
      </c>
      <c r="BZ25" s="173">
        <v>2.9144573760261201</v>
      </c>
      <c r="CA25" s="13">
        <v>58.519653103643201</v>
      </c>
      <c r="CB25" s="173">
        <v>1.2853814141150799</v>
      </c>
      <c r="CC25" s="13">
        <v>9.4310792240187205</v>
      </c>
      <c r="CD25" s="173">
        <v>3.06009775424701</v>
      </c>
      <c r="CE25" s="13">
        <v>79.134642901307203</v>
      </c>
      <c r="CF25" s="173">
        <v>0.738320081807469</v>
      </c>
      <c r="CG25" s="13">
        <v>74.303232618737795</v>
      </c>
      <c r="CH25" s="173">
        <v>2.1668930924057102</v>
      </c>
      <c r="CI25" s="13">
        <v>77.430053789683299</v>
      </c>
      <c r="CJ25" s="173">
        <v>1.99279488530321</v>
      </c>
      <c r="CK25" s="13">
        <v>80.907696005666097</v>
      </c>
      <c r="CL25" s="173">
        <v>0.95687552944887699</v>
      </c>
      <c r="CM25" s="13">
        <v>6.6044633869283196</v>
      </c>
      <c r="CN25" s="173">
        <v>2.4656445770836699</v>
      </c>
      <c r="CO25" s="13">
        <v>44.062587437382703</v>
      </c>
      <c r="CP25" s="173">
        <v>0.98680280936477904</v>
      </c>
      <c r="CQ25" s="13">
        <v>40.284395562393797</v>
      </c>
      <c r="CR25" s="173">
        <v>2.6612811410131201</v>
      </c>
      <c r="CS25" s="13">
        <v>48.540323670228197</v>
      </c>
      <c r="CT25" s="173">
        <v>2.5165446727079299</v>
      </c>
      <c r="CU25" s="13">
        <v>43.739404998743801</v>
      </c>
      <c r="CV25" s="173">
        <v>1.34652607479039</v>
      </c>
      <c r="CW25" s="13">
        <v>3.4550094363499899</v>
      </c>
      <c r="CX25" s="173">
        <v>3.2858001285244498</v>
      </c>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6"/>
    </row>
    <row r="26" spans="1:142" ht="12.95" customHeight="1" x14ac:dyDescent="0.2">
      <c r="A26" s="2" t="s">
        <v>354</v>
      </c>
      <c r="B26" s="12">
        <v>2</v>
      </c>
      <c r="C26" s="13">
        <v>91.014055709230405</v>
      </c>
      <c r="D26" s="173">
        <v>0.76021597927170304</v>
      </c>
      <c r="E26" s="13">
        <v>89.423232330388601</v>
      </c>
      <c r="F26" s="173">
        <v>1.8275503559833799</v>
      </c>
      <c r="G26" s="13">
        <v>92.236395172145293</v>
      </c>
      <c r="H26" s="173">
        <v>1.67668290932916</v>
      </c>
      <c r="I26" s="13">
        <v>91.048972238125202</v>
      </c>
      <c r="J26" s="173">
        <v>0.98869605548553696</v>
      </c>
      <c r="K26" s="13">
        <v>1.6257399077365899</v>
      </c>
      <c r="L26" s="173">
        <v>2.13557723097815</v>
      </c>
      <c r="M26" s="13">
        <v>58.429341544012203</v>
      </c>
      <c r="N26" s="173">
        <v>1.3957073236398501</v>
      </c>
      <c r="O26" s="13">
        <v>57.439534020390298</v>
      </c>
      <c r="P26" s="173">
        <v>2.6127467522349002</v>
      </c>
      <c r="Q26" s="13">
        <v>57.016605124853797</v>
      </c>
      <c r="R26" s="173">
        <v>3.9338876577896298</v>
      </c>
      <c r="S26" s="13">
        <v>58.378267411048803</v>
      </c>
      <c r="T26" s="173">
        <v>1.64138357506514</v>
      </c>
      <c r="U26" s="13">
        <v>0.93873339065849803</v>
      </c>
      <c r="V26" s="173">
        <v>3.01007906417298</v>
      </c>
      <c r="W26" s="13">
        <v>13.4801180750516</v>
      </c>
      <c r="X26" s="173">
        <v>0.89530749504514195</v>
      </c>
      <c r="Y26" s="13">
        <v>16.3937568088683</v>
      </c>
      <c r="Z26" s="173">
        <v>1.87238521908038</v>
      </c>
      <c r="AA26" s="13">
        <v>14.1773886564352</v>
      </c>
      <c r="AB26" s="173">
        <v>2.37902707004648</v>
      </c>
      <c r="AC26" s="13">
        <v>12.112812792128</v>
      </c>
      <c r="AD26" s="173">
        <v>1.14715317279416</v>
      </c>
      <c r="AE26" s="13">
        <v>-4.2809440167402899</v>
      </c>
      <c r="AF26" s="173">
        <v>2.2395302724279098</v>
      </c>
      <c r="AG26" s="13">
        <v>14.2517095715891</v>
      </c>
      <c r="AH26" s="173">
        <v>0.97816382317918804</v>
      </c>
      <c r="AI26" s="13">
        <v>13.132796541891199</v>
      </c>
      <c r="AJ26" s="173">
        <v>1.79774740756298</v>
      </c>
      <c r="AK26" s="13">
        <v>14.501238720030999</v>
      </c>
      <c r="AL26" s="173">
        <v>2.4574304719058202</v>
      </c>
      <c r="AM26" s="13">
        <v>14.1265304866966</v>
      </c>
      <c r="AN26" s="173">
        <v>1.1754835041401599</v>
      </c>
      <c r="AO26" s="13">
        <v>0.99373394480536203</v>
      </c>
      <c r="AP26" s="173">
        <v>2.1939937763828801</v>
      </c>
      <c r="AQ26" s="13">
        <v>20.550887316469801</v>
      </c>
      <c r="AR26" s="173">
        <v>1.03578865435791</v>
      </c>
      <c r="AS26" s="13">
        <v>17.974623976209401</v>
      </c>
      <c r="AT26" s="173">
        <v>2.10751797399337</v>
      </c>
      <c r="AU26" s="13">
        <v>21.281037007773101</v>
      </c>
      <c r="AV26" s="173">
        <v>2.74511658458314</v>
      </c>
      <c r="AW26" s="13">
        <v>21.115438355614401</v>
      </c>
      <c r="AX26" s="173">
        <v>1.3408805660759999</v>
      </c>
      <c r="AY26" s="13">
        <v>3.1408143794049401</v>
      </c>
      <c r="AZ26" s="173">
        <v>2.5609809993313002</v>
      </c>
      <c r="BA26" s="13">
        <v>52.429091327006503</v>
      </c>
      <c r="BB26" s="173">
        <v>1.18391117213807</v>
      </c>
      <c r="BC26" s="13">
        <v>55.7005271014255</v>
      </c>
      <c r="BD26" s="173">
        <v>2.64290987034917</v>
      </c>
      <c r="BE26" s="13">
        <v>54.0234467955814</v>
      </c>
      <c r="BF26" s="173">
        <v>2.9287728011460801</v>
      </c>
      <c r="BG26" s="13">
        <v>50.771899567166002</v>
      </c>
      <c r="BH26" s="173">
        <v>1.6271168301057599</v>
      </c>
      <c r="BI26" s="13">
        <v>-4.9286275342595296</v>
      </c>
      <c r="BJ26" s="173">
        <v>3.2351275700635398</v>
      </c>
      <c r="BK26" s="13">
        <v>38.681987177164501</v>
      </c>
      <c r="BL26" s="173">
        <v>1.1318557294414999</v>
      </c>
      <c r="BM26" s="13">
        <v>37.209943394187199</v>
      </c>
      <c r="BN26" s="173">
        <v>2.6481261832711902</v>
      </c>
      <c r="BO26" s="13">
        <v>37.028530291482902</v>
      </c>
      <c r="BP26" s="173">
        <v>3.5132095936018102</v>
      </c>
      <c r="BQ26" s="13">
        <v>39.150218123505802</v>
      </c>
      <c r="BR26" s="173">
        <v>1.3843409163295799</v>
      </c>
      <c r="BS26" s="13">
        <v>1.94027472931857</v>
      </c>
      <c r="BT26" s="173">
        <v>3.1117158960286999</v>
      </c>
      <c r="BU26" s="13">
        <v>49.100027897673101</v>
      </c>
      <c r="BV26" s="173">
        <v>1.1528859315290301</v>
      </c>
      <c r="BW26" s="13">
        <v>46.058280213890001</v>
      </c>
      <c r="BX26" s="173">
        <v>2.43689237474275</v>
      </c>
      <c r="BY26" s="13">
        <v>53.0594780505469</v>
      </c>
      <c r="BZ26" s="173">
        <v>3.5885146815672999</v>
      </c>
      <c r="CA26" s="13">
        <v>48.883895625056802</v>
      </c>
      <c r="CB26" s="173">
        <v>1.45984935059712</v>
      </c>
      <c r="CC26" s="13">
        <v>2.8256154111668099</v>
      </c>
      <c r="CD26" s="173">
        <v>2.9478712102592901</v>
      </c>
      <c r="CE26" s="13">
        <v>60.959663826689102</v>
      </c>
      <c r="CF26" s="173">
        <v>1.2701535512390001</v>
      </c>
      <c r="CG26" s="13">
        <v>58.011917424696797</v>
      </c>
      <c r="CH26" s="173">
        <v>2.6014215190394898</v>
      </c>
      <c r="CI26" s="13">
        <v>63.356845390187999</v>
      </c>
      <c r="CJ26" s="173">
        <v>3.5702198067186801</v>
      </c>
      <c r="CK26" s="13">
        <v>60.964170810035498</v>
      </c>
      <c r="CL26" s="173">
        <v>1.59066720008212</v>
      </c>
      <c r="CM26" s="13">
        <v>2.9522533853387101</v>
      </c>
      <c r="CN26" s="173">
        <v>3.11591899564241</v>
      </c>
      <c r="CO26" s="13">
        <v>18.361855947274901</v>
      </c>
      <c r="CP26" s="173">
        <v>1.2503770841214401</v>
      </c>
      <c r="CQ26" s="13">
        <v>17.452638475666401</v>
      </c>
      <c r="CR26" s="173">
        <v>2.0661790138156499</v>
      </c>
      <c r="CS26" s="13">
        <v>16.3541423004088</v>
      </c>
      <c r="CT26" s="173">
        <v>2.33521543314151</v>
      </c>
      <c r="CU26" s="13">
        <v>18.880577143155001</v>
      </c>
      <c r="CV26" s="173">
        <v>1.57543987652684</v>
      </c>
      <c r="CW26" s="13">
        <v>1.42793866748869</v>
      </c>
      <c r="CX26" s="173">
        <v>2.2835382088546399</v>
      </c>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6"/>
    </row>
    <row r="27" spans="1:142" ht="12.95" customHeight="1" x14ac:dyDescent="0.2">
      <c r="A27" s="2" t="s">
        <v>355</v>
      </c>
      <c r="B27" s="12">
        <v>2</v>
      </c>
      <c r="C27" s="13">
        <v>90.094605127373399</v>
      </c>
      <c r="D27" s="173">
        <v>0.56425142219200697</v>
      </c>
      <c r="E27" s="13">
        <v>88.502674036100302</v>
      </c>
      <c r="F27" s="173">
        <v>0.86131955260273396</v>
      </c>
      <c r="G27" s="13">
        <v>90.420994367089605</v>
      </c>
      <c r="H27" s="173">
        <v>1.12408506124583</v>
      </c>
      <c r="I27" s="13">
        <v>90.807871062792501</v>
      </c>
      <c r="J27" s="173">
        <v>0.70703200167848901</v>
      </c>
      <c r="K27" s="13">
        <v>2.3051970266922401</v>
      </c>
      <c r="L27" s="173">
        <v>1.0389436628083999</v>
      </c>
      <c r="M27" s="13">
        <v>31.045620257514798</v>
      </c>
      <c r="N27" s="173">
        <v>0.61484381930960796</v>
      </c>
      <c r="O27" s="13">
        <v>25.669836676575201</v>
      </c>
      <c r="P27" s="173">
        <v>1.3009714566669199</v>
      </c>
      <c r="Q27" s="13">
        <v>33.3102161827793</v>
      </c>
      <c r="R27" s="173">
        <v>1.73778643421805</v>
      </c>
      <c r="S27" s="13">
        <v>32.609739795070901</v>
      </c>
      <c r="T27" s="173">
        <v>0.78621923169416896</v>
      </c>
      <c r="U27" s="13">
        <v>6.9399031184956304</v>
      </c>
      <c r="V27" s="173">
        <v>1.4870520141111501</v>
      </c>
      <c r="W27" s="13">
        <v>19.6523003665618</v>
      </c>
      <c r="X27" s="173">
        <v>0.57663743096118103</v>
      </c>
      <c r="Y27" s="13">
        <v>38.554349112590998</v>
      </c>
      <c r="Z27" s="173">
        <v>1.4249806816916899</v>
      </c>
      <c r="AA27" s="13">
        <v>21.953955316128798</v>
      </c>
      <c r="AB27" s="173">
        <v>1.5014133550234099</v>
      </c>
      <c r="AC27" s="13">
        <v>11.8162222590159</v>
      </c>
      <c r="AD27" s="173">
        <v>0.58501923505768505</v>
      </c>
      <c r="AE27" s="13">
        <v>-26.7381268535751</v>
      </c>
      <c r="AF27" s="173">
        <v>1.55023819298633</v>
      </c>
      <c r="AG27" s="13">
        <v>27.2193861007623</v>
      </c>
      <c r="AH27" s="173">
        <v>0.72699202051418899</v>
      </c>
      <c r="AI27" s="13">
        <v>27.280582816327801</v>
      </c>
      <c r="AJ27" s="173">
        <v>1.2536058879507499</v>
      </c>
      <c r="AK27" s="13">
        <v>27.0269058605937</v>
      </c>
      <c r="AL27" s="173">
        <v>1.84443644248683</v>
      </c>
      <c r="AM27" s="13">
        <v>27.275118993804298</v>
      </c>
      <c r="AN27" s="173">
        <v>0.79993188473532895</v>
      </c>
      <c r="AO27" s="13">
        <v>-5.4638225235308403E-3</v>
      </c>
      <c r="AP27" s="173">
        <v>1.3555733912222001</v>
      </c>
      <c r="AQ27" s="13">
        <v>40.184224452195799</v>
      </c>
      <c r="AR27" s="173">
        <v>0.684073832041727</v>
      </c>
      <c r="AS27" s="13">
        <v>37.171245745819398</v>
      </c>
      <c r="AT27" s="173">
        <v>1.3596144988863099</v>
      </c>
      <c r="AU27" s="13">
        <v>42.979883650785702</v>
      </c>
      <c r="AV27" s="173">
        <v>1.7641732671448001</v>
      </c>
      <c r="AW27" s="13">
        <v>40.681267651017798</v>
      </c>
      <c r="AX27" s="173">
        <v>0.83329497044733802</v>
      </c>
      <c r="AY27" s="13">
        <v>3.5100219051983599</v>
      </c>
      <c r="AZ27" s="173">
        <v>1.5486801672305901</v>
      </c>
      <c r="BA27" s="13">
        <v>68.642387527923404</v>
      </c>
      <c r="BB27" s="173">
        <v>1.0804866027687301</v>
      </c>
      <c r="BC27" s="13">
        <v>70.862681764886403</v>
      </c>
      <c r="BD27" s="173">
        <v>1.5729912803727999</v>
      </c>
      <c r="BE27" s="13">
        <v>70.411831910264198</v>
      </c>
      <c r="BF27" s="173">
        <v>1.5743496404738</v>
      </c>
      <c r="BG27" s="13">
        <v>67.622187654158694</v>
      </c>
      <c r="BH27" s="173">
        <v>1.2938836062860499</v>
      </c>
      <c r="BI27" s="13">
        <v>-3.2404941107277399</v>
      </c>
      <c r="BJ27" s="173">
        <v>1.60356625988805</v>
      </c>
      <c r="BK27" s="13">
        <v>13.866102105669301</v>
      </c>
      <c r="BL27" s="173">
        <v>0.577148837725451</v>
      </c>
      <c r="BM27" s="13">
        <v>13.3470841765415</v>
      </c>
      <c r="BN27" s="173">
        <v>1.3191397342987801</v>
      </c>
      <c r="BO27" s="13">
        <v>11.377808705068601</v>
      </c>
      <c r="BP27" s="173">
        <v>1.03088596776055</v>
      </c>
      <c r="BQ27" s="13">
        <v>14.4809470388125</v>
      </c>
      <c r="BR27" s="173">
        <v>0.70593877033713204</v>
      </c>
      <c r="BS27" s="13">
        <v>1.1338628622709801</v>
      </c>
      <c r="BT27" s="173">
        <v>1.4357040005356001</v>
      </c>
      <c r="BU27" s="13">
        <v>45.642676161021697</v>
      </c>
      <c r="BV27" s="173">
        <v>0.95275073824962297</v>
      </c>
      <c r="BW27" s="13">
        <v>41.281031501242403</v>
      </c>
      <c r="BX27" s="173">
        <v>1.43027940747893</v>
      </c>
      <c r="BY27" s="13">
        <v>45.7980995481172</v>
      </c>
      <c r="BZ27" s="173">
        <v>1.74696790949761</v>
      </c>
      <c r="CA27" s="13">
        <v>47.190220885891399</v>
      </c>
      <c r="CB27" s="173">
        <v>1.1316875360551</v>
      </c>
      <c r="CC27" s="13">
        <v>5.9091893846489496</v>
      </c>
      <c r="CD27" s="173">
        <v>1.6077306062937999</v>
      </c>
      <c r="CE27" s="13">
        <v>81.186528833522502</v>
      </c>
      <c r="CF27" s="173">
        <v>0.58467398880550303</v>
      </c>
      <c r="CG27" s="13">
        <v>80.021371422792598</v>
      </c>
      <c r="CH27" s="173">
        <v>1.3301920003215699</v>
      </c>
      <c r="CI27" s="13">
        <v>84.034718212822298</v>
      </c>
      <c r="CJ27" s="173">
        <v>1.33525669343845</v>
      </c>
      <c r="CK27" s="13">
        <v>81.130281535326105</v>
      </c>
      <c r="CL27" s="173">
        <v>0.65793138562320497</v>
      </c>
      <c r="CM27" s="13">
        <v>1.1089101125335801</v>
      </c>
      <c r="CN27" s="173">
        <v>1.3551704439479</v>
      </c>
      <c r="CO27" s="13">
        <v>23.201185815780502</v>
      </c>
      <c r="CP27" s="173">
        <v>0.66574348668563799</v>
      </c>
      <c r="CQ27" s="13">
        <v>23.819988364831801</v>
      </c>
      <c r="CR27" s="173">
        <v>1.34591118748312</v>
      </c>
      <c r="CS27" s="13">
        <v>21.461909365586902</v>
      </c>
      <c r="CT27" s="173">
        <v>1.5025793906607501</v>
      </c>
      <c r="CU27" s="13">
        <v>23.368958614708301</v>
      </c>
      <c r="CV27" s="173">
        <v>0.834081593935594</v>
      </c>
      <c r="CW27" s="13">
        <v>-0.45102975012354202</v>
      </c>
      <c r="CX27" s="173">
        <v>1.5526321203198299</v>
      </c>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6"/>
    </row>
    <row r="28" spans="1:142" ht="12.95" customHeight="1" x14ac:dyDescent="0.2">
      <c r="A28" s="2" t="s">
        <v>356</v>
      </c>
      <c r="B28" s="12">
        <v>2</v>
      </c>
      <c r="C28" s="13">
        <v>76.033125438478194</v>
      </c>
      <c r="D28" s="173">
        <v>1.2995924136624899</v>
      </c>
      <c r="E28" s="13">
        <v>71.610126984619299</v>
      </c>
      <c r="F28" s="173">
        <v>2.85604064832591</v>
      </c>
      <c r="G28" s="13">
        <v>77.863642308600902</v>
      </c>
      <c r="H28" s="173">
        <v>2.6177607474581301</v>
      </c>
      <c r="I28" s="13">
        <v>76.624118173262005</v>
      </c>
      <c r="J28" s="173">
        <v>1.48899093304243</v>
      </c>
      <c r="K28" s="13">
        <v>5.0139911886426898</v>
      </c>
      <c r="L28" s="173">
        <v>2.80715440447011</v>
      </c>
      <c r="M28" s="13">
        <v>45.667866047961297</v>
      </c>
      <c r="N28" s="173">
        <v>1.3828459372720101</v>
      </c>
      <c r="O28" s="13">
        <v>39.736118383174301</v>
      </c>
      <c r="P28" s="173">
        <v>2.97193535735533</v>
      </c>
      <c r="Q28" s="13">
        <v>48.224803207460603</v>
      </c>
      <c r="R28" s="173">
        <v>3.3607888019616499</v>
      </c>
      <c r="S28" s="13">
        <v>46.289584399630499</v>
      </c>
      <c r="T28" s="173">
        <v>1.57389141727027</v>
      </c>
      <c r="U28" s="13">
        <v>6.55346601645621</v>
      </c>
      <c r="V28" s="173">
        <v>3.2278676068885699</v>
      </c>
      <c r="W28" s="13">
        <v>10.835324909265699</v>
      </c>
      <c r="X28" s="173">
        <v>0.67480836647437703</v>
      </c>
      <c r="Y28" s="13">
        <v>5.7135699373319602</v>
      </c>
      <c r="Z28" s="173">
        <v>1.31807345034949</v>
      </c>
      <c r="AA28" s="13">
        <v>11.5551758336447</v>
      </c>
      <c r="AB28" s="173">
        <v>1.42225230005557</v>
      </c>
      <c r="AC28" s="13">
        <v>11.8709270539162</v>
      </c>
      <c r="AD28" s="173">
        <v>0.84775532231825401</v>
      </c>
      <c r="AE28" s="13">
        <v>6.15735711658425</v>
      </c>
      <c r="AF28" s="173">
        <v>1.5110044779368901</v>
      </c>
      <c r="AG28" s="13">
        <v>16.746772863284001</v>
      </c>
      <c r="AH28" s="173">
        <v>1.22225744595085</v>
      </c>
      <c r="AI28" s="13">
        <v>15.28395978296</v>
      </c>
      <c r="AJ28" s="173">
        <v>1.9631325586658299</v>
      </c>
      <c r="AK28" s="13">
        <v>15.8408708417962</v>
      </c>
      <c r="AL28" s="173">
        <v>2.0845594194448398</v>
      </c>
      <c r="AM28" s="13">
        <v>17.522660068011898</v>
      </c>
      <c r="AN28" s="173">
        <v>1.6153620506313799</v>
      </c>
      <c r="AO28" s="13">
        <v>2.2387002850518698</v>
      </c>
      <c r="AP28" s="173">
        <v>2.4019830163762901</v>
      </c>
      <c r="AQ28" s="13">
        <v>21.147184207168898</v>
      </c>
      <c r="AR28" s="173">
        <v>0.82653714324246397</v>
      </c>
      <c r="AS28" s="13">
        <v>17.408827044191</v>
      </c>
      <c r="AT28" s="173">
        <v>1.9188691596132399</v>
      </c>
      <c r="AU28" s="13">
        <v>23.364609811105002</v>
      </c>
      <c r="AV28" s="173">
        <v>2.3342411217930499</v>
      </c>
      <c r="AW28" s="13">
        <v>21.7764925247211</v>
      </c>
      <c r="AX28" s="173">
        <v>1.0058815265552801</v>
      </c>
      <c r="AY28" s="13">
        <v>4.36766548053013</v>
      </c>
      <c r="AZ28" s="173">
        <v>2.1591179026981902</v>
      </c>
      <c r="BA28" s="13">
        <v>29.673167835189901</v>
      </c>
      <c r="BB28" s="173">
        <v>1.75661657632984</v>
      </c>
      <c r="BC28" s="13">
        <v>29.2284092753058</v>
      </c>
      <c r="BD28" s="173">
        <v>2.9870933732585301</v>
      </c>
      <c r="BE28" s="13">
        <v>29.487363770667301</v>
      </c>
      <c r="BF28" s="173">
        <v>3.0089835662573501</v>
      </c>
      <c r="BG28" s="13">
        <v>29.6202475600243</v>
      </c>
      <c r="BH28" s="173">
        <v>1.85767530985253</v>
      </c>
      <c r="BI28" s="13">
        <v>0.39183828471850601</v>
      </c>
      <c r="BJ28" s="173">
        <v>2.9344032835751799</v>
      </c>
      <c r="BK28" s="13">
        <v>18.381576823178101</v>
      </c>
      <c r="BL28" s="173">
        <v>1.3517981473140701</v>
      </c>
      <c r="BM28" s="13">
        <v>16.7653206229852</v>
      </c>
      <c r="BN28" s="173">
        <v>2.65225722965998</v>
      </c>
      <c r="BO28" s="13">
        <v>16.641785940875302</v>
      </c>
      <c r="BP28" s="173">
        <v>2.3388124947172502</v>
      </c>
      <c r="BQ28" s="13">
        <v>19.028051766272299</v>
      </c>
      <c r="BR28" s="173">
        <v>1.4639334790604199</v>
      </c>
      <c r="BS28" s="13">
        <v>2.26273114328712</v>
      </c>
      <c r="BT28" s="173">
        <v>2.4963913707553802</v>
      </c>
      <c r="BU28" s="13">
        <v>47.414311660623902</v>
      </c>
      <c r="BV28" s="173">
        <v>1.34490992527678</v>
      </c>
      <c r="BW28" s="13">
        <v>42.157394631146403</v>
      </c>
      <c r="BX28" s="173">
        <v>2.5287353955980398</v>
      </c>
      <c r="BY28" s="13">
        <v>43.553807865743501</v>
      </c>
      <c r="BZ28" s="173">
        <v>2.7275192597840499</v>
      </c>
      <c r="CA28" s="13">
        <v>49.448802271369402</v>
      </c>
      <c r="CB28" s="173">
        <v>1.4990181603796</v>
      </c>
      <c r="CC28" s="13">
        <v>7.2914076402229497</v>
      </c>
      <c r="CD28" s="173">
        <v>2.84248018975592</v>
      </c>
      <c r="CE28" s="13">
        <v>41.284074290030503</v>
      </c>
      <c r="CF28" s="173">
        <v>1.1230326447418699</v>
      </c>
      <c r="CG28" s="13">
        <v>32.606764600667802</v>
      </c>
      <c r="CH28" s="173">
        <v>2.5063740716327301</v>
      </c>
      <c r="CI28" s="13">
        <v>38.289253110117599</v>
      </c>
      <c r="CJ28" s="173">
        <v>2.6388625500812402</v>
      </c>
      <c r="CK28" s="13">
        <v>43.741885548110602</v>
      </c>
      <c r="CL28" s="173">
        <v>1.37171539461034</v>
      </c>
      <c r="CM28" s="13">
        <v>11.1351209474428</v>
      </c>
      <c r="CN28" s="173">
        <v>3.0928305261923601</v>
      </c>
      <c r="CO28" s="13">
        <v>13.7980942210405</v>
      </c>
      <c r="CP28" s="173">
        <v>0.82405004213725697</v>
      </c>
      <c r="CQ28" s="13">
        <v>11.2566999495708</v>
      </c>
      <c r="CR28" s="173">
        <v>1.9615894032652399</v>
      </c>
      <c r="CS28" s="13">
        <v>12.581877047617599</v>
      </c>
      <c r="CT28" s="173">
        <v>1.6903152630592599</v>
      </c>
      <c r="CU28" s="13">
        <v>14.338371676896299</v>
      </c>
      <c r="CV28" s="173">
        <v>1.0559178945622301</v>
      </c>
      <c r="CW28" s="13">
        <v>3.0816717273255199</v>
      </c>
      <c r="CX28" s="173">
        <v>2.2393759144063701</v>
      </c>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6"/>
    </row>
    <row r="29" spans="1:142" ht="12.95" customHeight="1" x14ac:dyDescent="0.2">
      <c r="A29" s="2" t="s">
        <v>357</v>
      </c>
      <c r="B29" s="12">
        <v>2</v>
      </c>
      <c r="C29" s="13">
        <v>91.701062154811595</v>
      </c>
      <c r="D29" s="173">
        <v>0.540013580700761</v>
      </c>
      <c r="E29" s="13">
        <v>86.465930894845101</v>
      </c>
      <c r="F29" s="173">
        <v>1.8530032433161701</v>
      </c>
      <c r="G29" s="13">
        <v>91.352746186113507</v>
      </c>
      <c r="H29" s="173">
        <v>1.9543315765015401</v>
      </c>
      <c r="I29" s="13">
        <v>93.058918030787098</v>
      </c>
      <c r="J29" s="173">
        <v>0.65043366630648802</v>
      </c>
      <c r="K29" s="13">
        <v>6.59298713594207</v>
      </c>
      <c r="L29" s="173">
        <v>2.0889342772714898</v>
      </c>
      <c r="M29" s="13">
        <v>52.991387406731398</v>
      </c>
      <c r="N29" s="173">
        <v>1.3311391067179199</v>
      </c>
      <c r="O29" s="13">
        <v>47.156659287812801</v>
      </c>
      <c r="P29" s="173">
        <v>2.5137371237830899</v>
      </c>
      <c r="Q29" s="13">
        <v>51.312238703615101</v>
      </c>
      <c r="R29" s="173">
        <v>2.53736434371752</v>
      </c>
      <c r="S29" s="13">
        <v>54.871788929541502</v>
      </c>
      <c r="T29" s="173">
        <v>1.53800747675033</v>
      </c>
      <c r="U29" s="13">
        <v>7.7151296417286703</v>
      </c>
      <c r="V29" s="173">
        <v>2.66534398436779</v>
      </c>
      <c r="W29" s="13">
        <v>13.9906858324537</v>
      </c>
      <c r="X29" s="173">
        <v>0.71879739531325104</v>
      </c>
      <c r="Y29" s="13">
        <v>29.368847480616299</v>
      </c>
      <c r="Z29" s="173">
        <v>2.0888791166401401</v>
      </c>
      <c r="AA29" s="13">
        <v>12.892186309782099</v>
      </c>
      <c r="AB29" s="173">
        <v>1.7103640622012599</v>
      </c>
      <c r="AC29" s="13">
        <v>9.8947973564234495</v>
      </c>
      <c r="AD29" s="173">
        <v>0.75061766916802597</v>
      </c>
      <c r="AE29" s="13">
        <v>-19.4740501241928</v>
      </c>
      <c r="AF29" s="173">
        <v>2.1310450767313802</v>
      </c>
      <c r="AG29" s="13">
        <v>36.814480814384098</v>
      </c>
      <c r="AH29" s="173">
        <v>1.48558659851117</v>
      </c>
      <c r="AI29" s="13">
        <v>35.353945462940402</v>
      </c>
      <c r="AJ29" s="173">
        <v>2.85604066647854</v>
      </c>
      <c r="AK29" s="13">
        <v>41.179560269891702</v>
      </c>
      <c r="AL29" s="173">
        <v>2.7073979503119801</v>
      </c>
      <c r="AM29" s="13">
        <v>36.790549139193402</v>
      </c>
      <c r="AN29" s="173">
        <v>1.6392586619779499</v>
      </c>
      <c r="AO29" s="13">
        <v>1.4366036762529999</v>
      </c>
      <c r="AP29" s="173">
        <v>2.9483842652083498</v>
      </c>
      <c r="AQ29" s="13">
        <v>15.436624406339</v>
      </c>
      <c r="AR29" s="173">
        <v>0.64766058087008205</v>
      </c>
      <c r="AS29" s="13">
        <v>14.5205172163984</v>
      </c>
      <c r="AT29" s="173">
        <v>1.3543645034224601</v>
      </c>
      <c r="AU29" s="13">
        <v>18.960541739059199</v>
      </c>
      <c r="AV29" s="173">
        <v>2.0430887115635801</v>
      </c>
      <c r="AW29" s="13">
        <v>15.2548048073134</v>
      </c>
      <c r="AX29" s="173">
        <v>0.77140619845584601</v>
      </c>
      <c r="AY29" s="13">
        <v>0.73428759091497198</v>
      </c>
      <c r="AZ29" s="173">
        <v>1.57746382974738</v>
      </c>
      <c r="BA29" s="13">
        <v>39.5534344911798</v>
      </c>
      <c r="BB29" s="173">
        <v>1.65296335466086</v>
      </c>
      <c r="BC29" s="13">
        <v>41.518249455974903</v>
      </c>
      <c r="BD29" s="173">
        <v>2.58969077093824</v>
      </c>
      <c r="BE29" s="13">
        <v>40.176521354722603</v>
      </c>
      <c r="BF29" s="173">
        <v>2.5253222005359102</v>
      </c>
      <c r="BG29" s="13">
        <v>38.5764399514239</v>
      </c>
      <c r="BH29" s="173">
        <v>1.8361276385110099</v>
      </c>
      <c r="BI29" s="13">
        <v>-2.9418095045509398</v>
      </c>
      <c r="BJ29" s="173">
        <v>2.31260641339304</v>
      </c>
      <c r="BK29" s="13">
        <v>25.8323641622856</v>
      </c>
      <c r="BL29" s="173">
        <v>0.86147904801056496</v>
      </c>
      <c r="BM29" s="13">
        <v>21.460252658014799</v>
      </c>
      <c r="BN29" s="173">
        <v>2.01819964283245</v>
      </c>
      <c r="BO29" s="13">
        <v>20.640971079116799</v>
      </c>
      <c r="BP29" s="173">
        <v>1.982142748429</v>
      </c>
      <c r="BQ29" s="13">
        <v>28.207662089880401</v>
      </c>
      <c r="BR29" s="173">
        <v>1.0955268427251299</v>
      </c>
      <c r="BS29" s="13">
        <v>6.7474094318656004</v>
      </c>
      <c r="BT29" s="173">
        <v>2.1786246323139098</v>
      </c>
      <c r="BU29" s="13">
        <v>54.827928981262502</v>
      </c>
      <c r="BV29" s="173">
        <v>1.0231333114668999</v>
      </c>
      <c r="BW29" s="13">
        <v>38.353042696315804</v>
      </c>
      <c r="BX29" s="173">
        <v>2.5894185610025802</v>
      </c>
      <c r="BY29" s="13">
        <v>44.265084747844902</v>
      </c>
      <c r="BZ29" s="173">
        <v>2.6832995014886198</v>
      </c>
      <c r="CA29" s="13">
        <v>61.181252970427103</v>
      </c>
      <c r="CB29" s="173">
        <v>1.07026659037632</v>
      </c>
      <c r="CC29" s="13">
        <v>22.828210274111299</v>
      </c>
      <c r="CD29" s="173">
        <v>2.6939282668859801</v>
      </c>
      <c r="CE29" s="13">
        <v>81.389038166710804</v>
      </c>
      <c r="CF29" s="173">
        <v>0.81858803907815403</v>
      </c>
      <c r="CG29" s="13">
        <v>78.771609625882306</v>
      </c>
      <c r="CH29" s="173">
        <v>1.98143017779227</v>
      </c>
      <c r="CI29" s="13">
        <v>83.913198870073998</v>
      </c>
      <c r="CJ29" s="173">
        <v>1.8246982336764299</v>
      </c>
      <c r="CK29" s="13">
        <v>81.488954939447495</v>
      </c>
      <c r="CL29" s="173">
        <v>0.961266198031275</v>
      </c>
      <c r="CM29" s="13">
        <v>2.7173453135651999</v>
      </c>
      <c r="CN29" s="173">
        <v>2.1067855346909501</v>
      </c>
      <c r="CO29" s="13">
        <v>29.320848666651301</v>
      </c>
      <c r="CP29" s="173">
        <v>0.93243543297517595</v>
      </c>
      <c r="CQ29" s="13">
        <v>27.4292678311636</v>
      </c>
      <c r="CR29" s="173">
        <v>2.19289857292426</v>
      </c>
      <c r="CS29" s="13">
        <v>28.024761424141701</v>
      </c>
      <c r="CT29" s="173">
        <v>2.4835974331939599</v>
      </c>
      <c r="CU29" s="13">
        <v>29.687449804905501</v>
      </c>
      <c r="CV29" s="173">
        <v>1.1280679646673</v>
      </c>
      <c r="CW29" s="13">
        <v>2.2581819737418898</v>
      </c>
      <c r="CX29" s="173">
        <v>2.3816617579408699</v>
      </c>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6"/>
    </row>
    <row r="30" spans="1:142" ht="12.95" customHeight="1" x14ac:dyDescent="0.2">
      <c r="A30" s="2" t="s">
        <v>358</v>
      </c>
      <c r="B30" s="12">
        <v>2</v>
      </c>
      <c r="C30" s="13">
        <v>72.123446283058101</v>
      </c>
      <c r="D30" s="173">
        <v>1.2023328540420599</v>
      </c>
      <c r="E30" s="13">
        <v>64.145928508338599</v>
      </c>
      <c r="F30" s="173">
        <v>2.0088203432456102</v>
      </c>
      <c r="G30" s="13">
        <v>74.723653042262598</v>
      </c>
      <c r="H30" s="173">
        <v>2.1379749978095499</v>
      </c>
      <c r="I30" s="13">
        <v>73.929012361014102</v>
      </c>
      <c r="J30" s="173">
        <v>1.2766055400656799</v>
      </c>
      <c r="K30" s="13">
        <v>9.7830838526754498</v>
      </c>
      <c r="L30" s="173">
        <v>1.95746698103429</v>
      </c>
      <c r="M30" s="13">
        <v>25.042393858165401</v>
      </c>
      <c r="N30" s="173">
        <v>1.00755611609914</v>
      </c>
      <c r="O30" s="13">
        <v>17.625899043843901</v>
      </c>
      <c r="P30" s="173">
        <v>1.5726301608181701</v>
      </c>
      <c r="Q30" s="13">
        <v>23.1777888996195</v>
      </c>
      <c r="R30" s="173">
        <v>2.0063886962272002</v>
      </c>
      <c r="S30" s="13">
        <v>27.833706584500199</v>
      </c>
      <c r="T30" s="173">
        <v>1.1698662147630301</v>
      </c>
      <c r="U30" s="13">
        <v>10.207807540656299</v>
      </c>
      <c r="V30" s="173">
        <v>1.6420953436942101</v>
      </c>
      <c r="W30" s="13">
        <v>10.270263902376101</v>
      </c>
      <c r="X30" s="173">
        <v>0.54098902810615801</v>
      </c>
      <c r="Y30" s="13">
        <v>17.653483400216601</v>
      </c>
      <c r="Z30" s="173">
        <v>1.48709724568007</v>
      </c>
      <c r="AA30" s="13">
        <v>12.8189365429307</v>
      </c>
      <c r="AB30" s="173">
        <v>1.48461028748528</v>
      </c>
      <c r="AC30" s="13">
        <v>7.5009841610257002</v>
      </c>
      <c r="AD30" s="173">
        <v>0.53044751736019902</v>
      </c>
      <c r="AE30" s="13">
        <v>-10.152499239190901</v>
      </c>
      <c r="AF30" s="173">
        <v>1.5359425492346399</v>
      </c>
      <c r="AG30" s="13">
        <v>19.050907465773101</v>
      </c>
      <c r="AH30" s="173">
        <v>0.922442223749804</v>
      </c>
      <c r="AI30" s="13">
        <v>12.680256600207199</v>
      </c>
      <c r="AJ30" s="173">
        <v>1.3458231139715</v>
      </c>
      <c r="AK30" s="13">
        <v>15.8174262441972</v>
      </c>
      <c r="AL30" s="173">
        <v>1.69214282675343</v>
      </c>
      <c r="AM30" s="13">
        <v>21.758258968621899</v>
      </c>
      <c r="AN30" s="173">
        <v>1.25508598087209</v>
      </c>
      <c r="AO30" s="13">
        <v>9.0780023684147704</v>
      </c>
      <c r="AP30" s="173">
        <v>1.8092605987280801</v>
      </c>
      <c r="AQ30" s="13">
        <v>19.076373610466199</v>
      </c>
      <c r="AR30" s="173">
        <v>0.83544051268540698</v>
      </c>
      <c r="AS30" s="13">
        <v>13.689066222126099</v>
      </c>
      <c r="AT30" s="173">
        <v>1.4129155786263601</v>
      </c>
      <c r="AU30" s="13">
        <v>16.401934591133799</v>
      </c>
      <c r="AV30" s="173">
        <v>2.00797439091009</v>
      </c>
      <c r="AW30" s="13">
        <v>21.3597935749969</v>
      </c>
      <c r="AX30" s="173">
        <v>1.00488283735119</v>
      </c>
      <c r="AY30" s="13">
        <v>7.67072735287082</v>
      </c>
      <c r="AZ30" s="173">
        <v>1.55014052962413</v>
      </c>
      <c r="BA30" s="13">
        <v>14.7372739453174</v>
      </c>
      <c r="BB30" s="173">
        <v>0.84147073226389302</v>
      </c>
      <c r="BC30" s="13">
        <v>15.7905005387081</v>
      </c>
      <c r="BD30" s="173">
        <v>1.39370700459856</v>
      </c>
      <c r="BE30" s="13">
        <v>14.504136956183</v>
      </c>
      <c r="BF30" s="173">
        <v>1.75403647776961</v>
      </c>
      <c r="BG30" s="13">
        <v>14.4157231568747</v>
      </c>
      <c r="BH30" s="173">
        <v>0.96087878340831201</v>
      </c>
      <c r="BI30" s="13">
        <v>-1.3747773818334399</v>
      </c>
      <c r="BJ30" s="173">
        <v>1.3939775743249301</v>
      </c>
      <c r="BK30" s="13">
        <v>12.434043376659</v>
      </c>
      <c r="BL30" s="173">
        <v>0.62358717702164201</v>
      </c>
      <c r="BM30" s="13">
        <v>12.746397840397499</v>
      </c>
      <c r="BN30" s="173">
        <v>1.2597287105539201</v>
      </c>
      <c r="BO30" s="13">
        <v>14.8527095082939</v>
      </c>
      <c r="BP30" s="173">
        <v>1.7473939431007699</v>
      </c>
      <c r="BQ30" s="13">
        <v>11.768238255750701</v>
      </c>
      <c r="BR30" s="173">
        <v>0.62794348792203103</v>
      </c>
      <c r="BS30" s="13">
        <v>-0.97815958464682995</v>
      </c>
      <c r="BT30" s="173">
        <v>1.3695804225592001</v>
      </c>
      <c r="BU30" s="13">
        <v>35.438142441250498</v>
      </c>
      <c r="BV30" s="173">
        <v>0.79188281323438703</v>
      </c>
      <c r="BW30" s="13">
        <v>24.227617733813901</v>
      </c>
      <c r="BX30" s="173">
        <v>1.81199390862516</v>
      </c>
      <c r="BY30" s="13">
        <v>37.396935780243702</v>
      </c>
      <c r="BZ30" s="173">
        <v>2.3862110157252401</v>
      </c>
      <c r="CA30" s="13">
        <v>38.388134035242402</v>
      </c>
      <c r="CB30" s="173">
        <v>0.90459561081818096</v>
      </c>
      <c r="CC30" s="13">
        <v>14.160516301428499</v>
      </c>
      <c r="CD30" s="173">
        <v>2.15872148096997</v>
      </c>
      <c r="CE30" s="13">
        <v>61.161105187633702</v>
      </c>
      <c r="CF30" s="173">
        <v>0.82091255948208197</v>
      </c>
      <c r="CG30" s="13">
        <v>52.021571153487898</v>
      </c>
      <c r="CH30" s="173">
        <v>1.8972242807394499</v>
      </c>
      <c r="CI30" s="13">
        <v>62.3481597622173</v>
      </c>
      <c r="CJ30" s="173">
        <v>2.2360868902176598</v>
      </c>
      <c r="CK30" s="13">
        <v>63.680311859651098</v>
      </c>
      <c r="CL30" s="173">
        <v>1.05326998449</v>
      </c>
      <c r="CM30" s="13">
        <v>11.658740706163201</v>
      </c>
      <c r="CN30" s="173">
        <v>2.1968865539851201</v>
      </c>
      <c r="CO30" s="13">
        <v>18.7595295265474</v>
      </c>
      <c r="CP30" s="173">
        <v>0.84703928409103002</v>
      </c>
      <c r="CQ30" s="13">
        <v>18.059096853072798</v>
      </c>
      <c r="CR30" s="173">
        <v>1.5492196391347</v>
      </c>
      <c r="CS30" s="13">
        <v>19.646779776421301</v>
      </c>
      <c r="CT30" s="173">
        <v>2.0230863062294899</v>
      </c>
      <c r="CU30" s="13">
        <v>18.6701611310285</v>
      </c>
      <c r="CV30" s="173">
        <v>0.952830510039398</v>
      </c>
      <c r="CW30" s="13">
        <v>0.61106427795571205</v>
      </c>
      <c r="CX30" s="173">
        <v>1.5528028936953999</v>
      </c>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6"/>
    </row>
    <row r="31" spans="1:142" ht="12.95" customHeight="1" x14ac:dyDescent="0.2">
      <c r="A31" s="2" t="s">
        <v>359</v>
      </c>
      <c r="B31" s="12">
        <v>2</v>
      </c>
      <c r="C31" s="13">
        <v>61.328137948507802</v>
      </c>
      <c r="D31" s="173">
        <v>1.1454895835452099</v>
      </c>
      <c r="E31" s="13">
        <v>74.927383183413596</v>
      </c>
      <c r="F31" s="173">
        <v>2.58494286358729</v>
      </c>
      <c r="G31" s="13">
        <v>62.621480875788102</v>
      </c>
      <c r="H31" s="173">
        <v>2.5254676119010302</v>
      </c>
      <c r="I31" s="13">
        <v>58.8624590043109</v>
      </c>
      <c r="J31" s="173">
        <v>1.1357556487795699</v>
      </c>
      <c r="K31" s="13">
        <v>-16.0649241791027</v>
      </c>
      <c r="L31" s="173">
        <v>2.60609109548867</v>
      </c>
      <c r="M31" s="13">
        <v>39.507120718078703</v>
      </c>
      <c r="N31" s="173">
        <v>1.0305732445992899</v>
      </c>
      <c r="O31" s="13">
        <v>36.5058789286036</v>
      </c>
      <c r="P31" s="173">
        <v>2.96426966285805</v>
      </c>
      <c r="Q31" s="13">
        <v>35.281708150515001</v>
      </c>
      <c r="R31" s="173">
        <v>2.6012503425128299</v>
      </c>
      <c r="S31" s="13">
        <v>40.985126843756603</v>
      </c>
      <c r="T31" s="173">
        <v>1.32012504411427</v>
      </c>
      <c r="U31" s="13">
        <v>4.4792479151529596</v>
      </c>
      <c r="V31" s="173">
        <v>3.3675549407235201</v>
      </c>
      <c r="W31" s="13">
        <v>8.8257132102720792</v>
      </c>
      <c r="X31" s="173">
        <v>0.66326772662626599</v>
      </c>
      <c r="Y31" s="13">
        <v>17.572644226031901</v>
      </c>
      <c r="Z31" s="173">
        <v>2.20065603182486</v>
      </c>
      <c r="AA31" s="13">
        <v>10.5319910906389</v>
      </c>
      <c r="AB31" s="173">
        <v>1.4514537603658799</v>
      </c>
      <c r="AC31" s="13">
        <v>6.8808444208368096</v>
      </c>
      <c r="AD31" s="173">
        <v>0.74546098213876999</v>
      </c>
      <c r="AE31" s="13">
        <v>-10.691799805195</v>
      </c>
      <c r="AF31" s="173">
        <v>2.3275658825509802</v>
      </c>
      <c r="AG31" s="13">
        <v>10.2008910249414</v>
      </c>
      <c r="AH31" s="173">
        <v>0.75569662016390704</v>
      </c>
      <c r="AI31" s="13">
        <v>16.556254931023499</v>
      </c>
      <c r="AJ31" s="173">
        <v>2.0941567241821599</v>
      </c>
      <c r="AK31" s="13">
        <v>7.1086917517532697</v>
      </c>
      <c r="AL31" s="173">
        <v>1.1971405047980901</v>
      </c>
      <c r="AM31" s="13">
        <v>9.6838104078574698</v>
      </c>
      <c r="AN31" s="173">
        <v>0.85636000981618199</v>
      </c>
      <c r="AO31" s="13">
        <v>-6.8724445231659903</v>
      </c>
      <c r="AP31" s="173">
        <v>2.0717851970819701</v>
      </c>
      <c r="AQ31" s="13">
        <v>9.2486273346380905</v>
      </c>
      <c r="AR31" s="173">
        <v>0.67411192953041799</v>
      </c>
      <c r="AS31" s="13">
        <v>5.4257598371332296</v>
      </c>
      <c r="AT31" s="173">
        <v>1.2702478390724501</v>
      </c>
      <c r="AU31" s="13">
        <v>9.5919585178219595</v>
      </c>
      <c r="AV31" s="173">
        <v>1.4987203537024001</v>
      </c>
      <c r="AW31" s="13">
        <v>10.0056641171764</v>
      </c>
      <c r="AX31" s="173">
        <v>0.82470665305858704</v>
      </c>
      <c r="AY31" s="13">
        <v>4.5799042800431602</v>
      </c>
      <c r="AZ31" s="173">
        <v>1.4819515714329601</v>
      </c>
      <c r="BA31" s="13">
        <v>15.322466770034501</v>
      </c>
      <c r="BB31" s="173">
        <v>0.94182814972892903</v>
      </c>
      <c r="BC31" s="13">
        <v>30.9895719624758</v>
      </c>
      <c r="BD31" s="173">
        <v>2.52448059718775</v>
      </c>
      <c r="BE31" s="13">
        <v>13.3871861937326</v>
      </c>
      <c r="BF31" s="173">
        <v>1.7758114751695799</v>
      </c>
      <c r="BG31" s="13">
        <v>13.1206985557153</v>
      </c>
      <c r="BH31" s="173">
        <v>0.97865748507480399</v>
      </c>
      <c r="BI31" s="13">
        <v>-17.868873406760599</v>
      </c>
      <c r="BJ31" s="173">
        <v>2.50484806582813</v>
      </c>
      <c r="BK31" s="13">
        <v>20.6539060871944</v>
      </c>
      <c r="BL31" s="173">
        <v>1.0947202331821899</v>
      </c>
      <c r="BM31" s="13">
        <v>19.2125306130587</v>
      </c>
      <c r="BN31" s="173">
        <v>2.38702273648367</v>
      </c>
      <c r="BO31" s="13">
        <v>18.8772101547899</v>
      </c>
      <c r="BP31" s="173">
        <v>2.14682610913755</v>
      </c>
      <c r="BQ31" s="13">
        <v>21.2701196459122</v>
      </c>
      <c r="BR31" s="173">
        <v>1.22061758671142</v>
      </c>
      <c r="BS31" s="13">
        <v>2.0575890328534898</v>
      </c>
      <c r="BT31" s="173">
        <v>2.5621599056958799</v>
      </c>
      <c r="BU31" s="13">
        <v>24.497673072667101</v>
      </c>
      <c r="BV31" s="173">
        <v>0.94164010929165798</v>
      </c>
      <c r="BW31" s="13">
        <v>25.553353840837801</v>
      </c>
      <c r="BX31" s="173">
        <v>2.72686604690464</v>
      </c>
      <c r="BY31" s="13">
        <v>23.141339976472899</v>
      </c>
      <c r="BZ31" s="173">
        <v>2.2156853793194098</v>
      </c>
      <c r="CA31" s="13">
        <v>24.513701499135401</v>
      </c>
      <c r="CB31" s="173">
        <v>1.16636346193953</v>
      </c>
      <c r="CC31" s="13">
        <v>-1.0396523417024099</v>
      </c>
      <c r="CD31" s="173">
        <v>3.1485028550211802</v>
      </c>
      <c r="CE31" s="13">
        <v>46.678818710384903</v>
      </c>
      <c r="CF31" s="173">
        <v>0.97107916730313504</v>
      </c>
      <c r="CG31" s="13">
        <v>39.0845079440044</v>
      </c>
      <c r="CH31" s="173">
        <v>3.2875767386835899</v>
      </c>
      <c r="CI31" s="13">
        <v>50.590431634626803</v>
      </c>
      <c r="CJ31" s="173">
        <v>2.1021780457480399</v>
      </c>
      <c r="CK31" s="13">
        <v>46.880583706530402</v>
      </c>
      <c r="CL31" s="173">
        <v>1.29291516960543</v>
      </c>
      <c r="CM31" s="13">
        <v>7.7960757625260202</v>
      </c>
      <c r="CN31" s="173">
        <v>3.7239611624869799</v>
      </c>
      <c r="CO31" s="13">
        <v>18.9298245857319</v>
      </c>
      <c r="CP31" s="173">
        <v>0.708571491432467</v>
      </c>
      <c r="CQ31" s="13">
        <v>18.1759996586276</v>
      </c>
      <c r="CR31" s="173">
        <v>2.5631895792691402</v>
      </c>
      <c r="CS31" s="13">
        <v>20.9621582519508</v>
      </c>
      <c r="CT31" s="173">
        <v>2.0581102077395599</v>
      </c>
      <c r="CU31" s="13">
        <v>18.628540938512401</v>
      </c>
      <c r="CV31" s="173">
        <v>1.0095714186267399</v>
      </c>
      <c r="CW31" s="13">
        <v>0.45254127988483001</v>
      </c>
      <c r="CX31" s="173">
        <v>3.00343934923528</v>
      </c>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6"/>
    </row>
    <row r="32" spans="1:142" ht="12.95" customHeight="1" x14ac:dyDescent="0.2">
      <c r="A32" s="2" t="s">
        <v>360</v>
      </c>
      <c r="B32" s="12">
        <v>2</v>
      </c>
      <c r="C32" s="13">
        <v>70.375133200339306</v>
      </c>
      <c r="D32" s="173">
        <v>1.06924320548319</v>
      </c>
      <c r="E32" s="13">
        <v>66.410778908345705</v>
      </c>
      <c r="F32" s="173">
        <v>2.1074654151811001</v>
      </c>
      <c r="G32" s="13">
        <v>74.092204183895504</v>
      </c>
      <c r="H32" s="173">
        <v>2.79275851531813</v>
      </c>
      <c r="I32" s="13">
        <v>70.600121336981999</v>
      </c>
      <c r="J32" s="173">
        <v>1.1945743475616299</v>
      </c>
      <c r="K32" s="13">
        <v>4.1893424286362704</v>
      </c>
      <c r="L32" s="173">
        <v>2.4279915981320599</v>
      </c>
      <c r="M32" s="13">
        <v>38.348874242242204</v>
      </c>
      <c r="N32" s="173">
        <v>1.22395986115029</v>
      </c>
      <c r="O32" s="13">
        <v>36.161669965119202</v>
      </c>
      <c r="P32" s="173">
        <v>2.4706216114503001</v>
      </c>
      <c r="Q32" s="13">
        <v>37.605664436892397</v>
      </c>
      <c r="R32" s="173">
        <v>2.8671990753515399</v>
      </c>
      <c r="S32" s="13">
        <v>38.783350187238398</v>
      </c>
      <c r="T32" s="173">
        <v>1.3442039514086299</v>
      </c>
      <c r="U32" s="13">
        <v>2.62168022211916</v>
      </c>
      <c r="V32" s="173">
        <v>2.4909278557599701</v>
      </c>
      <c r="W32" s="13">
        <v>15.2397011688735</v>
      </c>
      <c r="X32" s="173">
        <v>0.63272582473148398</v>
      </c>
      <c r="Y32" s="13">
        <v>25.4795673063214</v>
      </c>
      <c r="Z32" s="173">
        <v>2.3684311389590098</v>
      </c>
      <c r="AA32" s="13">
        <v>24.451425380967098</v>
      </c>
      <c r="AB32" s="173">
        <v>2.2298988663645498</v>
      </c>
      <c r="AC32" s="13">
        <v>12.2038081148649</v>
      </c>
      <c r="AD32" s="173">
        <v>0.63692866188856401</v>
      </c>
      <c r="AE32" s="13">
        <v>-13.275759191456499</v>
      </c>
      <c r="AF32" s="173">
        <v>2.29814944233084</v>
      </c>
      <c r="AG32" s="13">
        <v>22.9530136568562</v>
      </c>
      <c r="AH32" s="173">
        <v>0.91152341618546395</v>
      </c>
      <c r="AI32" s="13">
        <v>24.630456001174998</v>
      </c>
      <c r="AJ32" s="173">
        <v>2.19452017766281</v>
      </c>
      <c r="AK32" s="13">
        <v>18.801383068034401</v>
      </c>
      <c r="AL32" s="173">
        <v>1.78397344090572</v>
      </c>
      <c r="AM32" s="13">
        <v>23.078137941888201</v>
      </c>
      <c r="AN32" s="173">
        <v>1.0201273788459</v>
      </c>
      <c r="AO32" s="13">
        <v>-1.55231805928682</v>
      </c>
      <c r="AP32" s="173">
        <v>2.2742794355280598</v>
      </c>
      <c r="AQ32" s="13">
        <v>17.423783235901901</v>
      </c>
      <c r="AR32" s="173">
        <v>0.68634238274438797</v>
      </c>
      <c r="AS32" s="13">
        <v>11.3865275674943</v>
      </c>
      <c r="AT32" s="173">
        <v>1.5550697242207301</v>
      </c>
      <c r="AU32" s="13">
        <v>15.6337860405153</v>
      </c>
      <c r="AV32" s="173">
        <v>1.75519818530173</v>
      </c>
      <c r="AW32" s="13">
        <v>18.583787443142299</v>
      </c>
      <c r="AX32" s="173">
        <v>0.90600451735724097</v>
      </c>
      <c r="AY32" s="13">
        <v>7.19725987564801</v>
      </c>
      <c r="AZ32" s="173">
        <v>1.8390212228898299</v>
      </c>
      <c r="BA32" s="13">
        <v>44.8604896976559</v>
      </c>
      <c r="BB32" s="173">
        <v>1.1807090603686099</v>
      </c>
      <c r="BC32" s="13">
        <v>38.638706376766301</v>
      </c>
      <c r="BD32" s="173">
        <v>2.4158817716590102</v>
      </c>
      <c r="BE32" s="13">
        <v>36.363577440621498</v>
      </c>
      <c r="BF32" s="173">
        <v>2.60910735227771</v>
      </c>
      <c r="BG32" s="13">
        <v>47.007131970272901</v>
      </c>
      <c r="BH32" s="173">
        <v>1.2271736029423099</v>
      </c>
      <c r="BI32" s="13">
        <v>8.3684255935065899</v>
      </c>
      <c r="BJ32" s="173">
        <v>2.34303187625668</v>
      </c>
      <c r="BK32" s="13">
        <v>20.7719768074803</v>
      </c>
      <c r="BL32" s="173">
        <v>0.70187624964431805</v>
      </c>
      <c r="BM32" s="13">
        <v>15.8748306800204</v>
      </c>
      <c r="BN32" s="173">
        <v>1.63638762968936</v>
      </c>
      <c r="BO32" s="13">
        <v>14.489683243539901</v>
      </c>
      <c r="BP32" s="173">
        <v>1.85408147775899</v>
      </c>
      <c r="BQ32" s="13">
        <v>22.208196115342101</v>
      </c>
      <c r="BR32" s="173">
        <v>0.85694182535332597</v>
      </c>
      <c r="BS32" s="13">
        <v>6.3333654353216398</v>
      </c>
      <c r="BT32" s="173">
        <v>1.9031944075592</v>
      </c>
      <c r="BU32" s="13">
        <v>44.6624996105962</v>
      </c>
      <c r="BV32" s="173">
        <v>1.04374522411337</v>
      </c>
      <c r="BW32" s="13">
        <v>35.288721979929399</v>
      </c>
      <c r="BX32" s="173">
        <v>2.4953252347492501</v>
      </c>
      <c r="BY32" s="13">
        <v>42.807686429188003</v>
      </c>
      <c r="BZ32" s="173">
        <v>2.91296430720059</v>
      </c>
      <c r="CA32" s="13">
        <v>46.182930645980797</v>
      </c>
      <c r="CB32" s="173">
        <v>1.1007435422537999</v>
      </c>
      <c r="CC32" s="13">
        <v>10.8942086660513</v>
      </c>
      <c r="CD32" s="173">
        <v>2.6083809305646399</v>
      </c>
      <c r="CE32" s="13">
        <v>50.466743121866699</v>
      </c>
      <c r="CF32" s="173">
        <v>1.0132210413612399</v>
      </c>
      <c r="CG32" s="13">
        <v>49.913906553879897</v>
      </c>
      <c r="CH32" s="173">
        <v>2.5743469921878299</v>
      </c>
      <c r="CI32" s="13">
        <v>54.712194717337802</v>
      </c>
      <c r="CJ32" s="173">
        <v>2.7512152348441599</v>
      </c>
      <c r="CK32" s="13">
        <v>49.806025272620602</v>
      </c>
      <c r="CL32" s="173">
        <v>1.1177439402657401</v>
      </c>
      <c r="CM32" s="13">
        <v>-0.107881281259367</v>
      </c>
      <c r="CN32" s="173">
        <v>2.6768760069889699</v>
      </c>
      <c r="CO32" s="13">
        <v>20.828034909139902</v>
      </c>
      <c r="CP32" s="173">
        <v>0.87419048562800705</v>
      </c>
      <c r="CQ32" s="13">
        <v>20.206495034229999</v>
      </c>
      <c r="CR32" s="173">
        <v>2.06315149999749</v>
      </c>
      <c r="CS32" s="13">
        <v>20.268643735118701</v>
      </c>
      <c r="CT32" s="173">
        <v>1.90304488644453</v>
      </c>
      <c r="CU32" s="13">
        <v>20.637107487740799</v>
      </c>
      <c r="CV32" s="173">
        <v>1.0113096718400501</v>
      </c>
      <c r="CW32" s="13">
        <v>0.43061245351084998</v>
      </c>
      <c r="CX32" s="173">
        <v>2.1029980490651701</v>
      </c>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6"/>
    </row>
    <row r="33" spans="1:142" ht="12.95" customHeight="1" x14ac:dyDescent="0.2">
      <c r="A33" s="2" t="s">
        <v>361</v>
      </c>
      <c r="B33" s="12">
        <v>2</v>
      </c>
      <c r="C33" s="13">
        <v>90.4046602549017</v>
      </c>
      <c r="D33" s="173">
        <v>0.87929076257872696</v>
      </c>
      <c r="E33" s="13">
        <v>84.672230472081694</v>
      </c>
      <c r="F33" s="173">
        <v>2.0778793085626002</v>
      </c>
      <c r="G33" s="13">
        <v>90.516994093181495</v>
      </c>
      <c r="H33" s="173">
        <v>1.86410701257571</v>
      </c>
      <c r="I33" s="13">
        <v>93.239096898384005</v>
      </c>
      <c r="J33" s="173">
        <v>0.96577519480139995</v>
      </c>
      <c r="K33" s="13">
        <v>8.5668664263022993</v>
      </c>
      <c r="L33" s="173">
        <v>2.2008581667753999</v>
      </c>
      <c r="M33" s="13">
        <v>60.397977156581902</v>
      </c>
      <c r="N33" s="173">
        <v>1.28760939621624</v>
      </c>
      <c r="O33" s="13">
        <v>50.327148992578103</v>
      </c>
      <c r="P33" s="173">
        <v>2.47483845154576</v>
      </c>
      <c r="Q33" s="13">
        <v>57.760325656908698</v>
      </c>
      <c r="R33" s="173">
        <v>3.10400929447112</v>
      </c>
      <c r="S33" s="13">
        <v>67.572845323012302</v>
      </c>
      <c r="T33" s="173">
        <v>1.5788288982996701</v>
      </c>
      <c r="U33" s="13">
        <v>17.2456963304341</v>
      </c>
      <c r="V33" s="173">
        <v>2.9148413202212602</v>
      </c>
      <c r="W33" s="13">
        <v>22.0620575299303</v>
      </c>
      <c r="X33" s="173">
        <v>1.21552700358517</v>
      </c>
      <c r="Y33" s="13">
        <v>40.750132590870599</v>
      </c>
      <c r="Z33" s="173">
        <v>2.8131696283296499</v>
      </c>
      <c r="AA33" s="13">
        <v>19.150436068239902</v>
      </c>
      <c r="AB33" s="173">
        <v>2.85174349238057</v>
      </c>
      <c r="AC33" s="13">
        <v>13.2873731882393</v>
      </c>
      <c r="AD33" s="173">
        <v>1.2051982458103501</v>
      </c>
      <c r="AE33" s="13">
        <v>-27.462759402631299</v>
      </c>
      <c r="AF33" s="173">
        <v>2.8351521487834899</v>
      </c>
      <c r="AG33" s="13">
        <v>59.869631149724803</v>
      </c>
      <c r="AH33" s="173">
        <v>1.3417725111890499</v>
      </c>
      <c r="AI33" s="13">
        <v>53.7274266326881</v>
      </c>
      <c r="AJ33" s="173">
        <v>2.8491359481389802</v>
      </c>
      <c r="AK33" s="13">
        <v>56.484625664510602</v>
      </c>
      <c r="AL33" s="173">
        <v>3.5397239940213301</v>
      </c>
      <c r="AM33" s="13">
        <v>63.720323425892097</v>
      </c>
      <c r="AN33" s="173">
        <v>1.8770142987480301</v>
      </c>
      <c r="AO33" s="13">
        <v>9.9928967932040305</v>
      </c>
      <c r="AP33" s="173">
        <v>3.4552052026949198</v>
      </c>
      <c r="AQ33" s="13">
        <v>23.0006777111447</v>
      </c>
      <c r="AR33" s="173">
        <v>1.1126331723074701</v>
      </c>
      <c r="AS33" s="13">
        <v>16.833059107246498</v>
      </c>
      <c r="AT33" s="173">
        <v>1.7769283730766801</v>
      </c>
      <c r="AU33" s="13">
        <v>20.022163413867599</v>
      </c>
      <c r="AV33" s="173">
        <v>2.2679867737340298</v>
      </c>
      <c r="AW33" s="13">
        <v>28.1066606013704</v>
      </c>
      <c r="AX33" s="173">
        <v>1.6299714728738499</v>
      </c>
      <c r="AY33" s="13">
        <v>11.273601494123801</v>
      </c>
      <c r="AZ33" s="173">
        <v>2.3996557539335699</v>
      </c>
      <c r="BA33" s="13">
        <v>34.487496646528399</v>
      </c>
      <c r="BB33" s="173">
        <v>1.38060398188028</v>
      </c>
      <c r="BC33" s="13">
        <v>31.170271414314399</v>
      </c>
      <c r="BD33" s="173">
        <v>2.7595455201845498</v>
      </c>
      <c r="BE33" s="13">
        <v>37.498950399073003</v>
      </c>
      <c r="BF33" s="173">
        <v>2.9359624542038998</v>
      </c>
      <c r="BG33" s="13">
        <v>35.2967033104295</v>
      </c>
      <c r="BH33" s="173">
        <v>2.08291997662355</v>
      </c>
      <c r="BI33" s="13">
        <v>4.1264318961150703</v>
      </c>
      <c r="BJ33" s="173">
        <v>3.52506229346139</v>
      </c>
      <c r="BK33" s="13">
        <v>51.3708500142234</v>
      </c>
      <c r="BL33" s="173">
        <v>1.42895753214238</v>
      </c>
      <c r="BM33" s="13">
        <v>43.557743794740801</v>
      </c>
      <c r="BN33" s="173">
        <v>2.70445559670967</v>
      </c>
      <c r="BO33" s="13">
        <v>47.940609140487702</v>
      </c>
      <c r="BP33" s="173">
        <v>2.6817218474353699</v>
      </c>
      <c r="BQ33" s="13">
        <v>56.713474546199301</v>
      </c>
      <c r="BR33" s="173">
        <v>2.1213511695579399</v>
      </c>
      <c r="BS33" s="13">
        <v>13.155730751458499</v>
      </c>
      <c r="BT33" s="173">
        <v>3.3650875225174399</v>
      </c>
      <c r="BU33" s="13">
        <v>41.368384075094902</v>
      </c>
      <c r="BV33" s="173">
        <v>1.47080197783903</v>
      </c>
      <c r="BW33" s="13">
        <v>40.125560979686597</v>
      </c>
      <c r="BX33" s="173">
        <v>2.8671953826315701</v>
      </c>
      <c r="BY33" s="13">
        <v>42.698843688848299</v>
      </c>
      <c r="BZ33" s="173">
        <v>3.7065867110673598</v>
      </c>
      <c r="CA33" s="13">
        <v>41.761910313013097</v>
      </c>
      <c r="CB33" s="173">
        <v>2.00171795402203</v>
      </c>
      <c r="CC33" s="13">
        <v>1.63634933332649</v>
      </c>
      <c r="CD33" s="173">
        <v>3.49078975684828</v>
      </c>
      <c r="CE33" s="13">
        <v>76.917522178042603</v>
      </c>
      <c r="CF33" s="173">
        <v>1.17907273393942</v>
      </c>
      <c r="CG33" s="13">
        <v>65.703049721935898</v>
      </c>
      <c r="CH33" s="173">
        <v>2.45188965125406</v>
      </c>
      <c r="CI33" s="13">
        <v>69.919973626466202</v>
      </c>
      <c r="CJ33" s="173">
        <v>3.25369776099607</v>
      </c>
      <c r="CK33" s="13">
        <v>85.414401069751406</v>
      </c>
      <c r="CL33" s="173">
        <v>1.3018486819586901</v>
      </c>
      <c r="CM33" s="13">
        <v>19.711351347815601</v>
      </c>
      <c r="CN33" s="173">
        <v>2.7440085759382802</v>
      </c>
      <c r="CO33" s="13">
        <v>35.299590094410803</v>
      </c>
      <c r="CP33" s="173">
        <v>1.3110849297479801</v>
      </c>
      <c r="CQ33" s="13">
        <v>31.113396480878901</v>
      </c>
      <c r="CR33" s="173">
        <v>2.4546882765516198</v>
      </c>
      <c r="CS33" s="13">
        <v>32.949476762670997</v>
      </c>
      <c r="CT33" s="173">
        <v>3.2602862837514199</v>
      </c>
      <c r="CU33" s="13">
        <v>38.617649649906802</v>
      </c>
      <c r="CV33" s="173">
        <v>1.8590824200949301</v>
      </c>
      <c r="CW33" s="13">
        <v>7.50425316902788</v>
      </c>
      <c r="CX33" s="173">
        <v>2.8924360161663101</v>
      </c>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6"/>
    </row>
    <row r="34" spans="1:142" ht="12.95" customHeight="1" x14ac:dyDescent="0.2">
      <c r="A34" s="2" t="s">
        <v>362</v>
      </c>
      <c r="B34" s="12">
        <v>2</v>
      </c>
      <c r="C34" s="13">
        <v>90.995077229046302</v>
      </c>
      <c r="D34" s="173">
        <v>0.69994258722728597</v>
      </c>
      <c r="E34" s="13">
        <v>85.514199387720595</v>
      </c>
      <c r="F34" s="173">
        <v>1.8260504147363901</v>
      </c>
      <c r="G34" s="13">
        <v>97.491563924640104</v>
      </c>
      <c r="H34" s="173">
        <v>0.883265302941175</v>
      </c>
      <c r="I34" s="13">
        <v>90.981640283496006</v>
      </c>
      <c r="J34" s="173">
        <v>0.97023740556307903</v>
      </c>
      <c r="K34" s="13">
        <v>5.4674408957753799</v>
      </c>
      <c r="L34" s="173">
        <v>2.01777035484576</v>
      </c>
      <c r="M34" s="13">
        <v>56.139407659003403</v>
      </c>
      <c r="N34" s="173">
        <v>1.1766347187350099</v>
      </c>
      <c r="O34" s="13">
        <v>44.200085212154399</v>
      </c>
      <c r="P34" s="173">
        <v>2.8356906373080002</v>
      </c>
      <c r="Q34" s="13">
        <v>50.959309592079599</v>
      </c>
      <c r="R34" s="173">
        <v>2.74329408799737</v>
      </c>
      <c r="S34" s="13">
        <v>59.615479102421098</v>
      </c>
      <c r="T34" s="173">
        <v>1.3130285642319801</v>
      </c>
      <c r="U34" s="13">
        <v>15.4153938902666</v>
      </c>
      <c r="V34" s="173">
        <v>2.8810615796290802</v>
      </c>
      <c r="W34" s="13">
        <v>26.941546000619599</v>
      </c>
      <c r="X34" s="173">
        <v>1.1563007649146499</v>
      </c>
      <c r="Y34" s="13">
        <v>33.295902427728102</v>
      </c>
      <c r="Z34" s="173">
        <v>1.81759948120086</v>
      </c>
      <c r="AA34" s="13">
        <v>31.982758744222899</v>
      </c>
      <c r="AB34" s="173">
        <v>2.5884286688209399</v>
      </c>
      <c r="AC34" s="13">
        <v>21.323044994153701</v>
      </c>
      <c r="AD34" s="173">
        <v>1.365454909573</v>
      </c>
      <c r="AE34" s="13">
        <v>-11.9728574335745</v>
      </c>
      <c r="AF34" s="173">
        <v>2.10867142277176</v>
      </c>
      <c r="AG34" s="13">
        <v>23.427962205677801</v>
      </c>
      <c r="AH34" s="173">
        <v>0.99832286537890802</v>
      </c>
      <c r="AI34" s="13">
        <v>18.901353597450601</v>
      </c>
      <c r="AJ34" s="173">
        <v>2.00668556568439</v>
      </c>
      <c r="AK34" s="13">
        <v>22.350163539734201</v>
      </c>
      <c r="AL34" s="173">
        <v>2.1274527235449199</v>
      </c>
      <c r="AM34" s="13">
        <v>23.048541613674502</v>
      </c>
      <c r="AN34" s="173">
        <v>1.24220068435776</v>
      </c>
      <c r="AO34" s="13">
        <v>4.1471880162239101</v>
      </c>
      <c r="AP34" s="173">
        <v>2.1425603846761501</v>
      </c>
      <c r="AQ34" s="13">
        <v>15.337688258000201</v>
      </c>
      <c r="AR34" s="173">
        <v>0.86133991040673796</v>
      </c>
      <c r="AS34" s="13">
        <v>12.9297971584365</v>
      </c>
      <c r="AT34" s="173">
        <v>2.0328755973408401</v>
      </c>
      <c r="AU34" s="13">
        <v>15.181572053498201</v>
      </c>
      <c r="AV34" s="173">
        <v>1.82795312815658</v>
      </c>
      <c r="AW34" s="13">
        <v>15.1547193254814</v>
      </c>
      <c r="AX34" s="173">
        <v>1.1703047208520601</v>
      </c>
      <c r="AY34" s="13">
        <v>2.22492216704484</v>
      </c>
      <c r="AZ34" s="173">
        <v>2.2809839425231599</v>
      </c>
      <c r="BA34" s="13">
        <v>48.120356689298298</v>
      </c>
      <c r="BB34" s="173">
        <v>1.32228144455137</v>
      </c>
      <c r="BC34" s="13">
        <v>56.696358544100498</v>
      </c>
      <c r="BD34" s="173">
        <v>2.7391858260290101</v>
      </c>
      <c r="BE34" s="13">
        <v>44.548994250584698</v>
      </c>
      <c r="BF34" s="173">
        <v>2.6354205979430301</v>
      </c>
      <c r="BG34" s="13">
        <v>44.577760524672101</v>
      </c>
      <c r="BH34" s="173">
        <v>1.73367895799197</v>
      </c>
      <c r="BI34" s="13">
        <v>-12.1185980194285</v>
      </c>
      <c r="BJ34" s="173">
        <v>2.9177286264734401</v>
      </c>
      <c r="BK34" s="13">
        <v>60.985867183616797</v>
      </c>
      <c r="BL34" s="173">
        <v>1.25732135613261</v>
      </c>
      <c r="BM34" s="13">
        <v>64.287418302837494</v>
      </c>
      <c r="BN34" s="173">
        <v>2.2742758810405901</v>
      </c>
      <c r="BO34" s="13">
        <v>60.448710213286802</v>
      </c>
      <c r="BP34" s="173">
        <v>2.8348525732802599</v>
      </c>
      <c r="BQ34" s="13">
        <v>58.993004947560102</v>
      </c>
      <c r="BR34" s="173">
        <v>1.67470559718471</v>
      </c>
      <c r="BS34" s="13">
        <v>-5.2944133552773804</v>
      </c>
      <c r="BT34" s="173">
        <v>2.8543794919868999</v>
      </c>
      <c r="BU34" s="13">
        <v>66.310363806924599</v>
      </c>
      <c r="BV34" s="173">
        <v>1.14505795023247</v>
      </c>
      <c r="BW34" s="13">
        <v>53.293218105634601</v>
      </c>
      <c r="BX34" s="173">
        <v>2.5749682609626299</v>
      </c>
      <c r="BY34" s="13">
        <v>66.950552754710003</v>
      </c>
      <c r="BZ34" s="173">
        <v>2.3090413438401201</v>
      </c>
      <c r="CA34" s="13">
        <v>69.339239652904197</v>
      </c>
      <c r="CB34" s="173">
        <v>1.63670949308185</v>
      </c>
      <c r="CC34" s="13">
        <v>16.046021547269699</v>
      </c>
      <c r="CD34" s="173">
        <v>2.9465463607009399</v>
      </c>
      <c r="CE34" s="13">
        <v>56.143839623697303</v>
      </c>
      <c r="CF34" s="173">
        <v>0.94781829708661403</v>
      </c>
      <c r="CG34" s="13">
        <v>44.839635887885599</v>
      </c>
      <c r="CH34" s="173">
        <v>2.3249166572611499</v>
      </c>
      <c r="CI34" s="13">
        <v>49.171793510767799</v>
      </c>
      <c r="CJ34" s="173">
        <v>2.3173700759732001</v>
      </c>
      <c r="CK34" s="13">
        <v>60.465681600255103</v>
      </c>
      <c r="CL34" s="173">
        <v>1.24801942967004</v>
      </c>
      <c r="CM34" s="13">
        <v>15.6260457123695</v>
      </c>
      <c r="CN34" s="173">
        <v>2.6666911284394801</v>
      </c>
      <c r="CO34" s="13">
        <v>22.5592947059341</v>
      </c>
      <c r="CP34" s="173">
        <v>1.0354782527169599</v>
      </c>
      <c r="CQ34" s="13">
        <v>15.510127931221099</v>
      </c>
      <c r="CR34" s="173">
        <v>2.2348041524648501</v>
      </c>
      <c r="CS34" s="13">
        <v>23.2596696295683</v>
      </c>
      <c r="CT34" s="173">
        <v>2.40496431095591</v>
      </c>
      <c r="CU34" s="13">
        <v>23.668294343097401</v>
      </c>
      <c r="CV34" s="173">
        <v>1.22582151514389</v>
      </c>
      <c r="CW34" s="13">
        <v>8.1581664118762909</v>
      </c>
      <c r="CX34" s="173">
        <v>2.4715938955851602</v>
      </c>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6"/>
    </row>
    <row r="35" spans="1:142" ht="12.95" customHeight="1" x14ac:dyDescent="0.2">
      <c r="A35" s="2" t="s">
        <v>363</v>
      </c>
      <c r="B35" s="12">
        <v>2</v>
      </c>
      <c r="C35" s="13">
        <v>85.747055450053693</v>
      </c>
      <c r="D35" s="173">
        <v>0.86629904214429698</v>
      </c>
      <c r="E35" s="13">
        <v>80.131904172781404</v>
      </c>
      <c r="F35" s="173">
        <v>1.9755484757831001</v>
      </c>
      <c r="G35" s="13">
        <v>86.088346416420904</v>
      </c>
      <c r="H35" s="173">
        <v>1.6886041824745199</v>
      </c>
      <c r="I35" s="13">
        <v>87.353703437103704</v>
      </c>
      <c r="J35" s="173">
        <v>0.90248574690577998</v>
      </c>
      <c r="K35" s="13">
        <v>7.2217992643222697</v>
      </c>
      <c r="L35" s="173">
        <v>2.0935658958231702</v>
      </c>
      <c r="M35" s="13">
        <v>49.195637535124803</v>
      </c>
      <c r="N35" s="173">
        <v>1.0564218264456</v>
      </c>
      <c r="O35" s="13">
        <v>43.992955182765897</v>
      </c>
      <c r="P35" s="173">
        <v>2.3175567677912201</v>
      </c>
      <c r="Q35" s="13">
        <v>46.973263493798498</v>
      </c>
      <c r="R35" s="173">
        <v>2.0460943325716099</v>
      </c>
      <c r="S35" s="13">
        <v>51.346209834430198</v>
      </c>
      <c r="T35" s="173">
        <v>1.22502705714793</v>
      </c>
      <c r="U35" s="13">
        <v>7.3532546516643</v>
      </c>
      <c r="V35" s="173">
        <v>2.5478974724174401</v>
      </c>
      <c r="W35" s="13">
        <v>14.6141262746353</v>
      </c>
      <c r="X35" s="173">
        <v>0.73515659355884999</v>
      </c>
      <c r="Y35" s="13">
        <v>27.8807745733417</v>
      </c>
      <c r="Z35" s="173">
        <v>2.0187270016600101</v>
      </c>
      <c r="AA35" s="13">
        <v>20.987056660152799</v>
      </c>
      <c r="AB35" s="173">
        <v>1.5128819924577199</v>
      </c>
      <c r="AC35" s="13">
        <v>8.6666017992820894</v>
      </c>
      <c r="AD35" s="173">
        <v>0.70424198039717301</v>
      </c>
      <c r="AE35" s="13">
        <v>-19.214172774059701</v>
      </c>
      <c r="AF35" s="173">
        <v>2.1276479084634401</v>
      </c>
      <c r="AG35" s="13">
        <v>14.3296882878359</v>
      </c>
      <c r="AH35" s="173">
        <v>0.86402619428032601</v>
      </c>
      <c r="AI35" s="13">
        <v>10.618526062139299</v>
      </c>
      <c r="AJ35" s="173">
        <v>1.5857791649055499</v>
      </c>
      <c r="AK35" s="13">
        <v>16.529743030927701</v>
      </c>
      <c r="AL35" s="173">
        <v>1.64638829806241</v>
      </c>
      <c r="AM35" s="13">
        <v>14.6622966791324</v>
      </c>
      <c r="AN35" s="173">
        <v>1.0246095945809299</v>
      </c>
      <c r="AO35" s="13">
        <v>4.04377061699312</v>
      </c>
      <c r="AP35" s="173">
        <v>1.8075252113613001</v>
      </c>
      <c r="AQ35" s="13">
        <v>15.5408246911355</v>
      </c>
      <c r="AR35" s="173">
        <v>0.65228994565218301</v>
      </c>
      <c r="AS35" s="13">
        <v>15.3131344535058</v>
      </c>
      <c r="AT35" s="173">
        <v>1.6347669516390599</v>
      </c>
      <c r="AU35" s="13">
        <v>17.687583691639801</v>
      </c>
      <c r="AV35" s="173">
        <v>1.41887689512487</v>
      </c>
      <c r="AW35" s="13">
        <v>15.0317999262403</v>
      </c>
      <c r="AX35" s="173">
        <v>0.87780268240459502</v>
      </c>
      <c r="AY35" s="13">
        <v>-0.28133452726549502</v>
      </c>
      <c r="AZ35" s="173">
        <v>1.90295604253818</v>
      </c>
      <c r="BA35" s="13">
        <v>42.479589355865997</v>
      </c>
      <c r="BB35" s="173">
        <v>0.95533673943300501</v>
      </c>
      <c r="BC35" s="13">
        <v>45.210023727968697</v>
      </c>
      <c r="BD35" s="173">
        <v>2.0128476021554702</v>
      </c>
      <c r="BE35" s="13">
        <v>44.438219355634203</v>
      </c>
      <c r="BF35" s="173">
        <v>1.70471695923161</v>
      </c>
      <c r="BG35" s="13">
        <v>40.982152807463898</v>
      </c>
      <c r="BH35" s="173">
        <v>1.21489619429059</v>
      </c>
      <c r="BI35" s="13">
        <v>-4.2278709205047802</v>
      </c>
      <c r="BJ35" s="173">
        <v>2.17760716120124</v>
      </c>
      <c r="BK35" s="13">
        <v>16.693562223024301</v>
      </c>
      <c r="BL35" s="173">
        <v>0.76698770904375202</v>
      </c>
      <c r="BM35" s="13">
        <v>16.6894222520204</v>
      </c>
      <c r="BN35" s="173">
        <v>1.5574554023229501</v>
      </c>
      <c r="BO35" s="13">
        <v>17.215019082615399</v>
      </c>
      <c r="BP35" s="173">
        <v>1.4343698118642001</v>
      </c>
      <c r="BQ35" s="13">
        <v>16.594397950892802</v>
      </c>
      <c r="BR35" s="173">
        <v>0.93757557508488898</v>
      </c>
      <c r="BS35" s="13">
        <v>-9.5024301127640598E-2</v>
      </c>
      <c r="BT35" s="173">
        <v>1.7281972671455199</v>
      </c>
      <c r="BU35" s="13">
        <v>42.139566716866902</v>
      </c>
      <c r="BV35" s="173">
        <v>0.92384375556558596</v>
      </c>
      <c r="BW35" s="13">
        <v>38.923169035840402</v>
      </c>
      <c r="BX35" s="173">
        <v>1.90686686703716</v>
      </c>
      <c r="BY35" s="13">
        <v>43.929872587980697</v>
      </c>
      <c r="BZ35" s="173">
        <v>1.9022679575456301</v>
      </c>
      <c r="CA35" s="13">
        <v>42.394285427408299</v>
      </c>
      <c r="CB35" s="173">
        <v>1.1489372213514599</v>
      </c>
      <c r="CC35" s="13">
        <v>3.4711163915678802</v>
      </c>
      <c r="CD35" s="173">
        <v>2.2756162502456001</v>
      </c>
      <c r="CE35" s="13">
        <v>75.843713104879299</v>
      </c>
      <c r="CF35" s="173">
        <v>0.83925140235686102</v>
      </c>
      <c r="CG35" s="13">
        <v>70.8498787385128</v>
      </c>
      <c r="CH35" s="173">
        <v>1.9211125113198699</v>
      </c>
      <c r="CI35" s="13">
        <v>76.974824185817198</v>
      </c>
      <c r="CJ35" s="173">
        <v>1.86168401527093</v>
      </c>
      <c r="CK35" s="13">
        <v>77.135934788303501</v>
      </c>
      <c r="CL35" s="173">
        <v>0.87413672889721294</v>
      </c>
      <c r="CM35" s="13">
        <v>6.2860560497907301</v>
      </c>
      <c r="CN35" s="173">
        <v>2.1076426325350601</v>
      </c>
      <c r="CO35" s="13">
        <v>28.5570673462638</v>
      </c>
      <c r="CP35" s="173">
        <v>0.76690895284412997</v>
      </c>
      <c r="CQ35" s="13">
        <v>28.7269700245634</v>
      </c>
      <c r="CR35" s="173">
        <v>1.83192011780329</v>
      </c>
      <c r="CS35" s="13">
        <v>31.4762352464234</v>
      </c>
      <c r="CT35" s="173">
        <v>1.6392781211551399</v>
      </c>
      <c r="CU35" s="13">
        <v>27.564403188583999</v>
      </c>
      <c r="CV35" s="173">
        <v>1.1130927234089001</v>
      </c>
      <c r="CW35" s="13">
        <v>-1.16256683597934</v>
      </c>
      <c r="CX35" s="173">
        <v>2.1306040449406201</v>
      </c>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6"/>
    </row>
    <row r="36" spans="1:142" ht="12.95" customHeight="1" x14ac:dyDescent="0.2">
      <c r="A36" s="2" t="s">
        <v>364</v>
      </c>
      <c r="B36" s="12">
        <v>2</v>
      </c>
      <c r="C36" s="13">
        <v>66.745815163458701</v>
      </c>
      <c r="D36" s="173">
        <v>1.08490617715635</v>
      </c>
      <c r="E36" s="13">
        <v>64.453455276194902</v>
      </c>
      <c r="F36" s="173">
        <v>2.3744880237288601</v>
      </c>
      <c r="G36" s="13">
        <v>67.555272608029199</v>
      </c>
      <c r="H36" s="173">
        <v>2.4481182405688999</v>
      </c>
      <c r="I36" s="13">
        <v>67.529181311549607</v>
      </c>
      <c r="J36" s="173">
        <v>1.2896151808601</v>
      </c>
      <c r="K36" s="13">
        <v>3.0757260353547502</v>
      </c>
      <c r="L36" s="173">
        <v>2.52346641148835</v>
      </c>
      <c r="M36" s="13">
        <v>61.538480027567999</v>
      </c>
      <c r="N36" s="173">
        <v>1.0061354978349399</v>
      </c>
      <c r="O36" s="13">
        <v>58.317938789710503</v>
      </c>
      <c r="P36" s="173">
        <v>2.3084301809896299</v>
      </c>
      <c r="Q36" s="13">
        <v>62.066437021425102</v>
      </c>
      <c r="R36" s="173">
        <v>2.1835564074608498</v>
      </c>
      <c r="S36" s="13">
        <v>62.613258551244499</v>
      </c>
      <c r="T36" s="173">
        <v>1.18097800981389</v>
      </c>
      <c r="U36" s="13">
        <v>4.29531976153402</v>
      </c>
      <c r="V36" s="173">
        <v>2.49990615865216</v>
      </c>
      <c r="W36" s="13">
        <v>6.9001042307720599</v>
      </c>
      <c r="X36" s="173">
        <v>0.46303832939803902</v>
      </c>
      <c r="Y36" s="13">
        <v>9.1923438317778903</v>
      </c>
      <c r="Z36" s="173">
        <v>1.24778147523028</v>
      </c>
      <c r="AA36" s="13">
        <v>6.2861949511959798</v>
      </c>
      <c r="AB36" s="173">
        <v>1.09020615899253</v>
      </c>
      <c r="AC36" s="13">
        <v>6.3693483612798802</v>
      </c>
      <c r="AD36" s="173">
        <v>0.61500872760817105</v>
      </c>
      <c r="AE36" s="13">
        <v>-2.8229954704980198</v>
      </c>
      <c r="AF36" s="173">
        <v>1.5170632829175199</v>
      </c>
      <c r="AG36" s="13">
        <v>55.076128229116499</v>
      </c>
      <c r="AH36" s="173">
        <v>1.2815840996792101</v>
      </c>
      <c r="AI36" s="13">
        <v>58.755721252055501</v>
      </c>
      <c r="AJ36" s="173">
        <v>2.27879417389431</v>
      </c>
      <c r="AK36" s="13">
        <v>60.5840872309048</v>
      </c>
      <c r="AL36" s="173">
        <v>2.0454223317939402</v>
      </c>
      <c r="AM36" s="13">
        <v>52.373783988882899</v>
      </c>
      <c r="AN36" s="173">
        <v>1.4324309596695399</v>
      </c>
      <c r="AO36" s="13">
        <v>-6.3819372631725502</v>
      </c>
      <c r="AP36" s="173">
        <v>2.2289771194642598</v>
      </c>
      <c r="AQ36" s="13">
        <v>8.49806497507603</v>
      </c>
      <c r="AR36" s="173">
        <v>0.50520960994609598</v>
      </c>
      <c r="AS36" s="13">
        <v>7.5629630658293898</v>
      </c>
      <c r="AT36" s="173">
        <v>0.982948560714343</v>
      </c>
      <c r="AU36" s="13">
        <v>9.13107381577613</v>
      </c>
      <c r="AV36" s="173">
        <v>1.3600788519287601</v>
      </c>
      <c r="AW36" s="13">
        <v>8.70347346583746</v>
      </c>
      <c r="AX36" s="173">
        <v>0.65729655042491197</v>
      </c>
      <c r="AY36" s="13">
        <v>1.1405104000080699</v>
      </c>
      <c r="AZ36" s="173">
        <v>1.20672899416157</v>
      </c>
      <c r="BA36" s="13">
        <v>64.569475848404693</v>
      </c>
      <c r="BB36" s="173">
        <v>1.1515657530560901</v>
      </c>
      <c r="BC36" s="13">
        <v>65.558793240461995</v>
      </c>
      <c r="BD36" s="173">
        <v>2.0097974782496002</v>
      </c>
      <c r="BE36" s="13">
        <v>66.689727091313401</v>
      </c>
      <c r="BF36" s="173">
        <v>2.3238094487461698</v>
      </c>
      <c r="BG36" s="13">
        <v>63.673132578125497</v>
      </c>
      <c r="BH36" s="173">
        <v>1.4111123430369501</v>
      </c>
      <c r="BI36" s="13">
        <v>-1.88566066233645</v>
      </c>
      <c r="BJ36" s="173">
        <v>2.3132513589292101</v>
      </c>
      <c r="BK36" s="13">
        <v>36.135309906162803</v>
      </c>
      <c r="BL36" s="173">
        <v>0.85876955831287205</v>
      </c>
      <c r="BM36" s="13">
        <v>38.9070406739419</v>
      </c>
      <c r="BN36" s="173">
        <v>2.0428341043707201</v>
      </c>
      <c r="BO36" s="13">
        <v>37.427625709407899</v>
      </c>
      <c r="BP36" s="173">
        <v>1.77417831937446</v>
      </c>
      <c r="BQ36" s="13">
        <v>35.001304716320497</v>
      </c>
      <c r="BR36" s="173">
        <v>1.1730195557337499</v>
      </c>
      <c r="BS36" s="13">
        <v>-3.9057359576213502</v>
      </c>
      <c r="BT36" s="173">
        <v>2.38134593488346</v>
      </c>
      <c r="BU36" s="13">
        <v>30.8554567611145</v>
      </c>
      <c r="BV36" s="173">
        <v>1.0186529535884301</v>
      </c>
      <c r="BW36" s="13">
        <v>27.913993746884302</v>
      </c>
      <c r="BX36" s="173">
        <v>1.99635996973924</v>
      </c>
      <c r="BY36" s="13">
        <v>27.873160130811598</v>
      </c>
      <c r="BZ36" s="173">
        <v>2.0564217071998701</v>
      </c>
      <c r="CA36" s="13">
        <v>32.7909813722598</v>
      </c>
      <c r="CB36" s="173">
        <v>1.3092261952094899</v>
      </c>
      <c r="CC36" s="13">
        <v>4.87698762537552</v>
      </c>
      <c r="CD36" s="173">
        <v>2.37309880857162</v>
      </c>
      <c r="CE36" s="13">
        <v>47.471073972210696</v>
      </c>
      <c r="CF36" s="173">
        <v>0.96781619791970197</v>
      </c>
      <c r="CG36" s="13">
        <v>45.997103420249502</v>
      </c>
      <c r="CH36" s="173">
        <v>1.8667513793391499</v>
      </c>
      <c r="CI36" s="13">
        <v>49.039143498067297</v>
      </c>
      <c r="CJ36" s="173">
        <v>2.2415295893360101</v>
      </c>
      <c r="CK36" s="13">
        <v>47.556251761486401</v>
      </c>
      <c r="CL36" s="173">
        <v>1.2413711008139099</v>
      </c>
      <c r="CM36" s="13">
        <v>1.55914834123696</v>
      </c>
      <c r="CN36" s="173">
        <v>2.2446812386107098</v>
      </c>
      <c r="CO36" s="13">
        <v>13.0223835818671</v>
      </c>
      <c r="CP36" s="173">
        <v>0.665615217899723</v>
      </c>
      <c r="CQ36" s="13">
        <v>11.378880979115401</v>
      </c>
      <c r="CR36" s="173">
        <v>1.2904566147859999</v>
      </c>
      <c r="CS36" s="13">
        <v>13.136009916795</v>
      </c>
      <c r="CT36" s="173">
        <v>1.29311219937565</v>
      </c>
      <c r="CU36" s="13">
        <v>13.599716808756</v>
      </c>
      <c r="CV36" s="173">
        <v>0.85246510081410598</v>
      </c>
      <c r="CW36" s="13">
        <v>2.2208358296406598</v>
      </c>
      <c r="CX36" s="173">
        <v>1.49775183104325</v>
      </c>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6"/>
    </row>
    <row r="37" spans="1:142" ht="12.95" customHeight="1" x14ac:dyDescent="0.2">
      <c r="A37" s="2" t="s">
        <v>365</v>
      </c>
      <c r="B37" s="12">
        <v>2</v>
      </c>
      <c r="C37" s="13">
        <v>91.781909440971006</v>
      </c>
      <c r="D37" s="173">
        <v>0.43407447619429501</v>
      </c>
      <c r="E37" s="13">
        <v>90.696159235158404</v>
      </c>
      <c r="F37" s="173">
        <v>0.87689469050395596</v>
      </c>
      <c r="G37" s="13">
        <v>91.850718103722599</v>
      </c>
      <c r="H37" s="173">
        <v>1.0576884399162301</v>
      </c>
      <c r="I37" s="13">
        <v>92.220067334130704</v>
      </c>
      <c r="J37" s="173">
        <v>0.57966093381820505</v>
      </c>
      <c r="K37" s="13">
        <v>1.5239080989723299</v>
      </c>
      <c r="L37" s="173">
        <v>1.08474773833268</v>
      </c>
      <c r="M37" s="13">
        <v>69.112005673380395</v>
      </c>
      <c r="N37" s="173">
        <v>0.95296000428691596</v>
      </c>
      <c r="O37" s="13">
        <v>62.625968182933697</v>
      </c>
      <c r="P37" s="173">
        <v>1.4375501345470501</v>
      </c>
      <c r="Q37" s="13">
        <v>65.763521764414307</v>
      </c>
      <c r="R37" s="173">
        <v>1.6524371512045599</v>
      </c>
      <c r="S37" s="13">
        <v>73.153945644585605</v>
      </c>
      <c r="T37" s="173">
        <v>1.2128134134225199</v>
      </c>
      <c r="U37" s="13">
        <v>10.527977461651901</v>
      </c>
      <c r="V37" s="173">
        <v>1.52709744864965</v>
      </c>
      <c r="W37" s="13">
        <v>38.218199324341398</v>
      </c>
      <c r="X37" s="173">
        <v>0.94327186041516597</v>
      </c>
      <c r="Y37" s="13">
        <v>34.647536273214897</v>
      </c>
      <c r="Z37" s="173">
        <v>1.4504099513966</v>
      </c>
      <c r="AA37" s="13">
        <v>34.715833826781399</v>
      </c>
      <c r="AB37" s="173">
        <v>1.7282429903140399</v>
      </c>
      <c r="AC37" s="13">
        <v>40.388081940508897</v>
      </c>
      <c r="AD37" s="173">
        <v>1.1477182683776801</v>
      </c>
      <c r="AE37" s="13">
        <v>5.7405456672939197</v>
      </c>
      <c r="AF37" s="173">
        <v>1.56113648843236</v>
      </c>
      <c r="AG37" s="13">
        <v>78.035550328182595</v>
      </c>
      <c r="AH37" s="173">
        <v>0.83258601941258303</v>
      </c>
      <c r="AI37" s="13">
        <v>73.129554787609607</v>
      </c>
      <c r="AJ37" s="173">
        <v>1.45777886709779</v>
      </c>
      <c r="AK37" s="13">
        <v>76.0269563410139</v>
      </c>
      <c r="AL37" s="173">
        <v>1.8763770147661201</v>
      </c>
      <c r="AM37" s="13">
        <v>81.219143939754701</v>
      </c>
      <c r="AN37" s="173">
        <v>0.85048690219273504</v>
      </c>
      <c r="AO37" s="13">
        <v>8.0895891521451109</v>
      </c>
      <c r="AP37" s="173">
        <v>1.4151657545618399</v>
      </c>
      <c r="AQ37" s="13">
        <v>43.297610250290397</v>
      </c>
      <c r="AR37" s="173">
        <v>0.91338482620103201</v>
      </c>
      <c r="AS37" s="13">
        <v>41.192665348925601</v>
      </c>
      <c r="AT37" s="173">
        <v>1.38059493730738</v>
      </c>
      <c r="AU37" s="13">
        <v>39.033473298631201</v>
      </c>
      <c r="AV37" s="173">
        <v>1.90660918182358</v>
      </c>
      <c r="AW37" s="13">
        <v>45.2498739624601</v>
      </c>
      <c r="AX37" s="173">
        <v>1.27927501756623</v>
      </c>
      <c r="AY37" s="13">
        <v>4.0572086135345096</v>
      </c>
      <c r="AZ37" s="173">
        <v>1.6637161080742799</v>
      </c>
      <c r="BA37" s="13">
        <v>87.692115890285294</v>
      </c>
      <c r="BB37" s="173">
        <v>0.55265913292217805</v>
      </c>
      <c r="BC37" s="13">
        <v>83.929015087903693</v>
      </c>
      <c r="BD37" s="173">
        <v>1.13348075158399</v>
      </c>
      <c r="BE37" s="13">
        <v>85.341131106425905</v>
      </c>
      <c r="BF37" s="173">
        <v>1.4366607749857001</v>
      </c>
      <c r="BG37" s="13">
        <v>90.286004683034093</v>
      </c>
      <c r="BH37" s="173">
        <v>0.57016691759314997</v>
      </c>
      <c r="BI37" s="13">
        <v>6.3569895951304103</v>
      </c>
      <c r="BJ37" s="173">
        <v>1.1490215491368601</v>
      </c>
      <c r="BK37" s="13">
        <v>70.807503508721098</v>
      </c>
      <c r="BL37" s="173">
        <v>0.98724785037263396</v>
      </c>
      <c r="BM37" s="13">
        <v>61.723588523077602</v>
      </c>
      <c r="BN37" s="173">
        <v>1.7092583112117199</v>
      </c>
      <c r="BO37" s="13">
        <v>66.927060744673497</v>
      </c>
      <c r="BP37" s="173">
        <v>2.2376530050640802</v>
      </c>
      <c r="BQ37" s="13">
        <v>76.346947663717003</v>
      </c>
      <c r="BR37" s="173">
        <v>1.0252210054014601</v>
      </c>
      <c r="BS37" s="13">
        <v>14.623359140639399</v>
      </c>
      <c r="BT37" s="173">
        <v>1.67422264756627</v>
      </c>
      <c r="BU37" s="13">
        <v>78.551949596563205</v>
      </c>
      <c r="BV37" s="173">
        <v>0.76544854137874696</v>
      </c>
      <c r="BW37" s="13">
        <v>71.199182533345905</v>
      </c>
      <c r="BX37" s="173">
        <v>1.65547857159781</v>
      </c>
      <c r="BY37" s="13">
        <v>75.197292742518201</v>
      </c>
      <c r="BZ37" s="173">
        <v>1.9055962599342999</v>
      </c>
      <c r="CA37" s="13">
        <v>83.186326896604797</v>
      </c>
      <c r="CB37" s="173">
        <v>0.84339115257296804</v>
      </c>
      <c r="CC37" s="13">
        <v>11.987144363258899</v>
      </c>
      <c r="CD37" s="173">
        <v>1.8040053325109999</v>
      </c>
      <c r="CE37" s="13">
        <v>79.788767280986306</v>
      </c>
      <c r="CF37" s="173">
        <v>0.67628817041343303</v>
      </c>
      <c r="CG37" s="13">
        <v>75.930885919352605</v>
      </c>
      <c r="CH37" s="173">
        <v>1.3760130774497601</v>
      </c>
      <c r="CI37" s="13">
        <v>77.276794312550294</v>
      </c>
      <c r="CJ37" s="173">
        <v>1.69448842703386</v>
      </c>
      <c r="CK37" s="13">
        <v>82.291241162747397</v>
      </c>
      <c r="CL37" s="173">
        <v>0.82240636037139303</v>
      </c>
      <c r="CM37" s="13">
        <v>6.3603552433947597</v>
      </c>
      <c r="CN37" s="173">
        <v>1.6958234587496901</v>
      </c>
      <c r="CO37" s="13">
        <v>46.235233296786603</v>
      </c>
      <c r="CP37" s="173">
        <v>0.79331154685111704</v>
      </c>
      <c r="CQ37" s="13">
        <v>43.885187555694699</v>
      </c>
      <c r="CR37" s="173">
        <v>1.3447298505504</v>
      </c>
      <c r="CS37" s="13">
        <v>42.9503817208168</v>
      </c>
      <c r="CT37" s="173">
        <v>2.3382293994804599</v>
      </c>
      <c r="CU37" s="13">
        <v>48.055855432810702</v>
      </c>
      <c r="CV37" s="173">
        <v>1.11800065860857</v>
      </c>
      <c r="CW37" s="13">
        <v>4.1706678771160597</v>
      </c>
      <c r="CX37" s="173">
        <v>1.76332855353008</v>
      </c>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6"/>
    </row>
    <row r="38" spans="1:142" ht="12.95" customHeight="1" x14ac:dyDescent="0.2">
      <c r="A38" s="2" t="s">
        <v>366</v>
      </c>
      <c r="B38" s="12">
        <v>2</v>
      </c>
      <c r="C38" s="13">
        <v>88.715832310741803</v>
      </c>
      <c r="D38" s="173">
        <v>0.61486956438378404</v>
      </c>
      <c r="E38" s="13">
        <v>85.160761612071397</v>
      </c>
      <c r="F38" s="173">
        <v>1.2458486806232401</v>
      </c>
      <c r="G38" s="13">
        <v>87.138369959919601</v>
      </c>
      <c r="H38" s="173">
        <v>1.66189079405785</v>
      </c>
      <c r="I38" s="13">
        <v>91.048667846313293</v>
      </c>
      <c r="J38" s="173">
        <v>0.76395194949446399</v>
      </c>
      <c r="K38" s="13">
        <v>5.8879062342418802</v>
      </c>
      <c r="L38" s="173">
        <v>1.5771124247208199</v>
      </c>
      <c r="M38" s="13">
        <v>32.703387626650198</v>
      </c>
      <c r="N38" s="173">
        <v>1.15297294821518</v>
      </c>
      <c r="O38" s="13">
        <v>26.0750426175169</v>
      </c>
      <c r="P38" s="173">
        <v>1.62040593328117</v>
      </c>
      <c r="Q38" s="13">
        <v>35.805972373186798</v>
      </c>
      <c r="R38" s="173">
        <v>2.4100622656506898</v>
      </c>
      <c r="S38" s="13">
        <v>35.147747156013203</v>
      </c>
      <c r="T38" s="173">
        <v>1.5790272784400201</v>
      </c>
      <c r="U38" s="13">
        <v>9.0727045384962608</v>
      </c>
      <c r="V38" s="173">
        <v>2.21662491096864</v>
      </c>
      <c r="W38" s="13">
        <v>15.398402293249999</v>
      </c>
      <c r="X38" s="173">
        <v>0.72863034946346805</v>
      </c>
      <c r="Y38" s="13">
        <v>15.359632368825901</v>
      </c>
      <c r="Z38" s="173">
        <v>1.60202668870039</v>
      </c>
      <c r="AA38" s="13">
        <v>16.125319171781399</v>
      </c>
      <c r="AB38" s="173">
        <v>1.4921340983174101</v>
      </c>
      <c r="AC38" s="13">
        <v>14.996522604917001</v>
      </c>
      <c r="AD38" s="173">
        <v>1.06632325626081</v>
      </c>
      <c r="AE38" s="13">
        <v>-0.363109763908879</v>
      </c>
      <c r="AF38" s="173">
        <v>2.03573360687317</v>
      </c>
      <c r="AG38" s="13">
        <v>27.556899303275902</v>
      </c>
      <c r="AH38" s="173">
        <v>1.2201625665109199</v>
      </c>
      <c r="AI38" s="13">
        <v>22.102243172459801</v>
      </c>
      <c r="AJ38" s="173">
        <v>1.96324751099339</v>
      </c>
      <c r="AK38" s="13">
        <v>29.543739161357301</v>
      </c>
      <c r="AL38" s="173">
        <v>2.4411879406020298</v>
      </c>
      <c r="AM38" s="13">
        <v>29.576480767304101</v>
      </c>
      <c r="AN38" s="173">
        <v>1.4649558077647</v>
      </c>
      <c r="AO38" s="13">
        <v>7.4742375948443396</v>
      </c>
      <c r="AP38" s="173">
        <v>2.25466264431605</v>
      </c>
      <c r="AQ38" s="13">
        <v>22.858646439970698</v>
      </c>
      <c r="AR38" s="173">
        <v>0.91028236979353905</v>
      </c>
      <c r="AS38" s="13">
        <v>19.771941437419802</v>
      </c>
      <c r="AT38" s="173">
        <v>1.35010066541368</v>
      </c>
      <c r="AU38" s="13">
        <v>23.3617910436618</v>
      </c>
      <c r="AV38" s="173">
        <v>2.1870224889359302</v>
      </c>
      <c r="AW38" s="13">
        <v>24.4041832391454</v>
      </c>
      <c r="AX38" s="173">
        <v>1.31315573698522</v>
      </c>
      <c r="AY38" s="13">
        <v>4.6322418017255602</v>
      </c>
      <c r="AZ38" s="173">
        <v>1.7440262292489499</v>
      </c>
      <c r="BA38" s="13">
        <v>74.028738580190804</v>
      </c>
      <c r="BB38" s="173">
        <v>1.36505941399265</v>
      </c>
      <c r="BC38" s="13">
        <v>69.984941664846801</v>
      </c>
      <c r="BD38" s="173">
        <v>1.9291250181552499</v>
      </c>
      <c r="BE38" s="13">
        <v>75.177543011288193</v>
      </c>
      <c r="BF38" s="173">
        <v>2.2305463464377802</v>
      </c>
      <c r="BG38" s="13">
        <v>75.615082471529902</v>
      </c>
      <c r="BH38" s="173">
        <v>1.7651554808912</v>
      </c>
      <c r="BI38" s="13">
        <v>5.63014080668309</v>
      </c>
      <c r="BJ38" s="173">
        <v>2.3895350355467002</v>
      </c>
      <c r="BK38" s="13">
        <v>63.152047176616897</v>
      </c>
      <c r="BL38" s="173">
        <v>1.14205979601707</v>
      </c>
      <c r="BM38" s="13">
        <v>55.860137914583099</v>
      </c>
      <c r="BN38" s="173">
        <v>1.9513702715615799</v>
      </c>
      <c r="BO38" s="13">
        <v>61.460176827272697</v>
      </c>
      <c r="BP38" s="173">
        <v>2.6081994327437799</v>
      </c>
      <c r="BQ38" s="13">
        <v>67.306239313944303</v>
      </c>
      <c r="BR38" s="173">
        <v>1.4147152946663599</v>
      </c>
      <c r="BS38" s="13">
        <v>11.446101399361201</v>
      </c>
      <c r="BT38" s="173">
        <v>2.17643683616441</v>
      </c>
      <c r="BU38" s="13">
        <v>78.758271823716001</v>
      </c>
      <c r="BV38" s="173">
        <v>1.00428924850407</v>
      </c>
      <c r="BW38" s="13">
        <v>77.952503172867694</v>
      </c>
      <c r="BX38" s="173">
        <v>1.5838940711896099</v>
      </c>
      <c r="BY38" s="13">
        <v>80.390498997908097</v>
      </c>
      <c r="BZ38" s="173">
        <v>1.9503300818581299</v>
      </c>
      <c r="CA38" s="13">
        <v>78.7487368411538</v>
      </c>
      <c r="CB38" s="173">
        <v>1.1751231794618899</v>
      </c>
      <c r="CC38" s="13">
        <v>0.79623366828613495</v>
      </c>
      <c r="CD38" s="173">
        <v>1.7456836133587399</v>
      </c>
      <c r="CE38" s="13">
        <v>86.107433366618395</v>
      </c>
      <c r="CF38" s="173">
        <v>0.79234323600997403</v>
      </c>
      <c r="CG38" s="13">
        <v>83.046358931541306</v>
      </c>
      <c r="CH38" s="173">
        <v>1.33130114333276</v>
      </c>
      <c r="CI38" s="13">
        <v>87.507815152546399</v>
      </c>
      <c r="CJ38" s="173">
        <v>1.70736867987671</v>
      </c>
      <c r="CK38" s="13">
        <v>87.178465447838605</v>
      </c>
      <c r="CL38" s="173">
        <v>0.98706126042675102</v>
      </c>
      <c r="CM38" s="13">
        <v>4.1321065162972799</v>
      </c>
      <c r="CN38" s="173">
        <v>1.52398431322129</v>
      </c>
      <c r="CO38" s="13">
        <v>49.257617802061603</v>
      </c>
      <c r="CP38" s="173">
        <v>1.0587727330357899</v>
      </c>
      <c r="CQ38" s="13">
        <v>38.559867508070298</v>
      </c>
      <c r="CR38" s="173">
        <v>1.9914561052670501</v>
      </c>
      <c r="CS38" s="13">
        <v>46.4061346618426</v>
      </c>
      <c r="CT38" s="173">
        <v>2.4137086252366</v>
      </c>
      <c r="CU38" s="13">
        <v>55.6786758006306</v>
      </c>
      <c r="CV38" s="173">
        <v>1.3942533251826901</v>
      </c>
      <c r="CW38" s="13">
        <v>17.118808292560299</v>
      </c>
      <c r="CX38" s="173">
        <v>2.4442249941393501</v>
      </c>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6"/>
    </row>
    <row r="39" spans="1:142" ht="12.95" customHeight="1" x14ac:dyDescent="0.2">
      <c r="A39" s="2" t="s">
        <v>367</v>
      </c>
      <c r="B39" s="12">
        <v>2</v>
      </c>
      <c r="C39" s="13">
        <v>51.140585828354297</v>
      </c>
      <c r="D39" s="173">
        <v>1.54334098981736</v>
      </c>
      <c r="E39" s="13">
        <v>59.137001457136599</v>
      </c>
      <c r="F39" s="173">
        <v>2.4097829678811098</v>
      </c>
      <c r="G39" s="13">
        <v>53.709272356316802</v>
      </c>
      <c r="H39" s="173">
        <v>3.1599649747592502</v>
      </c>
      <c r="I39" s="13">
        <v>46.828703759552603</v>
      </c>
      <c r="J39" s="173">
        <v>1.9934317054624899</v>
      </c>
      <c r="K39" s="13">
        <v>-12.308297697584001</v>
      </c>
      <c r="L39" s="173">
        <v>2.72457672934563</v>
      </c>
      <c r="M39" s="13">
        <v>30.843395724634998</v>
      </c>
      <c r="N39" s="173">
        <v>1.23628416038129</v>
      </c>
      <c r="O39" s="13">
        <v>34.3938896773031</v>
      </c>
      <c r="P39" s="173">
        <v>2.2747106327567699</v>
      </c>
      <c r="Q39" s="13">
        <v>33.7369353120067</v>
      </c>
      <c r="R39" s="173">
        <v>2.8602792838428002</v>
      </c>
      <c r="S39" s="13">
        <v>28.785730979598402</v>
      </c>
      <c r="T39" s="173">
        <v>1.6129581140844</v>
      </c>
      <c r="U39" s="13">
        <v>-5.6081586977046998</v>
      </c>
      <c r="V39" s="173">
        <v>2.5545434188379299</v>
      </c>
      <c r="W39" s="13">
        <v>26.949353080461201</v>
      </c>
      <c r="X39" s="173">
        <v>1.19586099968705</v>
      </c>
      <c r="Y39" s="13">
        <v>34.662222890813403</v>
      </c>
      <c r="Z39" s="173">
        <v>2.5672704006429301</v>
      </c>
      <c r="AA39" s="13">
        <v>29.243742931877701</v>
      </c>
      <c r="AB39" s="173">
        <v>2.6705398582448101</v>
      </c>
      <c r="AC39" s="13">
        <v>23.2409783934819</v>
      </c>
      <c r="AD39" s="173">
        <v>1.38517567235415</v>
      </c>
      <c r="AE39" s="13">
        <v>-11.4212444973315</v>
      </c>
      <c r="AF39" s="173">
        <v>2.83860203271374</v>
      </c>
      <c r="AG39" s="13">
        <v>31.997562696199498</v>
      </c>
      <c r="AH39" s="173">
        <v>1.1074977019604599</v>
      </c>
      <c r="AI39" s="13">
        <v>32.399204786848898</v>
      </c>
      <c r="AJ39" s="173">
        <v>2.2379763278249998</v>
      </c>
      <c r="AK39" s="13">
        <v>29.362790638069299</v>
      </c>
      <c r="AL39" s="173">
        <v>2.7163171208925898</v>
      </c>
      <c r="AM39" s="13">
        <v>30.348557798579201</v>
      </c>
      <c r="AN39" s="173">
        <v>1.35890954721957</v>
      </c>
      <c r="AO39" s="13">
        <v>-2.0506469882696798</v>
      </c>
      <c r="AP39" s="173">
        <v>2.4857411312318902</v>
      </c>
      <c r="AQ39" s="13">
        <v>27.2212124727168</v>
      </c>
      <c r="AR39" s="173">
        <v>1.02525197973688</v>
      </c>
      <c r="AS39" s="13">
        <v>28.616418590456799</v>
      </c>
      <c r="AT39" s="173">
        <v>2.0049723398935502</v>
      </c>
      <c r="AU39" s="13">
        <v>26.238382741596599</v>
      </c>
      <c r="AV39" s="173">
        <v>2.49087818160955</v>
      </c>
      <c r="AW39" s="13">
        <v>26.6458090552801</v>
      </c>
      <c r="AX39" s="173">
        <v>1.2351318350821101</v>
      </c>
      <c r="AY39" s="13">
        <v>-1.9706095351767301</v>
      </c>
      <c r="AZ39" s="173">
        <v>2.1970363887001998</v>
      </c>
      <c r="BA39" s="13">
        <v>57.5788949277703</v>
      </c>
      <c r="BB39" s="173">
        <v>1.3861933250223399</v>
      </c>
      <c r="BC39" s="13">
        <v>52.547871406616302</v>
      </c>
      <c r="BD39" s="173">
        <v>3.0671025624884698</v>
      </c>
      <c r="BE39" s="13">
        <v>57.450357926569197</v>
      </c>
      <c r="BF39" s="173">
        <v>3.1047564597285802</v>
      </c>
      <c r="BG39" s="13">
        <v>58.523004523712402</v>
      </c>
      <c r="BH39" s="173">
        <v>1.6590955899161599</v>
      </c>
      <c r="BI39" s="13">
        <v>5.9751331170961199</v>
      </c>
      <c r="BJ39" s="173">
        <v>3.3232481560763198</v>
      </c>
      <c r="BK39" s="13">
        <v>41.667481355208203</v>
      </c>
      <c r="BL39" s="173">
        <v>1.49126474759394</v>
      </c>
      <c r="BM39" s="13">
        <v>44.896631612726701</v>
      </c>
      <c r="BN39" s="173">
        <v>2.5444546942578201</v>
      </c>
      <c r="BO39" s="13">
        <v>39.170135508468697</v>
      </c>
      <c r="BP39" s="173">
        <v>2.9078985632704901</v>
      </c>
      <c r="BQ39" s="13">
        <v>40.421641320245598</v>
      </c>
      <c r="BR39" s="173">
        <v>1.9029252577563001</v>
      </c>
      <c r="BS39" s="13">
        <v>-4.4749902924810199</v>
      </c>
      <c r="BT39" s="173">
        <v>3.00797351771722</v>
      </c>
      <c r="BU39" s="13">
        <v>38.833548288646803</v>
      </c>
      <c r="BV39" s="173">
        <v>1.2766773882298099</v>
      </c>
      <c r="BW39" s="13">
        <v>37.472678441886501</v>
      </c>
      <c r="BX39" s="173">
        <v>2.1522884249976602</v>
      </c>
      <c r="BY39" s="13">
        <v>42.289210838025603</v>
      </c>
      <c r="BZ39" s="173">
        <v>3.0593622399634102</v>
      </c>
      <c r="CA39" s="13">
        <v>37.533004150605002</v>
      </c>
      <c r="CB39" s="173">
        <v>1.7582318659429199</v>
      </c>
      <c r="CC39" s="13">
        <v>6.03257087184303E-2</v>
      </c>
      <c r="CD39" s="173">
        <v>2.7581642583755701</v>
      </c>
      <c r="CE39" s="13">
        <v>51.529450385011003</v>
      </c>
      <c r="CF39" s="173">
        <v>1.17481765948572</v>
      </c>
      <c r="CG39" s="13">
        <v>47.035839268667402</v>
      </c>
      <c r="CH39" s="173">
        <v>2.2593703445008302</v>
      </c>
      <c r="CI39" s="13">
        <v>48.527616170995799</v>
      </c>
      <c r="CJ39" s="173">
        <v>3.0822378426260402</v>
      </c>
      <c r="CK39" s="13">
        <v>52.327924695806303</v>
      </c>
      <c r="CL39" s="173">
        <v>1.6032449492037799</v>
      </c>
      <c r="CM39" s="13">
        <v>5.2920854271389599</v>
      </c>
      <c r="CN39" s="173">
        <v>2.61424930926071</v>
      </c>
      <c r="CO39" s="13">
        <v>21.529124260108201</v>
      </c>
      <c r="CP39" s="173">
        <v>0.94609448252331496</v>
      </c>
      <c r="CQ39" s="13">
        <v>20.0923076815311</v>
      </c>
      <c r="CR39" s="173">
        <v>2.0217697076177599</v>
      </c>
      <c r="CS39" s="13">
        <v>19.5910494797929</v>
      </c>
      <c r="CT39" s="173">
        <v>2.6035867246828701</v>
      </c>
      <c r="CU39" s="13">
        <v>21.9587980214963</v>
      </c>
      <c r="CV39" s="173">
        <v>1.21986427925293</v>
      </c>
      <c r="CW39" s="13">
        <v>1.8664903399652499</v>
      </c>
      <c r="CX39" s="173">
        <v>2.3374261190624699</v>
      </c>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6"/>
    </row>
    <row r="40" spans="1:142" ht="12.95" customHeight="1" x14ac:dyDescent="0.2">
      <c r="A40" s="2" t="s">
        <v>368</v>
      </c>
      <c r="B40" s="12">
        <v>2</v>
      </c>
      <c r="C40" s="13">
        <v>97.214357662998097</v>
      </c>
      <c r="D40" s="173">
        <v>0.411152500960136</v>
      </c>
      <c r="E40" s="13">
        <v>92.748199226698802</v>
      </c>
      <c r="F40" s="173">
        <v>1.3750492029336401</v>
      </c>
      <c r="G40" s="13">
        <v>97.6324349754032</v>
      </c>
      <c r="H40" s="173">
        <v>0.66427779286483701</v>
      </c>
      <c r="I40" s="13">
        <v>98.002700278125303</v>
      </c>
      <c r="J40" s="173">
        <v>0.39101450436836599</v>
      </c>
      <c r="K40" s="13">
        <v>5.2545010514265202</v>
      </c>
      <c r="L40" s="173">
        <v>1.29294291863202</v>
      </c>
      <c r="M40" s="13">
        <v>67.989154085069799</v>
      </c>
      <c r="N40" s="173">
        <v>0.92416865511940305</v>
      </c>
      <c r="O40" s="13">
        <v>59.055328824545001</v>
      </c>
      <c r="P40" s="173">
        <v>2.81867256080892</v>
      </c>
      <c r="Q40" s="13">
        <v>68.571352619635206</v>
      </c>
      <c r="R40" s="173">
        <v>2.8658741914540302</v>
      </c>
      <c r="S40" s="13">
        <v>69.769424757526906</v>
      </c>
      <c r="T40" s="173">
        <v>1.1109029287733401</v>
      </c>
      <c r="U40" s="13">
        <v>10.7140959329819</v>
      </c>
      <c r="V40" s="173">
        <v>3.07848228945182</v>
      </c>
      <c r="W40" s="13">
        <v>21.4104563763747</v>
      </c>
      <c r="X40" s="173">
        <v>0.99583915356163599</v>
      </c>
      <c r="Y40" s="13">
        <v>44.011486693324599</v>
      </c>
      <c r="Z40" s="173">
        <v>2.46923311586677</v>
      </c>
      <c r="AA40" s="13">
        <v>26.296821585934499</v>
      </c>
      <c r="AB40" s="173">
        <v>2.6860147559190599</v>
      </c>
      <c r="AC40" s="13">
        <v>16.540601267671899</v>
      </c>
      <c r="AD40" s="173">
        <v>1.07511137164759</v>
      </c>
      <c r="AE40" s="13">
        <v>-27.470885425652799</v>
      </c>
      <c r="AF40" s="173">
        <v>2.3753995679715301</v>
      </c>
      <c r="AG40" s="13">
        <v>51.411406841342199</v>
      </c>
      <c r="AH40" s="173">
        <v>0.96900277448096495</v>
      </c>
      <c r="AI40" s="13">
        <v>39.649920265381901</v>
      </c>
      <c r="AJ40" s="173">
        <v>2.7702740722260502</v>
      </c>
      <c r="AK40" s="13">
        <v>50.536784925748499</v>
      </c>
      <c r="AL40" s="173">
        <v>3.2455843984070301</v>
      </c>
      <c r="AM40" s="13">
        <v>53.458728437818102</v>
      </c>
      <c r="AN40" s="173">
        <v>1.0753160003617499</v>
      </c>
      <c r="AO40" s="13">
        <v>13.8088081724362</v>
      </c>
      <c r="AP40" s="173">
        <v>2.94651970102242</v>
      </c>
      <c r="AQ40" s="13">
        <v>28.9498521547001</v>
      </c>
      <c r="AR40" s="173">
        <v>0.96553242095262204</v>
      </c>
      <c r="AS40" s="13">
        <v>22.5197216067568</v>
      </c>
      <c r="AT40" s="173">
        <v>2.6184283663545198</v>
      </c>
      <c r="AU40" s="13">
        <v>30.491712171817099</v>
      </c>
      <c r="AV40" s="173">
        <v>2.6510624802549798</v>
      </c>
      <c r="AW40" s="13">
        <v>30.159488087574601</v>
      </c>
      <c r="AX40" s="173">
        <v>0.96463672641146303</v>
      </c>
      <c r="AY40" s="13">
        <v>7.6397664808177304</v>
      </c>
      <c r="AZ40" s="173">
        <v>2.5912613267351099</v>
      </c>
      <c r="BA40" s="13">
        <v>77.619382863923704</v>
      </c>
      <c r="BB40" s="173">
        <v>1.2034703478284401</v>
      </c>
      <c r="BC40" s="13">
        <v>68.987753959578797</v>
      </c>
      <c r="BD40" s="173">
        <v>2.9062863240452099</v>
      </c>
      <c r="BE40" s="13">
        <v>74.231643003755593</v>
      </c>
      <c r="BF40" s="173">
        <v>2.6697095715448498</v>
      </c>
      <c r="BG40" s="13">
        <v>79.268796966985306</v>
      </c>
      <c r="BH40" s="173">
        <v>1.43038942903289</v>
      </c>
      <c r="BI40" s="13">
        <v>10.281043007406501</v>
      </c>
      <c r="BJ40" s="173">
        <v>3.1278024271613898</v>
      </c>
      <c r="BK40" s="13">
        <v>21.655785181378398</v>
      </c>
      <c r="BL40" s="173">
        <v>0.90135239789657295</v>
      </c>
      <c r="BM40" s="13">
        <v>21.684810451723699</v>
      </c>
      <c r="BN40" s="173">
        <v>2.1726520476941098</v>
      </c>
      <c r="BO40" s="13">
        <v>20.310544817885599</v>
      </c>
      <c r="BP40" s="173">
        <v>2.9167014524655301</v>
      </c>
      <c r="BQ40" s="13">
        <v>21.520789793865902</v>
      </c>
      <c r="BR40" s="173">
        <v>0.90565079225303502</v>
      </c>
      <c r="BS40" s="13">
        <v>-0.16402065785779399</v>
      </c>
      <c r="BT40" s="173">
        <v>2.1856102031381601</v>
      </c>
      <c r="BU40" s="13">
        <v>71.015328404693093</v>
      </c>
      <c r="BV40" s="173">
        <v>0.91096577362510101</v>
      </c>
      <c r="BW40" s="13">
        <v>55.768840382163802</v>
      </c>
      <c r="BX40" s="173">
        <v>3.3293455701731598</v>
      </c>
      <c r="BY40" s="13">
        <v>69.5661335810384</v>
      </c>
      <c r="BZ40" s="173">
        <v>2.8095880863535099</v>
      </c>
      <c r="CA40" s="13">
        <v>73.972396883245693</v>
      </c>
      <c r="CB40" s="173">
        <v>0.86527449254558497</v>
      </c>
      <c r="CC40" s="13">
        <v>18.203556501081898</v>
      </c>
      <c r="CD40" s="173">
        <v>3.5030641855045599</v>
      </c>
      <c r="CE40" s="13">
        <v>92.989620969173799</v>
      </c>
      <c r="CF40" s="173">
        <v>0.49562046251903502</v>
      </c>
      <c r="CG40" s="13">
        <v>87.205540774553697</v>
      </c>
      <c r="CH40" s="173">
        <v>1.68981966823688</v>
      </c>
      <c r="CI40" s="13">
        <v>93.032706661336903</v>
      </c>
      <c r="CJ40" s="173">
        <v>1.3246910826726801</v>
      </c>
      <c r="CK40" s="13">
        <v>94.186157773387094</v>
      </c>
      <c r="CL40" s="173">
        <v>0.60545814718769198</v>
      </c>
      <c r="CM40" s="13">
        <v>6.9806169988334004</v>
      </c>
      <c r="CN40" s="173">
        <v>1.8443032286617</v>
      </c>
      <c r="CO40" s="13">
        <v>39.310844445351002</v>
      </c>
      <c r="CP40" s="173">
        <v>1.0534670329898701</v>
      </c>
      <c r="CQ40" s="13">
        <v>36.841324708579002</v>
      </c>
      <c r="CR40" s="173">
        <v>2.25737615366707</v>
      </c>
      <c r="CS40" s="13">
        <v>36.731440330213097</v>
      </c>
      <c r="CT40" s="173">
        <v>3.5626159725486599</v>
      </c>
      <c r="CU40" s="13">
        <v>39.374076500239703</v>
      </c>
      <c r="CV40" s="173">
        <v>1.3171228533634001</v>
      </c>
      <c r="CW40" s="13">
        <v>2.5327517916606701</v>
      </c>
      <c r="CX40" s="173">
        <v>2.40557866439259</v>
      </c>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6"/>
    </row>
    <row r="41" spans="1:142" ht="12.95" customHeight="1" x14ac:dyDescent="0.2">
      <c r="A41" s="2" t="s">
        <v>369</v>
      </c>
      <c r="B41" s="12">
        <v>2</v>
      </c>
      <c r="C41" s="13">
        <v>98.354465115758899</v>
      </c>
      <c r="D41" s="173">
        <v>0.28603651632577298</v>
      </c>
      <c r="E41" s="13">
        <v>95.543837035465501</v>
      </c>
      <c r="F41" s="173">
        <v>1.4108179427043801</v>
      </c>
      <c r="G41" s="13">
        <v>97.743086346288806</v>
      </c>
      <c r="H41" s="173">
        <v>1.1447167053349201</v>
      </c>
      <c r="I41" s="13">
        <v>98.779091451664996</v>
      </c>
      <c r="J41" s="173">
        <v>0.25405042827565399</v>
      </c>
      <c r="K41" s="13">
        <v>3.2352544161995098</v>
      </c>
      <c r="L41" s="173">
        <v>1.42624777019257</v>
      </c>
      <c r="M41" s="13">
        <v>71.360335804142096</v>
      </c>
      <c r="N41" s="173">
        <v>0.94528873940315705</v>
      </c>
      <c r="O41" s="13">
        <v>62.9855600502556</v>
      </c>
      <c r="P41" s="173">
        <v>2.6281841849971399</v>
      </c>
      <c r="Q41" s="13">
        <v>70.248900115357202</v>
      </c>
      <c r="R41" s="173">
        <v>4.6597138880933997</v>
      </c>
      <c r="S41" s="13">
        <v>72.190042221957199</v>
      </c>
      <c r="T41" s="173">
        <v>0.997316036288311</v>
      </c>
      <c r="U41" s="13">
        <v>9.2044821717015797</v>
      </c>
      <c r="V41" s="173">
        <v>2.77060689239838</v>
      </c>
      <c r="W41" s="13">
        <v>37.7653908487178</v>
      </c>
      <c r="X41" s="173">
        <v>0.88202767376103397</v>
      </c>
      <c r="Y41" s="13">
        <v>46.765613905054302</v>
      </c>
      <c r="Z41" s="173">
        <v>3.1550269572226401</v>
      </c>
      <c r="AA41" s="13">
        <v>44.761025664406702</v>
      </c>
      <c r="AB41" s="173">
        <v>4.5463978099304097</v>
      </c>
      <c r="AC41" s="13">
        <v>35.286089290408697</v>
      </c>
      <c r="AD41" s="173">
        <v>0.916607404348174</v>
      </c>
      <c r="AE41" s="13">
        <v>-11.4795246146456</v>
      </c>
      <c r="AF41" s="173">
        <v>3.0602212672582301</v>
      </c>
      <c r="AG41" s="13">
        <v>50.669883792314003</v>
      </c>
      <c r="AH41" s="173">
        <v>1.4533102408073799</v>
      </c>
      <c r="AI41" s="13">
        <v>38.923909700421703</v>
      </c>
      <c r="AJ41" s="173">
        <v>3.1575764319684199</v>
      </c>
      <c r="AK41" s="13">
        <v>44.952259646820799</v>
      </c>
      <c r="AL41" s="173">
        <v>3.9219187656918701</v>
      </c>
      <c r="AM41" s="13">
        <v>51.998629860820401</v>
      </c>
      <c r="AN41" s="173">
        <v>1.4685631911910699</v>
      </c>
      <c r="AO41" s="13">
        <v>13.0747201603986</v>
      </c>
      <c r="AP41" s="173">
        <v>2.94219711582106</v>
      </c>
      <c r="AQ41" s="13">
        <v>29.998508416316</v>
      </c>
      <c r="AR41" s="173">
        <v>1.0630434860765701</v>
      </c>
      <c r="AS41" s="13">
        <v>25.432991195422002</v>
      </c>
      <c r="AT41" s="173">
        <v>2.5489124195139601</v>
      </c>
      <c r="AU41" s="13">
        <v>35.223596564931</v>
      </c>
      <c r="AV41" s="173">
        <v>3.45820126871069</v>
      </c>
      <c r="AW41" s="13">
        <v>29.782034951089301</v>
      </c>
      <c r="AX41" s="173">
        <v>1.1791262443013699</v>
      </c>
      <c r="AY41" s="13">
        <v>4.34904375566735</v>
      </c>
      <c r="AZ41" s="173">
        <v>2.6536439675721302</v>
      </c>
      <c r="BA41" s="13">
        <v>69.498590322746907</v>
      </c>
      <c r="BB41" s="173">
        <v>1.3127326116028699</v>
      </c>
      <c r="BC41" s="13">
        <v>60.435097388553103</v>
      </c>
      <c r="BD41" s="173">
        <v>2.4362295130212002</v>
      </c>
      <c r="BE41" s="13">
        <v>62.465698094034998</v>
      </c>
      <c r="BF41" s="173">
        <v>3.7564770385751598</v>
      </c>
      <c r="BG41" s="13">
        <v>70.734124151514607</v>
      </c>
      <c r="BH41" s="173">
        <v>1.42842131990523</v>
      </c>
      <c r="BI41" s="13">
        <v>10.2990267629615</v>
      </c>
      <c r="BJ41" s="173">
        <v>2.4659372890673299</v>
      </c>
      <c r="BK41" s="13">
        <v>44.213279888477501</v>
      </c>
      <c r="BL41" s="173">
        <v>1.13037245808794</v>
      </c>
      <c r="BM41" s="13">
        <v>33.6824016655439</v>
      </c>
      <c r="BN41" s="173">
        <v>3.7676388504971099</v>
      </c>
      <c r="BO41" s="13">
        <v>37.563249214359502</v>
      </c>
      <c r="BP41" s="173">
        <v>3.30869662297963</v>
      </c>
      <c r="BQ41" s="13">
        <v>45.461371171616904</v>
      </c>
      <c r="BR41" s="173">
        <v>1.20565074952573</v>
      </c>
      <c r="BS41" s="13">
        <v>11.778969506073</v>
      </c>
      <c r="BT41" s="173">
        <v>3.80934953888779</v>
      </c>
      <c r="BU41" s="13">
        <v>74.581704645203601</v>
      </c>
      <c r="BV41" s="173">
        <v>0.93717770675379297</v>
      </c>
      <c r="BW41" s="13">
        <v>58.119556781563297</v>
      </c>
      <c r="BX41" s="173">
        <v>3.2986487939148001</v>
      </c>
      <c r="BY41" s="13">
        <v>63.326237548440197</v>
      </c>
      <c r="BZ41" s="173">
        <v>3.2086129889685902</v>
      </c>
      <c r="CA41" s="13">
        <v>77.737214261120997</v>
      </c>
      <c r="CB41" s="173">
        <v>0.92109909956421898</v>
      </c>
      <c r="CC41" s="13">
        <v>19.6176574795577</v>
      </c>
      <c r="CD41" s="173">
        <v>3.19547055563448</v>
      </c>
      <c r="CE41" s="13">
        <v>92.314816887888398</v>
      </c>
      <c r="CF41" s="173">
        <v>0.415486847151187</v>
      </c>
      <c r="CG41" s="13">
        <v>89.366250988317205</v>
      </c>
      <c r="CH41" s="173">
        <v>1.8457618624907499</v>
      </c>
      <c r="CI41" s="13">
        <v>88.660592209563504</v>
      </c>
      <c r="CJ41" s="173">
        <v>2.9973828417554702</v>
      </c>
      <c r="CK41" s="13">
        <v>92.867268488355194</v>
      </c>
      <c r="CL41" s="173">
        <v>0.50207591624126002</v>
      </c>
      <c r="CM41" s="13">
        <v>3.5010175000379702</v>
      </c>
      <c r="CN41" s="173">
        <v>1.95220070740119</v>
      </c>
      <c r="CO41" s="13">
        <v>41.593248419517302</v>
      </c>
      <c r="CP41" s="173">
        <v>0.91821487755021103</v>
      </c>
      <c r="CQ41" s="13">
        <v>38.628075714651999</v>
      </c>
      <c r="CR41" s="173">
        <v>3.3757539275952402</v>
      </c>
      <c r="CS41" s="13">
        <v>40.879600168941401</v>
      </c>
      <c r="CT41" s="173">
        <v>4.6506724101329597</v>
      </c>
      <c r="CU41" s="13">
        <v>41.785201726708699</v>
      </c>
      <c r="CV41" s="173">
        <v>1.0580457230743601</v>
      </c>
      <c r="CW41" s="13">
        <v>3.1571260120567302</v>
      </c>
      <c r="CX41" s="173">
        <v>3.44169362043348</v>
      </c>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6"/>
    </row>
    <row r="42" spans="1:142" ht="12.95" customHeight="1" x14ac:dyDescent="0.2">
      <c r="A42" s="2" t="s">
        <v>370</v>
      </c>
      <c r="B42" s="12">
        <v>2</v>
      </c>
      <c r="C42" s="13">
        <v>90.515141374280404</v>
      </c>
      <c r="D42" s="173">
        <v>0.70226279537874903</v>
      </c>
      <c r="E42" s="13">
        <v>86.589552041271006</v>
      </c>
      <c r="F42" s="173">
        <v>1.7898038214140699</v>
      </c>
      <c r="G42" s="13">
        <v>89.848776719860695</v>
      </c>
      <c r="H42" s="173">
        <v>1.5693850183910201</v>
      </c>
      <c r="I42" s="13">
        <v>91.5082782017125</v>
      </c>
      <c r="J42" s="173">
        <v>0.87634198114488904</v>
      </c>
      <c r="K42" s="13">
        <v>4.9187261604415804</v>
      </c>
      <c r="L42" s="173">
        <v>1.8795068309437499</v>
      </c>
      <c r="M42" s="13">
        <v>50.149549648427197</v>
      </c>
      <c r="N42" s="173">
        <v>1.03194059426492</v>
      </c>
      <c r="O42" s="13">
        <v>47.523363900191598</v>
      </c>
      <c r="P42" s="173">
        <v>2.57955960394164</v>
      </c>
      <c r="Q42" s="13">
        <v>46.0657592707216</v>
      </c>
      <c r="R42" s="173">
        <v>2.4211941274891702</v>
      </c>
      <c r="S42" s="13">
        <v>51.601962944895298</v>
      </c>
      <c r="T42" s="173">
        <v>1.37036836388242</v>
      </c>
      <c r="U42" s="13">
        <v>4.0785990447037497</v>
      </c>
      <c r="V42" s="173">
        <v>3.0680271967963999</v>
      </c>
      <c r="W42" s="13">
        <v>17.4143758066554</v>
      </c>
      <c r="X42" s="173">
        <v>0.87136053568113803</v>
      </c>
      <c r="Y42" s="13">
        <v>31.932899825420002</v>
      </c>
      <c r="Z42" s="173">
        <v>2.7755976530244402</v>
      </c>
      <c r="AA42" s="13">
        <v>21.602323293528499</v>
      </c>
      <c r="AB42" s="173">
        <v>2.0637094504045899</v>
      </c>
      <c r="AC42" s="13">
        <v>12.080035578081</v>
      </c>
      <c r="AD42" s="173">
        <v>1.0032986030822399</v>
      </c>
      <c r="AE42" s="13">
        <v>-19.852864247339099</v>
      </c>
      <c r="AF42" s="173">
        <v>2.9075694474228899</v>
      </c>
      <c r="AG42" s="13">
        <v>13.8072856210452</v>
      </c>
      <c r="AH42" s="173">
        <v>0.81535670345321398</v>
      </c>
      <c r="AI42" s="13">
        <v>15.4741270432857</v>
      </c>
      <c r="AJ42" s="173">
        <v>2.01517844645059</v>
      </c>
      <c r="AK42" s="13">
        <v>12.399839070522299</v>
      </c>
      <c r="AL42" s="173">
        <v>1.5762704113033701</v>
      </c>
      <c r="AM42" s="13">
        <v>13.312545959644099</v>
      </c>
      <c r="AN42" s="173">
        <v>1.0693087539942101</v>
      </c>
      <c r="AO42" s="13">
        <v>-2.1615810836415799</v>
      </c>
      <c r="AP42" s="173">
        <v>2.19296769405471</v>
      </c>
      <c r="AQ42" s="13">
        <v>21.927515339388702</v>
      </c>
      <c r="AR42" s="173">
        <v>0.86956779584054</v>
      </c>
      <c r="AS42" s="13">
        <v>21.615031218672598</v>
      </c>
      <c r="AT42" s="173">
        <v>2.0420839460333902</v>
      </c>
      <c r="AU42" s="13">
        <v>19.523107431488199</v>
      </c>
      <c r="AV42" s="173">
        <v>1.98497970039232</v>
      </c>
      <c r="AW42" s="13">
        <v>22.841797380192801</v>
      </c>
      <c r="AX42" s="173">
        <v>1.04557286438747</v>
      </c>
      <c r="AY42" s="13">
        <v>1.2267661615202201</v>
      </c>
      <c r="AZ42" s="173">
        <v>2.23965683305418</v>
      </c>
      <c r="BA42" s="13">
        <v>36.672332233180697</v>
      </c>
      <c r="BB42" s="173">
        <v>0.94241049439821001</v>
      </c>
      <c r="BC42" s="13">
        <v>50.081126617875903</v>
      </c>
      <c r="BD42" s="173">
        <v>2.6639456104233599</v>
      </c>
      <c r="BE42" s="13">
        <v>35.204570222607302</v>
      </c>
      <c r="BF42" s="173">
        <v>2.3309998693172198</v>
      </c>
      <c r="BG42" s="13">
        <v>33.143810085629298</v>
      </c>
      <c r="BH42" s="173">
        <v>1.33435507436905</v>
      </c>
      <c r="BI42" s="13">
        <v>-16.937316532246601</v>
      </c>
      <c r="BJ42" s="173">
        <v>3.1912713369344701</v>
      </c>
      <c r="BK42" s="13">
        <v>20.6396326516371</v>
      </c>
      <c r="BL42" s="173">
        <v>0.87385231515594597</v>
      </c>
      <c r="BM42" s="13">
        <v>22.367372243527399</v>
      </c>
      <c r="BN42" s="173">
        <v>2.1454864235510098</v>
      </c>
      <c r="BO42" s="13">
        <v>20.161143705446602</v>
      </c>
      <c r="BP42" s="173">
        <v>2.0109815540512601</v>
      </c>
      <c r="BQ42" s="13">
        <v>19.802143507000402</v>
      </c>
      <c r="BR42" s="173">
        <v>1.1528674835630599</v>
      </c>
      <c r="BS42" s="13">
        <v>-2.5652287365270401</v>
      </c>
      <c r="BT42" s="173">
        <v>2.3366251991057498</v>
      </c>
      <c r="BU42" s="13">
        <v>47.646570868686602</v>
      </c>
      <c r="BV42" s="173">
        <v>0.98094909873688296</v>
      </c>
      <c r="BW42" s="13">
        <v>46.994039918133097</v>
      </c>
      <c r="BX42" s="173">
        <v>2.85198111895637</v>
      </c>
      <c r="BY42" s="13">
        <v>48.802536296575298</v>
      </c>
      <c r="BZ42" s="173">
        <v>2.40692830788687</v>
      </c>
      <c r="CA42" s="13">
        <v>47.1598604931567</v>
      </c>
      <c r="CB42" s="173">
        <v>1.25353506172902</v>
      </c>
      <c r="CC42" s="13">
        <v>0.165820575023538</v>
      </c>
      <c r="CD42" s="173">
        <v>3.1736881967389898</v>
      </c>
      <c r="CE42" s="13">
        <v>52.097428781435099</v>
      </c>
      <c r="CF42" s="173">
        <v>0.94607414859413896</v>
      </c>
      <c r="CG42" s="13">
        <v>52.016598445164298</v>
      </c>
      <c r="CH42" s="173">
        <v>2.71395800605911</v>
      </c>
      <c r="CI42" s="13">
        <v>54.0801629366008</v>
      </c>
      <c r="CJ42" s="173">
        <v>2.75286597650756</v>
      </c>
      <c r="CK42" s="13">
        <v>51.786981952713496</v>
      </c>
      <c r="CL42" s="173">
        <v>1.25203055433795</v>
      </c>
      <c r="CM42" s="13">
        <v>-0.22961649245080201</v>
      </c>
      <c r="CN42" s="173">
        <v>3.1796224149700301</v>
      </c>
      <c r="CO42" s="13">
        <v>16.5990816914628</v>
      </c>
      <c r="CP42" s="173">
        <v>0.87559002627815696</v>
      </c>
      <c r="CQ42" s="13">
        <v>17.882930291922001</v>
      </c>
      <c r="CR42" s="173">
        <v>1.8084416830579699</v>
      </c>
      <c r="CS42" s="13">
        <v>15.308272649622801</v>
      </c>
      <c r="CT42" s="173">
        <v>1.89701840660275</v>
      </c>
      <c r="CU42" s="13">
        <v>16.3255827165132</v>
      </c>
      <c r="CV42" s="173">
        <v>1.2425202147714201</v>
      </c>
      <c r="CW42" s="13">
        <v>-1.5573475754088699</v>
      </c>
      <c r="CX42" s="173">
        <v>2.2142192483774901</v>
      </c>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6"/>
    </row>
    <row r="43" spans="1:142" ht="12.95" customHeight="1" x14ac:dyDescent="0.2">
      <c r="A43" s="2" t="s">
        <v>371</v>
      </c>
      <c r="B43" s="12">
        <v>2</v>
      </c>
      <c r="C43" s="13">
        <v>92.214494988146001</v>
      </c>
      <c r="D43" s="173">
        <v>0.74112792791311599</v>
      </c>
      <c r="E43" s="13">
        <v>80.064236021234194</v>
      </c>
      <c r="F43" s="173">
        <v>2.9636118208211601</v>
      </c>
      <c r="G43" s="13">
        <v>95.306823520730404</v>
      </c>
      <c r="H43" s="173">
        <v>1.5592474654812101</v>
      </c>
      <c r="I43" s="13">
        <v>94.3061790387288</v>
      </c>
      <c r="J43" s="173">
        <v>0.69129946997838798</v>
      </c>
      <c r="K43" s="13">
        <v>14.2419430174946</v>
      </c>
      <c r="L43" s="173">
        <v>2.9471519106664799</v>
      </c>
      <c r="M43" s="13">
        <v>50.548075728985403</v>
      </c>
      <c r="N43" s="173">
        <v>1.28211985341947</v>
      </c>
      <c r="O43" s="13">
        <v>42.833142468888298</v>
      </c>
      <c r="P43" s="173">
        <v>3.6455456853495201</v>
      </c>
      <c r="Q43" s="13">
        <v>51.840120880601098</v>
      </c>
      <c r="R43" s="173">
        <v>3.5579152237035498</v>
      </c>
      <c r="S43" s="13">
        <v>51.278712375163899</v>
      </c>
      <c r="T43" s="173">
        <v>1.66280876792292</v>
      </c>
      <c r="U43" s="13">
        <v>8.4455699062755301</v>
      </c>
      <c r="V43" s="173">
        <v>4.1181426073356002</v>
      </c>
      <c r="W43" s="13">
        <v>21.502626928807299</v>
      </c>
      <c r="X43" s="173">
        <v>0.97913591046016002</v>
      </c>
      <c r="Y43" s="13">
        <v>26.4905161885534</v>
      </c>
      <c r="Z43" s="173">
        <v>3.2349725483041398</v>
      </c>
      <c r="AA43" s="13">
        <v>23.046362778481701</v>
      </c>
      <c r="AB43" s="173">
        <v>2.9164789258838701</v>
      </c>
      <c r="AC43" s="13">
        <v>18.8930619304925</v>
      </c>
      <c r="AD43" s="173">
        <v>1.31065972066103</v>
      </c>
      <c r="AE43" s="13">
        <v>-7.5974542580609503</v>
      </c>
      <c r="AF43" s="173">
        <v>3.7844747324768799</v>
      </c>
      <c r="AG43" s="13">
        <v>28.639986263865399</v>
      </c>
      <c r="AH43" s="173">
        <v>1.3314590626734599</v>
      </c>
      <c r="AI43" s="13">
        <v>29.085260837018101</v>
      </c>
      <c r="AJ43" s="173">
        <v>3.2763949115867299</v>
      </c>
      <c r="AK43" s="13">
        <v>32.668735767124097</v>
      </c>
      <c r="AL43" s="173">
        <v>2.8153415712635801</v>
      </c>
      <c r="AM43" s="13">
        <v>27.153267089794401</v>
      </c>
      <c r="AN43" s="173">
        <v>1.4835441865043799</v>
      </c>
      <c r="AO43" s="13">
        <v>-1.9319937472237101</v>
      </c>
      <c r="AP43" s="173">
        <v>3.1871689434866699</v>
      </c>
      <c r="AQ43" s="13">
        <v>37.638407930893202</v>
      </c>
      <c r="AR43" s="173">
        <v>1.30749760068684</v>
      </c>
      <c r="AS43" s="13">
        <v>39.651774374335801</v>
      </c>
      <c r="AT43" s="173">
        <v>3.6225897176339998</v>
      </c>
      <c r="AU43" s="13">
        <v>43.186852558130497</v>
      </c>
      <c r="AV43" s="173">
        <v>3.29974811254321</v>
      </c>
      <c r="AW43" s="13">
        <v>36.327361062405402</v>
      </c>
      <c r="AX43" s="173">
        <v>1.60115202394675</v>
      </c>
      <c r="AY43" s="13">
        <v>-3.32441331193048</v>
      </c>
      <c r="AZ43" s="173">
        <v>3.8569630241566499</v>
      </c>
      <c r="BA43" s="13">
        <v>68.007135702616196</v>
      </c>
      <c r="BB43" s="173">
        <v>1.38543604964855</v>
      </c>
      <c r="BC43" s="13">
        <v>57.267548923884497</v>
      </c>
      <c r="BD43" s="173">
        <v>3.2551549072454402</v>
      </c>
      <c r="BE43" s="13">
        <v>64.191240128336901</v>
      </c>
      <c r="BF43" s="173">
        <v>3.39640393210157</v>
      </c>
      <c r="BG43" s="13">
        <v>71.459752223775794</v>
      </c>
      <c r="BH43" s="173">
        <v>1.7230914657873</v>
      </c>
      <c r="BI43" s="13">
        <v>14.1922032998913</v>
      </c>
      <c r="BJ43" s="173">
        <v>3.5019172521973201</v>
      </c>
      <c r="BK43" s="13">
        <v>22.1953010592391</v>
      </c>
      <c r="BL43" s="173">
        <v>1.18744191222517</v>
      </c>
      <c r="BM43" s="13">
        <v>20.2067347208312</v>
      </c>
      <c r="BN43" s="173">
        <v>2.83071681518852</v>
      </c>
      <c r="BO43" s="13">
        <v>18.520772686080502</v>
      </c>
      <c r="BP43" s="173">
        <v>2.6945780314738701</v>
      </c>
      <c r="BQ43" s="13">
        <v>22.442711997065501</v>
      </c>
      <c r="BR43" s="173">
        <v>1.6106874052154401</v>
      </c>
      <c r="BS43" s="13">
        <v>2.2359772762343302</v>
      </c>
      <c r="BT43" s="173">
        <v>3.3812516331591498</v>
      </c>
      <c r="BU43" s="13">
        <v>53.321303473364203</v>
      </c>
      <c r="BV43" s="173">
        <v>1.3197246797827</v>
      </c>
      <c r="BW43" s="13">
        <v>38.763732606578301</v>
      </c>
      <c r="BX43" s="173">
        <v>3.7120992190368001</v>
      </c>
      <c r="BY43" s="13">
        <v>58.808091650495797</v>
      </c>
      <c r="BZ43" s="173">
        <v>3.3451594331837402</v>
      </c>
      <c r="CA43" s="13">
        <v>55.091232227361502</v>
      </c>
      <c r="CB43" s="173">
        <v>1.7948476061621199</v>
      </c>
      <c r="CC43" s="13">
        <v>16.3274996207833</v>
      </c>
      <c r="CD43" s="173">
        <v>4.0245123040383399</v>
      </c>
      <c r="CE43" s="13">
        <v>75.505586963090195</v>
      </c>
      <c r="CF43" s="173">
        <v>1.1883863711124101</v>
      </c>
      <c r="CG43" s="13">
        <v>72.771245705682205</v>
      </c>
      <c r="CH43" s="173">
        <v>3.6857380713189101</v>
      </c>
      <c r="CI43" s="13">
        <v>78.065236407509801</v>
      </c>
      <c r="CJ43" s="173">
        <v>2.6159718727138599</v>
      </c>
      <c r="CK43" s="13">
        <v>74.668254365051197</v>
      </c>
      <c r="CL43" s="173">
        <v>1.6004516112813301</v>
      </c>
      <c r="CM43" s="13">
        <v>1.8970086593689901</v>
      </c>
      <c r="CN43" s="173">
        <v>4.1572510200992303</v>
      </c>
      <c r="CO43" s="13">
        <v>41.495233974928098</v>
      </c>
      <c r="CP43" s="173">
        <v>1.47030048819159</v>
      </c>
      <c r="CQ43" s="13">
        <v>39.854813486028803</v>
      </c>
      <c r="CR43" s="173">
        <v>3.7254383778430298</v>
      </c>
      <c r="CS43" s="13">
        <v>45.924914591622702</v>
      </c>
      <c r="CT43" s="173">
        <v>3.59831055203811</v>
      </c>
      <c r="CU43" s="13">
        <v>39.714453383105798</v>
      </c>
      <c r="CV43" s="173">
        <v>1.8481821877087901</v>
      </c>
      <c r="CW43" s="13">
        <v>-0.14036010292301901</v>
      </c>
      <c r="CX43" s="173">
        <v>4.2100956007635597</v>
      </c>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6"/>
    </row>
    <row r="44" spans="1:142" ht="12.95" customHeight="1" x14ac:dyDescent="0.2">
      <c r="A44" s="2" t="s">
        <v>372</v>
      </c>
      <c r="B44" s="12">
        <v>2</v>
      </c>
      <c r="C44" s="13">
        <v>64.535786384550505</v>
      </c>
      <c r="D44" s="173">
        <v>1.2610722796380101</v>
      </c>
      <c r="E44" s="13">
        <v>68.127189232935194</v>
      </c>
      <c r="F44" s="173">
        <v>1.3533098021015699</v>
      </c>
      <c r="G44" s="13">
        <v>65.994811889880495</v>
      </c>
      <c r="H44" s="173">
        <v>2.0287979001363601</v>
      </c>
      <c r="I44" s="13">
        <v>61.428156234886799</v>
      </c>
      <c r="J44" s="173">
        <v>2.0448771474700602</v>
      </c>
      <c r="K44" s="13">
        <v>-6.6990329980484002</v>
      </c>
      <c r="L44" s="173">
        <v>2.2864748408992801</v>
      </c>
      <c r="M44" s="13">
        <v>27.206589455579</v>
      </c>
      <c r="N44" s="173">
        <v>0.88132802935441801</v>
      </c>
      <c r="O44" s="13">
        <v>33.834313488920799</v>
      </c>
      <c r="P44" s="173">
        <v>1.9348423784945701</v>
      </c>
      <c r="Q44" s="13">
        <v>26.877493863368699</v>
      </c>
      <c r="R44" s="173">
        <v>1.6227329486148001</v>
      </c>
      <c r="S44" s="13">
        <v>22.686821129143802</v>
      </c>
      <c r="T44" s="173">
        <v>1.0474405841463801</v>
      </c>
      <c r="U44" s="13">
        <v>-11.147492359777001</v>
      </c>
      <c r="V44" s="173">
        <v>2.3126525811787602</v>
      </c>
      <c r="W44" s="13">
        <v>17.895584967241899</v>
      </c>
      <c r="X44" s="173">
        <v>0.74613680755290301</v>
      </c>
      <c r="Y44" s="13">
        <v>19.0771631930076</v>
      </c>
      <c r="Z44" s="173">
        <v>1.70586780926014</v>
      </c>
      <c r="AA44" s="13">
        <v>17.590815714111599</v>
      </c>
      <c r="AB44" s="173">
        <v>1.58178652789619</v>
      </c>
      <c r="AC44" s="13">
        <v>17.2726972759049</v>
      </c>
      <c r="AD44" s="173">
        <v>1.0619581768199899</v>
      </c>
      <c r="AE44" s="13">
        <v>-1.8044659171026001</v>
      </c>
      <c r="AF44" s="173">
        <v>1.91466694553786</v>
      </c>
      <c r="AG44" s="13">
        <v>24.975857953830399</v>
      </c>
      <c r="AH44" s="173">
        <v>0.86116742471735397</v>
      </c>
      <c r="AI44" s="13">
        <v>29.443465530025101</v>
      </c>
      <c r="AJ44" s="173">
        <v>1.80155278742906</v>
      </c>
      <c r="AK44" s="13">
        <v>21.325716697428899</v>
      </c>
      <c r="AL44" s="173">
        <v>2.0419252317029599</v>
      </c>
      <c r="AM44" s="13">
        <v>23.990095055824298</v>
      </c>
      <c r="AN44" s="173">
        <v>1.67932934471776</v>
      </c>
      <c r="AO44" s="13">
        <v>-5.4533704742008</v>
      </c>
      <c r="AP44" s="173">
        <v>2.6464101847552901</v>
      </c>
      <c r="AQ44" s="13">
        <v>13.2964266350186</v>
      </c>
      <c r="AR44" s="173">
        <v>0.68822857119103298</v>
      </c>
      <c r="AS44" s="13">
        <v>13.2298057742716</v>
      </c>
      <c r="AT44" s="173">
        <v>1.39809177220384</v>
      </c>
      <c r="AU44" s="13">
        <v>13.4949902117649</v>
      </c>
      <c r="AV44" s="173">
        <v>1.3392003281078</v>
      </c>
      <c r="AW44" s="13">
        <v>13.4135170800326</v>
      </c>
      <c r="AX44" s="173">
        <v>1.29019951075414</v>
      </c>
      <c r="AY44" s="13">
        <v>0.183711305760932</v>
      </c>
      <c r="AZ44" s="173">
        <v>2.0950438151580699</v>
      </c>
      <c r="BA44" s="13">
        <v>53.065632808710497</v>
      </c>
      <c r="BB44" s="173">
        <v>0.92196531359834799</v>
      </c>
      <c r="BC44" s="13">
        <v>56.124783809907903</v>
      </c>
      <c r="BD44" s="173">
        <v>1.62359995606677</v>
      </c>
      <c r="BE44" s="13">
        <v>52.496802046131698</v>
      </c>
      <c r="BF44" s="173">
        <v>2.1169383537333801</v>
      </c>
      <c r="BG44" s="13">
        <v>51.061924259631297</v>
      </c>
      <c r="BH44" s="173">
        <v>1.5273585636058999</v>
      </c>
      <c r="BI44" s="13">
        <v>-5.0628595502766096</v>
      </c>
      <c r="BJ44" s="173">
        <v>2.27769403014516</v>
      </c>
      <c r="BK44" s="13">
        <v>30.975355708629898</v>
      </c>
      <c r="BL44" s="173">
        <v>1.09870062717936</v>
      </c>
      <c r="BM44" s="13">
        <v>28.904767994169202</v>
      </c>
      <c r="BN44" s="173">
        <v>1.7291701188928701</v>
      </c>
      <c r="BO44" s="13">
        <v>28.8840875953025</v>
      </c>
      <c r="BP44" s="173">
        <v>2.1253224118207599</v>
      </c>
      <c r="BQ44" s="13">
        <v>33.287052569493198</v>
      </c>
      <c r="BR44" s="173">
        <v>1.4411190038963599</v>
      </c>
      <c r="BS44" s="13">
        <v>4.3822845753239497</v>
      </c>
      <c r="BT44" s="173">
        <v>2.0435751245396201</v>
      </c>
      <c r="BU44" s="13">
        <v>39.114899046932202</v>
      </c>
      <c r="BV44" s="173">
        <v>0.89774205615229796</v>
      </c>
      <c r="BW44" s="13">
        <v>38.392868640406398</v>
      </c>
      <c r="BX44" s="173">
        <v>1.4386110327623201</v>
      </c>
      <c r="BY44" s="13">
        <v>40.916769662409898</v>
      </c>
      <c r="BZ44" s="173">
        <v>1.6599519431108301</v>
      </c>
      <c r="CA44" s="13">
        <v>39.161142309158599</v>
      </c>
      <c r="CB44" s="173">
        <v>1.46588763349461</v>
      </c>
      <c r="CC44" s="13">
        <v>0.76827366875216496</v>
      </c>
      <c r="CD44" s="173">
        <v>2.0595818133275299</v>
      </c>
      <c r="CE44" s="13">
        <v>71.327446474110303</v>
      </c>
      <c r="CF44" s="173">
        <v>0.87550384057990305</v>
      </c>
      <c r="CG44" s="13">
        <v>72.349170687622006</v>
      </c>
      <c r="CH44" s="173">
        <v>1.50017578448379</v>
      </c>
      <c r="CI44" s="13">
        <v>71.424009420378496</v>
      </c>
      <c r="CJ44" s="173">
        <v>1.9475369365727999</v>
      </c>
      <c r="CK44" s="13">
        <v>70.753137273410104</v>
      </c>
      <c r="CL44" s="173">
        <v>1.3510146686187301</v>
      </c>
      <c r="CM44" s="13">
        <v>-1.5960334142119501</v>
      </c>
      <c r="CN44" s="173">
        <v>1.84608889747426</v>
      </c>
      <c r="CO44" s="13">
        <v>33.707050940910698</v>
      </c>
      <c r="CP44" s="173">
        <v>1.0224844831283999</v>
      </c>
      <c r="CQ44" s="13">
        <v>34.905904807023802</v>
      </c>
      <c r="CR44" s="173">
        <v>1.7745221771944499</v>
      </c>
      <c r="CS44" s="13">
        <v>32.851527773207998</v>
      </c>
      <c r="CT44" s="173">
        <v>1.6678058153248301</v>
      </c>
      <c r="CU44" s="13">
        <v>33.8031139985615</v>
      </c>
      <c r="CV44" s="173">
        <v>1.6180329579838399</v>
      </c>
      <c r="CW44" s="13">
        <v>-1.10279080846225</v>
      </c>
      <c r="CX44" s="173">
        <v>2.2250784084761102</v>
      </c>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6"/>
    </row>
    <row r="45" spans="1:142" ht="12.95" customHeight="1" x14ac:dyDescent="0.2">
      <c r="A45" s="2" t="s">
        <v>373</v>
      </c>
      <c r="B45" s="12">
        <v>2</v>
      </c>
      <c r="C45" s="13">
        <v>90.433910083075503</v>
      </c>
      <c r="D45" s="173">
        <v>0.568753147246021</v>
      </c>
      <c r="E45" s="13">
        <v>86.869498642348802</v>
      </c>
      <c r="F45" s="173">
        <v>1.5053475513557899</v>
      </c>
      <c r="G45" s="13">
        <v>92.232651061950705</v>
      </c>
      <c r="H45" s="173">
        <v>1.17257030780979</v>
      </c>
      <c r="I45" s="13">
        <v>92.011163737067605</v>
      </c>
      <c r="J45" s="173">
        <v>0.63368367989709495</v>
      </c>
      <c r="K45" s="13">
        <v>5.1416650947187703</v>
      </c>
      <c r="L45" s="173">
        <v>1.6414595104487699</v>
      </c>
      <c r="M45" s="13">
        <v>48.595863682406403</v>
      </c>
      <c r="N45" s="173">
        <v>0.95867368573174805</v>
      </c>
      <c r="O45" s="13">
        <v>50.818925572842097</v>
      </c>
      <c r="P45" s="173">
        <v>2.4272817696487698</v>
      </c>
      <c r="Q45" s="13">
        <v>48.173404695432701</v>
      </c>
      <c r="R45" s="173">
        <v>2.1127234523722001</v>
      </c>
      <c r="S45" s="13">
        <v>47.6232983483673</v>
      </c>
      <c r="T45" s="173">
        <v>1.21487427122142</v>
      </c>
      <c r="U45" s="13">
        <v>-3.1956272244747899</v>
      </c>
      <c r="V45" s="173">
        <v>2.80182876613845</v>
      </c>
      <c r="W45" s="13">
        <v>22.943550633027801</v>
      </c>
      <c r="X45" s="173">
        <v>0.88351128383455602</v>
      </c>
      <c r="Y45" s="13">
        <v>25.8154480140226</v>
      </c>
      <c r="Z45" s="173">
        <v>1.7758193564037801</v>
      </c>
      <c r="AA45" s="13">
        <v>22.958388795163099</v>
      </c>
      <c r="AB45" s="173">
        <v>1.8919773401234601</v>
      </c>
      <c r="AC45" s="13">
        <v>21.0577891115657</v>
      </c>
      <c r="AD45" s="173">
        <v>1.10042519540659</v>
      </c>
      <c r="AE45" s="13">
        <v>-4.75765890245692</v>
      </c>
      <c r="AF45" s="173">
        <v>2.0037511371591301</v>
      </c>
      <c r="AG45" s="13">
        <v>26.071585321208602</v>
      </c>
      <c r="AH45" s="173">
        <v>0.82276885056487803</v>
      </c>
      <c r="AI45" s="13">
        <v>23.653511981224199</v>
      </c>
      <c r="AJ45" s="173">
        <v>1.68665195156756</v>
      </c>
      <c r="AK45" s="13">
        <v>23.452432501520299</v>
      </c>
      <c r="AL45" s="173">
        <v>2.02830075959969</v>
      </c>
      <c r="AM45" s="13">
        <v>26.746627352963401</v>
      </c>
      <c r="AN45" s="173">
        <v>1.11872693251116</v>
      </c>
      <c r="AO45" s="13">
        <v>3.0931153717391302</v>
      </c>
      <c r="AP45" s="173">
        <v>2.0839235229205499</v>
      </c>
      <c r="AQ45" s="13">
        <v>31.913659702093401</v>
      </c>
      <c r="AR45" s="173">
        <v>0.92405509493665805</v>
      </c>
      <c r="AS45" s="13">
        <v>31.279882006951802</v>
      </c>
      <c r="AT45" s="173">
        <v>2.0466122929508002</v>
      </c>
      <c r="AU45" s="13">
        <v>31.4235526595591</v>
      </c>
      <c r="AV45" s="173">
        <v>2.23225626240629</v>
      </c>
      <c r="AW45" s="13">
        <v>33.296737282740501</v>
      </c>
      <c r="AX45" s="173">
        <v>1.12810832363387</v>
      </c>
      <c r="AY45" s="13">
        <v>2.0168552757887102</v>
      </c>
      <c r="AZ45" s="173">
        <v>2.1289838892962498</v>
      </c>
      <c r="BA45" s="13">
        <v>54.173774826298001</v>
      </c>
      <c r="BB45" s="173">
        <v>1.0280019622465799</v>
      </c>
      <c r="BC45" s="13">
        <v>52.6544300759004</v>
      </c>
      <c r="BD45" s="173">
        <v>1.9067291837254701</v>
      </c>
      <c r="BE45" s="13">
        <v>51.2135686069903</v>
      </c>
      <c r="BF45" s="173">
        <v>2.4882139814241002</v>
      </c>
      <c r="BG45" s="13">
        <v>54.903943762571799</v>
      </c>
      <c r="BH45" s="173">
        <v>1.3154353886679799</v>
      </c>
      <c r="BI45" s="13">
        <v>2.2495136866714298</v>
      </c>
      <c r="BJ45" s="173">
        <v>2.2010515455113899</v>
      </c>
      <c r="BK45" s="13">
        <v>44.723357824557702</v>
      </c>
      <c r="BL45" s="173">
        <v>0.95667858208953604</v>
      </c>
      <c r="BM45" s="13">
        <v>45.763929534537397</v>
      </c>
      <c r="BN45" s="173">
        <v>2.12781654257547</v>
      </c>
      <c r="BO45" s="13">
        <v>43.604331647318602</v>
      </c>
      <c r="BP45" s="173">
        <v>2.1337279762764001</v>
      </c>
      <c r="BQ45" s="13">
        <v>43.846582588527497</v>
      </c>
      <c r="BR45" s="173">
        <v>1.3558103861744399</v>
      </c>
      <c r="BS45" s="13">
        <v>-1.9173469460099</v>
      </c>
      <c r="BT45" s="173">
        <v>2.5598303116788199</v>
      </c>
      <c r="BU45" s="13">
        <v>58.820792306588601</v>
      </c>
      <c r="BV45" s="173">
        <v>0.93604853801814902</v>
      </c>
      <c r="BW45" s="13">
        <v>52.8489268975462</v>
      </c>
      <c r="BX45" s="173">
        <v>2.12085870108826</v>
      </c>
      <c r="BY45" s="13">
        <v>57.128388232779997</v>
      </c>
      <c r="BZ45" s="173">
        <v>2.24907457149724</v>
      </c>
      <c r="CA45" s="13">
        <v>61.301733807186203</v>
      </c>
      <c r="CB45" s="173">
        <v>1.30180789817545</v>
      </c>
      <c r="CC45" s="13">
        <v>8.4528069096400102</v>
      </c>
      <c r="CD45" s="173">
        <v>2.39599826708104</v>
      </c>
      <c r="CE45" s="13">
        <v>68.116471908326204</v>
      </c>
      <c r="CF45" s="173">
        <v>0.99193237113786703</v>
      </c>
      <c r="CG45" s="13">
        <v>65.420348007565593</v>
      </c>
      <c r="CH45" s="173">
        <v>2.0923940757891102</v>
      </c>
      <c r="CI45" s="13">
        <v>67.144657619633094</v>
      </c>
      <c r="CJ45" s="173">
        <v>2.0385821133175499</v>
      </c>
      <c r="CK45" s="13">
        <v>68.999716177079094</v>
      </c>
      <c r="CL45" s="173">
        <v>1.1541536350256101</v>
      </c>
      <c r="CM45" s="13">
        <v>3.57936816951347</v>
      </c>
      <c r="CN45" s="173">
        <v>2.24581599197949</v>
      </c>
      <c r="CO45" s="13">
        <v>36.415359176166298</v>
      </c>
      <c r="CP45" s="173">
        <v>0.93322091836782906</v>
      </c>
      <c r="CQ45" s="13">
        <v>38.678269716634802</v>
      </c>
      <c r="CR45" s="173">
        <v>2.0893686799178699</v>
      </c>
      <c r="CS45" s="13">
        <v>34.1097253379614</v>
      </c>
      <c r="CT45" s="173">
        <v>2.06651088959301</v>
      </c>
      <c r="CU45" s="13">
        <v>36.001332844082803</v>
      </c>
      <c r="CV45" s="173">
        <v>1.10368837129482</v>
      </c>
      <c r="CW45" s="13">
        <v>-2.67693687255202</v>
      </c>
      <c r="CX45" s="173">
        <v>2.2898140871453099</v>
      </c>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6"/>
    </row>
    <row r="46" spans="1:142" ht="12.95" customHeight="1" x14ac:dyDescent="0.2">
      <c r="A46" s="2" t="s">
        <v>374</v>
      </c>
      <c r="B46" s="12">
        <v>2</v>
      </c>
      <c r="C46" s="13">
        <v>96.947874038078595</v>
      </c>
      <c r="D46" s="173">
        <v>0.45745299289515001</v>
      </c>
      <c r="E46" s="13">
        <v>95.901789545768395</v>
      </c>
      <c r="F46" s="173">
        <v>1.75144823108686</v>
      </c>
      <c r="G46" s="13">
        <v>98.792664663042402</v>
      </c>
      <c r="H46" s="173">
        <v>0.69523254175120497</v>
      </c>
      <c r="I46" s="13">
        <v>96.784768409686606</v>
      </c>
      <c r="J46" s="173">
        <v>0.53307492361310205</v>
      </c>
      <c r="K46" s="13">
        <v>0.88297886391818303</v>
      </c>
      <c r="L46" s="173">
        <v>1.7997786045309601</v>
      </c>
      <c r="M46" s="13">
        <v>57.172133901923203</v>
      </c>
      <c r="N46" s="173">
        <v>1.14456626375395</v>
      </c>
      <c r="O46" s="13">
        <v>50.9851961206314</v>
      </c>
      <c r="P46" s="173">
        <v>3.47451412657992</v>
      </c>
      <c r="Q46" s="13">
        <v>56.238171303390502</v>
      </c>
      <c r="R46" s="173">
        <v>3.2804761751835998</v>
      </c>
      <c r="S46" s="13">
        <v>58.105741650000603</v>
      </c>
      <c r="T46" s="173">
        <v>1.3929361739297399</v>
      </c>
      <c r="U46" s="13">
        <v>7.1205455293692204</v>
      </c>
      <c r="V46" s="173">
        <v>3.8624925496908702</v>
      </c>
      <c r="W46" s="13">
        <v>18.1553774524216</v>
      </c>
      <c r="X46" s="173">
        <v>0.87003006429212404</v>
      </c>
      <c r="Y46" s="13">
        <v>42.824260282935597</v>
      </c>
      <c r="Z46" s="173">
        <v>4.8114196312820301</v>
      </c>
      <c r="AA46" s="13">
        <v>31.535255196807402</v>
      </c>
      <c r="AB46" s="173">
        <v>2.74443486152142</v>
      </c>
      <c r="AC46" s="13">
        <v>13.8707245550781</v>
      </c>
      <c r="AD46" s="173">
        <v>0.87241379820569998</v>
      </c>
      <c r="AE46" s="13">
        <v>-28.9535357278574</v>
      </c>
      <c r="AF46" s="173">
        <v>4.8866670681932396</v>
      </c>
      <c r="AG46" s="13">
        <v>30.104754575091501</v>
      </c>
      <c r="AH46" s="173">
        <v>1.14988749959493</v>
      </c>
      <c r="AI46" s="13">
        <v>27.018836431704699</v>
      </c>
      <c r="AJ46" s="173">
        <v>3.4986998579013999</v>
      </c>
      <c r="AK46" s="13">
        <v>36.422465028358502</v>
      </c>
      <c r="AL46" s="173">
        <v>2.6430501106081201</v>
      </c>
      <c r="AM46" s="13">
        <v>29.926284250789202</v>
      </c>
      <c r="AN46" s="173">
        <v>1.3233060363865501</v>
      </c>
      <c r="AO46" s="13">
        <v>2.9074478190845499</v>
      </c>
      <c r="AP46" s="173">
        <v>3.6258363946188399</v>
      </c>
      <c r="AQ46" s="13">
        <v>26.962667438372002</v>
      </c>
      <c r="AR46" s="173">
        <v>1.1428569187701501</v>
      </c>
      <c r="AS46" s="13">
        <v>27.209992766095301</v>
      </c>
      <c r="AT46" s="173">
        <v>3.3532714684845102</v>
      </c>
      <c r="AU46" s="13">
        <v>27.3374054735235</v>
      </c>
      <c r="AV46" s="173">
        <v>3.4114477620366799</v>
      </c>
      <c r="AW46" s="13">
        <v>27.3736952738209</v>
      </c>
      <c r="AX46" s="173">
        <v>1.3279407655986299</v>
      </c>
      <c r="AY46" s="13">
        <v>0.16370250772554901</v>
      </c>
      <c r="AZ46" s="173">
        <v>3.4302992015207998</v>
      </c>
      <c r="BA46" s="13">
        <v>75.320349302596597</v>
      </c>
      <c r="BB46" s="173">
        <v>1.23548506676934</v>
      </c>
      <c r="BC46" s="13">
        <v>74.439130320778801</v>
      </c>
      <c r="BD46" s="173">
        <v>3.5944880430042998</v>
      </c>
      <c r="BE46" s="13">
        <v>86.945992824539005</v>
      </c>
      <c r="BF46" s="173">
        <v>2.5329404853398199</v>
      </c>
      <c r="BG46" s="13">
        <v>74.153931710746704</v>
      </c>
      <c r="BH46" s="173">
        <v>1.4639043501531399</v>
      </c>
      <c r="BI46" s="13">
        <v>-0.28519861003209701</v>
      </c>
      <c r="BJ46" s="173">
        <v>4.0132962429485604</v>
      </c>
      <c r="BK46" s="13">
        <v>24.919902102030299</v>
      </c>
      <c r="BL46" s="173">
        <v>0.97422323971313896</v>
      </c>
      <c r="BM46" s="13">
        <v>31.3061562186511</v>
      </c>
      <c r="BN46" s="173">
        <v>3.9647952275269098</v>
      </c>
      <c r="BO46" s="13">
        <v>23.908439289107498</v>
      </c>
      <c r="BP46" s="173">
        <v>3.1802559597552298</v>
      </c>
      <c r="BQ46" s="13">
        <v>24.418276480507501</v>
      </c>
      <c r="BR46" s="173">
        <v>1.1017640899825101</v>
      </c>
      <c r="BS46" s="13">
        <v>-6.8878797381435897</v>
      </c>
      <c r="BT46" s="173">
        <v>4.1480637286363198</v>
      </c>
      <c r="BU46" s="13">
        <v>59.664778533530097</v>
      </c>
      <c r="BV46" s="173">
        <v>1.21727587922369</v>
      </c>
      <c r="BW46" s="13">
        <v>46.673518267218398</v>
      </c>
      <c r="BX46" s="173">
        <v>4.7510516457018399</v>
      </c>
      <c r="BY46" s="13">
        <v>60.542042709739903</v>
      </c>
      <c r="BZ46" s="173">
        <v>3.1529647045854099</v>
      </c>
      <c r="CA46" s="13">
        <v>61.443550233701998</v>
      </c>
      <c r="CB46" s="173">
        <v>1.2101853696254801</v>
      </c>
      <c r="CC46" s="13">
        <v>14.7700319664836</v>
      </c>
      <c r="CD46" s="173">
        <v>4.6585046974050801</v>
      </c>
      <c r="CE46" s="13">
        <v>96.148046652072907</v>
      </c>
      <c r="CF46" s="173">
        <v>0.431937025756094</v>
      </c>
      <c r="CG46" s="13">
        <v>94.123284907079906</v>
      </c>
      <c r="CH46" s="173">
        <v>1.7886884435050601</v>
      </c>
      <c r="CI46" s="13">
        <v>96.966366438569395</v>
      </c>
      <c r="CJ46" s="173">
        <v>1.2781565563558099</v>
      </c>
      <c r="CK46" s="13">
        <v>96.560704687911795</v>
      </c>
      <c r="CL46" s="173">
        <v>0.45485770986549401</v>
      </c>
      <c r="CM46" s="13">
        <v>2.4374197808318998</v>
      </c>
      <c r="CN46" s="173">
        <v>1.8781860625926601</v>
      </c>
      <c r="CO46" s="13">
        <v>35.595251232047403</v>
      </c>
      <c r="CP46" s="173">
        <v>1.03199680506594</v>
      </c>
      <c r="CQ46" s="13">
        <v>34.459037595753003</v>
      </c>
      <c r="CR46" s="173">
        <v>3.8719424356508001</v>
      </c>
      <c r="CS46" s="13">
        <v>38.791089407778898</v>
      </c>
      <c r="CT46" s="173">
        <v>4.1168233600940498</v>
      </c>
      <c r="CU46" s="13">
        <v>35.575686425167099</v>
      </c>
      <c r="CV46" s="173">
        <v>1.1458845729729501</v>
      </c>
      <c r="CW46" s="13">
        <v>1.1166488294140899</v>
      </c>
      <c r="CX46" s="173">
        <v>4.1213063474618901</v>
      </c>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6"/>
    </row>
    <row r="47" spans="1:142" ht="12.95" customHeight="1" x14ac:dyDescent="0.2">
      <c r="A47" s="2" t="s">
        <v>375</v>
      </c>
      <c r="B47" s="12">
        <v>2</v>
      </c>
      <c r="C47" s="13">
        <v>87.056156620855702</v>
      </c>
      <c r="D47" s="173">
        <v>0.75706949497833997</v>
      </c>
      <c r="E47" s="13">
        <v>69.297057377274001</v>
      </c>
      <c r="F47" s="173">
        <v>2.8130453458247602</v>
      </c>
      <c r="G47" s="13">
        <v>87.871360888884894</v>
      </c>
      <c r="H47" s="173">
        <v>2.5968264327932</v>
      </c>
      <c r="I47" s="13">
        <v>88.764017451620504</v>
      </c>
      <c r="J47" s="173">
        <v>0.78058319440528701</v>
      </c>
      <c r="K47" s="13">
        <v>19.466960074346499</v>
      </c>
      <c r="L47" s="173">
        <v>2.8893718928860199</v>
      </c>
      <c r="M47" s="13">
        <v>56.759899307655303</v>
      </c>
      <c r="N47" s="173">
        <v>1.2515593883029901</v>
      </c>
      <c r="O47" s="13">
        <v>50.001589321078598</v>
      </c>
      <c r="P47" s="173">
        <v>3.8951734526024402</v>
      </c>
      <c r="Q47" s="13">
        <v>54.921153474382699</v>
      </c>
      <c r="R47" s="173">
        <v>4.9787454706737604</v>
      </c>
      <c r="S47" s="13">
        <v>57.3645889940614</v>
      </c>
      <c r="T47" s="173">
        <v>1.3251047592232099</v>
      </c>
      <c r="U47" s="13">
        <v>7.3629996729827996</v>
      </c>
      <c r="V47" s="173">
        <v>4.03484130882486</v>
      </c>
      <c r="W47" s="13">
        <v>5.97136257897193</v>
      </c>
      <c r="X47" s="173">
        <v>0.36935126323165801</v>
      </c>
      <c r="Y47" s="13">
        <v>21.749145706602199</v>
      </c>
      <c r="Z47" s="173">
        <v>2.5910495445699899</v>
      </c>
      <c r="AA47" s="13">
        <v>4.5752604254907396</v>
      </c>
      <c r="AB47" s="173">
        <v>1.4487838451078601</v>
      </c>
      <c r="AC47" s="13">
        <v>4.5399185412909704</v>
      </c>
      <c r="AD47" s="173">
        <v>0.39860643204490698</v>
      </c>
      <c r="AE47" s="13">
        <v>-17.209227165311201</v>
      </c>
      <c r="AF47" s="173">
        <v>2.70812388718912</v>
      </c>
      <c r="AG47" s="13">
        <v>10.515142772717899</v>
      </c>
      <c r="AH47" s="173">
        <v>0.63836414804835195</v>
      </c>
      <c r="AI47" s="13">
        <v>10.440799415043699</v>
      </c>
      <c r="AJ47" s="173">
        <v>1.8347700464819201</v>
      </c>
      <c r="AK47" s="13">
        <v>6.7196330414767402</v>
      </c>
      <c r="AL47" s="173">
        <v>1.6557069488518701</v>
      </c>
      <c r="AM47" s="13">
        <v>10.7003060674081</v>
      </c>
      <c r="AN47" s="173">
        <v>0.72437334228829198</v>
      </c>
      <c r="AO47" s="13">
        <v>0.25950665236431503</v>
      </c>
      <c r="AP47" s="173">
        <v>2.0061298025063898</v>
      </c>
      <c r="AQ47" s="13">
        <v>8.0808732026251509</v>
      </c>
      <c r="AR47" s="173">
        <v>0.48822771455970299</v>
      </c>
      <c r="AS47" s="13">
        <v>5.6845136468767903</v>
      </c>
      <c r="AT47" s="173">
        <v>1.16877616134728</v>
      </c>
      <c r="AU47" s="13">
        <v>6.0118614801970303</v>
      </c>
      <c r="AV47" s="173">
        <v>1.7634082472889001</v>
      </c>
      <c r="AW47" s="13">
        <v>8.4956420261106391</v>
      </c>
      <c r="AX47" s="173">
        <v>0.56066284605224703</v>
      </c>
      <c r="AY47" s="13">
        <v>2.8111283792338502</v>
      </c>
      <c r="AZ47" s="173">
        <v>1.3750876617655501</v>
      </c>
      <c r="BA47" s="13">
        <v>35.269575718240901</v>
      </c>
      <c r="BB47" s="173">
        <v>1.12762511679029</v>
      </c>
      <c r="BC47" s="13">
        <v>27.4688665783844</v>
      </c>
      <c r="BD47" s="173">
        <v>2.2139007761593099</v>
      </c>
      <c r="BE47" s="13">
        <v>25.742685316808199</v>
      </c>
      <c r="BF47" s="173">
        <v>3.5082678272896199</v>
      </c>
      <c r="BG47" s="13">
        <v>36.605867638968903</v>
      </c>
      <c r="BH47" s="173">
        <v>1.20130563943823</v>
      </c>
      <c r="BI47" s="13">
        <v>9.1370010605844794</v>
      </c>
      <c r="BJ47" s="173">
        <v>2.5698493053175802</v>
      </c>
      <c r="BK47" s="13">
        <v>21.452227671211201</v>
      </c>
      <c r="BL47" s="173">
        <v>0.98040853007142104</v>
      </c>
      <c r="BM47" s="13">
        <v>18.8061528268485</v>
      </c>
      <c r="BN47" s="173">
        <v>2.5020041347577102</v>
      </c>
      <c r="BO47" s="13">
        <v>16.853243288633699</v>
      </c>
      <c r="BP47" s="173">
        <v>2.7060453280097101</v>
      </c>
      <c r="BQ47" s="13">
        <v>21.9361452680475</v>
      </c>
      <c r="BR47" s="173">
        <v>1.05703450362467</v>
      </c>
      <c r="BS47" s="13">
        <v>3.1299924411990299</v>
      </c>
      <c r="BT47" s="173">
        <v>2.7461475019589101</v>
      </c>
      <c r="BU47" s="13">
        <v>44.0989732202219</v>
      </c>
      <c r="BV47" s="173">
        <v>0.98885437158509804</v>
      </c>
      <c r="BW47" s="13">
        <v>37.644294268078397</v>
      </c>
      <c r="BX47" s="173">
        <v>2.9199874887988901</v>
      </c>
      <c r="BY47" s="13">
        <v>42.831273849060601</v>
      </c>
      <c r="BZ47" s="173">
        <v>3.7502876396726501</v>
      </c>
      <c r="CA47" s="13">
        <v>44.838490899559801</v>
      </c>
      <c r="CB47" s="173">
        <v>1.09888473785076</v>
      </c>
      <c r="CC47" s="13">
        <v>7.1941966314813897</v>
      </c>
      <c r="CD47" s="173">
        <v>3.1326962340133</v>
      </c>
      <c r="CE47" s="13">
        <v>81.920964354479807</v>
      </c>
      <c r="CF47" s="173">
        <v>0.77111290471774696</v>
      </c>
      <c r="CG47" s="13">
        <v>76.920791550545104</v>
      </c>
      <c r="CH47" s="173">
        <v>3.2172697208099099</v>
      </c>
      <c r="CI47" s="13">
        <v>76.197996855313093</v>
      </c>
      <c r="CJ47" s="173">
        <v>2.9892111304844802</v>
      </c>
      <c r="CK47" s="13">
        <v>82.710486641286906</v>
      </c>
      <c r="CL47" s="173">
        <v>0.77792015578189799</v>
      </c>
      <c r="CM47" s="13">
        <v>5.7896950907417999</v>
      </c>
      <c r="CN47" s="173">
        <v>3.33618736398186</v>
      </c>
      <c r="CO47" s="13">
        <v>24.030215328466301</v>
      </c>
      <c r="CP47" s="173">
        <v>0.91730413850410797</v>
      </c>
      <c r="CQ47" s="13">
        <v>20.986788746848301</v>
      </c>
      <c r="CR47" s="173">
        <v>2.9602678581735602</v>
      </c>
      <c r="CS47" s="13">
        <v>22.738663831459</v>
      </c>
      <c r="CT47" s="173">
        <v>3.49340665486667</v>
      </c>
      <c r="CU47" s="13">
        <v>24.419173630783899</v>
      </c>
      <c r="CV47" s="173">
        <v>0.99925495402176601</v>
      </c>
      <c r="CW47" s="13">
        <v>3.4323848839356002</v>
      </c>
      <c r="CX47" s="173">
        <v>3.0844542356767999</v>
      </c>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6"/>
    </row>
    <row r="48" spans="1:142" ht="12.95" customHeight="1" x14ac:dyDescent="0.2">
      <c r="A48" s="2" t="s">
        <v>376</v>
      </c>
      <c r="B48" s="12">
        <v>2</v>
      </c>
      <c r="C48" s="13">
        <v>77.961303835473302</v>
      </c>
      <c r="D48" s="173">
        <v>0.91228337175370899</v>
      </c>
      <c r="E48" s="13">
        <v>74.050972627693199</v>
      </c>
      <c r="F48" s="173">
        <v>1.9791985606928399</v>
      </c>
      <c r="G48" s="13">
        <v>76.253313553830694</v>
      </c>
      <c r="H48" s="173">
        <v>2.26472105015789</v>
      </c>
      <c r="I48" s="13">
        <v>79.008282066036003</v>
      </c>
      <c r="J48" s="173">
        <v>1.04835872923343</v>
      </c>
      <c r="K48" s="13">
        <v>4.9573094383427803</v>
      </c>
      <c r="L48" s="173">
        <v>2.1577839274600801</v>
      </c>
      <c r="M48" s="13">
        <v>56.268472928960101</v>
      </c>
      <c r="N48" s="173">
        <v>1.2526790426735801</v>
      </c>
      <c r="O48" s="13">
        <v>53.680373347044899</v>
      </c>
      <c r="P48" s="173">
        <v>2.7441289586780302</v>
      </c>
      <c r="Q48" s="13">
        <v>56.6919738680918</v>
      </c>
      <c r="R48" s="173">
        <v>2.9712240476474099</v>
      </c>
      <c r="S48" s="13">
        <v>56.7637731007393</v>
      </c>
      <c r="T48" s="173">
        <v>1.40656599783862</v>
      </c>
      <c r="U48" s="13">
        <v>3.0833997536944202</v>
      </c>
      <c r="V48" s="173">
        <v>2.8667763632881602</v>
      </c>
      <c r="W48" s="13">
        <v>55.935572561630003</v>
      </c>
      <c r="X48" s="173">
        <v>1.1459129005815201</v>
      </c>
      <c r="Y48" s="13">
        <v>55.888515998733503</v>
      </c>
      <c r="Z48" s="173">
        <v>2.8245380077999398</v>
      </c>
      <c r="AA48" s="13">
        <v>53.777546873530198</v>
      </c>
      <c r="AB48" s="173">
        <v>2.6951374527295999</v>
      </c>
      <c r="AC48" s="13">
        <v>56.1571294213824</v>
      </c>
      <c r="AD48" s="173">
        <v>1.2651229051292401</v>
      </c>
      <c r="AE48" s="13">
        <v>0.26861342264884802</v>
      </c>
      <c r="AF48" s="173">
        <v>2.9468290136511199</v>
      </c>
      <c r="AG48" s="13">
        <v>48.497763279946597</v>
      </c>
      <c r="AH48" s="173">
        <v>0.94766008274400904</v>
      </c>
      <c r="AI48" s="13">
        <v>34.835404315465397</v>
      </c>
      <c r="AJ48" s="173">
        <v>1.99014074023416</v>
      </c>
      <c r="AK48" s="13">
        <v>44.8375144546483</v>
      </c>
      <c r="AL48" s="173">
        <v>3.2844002322199999</v>
      </c>
      <c r="AM48" s="13">
        <v>51.904040781785397</v>
      </c>
      <c r="AN48" s="173">
        <v>0.97975785302037399</v>
      </c>
      <c r="AO48" s="13">
        <v>17.068636466320001</v>
      </c>
      <c r="AP48" s="173">
        <v>2.2669533204864001</v>
      </c>
      <c r="AQ48" s="13">
        <v>48.492310923215101</v>
      </c>
      <c r="AR48" s="173">
        <v>0.95672698571437698</v>
      </c>
      <c r="AS48" s="13">
        <v>40.996172428663002</v>
      </c>
      <c r="AT48" s="173">
        <v>2.2825612840709399</v>
      </c>
      <c r="AU48" s="13">
        <v>50.397653391471898</v>
      </c>
      <c r="AV48" s="173">
        <v>3.22064924603387</v>
      </c>
      <c r="AW48" s="13">
        <v>50.108907048191398</v>
      </c>
      <c r="AX48" s="173">
        <v>1.08586404223535</v>
      </c>
      <c r="AY48" s="13">
        <v>9.1127346195284797</v>
      </c>
      <c r="AZ48" s="173">
        <v>2.5016216149329402</v>
      </c>
      <c r="BA48" s="13">
        <v>58.320848392115202</v>
      </c>
      <c r="BB48" s="173">
        <v>1.1272480000502301</v>
      </c>
      <c r="BC48" s="13">
        <v>48.684909618292203</v>
      </c>
      <c r="BD48" s="173">
        <v>2.3300962282586002</v>
      </c>
      <c r="BE48" s="13">
        <v>62.207132875413599</v>
      </c>
      <c r="BF48" s="173">
        <v>2.7702689194199999</v>
      </c>
      <c r="BG48" s="13">
        <v>59.582559968016497</v>
      </c>
      <c r="BH48" s="173">
        <v>1.28131173752593</v>
      </c>
      <c r="BI48" s="13">
        <v>10.8976503497243</v>
      </c>
      <c r="BJ48" s="173">
        <v>2.56617615924822</v>
      </c>
      <c r="BK48" s="13">
        <v>43.533635268797902</v>
      </c>
      <c r="BL48" s="173">
        <v>0.94203856496224603</v>
      </c>
      <c r="BM48" s="13">
        <v>39.367730273726302</v>
      </c>
      <c r="BN48" s="173">
        <v>2.3064526585434999</v>
      </c>
      <c r="BO48" s="13">
        <v>45.5702824659489</v>
      </c>
      <c r="BP48" s="173">
        <v>3.0279089209127599</v>
      </c>
      <c r="BQ48" s="13">
        <v>44.016918483582799</v>
      </c>
      <c r="BR48" s="173">
        <v>1.0581176534889001</v>
      </c>
      <c r="BS48" s="13">
        <v>4.6491882098565203</v>
      </c>
      <c r="BT48" s="173">
        <v>2.4790223404585499</v>
      </c>
      <c r="BU48" s="13">
        <v>60.538308885881101</v>
      </c>
      <c r="BV48" s="173">
        <v>1.0748098013492999</v>
      </c>
      <c r="BW48" s="13">
        <v>48.550407459805697</v>
      </c>
      <c r="BX48" s="173">
        <v>2.1949702087098899</v>
      </c>
      <c r="BY48" s="13">
        <v>59.006862763721898</v>
      </c>
      <c r="BZ48" s="173">
        <v>2.9342396358463398</v>
      </c>
      <c r="CA48" s="13">
        <v>63.482419917668302</v>
      </c>
      <c r="CB48" s="173">
        <v>1.2476213316457401</v>
      </c>
      <c r="CC48" s="13">
        <v>14.932012457862699</v>
      </c>
      <c r="CD48" s="173">
        <v>2.478988565871</v>
      </c>
      <c r="CE48" s="13">
        <v>61.6979148628145</v>
      </c>
      <c r="CF48" s="173">
        <v>1.27119718741067</v>
      </c>
      <c r="CG48" s="13">
        <v>55.846267144257602</v>
      </c>
      <c r="CH48" s="173">
        <v>2.4219611906502698</v>
      </c>
      <c r="CI48" s="13">
        <v>63.129193445327502</v>
      </c>
      <c r="CJ48" s="173">
        <v>3.00384232523075</v>
      </c>
      <c r="CK48" s="13">
        <v>62.426836681283298</v>
      </c>
      <c r="CL48" s="173">
        <v>1.47119347602308</v>
      </c>
      <c r="CM48" s="13">
        <v>6.5805695370257604</v>
      </c>
      <c r="CN48" s="173">
        <v>2.6476249106498302</v>
      </c>
      <c r="CO48" s="13">
        <v>35.533049500257498</v>
      </c>
      <c r="CP48" s="173">
        <v>1.02847374791626</v>
      </c>
      <c r="CQ48" s="13">
        <v>34.278525376045401</v>
      </c>
      <c r="CR48" s="173">
        <v>2.5463002919301698</v>
      </c>
      <c r="CS48" s="13">
        <v>39.243026094966901</v>
      </c>
      <c r="CT48" s="173">
        <v>3.0328670090982701</v>
      </c>
      <c r="CU48" s="13">
        <v>35.024370636454996</v>
      </c>
      <c r="CV48" s="173">
        <v>1.2208142367891399</v>
      </c>
      <c r="CW48" s="13">
        <v>0.74584526040955301</v>
      </c>
      <c r="CX48" s="173">
        <v>2.8585928739161499</v>
      </c>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6"/>
    </row>
    <row r="49" spans="1:142" ht="12.95" customHeight="1" x14ac:dyDescent="0.2">
      <c r="A49" s="2" t="s">
        <v>377</v>
      </c>
      <c r="B49" s="12">
        <v>2</v>
      </c>
      <c r="C49" s="13">
        <v>87.438223363323303</v>
      </c>
      <c r="D49" s="173">
        <v>0.66448524241907903</v>
      </c>
      <c r="E49" s="13">
        <v>89.220771403167106</v>
      </c>
      <c r="F49" s="173">
        <v>1.8760968400418001</v>
      </c>
      <c r="G49" s="13">
        <v>89.633294026814198</v>
      </c>
      <c r="H49" s="173">
        <v>1.48166724356997</v>
      </c>
      <c r="I49" s="13">
        <v>86.458078998826693</v>
      </c>
      <c r="J49" s="173">
        <v>0.83287512191733404</v>
      </c>
      <c r="K49" s="13">
        <v>-2.76269240434043</v>
      </c>
      <c r="L49" s="173">
        <v>2.0403421234950398</v>
      </c>
      <c r="M49" s="13">
        <v>36.708499062515898</v>
      </c>
      <c r="N49" s="173">
        <v>0.94437716849172704</v>
      </c>
      <c r="O49" s="13">
        <v>39.402432894419199</v>
      </c>
      <c r="P49" s="173">
        <v>3.3175169715630402</v>
      </c>
      <c r="Q49" s="13">
        <v>35.643863961517802</v>
      </c>
      <c r="R49" s="173">
        <v>2.6389109634091201</v>
      </c>
      <c r="S49" s="13">
        <v>35.939291010217602</v>
      </c>
      <c r="T49" s="173">
        <v>1.23423061491826</v>
      </c>
      <c r="U49" s="13">
        <v>-3.4631418842016299</v>
      </c>
      <c r="V49" s="173">
        <v>3.7415093369640502</v>
      </c>
      <c r="W49" s="13">
        <v>76.435763339573697</v>
      </c>
      <c r="X49" s="173">
        <v>1.0982423434053299</v>
      </c>
      <c r="Y49" s="13">
        <v>76.185238614059699</v>
      </c>
      <c r="Z49" s="173">
        <v>3.8927500873670402</v>
      </c>
      <c r="AA49" s="13">
        <v>78.651721568606206</v>
      </c>
      <c r="AB49" s="173">
        <v>2.1532789878104399</v>
      </c>
      <c r="AC49" s="13">
        <v>76.005231603020107</v>
      </c>
      <c r="AD49" s="173">
        <v>1.2618203296216599</v>
      </c>
      <c r="AE49" s="13">
        <v>-0.18000701103969199</v>
      </c>
      <c r="AF49" s="173">
        <v>4.0101509716110497</v>
      </c>
      <c r="AG49" s="13">
        <v>30.258835299591301</v>
      </c>
      <c r="AH49" s="173">
        <v>1.01740689004188</v>
      </c>
      <c r="AI49" s="13">
        <v>29.006201888478699</v>
      </c>
      <c r="AJ49" s="173">
        <v>2.7641877608531402</v>
      </c>
      <c r="AK49" s="13">
        <v>28.580821600172499</v>
      </c>
      <c r="AL49" s="173">
        <v>2.68531185991877</v>
      </c>
      <c r="AM49" s="13">
        <v>29.9313456622641</v>
      </c>
      <c r="AN49" s="173">
        <v>1.15880330364593</v>
      </c>
      <c r="AO49" s="13">
        <v>0.92514377378546797</v>
      </c>
      <c r="AP49" s="173">
        <v>2.90134141112443</v>
      </c>
      <c r="AQ49" s="13">
        <v>22.577964390186501</v>
      </c>
      <c r="AR49" s="173">
        <v>0.78931562952286105</v>
      </c>
      <c r="AS49" s="13">
        <v>22.245405166058099</v>
      </c>
      <c r="AT49" s="173">
        <v>3.1323290943084698</v>
      </c>
      <c r="AU49" s="13">
        <v>22.2263092095418</v>
      </c>
      <c r="AV49" s="173">
        <v>2.5105041176801399</v>
      </c>
      <c r="AW49" s="13">
        <v>22.793839882828099</v>
      </c>
      <c r="AX49" s="173">
        <v>0.94285876567539095</v>
      </c>
      <c r="AY49" s="13">
        <v>0.54843471677002498</v>
      </c>
      <c r="AZ49" s="173">
        <v>3.4698613970734198</v>
      </c>
      <c r="BA49" s="13">
        <v>46.314032586449301</v>
      </c>
      <c r="BB49" s="173">
        <v>1.0472517399660399</v>
      </c>
      <c r="BC49" s="13">
        <v>50.371538780863297</v>
      </c>
      <c r="BD49" s="173">
        <v>3.41931886307253</v>
      </c>
      <c r="BE49" s="13">
        <v>48.059785893844897</v>
      </c>
      <c r="BF49" s="173">
        <v>3.0531689772257899</v>
      </c>
      <c r="BG49" s="13">
        <v>44.850179096266103</v>
      </c>
      <c r="BH49" s="173">
        <v>1.1473562811790099</v>
      </c>
      <c r="BI49" s="13">
        <v>-5.5213596845971598</v>
      </c>
      <c r="BJ49" s="173">
        <v>3.44368644161904</v>
      </c>
      <c r="BK49" s="13">
        <v>54.310052748502898</v>
      </c>
      <c r="BL49" s="173">
        <v>1.27643242577211</v>
      </c>
      <c r="BM49" s="13">
        <v>48.430361796834198</v>
      </c>
      <c r="BN49" s="173">
        <v>4.0698812597308001</v>
      </c>
      <c r="BO49" s="13">
        <v>52.615163316729799</v>
      </c>
      <c r="BP49" s="173">
        <v>3.1901787091669198</v>
      </c>
      <c r="BQ49" s="13">
        <v>54.7873383689682</v>
      </c>
      <c r="BR49" s="173">
        <v>1.51275456835935</v>
      </c>
      <c r="BS49" s="13">
        <v>6.3569765721340303</v>
      </c>
      <c r="BT49" s="173">
        <v>4.3733185251546303</v>
      </c>
      <c r="BU49" s="13">
        <v>57.453551299865602</v>
      </c>
      <c r="BV49" s="173">
        <v>1.04780808654706</v>
      </c>
      <c r="BW49" s="13">
        <v>57.234069240465601</v>
      </c>
      <c r="BX49" s="173">
        <v>3.9507186679106301</v>
      </c>
      <c r="BY49" s="13">
        <v>56.255938936656399</v>
      </c>
      <c r="BZ49" s="173">
        <v>2.6283158898519501</v>
      </c>
      <c r="CA49" s="13">
        <v>57.4532697902359</v>
      </c>
      <c r="CB49" s="173">
        <v>1.3205592308062599</v>
      </c>
      <c r="CC49" s="13">
        <v>0.21920054977029199</v>
      </c>
      <c r="CD49" s="173">
        <v>4.2822777929017004</v>
      </c>
      <c r="CE49" s="13">
        <v>72.532620524956101</v>
      </c>
      <c r="CF49" s="173">
        <v>1.00888385978594</v>
      </c>
      <c r="CG49" s="13">
        <v>69.015575212070402</v>
      </c>
      <c r="CH49" s="173">
        <v>3.0244177527285201</v>
      </c>
      <c r="CI49" s="13">
        <v>72.693951692791998</v>
      </c>
      <c r="CJ49" s="173">
        <v>2.6396989694660702</v>
      </c>
      <c r="CK49" s="13">
        <v>72.808430076066102</v>
      </c>
      <c r="CL49" s="173">
        <v>1.1567573114560501</v>
      </c>
      <c r="CM49" s="13">
        <v>3.7928548639957</v>
      </c>
      <c r="CN49" s="173">
        <v>3.3359035409819602</v>
      </c>
      <c r="CO49" s="13">
        <v>37.523552094867497</v>
      </c>
      <c r="CP49" s="173">
        <v>1.1505743068882399</v>
      </c>
      <c r="CQ49" s="13">
        <v>38.165208398603902</v>
      </c>
      <c r="CR49" s="173">
        <v>3.2129562811971</v>
      </c>
      <c r="CS49" s="13">
        <v>40.712784315205802</v>
      </c>
      <c r="CT49" s="173">
        <v>3.1781317993074998</v>
      </c>
      <c r="CU49" s="13">
        <v>36.610021176443098</v>
      </c>
      <c r="CV49" s="173">
        <v>1.38485758878933</v>
      </c>
      <c r="CW49" s="13">
        <v>-1.5551872221607801</v>
      </c>
      <c r="CX49" s="173">
        <v>3.5692429117972702</v>
      </c>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6"/>
    </row>
    <row r="50" spans="1:142" ht="12.95" customHeight="1" x14ac:dyDescent="0.2">
      <c r="A50" s="2" t="s">
        <v>378</v>
      </c>
      <c r="B50" s="12">
        <v>2</v>
      </c>
      <c r="C50" s="13">
        <v>93.675232273769893</v>
      </c>
      <c r="D50" s="173">
        <v>0.50414626440333898</v>
      </c>
      <c r="E50" s="13">
        <v>89.158099482506302</v>
      </c>
      <c r="F50" s="173">
        <v>1.4782374331446599</v>
      </c>
      <c r="G50" s="13">
        <v>94.9342422239162</v>
      </c>
      <c r="H50" s="173">
        <v>0.97080864100243103</v>
      </c>
      <c r="I50" s="13">
        <v>94.211016337951307</v>
      </c>
      <c r="J50" s="173">
        <v>0.534256330900997</v>
      </c>
      <c r="K50" s="13">
        <v>5.0529168554449502</v>
      </c>
      <c r="L50" s="173">
        <v>1.4960052333751901</v>
      </c>
      <c r="M50" s="13">
        <v>42.592651183319397</v>
      </c>
      <c r="N50" s="173">
        <v>1.0740942997961</v>
      </c>
      <c r="O50" s="13">
        <v>37.287006271160998</v>
      </c>
      <c r="P50" s="173">
        <v>2.4449924510739902</v>
      </c>
      <c r="Q50" s="13">
        <v>41.993738129645998</v>
      </c>
      <c r="R50" s="173">
        <v>2.3293049212887702</v>
      </c>
      <c r="S50" s="13">
        <v>43.752466386654497</v>
      </c>
      <c r="T50" s="173">
        <v>1.1943275116493901</v>
      </c>
      <c r="U50" s="13">
        <v>6.4654601154935101</v>
      </c>
      <c r="V50" s="173">
        <v>2.5436732762832501</v>
      </c>
      <c r="W50" s="13">
        <v>15.1617874409189</v>
      </c>
      <c r="X50" s="173">
        <v>0.77168031887808797</v>
      </c>
      <c r="Y50" s="13">
        <v>20.712999897017099</v>
      </c>
      <c r="Z50" s="173">
        <v>1.87214155914022</v>
      </c>
      <c r="AA50" s="13">
        <v>19.409516516784301</v>
      </c>
      <c r="AB50" s="173">
        <v>2.0772740103182499</v>
      </c>
      <c r="AC50" s="13">
        <v>12.697372982079299</v>
      </c>
      <c r="AD50" s="173">
        <v>0.81238027798152401</v>
      </c>
      <c r="AE50" s="13">
        <v>-8.0156269149378492</v>
      </c>
      <c r="AF50" s="173">
        <v>1.9795139421050101</v>
      </c>
      <c r="AG50" s="13">
        <v>15.412261079212501</v>
      </c>
      <c r="AH50" s="173">
        <v>0.84002178634642399</v>
      </c>
      <c r="AI50" s="13">
        <v>17.589940559896998</v>
      </c>
      <c r="AJ50" s="173">
        <v>1.89505601776608</v>
      </c>
      <c r="AK50" s="13">
        <v>14.8948801237295</v>
      </c>
      <c r="AL50" s="173">
        <v>1.7552963136572299</v>
      </c>
      <c r="AM50" s="13">
        <v>15.060701187207201</v>
      </c>
      <c r="AN50" s="173">
        <v>0.92612688664265697</v>
      </c>
      <c r="AO50" s="13">
        <v>-2.5292393726897999</v>
      </c>
      <c r="AP50" s="173">
        <v>1.9749613080202699</v>
      </c>
      <c r="AQ50" s="13">
        <v>19.7306569368663</v>
      </c>
      <c r="AR50" s="173">
        <v>0.91312953031025401</v>
      </c>
      <c r="AS50" s="13">
        <v>18.800734925365202</v>
      </c>
      <c r="AT50" s="173">
        <v>1.8493291322723699</v>
      </c>
      <c r="AU50" s="13">
        <v>19.4748954692509</v>
      </c>
      <c r="AV50" s="173">
        <v>1.8156856952109099</v>
      </c>
      <c r="AW50" s="13">
        <v>19.8570052967207</v>
      </c>
      <c r="AX50" s="173">
        <v>1.0455860555504399</v>
      </c>
      <c r="AY50" s="13">
        <v>1.05627037135546</v>
      </c>
      <c r="AZ50" s="173">
        <v>1.95494089671936</v>
      </c>
      <c r="BA50" s="13">
        <v>65.848257881101802</v>
      </c>
      <c r="BB50" s="173">
        <v>1.0688451714217699</v>
      </c>
      <c r="BC50" s="13">
        <v>62.065893952742101</v>
      </c>
      <c r="BD50" s="173">
        <v>2.4611168604906402</v>
      </c>
      <c r="BE50" s="13">
        <v>68.002916803544096</v>
      </c>
      <c r="BF50" s="173">
        <v>2.0074954356166401</v>
      </c>
      <c r="BG50" s="13">
        <v>66.149594244408704</v>
      </c>
      <c r="BH50" s="173">
        <v>1.2089209186957399</v>
      </c>
      <c r="BI50" s="13">
        <v>4.0837002916666201</v>
      </c>
      <c r="BJ50" s="173">
        <v>2.5094073334724198</v>
      </c>
      <c r="BK50" s="13">
        <v>43.9674722106747</v>
      </c>
      <c r="BL50" s="173">
        <v>1.0717998514646401</v>
      </c>
      <c r="BM50" s="13">
        <v>47.104618515410799</v>
      </c>
      <c r="BN50" s="173">
        <v>2.3153889885010401</v>
      </c>
      <c r="BO50" s="13">
        <v>46.440408829884198</v>
      </c>
      <c r="BP50" s="173">
        <v>2.3313579135525302</v>
      </c>
      <c r="BQ50" s="13">
        <v>42.645251712434003</v>
      </c>
      <c r="BR50" s="173">
        <v>1.1713505985423001</v>
      </c>
      <c r="BS50" s="13">
        <v>-4.4593668029767999</v>
      </c>
      <c r="BT50" s="173">
        <v>2.41581738263389</v>
      </c>
      <c r="BU50" s="13">
        <v>53.520106262289602</v>
      </c>
      <c r="BV50" s="173">
        <v>1.18360046450977</v>
      </c>
      <c r="BW50" s="13">
        <v>49.660016090044898</v>
      </c>
      <c r="BX50" s="173">
        <v>2.59596336567036</v>
      </c>
      <c r="BY50" s="13">
        <v>48.9481143964938</v>
      </c>
      <c r="BZ50" s="173">
        <v>2.6081096895353402</v>
      </c>
      <c r="CA50" s="13">
        <v>55.410560031525897</v>
      </c>
      <c r="CB50" s="173">
        <v>1.2817180129490899</v>
      </c>
      <c r="CC50" s="13">
        <v>5.7505439414809798</v>
      </c>
      <c r="CD50" s="173">
        <v>2.5929936147313799</v>
      </c>
      <c r="CE50" s="13">
        <v>81.646695693005995</v>
      </c>
      <c r="CF50" s="173">
        <v>0.724742049573181</v>
      </c>
      <c r="CG50" s="13">
        <v>82.039026614851394</v>
      </c>
      <c r="CH50" s="173">
        <v>1.93300443911877</v>
      </c>
      <c r="CI50" s="13">
        <v>82.990491342817407</v>
      </c>
      <c r="CJ50" s="173">
        <v>1.73796684171112</v>
      </c>
      <c r="CK50" s="13">
        <v>81.336071150226502</v>
      </c>
      <c r="CL50" s="173">
        <v>0.89823396283504997</v>
      </c>
      <c r="CM50" s="13">
        <v>-0.70295546462483605</v>
      </c>
      <c r="CN50" s="173">
        <v>1.99322462369021</v>
      </c>
      <c r="CO50" s="13">
        <v>44.046908910604401</v>
      </c>
      <c r="CP50" s="173">
        <v>0.95491320353102505</v>
      </c>
      <c r="CQ50" s="13">
        <v>43.547930705059102</v>
      </c>
      <c r="CR50" s="173">
        <v>2.6617304851118502</v>
      </c>
      <c r="CS50" s="13">
        <v>43.125075415237603</v>
      </c>
      <c r="CT50" s="173">
        <v>2.6307916355801</v>
      </c>
      <c r="CU50" s="13">
        <v>44.004151816762104</v>
      </c>
      <c r="CV50" s="173">
        <v>1.0804050489502399</v>
      </c>
      <c r="CW50" s="13">
        <v>0.45622111170305102</v>
      </c>
      <c r="CX50" s="173">
        <v>2.6927095035385702</v>
      </c>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6"/>
    </row>
    <row r="51" spans="1:142" ht="12.95" customHeight="1" x14ac:dyDescent="0.2">
      <c r="A51" s="2" t="s">
        <v>379</v>
      </c>
      <c r="B51" s="12">
        <v>2</v>
      </c>
      <c r="C51" s="13">
        <v>97.484604593612104</v>
      </c>
      <c r="D51" s="173">
        <v>0.27609262452135502</v>
      </c>
      <c r="E51" s="13">
        <v>99.729498533428696</v>
      </c>
      <c r="F51" s="173">
        <v>0.17288372770161101</v>
      </c>
      <c r="G51" s="13">
        <v>98.636649998312606</v>
      </c>
      <c r="H51" s="173">
        <v>0.45360629942522901</v>
      </c>
      <c r="I51" s="13">
        <v>96.447480927493899</v>
      </c>
      <c r="J51" s="173">
        <v>0.40087567443432998</v>
      </c>
      <c r="K51" s="13">
        <v>-3.2820176059348398</v>
      </c>
      <c r="L51" s="173">
        <v>0.43569673952802801</v>
      </c>
      <c r="M51" s="13">
        <v>93.903214459477297</v>
      </c>
      <c r="N51" s="173">
        <v>0.43429636049869302</v>
      </c>
      <c r="O51" s="13">
        <v>97.751469938246402</v>
      </c>
      <c r="P51" s="173">
        <v>0.51660098287791101</v>
      </c>
      <c r="Q51" s="13">
        <v>96.507238815103307</v>
      </c>
      <c r="R51" s="173">
        <v>0.65604634326265199</v>
      </c>
      <c r="S51" s="13">
        <v>91.815692334582906</v>
      </c>
      <c r="T51" s="173">
        <v>0.59118105359974604</v>
      </c>
      <c r="U51" s="13">
        <v>-5.9357776036635101</v>
      </c>
      <c r="V51" s="173">
        <v>0.73697952323844895</v>
      </c>
      <c r="W51" s="13">
        <v>26.826770632874901</v>
      </c>
      <c r="X51" s="173">
        <v>0.77335832636535295</v>
      </c>
      <c r="Y51" s="13">
        <v>38.458349000608898</v>
      </c>
      <c r="Z51" s="173">
        <v>1.7411485402811699</v>
      </c>
      <c r="AA51" s="13">
        <v>28.299940598228002</v>
      </c>
      <c r="AB51" s="173">
        <v>1.97264391770928</v>
      </c>
      <c r="AC51" s="13">
        <v>22.275245872938999</v>
      </c>
      <c r="AD51" s="173">
        <v>0.95436285541371002</v>
      </c>
      <c r="AE51" s="13">
        <v>-16.183103127670002</v>
      </c>
      <c r="AF51" s="173">
        <v>2.0220969877744301</v>
      </c>
      <c r="AG51" s="13">
        <v>77.987169075789097</v>
      </c>
      <c r="AH51" s="173">
        <v>0.65894039551061101</v>
      </c>
      <c r="AI51" s="13">
        <v>87.163753211326195</v>
      </c>
      <c r="AJ51" s="173">
        <v>1.15915513209166</v>
      </c>
      <c r="AK51" s="13">
        <v>81.481555810847098</v>
      </c>
      <c r="AL51" s="173">
        <v>1.48429864800385</v>
      </c>
      <c r="AM51" s="13">
        <v>73.747851163364203</v>
      </c>
      <c r="AN51" s="173">
        <v>1.01823527342191</v>
      </c>
      <c r="AO51" s="13">
        <v>-13.415902047962</v>
      </c>
      <c r="AP51" s="173">
        <v>1.59439100979058</v>
      </c>
      <c r="AQ51" s="13">
        <v>29.696490335667399</v>
      </c>
      <c r="AR51" s="173">
        <v>0.94324218908407997</v>
      </c>
      <c r="AS51" s="13">
        <v>40.051119733092598</v>
      </c>
      <c r="AT51" s="173">
        <v>2.0558962667213301</v>
      </c>
      <c r="AU51" s="13">
        <v>32.703142896983003</v>
      </c>
      <c r="AV51" s="173">
        <v>2.0070090010714901</v>
      </c>
      <c r="AW51" s="13">
        <v>25.114150946225099</v>
      </c>
      <c r="AX51" s="173">
        <v>1.05477180326574</v>
      </c>
      <c r="AY51" s="13">
        <v>-14.936968786867499</v>
      </c>
      <c r="AZ51" s="173">
        <v>2.28825641625961</v>
      </c>
      <c r="BA51" s="13">
        <v>98.219256208189805</v>
      </c>
      <c r="BB51" s="173">
        <v>0.24001446665575199</v>
      </c>
      <c r="BC51" s="13">
        <v>98.831265653567797</v>
      </c>
      <c r="BD51" s="173">
        <v>0.40225620484206898</v>
      </c>
      <c r="BE51" s="13">
        <v>98.827252425728801</v>
      </c>
      <c r="BF51" s="173">
        <v>0.43310191325181902</v>
      </c>
      <c r="BG51" s="13">
        <v>97.8954653618934</v>
      </c>
      <c r="BH51" s="173">
        <v>0.325771000462452</v>
      </c>
      <c r="BI51" s="13">
        <v>-0.93580029167444001</v>
      </c>
      <c r="BJ51" s="173">
        <v>0.50135082943606601</v>
      </c>
      <c r="BK51" s="13">
        <v>63.717384843273699</v>
      </c>
      <c r="BL51" s="173">
        <v>0.98155598950292899</v>
      </c>
      <c r="BM51" s="13">
        <v>89.419014051069297</v>
      </c>
      <c r="BN51" s="173">
        <v>1.21064990091777</v>
      </c>
      <c r="BO51" s="13">
        <v>72.375843164918507</v>
      </c>
      <c r="BP51" s="173">
        <v>1.94993962902358</v>
      </c>
      <c r="BQ51" s="13">
        <v>52.361089112185603</v>
      </c>
      <c r="BR51" s="173">
        <v>1.03677540489945</v>
      </c>
      <c r="BS51" s="13">
        <v>-37.057924938883701</v>
      </c>
      <c r="BT51" s="173">
        <v>1.5368125162408801</v>
      </c>
      <c r="BU51" s="13">
        <v>91.061854286076098</v>
      </c>
      <c r="BV51" s="173">
        <v>0.491834262432644</v>
      </c>
      <c r="BW51" s="13">
        <v>93.012435644803602</v>
      </c>
      <c r="BX51" s="173">
        <v>1.01298592648181</v>
      </c>
      <c r="BY51" s="13">
        <v>93.015922670939503</v>
      </c>
      <c r="BZ51" s="173">
        <v>1.1297653683875899</v>
      </c>
      <c r="CA51" s="13">
        <v>89.828885865188795</v>
      </c>
      <c r="CB51" s="173">
        <v>0.61827715776877701</v>
      </c>
      <c r="CC51" s="13">
        <v>-3.18354977961478</v>
      </c>
      <c r="CD51" s="173">
        <v>1.1828226483937401</v>
      </c>
      <c r="CE51" s="13">
        <v>94.299045653130506</v>
      </c>
      <c r="CF51" s="173">
        <v>0.32960515047720701</v>
      </c>
      <c r="CG51" s="13">
        <v>96.983967947421604</v>
      </c>
      <c r="CH51" s="173">
        <v>0.59992008330706603</v>
      </c>
      <c r="CI51" s="13">
        <v>94.593069031872204</v>
      </c>
      <c r="CJ51" s="173">
        <v>0.82415232944277905</v>
      </c>
      <c r="CK51" s="13">
        <v>93.202599477734907</v>
      </c>
      <c r="CL51" s="173">
        <v>0.493555205150293</v>
      </c>
      <c r="CM51" s="13">
        <v>-3.78136846968673</v>
      </c>
      <c r="CN51" s="173">
        <v>0.80809316440325096</v>
      </c>
      <c r="CO51" s="13">
        <v>55.2969339539871</v>
      </c>
      <c r="CP51" s="173">
        <v>0.93363538812795399</v>
      </c>
      <c r="CQ51" s="13">
        <v>59.689940521297601</v>
      </c>
      <c r="CR51" s="173">
        <v>1.73839733107642</v>
      </c>
      <c r="CS51" s="13">
        <v>55.891478005166597</v>
      </c>
      <c r="CT51" s="173">
        <v>2.0609060127881098</v>
      </c>
      <c r="CU51" s="13">
        <v>53.428754014333002</v>
      </c>
      <c r="CV51" s="173">
        <v>1.14303128957797</v>
      </c>
      <c r="CW51" s="13">
        <v>-6.26118650696458</v>
      </c>
      <c r="CX51" s="173">
        <v>1.82090444085579</v>
      </c>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6"/>
    </row>
    <row r="52" spans="1:142" ht="12.95" customHeight="1" x14ac:dyDescent="0.2">
      <c r="A52" s="2" t="s">
        <v>380</v>
      </c>
      <c r="B52" s="12">
        <v>2</v>
      </c>
      <c r="C52" s="13">
        <v>97.135631215317005</v>
      </c>
      <c r="D52" s="173">
        <v>0.26527338309714699</v>
      </c>
      <c r="E52" s="13">
        <v>95.816491816835395</v>
      </c>
      <c r="F52" s="173">
        <v>1.1773086639725701</v>
      </c>
      <c r="G52" s="13">
        <v>96.367436153899405</v>
      </c>
      <c r="H52" s="173">
        <v>0.75951239319728503</v>
      </c>
      <c r="I52" s="13">
        <v>97.141684140506698</v>
      </c>
      <c r="J52" s="173">
        <v>0.29496784383782998</v>
      </c>
      <c r="K52" s="13">
        <v>1.3251923236713901</v>
      </c>
      <c r="L52" s="173">
        <v>1.15601952035791</v>
      </c>
      <c r="M52" s="13">
        <v>60.473725456921997</v>
      </c>
      <c r="N52" s="173">
        <v>0.82640747747673904</v>
      </c>
      <c r="O52" s="13">
        <v>55.315208728173502</v>
      </c>
      <c r="P52" s="173">
        <v>4.2775388349352799</v>
      </c>
      <c r="Q52" s="13">
        <v>58.6528675455193</v>
      </c>
      <c r="R52" s="173">
        <v>2.4220807496330501</v>
      </c>
      <c r="S52" s="13">
        <v>60.753735853812003</v>
      </c>
      <c r="T52" s="173">
        <v>1.2179739378410801</v>
      </c>
      <c r="U52" s="13">
        <v>5.4385271256384602</v>
      </c>
      <c r="V52" s="173">
        <v>4.7033875002217096</v>
      </c>
      <c r="W52" s="13">
        <v>8.5474590640837693</v>
      </c>
      <c r="X52" s="173">
        <v>0.79574818168761696</v>
      </c>
      <c r="Y52" s="13">
        <v>17.013204125171299</v>
      </c>
      <c r="Z52" s="173">
        <v>1.85096598856392</v>
      </c>
      <c r="AA52" s="13">
        <v>7.9977153162833599</v>
      </c>
      <c r="AB52" s="173">
        <v>1.43621474360604</v>
      </c>
      <c r="AC52" s="13">
        <v>6.9528496392645103</v>
      </c>
      <c r="AD52" s="173">
        <v>0.86791206956274702</v>
      </c>
      <c r="AE52" s="13">
        <v>-10.060354485906799</v>
      </c>
      <c r="AF52" s="173">
        <v>1.7244987901886499</v>
      </c>
      <c r="AG52" s="13">
        <v>22.443766096900401</v>
      </c>
      <c r="AH52" s="173">
        <v>1.08195925641418</v>
      </c>
      <c r="AI52" s="13">
        <v>21.4776678266131</v>
      </c>
      <c r="AJ52" s="173">
        <v>2.6613163747212898</v>
      </c>
      <c r="AK52" s="13">
        <v>20.402664331399301</v>
      </c>
      <c r="AL52" s="173">
        <v>1.7503951004573199</v>
      </c>
      <c r="AM52" s="13">
        <v>22.989859613113701</v>
      </c>
      <c r="AN52" s="173">
        <v>1.3708884071265599</v>
      </c>
      <c r="AO52" s="13">
        <v>1.5121917865005801</v>
      </c>
      <c r="AP52" s="173">
        <v>2.8856194025700299</v>
      </c>
      <c r="AQ52" s="13">
        <v>38.445890546966602</v>
      </c>
      <c r="AR52" s="173">
        <v>0.95620005379464901</v>
      </c>
      <c r="AS52" s="13">
        <v>30.478736096318599</v>
      </c>
      <c r="AT52" s="173">
        <v>3.14014973586315</v>
      </c>
      <c r="AU52" s="13">
        <v>38.180268884521603</v>
      </c>
      <c r="AV52" s="173">
        <v>2.3185967294970999</v>
      </c>
      <c r="AW52" s="13">
        <v>39.138585386215901</v>
      </c>
      <c r="AX52" s="173">
        <v>0.97512034490046495</v>
      </c>
      <c r="AY52" s="13">
        <v>8.6598492898973394</v>
      </c>
      <c r="AZ52" s="173">
        <v>3.34642512540856</v>
      </c>
      <c r="BA52" s="13">
        <v>81.595330466539494</v>
      </c>
      <c r="BB52" s="173">
        <v>1.0020223521552001</v>
      </c>
      <c r="BC52" s="13">
        <v>87.278848185395105</v>
      </c>
      <c r="BD52" s="173">
        <v>1.7516570792207999</v>
      </c>
      <c r="BE52" s="13">
        <v>79.053604712449797</v>
      </c>
      <c r="BF52" s="173">
        <v>2.45096397576595</v>
      </c>
      <c r="BG52" s="13">
        <v>80.617363771142905</v>
      </c>
      <c r="BH52" s="173">
        <v>1.1578294049384701</v>
      </c>
      <c r="BI52" s="13">
        <v>-6.6614844142522598</v>
      </c>
      <c r="BJ52" s="173">
        <v>2.2490185778404799</v>
      </c>
      <c r="BK52" s="13">
        <v>36.965255923978397</v>
      </c>
      <c r="BL52" s="173">
        <v>0.91407102239738003</v>
      </c>
      <c r="BM52" s="13">
        <v>36.274112168278101</v>
      </c>
      <c r="BN52" s="173">
        <v>3.25810669056419</v>
      </c>
      <c r="BO52" s="13">
        <v>33.685044368941497</v>
      </c>
      <c r="BP52" s="173">
        <v>2.1620047816361998</v>
      </c>
      <c r="BQ52" s="13">
        <v>37.3204099467182</v>
      </c>
      <c r="BR52" s="173">
        <v>1.19048836943744</v>
      </c>
      <c r="BS52" s="13">
        <v>1.04629777844009</v>
      </c>
      <c r="BT52" s="173">
        <v>3.2017942334973202</v>
      </c>
      <c r="BU52" s="13">
        <v>75.538161149299299</v>
      </c>
      <c r="BV52" s="173">
        <v>0.82400569261170797</v>
      </c>
      <c r="BW52" s="13">
        <v>67.849842011497699</v>
      </c>
      <c r="BX52" s="173">
        <v>2.63617128424672</v>
      </c>
      <c r="BY52" s="13">
        <v>71.336642995516002</v>
      </c>
      <c r="BZ52" s="173">
        <v>1.99351961576937</v>
      </c>
      <c r="CA52" s="13">
        <v>77.100268339372604</v>
      </c>
      <c r="CB52" s="173">
        <v>1.31051749455143</v>
      </c>
      <c r="CC52" s="13">
        <v>9.2504263278749104</v>
      </c>
      <c r="CD52" s="173">
        <v>3.25250997905788</v>
      </c>
      <c r="CE52" s="13">
        <v>70.087696061431799</v>
      </c>
      <c r="CF52" s="173">
        <v>1.05762068728557</v>
      </c>
      <c r="CG52" s="13">
        <v>63.960316763083803</v>
      </c>
      <c r="CH52" s="173">
        <v>2.8073731012119101</v>
      </c>
      <c r="CI52" s="13">
        <v>68.994480978710698</v>
      </c>
      <c r="CJ52" s="173">
        <v>2.2459196509424499</v>
      </c>
      <c r="CK52" s="13">
        <v>70.780824181266198</v>
      </c>
      <c r="CL52" s="173">
        <v>1.3003446554437199</v>
      </c>
      <c r="CM52" s="13">
        <v>6.8205074181823599</v>
      </c>
      <c r="CN52" s="173">
        <v>3.12282586483227</v>
      </c>
      <c r="CO52" s="13">
        <v>23.4669666422649</v>
      </c>
      <c r="CP52" s="173">
        <v>1.4317922485883401</v>
      </c>
      <c r="CQ52" s="13">
        <v>13.2532020895869</v>
      </c>
      <c r="CR52" s="173">
        <v>1.9969104274460301</v>
      </c>
      <c r="CS52" s="13">
        <v>22.259693123483299</v>
      </c>
      <c r="CT52" s="173">
        <v>2.4930254718237101</v>
      </c>
      <c r="CU52" s="13">
        <v>25.304070103470401</v>
      </c>
      <c r="CV52" s="173">
        <v>1.45324414935602</v>
      </c>
      <c r="CW52" s="13">
        <v>12.0508680138835</v>
      </c>
      <c r="CX52" s="173">
        <v>1.8949179156268099</v>
      </c>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6"/>
    </row>
    <row r="53" spans="1:142" ht="12.95" customHeight="1" x14ac:dyDescent="0.2">
      <c r="A53" s="2" t="s">
        <v>381</v>
      </c>
      <c r="B53" s="12">
        <v>2</v>
      </c>
      <c r="C53" s="13">
        <v>88.114640069575699</v>
      </c>
      <c r="D53" s="173">
        <v>0.88702458494992498</v>
      </c>
      <c r="E53" s="13">
        <v>86.398855932704194</v>
      </c>
      <c r="F53" s="173">
        <v>1.87369612183153</v>
      </c>
      <c r="G53" s="13">
        <v>89.602840858803702</v>
      </c>
      <c r="H53" s="173">
        <v>1.39154834708569</v>
      </c>
      <c r="I53" s="13">
        <v>88.074744608695298</v>
      </c>
      <c r="J53" s="173">
        <v>1.04519646469753</v>
      </c>
      <c r="K53" s="13">
        <v>1.67588867599113</v>
      </c>
      <c r="L53" s="173">
        <v>1.96650149430396</v>
      </c>
      <c r="M53" s="13">
        <v>34.758807719191097</v>
      </c>
      <c r="N53" s="173">
        <v>0.94679810907041195</v>
      </c>
      <c r="O53" s="13">
        <v>30.059316737645101</v>
      </c>
      <c r="P53" s="173">
        <v>2.1126097728466</v>
      </c>
      <c r="Q53" s="13">
        <v>27.636530980873701</v>
      </c>
      <c r="R53" s="173">
        <v>1.9498317984337299</v>
      </c>
      <c r="S53" s="13">
        <v>37.476283908668599</v>
      </c>
      <c r="T53" s="173">
        <v>1.13196928538425</v>
      </c>
      <c r="U53" s="13">
        <v>7.4169671710234502</v>
      </c>
      <c r="V53" s="173">
        <v>2.2342722321566999</v>
      </c>
      <c r="W53" s="13">
        <v>12.111143345605401</v>
      </c>
      <c r="X53" s="173">
        <v>0.61263735272915598</v>
      </c>
      <c r="Y53" s="13">
        <v>21.8571319188462</v>
      </c>
      <c r="Z53" s="173">
        <v>2.1303631626366299</v>
      </c>
      <c r="AA53" s="13">
        <v>13.233241957685699</v>
      </c>
      <c r="AB53" s="173">
        <v>1.7569685678182201</v>
      </c>
      <c r="AC53" s="13">
        <v>9.2542401627068802</v>
      </c>
      <c r="AD53" s="173">
        <v>0.64736684437639902</v>
      </c>
      <c r="AE53" s="13">
        <v>-12.6028917561394</v>
      </c>
      <c r="AF53" s="173">
        <v>2.2264751909165899</v>
      </c>
      <c r="AG53" s="13">
        <v>18.2196359939242</v>
      </c>
      <c r="AH53" s="173">
        <v>0.73691425724598603</v>
      </c>
      <c r="AI53" s="13">
        <v>17.120442531983901</v>
      </c>
      <c r="AJ53" s="173">
        <v>1.7745141530894399</v>
      </c>
      <c r="AK53" s="13">
        <v>16.5017172512045</v>
      </c>
      <c r="AL53" s="173">
        <v>1.86811621499575</v>
      </c>
      <c r="AM53" s="13">
        <v>18.8283739012968</v>
      </c>
      <c r="AN53" s="173">
        <v>0.90041928428449003</v>
      </c>
      <c r="AO53" s="13">
        <v>1.7079313693128599</v>
      </c>
      <c r="AP53" s="173">
        <v>1.9758218588232499</v>
      </c>
      <c r="AQ53" s="13">
        <v>14.7362933760975</v>
      </c>
      <c r="AR53" s="173">
        <v>0.60449514647553904</v>
      </c>
      <c r="AS53" s="13">
        <v>12.072885691226199</v>
      </c>
      <c r="AT53" s="173">
        <v>1.4790331929306599</v>
      </c>
      <c r="AU53" s="13">
        <v>12.526202427622099</v>
      </c>
      <c r="AV53" s="173">
        <v>1.40374454034215</v>
      </c>
      <c r="AW53" s="13">
        <v>15.9415715947711</v>
      </c>
      <c r="AX53" s="173">
        <v>0.750082661710608</v>
      </c>
      <c r="AY53" s="13">
        <v>3.8686859035448999</v>
      </c>
      <c r="AZ53" s="173">
        <v>1.61136338276891</v>
      </c>
      <c r="BA53" s="13">
        <v>57.887405771574201</v>
      </c>
      <c r="BB53" s="173">
        <v>1.6261442915306801</v>
      </c>
      <c r="BC53" s="13">
        <v>61.067021574393799</v>
      </c>
      <c r="BD53" s="173">
        <v>2.6395941197399502</v>
      </c>
      <c r="BE53" s="13">
        <v>52.797214760090597</v>
      </c>
      <c r="BF53" s="173">
        <v>2.3215700090323499</v>
      </c>
      <c r="BG53" s="13">
        <v>58.388232523807602</v>
      </c>
      <c r="BH53" s="173">
        <v>1.8111636373301701</v>
      </c>
      <c r="BI53" s="13">
        <v>-2.67878905058615</v>
      </c>
      <c r="BJ53" s="173">
        <v>2.5011819108608</v>
      </c>
      <c r="BK53" s="13">
        <v>26.907765231080301</v>
      </c>
      <c r="BL53" s="173">
        <v>0.97820651256424096</v>
      </c>
      <c r="BM53" s="13">
        <v>26.660527180495698</v>
      </c>
      <c r="BN53" s="173">
        <v>2.17228587115497</v>
      </c>
      <c r="BO53" s="13">
        <v>21.392988607177799</v>
      </c>
      <c r="BP53" s="173">
        <v>1.79372232408831</v>
      </c>
      <c r="BQ53" s="13">
        <v>28.066408793191702</v>
      </c>
      <c r="BR53" s="173">
        <v>1.1822868567426901</v>
      </c>
      <c r="BS53" s="13">
        <v>1.4058816126960001</v>
      </c>
      <c r="BT53" s="173">
        <v>2.3864267632743701</v>
      </c>
      <c r="BU53" s="13">
        <v>33.110939454706902</v>
      </c>
      <c r="BV53" s="173">
        <v>0.88525400858759096</v>
      </c>
      <c r="BW53" s="13">
        <v>30.605730831981901</v>
      </c>
      <c r="BX53" s="173">
        <v>2.1297204495777899</v>
      </c>
      <c r="BY53" s="13">
        <v>28.607158258946502</v>
      </c>
      <c r="BZ53" s="173">
        <v>1.8173259230373999</v>
      </c>
      <c r="CA53" s="13">
        <v>34.913066073910997</v>
      </c>
      <c r="CB53" s="173">
        <v>1.1440473083178699</v>
      </c>
      <c r="CC53" s="13">
        <v>4.3073352419291204</v>
      </c>
      <c r="CD53" s="173">
        <v>2.3614558975883799</v>
      </c>
      <c r="CE53" s="13">
        <v>38.6185525625163</v>
      </c>
      <c r="CF53" s="173">
        <v>0.93156472080350405</v>
      </c>
      <c r="CG53" s="13">
        <v>38.360426633766302</v>
      </c>
      <c r="CH53" s="173">
        <v>2.3490004583453699</v>
      </c>
      <c r="CI53" s="13">
        <v>38.566177837272399</v>
      </c>
      <c r="CJ53" s="173">
        <v>1.89374396488071</v>
      </c>
      <c r="CK53" s="13">
        <v>38.599517924652602</v>
      </c>
      <c r="CL53" s="173">
        <v>1.1174390017987801</v>
      </c>
      <c r="CM53" s="13">
        <v>0.23909129088634301</v>
      </c>
      <c r="CN53" s="173">
        <v>2.5318737017555701</v>
      </c>
      <c r="CO53" s="13">
        <v>22.310801345394701</v>
      </c>
      <c r="CP53" s="173">
        <v>0.79641183915185298</v>
      </c>
      <c r="CQ53" s="13">
        <v>22.633932492485101</v>
      </c>
      <c r="CR53" s="173">
        <v>1.9562648498322801</v>
      </c>
      <c r="CS53" s="13">
        <v>21.921287636659301</v>
      </c>
      <c r="CT53" s="173">
        <v>1.8852445542840199</v>
      </c>
      <c r="CU53" s="13">
        <v>22.1198192291025</v>
      </c>
      <c r="CV53" s="173">
        <v>0.99028381352883599</v>
      </c>
      <c r="CW53" s="13">
        <v>-0.51411326338257302</v>
      </c>
      <c r="CX53" s="173">
        <v>2.22150333363426</v>
      </c>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6"/>
    </row>
    <row r="54" spans="1:142" ht="12.95" customHeight="1" x14ac:dyDescent="0.2">
      <c r="A54" s="2" t="s">
        <v>382</v>
      </c>
      <c r="B54" s="12">
        <v>2</v>
      </c>
      <c r="C54" s="13">
        <v>93.944237491554503</v>
      </c>
      <c r="D54" s="173">
        <v>0.54122104683248795</v>
      </c>
      <c r="E54" s="13">
        <v>89.188540765465802</v>
      </c>
      <c r="F54" s="173">
        <v>1.5018517601608701</v>
      </c>
      <c r="G54" s="13">
        <v>96.096602819083799</v>
      </c>
      <c r="H54" s="173">
        <v>1.0155699327899099</v>
      </c>
      <c r="I54" s="13">
        <v>94.687685738345394</v>
      </c>
      <c r="J54" s="173">
        <v>0.59755222054427704</v>
      </c>
      <c r="K54" s="13">
        <v>5.49914497287961</v>
      </c>
      <c r="L54" s="173">
        <v>1.5062230369393199</v>
      </c>
      <c r="M54" s="13">
        <v>68.976377972589006</v>
      </c>
      <c r="N54" s="173">
        <v>1.01874718776281</v>
      </c>
      <c r="O54" s="13">
        <v>61.506149834463599</v>
      </c>
      <c r="P54" s="173">
        <v>2.4084790377341001</v>
      </c>
      <c r="Q54" s="13">
        <v>68.933049195375503</v>
      </c>
      <c r="R54" s="173">
        <v>2.6843986611410098</v>
      </c>
      <c r="S54" s="13">
        <v>70.916569062576599</v>
      </c>
      <c r="T54" s="173">
        <v>1.20030715786685</v>
      </c>
      <c r="U54" s="13">
        <v>9.4104192281130299</v>
      </c>
      <c r="V54" s="173">
        <v>2.66280409696355</v>
      </c>
      <c r="W54" s="13">
        <v>7.5177879343675702</v>
      </c>
      <c r="X54" s="173">
        <v>0.62555488313560204</v>
      </c>
      <c r="Y54" s="13">
        <v>17.242852031063901</v>
      </c>
      <c r="Z54" s="173">
        <v>2.2137866767304</v>
      </c>
      <c r="AA54" s="13">
        <v>8.5019137262128801</v>
      </c>
      <c r="AB54" s="173">
        <v>1.64157508489097</v>
      </c>
      <c r="AC54" s="13">
        <v>4.4506161177926904</v>
      </c>
      <c r="AD54" s="173">
        <v>0.48610386240856202</v>
      </c>
      <c r="AE54" s="13">
        <v>-12.792235913271201</v>
      </c>
      <c r="AF54" s="173">
        <v>2.17028649310731</v>
      </c>
      <c r="AG54" s="13">
        <v>24.2897702955166</v>
      </c>
      <c r="AH54" s="173">
        <v>0.91111561305858102</v>
      </c>
      <c r="AI54" s="13">
        <v>19.8703115968802</v>
      </c>
      <c r="AJ54" s="173">
        <v>2.00596311717345</v>
      </c>
      <c r="AK54" s="13">
        <v>23.7988254641268</v>
      </c>
      <c r="AL54" s="173">
        <v>2.26445363346207</v>
      </c>
      <c r="AM54" s="13">
        <v>25.579837910519799</v>
      </c>
      <c r="AN54" s="173">
        <v>1.2385500939302001</v>
      </c>
      <c r="AO54" s="13">
        <v>5.7095263136396204</v>
      </c>
      <c r="AP54" s="173">
        <v>2.3936639345097102</v>
      </c>
      <c r="AQ54" s="13">
        <v>21.6008969298125</v>
      </c>
      <c r="AR54" s="173">
        <v>0.96991134246732202</v>
      </c>
      <c r="AS54" s="13">
        <v>18.2668596208072</v>
      </c>
      <c r="AT54" s="173">
        <v>1.9261955811720399</v>
      </c>
      <c r="AU54" s="13">
        <v>25.305643704418799</v>
      </c>
      <c r="AV54" s="173">
        <v>2.56674547781369</v>
      </c>
      <c r="AW54" s="13">
        <v>21.967500349216401</v>
      </c>
      <c r="AX54" s="173">
        <v>1.21577881497636</v>
      </c>
      <c r="AY54" s="13">
        <v>3.7006407284092</v>
      </c>
      <c r="AZ54" s="173">
        <v>2.1601092409857001</v>
      </c>
      <c r="BA54" s="13">
        <v>45.529716638238703</v>
      </c>
      <c r="BB54" s="173">
        <v>1.4535034639736999</v>
      </c>
      <c r="BC54" s="13">
        <v>42.1748060625238</v>
      </c>
      <c r="BD54" s="173">
        <v>2.6733420718233298</v>
      </c>
      <c r="BE54" s="13">
        <v>47.061470624948598</v>
      </c>
      <c r="BF54" s="173">
        <v>2.6221459941008201</v>
      </c>
      <c r="BG54" s="13">
        <v>46.2626467195592</v>
      </c>
      <c r="BH54" s="173">
        <v>1.7435953717617201</v>
      </c>
      <c r="BI54" s="13">
        <v>4.0878406570353896</v>
      </c>
      <c r="BJ54" s="173">
        <v>2.7239564540912502</v>
      </c>
      <c r="BK54" s="13">
        <v>22.945094955413499</v>
      </c>
      <c r="BL54" s="173">
        <v>0.82688638868894904</v>
      </c>
      <c r="BM54" s="13">
        <v>15.310280020376499</v>
      </c>
      <c r="BN54" s="173">
        <v>1.822429591346</v>
      </c>
      <c r="BO54" s="13">
        <v>23.269609639474702</v>
      </c>
      <c r="BP54" s="173">
        <v>2.6401226053032101</v>
      </c>
      <c r="BQ54" s="13">
        <v>24.804690976112902</v>
      </c>
      <c r="BR54" s="173">
        <v>0.98227408024849105</v>
      </c>
      <c r="BS54" s="13">
        <v>9.4944109557364094</v>
      </c>
      <c r="BT54" s="173">
        <v>2.00927170918315</v>
      </c>
      <c r="BU54" s="13">
        <v>58.041733129884101</v>
      </c>
      <c r="BV54" s="173">
        <v>1.1902147308955999</v>
      </c>
      <c r="BW54" s="13">
        <v>44.981421319965797</v>
      </c>
      <c r="BX54" s="173">
        <v>2.7692893263578799</v>
      </c>
      <c r="BY54" s="13">
        <v>56.085761992166198</v>
      </c>
      <c r="BZ54" s="173">
        <v>2.75500763332828</v>
      </c>
      <c r="CA54" s="13">
        <v>62.021009024981097</v>
      </c>
      <c r="CB54" s="173">
        <v>1.52862808265674</v>
      </c>
      <c r="CC54" s="13">
        <v>17.0395877050154</v>
      </c>
      <c r="CD54" s="173">
        <v>3.0910970469910999</v>
      </c>
      <c r="CE54" s="13">
        <v>76.520967090618797</v>
      </c>
      <c r="CF54" s="173">
        <v>0.94224845889708098</v>
      </c>
      <c r="CG54" s="13">
        <v>65.657753285300302</v>
      </c>
      <c r="CH54" s="173">
        <v>2.8934024545896802</v>
      </c>
      <c r="CI54" s="13">
        <v>71.741375144384506</v>
      </c>
      <c r="CJ54" s="173">
        <v>2.5230739198332701</v>
      </c>
      <c r="CK54" s="13">
        <v>80.305863062178901</v>
      </c>
      <c r="CL54" s="173">
        <v>1.0802069702780299</v>
      </c>
      <c r="CM54" s="13">
        <v>14.6481097768786</v>
      </c>
      <c r="CN54" s="173">
        <v>3.1951497016547901</v>
      </c>
      <c r="CO54" s="13">
        <v>28.385773822379299</v>
      </c>
      <c r="CP54" s="173">
        <v>1.0215222218314599</v>
      </c>
      <c r="CQ54" s="13">
        <v>26.200788483845098</v>
      </c>
      <c r="CR54" s="173">
        <v>2.0680516525956198</v>
      </c>
      <c r="CS54" s="13">
        <v>27.351288656123302</v>
      </c>
      <c r="CT54" s="173">
        <v>2.4586843041060802</v>
      </c>
      <c r="CU54" s="13">
        <v>29.135474141522302</v>
      </c>
      <c r="CV54" s="173">
        <v>1.25476103745582</v>
      </c>
      <c r="CW54" s="13">
        <v>2.93468565767719</v>
      </c>
      <c r="CX54" s="173">
        <v>2.3263103309805802</v>
      </c>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6"/>
    </row>
    <row r="55" spans="1:142" ht="12.95" customHeight="1" x14ac:dyDescent="0.2">
      <c r="A55" s="2" t="s">
        <v>383</v>
      </c>
      <c r="B55" s="12">
        <v>2</v>
      </c>
      <c r="C55" s="13">
        <v>93.420856947836896</v>
      </c>
      <c r="D55" s="173">
        <v>0.65074019377583003</v>
      </c>
      <c r="E55" s="13">
        <v>92.301722329727696</v>
      </c>
      <c r="F55" s="173">
        <v>1.1866178755149801</v>
      </c>
      <c r="G55" s="13">
        <v>94.331555636752995</v>
      </c>
      <c r="H55" s="173">
        <v>0.98046311884140003</v>
      </c>
      <c r="I55" s="13">
        <v>93.980971533165004</v>
      </c>
      <c r="J55" s="173">
        <v>0.69177491838819904</v>
      </c>
      <c r="K55" s="13">
        <v>1.6792492034373201</v>
      </c>
      <c r="L55" s="173">
        <v>1.03506400434845</v>
      </c>
      <c r="M55" s="13">
        <v>59.587838719257803</v>
      </c>
      <c r="N55" s="173">
        <v>1.10160654545987</v>
      </c>
      <c r="O55" s="13">
        <v>52.615061868280797</v>
      </c>
      <c r="P55" s="173">
        <v>2.1692657715064798</v>
      </c>
      <c r="Q55" s="13">
        <v>55.505567336442297</v>
      </c>
      <c r="R55" s="173">
        <v>2.4878569129581298</v>
      </c>
      <c r="S55" s="13">
        <v>64.531481895343305</v>
      </c>
      <c r="T55" s="173">
        <v>1.5515922721922599</v>
      </c>
      <c r="U55" s="13">
        <v>11.9164200270625</v>
      </c>
      <c r="V55" s="173">
        <v>2.62643295996528</v>
      </c>
      <c r="W55" s="13">
        <v>35.3997719366673</v>
      </c>
      <c r="X55" s="173">
        <v>1.3077943807283201</v>
      </c>
      <c r="Y55" s="13">
        <v>37.580419641916301</v>
      </c>
      <c r="Z55" s="173">
        <v>2.0592341305769502</v>
      </c>
      <c r="AA55" s="13">
        <v>31.603084717130201</v>
      </c>
      <c r="AB55" s="173">
        <v>2.5171397453358599</v>
      </c>
      <c r="AC55" s="13">
        <v>34.087286785295703</v>
      </c>
      <c r="AD55" s="173">
        <v>1.87506594000584</v>
      </c>
      <c r="AE55" s="13">
        <v>-3.4931328566206901</v>
      </c>
      <c r="AF55" s="173">
        <v>2.40177694312914</v>
      </c>
      <c r="AG55" s="13">
        <v>37.125430987919103</v>
      </c>
      <c r="AH55" s="173">
        <v>1.1110531022622201</v>
      </c>
      <c r="AI55" s="13">
        <v>30.733495750065799</v>
      </c>
      <c r="AJ55" s="173">
        <v>2.0557992768494602</v>
      </c>
      <c r="AK55" s="13">
        <v>36.2495585004989</v>
      </c>
      <c r="AL55" s="173">
        <v>2.4789580987548798</v>
      </c>
      <c r="AM55" s="13">
        <v>40.476299292973401</v>
      </c>
      <c r="AN55" s="173">
        <v>1.6502932073586201</v>
      </c>
      <c r="AO55" s="13">
        <v>9.7428035429076107</v>
      </c>
      <c r="AP55" s="173">
        <v>2.6695031097396602</v>
      </c>
      <c r="AQ55" s="13">
        <v>35.355408469608697</v>
      </c>
      <c r="AR55" s="173">
        <v>1.03130010633505</v>
      </c>
      <c r="AS55" s="13">
        <v>32.075461843812498</v>
      </c>
      <c r="AT55" s="173">
        <v>1.96152201254934</v>
      </c>
      <c r="AU55" s="13">
        <v>32.412376462462298</v>
      </c>
      <c r="AV55" s="173">
        <v>2.4867824648994601</v>
      </c>
      <c r="AW55" s="13">
        <v>38.895721649094703</v>
      </c>
      <c r="AX55" s="173">
        <v>1.4498389517260799</v>
      </c>
      <c r="AY55" s="13">
        <v>6.8202598052822703</v>
      </c>
      <c r="AZ55" s="173">
        <v>2.37574382093932</v>
      </c>
      <c r="BA55" s="13">
        <v>78.337519450749099</v>
      </c>
      <c r="BB55" s="173">
        <v>1.04050776322663</v>
      </c>
      <c r="BC55" s="13">
        <v>76.070987360405198</v>
      </c>
      <c r="BD55" s="173">
        <v>1.7427033953362401</v>
      </c>
      <c r="BE55" s="13">
        <v>72.408684271632794</v>
      </c>
      <c r="BF55" s="173">
        <v>2.25685222800265</v>
      </c>
      <c r="BG55" s="13">
        <v>81.422749051228806</v>
      </c>
      <c r="BH55" s="173">
        <v>1.1809216418642401</v>
      </c>
      <c r="BI55" s="13">
        <v>5.3517616908236096</v>
      </c>
      <c r="BJ55" s="173">
        <v>2.0481907048821002</v>
      </c>
      <c r="BK55" s="13">
        <v>54.713958216328798</v>
      </c>
      <c r="BL55" s="173">
        <v>1.22166353996057</v>
      </c>
      <c r="BM55" s="13">
        <v>49.911632755000298</v>
      </c>
      <c r="BN55" s="173">
        <v>2.1332803106345102</v>
      </c>
      <c r="BO55" s="13">
        <v>45.647453131426801</v>
      </c>
      <c r="BP55" s="173">
        <v>2.4402299716257798</v>
      </c>
      <c r="BQ55" s="13">
        <v>60.732144476955902</v>
      </c>
      <c r="BR55" s="173">
        <v>1.5115157105208701</v>
      </c>
      <c r="BS55" s="13">
        <v>10.8205117219557</v>
      </c>
      <c r="BT55" s="173">
        <v>2.3070233114759602</v>
      </c>
      <c r="BU55" s="13">
        <v>77.384974029382306</v>
      </c>
      <c r="BV55" s="173">
        <v>0.99496289011171501</v>
      </c>
      <c r="BW55" s="13">
        <v>71.680610785888305</v>
      </c>
      <c r="BX55" s="173">
        <v>1.7319182718274699</v>
      </c>
      <c r="BY55" s="13">
        <v>73.310455025300399</v>
      </c>
      <c r="BZ55" s="173">
        <v>2.33532626759775</v>
      </c>
      <c r="CA55" s="13">
        <v>82.001456268548594</v>
      </c>
      <c r="CB55" s="173">
        <v>1.0641921105677099</v>
      </c>
      <c r="CC55" s="13">
        <v>10.3208454826603</v>
      </c>
      <c r="CD55" s="173">
        <v>1.7042080007485201</v>
      </c>
      <c r="CE55" s="13">
        <v>78.535563374298405</v>
      </c>
      <c r="CF55" s="173">
        <v>1.0247954984109799</v>
      </c>
      <c r="CG55" s="13">
        <v>76.863192856685899</v>
      </c>
      <c r="CH55" s="173">
        <v>1.8917025000694201</v>
      </c>
      <c r="CI55" s="13">
        <v>76.319875456099894</v>
      </c>
      <c r="CJ55" s="173">
        <v>2.29715604859221</v>
      </c>
      <c r="CK55" s="13">
        <v>80.852732918226295</v>
      </c>
      <c r="CL55" s="173">
        <v>1.31038815876355</v>
      </c>
      <c r="CM55" s="13">
        <v>3.9895400615403802</v>
      </c>
      <c r="CN55" s="173">
        <v>2.3922062585597601</v>
      </c>
      <c r="CO55" s="13">
        <v>42.094376450774497</v>
      </c>
      <c r="CP55" s="173">
        <v>1.3651096173961601</v>
      </c>
      <c r="CQ55" s="13">
        <v>43.218631026228401</v>
      </c>
      <c r="CR55" s="173">
        <v>2.1899554539420101</v>
      </c>
      <c r="CS55" s="13">
        <v>42.1241312517026</v>
      </c>
      <c r="CT55" s="173">
        <v>2.85755007019264</v>
      </c>
      <c r="CU55" s="13">
        <v>40.968944177477702</v>
      </c>
      <c r="CV55" s="173">
        <v>2.05978183431455</v>
      </c>
      <c r="CW55" s="13">
        <v>-2.24968684875068</v>
      </c>
      <c r="CX55" s="173">
        <v>2.8795322307301299</v>
      </c>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6"/>
    </row>
    <row r="56" spans="1:142" ht="12.95" customHeight="1" x14ac:dyDescent="0.2">
      <c r="A56" s="2" t="s">
        <v>384</v>
      </c>
      <c r="B56" s="12">
        <v>2</v>
      </c>
      <c r="C56" s="13">
        <v>91.4614425082938</v>
      </c>
      <c r="D56" s="173">
        <v>0.56465059050192901</v>
      </c>
      <c r="E56" s="13">
        <v>91.469843306345297</v>
      </c>
      <c r="F56" s="173">
        <v>0.84954074401028901</v>
      </c>
      <c r="G56" s="13">
        <v>93.680841427914004</v>
      </c>
      <c r="H56" s="173">
        <v>0.97807001896479695</v>
      </c>
      <c r="I56" s="13">
        <v>90.627472661117295</v>
      </c>
      <c r="J56" s="173">
        <v>0.79294295629600997</v>
      </c>
      <c r="K56" s="13">
        <v>-0.842370645227973</v>
      </c>
      <c r="L56" s="173">
        <v>1.1423882148300299</v>
      </c>
      <c r="M56" s="13">
        <v>43.375809397339502</v>
      </c>
      <c r="N56" s="173">
        <v>0.94496294128295599</v>
      </c>
      <c r="O56" s="13">
        <v>37.6978828506466</v>
      </c>
      <c r="P56" s="173">
        <v>1.7817807345097201</v>
      </c>
      <c r="Q56" s="13">
        <v>41.803105298972497</v>
      </c>
      <c r="R56" s="173">
        <v>1.7367994182805799</v>
      </c>
      <c r="S56" s="13">
        <v>45.875698771401197</v>
      </c>
      <c r="T56" s="173">
        <v>1.2191000154587199</v>
      </c>
      <c r="U56" s="13">
        <v>8.1778159207545595</v>
      </c>
      <c r="V56" s="173">
        <v>2.0114883067137801</v>
      </c>
      <c r="W56" s="13">
        <v>27.955056003242099</v>
      </c>
      <c r="X56" s="173">
        <v>0.63528293479855302</v>
      </c>
      <c r="Y56" s="13">
        <v>36.137246180679398</v>
      </c>
      <c r="Z56" s="173">
        <v>1.3532628050536499</v>
      </c>
      <c r="AA56" s="13">
        <v>28.613373758400002</v>
      </c>
      <c r="AB56" s="173">
        <v>1.4772371548927501</v>
      </c>
      <c r="AC56" s="13">
        <v>24.339670241994298</v>
      </c>
      <c r="AD56" s="173">
        <v>0.91314611032362603</v>
      </c>
      <c r="AE56" s="13">
        <v>-11.7975759386851</v>
      </c>
      <c r="AF56" s="173">
        <v>1.6842837454393</v>
      </c>
      <c r="AG56" s="13">
        <v>13.863739625972</v>
      </c>
      <c r="AH56" s="173">
        <v>0.56413039322487302</v>
      </c>
      <c r="AI56" s="13">
        <v>11.7580999392442</v>
      </c>
      <c r="AJ56" s="173">
        <v>1.0537442539694899</v>
      </c>
      <c r="AK56" s="13">
        <v>13.9929355885525</v>
      </c>
      <c r="AL56" s="173">
        <v>1.19269451432733</v>
      </c>
      <c r="AM56" s="13">
        <v>14.655133392283799</v>
      </c>
      <c r="AN56" s="173">
        <v>0.802457752813028</v>
      </c>
      <c r="AO56" s="13">
        <v>2.8970334530395099</v>
      </c>
      <c r="AP56" s="173">
        <v>1.28275072934422</v>
      </c>
      <c r="AQ56" s="13">
        <v>18.2568466942638</v>
      </c>
      <c r="AR56" s="173">
        <v>0.62335382721118004</v>
      </c>
      <c r="AS56" s="13">
        <v>17.613109315835001</v>
      </c>
      <c r="AT56" s="173">
        <v>1.3271728606661899</v>
      </c>
      <c r="AU56" s="13">
        <v>18.043857339333801</v>
      </c>
      <c r="AV56" s="173">
        <v>1.5680702179213699</v>
      </c>
      <c r="AW56" s="13">
        <v>18.818990727364898</v>
      </c>
      <c r="AX56" s="173">
        <v>0.72819436276323801</v>
      </c>
      <c r="AY56" s="13">
        <v>1.2058814115299199</v>
      </c>
      <c r="AZ56" s="173">
        <v>1.46581970692845</v>
      </c>
      <c r="BA56" s="13">
        <v>44.183009100462399</v>
      </c>
      <c r="BB56" s="173">
        <v>0.85803779665438196</v>
      </c>
      <c r="BC56" s="13">
        <v>44.285047502778603</v>
      </c>
      <c r="BD56" s="173">
        <v>1.4820834788123201</v>
      </c>
      <c r="BE56" s="13">
        <v>40.948661259039397</v>
      </c>
      <c r="BF56" s="173">
        <v>1.6891813542905001</v>
      </c>
      <c r="BG56" s="13">
        <v>45.076581182227301</v>
      </c>
      <c r="BH56" s="173">
        <v>1.0392968165664001</v>
      </c>
      <c r="BI56" s="13">
        <v>0.79153367944869801</v>
      </c>
      <c r="BJ56" s="173">
        <v>1.65297732394089</v>
      </c>
      <c r="BK56" s="13">
        <v>28.3275839792895</v>
      </c>
      <c r="BL56" s="173">
        <v>0.84380537870893302</v>
      </c>
      <c r="BM56" s="13">
        <v>28.2148651673829</v>
      </c>
      <c r="BN56" s="173">
        <v>1.43360389192813</v>
      </c>
      <c r="BO56" s="13">
        <v>28.560469888868202</v>
      </c>
      <c r="BP56" s="173">
        <v>1.5174262062077699</v>
      </c>
      <c r="BQ56" s="13">
        <v>27.998406771902399</v>
      </c>
      <c r="BR56" s="173">
        <v>1.0688354973734699</v>
      </c>
      <c r="BS56" s="13">
        <v>-0.21645839548051901</v>
      </c>
      <c r="BT56" s="173">
        <v>1.60161213308293</v>
      </c>
      <c r="BU56" s="13">
        <v>47.877873035640398</v>
      </c>
      <c r="BV56" s="173">
        <v>0.79598962537151197</v>
      </c>
      <c r="BW56" s="13">
        <v>44.046547128155503</v>
      </c>
      <c r="BX56" s="173">
        <v>1.52731334747116</v>
      </c>
      <c r="BY56" s="13">
        <v>47.325338844921703</v>
      </c>
      <c r="BZ56" s="173">
        <v>1.78074127936374</v>
      </c>
      <c r="CA56" s="13">
        <v>49.459442212767897</v>
      </c>
      <c r="CB56" s="173">
        <v>1.03529423829705</v>
      </c>
      <c r="CC56" s="13">
        <v>5.4128950846123702</v>
      </c>
      <c r="CD56" s="173">
        <v>1.8416860952260501</v>
      </c>
      <c r="CE56" s="13">
        <v>76.904537753716895</v>
      </c>
      <c r="CF56" s="173">
        <v>0.55160885451575803</v>
      </c>
      <c r="CG56" s="13">
        <v>76.127403667088402</v>
      </c>
      <c r="CH56" s="173">
        <v>1.4252041258880701</v>
      </c>
      <c r="CI56" s="13">
        <v>77.422129003860803</v>
      </c>
      <c r="CJ56" s="173">
        <v>1.2999533622042501</v>
      </c>
      <c r="CK56" s="13">
        <v>76.943242700998297</v>
      </c>
      <c r="CL56" s="173">
        <v>0.76366357438079102</v>
      </c>
      <c r="CM56" s="13">
        <v>0.81583903390992396</v>
      </c>
      <c r="CN56" s="173">
        <v>1.5533272097778601</v>
      </c>
      <c r="CO56" s="13">
        <v>30.936912912041201</v>
      </c>
      <c r="CP56" s="173">
        <v>0.90173247693612701</v>
      </c>
      <c r="CQ56" s="13">
        <v>28.9749048233646</v>
      </c>
      <c r="CR56" s="173">
        <v>1.4895021203968699</v>
      </c>
      <c r="CS56" s="13">
        <v>34.0182569698378</v>
      </c>
      <c r="CT56" s="173">
        <v>1.57333312362877</v>
      </c>
      <c r="CU56" s="13">
        <v>30.460982835634798</v>
      </c>
      <c r="CV56" s="173">
        <v>1.17839595080351</v>
      </c>
      <c r="CW56" s="13">
        <v>1.48607801227012</v>
      </c>
      <c r="CX56" s="173">
        <v>1.6950894753940999</v>
      </c>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6"/>
    </row>
    <row r="57" spans="1:142" ht="12.95" customHeight="1" x14ac:dyDescent="0.2">
      <c r="A57" s="2" t="s">
        <v>385</v>
      </c>
      <c r="B57" s="12">
        <v>2</v>
      </c>
      <c r="C57" s="13">
        <v>76.376616342618902</v>
      </c>
      <c r="D57" s="173">
        <v>1.28718478577892</v>
      </c>
      <c r="E57" s="13">
        <v>75.000609633745697</v>
      </c>
      <c r="F57" s="173">
        <v>2.73543812971511</v>
      </c>
      <c r="G57" s="13">
        <v>78.872163703693204</v>
      </c>
      <c r="H57" s="173">
        <v>2.1354916973144</v>
      </c>
      <c r="I57" s="13">
        <v>76.289009309749602</v>
      </c>
      <c r="J57" s="173">
        <v>1.27693064133685</v>
      </c>
      <c r="K57" s="13">
        <v>1.2883996760038601</v>
      </c>
      <c r="L57" s="173">
        <v>2.5698897513980801</v>
      </c>
      <c r="M57" s="13">
        <v>45.570517438891599</v>
      </c>
      <c r="N57" s="173">
        <v>1.7630680332081601</v>
      </c>
      <c r="O57" s="13">
        <v>40.4189910208407</v>
      </c>
      <c r="P57" s="173">
        <v>2.93190120208076</v>
      </c>
      <c r="Q57" s="13">
        <v>47.135865538810201</v>
      </c>
      <c r="R57" s="173">
        <v>3.4215043561026302</v>
      </c>
      <c r="S57" s="13">
        <v>46.246518454850197</v>
      </c>
      <c r="T57" s="173">
        <v>1.74857451687659</v>
      </c>
      <c r="U57" s="13">
        <v>5.82752743400955</v>
      </c>
      <c r="V57" s="173">
        <v>2.8152557073704201</v>
      </c>
      <c r="W57" s="13">
        <v>16.4034243427974</v>
      </c>
      <c r="X57" s="173">
        <v>0.85241100446039597</v>
      </c>
      <c r="Y57" s="13">
        <v>22.767166146328101</v>
      </c>
      <c r="Z57" s="173">
        <v>2.4176802971911502</v>
      </c>
      <c r="AA57" s="13">
        <v>24.007907093711299</v>
      </c>
      <c r="AB57" s="173">
        <v>2.1166724564684398</v>
      </c>
      <c r="AC57" s="13">
        <v>13.0954132186416</v>
      </c>
      <c r="AD57" s="173">
        <v>1.0067898221732501</v>
      </c>
      <c r="AE57" s="13">
        <v>-9.6717529276865299</v>
      </c>
      <c r="AF57" s="173">
        <v>2.6211702020140102</v>
      </c>
      <c r="AG57" s="13">
        <v>18.404775506478799</v>
      </c>
      <c r="AH57" s="173">
        <v>1.3256920267407699</v>
      </c>
      <c r="AI57" s="13">
        <v>19.038426891331401</v>
      </c>
      <c r="AJ57" s="173">
        <v>2.2002709969591598</v>
      </c>
      <c r="AK57" s="13">
        <v>16.9957028493473</v>
      </c>
      <c r="AL57" s="173">
        <v>2.2144714102191001</v>
      </c>
      <c r="AM57" s="13">
        <v>18.567217768103799</v>
      </c>
      <c r="AN57" s="173">
        <v>1.6150506698692599</v>
      </c>
      <c r="AO57" s="13">
        <v>-0.47120912322757702</v>
      </c>
      <c r="AP57" s="173">
        <v>2.4753301227156101</v>
      </c>
      <c r="AQ57" s="13">
        <v>10.5938033592228</v>
      </c>
      <c r="AR57" s="173">
        <v>0.85684813035393104</v>
      </c>
      <c r="AS57" s="13">
        <v>10.247343516908099</v>
      </c>
      <c r="AT57" s="173">
        <v>2.30002990449794</v>
      </c>
      <c r="AU57" s="13">
        <v>11.1993653190498</v>
      </c>
      <c r="AV57" s="173">
        <v>1.73341739292793</v>
      </c>
      <c r="AW57" s="13">
        <v>10.7125987780831</v>
      </c>
      <c r="AX57" s="173">
        <v>0.96554284297824799</v>
      </c>
      <c r="AY57" s="13">
        <v>0.46525526117507399</v>
      </c>
      <c r="AZ57" s="173">
        <v>2.32295914728387</v>
      </c>
      <c r="BA57" s="13">
        <v>48.682893460893098</v>
      </c>
      <c r="BB57" s="173">
        <v>2.0847366156442599</v>
      </c>
      <c r="BC57" s="13">
        <v>48.201992049835297</v>
      </c>
      <c r="BD57" s="173">
        <v>2.8073978028384201</v>
      </c>
      <c r="BE57" s="13">
        <v>48.688512104250798</v>
      </c>
      <c r="BF57" s="173">
        <v>3.6548204375531901</v>
      </c>
      <c r="BG57" s="13">
        <v>48.897955856312997</v>
      </c>
      <c r="BH57" s="173">
        <v>2.3286202019329201</v>
      </c>
      <c r="BI57" s="13">
        <v>0.69596380647768497</v>
      </c>
      <c r="BJ57" s="173">
        <v>3.0540110048580398</v>
      </c>
      <c r="BK57" s="13">
        <v>7.2099032205785196</v>
      </c>
      <c r="BL57" s="173">
        <v>0.81032807325094203</v>
      </c>
      <c r="BM57" s="13">
        <v>13.2322054461156</v>
      </c>
      <c r="BN57" s="173">
        <v>2.2269255189070898</v>
      </c>
      <c r="BO57" s="13">
        <v>5.8824076528022102</v>
      </c>
      <c r="BP57" s="173">
        <v>1.23993487466755</v>
      </c>
      <c r="BQ57" s="13">
        <v>5.9673327518648396</v>
      </c>
      <c r="BR57" s="173">
        <v>0.95064208203207401</v>
      </c>
      <c r="BS57" s="13">
        <v>-7.26487269425074</v>
      </c>
      <c r="BT57" s="173">
        <v>2.4006420456284698</v>
      </c>
      <c r="BU57" s="13">
        <v>57.242866009452797</v>
      </c>
      <c r="BV57" s="173">
        <v>1.47541519384385</v>
      </c>
      <c r="BW57" s="13">
        <v>51.322202002487302</v>
      </c>
      <c r="BX57" s="173">
        <v>2.9420958452922998</v>
      </c>
      <c r="BY57" s="13">
        <v>53.255415897878898</v>
      </c>
      <c r="BZ57" s="173">
        <v>2.52757030616735</v>
      </c>
      <c r="CA57" s="13">
        <v>59.896693583030697</v>
      </c>
      <c r="CB57" s="173">
        <v>1.7430914015758201</v>
      </c>
      <c r="CC57" s="13">
        <v>8.5744915805434498</v>
      </c>
      <c r="CD57" s="173">
        <v>3.0835918012169401</v>
      </c>
      <c r="CE57" s="13">
        <v>72.794014903404005</v>
      </c>
      <c r="CF57" s="173">
        <v>1.12326424274051</v>
      </c>
      <c r="CG57" s="13">
        <v>68.115140609232199</v>
      </c>
      <c r="CH57" s="173">
        <v>2.61276689517141</v>
      </c>
      <c r="CI57" s="13">
        <v>74.161560244318295</v>
      </c>
      <c r="CJ57" s="173">
        <v>2.7974178861075898</v>
      </c>
      <c r="CK57" s="13">
        <v>73.454989338085596</v>
      </c>
      <c r="CL57" s="173">
        <v>1.2539043989410199</v>
      </c>
      <c r="CM57" s="13">
        <v>5.3398487288534104</v>
      </c>
      <c r="CN57" s="173">
        <v>2.8746623983636699</v>
      </c>
      <c r="CO57" s="13">
        <v>20.1549302729121</v>
      </c>
      <c r="CP57" s="173">
        <v>0.97190517651005004</v>
      </c>
      <c r="CQ57" s="13">
        <v>17.707552910591399</v>
      </c>
      <c r="CR57" s="173">
        <v>2.25492415463395</v>
      </c>
      <c r="CS57" s="13">
        <v>24.216509205219602</v>
      </c>
      <c r="CT57" s="173">
        <v>2.7432106776244698</v>
      </c>
      <c r="CU57" s="13">
        <v>19.492316231453799</v>
      </c>
      <c r="CV57" s="173">
        <v>1.26276598441877</v>
      </c>
      <c r="CW57" s="13">
        <v>1.78476332086247</v>
      </c>
      <c r="CX57" s="173">
        <v>2.63905256463259</v>
      </c>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6"/>
    </row>
    <row r="58" spans="1:142" ht="12.95" customHeight="1" x14ac:dyDescent="0.2">
      <c r="A58" s="2" t="s">
        <v>386</v>
      </c>
      <c r="B58" s="12">
        <v>2</v>
      </c>
      <c r="C58" s="13">
        <v>86.751516043918002</v>
      </c>
      <c r="D58" s="173">
        <v>0.64657043053406904</v>
      </c>
      <c r="E58" s="13">
        <v>83.791973768226597</v>
      </c>
      <c r="F58" s="173">
        <v>1.9190380451326501</v>
      </c>
      <c r="G58" s="13">
        <v>87.357859460624297</v>
      </c>
      <c r="H58" s="173">
        <v>1.17317628013595</v>
      </c>
      <c r="I58" s="13">
        <v>87.580983582916602</v>
      </c>
      <c r="J58" s="173">
        <v>0.84365457311449799</v>
      </c>
      <c r="K58" s="13">
        <v>3.78900981468998</v>
      </c>
      <c r="L58" s="173">
        <v>2.1868592371499398</v>
      </c>
      <c r="M58" s="13">
        <v>43.515537056611997</v>
      </c>
      <c r="N58" s="173">
        <v>1.01908000847473</v>
      </c>
      <c r="O58" s="13">
        <v>44.315271899080798</v>
      </c>
      <c r="P58" s="173">
        <v>2.5769778837244801</v>
      </c>
      <c r="Q58" s="13">
        <v>41.919209612647698</v>
      </c>
      <c r="R58" s="173">
        <v>1.74410992558597</v>
      </c>
      <c r="S58" s="13">
        <v>43.795163801410503</v>
      </c>
      <c r="T58" s="173">
        <v>1.14561543512011</v>
      </c>
      <c r="U58" s="13">
        <v>-0.52010809767032395</v>
      </c>
      <c r="V58" s="173">
        <v>2.8309880990213898</v>
      </c>
      <c r="W58" s="13">
        <v>45.514975882007498</v>
      </c>
      <c r="X58" s="173">
        <v>0.87763017207449101</v>
      </c>
      <c r="Y58" s="13">
        <v>49.160831630613501</v>
      </c>
      <c r="Z58" s="173">
        <v>2.2764647551752502</v>
      </c>
      <c r="AA58" s="13">
        <v>45.973835785092199</v>
      </c>
      <c r="AB58" s="173">
        <v>1.8408119940461301</v>
      </c>
      <c r="AC58" s="13">
        <v>44.025774692480802</v>
      </c>
      <c r="AD58" s="173">
        <v>1.04060809782736</v>
      </c>
      <c r="AE58" s="13">
        <v>-5.1350569381326601</v>
      </c>
      <c r="AF58" s="173">
        <v>2.5003839636724501</v>
      </c>
      <c r="AG58" s="13">
        <v>26.8236084854572</v>
      </c>
      <c r="AH58" s="173">
        <v>0.88190505753592296</v>
      </c>
      <c r="AI58" s="13">
        <v>24.959188355046201</v>
      </c>
      <c r="AJ58" s="173">
        <v>2.1399626644034102</v>
      </c>
      <c r="AK58" s="13">
        <v>27.2156679179081</v>
      </c>
      <c r="AL58" s="173">
        <v>1.46481232589544</v>
      </c>
      <c r="AM58" s="13">
        <v>27.214237022966401</v>
      </c>
      <c r="AN58" s="173">
        <v>1.1449129190904801</v>
      </c>
      <c r="AO58" s="13">
        <v>2.25504866792018</v>
      </c>
      <c r="AP58" s="173">
        <v>2.3222265193383298</v>
      </c>
      <c r="AQ58" s="13">
        <v>26.257574641154399</v>
      </c>
      <c r="AR58" s="173">
        <v>0.78509734396475295</v>
      </c>
      <c r="AS58" s="13">
        <v>29.1134910207006</v>
      </c>
      <c r="AT58" s="173">
        <v>2.4925206993349298</v>
      </c>
      <c r="AU58" s="13">
        <v>25.446394628453099</v>
      </c>
      <c r="AV58" s="173">
        <v>1.5228971454532401</v>
      </c>
      <c r="AW58" s="13">
        <v>25.5557502685757</v>
      </c>
      <c r="AX58" s="173">
        <v>0.83110659238632201</v>
      </c>
      <c r="AY58" s="13">
        <v>-3.5577407521249</v>
      </c>
      <c r="AZ58" s="173">
        <v>2.5931845363997099</v>
      </c>
      <c r="BA58" s="13">
        <v>33.834737970830197</v>
      </c>
      <c r="BB58" s="173">
        <v>0.94242359749023097</v>
      </c>
      <c r="BC58" s="13">
        <v>41.631833711647502</v>
      </c>
      <c r="BD58" s="173">
        <v>3.0281381668206002</v>
      </c>
      <c r="BE58" s="13">
        <v>32.448250525001399</v>
      </c>
      <c r="BF58" s="173">
        <v>1.4670097760633101</v>
      </c>
      <c r="BG58" s="13">
        <v>31.701518306029001</v>
      </c>
      <c r="BH58" s="173">
        <v>1.0080438420765501</v>
      </c>
      <c r="BI58" s="13">
        <v>-9.9303154056184599</v>
      </c>
      <c r="BJ58" s="173">
        <v>3.1090678989927101</v>
      </c>
      <c r="BK58" s="13">
        <v>28.399380917039899</v>
      </c>
      <c r="BL58" s="173">
        <v>1.1194404078611699</v>
      </c>
      <c r="BM58" s="13">
        <v>28.354958062312299</v>
      </c>
      <c r="BN58" s="173">
        <v>2.2330554469187098</v>
      </c>
      <c r="BO58" s="13">
        <v>29.854726141986699</v>
      </c>
      <c r="BP58" s="173">
        <v>1.9357758993273899</v>
      </c>
      <c r="BQ58" s="13">
        <v>27.430960765818</v>
      </c>
      <c r="BR58" s="173">
        <v>1.2943599860554</v>
      </c>
      <c r="BS58" s="13">
        <v>-0.92399729649433804</v>
      </c>
      <c r="BT58" s="173">
        <v>2.5682262375318001</v>
      </c>
      <c r="BU58" s="13">
        <v>61.9736338737899</v>
      </c>
      <c r="BV58" s="173">
        <v>0.91749820489002598</v>
      </c>
      <c r="BW58" s="13">
        <v>57.9270399727789</v>
      </c>
      <c r="BX58" s="173">
        <v>2.2804199931327398</v>
      </c>
      <c r="BY58" s="13">
        <v>59.817527348155103</v>
      </c>
      <c r="BZ58" s="173">
        <v>1.57286937553704</v>
      </c>
      <c r="CA58" s="13">
        <v>64.325548976672493</v>
      </c>
      <c r="CB58" s="173">
        <v>1.0919901580467399</v>
      </c>
      <c r="CC58" s="13">
        <v>6.3985090038935004</v>
      </c>
      <c r="CD58" s="173">
        <v>2.5382599906960301</v>
      </c>
      <c r="CE58" s="13">
        <v>49.105755109738901</v>
      </c>
      <c r="CF58" s="173">
        <v>0.88503074484330002</v>
      </c>
      <c r="CG58" s="13">
        <v>49.644458095437898</v>
      </c>
      <c r="CH58" s="173">
        <v>2.7025387564596199</v>
      </c>
      <c r="CI58" s="13">
        <v>50.683456468758898</v>
      </c>
      <c r="CJ58" s="173">
        <v>1.7372212772290201</v>
      </c>
      <c r="CK58" s="13">
        <v>48.112971117999003</v>
      </c>
      <c r="CL58" s="173">
        <v>1.1849808613867401</v>
      </c>
      <c r="CM58" s="13">
        <v>-1.53148697743888</v>
      </c>
      <c r="CN58" s="173">
        <v>3.0741057389225701</v>
      </c>
      <c r="CO58" s="13">
        <v>29.783530771015801</v>
      </c>
      <c r="CP58" s="173">
        <v>0.61912534730935398</v>
      </c>
      <c r="CQ58" s="13">
        <v>30.0772022989952</v>
      </c>
      <c r="CR58" s="173">
        <v>2.32138315394808</v>
      </c>
      <c r="CS58" s="13">
        <v>28.743055132024399</v>
      </c>
      <c r="CT58" s="173">
        <v>1.4788624577196601</v>
      </c>
      <c r="CU58" s="13">
        <v>30.052364801595701</v>
      </c>
      <c r="CV58" s="173">
        <v>0.859269879270815</v>
      </c>
      <c r="CW58" s="13">
        <v>-2.4837497399502698E-2</v>
      </c>
      <c r="CX58" s="173">
        <v>2.61628996979131</v>
      </c>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6"/>
    </row>
    <row r="59" spans="1:142" ht="12.95" customHeight="1" x14ac:dyDescent="0.2">
      <c r="A59" s="2" t="s">
        <v>387</v>
      </c>
      <c r="B59" s="12">
        <v>2</v>
      </c>
      <c r="C59" s="13">
        <v>95.437514488321497</v>
      </c>
      <c r="D59" s="173">
        <v>0.56360106809676802</v>
      </c>
      <c r="E59" s="13">
        <v>93.3308637983354</v>
      </c>
      <c r="F59" s="173">
        <v>1.4187846654376599</v>
      </c>
      <c r="G59" s="13">
        <v>95.533225787527797</v>
      </c>
      <c r="H59" s="173">
        <v>0.95971073507287197</v>
      </c>
      <c r="I59" s="13">
        <v>96.144430429010697</v>
      </c>
      <c r="J59" s="173">
        <v>0.611136549957501</v>
      </c>
      <c r="K59" s="13">
        <v>2.8135666306753002</v>
      </c>
      <c r="L59" s="173">
        <v>1.3686914539617301</v>
      </c>
      <c r="M59" s="13">
        <v>66.349621230795705</v>
      </c>
      <c r="N59" s="173">
        <v>1.84575494492491</v>
      </c>
      <c r="O59" s="13">
        <v>60.504270531936498</v>
      </c>
      <c r="P59" s="173">
        <v>3.43597935756054</v>
      </c>
      <c r="Q59" s="13">
        <v>64.074653669637101</v>
      </c>
      <c r="R59" s="173">
        <v>3.5145572687574602</v>
      </c>
      <c r="S59" s="13">
        <v>69.892532404069101</v>
      </c>
      <c r="T59" s="173">
        <v>1.61726846574762</v>
      </c>
      <c r="U59" s="13">
        <v>9.3882618721326097</v>
      </c>
      <c r="V59" s="173">
        <v>3.76910868657533</v>
      </c>
      <c r="W59" s="13">
        <v>30.981243210676901</v>
      </c>
      <c r="X59" s="173">
        <v>1.4699093313865399</v>
      </c>
      <c r="Y59" s="13">
        <v>36.056064998218297</v>
      </c>
      <c r="Z59" s="173">
        <v>3.1577600200354601</v>
      </c>
      <c r="AA59" s="13">
        <v>30.145830064957</v>
      </c>
      <c r="AB59" s="173">
        <v>2.5417427862604902</v>
      </c>
      <c r="AC59" s="13">
        <v>28.995347844780401</v>
      </c>
      <c r="AD59" s="173">
        <v>1.81569124286728</v>
      </c>
      <c r="AE59" s="13">
        <v>-7.0607171534378796</v>
      </c>
      <c r="AF59" s="173">
        <v>2.5173666739524601</v>
      </c>
      <c r="AG59" s="13">
        <v>30.194522274531899</v>
      </c>
      <c r="AH59" s="173">
        <v>1.4481098368076</v>
      </c>
      <c r="AI59" s="13">
        <v>21.644431566535001</v>
      </c>
      <c r="AJ59" s="173">
        <v>2.1938963574066799</v>
      </c>
      <c r="AK59" s="13">
        <v>27.857385740247398</v>
      </c>
      <c r="AL59" s="173">
        <v>1.92705131554919</v>
      </c>
      <c r="AM59" s="13">
        <v>34.159498306363297</v>
      </c>
      <c r="AN59" s="173">
        <v>1.71361335296352</v>
      </c>
      <c r="AO59" s="13">
        <v>12.515066739828301</v>
      </c>
      <c r="AP59" s="173">
        <v>2.1053010302047799</v>
      </c>
      <c r="AQ59" s="13">
        <v>32.771344163789003</v>
      </c>
      <c r="AR59" s="173">
        <v>1.07802967740221</v>
      </c>
      <c r="AS59" s="13">
        <v>25.566602243030101</v>
      </c>
      <c r="AT59" s="173">
        <v>1.83926220752831</v>
      </c>
      <c r="AU59" s="13">
        <v>31.724754499174299</v>
      </c>
      <c r="AV59" s="173">
        <v>1.9058980420904399</v>
      </c>
      <c r="AW59" s="13">
        <v>36.128884505740601</v>
      </c>
      <c r="AX59" s="173">
        <v>1.86456540360406</v>
      </c>
      <c r="AY59" s="13">
        <v>10.5622822627105</v>
      </c>
      <c r="AZ59" s="173">
        <v>2.6525884197877101</v>
      </c>
      <c r="BA59" s="13">
        <v>90.495178688675793</v>
      </c>
      <c r="BB59" s="173">
        <v>0.82763320221595105</v>
      </c>
      <c r="BC59" s="13">
        <v>88.636132160917001</v>
      </c>
      <c r="BD59" s="173">
        <v>1.61337087679187</v>
      </c>
      <c r="BE59" s="13">
        <v>90.314640533453399</v>
      </c>
      <c r="BF59" s="173">
        <v>1.2436037869849701</v>
      </c>
      <c r="BG59" s="13">
        <v>91.522464919483397</v>
      </c>
      <c r="BH59" s="173">
        <v>0.99286168027100996</v>
      </c>
      <c r="BI59" s="13">
        <v>2.8863327585663501</v>
      </c>
      <c r="BJ59" s="173">
        <v>1.42545216976639</v>
      </c>
      <c r="BK59" s="13">
        <v>68.728557594817701</v>
      </c>
      <c r="BL59" s="173">
        <v>1.38477224033779</v>
      </c>
      <c r="BM59" s="13">
        <v>64.002845782513901</v>
      </c>
      <c r="BN59" s="173">
        <v>2.8658277651006601</v>
      </c>
      <c r="BO59" s="13">
        <v>68.335964028503199</v>
      </c>
      <c r="BP59" s="173">
        <v>2.86523278595027</v>
      </c>
      <c r="BQ59" s="13">
        <v>70.987777610808607</v>
      </c>
      <c r="BR59" s="173">
        <v>1.2480780087241801</v>
      </c>
      <c r="BS59" s="13">
        <v>6.9849318282947301</v>
      </c>
      <c r="BT59" s="173">
        <v>2.98491869690988</v>
      </c>
      <c r="BU59" s="13">
        <v>76.567140923284001</v>
      </c>
      <c r="BV59" s="173">
        <v>1.2352323924770201</v>
      </c>
      <c r="BW59" s="13">
        <v>70.204064877724605</v>
      </c>
      <c r="BX59" s="173">
        <v>2.5820334766252002</v>
      </c>
      <c r="BY59" s="13">
        <v>76.303384083258194</v>
      </c>
      <c r="BZ59" s="173">
        <v>2.1591577653683398</v>
      </c>
      <c r="CA59" s="13">
        <v>79.649042794355594</v>
      </c>
      <c r="CB59" s="173">
        <v>1.0844835676022599</v>
      </c>
      <c r="CC59" s="13">
        <v>9.4449779166310197</v>
      </c>
      <c r="CD59" s="173">
        <v>2.4081986303785898</v>
      </c>
      <c r="CE59" s="13">
        <v>88.717968387870897</v>
      </c>
      <c r="CF59" s="173">
        <v>0.84192855047374904</v>
      </c>
      <c r="CG59" s="13">
        <v>83.408181371192299</v>
      </c>
      <c r="CH59" s="173">
        <v>2.2649885598499901</v>
      </c>
      <c r="CI59" s="13">
        <v>87.852367148082806</v>
      </c>
      <c r="CJ59" s="173">
        <v>1.6635317034636501</v>
      </c>
      <c r="CK59" s="13">
        <v>91.106739756725503</v>
      </c>
      <c r="CL59" s="173">
        <v>0.96197612822050205</v>
      </c>
      <c r="CM59" s="13">
        <v>7.6985583855332598</v>
      </c>
      <c r="CN59" s="173">
        <v>2.64315012952932</v>
      </c>
      <c r="CO59" s="13">
        <v>47.599221613354899</v>
      </c>
      <c r="CP59" s="173">
        <v>1.7556597690259601</v>
      </c>
      <c r="CQ59" s="13">
        <v>46.881357125177402</v>
      </c>
      <c r="CR59" s="173">
        <v>3.0601943730353001</v>
      </c>
      <c r="CS59" s="13">
        <v>45.413564095674197</v>
      </c>
      <c r="CT59" s="173">
        <v>2.5974611122344702</v>
      </c>
      <c r="CU59" s="13">
        <v>48.446308066972499</v>
      </c>
      <c r="CV59" s="173">
        <v>1.91129412374423</v>
      </c>
      <c r="CW59" s="13">
        <v>1.56495094179509</v>
      </c>
      <c r="CX59" s="173">
        <v>2.68106327796932</v>
      </c>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6"/>
    </row>
    <row r="60" spans="1:142" ht="12.95" customHeight="1" x14ac:dyDescent="0.2">
      <c r="A60" s="2" t="s">
        <v>388</v>
      </c>
      <c r="B60" s="12">
        <v>2</v>
      </c>
      <c r="C60" s="13">
        <v>89.372366223354902</v>
      </c>
      <c r="D60" s="173">
        <v>1.3543974302500199</v>
      </c>
      <c r="E60" s="13">
        <v>85.895514391002905</v>
      </c>
      <c r="F60" s="173">
        <v>3.2353730442207702</v>
      </c>
      <c r="G60" s="13">
        <v>91.957323295716193</v>
      </c>
      <c r="H60" s="173">
        <v>1.4531549598076301</v>
      </c>
      <c r="I60" s="13">
        <v>88.656295028594599</v>
      </c>
      <c r="J60" s="173">
        <v>2.0137756312663</v>
      </c>
      <c r="K60" s="13">
        <v>2.7607806375917501</v>
      </c>
      <c r="L60" s="173">
        <v>3.6577191081645899</v>
      </c>
      <c r="M60" s="13">
        <v>51.970861014811703</v>
      </c>
      <c r="N60" s="173">
        <v>1.9196318043807299</v>
      </c>
      <c r="O60" s="13">
        <v>47.979636778397598</v>
      </c>
      <c r="P60" s="173">
        <v>5.2845490507463602</v>
      </c>
      <c r="Q60" s="13">
        <v>56.667646523536398</v>
      </c>
      <c r="R60" s="173">
        <v>4.4915232632808699</v>
      </c>
      <c r="S60" s="13">
        <v>51.377166982340299</v>
      </c>
      <c r="T60" s="173">
        <v>2.8580937818112599</v>
      </c>
      <c r="U60" s="13">
        <v>3.3975302039426798</v>
      </c>
      <c r="V60" s="173">
        <v>6.5678311232805404</v>
      </c>
      <c r="W60" s="13">
        <v>20.132479194336799</v>
      </c>
      <c r="X60" s="173">
        <v>1.8603453377186201</v>
      </c>
      <c r="Y60" s="13">
        <v>38.768803018553399</v>
      </c>
      <c r="Z60" s="173">
        <v>5.3198141842200402</v>
      </c>
      <c r="AA60" s="13">
        <v>26.897855699068401</v>
      </c>
      <c r="AB60" s="173">
        <v>4.4699389990352403</v>
      </c>
      <c r="AC60" s="13">
        <v>12.083679120602699</v>
      </c>
      <c r="AD60" s="173">
        <v>1.59055423469623</v>
      </c>
      <c r="AE60" s="13">
        <v>-26.685123897950799</v>
      </c>
      <c r="AF60" s="173">
        <v>5.2794221423892402</v>
      </c>
      <c r="AG60" s="13">
        <v>17.923329623795901</v>
      </c>
      <c r="AH60" s="173">
        <v>1.25559100944784</v>
      </c>
      <c r="AI60" s="13">
        <v>18.897607933371599</v>
      </c>
      <c r="AJ60" s="173">
        <v>2.4554833710251498</v>
      </c>
      <c r="AK60" s="13">
        <v>20.897102686322299</v>
      </c>
      <c r="AL60" s="173">
        <v>3.7289847408946599</v>
      </c>
      <c r="AM60" s="13">
        <v>17.190108883799901</v>
      </c>
      <c r="AN60" s="173">
        <v>2.1402943458435302</v>
      </c>
      <c r="AO60" s="13">
        <v>-1.70749904957168</v>
      </c>
      <c r="AP60" s="173">
        <v>3.2486506721285502</v>
      </c>
      <c r="AQ60" s="13">
        <v>17.727609179765601</v>
      </c>
      <c r="AR60" s="173">
        <v>1.31790993218007</v>
      </c>
      <c r="AS60" s="13">
        <v>18.026005322643101</v>
      </c>
      <c r="AT60" s="173">
        <v>3.3345038760230001</v>
      </c>
      <c r="AU60" s="13">
        <v>18.604274298261799</v>
      </c>
      <c r="AV60" s="173">
        <v>2.53375339718961</v>
      </c>
      <c r="AW60" s="13">
        <v>17.579819663894799</v>
      </c>
      <c r="AX60" s="173">
        <v>2.1020733040590902</v>
      </c>
      <c r="AY60" s="13">
        <v>-0.446185658748323</v>
      </c>
      <c r="AZ60" s="173">
        <v>3.88193727785182</v>
      </c>
      <c r="BA60" s="13">
        <v>76.650157132607205</v>
      </c>
      <c r="BB60" s="173">
        <v>1.42795115976255</v>
      </c>
      <c r="BC60" s="13">
        <v>78.654228881481203</v>
      </c>
      <c r="BD60" s="173">
        <v>3.2476725059328801</v>
      </c>
      <c r="BE60" s="13">
        <v>79.761413759166302</v>
      </c>
      <c r="BF60" s="173">
        <v>3.5734058333323002</v>
      </c>
      <c r="BG60" s="13">
        <v>74.782557501732896</v>
      </c>
      <c r="BH60" s="173">
        <v>1.9849991808465699</v>
      </c>
      <c r="BI60" s="13">
        <v>-3.8716713797482498</v>
      </c>
      <c r="BJ60" s="173">
        <v>3.77159600956282</v>
      </c>
      <c r="BK60" s="13">
        <v>36.228822290593897</v>
      </c>
      <c r="BL60" s="173">
        <v>2.5254512153904298</v>
      </c>
      <c r="BM60" s="13">
        <v>50.032741700793501</v>
      </c>
      <c r="BN60" s="173">
        <v>5.3153809892961403</v>
      </c>
      <c r="BO60" s="13">
        <v>35.133593199218502</v>
      </c>
      <c r="BP60" s="173">
        <v>3.61484651338513</v>
      </c>
      <c r="BQ60" s="13">
        <v>30.777536245943001</v>
      </c>
      <c r="BR60" s="173">
        <v>2.7342596130960901</v>
      </c>
      <c r="BS60" s="13">
        <v>-19.255205454850501</v>
      </c>
      <c r="BT60" s="173">
        <v>4.0140280746072801</v>
      </c>
      <c r="BU60" s="13">
        <v>68.396899679322601</v>
      </c>
      <c r="BV60" s="173">
        <v>1.7661955145891599</v>
      </c>
      <c r="BW60" s="13">
        <v>63.891018615440203</v>
      </c>
      <c r="BX60" s="173">
        <v>4.0081010195457996</v>
      </c>
      <c r="BY60" s="13">
        <v>58.528358604671801</v>
      </c>
      <c r="BZ60" s="173">
        <v>4.8382622281670802</v>
      </c>
      <c r="CA60" s="13">
        <v>72.4057732506501</v>
      </c>
      <c r="CB60" s="173">
        <v>1.7657610616788499</v>
      </c>
      <c r="CC60" s="13">
        <v>8.5147546352098509</v>
      </c>
      <c r="CD60" s="173">
        <v>4.1595995776148502</v>
      </c>
      <c r="CE60" s="13">
        <v>78.507330718111007</v>
      </c>
      <c r="CF60" s="173">
        <v>1.8969479128961499</v>
      </c>
      <c r="CG60" s="13">
        <v>70.539721219954004</v>
      </c>
      <c r="CH60" s="173">
        <v>4.6391781819419204</v>
      </c>
      <c r="CI60" s="13">
        <v>82.339055923262194</v>
      </c>
      <c r="CJ60" s="173">
        <v>2.2808296887897601</v>
      </c>
      <c r="CK60" s="13">
        <v>81.035771527101303</v>
      </c>
      <c r="CL60" s="173">
        <v>1.5726197918676701</v>
      </c>
      <c r="CM60" s="13">
        <v>10.4960503071473</v>
      </c>
      <c r="CN60" s="173">
        <v>4.3246004680116501</v>
      </c>
      <c r="CO60" s="13">
        <v>26.918806167496001</v>
      </c>
      <c r="CP60" s="173">
        <v>1.2838271902296201</v>
      </c>
      <c r="CQ60" s="13">
        <v>24.5548560653008</v>
      </c>
      <c r="CR60" s="173">
        <v>3.36818473852238</v>
      </c>
      <c r="CS60" s="13">
        <v>25.827196656454898</v>
      </c>
      <c r="CT60" s="173">
        <v>2.6156948612165798</v>
      </c>
      <c r="CU60" s="13">
        <v>29.0009879856464</v>
      </c>
      <c r="CV60" s="173">
        <v>2.0966185650292402</v>
      </c>
      <c r="CW60" s="13">
        <v>4.4461319203455503</v>
      </c>
      <c r="CX60" s="173">
        <v>4.0438569732636198</v>
      </c>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6"/>
    </row>
    <row r="61" spans="1:142" ht="12.95" customHeight="1" x14ac:dyDescent="0.2">
      <c r="A61" s="2" t="s">
        <v>389</v>
      </c>
      <c r="B61" s="12">
        <v>2</v>
      </c>
      <c r="C61" s="13">
        <v>90.975947977754899</v>
      </c>
      <c r="D61" s="173">
        <v>0.51239186280983395</v>
      </c>
      <c r="E61" s="13">
        <v>88.133224908222104</v>
      </c>
      <c r="F61" s="173">
        <v>1.0099147327768501</v>
      </c>
      <c r="G61" s="13">
        <v>92.1150722049763</v>
      </c>
      <c r="H61" s="173">
        <v>0.91963497007656603</v>
      </c>
      <c r="I61" s="13">
        <v>92.074317666581706</v>
      </c>
      <c r="J61" s="173">
        <v>0.60624504658012002</v>
      </c>
      <c r="K61" s="13">
        <v>3.94109275835963</v>
      </c>
      <c r="L61" s="173">
        <v>1.0767888157860299</v>
      </c>
      <c r="M61" s="13">
        <v>70.024328468197893</v>
      </c>
      <c r="N61" s="173">
        <v>0.95335319796064399</v>
      </c>
      <c r="O61" s="13">
        <v>66.086703692302706</v>
      </c>
      <c r="P61" s="173">
        <v>1.72101595882139</v>
      </c>
      <c r="Q61" s="13">
        <v>68.858022524436194</v>
      </c>
      <c r="R61" s="173">
        <v>2.02074930898543</v>
      </c>
      <c r="S61" s="13">
        <v>72.384286827501001</v>
      </c>
      <c r="T61" s="173">
        <v>1.23423919049736</v>
      </c>
      <c r="U61" s="13">
        <v>6.2975831351982796</v>
      </c>
      <c r="V61" s="173">
        <v>2.0053436809552099</v>
      </c>
      <c r="W61" s="13">
        <v>49.750202520252401</v>
      </c>
      <c r="X61" s="173">
        <v>1.0366680333921501</v>
      </c>
      <c r="Y61" s="13">
        <v>52.189692661858501</v>
      </c>
      <c r="Z61" s="173">
        <v>1.66057138438149</v>
      </c>
      <c r="AA61" s="13">
        <v>56.146494223813001</v>
      </c>
      <c r="AB61" s="173">
        <v>2.3244018931210699</v>
      </c>
      <c r="AC61" s="13">
        <v>46.7254981838513</v>
      </c>
      <c r="AD61" s="173">
        <v>1.3262643441598501</v>
      </c>
      <c r="AE61" s="13">
        <v>-5.4641944780072702</v>
      </c>
      <c r="AF61" s="173">
        <v>1.9279843094525</v>
      </c>
      <c r="AG61" s="13">
        <v>53.585830065727102</v>
      </c>
      <c r="AH61" s="173">
        <v>1.10574639031243</v>
      </c>
      <c r="AI61" s="13">
        <v>45.008139968169097</v>
      </c>
      <c r="AJ61" s="173">
        <v>1.7658952613158501</v>
      </c>
      <c r="AK61" s="13">
        <v>52.038446455600997</v>
      </c>
      <c r="AL61" s="173">
        <v>1.9688998995649301</v>
      </c>
      <c r="AM61" s="13">
        <v>58.019308629556498</v>
      </c>
      <c r="AN61" s="173">
        <v>1.3360472170058399</v>
      </c>
      <c r="AO61" s="13">
        <v>13.0111686613874</v>
      </c>
      <c r="AP61" s="173">
        <v>1.91354802024599</v>
      </c>
      <c r="AQ61" s="13">
        <v>32.5554671209579</v>
      </c>
      <c r="AR61" s="173">
        <v>1.0510020564560101</v>
      </c>
      <c r="AS61" s="13">
        <v>33.028555344968602</v>
      </c>
      <c r="AT61" s="173">
        <v>1.76545086879822</v>
      </c>
      <c r="AU61" s="13">
        <v>31.7206391048352</v>
      </c>
      <c r="AV61" s="173">
        <v>1.8044983802321699</v>
      </c>
      <c r="AW61" s="13">
        <v>32.5339529446764</v>
      </c>
      <c r="AX61" s="173">
        <v>1.2669188212935101</v>
      </c>
      <c r="AY61" s="13">
        <v>-0.49460240029217301</v>
      </c>
      <c r="AZ61" s="173">
        <v>1.8433773824473301</v>
      </c>
      <c r="BA61" s="13">
        <v>95.146038395511695</v>
      </c>
      <c r="BB61" s="173">
        <v>0.31255228898705001</v>
      </c>
      <c r="BC61" s="13">
        <v>93.647195706625595</v>
      </c>
      <c r="BD61" s="173">
        <v>0.57935860691053498</v>
      </c>
      <c r="BE61" s="13">
        <v>93.968673795247497</v>
      </c>
      <c r="BF61" s="173">
        <v>0.99061526356931195</v>
      </c>
      <c r="BG61" s="13">
        <v>96.294856664539594</v>
      </c>
      <c r="BH61" s="173">
        <v>0.41319277260083198</v>
      </c>
      <c r="BI61" s="13">
        <v>2.64766095791401</v>
      </c>
      <c r="BJ61" s="173">
        <v>0.728356986866039</v>
      </c>
      <c r="BK61" s="13">
        <v>50.905811699706497</v>
      </c>
      <c r="BL61" s="173">
        <v>0.98974433157198205</v>
      </c>
      <c r="BM61" s="13">
        <v>44.480236417550103</v>
      </c>
      <c r="BN61" s="173">
        <v>1.5536173923405301</v>
      </c>
      <c r="BO61" s="13">
        <v>46.026114119601097</v>
      </c>
      <c r="BP61" s="173">
        <v>1.78500061498636</v>
      </c>
      <c r="BQ61" s="13">
        <v>55.171991808673603</v>
      </c>
      <c r="BR61" s="173">
        <v>1.34439026706682</v>
      </c>
      <c r="BS61" s="13">
        <v>10.6917553911235</v>
      </c>
      <c r="BT61" s="173">
        <v>1.90682532913351</v>
      </c>
      <c r="BU61" s="13">
        <v>77.796015893061295</v>
      </c>
      <c r="BV61" s="173">
        <v>0.644575944584727</v>
      </c>
      <c r="BW61" s="13">
        <v>76.255127468679703</v>
      </c>
      <c r="BX61" s="173">
        <v>1.3194656032546901</v>
      </c>
      <c r="BY61" s="13">
        <v>75.543143432210499</v>
      </c>
      <c r="BZ61" s="173">
        <v>1.6111124746500101</v>
      </c>
      <c r="CA61" s="13">
        <v>79.045742790476694</v>
      </c>
      <c r="CB61" s="173">
        <v>0.85868107953024897</v>
      </c>
      <c r="CC61" s="13">
        <v>2.79061532179702</v>
      </c>
      <c r="CD61" s="173">
        <v>1.6594476925847801</v>
      </c>
      <c r="CE61" s="13">
        <v>81.960415055128294</v>
      </c>
      <c r="CF61" s="173">
        <v>0.75600923490093297</v>
      </c>
      <c r="CG61" s="13">
        <v>79.0404522208797</v>
      </c>
      <c r="CH61" s="173">
        <v>1.1748364041288599</v>
      </c>
      <c r="CI61" s="13">
        <v>80.233701968668697</v>
      </c>
      <c r="CJ61" s="173">
        <v>1.63760468870104</v>
      </c>
      <c r="CK61" s="13">
        <v>83.672601142297907</v>
      </c>
      <c r="CL61" s="173">
        <v>0.97047382078657496</v>
      </c>
      <c r="CM61" s="13">
        <v>4.6321489214181799</v>
      </c>
      <c r="CN61" s="173">
        <v>1.44413194064602</v>
      </c>
      <c r="CO61" s="13">
        <v>53.5369276372369</v>
      </c>
      <c r="CP61" s="173">
        <v>1.0345918232054001</v>
      </c>
      <c r="CQ61" s="13">
        <v>53.3381692914392</v>
      </c>
      <c r="CR61" s="173">
        <v>1.5501250091843799</v>
      </c>
      <c r="CS61" s="13">
        <v>53.6477079675129</v>
      </c>
      <c r="CT61" s="173">
        <v>2.2124486635120602</v>
      </c>
      <c r="CU61" s="13">
        <v>53.457581046315902</v>
      </c>
      <c r="CV61" s="173">
        <v>1.36251324821081</v>
      </c>
      <c r="CW61" s="13">
        <v>0.119411754876786</v>
      </c>
      <c r="CX61" s="173">
        <v>1.91029976695679</v>
      </c>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6"/>
    </row>
    <row r="62" spans="1:142" ht="12.95" customHeight="1" x14ac:dyDescent="0.2">
      <c r="A62" s="2" t="s">
        <v>390</v>
      </c>
      <c r="B62" s="12">
        <v>2</v>
      </c>
      <c r="C62" s="13">
        <v>91.264505618776994</v>
      </c>
      <c r="D62" s="173">
        <v>0.58266932421204198</v>
      </c>
      <c r="E62" s="13">
        <v>86.916733633665601</v>
      </c>
      <c r="F62" s="173">
        <v>1.9839570857176401</v>
      </c>
      <c r="G62" s="13">
        <v>91.946654147581199</v>
      </c>
      <c r="H62" s="173">
        <v>1.3887053227273201</v>
      </c>
      <c r="I62" s="13">
        <v>91.601176055535902</v>
      </c>
      <c r="J62" s="173">
        <v>0.61026799554657396</v>
      </c>
      <c r="K62" s="13">
        <v>4.6844424218703002</v>
      </c>
      <c r="L62" s="173">
        <v>2.0019816583495502</v>
      </c>
      <c r="M62" s="13">
        <v>73.185013797354998</v>
      </c>
      <c r="N62" s="173">
        <v>0.95995626010990198</v>
      </c>
      <c r="O62" s="13">
        <v>69.709555736307294</v>
      </c>
      <c r="P62" s="173">
        <v>3.4672594076520999</v>
      </c>
      <c r="Q62" s="13">
        <v>69.449301100251702</v>
      </c>
      <c r="R62" s="173">
        <v>2.2206321833929299</v>
      </c>
      <c r="S62" s="13">
        <v>73.927704702914397</v>
      </c>
      <c r="T62" s="173">
        <v>1.0257068619451799</v>
      </c>
      <c r="U62" s="13">
        <v>4.2181489666071199</v>
      </c>
      <c r="V62" s="173">
        <v>3.5232982922039802</v>
      </c>
      <c r="W62" s="13">
        <v>43.952720544041</v>
      </c>
      <c r="X62" s="173">
        <v>0.95295932182648602</v>
      </c>
      <c r="Y62" s="13">
        <v>58.6961684396639</v>
      </c>
      <c r="Z62" s="173">
        <v>3.2836115460317901</v>
      </c>
      <c r="AA62" s="13">
        <v>43.339995228898403</v>
      </c>
      <c r="AB62" s="173">
        <v>2.2834701553077399</v>
      </c>
      <c r="AC62" s="13">
        <v>42.597234688218897</v>
      </c>
      <c r="AD62" s="173">
        <v>1.08080025715887</v>
      </c>
      <c r="AE62" s="13">
        <v>-16.0989337514449</v>
      </c>
      <c r="AF62" s="173">
        <v>3.3871640065611102</v>
      </c>
      <c r="AG62" s="13">
        <v>49.614179137450897</v>
      </c>
      <c r="AH62" s="173">
        <v>1.07451636175475</v>
      </c>
      <c r="AI62" s="13">
        <v>44.4649358019009</v>
      </c>
      <c r="AJ62" s="173">
        <v>2.8753395066102798</v>
      </c>
      <c r="AK62" s="13">
        <v>43.118365546221298</v>
      </c>
      <c r="AL62" s="173">
        <v>2.7743429675620601</v>
      </c>
      <c r="AM62" s="13">
        <v>50.883891402068897</v>
      </c>
      <c r="AN62" s="173">
        <v>1.14239573558228</v>
      </c>
      <c r="AO62" s="13">
        <v>6.4189556001679602</v>
      </c>
      <c r="AP62" s="173">
        <v>2.8414212732738902</v>
      </c>
      <c r="AQ62" s="13">
        <v>27.0688038098825</v>
      </c>
      <c r="AR62" s="173">
        <v>0.98385047308189799</v>
      </c>
      <c r="AS62" s="13">
        <v>22.071182459482099</v>
      </c>
      <c r="AT62" s="173">
        <v>2.4508061994828401</v>
      </c>
      <c r="AU62" s="13">
        <v>23.197232540591301</v>
      </c>
      <c r="AV62" s="173">
        <v>2.1780007227042399</v>
      </c>
      <c r="AW62" s="13">
        <v>27.977790667480701</v>
      </c>
      <c r="AX62" s="173">
        <v>1.0673449706171201</v>
      </c>
      <c r="AY62" s="13">
        <v>5.9066082079985804</v>
      </c>
      <c r="AZ62" s="173">
        <v>2.5341748094570602</v>
      </c>
      <c r="BA62" s="13">
        <v>82.483086074187696</v>
      </c>
      <c r="BB62" s="173">
        <v>0.73369883348968001</v>
      </c>
      <c r="BC62" s="13">
        <v>86.665568187032605</v>
      </c>
      <c r="BD62" s="173">
        <v>1.9318055795207101</v>
      </c>
      <c r="BE62" s="13">
        <v>79.046562331782496</v>
      </c>
      <c r="BF62" s="173">
        <v>2.3288694504245302</v>
      </c>
      <c r="BG62" s="13">
        <v>82.551781519878105</v>
      </c>
      <c r="BH62" s="173">
        <v>0.78187483996543194</v>
      </c>
      <c r="BI62" s="13">
        <v>-4.1137866671545096</v>
      </c>
      <c r="BJ62" s="173">
        <v>2.0696427638295201</v>
      </c>
      <c r="BK62" s="13">
        <v>95.1591720189478</v>
      </c>
      <c r="BL62" s="173">
        <v>0.38798751335105902</v>
      </c>
      <c r="BM62" s="13">
        <v>94.986447659732207</v>
      </c>
      <c r="BN62" s="173">
        <v>1.0710521529834101</v>
      </c>
      <c r="BO62" s="13">
        <v>94.607994599373498</v>
      </c>
      <c r="BP62" s="173">
        <v>1.0845625624040001</v>
      </c>
      <c r="BQ62" s="13">
        <v>95.265045805683499</v>
      </c>
      <c r="BR62" s="173">
        <v>0.43097402885034702</v>
      </c>
      <c r="BS62" s="13">
        <v>0.27859814595127802</v>
      </c>
      <c r="BT62" s="173">
        <v>1.1043254025465401</v>
      </c>
      <c r="BU62" s="13">
        <v>85.545980386436398</v>
      </c>
      <c r="BV62" s="173">
        <v>0.74889680515458801</v>
      </c>
      <c r="BW62" s="13">
        <v>85.548619223073104</v>
      </c>
      <c r="BX62" s="173">
        <v>2.1576623222319999</v>
      </c>
      <c r="BY62" s="13">
        <v>82.637982022941998</v>
      </c>
      <c r="BZ62" s="173">
        <v>2.0851572371765399</v>
      </c>
      <c r="CA62" s="13">
        <v>85.883296910690802</v>
      </c>
      <c r="CB62" s="173">
        <v>0.82174836792445505</v>
      </c>
      <c r="CC62" s="13">
        <v>0.334677687617699</v>
      </c>
      <c r="CD62" s="173">
        <v>2.3413247057099098</v>
      </c>
      <c r="CE62" s="13">
        <v>95.122896743722194</v>
      </c>
      <c r="CF62" s="173">
        <v>0.37302744443225</v>
      </c>
      <c r="CG62" s="13">
        <v>88.856002466396404</v>
      </c>
      <c r="CH62" s="173">
        <v>1.8144994026189301</v>
      </c>
      <c r="CI62" s="13">
        <v>92.413324110289494</v>
      </c>
      <c r="CJ62" s="173">
        <v>1.3321995598451599</v>
      </c>
      <c r="CK62" s="13">
        <v>96.088835614870504</v>
      </c>
      <c r="CL62" s="173">
        <v>0.32616654188465299</v>
      </c>
      <c r="CM62" s="13">
        <v>7.2328331484740902</v>
      </c>
      <c r="CN62" s="173">
        <v>1.80817009409558</v>
      </c>
      <c r="CO62" s="13">
        <v>58.7500953643261</v>
      </c>
      <c r="CP62" s="173">
        <v>0.84734059583546595</v>
      </c>
      <c r="CQ62" s="13">
        <v>55.875172812906797</v>
      </c>
      <c r="CR62" s="173">
        <v>2.5644885293060198</v>
      </c>
      <c r="CS62" s="13">
        <v>55.879029813493098</v>
      </c>
      <c r="CT62" s="173">
        <v>2.4673419447413698</v>
      </c>
      <c r="CU62" s="13">
        <v>59.385554628721501</v>
      </c>
      <c r="CV62" s="173">
        <v>0.97044571492675102</v>
      </c>
      <c r="CW62" s="13">
        <v>3.5103818158146498</v>
      </c>
      <c r="CX62" s="173">
        <v>2.9092947036502701</v>
      </c>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6"/>
    </row>
    <row r="63" spans="1:142" ht="12.95" customHeight="1" x14ac:dyDescent="0.2">
      <c r="A63" s="18" t="s">
        <v>391</v>
      </c>
      <c r="B63" s="19">
        <v>2</v>
      </c>
      <c r="C63" s="48">
        <v>84.485187169655504</v>
      </c>
      <c r="D63" s="174">
        <v>0.17295454267843699</v>
      </c>
      <c r="E63" s="48">
        <v>82.187673070572799</v>
      </c>
      <c r="F63" s="174">
        <v>0.39445753431331598</v>
      </c>
      <c r="G63" s="48">
        <v>85.766857147925606</v>
      </c>
      <c r="H63" s="174">
        <v>0.35295004740755898</v>
      </c>
      <c r="I63" s="48">
        <v>84.778056345023302</v>
      </c>
      <c r="J63" s="174">
        <v>0.20900387523271599</v>
      </c>
      <c r="K63" s="48">
        <v>2.59038327445051</v>
      </c>
      <c r="L63" s="174">
        <v>0.42639519479014898</v>
      </c>
      <c r="M63" s="48">
        <v>48.545213582745802</v>
      </c>
      <c r="N63" s="174">
        <v>0.22921589367963599</v>
      </c>
      <c r="O63" s="48">
        <v>43.3486004070487</v>
      </c>
      <c r="P63" s="174">
        <v>0.524613190820577</v>
      </c>
      <c r="Q63" s="48">
        <v>47.730170786741603</v>
      </c>
      <c r="R63" s="174">
        <v>0.55526331453377797</v>
      </c>
      <c r="S63" s="48">
        <v>50.260842703515003</v>
      </c>
      <c r="T63" s="174">
        <v>0.28344164386706999</v>
      </c>
      <c r="U63" s="48">
        <v>6.9122422964663102</v>
      </c>
      <c r="V63" s="174">
        <v>0.59368387248540899</v>
      </c>
      <c r="W63" s="48">
        <v>18.698290175450101</v>
      </c>
      <c r="X63" s="174">
        <v>0.171901669623407</v>
      </c>
      <c r="Y63" s="48">
        <v>29.121642758337501</v>
      </c>
      <c r="Z63" s="174">
        <v>0.48357002290208501</v>
      </c>
      <c r="AA63" s="48">
        <v>21.917286774009298</v>
      </c>
      <c r="AB63" s="174">
        <v>0.43404889055707602</v>
      </c>
      <c r="AC63" s="48">
        <v>14.784501324074</v>
      </c>
      <c r="AD63" s="174">
        <v>0.19033568915706001</v>
      </c>
      <c r="AE63" s="48">
        <v>-14.337141434263501</v>
      </c>
      <c r="AF63" s="174">
        <v>0.50824353339498096</v>
      </c>
      <c r="AG63" s="48">
        <v>24.283285313934101</v>
      </c>
      <c r="AH63" s="174">
        <v>0.19960956505979199</v>
      </c>
      <c r="AI63" s="48">
        <v>22.661472709455801</v>
      </c>
      <c r="AJ63" s="174">
        <v>0.41892206061260001</v>
      </c>
      <c r="AK63" s="48">
        <v>24.150921215457501</v>
      </c>
      <c r="AL63" s="174">
        <v>0.43759629455988402</v>
      </c>
      <c r="AM63" s="48">
        <v>24.5845861592435</v>
      </c>
      <c r="AN63" s="174">
        <v>0.245251059190776</v>
      </c>
      <c r="AO63" s="48">
        <v>1.92311344978772</v>
      </c>
      <c r="AP63" s="174">
        <v>0.46286644982939401</v>
      </c>
      <c r="AQ63" s="48">
        <v>19.891067971720702</v>
      </c>
      <c r="AR63" s="174">
        <v>0.16821368741383999</v>
      </c>
      <c r="AS63" s="48">
        <v>17.386468408216601</v>
      </c>
      <c r="AT63" s="174">
        <v>0.387395248959018</v>
      </c>
      <c r="AU63" s="48">
        <v>20.681866676861102</v>
      </c>
      <c r="AV63" s="174">
        <v>0.40630769326037902</v>
      </c>
      <c r="AW63" s="48">
        <v>20.635585341277402</v>
      </c>
      <c r="AX63" s="174">
        <v>0.212814452301053</v>
      </c>
      <c r="AY63" s="48">
        <v>3.2491169330608201</v>
      </c>
      <c r="AZ63" s="174">
        <v>0.42812653303096199</v>
      </c>
      <c r="BA63" s="48">
        <v>48.640148739787797</v>
      </c>
      <c r="BB63" s="174">
        <v>0.253002101306397</v>
      </c>
      <c r="BC63" s="48">
        <v>50.226656211280002</v>
      </c>
      <c r="BD63" s="174">
        <v>0.48934700528848202</v>
      </c>
      <c r="BE63" s="48">
        <v>47.7558572987584</v>
      </c>
      <c r="BF63" s="174">
        <v>0.49635355132076697</v>
      </c>
      <c r="BG63" s="48">
        <v>47.989024245106499</v>
      </c>
      <c r="BH63" s="174">
        <v>0.30407270159233701</v>
      </c>
      <c r="BI63" s="48">
        <v>-2.23763196617353</v>
      </c>
      <c r="BJ63" s="174">
        <v>0.53054298462387495</v>
      </c>
      <c r="BK63" s="48">
        <v>27.6616546435075</v>
      </c>
      <c r="BL63" s="174">
        <v>0.21492758206346799</v>
      </c>
      <c r="BM63" s="48">
        <v>27.850859158077899</v>
      </c>
      <c r="BN63" s="174">
        <v>0.48581971023019999</v>
      </c>
      <c r="BO63" s="48">
        <v>26.1368495437966</v>
      </c>
      <c r="BP63" s="174">
        <v>0.45526668507330897</v>
      </c>
      <c r="BQ63" s="48">
        <v>27.701013944317399</v>
      </c>
      <c r="BR63" s="174">
        <v>0.25675719032532301</v>
      </c>
      <c r="BS63" s="48">
        <v>-0.14984521376047499</v>
      </c>
      <c r="BT63" s="174">
        <v>0.51092609117286603</v>
      </c>
      <c r="BU63" s="48">
        <v>50.892899544293101</v>
      </c>
      <c r="BV63" s="174">
        <v>0.217000373785325</v>
      </c>
      <c r="BW63" s="48">
        <v>45.0539661890042</v>
      </c>
      <c r="BX63" s="174">
        <v>0.51890872592481696</v>
      </c>
      <c r="BY63" s="48">
        <v>48.772746582851099</v>
      </c>
      <c r="BZ63" s="174">
        <v>0.51399611105571996</v>
      </c>
      <c r="CA63" s="48">
        <v>52.782682419297799</v>
      </c>
      <c r="CB63" s="174">
        <v>0.263015429412783</v>
      </c>
      <c r="CC63" s="48">
        <v>7.7287162302935499</v>
      </c>
      <c r="CD63" s="174">
        <v>0.57301218985770896</v>
      </c>
      <c r="CE63" s="48">
        <v>68.739056710807802</v>
      </c>
      <c r="CF63" s="174">
        <v>0.18841120604418601</v>
      </c>
      <c r="CG63" s="48">
        <v>64.855072759149806</v>
      </c>
      <c r="CH63" s="174">
        <v>0.470725439208247</v>
      </c>
      <c r="CI63" s="48">
        <v>68.618996787105402</v>
      </c>
      <c r="CJ63" s="174">
        <v>0.43530566128437498</v>
      </c>
      <c r="CK63" s="48">
        <v>69.830624662430395</v>
      </c>
      <c r="CL63" s="174">
        <v>0.21841935387139799</v>
      </c>
      <c r="CM63" s="48">
        <v>4.9755519032805804</v>
      </c>
      <c r="CN63" s="174">
        <v>0.51083567003645902</v>
      </c>
      <c r="CO63" s="48">
        <v>26.564725457444801</v>
      </c>
      <c r="CP63" s="174">
        <v>0.18405702415497399</v>
      </c>
      <c r="CQ63" s="48">
        <v>24.798640673052098</v>
      </c>
      <c r="CR63" s="174">
        <v>0.45821170006525203</v>
      </c>
      <c r="CS63" s="48">
        <v>26.851236018063499</v>
      </c>
      <c r="CT63" s="174">
        <v>0.48122600314477498</v>
      </c>
      <c r="CU63" s="48">
        <v>27.012189770098601</v>
      </c>
      <c r="CV63" s="174">
        <v>0.234223067683659</v>
      </c>
      <c r="CW63" s="48">
        <v>2.2135490970464802</v>
      </c>
      <c r="CX63" s="174">
        <v>0.50626486719864305</v>
      </c>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6"/>
    </row>
    <row r="64" spans="1:142" ht="12.95" customHeight="1" x14ac:dyDescent="0.2">
      <c r="A64" s="21" t="s">
        <v>392</v>
      </c>
      <c r="B64" s="22">
        <v>2</v>
      </c>
      <c r="C64" s="49">
        <v>83.343719772880505</v>
      </c>
      <c r="D64" s="175">
        <v>0.271238854356882</v>
      </c>
      <c r="E64" s="49">
        <v>83.229405056072096</v>
      </c>
      <c r="F64" s="175">
        <v>0.62378653684519703</v>
      </c>
      <c r="G64" s="49">
        <v>84.522599849430904</v>
      </c>
      <c r="H64" s="175">
        <v>0.56667505561895504</v>
      </c>
      <c r="I64" s="49">
        <v>83.212411446084602</v>
      </c>
      <c r="J64" s="175">
        <v>0.294452816612289</v>
      </c>
      <c r="K64" s="49">
        <v>-1.69936099874974E-2</v>
      </c>
      <c r="L64" s="175">
        <v>0.65346382503871503</v>
      </c>
      <c r="M64" s="49">
        <v>46.484277034136298</v>
      </c>
      <c r="N64" s="175">
        <v>0.34268134580137499</v>
      </c>
      <c r="O64" s="49">
        <v>41.669921467885402</v>
      </c>
      <c r="P64" s="175">
        <v>0.86648586495303503</v>
      </c>
      <c r="Q64" s="49">
        <v>44.781257025048397</v>
      </c>
      <c r="R64" s="175">
        <v>0.81836313314978504</v>
      </c>
      <c r="S64" s="49">
        <v>48.141589844247903</v>
      </c>
      <c r="T64" s="175">
        <v>0.42108709345675199</v>
      </c>
      <c r="U64" s="49">
        <v>6.4716683763624498</v>
      </c>
      <c r="V64" s="175">
        <v>0.96581803860316195</v>
      </c>
      <c r="W64" s="49">
        <v>19.207183563597699</v>
      </c>
      <c r="X64" s="175">
        <v>0.23780666442262199</v>
      </c>
      <c r="Y64" s="49">
        <v>31.238720122907001</v>
      </c>
      <c r="Z64" s="175">
        <v>0.88586576558155306</v>
      </c>
      <c r="AA64" s="49">
        <v>23.2257629365564</v>
      </c>
      <c r="AB64" s="175">
        <v>0.60254074285326598</v>
      </c>
      <c r="AC64" s="49">
        <v>15.4097848461689</v>
      </c>
      <c r="AD64" s="175">
        <v>0.26952551305191302</v>
      </c>
      <c r="AE64" s="49">
        <v>-15.8289352767381</v>
      </c>
      <c r="AF64" s="175">
        <v>0.92601894361459003</v>
      </c>
      <c r="AG64" s="49">
        <v>19.660060176669798</v>
      </c>
      <c r="AH64" s="175">
        <v>0.274390569144838</v>
      </c>
      <c r="AI64" s="49">
        <v>18.347904146198701</v>
      </c>
      <c r="AJ64" s="175">
        <v>0.69677195445456497</v>
      </c>
      <c r="AK64" s="49">
        <v>19.726414353400902</v>
      </c>
      <c r="AL64" s="175">
        <v>0.57630416599611101</v>
      </c>
      <c r="AM64" s="49">
        <v>19.934459515636501</v>
      </c>
      <c r="AN64" s="175">
        <v>0.32496330450113298</v>
      </c>
      <c r="AO64" s="49">
        <v>1.5865553694377501</v>
      </c>
      <c r="AP64" s="175">
        <v>0.73319840518746704</v>
      </c>
      <c r="AQ64" s="49">
        <v>19.925398545552699</v>
      </c>
      <c r="AR64" s="175">
        <v>0.254998278677664</v>
      </c>
      <c r="AS64" s="49">
        <v>17.6735460384966</v>
      </c>
      <c r="AT64" s="175">
        <v>0.63656395031303303</v>
      </c>
      <c r="AU64" s="49">
        <v>20.577959665014902</v>
      </c>
      <c r="AV64" s="175">
        <v>0.67725420161482197</v>
      </c>
      <c r="AW64" s="49">
        <v>20.488853384752101</v>
      </c>
      <c r="AX64" s="175">
        <v>0.30687746874019001</v>
      </c>
      <c r="AY64" s="49">
        <v>2.81530734625554</v>
      </c>
      <c r="AZ64" s="175">
        <v>0.68491495713949901</v>
      </c>
      <c r="BA64" s="49">
        <v>44.145798282616497</v>
      </c>
      <c r="BB64" s="175">
        <v>0.333945771492627</v>
      </c>
      <c r="BC64" s="49">
        <v>46.693265617489502</v>
      </c>
      <c r="BD64" s="175">
        <v>0.79719884193022506</v>
      </c>
      <c r="BE64" s="49">
        <v>44.184331072042902</v>
      </c>
      <c r="BF64" s="175">
        <v>0.65490300023470105</v>
      </c>
      <c r="BG64" s="49">
        <v>43.5179683676552</v>
      </c>
      <c r="BH64" s="175">
        <v>0.38841375434179998</v>
      </c>
      <c r="BI64" s="49">
        <v>-3.17529724983426</v>
      </c>
      <c r="BJ64" s="175">
        <v>0.85575238945951604</v>
      </c>
      <c r="BK64" s="49">
        <v>22.6812226399339</v>
      </c>
      <c r="BL64" s="175">
        <v>0.30409621126238801</v>
      </c>
      <c r="BM64" s="49">
        <v>23.155935278147702</v>
      </c>
      <c r="BN64" s="175">
        <v>0.79077982495465604</v>
      </c>
      <c r="BO64" s="49">
        <v>21.596055755417101</v>
      </c>
      <c r="BP64" s="175">
        <v>0.70165829869637397</v>
      </c>
      <c r="BQ64" s="49">
        <v>22.634555472122798</v>
      </c>
      <c r="BR64" s="175">
        <v>0.35391359974685499</v>
      </c>
      <c r="BS64" s="49">
        <v>-0.52137980602489897</v>
      </c>
      <c r="BT64" s="175">
        <v>0.84371099431265495</v>
      </c>
      <c r="BU64" s="49">
        <v>45.072358435668697</v>
      </c>
      <c r="BV64" s="175">
        <v>0.31820849747503899</v>
      </c>
      <c r="BW64" s="49">
        <v>39.587322576155302</v>
      </c>
      <c r="BX64" s="175">
        <v>0.92198966456836895</v>
      </c>
      <c r="BY64" s="49">
        <v>44.200273062656002</v>
      </c>
      <c r="BZ64" s="175">
        <v>0.75705528215333295</v>
      </c>
      <c r="CA64" s="49">
        <v>46.445373708976803</v>
      </c>
      <c r="CB64" s="175">
        <v>0.375112715924595</v>
      </c>
      <c r="CC64" s="49">
        <v>6.8580511328215099</v>
      </c>
      <c r="CD64" s="175">
        <v>0.98738268269683105</v>
      </c>
      <c r="CE64" s="49">
        <v>68.7243760767591</v>
      </c>
      <c r="CF64" s="175">
        <v>0.25297859735280698</v>
      </c>
      <c r="CG64" s="49">
        <v>65.103126986832393</v>
      </c>
      <c r="CH64" s="175">
        <v>0.74793126399482701</v>
      </c>
      <c r="CI64" s="49">
        <v>69.777692550097896</v>
      </c>
      <c r="CJ64" s="175">
        <v>0.587280571859359</v>
      </c>
      <c r="CK64" s="49">
        <v>69.266245552243404</v>
      </c>
      <c r="CL64" s="175">
        <v>0.31345594394676302</v>
      </c>
      <c r="CM64" s="49">
        <v>4.1631185654109899</v>
      </c>
      <c r="CN64" s="175">
        <v>0.83018927512315899</v>
      </c>
      <c r="CO64" s="49">
        <v>27.049717748369101</v>
      </c>
      <c r="CP64" s="175">
        <v>0.27929365372572601</v>
      </c>
      <c r="CQ64" s="49">
        <v>25.967086475626498</v>
      </c>
      <c r="CR64" s="175">
        <v>0.81468193234117703</v>
      </c>
      <c r="CS64" s="49">
        <v>29.035315008363899</v>
      </c>
      <c r="CT64" s="175">
        <v>0.80353604298661097</v>
      </c>
      <c r="CU64" s="49">
        <v>26.790396494695798</v>
      </c>
      <c r="CV64" s="175">
        <v>0.361318240825448</v>
      </c>
      <c r="CW64" s="49">
        <v>0.82331001906922496</v>
      </c>
      <c r="CX64" s="175">
        <v>0.90834624065832903</v>
      </c>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6"/>
    </row>
    <row r="65" spans="1:142" ht="12.95" customHeight="1" x14ac:dyDescent="0.2">
      <c r="A65" s="24" t="s">
        <v>393</v>
      </c>
      <c r="B65" s="25">
        <v>2</v>
      </c>
      <c r="C65" s="50">
        <v>85.800617653249404</v>
      </c>
      <c r="D65" s="176">
        <v>0.120080683707502</v>
      </c>
      <c r="E65" s="50">
        <v>83.751769375187095</v>
      </c>
      <c r="F65" s="176">
        <v>0.26966476429601399</v>
      </c>
      <c r="G65" s="50">
        <v>86.859995047301496</v>
      </c>
      <c r="H65" s="176">
        <v>0.24822722133011699</v>
      </c>
      <c r="I65" s="50">
        <v>86.008286342287406</v>
      </c>
      <c r="J65" s="176">
        <v>0.14748826993825501</v>
      </c>
      <c r="K65" s="50">
        <v>2.2565169671002798</v>
      </c>
      <c r="L65" s="176">
        <v>0.293347834912911</v>
      </c>
      <c r="M65" s="50">
        <v>51.777613627337097</v>
      </c>
      <c r="N65" s="176">
        <v>0.16461015349800401</v>
      </c>
      <c r="O65" s="50">
        <v>48.2845566726198</v>
      </c>
      <c r="P65" s="176">
        <v>0.38380629712407299</v>
      </c>
      <c r="Q65" s="50">
        <v>50.989354585296901</v>
      </c>
      <c r="R65" s="176">
        <v>0.391376295102219</v>
      </c>
      <c r="S65" s="50">
        <v>52.882194239142002</v>
      </c>
      <c r="T65" s="176">
        <v>0.20173358321736501</v>
      </c>
      <c r="U65" s="50">
        <v>4.59763756652218</v>
      </c>
      <c r="V65" s="176">
        <v>0.43084325510738802</v>
      </c>
      <c r="W65" s="50">
        <v>24.4650307692106</v>
      </c>
      <c r="X65" s="176">
        <v>0.13442959589137399</v>
      </c>
      <c r="Y65" s="50">
        <v>32.1450802523783</v>
      </c>
      <c r="Z65" s="176">
        <v>0.35036052909535997</v>
      </c>
      <c r="AA65" s="50">
        <v>26.818955950868101</v>
      </c>
      <c r="AB65" s="176">
        <v>0.31949814903444501</v>
      </c>
      <c r="AC65" s="50">
        <v>21.436453659783599</v>
      </c>
      <c r="AD65" s="176">
        <v>0.158462936865714</v>
      </c>
      <c r="AE65" s="50">
        <v>-10.7086265925946</v>
      </c>
      <c r="AF65" s="176">
        <v>0.37173657991432502</v>
      </c>
      <c r="AG65" s="50">
        <v>29.256381758154799</v>
      </c>
      <c r="AH65" s="176">
        <v>0.147605027154078</v>
      </c>
      <c r="AI65" s="50">
        <v>27.245215466735502</v>
      </c>
      <c r="AJ65" s="176">
        <v>0.31063532604838701</v>
      </c>
      <c r="AK65" s="50">
        <v>28.393922559115801</v>
      </c>
      <c r="AL65" s="176">
        <v>0.324978022411061</v>
      </c>
      <c r="AM65" s="50">
        <v>29.8167812445373</v>
      </c>
      <c r="AN65" s="176">
        <v>0.18250088970286699</v>
      </c>
      <c r="AO65" s="50">
        <v>2.5715657778018</v>
      </c>
      <c r="AP65" s="176">
        <v>0.34356785519567301</v>
      </c>
      <c r="AQ65" s="50">
        <v>24.3207963477163</v>
      </c>
      <c r="AR65" s="176">
        <v>0.13163007845015201</v>
      </c>
      <c r="AS65" s="50">
        <v>22.160138081562</v>
      </c>
      <c r="AT65" s="176">
        <v>0.30199227890735098</v>
      </c>
      <c r="AU65" s="50">
        <v>24.4113654917514</v>
      </c>
      <c r="AV65" s="176">
        <v>0.313744646527575</v>
      </c>
      <c r="AW65" s="50">
        <v>25.051541215275499</v>
      </c>
      <c r="AX65" s="176">
        <v>0.16659850707114501</v>
      </c>
      <c r="AY65" s="50">
        <v>2.89140313371351</v>
      </c>
      <c r="AZ65" s="176">
        <v>0.33492927756614099</v>
      </c>
      <c r="BA65" s="50">
        <v>57.286545048667001</v>
      </c>
      <c r="BB65" s="176">
        <v>0.170034149998505</v>
      </c>
      <c r="BC65" s="50">
        <v>57.741704331741403</v>
      </c>
      <c r="BD65" s="176">
        <v>0.34543707716584399</v>
      </c>
      <c r="BE65" s="50">
        <v>56.223406890249201</v>
      </c>
      <c r="BF65" s="176">
        <v>0.35415521998324001</v>
      </c>
      <c r="BG65" s="50">
        <v>57.164433319037599</v>
      </c>
      <c r="BH65" s="176">
        <v>0.20554761855175699</v>
      </c>
      <c r="BI65" s="50">
        <v>-0.57727101270382297</v>
      </c>
      <c r="BJ65" s="176">
        <v>0.37766333361085502</v>
      </c>
      <c r="BK65" s="50">
        <v>36.004276667410601</v>
      </c>
      <c r="BL65" s="176">
        <v>0.15447411528004401</v>
      </c>
      <c r="BM65" s="50">
        <v>35.360714721226998</v>
      </c>
      <c r="BN65" s="176">
        <v>0.34519069025993199</v>
      </c>
      <c r="BO65" s="50">
        <v>34.422632665678101</v>
      </c>
      <c r="BP65" s="176">
        <v>0.33693836490130002</v>
      </c>
      <c r="BQ65" s="50">
        <v>36.425516472515902</v>
      </c>
      <c r="BR65" s="176">
        <v>0.185809333768132</v>
      </c>
      <c r="BS65" s="50">
        <v>1.0648017512888901</v>
      </c>
      <c r="BT65" s="176">
        <v>0.370187738609974</v>
      </c>
      <c r="BU65" s="50">
        <v>56.494723027188002</v>
      </c>
      <c r="BV65" s="176">
        <v>0.15388132390222201</v>
      </c>
      <c r="BW65" s="50">
        <v>51.329905271017303</v>
      </c>
      <c r="BX65" s="176">
        <v>0.36613415017480899</v>
      </c>
      <c r="BY65" s="50">
        <v>55.062461596995803</v>
      </c>
      <c r="BZ65" s="176">
        <v>0.36719758448263601</v>
      </c>
      <c r="CA65" s="50">
        <v>58.191205663857701</v>
      </c>
      <c r="CB65" s="176">
        <v>0.18878833409370299</v>
      </c>
      <c r="CC65" s="50">
        <v>6.8613003928404002</v>
      </c>
      <c r="CD65" s="176">
        <v>0.40591345234467302</v>
      </c>
      <c r="CE65" s="50">
        <v>71.063355778269496</v>
      </c>
      <c r="CF65" s="176">
        <v>0.136339266112223</v>
      </c>
      <c r="CG65" s="50">
        <v>67.661045417358395</v>
      </c>
      <c r="CH65" s="176">
        <v>0.33448656915790298</v>
      </c>
      <c r="CI65" s="50">
        <v>70.879797317716296</v>
      </c>
      <c r="CJ65" s="176">
        <v>0.32092167019717299</v>
      </c>
      <c r="CK65" s="50">
        <v>71.990452992103997</v>
      </c>
      <c r="CL65" s="176">
        <v>0.163920566169489</v>
      </c>
      <c r="CM65" s="50">
        <v>4.3294075747456402</v>
      </c>
      <c r="CN65" s="176">
        <v>0.369121209658967</v>
      </c>
      <c r="CO65" s="50">
        <v>31.540078831042699</v>
      </c>
      <c r="CP65" s="176">
        <v>0.14750932006024001</v>
      </c>
      <c r="CQ65" s="50">
        <v>30.1082430481902</v>
      </c>
      <c r="CR65" s="176">
        <v>0.336420427742184</v>
      </c>
      <c r="CS65" s="50">
        <v>31.743091892737699</v>
      </c>
      <c r="CT65" s="176">
        <v>0.35821791886930199</v>
      </c>
      <c r="CU65" s="50">
        <v>31.7740940138392</v>
      </c>
      <c r="CV65" s="176">
        <v>0.186428348984822</v>
      </c>
      <c r="CW65" s="50">
        <v>1.6658509656490801</v>
      </c>
      <c r="CX65" s="176">
        <v>0.37440883161644001</v>
      </c>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6"/>
    </row>
    <row r="66" spans="1:142" ht="12.95" customHeight="1" x14ac:dyDescent="0.2">
      <c r="A66" s="2" t="s">
        <v>394</v>
      </c>
      <c r="B66" s="12">
        <v>2</v>
      </c>
      <c r="C66" s="13">
        <v>92.392572382586295</v>
      </c>
      <c r="D66" s="173">
        <v>1.2395021040179399</v>
      </c>
      <c r="E66" s="13">
        <v>91.251549884464595</v>
      </c>
      <c r="F66" s="173">
        <v>2.5317934774481499</v>
      </c>
      <c r="G66" s="13">
        <v>96.853249425513198</v>
      </c>
      <c r="H66" s="173">
        <v>0.76415276564986201</v>
      </c>
      <c r="I66" s="13">
        <v>91.628786107207702</v>
      </c>
      <c r="J66" s="173">
        <v>1.3293247434084501</v>
      </c>
      <c r="K66" s="13">
        <v>0.37723622274312202</v>
      </c>
      <c r="L66" s="173">
        <v>2.2773649742489801</v>
      </c>
      <c r="M66" s="13">
        <v>81.316263880300099</v>
      </c>
      <c r="N66" s="173">
        <v>2.2036914795665399</v>
      </c>
      <c r="O66" s="13">
        <v>81.848943827601701</v>
      </c>
      <c r="P66" s="173">
        <v>4.4902675821036198</v>
      </c>
      <c r="Q66" s="13">
        <v>82.721870796956196</v>
      </c>
      <c r="R66" s="173">
        <v>2.5484381089605299</v>
      </c>
      <c r="S66" s="13">
        <v>80.322505378814498</v>
      </c>
      <c r="T66" s="173">
        <v>2.5405895583934601</v>
      </c>
      <c r="U66" s="13">
        <v>-1.52643844878718</v>
      </c>
      <c r="V66" s="173">
        <v>4.0204434624023504</v>
      </c>
      <c r="W66" s="13">
        <v>11.3083985310933</v>
      </c>
      <c r="X66" s="173">
        <v>1.2583184800446401</v>
      </c>
      <c r="Y66" s="13">
        <v>10.4492978297337</v>
      </c>
      <c r="Z66" s="173">
        <v>2.2450110148347702</v>
      </c>
      <c r="AA66" s="13">
        <v>9.7471521170292004</v>
      </c>
      <c r="AB66" s="173">
        <v>2.2630016748524802</v>
      </c>
      <c r="AC66" s="13">
        <v>11.2405238088716</v>
      </c>
      <c r="AD66" s="173">
        <v>1.8469595983411</v>
      </c>
      <c r="AE66" s="13">
        <v>0.79122597913788995</v>
      </c>
      <c r="AF66" s="173">
        <v>2.7519522725582899</v>
      </c>
      <c r="AG66" s="13">
        <v>19.917712507172201</v>
      </c>
      <c r="AH66" s="173">
        <v>1.57583783122374</v>
      </c>
      <c r="AI66" s="13">
        <v>18.541322157872401</v>
      </c>
      <c r="AJ66" s="173">
        <v>3.2398771212606001</v>
      </c>
      <c r="AK66" s="13">
        <v>16.280159217161899</v>
      </c>
      <c r="AL66" s="173">
        <v>2.7710451306839698</v>
      </c>
      <c r="AM66" s="13">
        <v>20.6297562461911</v>
      </c>
      <c r="AN66" s="173">
        <v>2.1746872935298698</v>
      </c>
      <c r="AO66" s="13">
        <v>2.08843408831875</v>
      </c>
      <c r="AP66" s="173">
        <v>4.1536511470345898</v>
      </c>
      <c r="AQ66" s="13">
        <v>22.284327804670401</v>
      </c>
      <c r="AR66" s="173">
        <v>1.7958544864585699</v>
      </c>
      <c r="AS66" s="13">
        <v>14.939259065472701</v>
      </c>
      <c r="AT66" s="173">
        <v>2.3177429508891501</v>
      </c>
      <c r="AU66" s="13">
        <v>20.6464910195761</v>
      </c>
      <c r="AV66" s="173">
        <v>3.48337321483254</v>
      </c>
      <c r="AW66" s="13">
        <v>25.876685053272599</v>
      </c>
      <c r="AX66" s="173">
        <v>2.5173463961578899</v>
      </c>
      <c r="AY66" s="13">
        <v>10.9374259877999</v>
      </c>
      <c r="AZ66" s="173">
        <v>3.1439610713468</v>
      </c>
      <c r="BA66" s="13">
        <v>50.7802042208478</v>
      </c>
      <c r="BB66" s="173">
        <v>2.2614675249248299</v>
      </c>
      <c r="BC66" s="13">
        <v>68.983922494080801</v>
      </c>
      <c r="BD66" s="173">
        <v>3.5465212998173201</v>
      </c>
      <c r="BE66" s="13">
        <v>44.192489908290803</v>
      </c>
      <c r="BF66" s="173">
        <v>4.0788966934817203</v>
      </c>
      <c r="BG66" s="13">
        <v>45.189602663366301</v>
      </c>
      <c r="BH66" s="173">
        <v>2.6387932031773502</v>
      </c>
      <c r="BI66" s="13">
        <v>-23.7943198307145</v>
      </c>
      <c r="BJ66" s="173">
        <v>3.8610200880143202</v>
      </c>
      <c r="BK66" s="13">
        <v>25.440870985446001</v>
      </c>
      <c r="BL66" s="173">
        <v>1.72925329118867</v>
      </c>
      <c r="BM66" s="13">
        <v>26.360130863076499</v>
      </c>
      <c r="BN66" s="173">
        <v>3.63749044951473</v>
      </c>
      <c r="BO66" s="13">
        <v>26.4505432242212</v>
      </c>
      <c r="BP66" s="173">
        <v>3.8630118722639599</v>
      </c>
      <c r="BQ66" s="13">
        <v>24.618769206318799</v>
      </c>
      <c r="BR66" s="173">
        <v>2.60839223297423</v>
      </c>
      <c r="BS66" s="13">
        <v>-1.7413616567577299</v>
      </c>
      <c r="BT66" s="173">
        <v>4.5862331106333798</v>
      </c>
      <c r="BU66" s="13">
        <v>73.896069197067703</v>
      </c>
      <c r="BV66" s="173">
        <v>1.7232662976700801</v>
      </c>
      <c r="BW66" s="13">
        <v>65.964000251767004</v>
      </c>
      <c r="BX66" s="173">
        <v>3.51900409955869</v>
      </c>
      <c r="BY66" s="13">
        <v>73.316419753532799</v>
      </c>
      <c r="BZ66" s="173">
        <v>3.4088555150031299</v>
      </c>
      <c r="CA66" s="13">
        <v>77.037403262620202</v>
      </c>
      <c r="CB66" s="173">
        <v>2.31675111533692</v>
      </c>
      <c r="CC66" s="13">
        <v>11.0734030108532</v>
      </c>
      <c r="CD66" s="173">
        <v>4.1171035377967797</v>
      </c>
      <c r="CE66" s="13">
        <v>83.2814330315245</v>
      </c>
      <c r="CF66" s="173">
        <v>1.4958615827569599</v>
      </c>
      <c r="CG66" s="13">
        <v>77.606831235629102</v>
      </c>
      <c r="CH66" s="173">
        <v>3.8693188634585298</v>
      </c>
      <c r="CI66" s="13">
        <v>82.821428949206805</v>
      </c>
      <c r="CJ66" s="173">
        <v>2.8018735175225098</v>
      </c>
      <c r="CK66" s="13">
        <v>84.916844474616795</v>
      </c>
      <c r="CL66" s="173">
        <v>1.44713257247995</v>
      </c>
      <c r="CM66" s="13">
        <v>7.3100132389876498</v>
      </c>
      <c r="CN66" s="173">
        <v>3.4920476383694199</v>
      </c>
      <c r="CO66" s="13">
        <v>19.1687411912967</v>
      </c>
      <c r="CP66" s="173">
        <v>1.63345164045547</v>
      </c>
      <c r="CQ66" s="13">
        <v>13.6545441762577</v>
      </c>
      <c r="CR66" s="173">
        <v>2.6407575346187002</v>
      </c>
      <c r="CS66" s="13">
        <v>15.153658103265601</v>
      </c>
      <c r="CT66" s="173">
        <v>2.8844849594878101</v>
      </c>
      <c r="CU66" s="13">
        <v>22.2220019213946</v>
      </c>
      <c r="CV66" s="173">
        <v>2.36576162264139</v>
      </c>
      <c r="CW66" s="13">
        <v>8.5674577451368705</v>
      </c>
      <c r="CX66" s="173">
        <v>3.2178192293881098</v>
      </c>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6"/>
    </row>
    <row r="67" spans="1:142" ht="12.95" customHeight="1" x14ac:dyDescent="0.2">
      <c r="A67" s="2" t="s">
        <v>395</v>
      </c>
      <c r="B67" s="12">
        <v>2</v>
      </c>
      <c r="C67" s="13">
        <v>87.328657589599402</v>
      </c>
      <c r="D67" s="173">
        <v>1.5596012064186799</v>
      </c>
      <c r="E67" s="13">
        <v>83.566742246679198</v>
      </c>
      <c r="F67" s="173">
        <v>2.3697546645575001</v>
      </c>
      <c r="G67" s="13">
        <v>88.232554863120001</v>
      </c>
      <c r="H67" s="173">
        <v>3.0279408287258098</v>
      </c>
      <c r="I67" s="13">
        <v>88.578222955563305</v>
      </c>
      <c r="J67" s="173">
        <v>1.7820224209383999</v>
      </c>
      <c r="K67" s="13">
        <v>5.0114807088840596</v>
      </c>
      <c r="L67" s="173">
        <v>2.7107491065510798</v>
      </c>
      <c r="M67" s="13">
        <v>40.463269835393397</v>
      </c>
      <c r="N67" s="173">
        <v>1.77006242223757</v>
      </c>
      <c r="O67" s="13">
        <v>27.6282061097751</v>
      </c>
      <c r="P67" s="173">
        <v>2.8690910962507798</v>
      </c>
      <c r="Q67" s="13">
        <v>42.852463606081301</v>
      </c>
      <c r="R67" s="173">
        <v>4.21241798223895</v>
      </c>
      <c r="S67" s="13">
        <v>44.1092395474463</v>
      </c>
      <c r="T67" s="173">
        <v>2.1621056168686299</v>
      </c>
      <c r="U67" s="13">
        <v>16.481033437671201</v>
      </c>
      <c r="V67" s="173">
        <v>3.2680579734097499</v>
      </c>
      <c r="W67" s="13">
        <v>19.4323413410604</v>
      </c>
      <c r="X67" s="173">
        <v>1.3678211464394301</v>
      </c>
      <c r="Y67" s="13">
        <v>42.7621019541821</v>
      </c>
      <c r="Z67" s="173">
        <v>2.6060023455889398</v>
      </c>
      <c r="AA67" s="13">
        <v>23.515256497657099</v>
      </c>
      <c r="AB67" s="173">
        <v>3.1213977236838799</v>
      </c>
      <c r="AC67" s="13">
        <v>8.4057996905271608</v>
      </c>
      <c r="AD67" s="173">
        <v>1.52684525718001</v>
      </c>
      <c r="AE67" s="13">
        <v>-34.356302263654896</v>
      </c>
      <c r="AF67" s="173">
        <v>3.3266648114064599</v>
      </c>
      <c r="AG67" s="13">
        <v>24.114127226671702</v>
      </c>
      <c r="AH67" s="173">
        <v>1.91383837855295</v>
      </c>
      <c r="AI67" s="13">
        <v>19.972252185484699</v>
      </c>
      <c r="AJ67" s="173">
        <v>3.0134445447490301</v>
      </c>
      <c r="AK67" s="13">
        <v>27.399432008777801</v>
      </c>
      <c r="AL67" s="173">
        <v>4.4903123113382799</v>
      </c>
      <c r="AM67" s="13">
        <v>24.818626206607899</v>
      </c>
      <c r="AN67" s="173">
        <v>2.07020194437994</v>
      </c>
      <c r="AO67" s="13">
        <v>4.8463740211232098</v>
      </c>
      <c r="AP67" s="173">
        <v>3.2014402294542199</v>
      </c>
      <c r="AQ67" s="13">
        <v>17.141281830950302</v>
      </c>
      <c r="AR67" s="173">
        <v>1.4013927275118501</v>
      </c>
      <c r="AS67" s="13">
        <v>14.1473783761527</v>
      </c>
      <c r="AT67" s="173">
        <v>3.1345973244202798</v>
      </c>
      <c r="AU67" s="13">
        <v>18.344199963249999</v>
      </c>
      <c r="AV67" s="173">
        <v>2.4224053932111</v>
      </c>
      <c r="AW67" s="13">
        <v>18.382631838586899</v>
      </c>
      <c r="AX67" s="173">
        <v>2.24004817291073</v>
      </c>
      <c r="AY67" s="13">
        <v>4.2352534624341898</v>
      </c>
      <c r="AZ67" s="173">
        <v>4.1165453825345999</v>
      </c>
      <c r="BA67" s="13">
        <v>66.511456136126796</v>
      </c>
      <c r="BB67" s="173">
        <v>2.2088525470589002</v>
      </c>
      <c r="BC67" s="13">
        <v>83.478115457867204</v>
      </c>
      <c r="BD67" s="173">
        <v>2.83148251887574</v>
      </c>
      <c r="BE67" s="13">
        <v>66.111626356991593</v>
      </c>
      <c r="BF67" s="173">
        <v>3.6467526025141299</v>
      </c>
      <c r="BG67" s="13">
        <v>60.344956491896397</v>
      </c>
      <c r="BH67" s="173">
        <v>3.2022241045818598</v>
      </c>
      <c r="BI67" s="13">
        <v>-23.1331589659709</v>
      </c>
      <c r="BJ67" s="173">
        <v>4.5313945849000801</v>
      </c>
      <c r="BK67" s="13">
        <v>34.757684154475101</v>
      </c>
      <c r="BL67" s="173">
        <v>2.17493557733984</v>
      </c>
      <c r="BM67" s="13">
        <v>45.409226730873101</v>
      </c>
      <c r="BN67" s="173">
        <v>3.3792531965689099</v>
      </c>
      <c r="BO67" s="13">
        <v>34.918133493857802</v>
      </c>
      <c r="BP67" s="173">
        <v>3.6677147468043998</v>
      </c>
      <c r="BQ67" s="13">
        <v>30.6742119367204</v>
      </c>
      <c r="BR67" s="173">
        <v>2.55821561373368</v>
      </c>
      <c r="BS67" s="13">
        <v>-14.735014794152599</v>
      </c>
      <c r="BT67" s="173">
        <v>4.1003557799283801</v>
      </c>
      <c r="BU67" s="13">
        <v>41.638680208090399</v>
      </c>
      <c r="BV67" s="173">
        <v>1.59169713889098</v>
      </c>
      <c r="BW67" s="13">
        <v>43.716479445512299</v>
      </c>
      <c r="BX67" s="173">
        <v>4.3240738805597898</v>
      </c>
      <c r="BY67" s="13">
        <v>39.861903322327002</v>
      </c>
      <c r="BZ67" s="173">
        <v>3.5704661358382701</v>
      </c>
      <c r="CA67" s="13">
        <v>41.869976774549599</v>
      </c>
      <c r="CB67" s="173">
        <v>2.3456167741041498</v>
      </c>
      <c r="CC67" s="13">
        <v>-1.8465026709627099</v>
      </c>
      <c r="CD67" s="173">
        <v>5.6673530518146702</v>
      </c>
      <c r="CE67" s="13">
        <v>54.289635520312601</v>
      </c>
      <c r="CF67" s="173">
        <v>1.8863782422953901</v>
      </c>
      <c r="CG67" s="13">
        <v>53.918020577786201</v>
      </c>
      <c r="CH67" s="173">
        <v>3.9428256626959199</v>
      </c>
      <c r="CI67" s="13">
        <v>53.498700436904798</v>
      </c>
      <c r="CJ67" s="173">
        <v>4.2467013786216903</v>
      </c>
      <c r="CK67" s="13">
        <v>54.976402323529499</v>
      </c>
      <c r="CL67" s="173">
        <v>2.3787758172922202</v>
      </c>
      <c r="CM67" s="13">
        <v>1.0583817457433</v>
      </c>
      <c r="CN67" s="173">
        <v>4.99251916012342</v>
      </c>
      <c r="CO67" s="13">
        <v>17.838151573645899</v>
      </c>
      <c r="CP67" s="173">
        <v>1.48666391631323</v>
      </c>
      <c r="CQ67" s="13">
        <v>11.5993230816267</v>
      </c>
      <c r="CR67" s="173">
        <v>2.0917545204549701</v>
      </c>
      <c r="CS67" s="13">
        <v>18.5471233634775</v>
      </c>
      <c r="CT67" s="173">
        <v>3.1749487027946102</v>
      </c>
      <c r="CU67" s="13">
        <v>20.350186362545799</v>
      </c>
      <c r="CV67" s="173">
        <v>1.9525848053247199</v>
      </c>
      <c r="CW67" s="13">
        <v>8.7508632809190292</v>
      </c>
      <c r="CX67" s="173">
        <v>2.89570428975619</v>
      </c>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6"/>
    </row>
    <row r="68" spans="1:142" ht="12.95" customHeight="1" x14ac:dyDescent="0.2">
      <c r="A68" s="2" t="s">
        <v>396</v>
      </c>
      <c r="B68" s="12">
        <v>2</v>
      </c>
      <c r="C68" s="13">
        <v>93.866741490414796</v>
      </c>
      <c r="D68" s="173">
        <v>0.936578059196016</v>
      </c>
      <c r="E68" s="13">
        <v>94.025947096524803</v>
      </c>
      <c r="F68" s="173">
        <v>1.75803841411621</v>
      </c>
      <c r="G68" s="13">
        <v>92.499172316974807</v>
      </c>
      <c r="H68" s="173">
        <v>2.2212202643108099</v>
      </c>
      <c r="I68" s="13">
        <v>94.460136062837506</v>
      </c>
      <c r="J68" s="173">
        <v>0.92721479977958299</v>
      </c>
      <c r="K68" s="13">
        <v>0.43418896631271803</v>
      </c>
      <c r="L68" s="173">
        <v>1.8419574698499399</v>
      </c>
      <c r="M68" s="13">
        <v>53.755793788291101</v>
      </c>
      <c r="N68" s="173">
        <v>2.0192946229739102</v>
      </c>
      <c r="O68" s="13">
        <v>63.145749060221597</v>
      </c>
      <c r="P68" s="173">
        <v>3.4231758214506298</v>
      </c>
      <c r="Q68" s="13">
        <v>54.269360483003403</v>
      </c>
      <c r="R68" s="173">
        <v>4.0477732715877401</v>
      </c>
      <c r="S68" s="13">
        <v>49.1848113442976</v>
      </c>
      <c r="T68" s="173">
        <v>2.26691960270694</v>
      </c>
      <c r="U68" s="13">
        <v>-13.960937715924</v>
      </c>
      <c r="V68" s="173">
        <v>3.72063575348316</v>
      </c>
      <c r="W68" s="13">
        <v>10.9760731668703</v>
      </c>
      <c r="X68" s="173">
        <v>0.88520436589901297</v>
      </c>
      <c r="Y68" s="13">
        <v>16.764653231490598</v>
      </c>
      <c r="Z68" s="173">
        <v>2.9676097763653599</v>
      </c>
      <c r="AA68" s="13">
        <v>8.2534617230299894</v>
      </c>
      <c r="AB68" s="173">
        <v>1.67872809514321</v>
      </c>
      <c r="AC68" s="13">
        <v>9.7105543001391101</v>
      </c>
      <c r="AD68" s="173">
        <v>1.0242330841177101</v>
      </c>
      <c r="AE68" s="13">
        <v>-7.0540989313515396</v>
      </c>
      <c r="AF68" s="173">
        <v>3.13919629103497</v>
      </c>
      <c r="AG68" s="13">
        <v>29.5451171855699</v>
      </c>
      <c r="AH68" s="173">
        <v>2.2025082310192201</v>
      </c>
      <c r="AI68" s="13">
        <v>28.571321962287101</v>
      </c>
      <c r="AJ68" s="173">
        <v>3.7031531059442799</v>
      </c>
      <c r="AK68" s="13">
        <v>25.033795580706201</v>
      </c>
      <c r="AL68" s="173">
        <v>3.97689218590746</v>
      </c>
      <c r="AM68" s="13">
        <v>30.0868841598163</v>
      </c>
      <c r="AN68" s="173">
        <v>2.6718394758953901</v>
      </c>
      <c r="AO68" s="13">
        <v>1.5155621975292599</v>
      </c>
      <c r="AP68" s="173">
        <v>3.9747114426040602</v>
      </c>
      <c r="AQ68" s="13">
        <v>27.2646272463139</v>
      </c>
      <c r="AR68" s="173">
        <v>1.8486849278448501</v>
      </c>
      <c r="AS68" s="13">
        <v>26.058575683425001</v>
      </c>
      <c r="AT68" s="173">
        <v>2.8374583709494599</v>
      </c>
      <c r="AU68" s="13">
        <v>30.0684905332418</v>
      </c>
      <c r="AV68" s="173">
        <v>4.1846614611326398</v>
      </c>
      <c r="AW68" s="13">
        <v>26.547379865839002</v>
      </c>
      <c r="AX68" s="173">
        <v>2.0080797042746301</v>
      </c>
      <c r="AY68" s="13">
        <v>0.48880418241405699</v>
      </c>
      <c r="AZ68" s="173">
        <v>3.0799583416185898</v>
      </c>
      <c r="BA68" s="13">
        <v>83.701640064402696</v>
      </c>
      <c r="BB68" s="173">
        <v>1.49184518914634</v>
      </c>
      <c r="BC68" s="13">
        <v>85.256600350456694</v>
      </c>
      <c r="BD68" s="173">
        <v>2.25544761215862</v>
      </c>
      <c r="BE68" s="13">
        <v>85.802953301255002</v>
      </c>
      <c r="BF68" s="173">
        <v>2.97809688880319</v>
      </c>
      <c r="BG68" s="13">
        <v>82.542030748553003</v>
      </c>
      <c r="BH68" s="173">
        <v>2.03523840537706</v>
      </c>
      <c r="BI68" s="13">
        <v>-2.7145696019036598</v>
      </c>
      <c r="BJ68" s="173">
        <v>2.7183832158708601</v>
      </c>
      <c r="BK68" s="13">
        <v>44.256639649643603</v>
      </c>
      <c r="BL68" s="173">
        <v>2.1215910757355698</v>
      </c>
      <c r="BM68" s="13">
        <v>45.721647090345897</v>
      </c>
      <c r="BN68" s="173">
        <v>4.43692480900914</v>
      </c>
      <c r="BO68" s="13">
        <v>47.5726471153651</v>
      </c>
      <c r="BP68" s="173">
        <v>4.7295967477548997</v>
      </c>
      <c r="BQ68" s="13">
        <v>42.274455795980799</v>
      </c>
      <c r="BR68" s="173">
        <v>2.1947873097636998</v>
      </c>
      <c r="BS68" s="13">
        <v>-3.4471912943651302</v>
      </c>
      <c r="BT68" s="173">
        <v>4.32661863918237</v>
      </c>
      <c r="BU68" s="13">
        <v>81.4910530817682</v>
      </c>
      <c r="BV68" s="173">
        <v>2.0633200093959601</v>
      </c>
      <c r="BW68" s="13">
        <v>76.979652194866503</v>
      </c>
      <c r="BX68" s="173">
        <v>3.3105136899740701</v>
      </c>
      <c r="BY68" s="13">
        <v>76.896188940336202</v>
      </c>
      <c r="BZ68" s="173">
        <v>3.9612590236950198</v>
      </c>
      <c r="CA68" s="13">
        <v>83.214586895601798</v>
      </c>
      <c r="CB68" s="173">
        <v>2.47220942289111</v>
      </c>
      <c r="CC68" s="13">
        <v>6.2349347007352698</v>
      </c>
      <c r="CD68" s="173">
        <v>3.5802911163030302</v>
      </c>
      <c r="CE68" s="13">
        <v>82.175602567485299</v>
      </c>
      <c r="CF68" s="173">
        <v>1.2515048668568201</v>
      </c>
      <c r="CG68" s="13">
        <v>79.876855059746404</v>
      </c>
      <c r="CH68" s="173">
        <v>2.7581501228332801</v>
      </c>
      <c r="CI68" s="13">
        <v>80.318681028777306</v>
      </c>
      <c r="CJ68" s="173">
        <v>2.9652605073560498</v>
      </c>
      <c r="CK68" s="13">
        <v>83.166554819626299</v>
      </c>
      <c r="CL68" s="173">
        <v>1.7315021180214101</v>
      </c>
      <c r="CM68" s="13">
        <v>3.2896997598798801</v>
      </c>
      <c r="CN68" s="173">
        <v>3.0617124832747402</v>
      </c>
      <c r="CO68" s="13">
        <v>23.999730428830802</v>
      </c>
      <c r="CP68" s="173">
        <v>1.40432550030542</v>
      </c>
      <c r="CQ68" s="13">
        <v>20.149880361869901</v>
      </c>
      <c r="CR68" s="173">
        <v>2.9717649109725701</v>
      </c>
      <c r="CS68" s="13">
        <v>24.314205013946999</v>
      </c>
      <c r="CT68" s="173">
        <v>3.7874482293947</v>
      </c>
      <c r="CU68" s="13">
        <v>24.087384861252101</v>
      </c>
      <c r="CV68" s="173">
        <v>1.6574520812896001</v>
      </c>
      <c r="CW68" s="13">
        <v>3.9375044993821602</v>
      </c>
      <c r="CX68" s="173">
        <v>3.55941490681418</v>
      </c>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6"/>
    </row>
    <row r="69" spans="1:142" ht="12.95" customHeight="1" x14ac:dyDescent="0.2">
      <c r="A69" s="3" t="s">
        <v>397</v>
      </c>
      <c r="B69" s="27">
        <v>2</v>
      </c>
      <c r="C69" s="28">
        <v>72.592369050644905</v>
      </c>
      <c r="D69" s="178">
        <v>1.56911833343169</v>
      </c>
      <c r="E69" s="28">
        <v>77.406986700266899</v>
      </c>
      <c r="F69" s="178">
        <v>2.7015766950813802</v>
      </c>
      <c r="G69" s="28">
        <v>69.369732616402501</v>
      </c>
      <c r="H69" s="178">
        <v>2.9480615449436698</v>
      </c>
      <c r="I69" s="28">
        <v>72.320785285208501</v>
      </c>
      <c r="J69" s="178">
        <v>1.84413573725609</v>
      </c>
      <c r="K69" s="28">
        <v>-5.0862014150583503</v>
      </c>
      <c r="L69" s="178">
        <v>3.1054992263938801</v>
      </c>
      <c r="M69" s="28">
        <v>42.150437309011799</v>
      </c>
      <c r="N69" s="178">
        <v>1.7613397389932699</v>
      </c>
      <c r="O69" s="28">
        <v>49.028375930345497</v>
      </c>
      <c r="P69" s="178">
        <v>3.7099734471100501</v>
      </c>
      <c r="Q69" s="28">
        <v>42.553494056811701</v>
      </c>
      <c r="R69" s="178">
        <v>3.0914367939614902</v>
      </c>
      <c r="S69" s="28">
        <v>39.320595132271002</v>
      </c>
      <c r="T69" s="178">
        <v>2.7694386190842</v>
      </c>
      <c r="U69" s="28">
        <v>-9.7077807980745305</v>
      </c>
      <c r="V69" s="178">
        <v>4.6420791503533501</v>
      </c>
      <c r="W69" s="28">
        <v>21.701862463848499</v>
      </c>
      <c r="X69" s="178">
        <v>1.4312024685157401</v>
      </c>
      <c r="Y69" s="28">
        <v>19.376396311046001</v>
      </c>
      <c r="Z69" s="178">
        <v>2.8300894399675598</v>
      </c>
      <c r="AA69" s="28">
        <v>26.568433686073899</v>
      </c>
      <c r="AB69" s="178">
        <v>3.00840200538138</v>
      </c>
      <c r="AC69" s="28">
        <v>20.9544491444538</v>
      </c>
      <c r="AD69" s="178">
        <v>2.1373421969950899</v>
      </c>
      <c r="AE69" s="28">
        <v>1.5780528334077599</v>
      </c>
      <c r="AF69" s="178">
        <v>3.5777240060362798</v>
      </c>
      <c r="AG69" s="28">
        <v>17.930567094076199</v>
      </c>
      <c r="AH69" s="178">
        <v>1.84141731077529</v>
      </c>
      <c r="AI69" s="28">
        <v>18.958407041687799</v>
      </c>
      <c r="AJ69" s="178">
        <v>3.7425703211113999</v>
      </c>
      <c r="AK69" s="28">
        <v>17.206697092799899</v>
      </c>
      <c r="AL69" s="178">
        <v>2.2731340141729501</v>
      </c>
      <c r="AM69" s="28">
        <v>17.791995230758399</v>
      </c>
      <c r="AN69" s="178">
        <v>1.9548665842569</v>
      </c>
      <c r="AO69" s="28">
        <v>-1.1664118109293999</v>
      </c>
      <c r="AP69" s="178">
        <v>3.5200523107677402</v>
      </c>
      <c r="AQ69" s="28">
        <v>15.258881097984199</v>
      </c>
      <c r="AR69" s="178">
        <v>1.2114113248857199</v>
      </c>
      <c r="AS69" s="28">
        <v>10.6583033694598</v>
      </c>
      <c r="AT69" s="178">
        <v>2.1581797727779901</v>
      </c>
      <c r="AU69" s="28">
        <v>12.1188006759049</v>
      </c>
      <c r="AV69" s="178">
        <v>1.8541184263764301</v>
      </c>
      <c r="AW69" s="28">
        <v>18.788899142262601</v>
      </c>
      <c r="AX69" s="178">
        <v>1.92749697173398</v>
      </c>
      <c r="AY69" s="28">
        <v>8.1305957728027192</v>
      </c>
      <c r="AZ69" s="178">
        <v>2.89245521633323</v>
      </c>
      <c r="BA69" s="28">
        <v>46.255586975076298</v>
      </c>
      <c r="BB69" s="178">
        <v>1.8256809220472801</v>
      </c>
      <c r="BC69" s="28">
        <v>42.8133385836204</v>
      </c>
      <c r="BD69" s="178">
        <v>3.2472440506838298</v>
      </c>
      <c r="BE69" s="28">
        <v>43.786692828968</v>
      </c>
      <c r="BF69" s="178">
        <v>3.7033206374418799</v>
      </c>
      <c r="BG69" s="28">
        <v>48.838441264709999</v>
      </c>
      <c r="BH69" s="178">
        <v>2.3554898070391799</v>
      </c>
      <c r="BI69" s="28">
        <v>6.0251026810895398</v>
      </c>
      <c r="BJ69" s="178">
        <v>3.5355298553790799</v>
      </c>
      <c r="BK69" s="28">
        <v>20.664212396889098</v>
      </c>
      <c r="BL69" s="178">
        <v>1.8381748791394401</v>
      </c>
      <c r="BM69" s="28">
        <v>31.088363152902499</v>
      </c>
      <c r="BN69" s="178">
        <v>3.6072013846102</v>
      </c>
      <c r="BO69" s="28">
        <v>19.0957536496554</v>
      </c>
      <c r="BP69" s="178">
        <v>3.4091983466918299</v>
      </c>
      <c r="BQ69" s="28">
        <v>16.862674886686499</v>
      </c>
      <c r="BR69" s="178">
        <v>1.8169786669144801</v>
      </c>
      <c r="BS69" s="28">
        <v>-14.225688266216</v>
      </c>
      <c r="BT69" s="178">
        <v>3.4843853542791199</v>
      </c>
      <c r="BU69" s="28">
        <v>47.326165146049398</v>
      </c>
      <c r="BV69" s="178">
        <v>2.0880306317263502</v>
      </c>
      <c r="BW69" s="28">
        <v>42.8223757478873</v>
      </c>
      <c r="BX69" s="178">
        <v>4.1508768733809802</v>
      </c>
      <c r="BY69" s="28">
        <v>39.347634275839603</v>
      </c>
      <c r="BZ69" s="178">
        <v>3.7823647552694699</v>
      </c>
      <c r="CA69" s="28">
        <v>52.540300871836898</v>
      </c>
      <c r="CB69" s="178">
        <v>2.4578446791972</v>
      </c>
      <c r="CC69" s="28">
        <v>9.7179251239495592</v>
      </c>
      <c r="CD69" s="178">
        <v>4.5365025297296997</v>
      </c>
      <c r="CE69" s="28">
        <v>53.943171634493098</v>
      </c>
      <c r="CF69" s="178">
        <v>1.8252775486563999</v>
      </c>
      <c r="CG69" s="28">
        <v>49.527840860500497</v>
      </c>
      <c r="CH69" s="178">
        <v>4.1154542211020004</v>
      </c>
      <c r="CI69" s="28">
        <v>49.331170149790402</v>
      </c>
      <c r="CJ69" s="178">
        <v>3.07810847219698</v>
      </c>
      <c r="CK69" s="28">
        <v>57.5725878491183</v>
      </c>
      <c r="CL69" s="178">
        <v>2.2627530539100502</v>
      </c>
      <c r="CM69" s="28">
        <v>8.0447469886177796</v>
      </c>
      <c r="CN69" s="178">
        <v>4.5676925299092197</v>
      </c>
      <c r="CO69" s="28">
        <v>15.2681861559862</v>
      </c>
      <c r="CP69" s="178">
        <v>1.44844324233497</v>
      </c>
      <c r="CQ69" s="28">
        <v>13.663016590058101</v>
      </c>
      <c r="CR69" s="178">
        <v>2.44588182381607</v>
      </c>
      <c r="CS69" s="28">
        <v>12.267729284904</v>
      </c>
      <c r="CT69" s="178">
        <v>2.6531317643269601</v>
      </c>
      <c r="CU69" s="28">
        <v>17.1008082719122</v>
      </c>
      <c r="CV69" s="178">
        <v>2.3472522176801198</v>
      </c>
      <c r="CW69" s="28">
        <v>3.4377916818540699</v>
      </c>
      <c r="CX69" s="178">
        <v>3.5030734970273301</v>
      </c>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1"/>
    </row>
    <row r="70" spans="1:142" ht="12.95" customHeight="1" x14ac:dyDescent="0.2">
      <c r="A70" s="2"/>
      <c r="B70" s="32"/>
      <c r="C70" s="13" t="s">
        <v>1096</v>
      </c>
      <c r="D70" s="173" t="s">
        <v>1097</v>
      </c>
      <c r="E70" s="13" t="s">
        <v>1204</v>
      </c>
      <c r="F70" s="173" t="s">
        <v>1205</v>
      </c>
      <c r="G70" s="13" t="s">
        <v>1206</v>
      </c>
      <c r="H70" s="173" t="s">
        <v>1207</v>
      </c>
      <c r="I70" s="13" t="s">
        <v>1208</v>
      </c>
      <c r="J70" s="173" t="s">
        <v>1209</v>
      </c>
      <c r="K70" s="13" t="s">
        <v>1210</v>
      </c>
      <c r="L70" s="173" t="s">
        <v>1211</v>
      </c>
      <c r="M70" s="13" t="s">
        <v>1106</v>
      </c>
      <c r="N70" s="173" t="s">
        <v>1107</v>
      </c>
      <c r="O70" s="13" t="s">
        <v>1212</v>
      </c>
      <c r="P70" s="173" t="s">
        <v>1213</v>
      </c>
      <c r="Q70" s="13" t="s">
        <v>1214</v>
      </c>
      <c r="R70" s="173" t="s">
        <v>1215</v>
      </c>
      <c r="S70" s="13" t="s">
        <v>1216</v>
      </c>
      <c r="T70" s="173" t="s">
        <v>1217</v>
      </c>
      <c r="U70" s="13" t="s">
        <v>1218</v>
      </c>
      <c r="V70" s="173" t="s">
        <v>1219</v>
      </c>
      <c r="W70" s="13" t="s">
        <v>1116</v>
      </c>
      <c r="X70" s="173" t="s">
        <v>1117</v>
      </c>
      <c r="Y70" s="13" t="s">
        <v>1220</v>
      </c>
      <c r="Z70" s="173" t="s">
        <v>1221</v>
      </c>
      <c r="AA70" s="13" t="s">
        <v>1222</v>
      </c>
      <c r="AB70" s="173" t="s">
        <v>1223</v>
      </c>
      <c r="AC70" s="13" t="s">
        <v>1224</v>
      </c>
      <c r="AD70" s="173" t="s">
        <v>1225</v>
      </c>
      <c r="AE70" s="13" t="s">
        <v>1226</v>
      </c>
      <c r="AF70" s="173" t="s">
        <v>1227</v>
      </c>
      <c r="AG70" s="13" t="s">
        <v>1126</v>
      </c>
      <c r="AH70" s="173" t="s">
        <v>1127</v>
      </c>
      <c r="AI70" s="13" t="s">
        <v>1228</v>
      </c>
      <c r="AJ70" s="173" t="s">
        <v>1229</v>
      </c>
      <c r="AK70" s="13" t="s">
        <v>1230</v>
      </c>
      <c r="AL70" s="173" t="s">
        <v>1231</v>
      </c>
      <c r="AM70" s="13" t="s">
        <v>1232</v>
      </c>
      <c r="AN70" s="173" t="s">
        <v>1233</v>
      </c>
      <c r="AO70" s="13" t="s">
        <v>1234</v>
      </c>
      <c r="AP70" s="173" t="s">
        <v>1235</v>
      </c>
      <c r="AQ70" s="13" t="s">
        <v>1136</v>
      </c>
      <c r="AR70" s="173" t="s">
        <v>1137</v>
      </c>
      <c r="AS70" s="13" t="s">
        <v>1236</v>
      </c>
      <c r="AT70" s="173" t="s">
        <v>1237</v>
      </c>
      <c r="AU70" s="13" t="s">
        <v>1238</v>
      </c>
      <c r="AV70" s="173" t="s">
        <v>1239</v>
      </c>
      <c r="AW70" s="13" t="s">
        <v>1240</v>
      </c>
      <c r="AX70" s="173" t="s">
        <v>1241</v>
      </c>
      <c r="AY70" s="13" t="s">
        <v>1242</v>
      </c>
      <c r="AZ70" s="173" t="s">
        <v>1243</v>
      </c>
      <c r="BA70" s="13" t="s">
        <v>1146</v>
      </c>
      <c r="BB70" s="173" t="s">
        <v>1147</v>
      </c>
      <c r="BC70" s="13" t="s">
        <v>1244</v>
      </c>
      <c r="BD70" s="173" t="s">
        <v>1245</v>
      </c>
      <c r="BE70" s="13" t="s">
        <v>1246</v>
      </c>
      <c r="BF70" s="173" t="s">
        <v>1247</v>
      </c>
      <c r="BG70" s="13" t="s">
        <v>1248</v>
      </c>
      <c r="BH70" s="173" t="s">
        <v>1249</v>
      </c>
      <c r="BI70" s="13" t="s">
        <v>1250</v>
      </c>
      <c r="BJ70" s="173" t="s">
        <v>1251</v>
      </c>
      <c r="BK70" s="13" t="s">
        <v>1156</v>
      </c>
      <c r="BL70" s="173" t="s">
        <v>1157</v>
      </c>
      <c r="BM70" s="13" t="s">
        <v>1252</v>
      </c>
      <c r="BN70" s="173" t="s">
        <v>1253</v>
      </c>
      <c r="BO70" s="13" t="s">
        <v>1254</v>
      </c>
      <c r="BP70" s="173" t="s">
        <v>1255</v>
      </c>
      <c r="BQ70" s="13" t="s">
        <v>1256</v>
      </c>
      <c r="BR70" s="173" t="s">
        <v>1257</v>
      </c>
      <c r="BS70" s="13" t="s">
        <v>1258</v>
      </c>
      <c r="BT70" s="173" t="s">
        <v>1259</v>
      </c>
      <c r="BU70" s="13" t="s">
        <v>1166</v>
      </c>
      <c r="BV70" s="173" t="s">
        <v>1167</v>
      </c>
      <c r="BW70" s="13" t="s">
        <v>1260</v>
      </c>
      <c r="BX70" s="173" t="s">
        <v>1261</v>
      </c>
      <c r="BY70" s="13" t="s">
        <v>1262</v>
      </c>
      <c r="BZ70" s="173" t="s">
        <v>1263</v>
      </c>
      <c r="CA70" s="13" t="s">
        <v>1264</v>
      </c>
      <c r="CB70" s="173" t="s">
        <v>1265</v>
      </c>
      <c r="CC70" s="13" t="s">
        <v>1266</v>
      </c>
      <c r="CD70" s="173" t="s">
        <v>1267</v>
      </c>
      <c r="CE70" s="13" t="s">
        <v>1176</v>
      </c>
      <c r="CF70" s="173" t="s">
        <v>1177</v>
      </c>
      <c r="CG70" s="13" t="s">
        <v>1268</v>
      </c>
      <c r="CH70" s="173" t="s">
        <v>1269</v>
      </c>
      <c r="CI70" s="13" t="s">
        <v>1270</v>
      </c>
      <c r="CJ70" s="173" t="s">
        <v>1271</v>
      </c>
      <c r="CK70" s="13" t="s">
        <v>1272</v>
      </c>
      <c r="CL70" s="173" t="s">
        <v>1273</v>
      </c>
      <c r="CM70" s="13" t="s">
        <v>1274</v>
      </c>
      <c r="CN70" s="173" t="s">
        <v>1275</v>
      </c>
      <c r="CO70" s="13" t="s">
        <v>1186</v>
      </c>
      <c r="CP70" s="173" t="s">
        <v>1187</v>
      </c>
      <c r="CQ70" s="13" t="s">
        <v>1276</v>
      </c>
      <c r="CR70" s="173" t="s">
        <v>1277</v>
      </c>
      <c r="CS70" s="13" t="s">
        <v>1278</v>
      </c>
      <c r="CT70" s="173" t="s">
        <v>1279</v>
      </c>
      <c r="CU70" s="13" t="s">
        <v>1280</v>
      </c>
      <c r="CV70" s="173" t="s">
        <v>1281</v>
      </c>
      <c r="CW70" s="13" t="s">
        <v>1282</v>
      </c>
      <c r="CX70" s="173" t="s">
        <v>1283</v>
      </c>
      <c r="CY70" s="13" t="s">
        <v>1284</v>
      </c>
      <c r="CZ70" s="173" t="s">
        <v>1285</v>
      </c>
      <c r="DA70" s="13" t="s">
        <v>1286</v>
      </c>
      <c r="DB70" s="173" t="s">
        <v>1287</v>
      </c>
      <c r="DC70" s="13" t="s">
        <v>1288</v>
      </c>
      <c r="DD70" s="173" t="s">
        <v>1289</v>
      </c>
      <c r="DE70" s="13" t="s">
        <v>1290</v>
      </c>
      <c r="DF70" s="173" t="s">
        <v>1291</v>
      </c>
      <c r="DG70" s="13" t="s">
        <v>1292</v>
      </c>
      <c r="DH70" s="173" t="s">
        <v>1293</v>
      </c>
      <c r="DI70" s="13" t="s">
        <v>1294</v>
      </c>
      <c r="DJ70" s="173" t="s">
        <v>1295</v>
      </c>
      <c r="DK70" s="13" t="s">
        <v>1296</v>
      </c>
      <c r="DL70" s="173" t="s">
        <v>1297</v>
      </c>
      <c r="DM70" s="13" t="s">
        <v>1298</v>
      </c>
      <c r="DN70" s="173" t="s">
        <v>1299</v>
      </c>
      <c r="DO70" s="13" t="s">
        <v>1300</v>
      </c>
      <c r="DP70" s="173" t="s">
        <v>1301</v>
      </c>
      <c r="DQ70" s="13" t="s">
        <v>1302</v>
      </c>
      <c r="DR70" s="173" t="s">
        <v>1303</v>
      </c>
      <c r="DS70" s="15" t="s">
        <v>1304</v>
      </c>
      <c r="DT70" s="15" t="s">
        <v>1305</v>
      </c>
      <c r="DU70" s="15" t="s">
        <v>1306</v>
      </c>
      <c r="DV70" s="15" t="s">
        <v>1307</v>
      </c>
      <c r="DW70" s="15" t="s">
        <v>1308</v>
      </c>
      <c r="DX70" s="15" t="s">
        <v>1309</v>
      </c>
      <c r="DY70" s="15" t="s">
        <v>1310</v>
      </c>
      <c r="DZ70" s="15" t="s">
        <v>1311</v>
      </c>
      <c r="EA70" s="15" t="s">
        <v>1312</v>
      </c>
      <c r="EB70" s="15" t="s">
        <v>1313</v>
      </c>
      <c r="EC70" s="15" t="s">
        <v>1314</v>
      </c>
      <c r="ED70" s="15" t="s">
        <v>1315</v>
      </c>
      <c r="EE70" s="15" t="s">
        <v>1316</v>
      </c>
      <c r="EF70" s="15" t="s">
        <v>1317</v>
      </c>
      <c r="EG70" s="15" t="s">
        <v>1318</v>
      </c>
      <c r="EH70" s="15" t="s">
        <v>1319</v>
      </c>
      <c r="EI70" s="15" t="s">
        <v>1320</v>
      </c>
      <c r="EJ70" s="15" t="s">
        <v>1321</v>
      </c>
      <c r="EK70" s="15" t="s">
        <v>1322</v>
      </c>
      <c r="EL70" s="16" t="s">
        <v>1323</v>
      </c>
    </row>
    <row r="71" spans="1:142" ht="12.95" customHeight="1" x14ac:dyDescent="0.2">
      <c r="A71" s="2" t="s">
        <v>341</v>
      </c>
      <c r="B71" s="32">
        <v>1</v>
      </c>
      <c r="C71" s="13">
        <v>94.749540042142598</v>
      </c>
      <c r="D71" s="173">
        <v>0.53196502694976699</v>
      </c>
      <c r="E71" s="13">
        <v>92.277776806183297</v>
      </c>
      <c r="F71" s="173">
        <v>1.30208651675051</v>
      </c>
      <c r="G71" s="13">
        <v>94.349864223285195</v>
      </c>
      <c r="H71" s="173">
        <v>1.25381663060337</v>
      </c>
      <c r="I71" s="13">
        <v>95.727298451516305</v>
      </c>
      <c r="J71" s="173">
        <v>0.57591291365573305</v>
      </c>
      <c r="K71" s="13">
        <v>3.4495216453330402</v>
      </c>
      <c r="L71" s="173">
        <v>1.3573275074283</v>
      </c>
      <c r="M71" s="13">
        <v>54.142226056624501</v>
      </c>
      <c r="N71" s="173">
        <v>1.17639994562649</v>
      </c>
      <c r="O71" s="13">
        <v>49.204208167350501</v>
      </c>
      <c r="P71" s="173">
        <v>2.1097806708614102</v>
      </c>
      <c r="Q71" s="13">
        <v>54.804232624119699</v>
      </c>
      <c r="R71" s="173">
        <v>2.1392017495033802</v>
      </c>
      <c r="S71" s="13">
        <v>56.055429701139097</v>
      </c>
      <c r="T71" s="173">
        <v>1.50795670878291</v>
      </c>
      <c r="U71" s="13">
        <v>6.8512215337885998</v>
      </c>
      <c r="V71" s="173">
        <v>2.6065778210441102</v>
      </c>
      <c r="W71" s="13">
        <v>10.6394341033497</v>
      </c>
      <c r="X71" s="173">
        <v>0.62363695471901803</v>
      </c>
      <c r="Y71" s="13">
        <v>16.183991398272099</v>
      </c>
      <c r="Z71" s="173">
        <v>1.6425087374751799</v>
      </c>
      <c r="AA71" s="13">
        <v>10.4591340779007</v>
      </c>
      <c r="AB71" s="173">
        <v>1.6804150534187601</v>
      </c>
      <c r="AC71" s="13">
        <v>8.6378079440368403</v>
      </c>
      <c r="AD71" s="173">
        <v>0.86645863028983905</v>
      </c>
      <c r="AE71" s="13">
        <v>-7.5461834542352104</v>
      </c>
      <c r="AF71" s="173">
        <v>1.8987249721702499</v>
      </c>
      <c r="AG71" s="13">
        <v>26.0048669722364</v>
      </c>
      <c r="AH71" s="173">
        <v>1.5227871611968899</v>
      </c>
      <c r="AI71" s="13">
        <v>21.596182053516401</v>
      </c>
      <c r="AJ71" s="173">
        <v>2.24667059479951</v>
      </c>
      <c r="AK71" s="13">
        <v>25.8277842725537</v>
      </c>
      <c r="AL71" s="173">
        <v>2.8856553502407301</v>
      </c>
      <c r="AM71" s="13">
        <v>27.346004713661902</v>
      </c>
      <c r="AN71" s="173">
        <v>1.63573889653355</v>
      </c>
      <c r="AO71" s="13">
        <v>5.7498226601455302</v>
      </c>
      <c r="AP71" s="173">
        <v>2.4108554997656002</v>
      </c>
      <c r="AQ71" s="13" t="s">
        <v>476</v>
      </c>
      <c r="AR71" s="173" t="s">
        <v>476</v>
      </c>
      <c r="AS71" s="13" t="s">
        <v>476</v>
      </c>
      <c r="AT71" s="173" t="s">
        <v>476</v>
      </c>
      <c r="AU71" s="13" t="s">
        <v>476</v>
      </c>
      <c r="AV71" s="173" t="s">
        <v>476</v>
      </c>
      <c r="AW71" s="13" t="s">
        <v>476</v>
      </c>
      <c r="AX71" s="173" t="s">
        <v>476</v>
      </c>
      <c r="AY71" s="13" t="s">
        <v>476</v>
      </c>
      <c r="AZ71" s="173" t="s">
        <v>476</v>
      </c>
      <c r="BA71" s="13">
        <v>64.217757633077298</v>
      </c>
      <c r="BB71" s="173">
        <v>1.6254804140431001</v>
      </c>
      <c r="BC71" s="13">
        <v>70.490241529721501</v>
      </c>
      <c r="BD71" s="173">
        <v>2.5327185340052201</v>
      </c>
      <c r="BE71" s="13">
        <v>64.966835431202099</v>
      </c>
      <c r="BF71" s="173">
        <v>2.8470678926852799</v>
      </c>
      <c r="BG71" s="13">
        <v>61.435100560030698</v>
      </c>
      <c r="BH71" s="173">
        <v>2.00616900860101</v>
      </c>
      <c r="BI71" s="13">
        <v>-9.0551409696907594</v>
      </c>
      <c r="BJ71" s="173">
        <v>3.1620727361916598</v>
      </c>
      <c r="BK71" s="13">
        <v>35.321376220803401</v>
      </c>
      <c r="BL71" s="173">
        <v>1.52347742111545</v>
      </c>
      <c r="BM71" s="13">
        <v>37.516437439427598</v>
      </c>
      <c r="BN71" s="173">
        <v>2.3484034657791901</v>
      </c>
      <c r="BO71" s="13">
        <v>34.354890347792001</v>
      </c>
      <c r="BP71" s="173">
        <v>2.6874161992871199</v>
      </c>
      <c r="BQ71" s="13">
        <v>35.019789422168103</v>
      </c>
      <c r="BR71" s="173">
        <v>1.78404334039838</v>
      </c>
      <c r="BS71" s="13">
        <v>-2.4966480172595</v>
      </c>
      <c r="BT71" s="173">
        <v>2.5683686955025702</v>
      </c>
      <c r="BU71" s="13">
        <v>68.700887395034201</v>
      </c>
      <c r="BV71" s="173">
        <v>1.2284147813505699</v>
      </c>
      <c r="BW71" s="13">
        <v>62.416597195104899</v>
      </c>
      <c r="BX71" s="173">
        <v>2.5173052201894301</v>
      </c>
      <c r="BY71" s="13">
        <v>66.431375322058202</v>
      </c>
      <c r="BZ71" s="173">
        <v>2.23278430381183</v>
      </c>
      <c r="CA71" s="13">
        <v>71.902329625964398</v>
      </c>
      <c r="CB71" s="173">
        <v>1.3051871404605599</v>
      </c>
      <c r="CC71" s="13">
        <v>9.4857324308594109</v>
      </c>
      <c r="CD71" s="173">
        <v>2.5495655368650998</v>
      </c>
      <c r="CE71" s="13">
        <v>81.228349394842397</v>
      </c>
      <c r="CF71" s="173">
        <v>0.85389908279253501</v>
      </c>
      <c r="CG71" s="13">
        <v>75.146045419218197</v>
      </c>
      <c r="CH71" s="173">
        <v>1.7980878304272201</v>
      </c>
      <c r="CI71" s="13">
        <v>77.501776753777193</v>
      </c>
      <c r="CJ71" s="173">
        <v>1.7706720319507701</v>
      </c>
      <c r="CK71" s="13">
        <v>84.830949301511495</v>
      </c>
      <c r="CL71" s="173">
        <v>1.0627938538377999</v>
      </c>
      <c r="CM71" s="13">
        <v>9.6849038822933604</v>
      </c>
      <c r="CN71" s="173">
        <v>2.1497369454522501</v>
      </c>
      <c r="CO71" s="13">
        <v>24.171019423996</v>
      </c>
      <c r="CP71" s="173">
        <v>0.89823221043674595</v>
      </c>
      <c r="CQ71" s="13">
        <v>21.260680276791199</v>
      </c>
      <c r="CR71" s="173">
        <v>1.65963267519462</v>
      </c>
      <c r="CS71" s="13">
        <v>21.062775708741299</v>
      </c>
      <c r="CT71" s="173">
        <v>2.2617589191223599</v>
      </c>
      <c r="CU71" s="13">
        <v>26.227576636542</v>
      </c>
      <c r="CV71" s="173">
        <v>1.1903529082252799</v>
      </c>
      <c r="CW71" s="13">
        <v>4.9668963597508098</v>
      </c>
      <c r="CX71" s="173">
        <v>2.0243592330491</v>
      </c>
      <c r="CY71" s="13">
        <v>-2.1988711887686901E-2</v>
      </c>
      <c r="CZ71" s="173">
        <v>0.71115153647729301</v>
      </c>
      <c r="DA71" s="13">
        <v>-3.02281250791011</v>
      </c>
      <c r="DB71" s="173">
        <v>1.7179637038723199</v>
      </c>
      <c r="DC71" s="13">
        <v>-1.3997798331814399</v>
      </c>
      <c r="DD71" s="173">
        <v>0.87964785810258705</v>
      </c>
      <c r="DE71" s="13">
        <v>8.5135472869818294</v>
      </c>
      <c r="DF71" s="173">
        <v>1.79680376599525</v>
      </c>
      <c r="DG71" s="13">
        <v>-24.993623669536099</v>
      </c>
      <c r="DH71" s="173">
        <v>0.88385765697493401</v>
      </c>
      <c r="DI71" s="13">
        <v>-6.9493259852805495E-2</v>
      </c>
      <c r="DJ71" s="173">
        <v>2.20491559076887</v>
      </c>
      <c r="DK71" s="13">
        <v>1.7839350690053899</v>
      </c>
      <c r="DL71" s="173">
        <v>2.1655353829193502</v>
      </c>
      <c r="DM71" s="13">
        <v>-5.7433380201462301</v>
      </c>
      <c r="DN71" s="173">
        <v>1.5725663170027899</v>
      </c>
      <c r="DO71" s="13">
        <v>-0.90307256642412903</v>
      </c>
      <c r="DP71" s="173">
        <v>1.1673629322941601</v>
      </c>
      <c r="DQ71" s="13">
        <v>-1.3872389340411999</v>
      </c>
      <c r="DR71" s="173">
        <v>1.3302141571324999</v>
      </c>
      <c r="DS71" s="15"/>
      <c r="DT71" s="15"/>
      <c r="DU71" s="15"/>
      <c r="DV71" s="15"/>
      <c r="DW71" s="15"/>
      <c r="DX71" s="15"/>
      <c r="DY71" s="15"/>
      <c r="DZ71" s="15"/>
      <c r="EA71" s="15"/>
      <c r="EB71" s="15"/>
      <c r="EC71" s="15"/>
      <c r="ED71" s="15"/>
      <c r="EE71" s="15"/>
      <c r="EF71" s="15"/>
      <c r="EG71" s="15"/>
      <c r="EH71" s="15"/>
      <c r="EI71" s="15"/>
      <c r="EJ71" s="15"/>
      <c r="EK71" s="15"/>
      <c r="EL71" s="16"/>
    </row>
    <row r="72" spans="1:142" ht="12.95" customHeight="1" x14ac:dyDescent="0.2">
      <c r="A72" s="2" t="s">
        <v>345</v>
      </c>
      <c r="B72" s="32">
        <v>1</v>
      </c>
      <c r="C72" s="13">
        <v>72.695122789064399</v>
      </c>
      <c r="D72" s="173">
        <v>0.78521404683492402</v>
      </c>
      <c r="E72" s="13">
        <v>72.515433211924403</v>
      </c>
      <c r="F72" s="173">
        <v>1.7007842029929401</v>
      </c>
      <c r="G72" s="13">
        <v>71.208648212852907</v>
      </c>
      <c r="H72" s="173">
        <v>1.95699325268643</v>
      </c>
      <c r="I72" s="13">
        <v>73.269318533396998</v>
      </c>
      <c r="J72" s="173">
        <v>0.94559691504325305</v>
      </c>
      <c r="K72" s="13">
        <v>0.75388532147258003</v>
      </c>
      <c r="L72" s="173">
        <v>1.94501642219187</v>
      </c>
      <c r="M72" s="13">
        <v>56.868021798513098</v>
      </c>
      <c r="N72" s="173">
        <v>1.0489666353765701</v>
      </c>
      <c r="O72" s="13">
        <v>45.785266362408301</v>
      </c>
      <c r="P72" s="173">
        <v>2.0717405894711902</v>
      </c>
      <c r="Q72" s="13">
        <v>49.8515584141849</v>
      </c>
      <c r="R72" s="173">
        <v>2.1425585417603599</v>
      </c>
      <c r="S72" s="13">
        <v>61.7659351394298</v>
      </c>
      <c r="T72" s="173">
        <v>1.16736423273193</v>
      </c>
      <c r="U72" s="13">
        <v>15.980668777021499</v>
      </c>
      <c r="V72" s="173">
        <v>2.1861377487642102</v>
      </c>
      <c r="W72" s="13">
        <v>19.239765878131099</v>
      </c>
      <c r="X72" s="173">
        <v>0.80092127365732502</v>
      </c>
      <c r="Y72" s="13">
        <v>23.1402259880666</v>
      </c>
      <c r="Z72" s="173">
        <v>1.55423710892334</v>
      </c>
      <c r="AA72" s="13">
        <v>20.274822239414199</v>
      </c>
      <c r="AB72" s="173">
        <v>1.7274191101465299</v>
      </c>
      <c r="AC72" s="13">
        <v>17.952475451728201</v>
      </c>
      <c r="AD72" s="173">
        <v>0.90624505453464999</v>
      </c>
      <c r="AE72" s="13">
        <v>-5.18775053633835</v>
      </c>
      <c r="AF72" s="173">
        <v>1.65680664368605</v>
      </c>
      <c r="AG72" s="13">
        <v>17.2578174041859</v>
      </c>
      <c r="AH72" s="173">
        <v>1.4282782044981801</v>
      </c>
      <c r="AI72" s="13">
        <v>16.805386326396899</v>
      </c>
      <c r="AJ72" s="173">
        <v>1.8709155132748101</v>
      </c>
      <c r="AK72" s="13">
        <v>15.9767343075856</v>
      </c>
      <c r="AL72" s="173">
        <v>1.90556940776839</v>
      </c>
      <c r="AM72" s="13">
        <v>17.681857091285298</v>
      </c>
      <c r="AN72" s="173">
        <v>1.64362619836118</v>
      </c>
      <c r="AO72" s="13">
        <v>0.87647076488836695</v>
      </c>
      <c r="AP72" s="173">
        <v>1.94586447304849</v>
      </c>
      <c r="AQ72" s="13" t="s">
        <v>476</v>
      </c>
      <c r="AR72" s="173" t="s">
        <v>476</v>
      </c>
      <c r="AS72" s="13" t="s">
        <v>476</v>
      </c>
      <c r="AT72" s="173" t="s">
        <v>476</v>
      </c>
      <c r="AU72" s="13" t="s">
        <v>476</v>
      </c>
      <c r="AV72" s="173" t="s">
        <v>476</v>
      </c>
      <c r="AW72" s="13" t="s">
        <v>476</v>
      </c>
      <c r="AX72" s="173" t="s">
        <v>476</v>
      </c>
      <c r="AY72" s="13" t="s">
        <v>476</v>
      </c>
      <c r="AZ72" s="173" t="s">
        <v>476</v>
      </c>
      <c r="BA72" s="13">
        <v>27.2674350808397</v>
      </c>
      <c r="BB72" s="173">
        <v>0.96090157593059999</v>
      </c>
      <c r="BC72" s="13">
        <v>39.332350186517303</v>
      </c>
      <c r="BD72" s="173">
        <v>1.95993800639336</v>
      </c>
      <c r="BE72" s="13">
        <v>26.6814278638752</v>
      </c>
      <c r="BF72" s="173">
        <v>1.6542446503730199</v>
      </c>
      <c r="BG72" s="13">
        <v>24.188357653234299</v>
      </c>
      <c r="BH72" s="173">
        <v>1.17715432628266</v>
      </c>
      <c r="BI72" s="13">
        <v>-15.1439925332829</v>
      </c>
      <c r="BJ72" s="173">
        <v>2.2524735217404599</v>
      </c>
      <c r="BK72" s="13">
        <v>18.622008272648099</v>
      </c>
      <c r="BL72" s="173">
        <v>0.72971569401452796</v>
      </c>
      <c r="BM72" s="13">
        <v>28.0757561442088</v>
      </c>
      <c r="BN72" s="173">
        <v>1.8350210269856999</v>
      </c>
      <c r="BO72" s="13">
        <v>15.076830440351999</v>
      </c>
      <c r="BP72" s="173">
        <v>1.39206013224765</v>
      </c>
      <c r="BQ72" s="13">
        <v>17.098565072565101</v>
      </c>
      <c r="BR72" s="173">
        <v>0.87070527761459704</v>
      </c>
      <c r="BS72" s="13">
        <v>-10.977191071643601</v>
      </c>
      <c r="BT72" s="173">
        <v>2.1016862027690002</v>
      </c>
      <c r="BU72" s="13">
        <v>40.704962511073902</v>
      </c>
      <c r="BV72" s="173">
        <v>1.0035501489154599</v>
      </c>
      <c r="BW72" s="13">
        <v>37.949700565497501</v>
      </c>
      <c r="BX72" s="173">
        <v>1.78607627695369</v>
      </c>
      <c r="BY72" s="13">
        <v>35.900830651573003</v>
      </c>
      <c r="BZ72" s="173">
        <v>2.0305015762904199</v>
      </c>
      <c r="CA72" s="13">
        <v>42.838031640354302</v>
      </c>
      <c r="CB72" s="173">
        <v>1.23983061637884</v>
      </c>
      <c r="CC72" s="13">
        <v>4.8883310748567803</v>
      </c>
      <c r="CD72" s="173">
        <v>2.0994238014928301</v>
      </c>
      <c r="CE72" s="13">
        <v>48.2379537713554</v>
      </c>
      <c r="CF72" s="173">
        <v>0.91020299888482703</v>
      </c>
      <c r="CG72" s="13">
        <v>44.610123401495301</v>
      </c>
      <c r="CH72" s="173">
        <v>1.9567439041957999</v>
      </c>
      <c r="CI72" s="13">
        <v>42.389018610298599</v>
      </c>
      <c r="CJ72" s="173">
        <v>2.03352416712793</v>
      </c>
      <c r="CK72" s="13">
        <v>50.903078791944203</v>
      </c>
      <c r="CL72" s="173">
        <v>1.13677384505088</v>
      </c>
      <c r="CM72" s="13">
        <v>6.29295539044886</v>
      </c>
      <c r="CN72" s="173">
        <v>2.1504804851152901</v>
      </c>
      <c r="CO72" s="13">
        <v>14.158833051919</v>
      </c>
      <c r="CP72" s="173">
        <v>0.67804011747221704</v>
      </c>
      <c r="CQ72" s="13">
        <v>14.5125605306583</v>
      </c>
      <c r="CR72" s="173">
        <v>1.3481156828776499</v>
      </c>
      <c r="CS72" s="13">
        <v>14.3528210011496</v>
      </c>
      <c r="CT72" s="173">
        <v>1.63892439090363</v>
      </c>
      <c r="CU72" s="13">
        <v>14.109466108949899</v>
      </c>
      <c r="CV72" s="173">
        <v>0.83549557804941299</v>
      </c>
      <c r="CW72" s="13">
        <v>-0.40309442170836002</v>
      </c>
      <c r="CX72" s="173">
        <v>1.6736982889152101</v>
      </c>
      <c r="CY72" s="13">
        <v>-5.6594744873290104</v>
      </c>
      <c r="CZ72" s="173">
        <v>1.0681097652115199</v>
      </c>
      <c r="DA72" s="13">
        <v>14.422412674922001</v>
      </c>
      <c r="DB72" s="173">
        <v>1.3973520313538701</v>
      </c>
      <c r="DC72" s="13">
        <v>2.0073998509422402</v>
      </c>
      <c r="DD72" s="173">
        <v>1.04861285854044</v>
      </c>
      <c r="DE72" s="13">
        <v>5.7091732833942599</v>
      </c>
      <c r="DF72" s="173">
        <v>1.6585213555543401</v>
      </c>
      <c r="DG72" s="13">
        <v>-11.587230458633201</v>
      </c>
      <c r="DH72" s="173">
        <v>0.68774812545152098</v>
      </c>
      <c r="DI72" s="13">
        <v>2.2811388009770801</v>
      </c>
      <c r="DJ72" s="173">
        <v>1.3606088710350499</v>
      </c>
      <c r="DK72" s="13">
        <v>-2.3501755171594199</v>
      </c>
      <c r="DL72" s="173">
        <v>1.1995147222040099</v>
      </c>
      <c r="DM72" s="13">
        <v>-4.52781770584048</v>
      </c>
      <c r="DN72" s="173">
        <v>1.32040348913195</v>
      </c>
      <c r="DO72" s="13">
        <v>-4.2841932697375302</v>
      </c>
      <c r="DP72" s="173">
        <v>1.2452291858943101</v>
      </c>
      <c r="DQ72" s="13">
        <v>-2.5269361045002201</v>
      </c>
      <c r="DR72" s="173">
        <v>0.89708831268779698</v>
      </c>
      <c r="DS72" s="15"/>
      <c r="DT72" s="15"/>
      <c r="DU72" s="15"/>
      <c r="DV72" s="15"/>
      <c r="DW72" s="15"/>
      <c r="DX72" s="15"/>
      <c r="DY72" s="15"/>
      <c r="DZ72" s="15"/>
      <c r="EA72" s="15"/>
      <c r="EB72" s="15"/>
      <c r="EC72" s="15"/>
      <c r="ED72" s="15"/>
      <c r="EE72" s="15"/>
      <c r="EF72" s="15"/>
      <c r="EG72" s="15"/>
      <c r="EH72" s="15"/>
      <c r="EI72" s="15"/>
      <c r="EJ72" s="15"/>
      <c r="EK72" s="15"/>
      <c r="EL72" s="16"/>
    </row>
    <row r="73" spans="1:142" ht="12.95" customHeight="1" x14ac:dyDescent="0.2">
      <c r="A73" s="17" t="s">
        <v>347</v>
      </c>
      <c r="B73" s="32">
        <v>1</v>
      </c>
      <c r="C73" s="13">
        <v>56.686679277962398</v>
      </c>
      <c r="D73" s="173">
        <v>1.3001267740604101</v>
      </c>
      <c r="E73" s="13">
        <v>57.969309319568303</v>
      </c>
      <c r="F73" s="173">
        <v>2.99321235446443</v>
      </c>
      <c r="G73" s="13">
        <v>53.203957022679297</v>
      </c>
      <c r="H73" s="173">
        <v>3.6161962497375999</v>
      </c>
      <c r="I73" s="13">
        <v>57.117845929124201</v>
      </c>
      <c r="J73" s="173">
        <v>1.60741494683098</v>
      </c>
      <c r="K73" s="13">
        <v>-0.85146339044408803</v>
      </c>
      <c r="L73" s="173">
        <v>3.1399271900669801</v>
      </c>
      <c r="M73" s="13">
        <v>75.422035204603702</v>
      </c>
      <c r="N73" s="173">
        <v>1.2387206889060201</v>
      </c>
      <c r="O73" s="13">
        <v>68.3888269415162</v>
      </c>
      <c r="P73" s="173">
        <v>2.9928916325712098</v>
      </c>
      <c r="Q73" s="13">
        <v>75.737866886985302</v>
      </c>
      <c r="R73" s="173">
        <v>2.4348303341291202</v>
      </c>
      <c r="S73" s="13">
        <v>77.075220477115906</v>
      </c>
      <c r="T73" s="173">
        <v>1.28959353600291</v>
      </c>
      <c r="U73" s="13">
        <v>8.6863935355997199</v>
      </c>
      <c r="V73" s="173">
        <v>2.8681702393412398</v>
      </c>
      <c r="W73" s="13">
        <v>19.8127054423245</v>
      </c>
      <c r="X73" s="173">
        <v>0.96262188164398399</v>
      </c>
      <c r="Y73" s="13">
        <v>22.768523917937699</v>
      </c>
      <c r="Z73" s="173">
        <v>2.2684047107196501</v>
      </c>
      <c r="AA73" s="13">
        <v>21.834162587068398</v>
      </c>
      <c r="AB73" s="173">
        <v>2.7166344570118799</v>
      </c>
      <c r="AC73" s="13">
        <v>18.512526476193699</v>
      </c>
      <c r="AD73" s="173">
        <v>1.3041796952420399</v>
      </c>
      <c r="AE73" s="13">
        <v>-4.2559974417439204</v>
      </c>
      <c r="AF73" s="173">
        <v>2.7453567629918099</v>
      </c>
      <c r="AG73" s="13">
        <v>7.1573795789867702</v>
      </c>
      <c r="AH73" s="173">
        <v>0.83186419589982996</v>
      </c>
      <c r="AI73" s="13">
        <v>7.3855347136606904</v>
      </c>
      <c r="AJ73" s="173">
        <v>1.4675054886649901</v>
      </c>
      <c r="AK73" s="13">
        <v>8.1114874632682703</v>
      </c>
      <c r="AL73" s="173">
        <v>1.8728671348550501</v>
      </c>
      <c r="AM73" s="13">
        <v>6.8681650509365104</v>
      </c>
      <c r="AN73" s="173">
        <v>0.91668609368531995</v>
      </c>
      <c r="AO73" s="13">
        <v>-0.51736966272418605</v>
      </c>
      <c r="AP73" s="173">
        <v>1.67405293939685</v>
      </c>
      <c r="AQ73" s="13" t="s">
        <v>476</v>
      </c>
      <c r="AR73" s="173" t="s">
        <v>476</v>
      </c>
      <c r="AS73" s="13" t="s">
        <v>476</v>
      </c>
      <c r="AT73" s="173" t="s">
        <v>476</v>
      </c>
      <c r="AU73" s="13" t="s">
        <v>476</v>
      </c>
      <c r="AV73" s="173" t="s">
        <v>476</v>
      </c>
      <c r="AW73" s="13" t="s">
        <v>476</v>
      </c>
      <c r="AX73" s="173" t="s">
        <v>476</v>
      </c>
      <c r="AY73" s="13" t="s">
        <v>476</v>
      </c>
      <c r="AZ73" s="173" t="s">
        <v>476</v>
      </c>
      <c r="BA73" s="13">
        <v>15.6539095242511</v>
      </c>
      <c r="BB73" s="173">
        <v>0.86585348708586496</v>
      </c>
      <c r="BC73" s="13">
        <v>20.444096314941199</v>
      </c>
      <c r="BD73" s="173">
        <v>2.6784192740608099</v>
      </c>
      <c r="BE73" s="13">
        <v>18.209609950916199</v>
      </c>
      <c r="BF73" s="173">
        <v>2.09070342220617</v>
      </c>
      <c r="BG73" s="13">
        <v>14.0003276745436</v>
      </c>
      <c r="BH73" s="173">
        <v>0.87654652944114797</v>
      </c>
      <c r="BI73" s="13">
        <v>-6.44376864039761</v>
      </c>
      <c r="BJ73" s="173">
        <v>2.8936853031882199</v>
      </c>
      <c r="BK73" s="13">
        <v>9.6233387448956407</v>
      </c>
      <c r="BL73" s="173">
        <v>0.79948472778754998</v>
      </c>
      <c r="BM73" s="13">
        <v>13.9830474308727</v>
      </c>
      <c r="BN73" s="173">
        <v>2.23085286258042</v>
      </c>
      <c r="BO73" s="13">
        <v>9.2032845642294401</v>
      </c>
      <c r="BP73" s="173">
        <v>1.64370367309871</v>
      </c>
      <c r="BQ73" s="13">
        <v>8.6936508241495503</v>
      </c>
      <c r="BR73" s="173">
        <v>0.93066349018444094</v>
      </c>
      <c r="BS73" s="13">
        <v>-5.2893966067231899</v>
      </c>
      <c r="BT73" s="173">
        <v>2.4587845147409402</v>
      </c>
      <c r="BU73" s="13">
        <v>28.322473403476899</v>
      </c>
      <c r="BV73" s="173">
        <v>1.1565489850905699</v>
      </c>
      <c r="BW73" s="13">
        <v>29.464204861655698</v>
      </c>
      <c r="BX73" s="173">
        <v>3.2939174205197399</v>
      </c>
      <c r="BY73" s="13">
        <v>25.9341494019632</v>
      </c>
      <c r="BZ73" s="173">
        <v>2.6658406641553398</v>
      </c>
      <c r="CA73" s="13">
        <v>28.727997069454499</v>
      </c>
      <c r="CB73" s="173">
        <v>1.2369689590325601</v>
      </c>
      <c r="CC73" s="13">
        <v>-0.73620779220118804</v>
      </c>
      <c r="CD73" s="173">
        <v>3.3758920890939299</v>
      </c>
      <c r="CE73" s="13">
        <v>40.508706508956301</v>
      </c>
      <c r="CF73" s="173">
        <v>1.2857605247963799</v>
      </c>
      <c r="CG73" s="13">
        <v>37.551805170763899</v>
      </c>
      <c r="CH73" s="173">
        <v>2.64571329945626</v>
      </c>
      <c r="CI73" s="13">
        <v>37.334227932318399</v>
      </c>
      <c r="CJ73" s="173">
        <v>2.5362773770598701</v>
      </c>
      <c r="CK73" s="13">
        <v>41.820244325793297</v>
      </c>
      <c r="CL73" s="173">
        <v>1.5596095140475801</v>
      </c>
      <c r="CM73" s="13">
        <v>4.2684391550294096</v>
      </c>
      <c r="CN73" s="173">
        <v>3.02970073789818</v>
      </c>
      <c r="CO73" s="13">
        <v>13.205628943887399</v>
      </c>
      <c r="CP73" s="173">
        <v>0.745766646711715</v>
      </c>
      <c r="CQ73" s="13">
        <v>14.5161298454159</v>
      </c>
      <c r="CR73" s="173">
        <v>1.44737870664792</v>
      </c>
      <c r="CS73" s="13">
        <v>14.1060029832295</v>
      </c>
      <c r="CT73" s="173">
        <v>2.0152080461463302</v>
      </c>
      <c r="CU73" s="13">
        <v>12.7163865824025</v>
      </c>
      <c r="CV73" s="173">
        <v>1.00780081851981</v>
      </c>
      <c r="CW73" s="13">
        <v>-1.79974326301345</v>
      </c>
      <c r="CX73" s="173">
        <v>1.8085852809001499</v>
      </c>
      <c r="CY73" s="13">
        <v>-8.4388375138880996</v>
      </c>
      <c r="CZ73" s="173">
        <v>1.7885215011653399</v>
      </c>
      <c r="DA73" s="13">
        <v>17.686235531523501</v>
      </c>
      <c r="DB73" s="173">
        <v>1.7220383677978599</v>
      </c>
      <c r="DC73" s="13">
        <v>1.69401223623143</v>
      </c>
      <c r="DD73" s="173">
        <v>1.33837910693301</v>
      </c>
      <c r="DE73" s="13">
        <v>1.2167316298064601</v>
      </c>
      <c r="DF73" s="173">
        <v>1.1276166199519999</v>
      </c>
      <c r="DG73" s="13">
        <v>-5.2959799089926003</v>
      </c>
      <c r="DH73" s="173">
        <v>0.54736553577297098</v>
      </c>
      <c r="DI73" s="13">
        <v>6.3121626632667596</v>
      </c>
      <c r="DJ73" s="173">
        <v>1.12663047907048</v>
      </c>
      <c r="DK73" s="13">
        <v>-2.5844501242212701</v>
      </c>
      <c r="DL73" s="173">
        <v>1.1485521972549999</v>
      </c>
      <c r="DM73" s="13">
        <v>-4.5604004302275598</v>
      </c>
      <c r="DN73" s="173">
        <v>1.7129028032768301</v>
      </c>
      <c r="DO73" s="13">
        <v>2.9716113123415901</v>
      </c>
      <c r="DP73" s="173">
        <v>1.6903428911860501</v>
      </c>
      <c r="DQ73" s="13">
        <v>-0.30903402959603599</v>
      </c>
      <c r="DR73" s="173">
        <v>1.0836387469706099</v>
      </c>
      <c r="DS73" s="15"/>
      <c r="DT73" s="15"/>
      <c r="DU73" s="15"/>
      <c r="DV73" s="15"/>
      <c r="DW73" s="15"/>
      <c r="DX73" s="15"/>
      <c r="DY73" s="15"/>
      <c r="DZ73" s="15"/>
      <c r="EA73" s="15"/>
      <c r="EB73" s="15"/>
      <c r="EC73" s="15"/>
      <c r="ED73" s="15"/>
      <c r="EE73" s="15"/>
      <c r="EF73" s="15"/>
      <c r="EG73" s="15"/>
      <c r="EH73" s="15"/>
      <c r="EI73" s="15"/>
      <c r="EJ73" s="15"/>
      <c r="EK73" s="15"/>
      <c r="EL73" s="16"/>
    </row>
    <row r="74" spans="1:142" ht="12.95" customHeight="1" x14ac:dyDescent="0.2">
      <c r="A74" s="2" t="s">
        <v>348</v>
      </c>
      <c r="B74" s="32">
        <v>1</v>
      </c>
      <c r="C74" s="13">
        <v>87.997292946698906</v>
      </c>
      <c r="D74" s="173">
        <v>1.20975887442261</v>
      </c>
      <c r="E74" s="13">
        <v>88.341820475060004</v>
      </c>
      <c r="F74" s="173">
        <v>1.62324825633848</v>
      </c>
      <c r="G74" s="13">
        <v>88.7241998642141</v>
      </c>
      <c r="H74" s="173">
        <v>2.0381551647030198</v>
      </c>
      <c r="I74" s="13">
        <v>87.176065302537097</v>
      </c>
      <c r="J74" s="173">
        <v>1.51485830670907</v>
      </c>
      <c r="K74" s="13">
        <v>-1.16575517252299</v>
      </c>
      <c r="L74" s="173">
        <v>1.91627520168586</v>
      </c>
      <c r="M74" s="13">
        <v>58.328176199615797</v>
      </c>
      <c r="N74" s="173">
        <v>1.3088814592974201</v>
      </c>
      <c r="O74" s="13">
        <v>54.177575233179702</v>
      </c>
      <c r="P74" s="173">
        <v>2.9649549627212699</v>
      </c>
      <c r="Q74" s="13">
        <v>57.762155784645998</v>
      </c>
      <c r="R74" s="173">
        <v>3.3277535384880901</v>
      </c>
      <c r="S74" s="13">
        <v>58.620415051523302</v>
      </c>
      <c r="T74" s="173">
        <v>1.57633877471355</v>
      </c>
      <c r="U74" s="13">
        <v>4.44283981834357</v>
      </c>
      <c r="V74" s="173">
        <v>3.2399655445637698</v>
      </c>
      <c r="W74" s="13">
        <v>38.184373561339797</v>
      </c>
      <c r="X74" s="173">
        <v>1.23664201018195</v>
      </c>
      <c r="Y74" s="13">
        <v>38.909786619807399</v>
      </c>
      <c r="Z74" s="173">
        <v>3.28435421773953</v>
      </c>
      <c r="AA74" s="13">
        <v>44.118524377382997</v>
      </c>
      <c r="AB74" s="173">
        <v>3.09166394730623</v>
      </c>
      <c r="AC74" s="13">
        <v>36.413553651133903</v>
      </c>
      <c r="AD74" s="173">
        <v>1.5336140356815799</v>
      </c>
      <c r="AE74" s="13">
        <v>-2.4962329686734601</v>
      </c>
      <c r="AF74" s="173">
        <v>3.6278514293213999</v>
      </c>
      <c r="AG74" s="13">
        <v>16.593633293567901</v>
      </c>
      <c r="AH74" s="173">
        <v>0.89953941805942395</v>
      </c>
      <c r="AI74" s="13">
        <v>17.7045645641536</v>
      </c>
      <c r="AJ74" s="173">
        <v>1.85632937759179</v>
      </c>
      <c r="AK74" s="13">
        <v>15.972164222359</v>
      </c>
      <c r="AL74" s="173">
        <v>2.2375143730371798</v>
      </c>
      <c r="AM74" s="13">
        <v>15.797470128578199</v>
      </c>
      <c r="AN74" s="173">
        <v>1.09640118485382</v>
      </c>
      <c r="AO74" s="13">
        <v>-1.90709443557541</v>
      </c>
      <c r="AP74" s="173">
        <v>2.1183679137862002</v>
      </c>
      <c r="AQ74" s="13" t="s">
        <v>476</v>
      </c>
      <c r="AR74" s="173" t="s">
        <v>476</v>
      </c>
      <c r="AS74" s="13" t="s">
        <v>476</v>
      </c>
      <c r="AT74" s="173" t="s">
        <v>476</v>
      </c>
      <c r="AU74" s="13" t="s">
        <v>476</v>
      </c>
      <c r="AV74" s="173" t="s">
        <v>476</v>
      </c>
      <c r="AW74" s="13" t="s">
        <v>476</v>
      </c>
      <c r="AX74" s="173" t="s">
        <v>476</v>
      </c>
      <c r="AY74" s="13" t="s">
        <v>476</v>
      </c>
      <c r="AZ74" s="173" t="s">
        <v>476</v>
      </c>
      <c r="BA74" s="13">
        <v>65.443476183870104</v>
      </c>
      <c r="BB74" s="173">
        <v>1.1865140590784999</v>
      </c>
      <c r="BC74" s="13">
        <v>63.315013792709202</v>
      </c>
      <c r="BD74" s="173">
        <v>2.83868137749938</v>
      </c>
      <c r="BE74" s="13">
        <v>62.818934261637899</v>
      </c>
      <c r="BF74" s="173">
        <v>3.1776108660147502</v>
      </c>
      <c r="BG74" s="13">
        <v>66.501094836982105</v>
      </c>
      <c r="BH74" s="173">
        <v>1.5527638239516599</v>
      </c>
      <c r="BI74" s="13">
        <v>3.1860810442729499</v>
      </c>
      <c r="BJ74" s="173">
        <v>3.1888740289724402</v>
      </c>
      <c r="BK74" s="13">
        <v>17.360329427462801</v>
      </c>
      <c r="BL74" s="173">
        <v>0.8600828966231</v>
      </c>
      <c r="BM74" s="13">
        <v>16.980596077511901</v>
      </c>
      <c r="BN74" s="173">
        <v>1.8133281660429901</v>
      </c>
      <c r="BO74" s="13">
        <v>15.464740129767099</v>
      </c>
      <c r="BP74" s="173">
        <v>2.2971281554209502</v>
      </c>
      <c r="BQ74" s="13">
        <v>17.295205458616</v>
      </c>
      <c r="BR74" s="173">
        <v>1.22509099186354</v>
      </c>
      <c r="BS74" s="13">
        <v>0.314609381104137</v>
      </c>
      <c r="BT74" s="173">
        <v>2.4008365340196001</v>
      </c>
      <c r="BU74" s="13">
        <v>49.847674717992298</v>
      </c>
      <c r="BV74" s="173">
        <v>1.29449367271428</v>
      </c>
      <c r="BW74" s="13">
        <v>45.684565685592403</v>
      </c>
      <c r="BX74" s="173">
        <v>2.9863246972431199</v>
      </c>
      <c r="BY74" s="13">
        <v>46.025839780442297</v>
      </c>
      <c r="BZ74" s="173">
        <v>3.3630243514718599</v>
      </c>
      <c r="CA74" s="13">
        <v>51.069479665764597</v>
      </c>
      <c r="CB74" s="173">
        <v>1.43455170925582</v>
      </c>
      <c r="CC74" s="13">
        <v>5.3849139801722101</v>
      </c>
      <c r="CD74" s="173">
        <v>3.2202738477622899</v>
      </c>
      <c r="CE74" s="13">
        <v>84.352816013359799</v>
      </c>
      <c r="CF74" s="173">
        <v>0.86543781135592002</v>
      </c>
      <c r="CG74" s="13">
        <v>82.370774133107403</v>
      </c>
      <c r="CH74" s="173">
        <v>2.0652744437907899</v>
      </c>
      <c r="CI74" s="13">
        <v>86.9606438043498</v>
      </c>
      <c r="CJ74" s="173">
        <v>1.7731053867464801</v>
      </c>
      <c r="CK74" s="13">
        <v>84.350491422671098</v>
      </c>
      <c r="CL74" s="173">
        <v>1.1707484411120801</v>
      </c>
      <c r="CM74" s="13">
        <v>1.9797172895636801</v>
      </c>
      <c r="CN74" s="173">
        <v>2.4150735943455199</v>
      </c>
      <c r="CO74" s="13">
        <v>35.129738934101397</v>
      </c>
      <c r="CP74" s="173">
        <v>1.1516222147048101</v>
      </c>
      <c r="CQ74" s="13">
        <v>32.5346812895135</v>
      </c>
      <c r="CR74" s="173">
        <v>2.3917021304684698</v>
      </c>
      <c r="CS74" s="13">
        <v>37.581493406593097</v>
      </c>
      <c r="CT74" s="173">
        <v>2.69420799440763</v>
      </c>
      <c r="CU74" s="13">
        <v>35.107337021893699</v>
      </c>
      <c r="CV74" s="173">
        <v>1.4798201329529299</v>
      </c>
      <c r="CW74" s="13">
        <v>2.5726557323802401</v>
      </c>
      <c r="CX74" s="173">
        <v>2.71544859824398</v>
      </c>
      <c r="CY74" s="13">
        <v>3.7407841700639901</v>
      </c>
      <c r="CZ74" s="173">
        <v>1.60839108968387</v>
      </c>
      <c r="DA74" s="13">
        <v>2.8892889376368398</v>
      </c>
      <c r="DB74" s="173">
        <v>1.7733741427684599</v>
      </c>
      <c r="DC74" s="13">
        <v>0.33142598199747703</v>
      </c>
      <c r="DD74" s="173">
        <v>1.7036501452222601</v>
      </c>
      <c r="DE74" s="13">
        <v>-0.77441800046064602</v>
      </c>
      <c r="DF74" s="173">
        <v>1.22243080794209</v>
      </c>
      <c r="DG74" s="13">
        <v>-25.681695975399698</v>
      </c>
      <c r="DH74" s="173">
        <v>1.0779735310877201</v>
      </c>
      <c r="DI74" s="13">
        <v>2.6898406675603601</v>
      </c>
      <c r="DJ74" s="173">
        <v>1.87427790539475</v>
      </c>
      <c r="DK74" s="13">
        <v>3.24838181352695</v>
      </c>
      <c r="DL74" s="173">
        <v>1.2424576917071399</v>
      </c>
      <c r="DM74" s="13">
        <v>6.4451082037966403</v>
      </c>
      <c r="DN74" s="173">
        <v>1.82028989958204</v>
      </c>
      <c r="DO74" s="13">
        <v>4.0203719640152702</v>
      </c>
      <c r="DP74" s="173">
        <v>1.2115313011923301</v>
      </c>
      <c r="DQ74" s="13">
        <v>2.6862703803174699</v>
      </c>
      <c r="DR74" s="173">
        <v>1.6687288916331999</v>
      </c>
      <c r="DS74" s="15"/>
      <c r="DT74" s="15"/>
      <c r="DU74" s="15"/>
      <c r="DV74" s="15"/>
      <c r="DW74" s="15"/>
      <c r="DX74" s="15"/>
      <c r="DY74" s="15"/>
      <c r="DZ74" s="15"/>
      <c r="EA74" s="15"/>
      <c r="EB74" s="15"/>
      <c r="EC74" s="15"/>
      <c r="ED74" s="15"/>
      <c r="EE74" s="15"/>
      <c r="EF74" s="15"/>
      <c r="EG74" s="15"/>
      <c r="EH74" s="15"/>
      <c r="EI74" s="15"/>
      <c r="EJ74" s="15"/>
      <c r="EK74" s="15"/>
      <c r="EL74" s="16"/>
    </row>
    <row r="75" spans="1:142" ht="12.95" customHeight="1" x14ac:dyDescent="0.2">
      <c r="A75" s="2" t="s">
        <v>359</v>
      </c>
      <c r="B75" s="32">
        <v>1</v>
      </c>
      <c r="C75" s="13">
        <v>61.949266214630697</v>
      </c>
      <c r="D75" s="173">
        <v>1.3927489072930199</v>
      </c>
      <c r="E75" s="13">
        <v>74.919135174814201</v>
      </c>
      <c r="F75" s="173">
        <v>3.1012307654650799</v>
      </c>
      <c r="G75" s="13">
        <v>71.382228991760599</v>
      </c>
      <c r="H75" s="173">
        <v>2.9189934680717999</v>
      </c>
      <c r="I75" s="13">
        <v>57.772637389209102</v>
      </c>
      <c r="J75" s="173">
        <v>1.74829766096373</v>
      </c>
      <c r="K75" s="13">
        <v>-17.146497785605099</v>
      </c>
      <c r="L75" s="173">
        <v>3.4881506836167202</v>
      </c>
      <c r="M75" s="13">
        <v>63.656775509013798</v>
      </c>
      <c r="N75" s="173">
        <v>1.38350945111794</v>
      </c>
      <c r="O75" s="13">
        <v>50.1943632191186</v>
      </c>
      <c r="P75" s="173">
        <v>3.7884561062760702</v>
      </c>
      <c r="Q75" s="13">
        <v>50.2405406075355</v>
      </c>
      <c r="R75" s="173">
        <v>3.5278394514106899</v>
      </c>
      <c r="S75" s="13">
        <v>69.5172176821835</v>
      </c>
      <c r="T75" s="173">
        <v>1.6181858964567</v>
      </c>
      <c r="U75" s="13">
        <v>19.3228544630649</v>
      </c>
      <c r="V75" s="173">
        <v>4.3269907033061301</v>
      </c>
      <c r="W75" s="13">
        <v>6.64365537274199</v>
      </c>
      <c r="X75" s="173">
        <v>0.69340743236740698</v>
      </c>
      <c r="Y75" s="13">
        <v>13.256771454383699</v>
      </c>
      <c r="Z75" s="173">
        <v>2.2910819587394</v>
      </c>
      <c r="AA75" s="13">
        <v>4.7449759372257896</v>
      </c>
      <c r="AB75" s="173">
        <v>1.1343026157110001</v>
      </c>
      <c r="AC75" s="13">
        <v>5.9694810749521503</v>
      </c>
      <c r="AD75" s="173">
        <v>0.77489181134466001</v>
      </c>
      <c r="AE75" s="13">
        <v>-7.28729037943154</v>
      </c>
      <c r="AF75" s="173">
        <v>2.2854484005008699</v>
      </c>
      <c r="AG75" s="13">
        <v>16.642224546640801</v>
      </c>
      <c r="AH75" s="173">
        <v>1.38381508926115</v>
      </c>
      <c r="AI75" s="13">
        <v>27.7884833488203</v>
      </c>
      <c r="AJ75" s="173">
        <v>3.62516490819826</v>
      </c>
      <c r="AK75" s="13">
        <v>14.651038709561201</v>
      </c>
      <c r="AL75" s="173">
        <v>2.0620653075977402</v>
      </c>
      <c r="AM75" s="13">
        <v>15.2579120713508</v>
      </c>
      <c r="AN75" s="173">
        <v>1.59023107134593</v>
      </c>
      <c r="AO75" s="13">
        <v>-12.5305712774695</v>
      </c>
      <c r="AP75" s="173">
        <v>3.6180785681410401</v>
      </c>
      <c r="AQ75" s="13" t="s">
        <v>476</v>
      </c>
      <c r="AR75" s="173" t="s">
        <v>476</v>
      </c>
      <c r="AS75" s="13" t="s">
        <v>476</v>
      </c>
      <c r="AT75" s="173" t="s">
        <v>476</v>
      </c>
      <c r="AU75" s="13" t="s">
        <v>476</v>
      </c>
      <c r="AV75" s="173" t="s">
        <v>476</v>
      </c>
      <c r="AW75" s="13" t="s">
        <v>476</v>
      </c>
      <c r="AX75" s="173" t="s">
        <v>476</v>
      </c>
      <c r="AY75" s="13" t="s">
        <v>476</v>
      </c>
      <c r="AZ75" s="173" t="s">
        <v>476</v>
      </c>
      <c r="BA75" s="13">
        <v>32.776710716370701</v>
      </c>
      <c r="BB75" s="173">
        <v>1.8222829156432301</v>
      </c>
      <c r="BC75" s="13">
        <v>38.9199244549485</v>
      </c>
      <c r="BD75" s="173">
        <v>4.0238405094035503</v>
      </c>
      <c r="BE75" s="13">
        <v>34.834255997361801</v>
      </c>
      <c r="BF75" s="173">
        <v>3.2938072301827201</v>
      </c>
      <c r="BG75" s="13">
        <v>31.370453993382799</v>
      </c>
      <c r="BH75" s="173">
        <v>2.08869613784085</v>
      </c>
      <c r="BI75" s="13">
        <v>-7.5494704615656598</v>
      </c>
      <c r="BJ75" s="173">
        <v>4.1163567465755202</v>
      </c>
      <c r="BK75" s="13">
        <v>28.6122122011055</v>
      </c>
      <c r="BL75" s="173">
        <v>1.3392993749158799</v>
      </c>
      <c r="BM75" s="13">
        <v>28.6463976592926</v>
      </c>
      <c r="BN75" s="173">
        <v>2.9809387874157101</v>
      </c>
      <c r="BO75" s="13">
        <v>30.653399984242299</v>
      </c>
      <c r="BP75" s="173">
        <v>2.7382293341030799</v>
      </c>
      <c r="BQ75" s="13">
        <v>28.090827582144101</v>
      </c>
      <c r="BR75" s="173">
        <v>1.61438759514577</v>
      </c>
      <c r="BS75" s="13">
        <v>-0.55557007714847395</v>
      </c>
      <c r="BT75" s="173">
        <v>3.08946327334972</v>
      </c>
      <c r="BU75" s="13">
        <v>26.988495997902699</v>
      </c>
      <c r="BV75" s="173">
        <v>1.0928935301945599</v>
      </c>
      <c r="BW75" s="13">
        <v>29.752761353233002</v>
      </c>
      <c r="BX75" s="173">
        <v>3.5700704949088702</v>
      </c>
      <c r="BY75" s="13">
        <v>31.463381981171398</v>
      </c>
      <c r="BZ75" s="173">
        <v>2.7071683775252802</v>
      </c>
      <c r="CA75" s="13">
        <v>25.681845507495701</v>
      </c>
      <c r="CB75" s="173">
        <v>1.4240626667855301</v>
      </c>
      <c r="CC75" s="13">
        <v>-4.0709158457372601</v>
      </c>
      <c r="CD75" s="173">
        <v>4.0877012063943301</v>
      </c>
      <c r="CE75" s="13">
        <v>49.175969612949999</v>
      </c>
      <c r="CF75" s="173">
        <v>1.4620275658216999</v>
      </c>
      <c r="CG75" s="13">
        <v>44.202017270811403</v>
      </c>
      <c r="CH75" s="173">
        <v>3.3781237406256999</v>
      </c>
      <c r="CI75" s="13">
        <v>50.027101101618896</v>
      </c>
      <c r="CJ75" s="173">
        <v>2.8121750977458899</v>
      </c>
      <c r="CK75" s="13">
        <v>49.4132297517951</v>
      </c>
      <c r="CL75" s="173">
        <v>1.69883023000444</v>
      </c>
      <c r="CM75" s="13">
        <v>5.2112124809837903</v>
      </c>
      <c r="CN75" s="173">
        <v>3.6032357153397698</v>
      </c>
      <c r="CO75" s="13">
        <v>13.497439314626799</v>
      </c>
      <c r="CP75" s="173">
        <v>0.95378577516347296</v>
      </c>
      <c r="CQ75" s="13">
        <v>15.347846171626101</v>
      </c>
      <c r="CR75" s="173">
        <v>2.72212194115161</v>
      </c>
      <c r="CS75" s="13">
        <v>12.617211790173601</v>
      </c>
      <c r="CT75" s="173">
        <v>2.0906314289922698</v>
      </c>
      <c r="CU75" s="13">
        <v>13.393249191802999</v>
      </c>
      <c r="CV75" s="173">
        <v>1.19519154479037</v>
      </c>
      <c r="CW75" s="13">
        <v>-1.95459697982308</v>
      </c>
      <c r="CX75" s="173">
        <v>2.9887436291687299</v>
      </c>
      <c r="CY75" s="13">
        <v>0.62112826612292305</v>
      </c>
      <c r="CZ75" s="173">
        <v>1.80330139044378</v>
      </c>
      <c r="DA75" s="13">
        <v>24.149654790935099</v>
      </c>
      <c r="DB75" s="173">
        <v>1.72516075013796</v>
      </c>
      <c r="DC75" s="13">
        <v>-2.1820578375300901</v>
      </c>
      <c r="DD75" s="173">
        <v>0.95955090768876605</v>
      </c>
      <c r="DE75" s="13">
        <v>6.4413335216993302</v>
      </c>
      <c r="DF75" s="173">
        <v>1.57671227019834</v>
      </c>
      <c r="DG75" s="13">
        <v>-9.2486273346380905</v>
      </c>
      <c r="DH75" s="173">
        <v>0.67411192953041799</v>
      </c>
      <c r="DI75" s="13">
        <v>17.454243946336199</v>
      </c>
      <c r="DJ75" s="173">
        <v>2.0512813771560001</v>
      </c>
      <c r="DK75" s="13">
        <v>7.9583061139110596</v>
      </c>
      <c r="DL75" s="173">
        <v>1.72977894674104</v>
      </c>
      <c r="DM75" s="13">
        <v>2.4908229252355798</v>
      </c>
      <c r="DN75" s="173">
        <v>1.4426026354363599</v>
      </c>
      <c r="DO75" s="13">
        <v>2.4971509025651</v>
      </c>
      <c r="DP75" s="173">
        <v>1.75514083548662</v>
      </c>
      <c r="DQ75" s="13">
        <v>-5.4323852711050904</v>
      </c>
      <c r="DR75" s="173">
        <v>1.1881838508307601</v>
      </c>
      <c r="DS75" s="15"/>
      <c r="DT75" s="15"/>
      <c r="DU75" s="15"/>
      <c r="DV75" s="15"/>
      <c r="DW75" s="15"/>
      <c r="DX75" s="15"/>
      <c r="DY75" s="15"/>
      <c r="DZ75" s="15"/>
      <c r="EA75" s="15"/>
      <c r="EB75" s="15"/>
      <c r="EC75" s="15"/>
      <c r="ED75" s="15"/>
      <c r="EE75" s="15"/>
      <c r="EF75" s="15"/>
      <c r="EG75" s="15"/>
      <c r="EH75" s="15"/>
      <c r="EI75" s="15"/>
      <c r="EJ75" s="15"/>
      <c r="EK75" s="15"/>
      <c r="EL75" s="16"/>
    </row>
    <row r="76" spans="1:142" ht="12.95" customHeight="1" x14ac:dyDescent="0.2">
      <c r="A76" s="2" t="s">
        <v>364</v>
      </c>
      <c r="B76" s="32">
        <v>1</v>
      </c>
      <c r="C76" s="13">
        <v>72.498313512245701</v>
      </c>
      <c r="D76" s="173">
        <v>1.00589183214211</v>
      </c>
      <c r="E76" s="13">
        <v>71.192864117391693</v>
      </c>
      <c r="F76" s="173">
        <v>1.92890121635043</v>
      </c>
      <c r="G76" s="13">
        <v>72.5695839470647</v>
      </c>
      <c r="H76" s="173">
        <v>2.2218466480275501</v>
      </c>
      <c r="I76" s="13">
        <v>72.909715989914105</v>
      </c>
      <c r="J76" s="173">
        <v>1.3151895818974599</v>
      </c>
      <c r="K76" s="13">
        <v>1.71685187252237</v>
      </c>
      <c r="L76" s="173">
        <v>2.47990039929471</v>
      </c>
      <c r="M76" s="13">
        <v>69.922184413591907</v>
      </c>
      <c r="N76" s="173">
        <v>0.99644169403207705</v>
      </c>
      <c r="O76" s="13">
        <v>68.736577847911505</v>
      </c>
      <c r="P76" s="173">
        <v>2.1732557060974398</v>
      </c>
      <c r="Q76" s="13">
        <v>69.500203855655798</v>
      </c>
      <c r="R76" s="173">
        <v>1.9240710092937201</v>
      </c>
      <c r="S76" s="13">
        <v>70.3948205452579</v>
      </c>
      <c r="T76" s="173">
        <v>1.1355491886778</v>
      </c>
      <c r="U76" s="13">
        <v>1.65824269734638</v>
      </c>
      <c r="V76" s="173">
        <v>2.2992732996595602</v>
      </c>
      <c r="W76" s="13">
        <v>7.5441407156983402</v>
      </c>
      <c r="X76" s="173">
        <v>0.46878310084812103</v>
      </c>
      <c r="Y76" s="13">
        <v>7.1628367415049503</v>
      </c>
      <c r="Z76" s="173">
        <v>0.98134499182387602</v>
      </c>
      <c r="AA76" s="13">
        <v>8.5923204581511907</v>
      </c>
      <c r="AB76" s="173">
        <v>1.2590997183074799</v>
      </c>
      <c r="AC76" s="13">
        <v>7.35343415827841</v>
      </c>
      <c r="AD76" s="173">
        <v>0.62409572725100104</v>
      </c>
      <c r="AE76" s="13">
        <v>0.19059741677346401</v>
      </c>
      <c r="AF76" s="173">
        <v>1.1604335836113</v>
      </c>
      <c r="AG76" s="13">
        <v>65.063140491372096</v>
      </c>
      <c r="AH76" s="173">
        <v>1.2611198935291099</v>
      </c>
      <c r="AI76" s="13">
        <v>68.162054535200397</v>
      </c>
      <c r="AJ76" s="173">
        <v>1.8353342040310501</v>
      </c>
      <c r="AK76" s="13">
        <v>68.406521495466095</v>
      </c>
      <c r="AL76" s="173">
        <v>2.16261177501976</v>
      </c>
      <c r="AM76" s="13">
        <v>62.924671677219898</v>
      </c>
      <c r="AN76" s="173">
        <v>1.5181287866364801</v>
      </c>
      <c r="AO76" s="13">
        <v>-5.23738285798051</v>
      </c>
      <c r="AP76" s="173">
        <v>2.08704038575776</v>
      </c>
      <c r="AQ76" s="13" t="s">
        <v>476</v>
      </c>
      <c r="AR76" s="173" t="s">
        <v>476</v>
      </c>
      <c r="AS76" s="13" t="s">
        <v>476</v>
      </c>
      <c r="AT76" s="173" t="s">
        <v>476</v>
      </c>
      <c r="AU76" s="13" t="s">
        <v>476</v>
      </c>
      <c r="AV76" s="173" t="s">
        <v>476</v>
      </c>
      <c r="AW76" s="13" t="s">
        <v>476</v>
      </c>
      <c r="AX76" s="173" t="s">
        <v>476</v>
      </c>
      <c r="AY76" s="13" t="s">
        <v>476</v>
      </c>
      <c r="AZ76" s="173" t="s">
        <v>476</v>
      </c>
      <c r="BA76" s="13">
        <v>75.701338240779194</v>
      </c>
      <c r="BB76" s="173">
        <v>1.03183880360429</v>
      </c>
      <c r="BC76" s="13">
        <v>78.374387259504104</v>
      </c>
      <c r="BD76" s="173">
        <v>1.68714002346285</v>
      </c>
      <c r="BE76" s="13">
        <v>79.620361050635907</v>
      </c>
      <c r="BF76" s="173">
        <v>1.9733183249799799</v>
      </c>
      <c r="BG76" s="13">
        <v>73.565262490426505</v>
      </c>
      <c r="BH76" s="173">
        <v>1.3165335466805199</v>
      </c>
      <c r="BI76" s="13">
        <v>-4.8091247690775996</v>
      </c>
      <c r="BJ76" s="173">
        <v>2.10225315915114</v>
      </c>
      <c r="BK76" s="13">
        <v>44.009478345874001</v>
      </c>
      <c r="BL76" s="173">
        <v>1.0747245579153899</v>
      </c>
      <c r="BM76" s="13">
        <v>49.726829483198799</v>
      </c>
      <c r="BN76" s="173">
        <v>2.04055858211226</v>
      </c>
      <c r="BO76" s="13">
        <v>42.316373698964</v>
      </c>
      <c r="BP76" s="173">
        <v>2.40536313316895</v>
      </c>
      <c r="BQ76" s="13">
        <v>42.455024075905797</v>
      </c>
      <c r="BR76" s="173">
        <v>1.3117972011733801</v>
      </c>
      <c r="BS76" s="13">
        <v>-7.2718054072930096</v>
      </c>
      <c r="BT76" s="173">
        <v>2.3302252483072698</v>
      </c>
      <c r="BU76" s="13">
        <v>35.8666382758379</v>
      </c>
      <c r="BV76" s="173">
        <v>0.97050252926568403</v>
      </c>
      <c r="BW76" s="13">
        <v>31.143086686109999</v>
      </c>
      <c r="BX76" s="173">
        <v>2.0391220265984198</v>
      </c>
      <c r="BY76" s="13">
        <v>33.783016789670697</v>
      </c>
      <c r="BZ76" s="173">
        <v>2.3926505027617999</v>
      </c>
      <c r="CA76" s="13">
        <v>37.989168695447702</v>
      </c>
      <c r="CB76" s="173">
        <v>1.25982181368039</v>
      </c>
      <c r="CC76" s="13">
        <v>6.8460820093376702</v>
      </c>
      <c r="CD76" s="173">
        <v>2.5367594035233201</v>
      </c>
      <c r="CE76" s="13">
        <v>50.857594127538398</v>
      </c>
      <c r="CF76" s="173">
        <v>1.0576673231943901</v>
      </c>
      <c r="CG76" s="13">
        <v>45.358380980593999</v>
      </c>
      <c r="CH76" s="173">
        <v>2.0291837217762798</v>
      </c>
      <c r="CI76" s="13">
        <v>50.1200617423738</v>
      </c>
      <c r="CJ76" s="173">
        <v>2.5000723214015301</v>
      </c>
      <c r="CK76" s="13">
        <v>53.016029650236597</v>
      </c>
      <c r="CL76" s="173">
        <v>1.4541510782740901</v>
      </c>
      <c r="CM76" s="13">
        <v>7.6576486696425903</v>
      </c>
      <c r="CN76" s="173">
        <v>2.6123181175981198</v>
      </c>
      <c r="CO76" s="13">
        <v>15.0044157367071</v>
      </c>
      <c r="CP76" s="173">
        <v>0.80504992170721001</v>
      </c>
      <c r="CQ76" s="13">
        <v>12.629941232254801</v>
      </c>
      <c r="CR76" s="173">
        <v>1.49673183010405</v>
      </c>
      <c r="CS76" s="13">
        <v>15.602119160661999</v>
      </c>
      <c r="CT76" s="173">
        <v>1.73247360508005</v>
      </c>
      <c r="CU76" s="13">
        <v>15.6300725550504</v>
      </c>
      <c r="CV76" s="173">
        <v>0.95367594778660902</v>
      </c>
      <c r="CW76" s="13">
        <v>3.0001313227956001</v>
      </c>
      <c r="CX76" s="173">
        <v>1.6777581616419599</v>
      </c>
      <c r="CY76" s="13">
        <v>5.7524983487870402</v>
      </c>
      <c r="CZ76" s="173">
        <v>1.4794728085376301</v>
      </c>
      <c r="DA76" s="13">
        <v>8.3837043860238598</v>
      </c>
      <c r="DB76" s="173">
        <v>1.4160525024196999</v>
      </c>
      <c r="DC76" s="13">
        <v>0.64403648492627996</v>
      </c>
      <c r="DD76" s="173">
        <v>0.65890977389359395</v>
      </c>
      <c r="DE76" s="13">
        <v>9.9870122622556305</v>
      </c>
      <c r="DF76" s="173">
        <v>1.79802146550186</v>
      </c>
      <c r="DG76" s="13">
        <v>-8.49806497507603</v>
      </c>
      <c r="DH76" s="173">
        <v>0.50520960994609598</v>
      </c>
      <c r="DI76" s="13">
        <v>11.131862392374501</v>
      </c>
      <c r="DJ76" s="173">
        <v>1.54621958344705</v>
      </c>
      <c r="DK76" s="13">
        <v>7.8741684397112204</v>
      </c>
      <c r="DL76" s="173">
        <v>1.3756882021996499</v>
      </c>
      <c r="DM76" s="13">
        <v>5.0111815147233898</v>
      </c>
      <c r="DN76" s="173">
        <v>1.40695735513395</v>
      </c>
      <c r="DO76" s="13">
        <v>3.3865201553276201</v>
      </c>
      <c r="DP76" s="173">
        <v>1.4336416426391001</v>
      </c>
      <c r="DQ76" s="13">
        <v>1.98203215483995</v>
      </c>
      <c r="DR76" s="173">
        <v>1.04458077463664</v>
      </c>
      <c r="DS76" s="15"/>
      <c r="DT76" s="15"/>
      <c r="DU76" s="15"/>
      <c r="DV76" s="15"/>
      <c r="DW76" s="15"/>
      <c r="DX76" s="15"/>
      <c r="DY76" s="15"/>
      <c r="DZ76" s="15"/>
      <c r="EA76" s="15"/>
      <c r="EB76" s="15"/>
      <c r="EC76" s="15"/>
      <c r="ED76" s="15"/>
      <c r="EE76" s="15"/>
      <c r="EF76" s="15"/>
      <c r="EG76" s="15"/>
      <c r="EH76" s="15"/>
      <c r="EI76" s="15"/>
      <c r="EJ76" s="15"/>
      <c r="EK76" s="15"/>
      <c r="EL76" s="16"/>
    </row>
    <row r="77" spans="1:142" ht="12.95" customHeight="1" x14ac:dyDescent="0.2">
      <c r="A77" s="2" t="s">
        <v>366</v>
      </c>
      <c r="B77" s="32">
        <v>1</v>
      </c>
      <c r="C77" s="13">
        <v>90.653649549397301</v>
      </c>
      <c r="D77" s="173">
        <v>0.74270330091585801</v>
      </c>
      <c r="E77" s="13">
        <v>89.203432558310993</v>
      </c>
      <c r="F77" s="173">
        <v>1.8251938750472401</v>
      </c>
      <c r="G77" s="13">
        <v>90.308638590021403</v>
      </c>
      <c r="H77" s="173">
        <v>1.4413861501815599</v>
      </c>
      <c r="I77" s="13">
        <v>91.053717297652</v>
      </c>
      <c r="J77" s="173">
        <v>0.81919229713578101</v>
      </c>
      <c r="K77" s="13">
        <v>1.8502847393409501</v>
      </c>
      <c r="L77" s="173">
        <v>1.86138875981424</v>
      </c>
      <c r="M77" s="13">
        <v>34.3574744911312</v>
      </c>
      <c r="N77" s="173">
        <v>1.02063362968778</v>
      </c>
      <c r="O77" s="13">
        <v>30.4366582204628</v>
      </c>
      <c r="P77" s="173">
        <v>2.9671162591067901</v>
      </c>
      <c r="Q77" s="13">
        <v>36.763727999449699</v>
      </c>
      <c r="R77" s="173">
        <v>2.7587754007584202</v>
      </c>
      <c r="S77" s="13">
        <v>34.692686117888101</v>
      </c>
      <c r="T77" s="173">
        <v>1.20878862159239</v>
      </c>
      <c r="U77" s="13">
        <v>4.2560278974253203</v>
      </c>
      <c r="V77" s="173">
        <v>3.3756080942820299</v>
      </c>
      <c r="W77" s="13">
        <v>14.376080186946099</v>
      </c>
      <c r="X77" s="173">
        <v>0.68591407734717003</v>
      </c>
      <c r="Y77" s="13">
        <v>21.604088027349501</v>
      </c>
      <c r="Z77" s="173">
        <v>2.25348021393622</v>
      </c>
      <c r="AA77" s="13">
        <v>20.5217815496528</v>
      </c>
      <c r="AB77" s="173">
        <v>1.7901553956273599</v>
      </c>
      <c r="AC77" s="13">
        <v>11.532926860175399</v>
      </c>
      <c r="AD77" s="173">
        <v>0.76196268623105001</v>
      </c>
      <c r="AE77" s="13">
        <v>-10.0711611671741</v>
      </c>
      <c r="AF77" s="173">
        <v>2.4131735790979398</v>
      </c>
      <c r="AG77" s="13">
        <v>36.1943484491756</v>
      </c>
      <c r="AH77" s="173">
        <v>1.1620091219892399</v>
      </c>
      <c r="AI77" s="13">
        <v>36.807016991437898</v>
      </c>
      <c r="AJ77" s="173">
        <v>3.3835987443272901</v>
      </c>
      <c r="AK77" s="13">
        <v>34.214600539357498</v>
      </c>
      <c r="AL77" s="173">
        <v>2.4571456658078801</v>
      </c>
      <c r="AM77" s="13">
        <v>36.658712257972503</v>
      </c>
      <c r="AN77" s="173">
        <v>1.25902274676323</v>
      </c>
      <c r="AO77" s="13">
        <v>-0.14830473346540901</v>
      </c>
      <c r="AP77" s="173">
        <v>3.5110820302349799</v>
      </c>
      <c r="AQ77" s="13" t="s">
        <v>476</v>
      </c>
      <c r="AR77" s="173" t="s">
        <v>476</v>
      </c>
      <c r="AS77" s="13" t="s">
        <v>476</v>
      </c>
      <c r="AT77" s="173" t="s">
        <v>476</v>
      </c>
      <c r="AU77" s="13" t="s">
        <v>476</v>
      </c>
      <c r="AV77" s="173" t="s">
        <v>476</v>
      </c>
      <c r="AW77" s="13" t="s">
        <v>476</v>
      </c>
      <c r="AX77" s="173" t="s">
        <v>476</v>
      </c>
      <c r="AY77" s="13" t="s">
        <v>476</v>
      </c>
      <c r="AZ77" s="173" t="s">
        <v>476</v>
      </c>
      <c r="BA77" s="13">
        <v>80.734985730417606</v>
      </c>
      <c r="BB77" s="173">
        <v>0.89220509061858699</v>
      </c>
      <c r="BC77" s="13">
        <v>79.877916146123098</v>
      </c>
      <c r="BD77" s="173">
        <v>2.43377640287998</v>
      </c>
      <c r="BE77" s="13">
        <v>76.340521769587596</v>
      </c>
      <c r="BF77" s="173">
        <v>2.37251685581949</v>
      </c>
      <c r="BG77" s="13">
        <v>81.948108076176297</v>
      </c>
      <c r="BH77" s="173">
        <v>1.02126802247161</v>
      </c>
      <c r="BI77" s="13">
        <v>2.0701919300532001</v>
      </c>
      <c r="BJ77" s="173">
        <v>2.6066336062035398</v>
      </c>
      <c r="BK77" s="13">
        <v>73.560757679521501</v>
      </c>
      <c r="BL77" s="173">
        <v>1.0639750237751699</v>
      </c>
      <c r="BM77" s="13">
        <v>70.254890235638598</v>
      </c>
      <c r="BN77" s="173">
        <v>3.1671352103096999</v>
      </c>
      <c r="BO77" s="13">
        <v>69.184700432246402</v>
      </c>
      <c r="BP77" s="173">
        <v>2.4257086384875999</v>
      </c>
      <c r="BQ77" s="13">
        <v>75.229861089435502</v>
      </c>
      <c r="BR77" s="173">
        <v>1.0752799699329101</v>
      </c>
      <c r="BS77" s="13">
        <v>4.9749708537968598</v>
      </c>
      <c r="BT77" s="173">
        <v>3.1026942628104099</v>
      </c>
      <c r="BU77" s="13">
        <v>82.697000991499905</v>
      </c>
      <c r="BV77" s="173">
        <v>0.79259069745032795</v>
      </c>
      <c r="BW77" s="13">
        <v>77.616015052465002</v>
      </c>
      <c r="BX77" s="173">
        <v>2.0555365502757899</v>
      </c>
      <c r="BY77" s="13">
        <v>81.646146296356306</v>
      </c>
      <c r="BZ77" s="173">
        <v>2.1976732550929401</v>
      </c>
      <c r="CA77" s="13">
        <v>84.104257705540505</v>
      </c>
      <c r="CB77" s="173">
        <v>0.80615342903935205</v>
      </c>
      <c r="CC77" s="13">
        <v>6.4882426530755204</v>
      </c>
      <c r="CD77" s="173">
        <v>2.04072797606648</v>
      </c>
      <c r="CE77" s="13">
        <v>91.113434279058197</v>
      </c>
      <c r="CF77" s="173">
        <v>0.566654414193553</v>
      </c>
      <c r="CG77" s="13">
        <v>84.627343230703303</v>
      </c>
      <c r="CH77" s="173">
        <v>2.04336333130707</v>
      </c>
      <c r="CI77" s="13">
        <v>87.184154410421598</v>
      </c>
      <c r="CJ77" s="173">
        <v>1.7514147705524501</v>
      </c>
      <c r="CK77" s="13">
        <v>93.418900763947505</v>
      </c>
      <c r="CL77" s="173">
        <v>0.64831390139649703</v>
      </c>
      <c r="CM77" s="13">
        <v>8.7915575332442</v>
      </c>
      <c r="CN77" s="173">
        <v>2.1670667550415899</v>
      </c>
      <c r="CO77" s="13">
        <v>61.071919916398102</v>
      </c>
      <c r="CP77" s="173">
        <v>1.00942623668384</v>
      </c>
      <c r="CQ77" s="13">
        <v>41.0129287036969</v>
      </c>
      <c r="CR77" s="173">
        <v>2.9423392768411301</v>
      </c>
      <c r="CS77" s="13">
        <v>52.301945657524399</v>
      </c>
      <c r="CT77" s="173">
        <v>2.4983744967643799</v>
      </c>
      <c r="CU77" s="13">
        <v>67.070215157657799</v>
      </c>
      <c r="CV77" s="173">
        <v>1.2735413316111901</v>
      </c>
      <c r="CW77" s="13">
        <v>26.057286453960799</v>
      </c>
      <c r="CX77" s="173">
        <v>3.1483371116763701</v>
      </c>
      <c r="CY77" s="13">
        <v>1.9378172386555299</v>
      </c>
      <c r="CZ77" s="173">
        <v>0.96419540260095404</v>
      </c>
      <c r="DA77" s="13">
        <v>1.6540868644809901</v>
      </c>
      <c r="DB77" s="173">
        <v>1.53981804943495</v>
      </c>
      <c r="DC77" s="13">
        <v>-1.02232210630395</v>
      </c>
      <c r="DD77" s="173">
        <v>1.00068991583921</v>
      </c>
      <c r="DE77" s="13">
        <v>8.6374491458996907</v>
      </c>
      <c r="DF77" s="173">
        <v>1.6849515982071199</v>
      </c>
      <c r="DG77" s="13">
        <v>-22.858646439970698</v>
      </c>
      <c r="DH77" s="173">
        <v>0.91028236979353905</v>
      </c>
      <c r="DI77" s="13">
        <v>6.7062471502268197</v>
      </c>
      <c r="DJ77" s="173">
        <v>1.6307719421966</v>
      </c>
      <c r="DK77" s="13">
        <v>10.4087105029045</v>
      </c>
      <c r="DL77" s="173">
        <v>1.56087905646014</v>
      </c>
      <c r="DM77" s="13">
        <v>3.9387291677839298</v>
      </c>
      <c r="DN77" s="173">
        <v>1.2793736390693899</v>
      </c>
      <c r="DO77" s="13">
        <v>5.0060009124398004</v>
      </c>
      <c r="DP77" s="173">
        <v>0.97411756414500394</v>
      </c>
      <c r="DQ77" s="13">
        <v>11.8143021143364</v>
      </c>
      <c r="DR77" s="173">
        <v>1.46285372731719</v>
      </c>
      <c r="DS77" s="15"/>
      <c r="DT77" s="15"/>
      <c r="DU77" s="15"/>
      <c r="DV77" s="15"/>
      <c r="DW77" s="15"/>
      <c r="DX77" s="15"/>
      <c r="DY77" s="15"/>
      <c r="DZ77" s="15"/>
      <c r="EA77" s="15"/>
      <c r="EB77" s="15"/>
      <c r="EC77" s="15"/>
      <c r="ED77" s="15"/>
      <c r="EE77" s="15"/>
      <c r="EF77" s="15"/>
      <c r="EG77" s="15"/>
      <c r="EH77" s="15"/>
      <c r="EI77" s="15"/>
      <c r="EJ77" s="15"/>
      <c r="EK77" s="15"/>
      <c r="EL77" s="16"/>
    </row>
    <row r="78" spans="1:142" ht="12.95" customHeight="1" x14ac:dyDescent="0.2">
      <c r="A78" s="2" t="s">
        <v>372</v>
      </c>
      <c r="B78" s="32">
        <v>1</v>
      </c>
      <c r="C78" s="13">
        <v>68.421372351566603</v>
      </c>
      <c r="D78" s="173">
        <v>1.24681295470498</v>
      </c>
      <c r="E78" s="13">
        <v>71.653970616759693</v>
      </c>
      <c r="F78" s="173">
        <v>2.0599722503247202</v>
      </c>
      <c r="G78" s="13">
        <v>72.261048846154793</v>
      </c>
      <c r="H78" s="173">
        <v>1.95453204165422</v>
      </c>
      <c r="I78" s="13">
        <v>63.980759852385397</v>
      </c>
      <c r="J78" s="173">
        <v>1.9379486816968601</v>
      </c>
      <c r="K78" s="13">
        <v>-7.67321076437426</v>
      </c>
      <c r="L78" s="173">
        <v>2.8588708467205199</v>
      </c>
      <c r="M78" s="13">
        <v>20.330820514303898</v>
      </c>
      <c r="N78" s="173">
        <v>0.94357043316755196</v>
      </c>
      <c r="O78" s="13">
        <v>22.645395988516398</v>
      </c>
      <c r="P78" s="173">
        <v>1.7687461209337201</v>
      </c>
      <c r="Q78" s="13">
        <v>18.6272064931449</v>
      </c>
      <c r="R78" s="173">
        <v>1.4228261138492799</v>
      </c>
      <c r="S78" s="13">
        <v>19.2334538642857</v>
      </c>
      <c r="T78" s="173">
        <v>1.47063530530349</v>
      </c>
      <c r="U78" s="13">
        <v>-3.4119421242306598</v>
      </c>
      <c r="V78" s="173">
        <v>2.3592319791505401</v>
      </c>
      <c r="W78" s="13">
        <v>19.973729542242602</v>
      </c>
      <c r="X78" s="173">
        <v>1.2167136736667199</v>
      </c>
      <c r="Y78" s="13">
        <v>18.6641115352366</v>
      </c>
      <c r="Z78" s="173">
        <v>1.7158079494568901</v>
      </c>
      <c r="AA78" s="13">
        <v>20.874371138974499</v>
      </c>
      <c r="AB78" s="173">
        <v>2.1576249829389802</v>
      </c>
      <c r="AC78" s="13">
        <v>19.621054699958901</v>
      </c>
      <c r="AD78" s="173">
        <v>1.6252718707702301</v>
      </c>
      <c r="AE78" s="13">
        <v>0.95694316472230101</v>
      </c>
      <c r="AF78" s="173">
        <v>2.1126763916943498</v>
      </c>
      <c r="AG78" s="13">
        <v>17.333343900431501</v>
      </c>
      <c r="AH78" s="173">
        <v>0.86843728777059104</v>
      </c>
      <c r="AI78" s="13">
        <v>18.834425333020501</v>
      </c>
      <c r="AJ78" s="173">
        <v>1.54561675057584</v>
      </c>
      <c r="AK78" s="13">
        <v>15.8747824488494</v>
      </c>
      <c r="AL78" s="173">
        <v>1.75006731607052</v>
      </c>
      <c r="AM78" s="13">
        <v>16.784249064322399</v>
      </c>
      <c r="AN78" s="173">
        <v>1.22910923521292</v>
      </c>
      <c r="AO78" s="13">
        <v>-2.0501762686981602</v>
      </c>
      <c r="AP78" s="173">
        <v>2.0857747795511998</v>
      </c>
      <c r="AQ78" s="13" t="s">
        <v>476</v>
      </c>
      <c r="AR78" s="173" t="s">
        <v>476</v>
      </c>
      <c r="AS78" s="13" t="s">
        <v>476</v>
      </c>
      <c r="AT78" s="173" t="s">
        <v>476</v>
      </c>
      <c r="AU78" s="13" t="s">
        <v>476</v>
      </c>
      <c r="AV78" s="173" t="s">
        <v>476</v>
      </c>
      <c r="AW78" s="13" t="s">
        <v>476</v>
      </c>
      <c r="AX78" s="173" t="s">
        <v>476</v>
      </c>
      <c r="AY78" s="13" t="s">
        <v>476</v>
      </c>
      <c r="AZ78" s="173" t="s">
        <v>476</v>
      </c>
      <c r="BA78" s="13">
        <v>48.694671341100999</v>
      </c>
      <c r="BB78" s="173">
        <v>1.2444001166666601</v>
      </c>
      <c r="BC78" s="13">
        <v>50.987592416166798</v>
      </c>
      <c r="BD78" s="173">
        <v>2.1816915933989902</v>
      </c>
      <c r="BE78" s="13">
        <v>49.681887822391602</v>
      </c>
      <c r="BF78" s="173">
        <v>2.4025645423186801</v>
      </c>
      <c r="BG78" s="13">
        <v>46.4603302544446</v>
      </c>
      <c r="BH78" s="173">
        <v>1.80487379957442</v>
      </c>
      <c r="BI78" s="13">
        <v>-4.5272621617221596</v>
      </c>
      <c r="BJ78" s="173">
        <v>2.88848354137565</v>
      </c>
      <c r="BK78" s="13">
        <v>33.537439712062401</v>
      </c>
      <c r="BL78" s="173">
        <v>1.2996048009983301</v>
      </c>
      <c r="BM78" s="13">
        <v>28.027286668423699</v>
      </c>
      <c r="BN78" s="173">
        <v>1.9547127300307301</v>
      </c>
      <c r="BO78" s="13">
        <v>34.634375497296901</v>
      </c>
      <c r="BP78" s="173">
        <v>1.9978605650856101</v>
      </c>
      <c r="BQ78" s="13">
        <v>35.908026798153401</v>
      </c>
      <c r="BR78" s="173">
        <v>1.85403166257355</v>
      </c>
      <c r="BS78" s="13">
        <v>7.8807401297297401</v>
      </c>
      <c r="BT78" s="173">
        <v>2.5785717518297901</v>
      </c>
      <c r="BU78" s="13">
        <v>33.389402757172498</v>
      </c>
      <c r="BV78" s="173">
        <v>0.96954023333674999</v>
      </c>
      <c r="BW78" s="13">
        <v>32.110335155306402</v>
      </c>
      <c r="BX78" s="173">
        <v>1.97066695082764</v>
      </c>
      <c r="BY78" s="13">
        <v>36.714989059625999</v>
      </c>
      <c r="BZ78" s="173">
        <v>1.9784837114449101</v>
      </c>
      <c r="CA78" s="13">
        <v>32.092313321003999</v>
      </c>
      <c r="CB78" s="173">
        <v>1.41474211819575</v>
      </c>
      <c r="CC78" s="13">
        <v>-1.8021834302324201E-2</v>
      </c>
      <c r="CD78" s="173">
        <v>2.58633709070235</v>
      </c>
      <c r="CE78" s="13">
        <v>71.857880465292297</v>
      </c>
      <c r="CF78" s="173">
        <v>0.87591548841253297</v>
      </c>
      <c r="CG78" s="13">
        <v>69.930646575896702</v>
      </c>
      <c r="CH78" s="173">
        <v>2.14570947002482</v>
      </c>
      <c r="CI78" s="13">
        <v>75.649876191173703</v>
      </c>
      <c r="CJ78" s="173">
        <v>1.5361497591597599</v>
      </c>
      <c r="CK78" s="13">
        <v>70.939988112560997</v>
      </c>
      <c r="CL78" s="173">
        <v>1.34285825731399</v>
      </c>
      <c r="CM78" s="13">
        <v>1.0093415366642799</v>
      </c>
      <c r="CN78" s="173">
        <v>2.6730591700970301</v>
      </c>
      <c r="CO78" s="13">
        <v>29.7500283312222</v>
      </c>
      <c r="CP78" s="173">
        <v>1.0720085580887999</v>
      </c>
      <c r="CQ78" s="13">
        <v>30.764973176359</v>
      </c>
      <c r="CR78" s="173">
        <v>1.9893572974725</v>
      </c>
      <c r="CS78" s="13">
        <v>30.917662111465201</v>
      </c>
      <c r="CT78" s="173">
        <v>1.9365124859145799</v>
      </c>
      <c r="CU78" s="13">
        <v>28.1531597329774</v>
      </c>
      <c r="CV78" s="173">
        <v>1.3614609332537599</v>
      </c>
      <c r="CW78" s="13">
        <v>-2.61181344338164</v>
      </c>
      <c r="CX78" s="173">
        <v>2.3149544402414501</v>
      </c>
      <c r="CY78" s="13">
        <v>3.8855859670161101</v>
      </c>
      <c r="CZ78" s="173">
        <v>1.77337131996984</v>
      </c>
      <c r="DA78" s="13">
        <v>-6.8757689412751404</v>
      </c>
      <c r="DB78" s="173">
        <v>1.29114842588826</v>
      </c>
      <c r="DC78" s="13">
        <v>2.0781445750006702</v>
      </c>
      <c r="DD78" s="173">
        <v>1.4272744302595799</v>
      </c>
      <c r="DE78" s="13">
        <v>-7.6425140533989202</v>
      </c>
      <c r="DF78" s="173">
        <v>1.2230260243284501</v>
      </c>
      <c r="DG78" s="13">
        <v>-13.2964266350186</v>
      </c>
      <c r="DH78" s="173">
        <v>0.68822857119103298</v>
      </c>
      <c r="DI78" s="13">
        <v>-4.3709614676094599</v>
      </c>
      <c r="DJ78" s="173">
        <v>1.54872582784639</v>
      </c>
      <c r="DK78" s="13">
        <v>2.5620840034324499</v>
      </c>
      <c r="DL78" s="173">
        <v>1.7017977867367899</v>
      </c>
      <c r="DM78" s="13">
        <v>-5.7254962897597297</v>
      </c>
      <c r="DN78" s="173">
        <v>1.3213436583429901</v>
      </c>
      <c r="DO78" s="13">
        <v>0.53043399118202195</v>
      </c>
      <c r="DP78" s="173">
        <v>1.23844051843887</v>
      </c>
      <c r="DQ78" s="13">
        <v>-3.9570226096885399</v>
      </c>
      <c r="DR78" s="173">
        <v>1.48144418283443</v>
      </c>
      <c r="DS78" s="15"/>
      <c r="DT78" s="15"/>
      <c r="DU78" s="15"/>
      <c r="DV78" s="15"/>
      <c r="DW78" s="15"/>
      <c r="DX78" s="15"/>
      <c r="DY78" s="15"/>
      <c r="DZ78" s="15"/>
      <c r="EA78" s="15"/>
      <c r="EB78" s="15"/>
      <c r="EC78" s="15"/>
      <c r="ED78" s="15"/>
      <c r="EE78" s="15"/>
      <c r="EF78" s="15"/>
      <c r="EG78" s="15"/>
      <c r="EH78" s="15"/>
      <c r="EI78" s="15"/>
      <c r="EJ78" s="15"/>
      <c r="EK78" s="15"/>
      <c r="EL78" s="16"/>
    </row>
    <row r="79" spans="1:142" ht="12.95" customHeight="1" x14ac:dyDescent="0.2">
      <c r="A79" s="2" t="s">
        <v>377</v>
      </c>
      <c r="B79" s="32">
        <v>1</v>
      </c>
      <c r="C79" s="13">
        <v>88.379835348600693</v>
      </c>
      <c r="D79" s="173">
        <v>0.58501146252008096</v>
      </c>
      <c r="E79" s="13">
        <v>88.653050354030398</v>
      </c>
      <c r="F79" s="173">
        <v>2.03860688542049</v>
      </c>
      <c r="G79" s="13">
        <v>90.496324753534694</v>
      </c>
      <c r="H79" s="173">
        <v>1.3751211856064101</v>
      </c>
      <c r="I79" s="13">
        <v>87.823800453771995</v>
      </c>
      <c r="J79" s="173">
        <v>0.89966689431875602</v>
      </c>
      <c r="K79" s="13">
        <v>-0.82924990025838996</v>
      </c>
      <c r="L79" s="173">
        <v>2.3865867842073598</v>
      </c>
      <c r="M79" s="13">
        <v>40.3887427400729</v>
      </c>
      <c r="N79" s="173">
        <v>1.0774128875001501</v>
      </c>
      <c r="O79" s="13">
        <v>45.198750978478401</v>
      </c>
      <c r="P79" s="173">
        <v>2.45964974775899</v>
      </c>
      <c r="Q79" s="13">
        <v>46.056947400768003</v>
      </c>
      <c r="R79" s="173">
        <v>2.94270936302838</v>
      </c>
      <c r="S79" s="13">
        <v>37.871360736545903</v>
      </c>
      <c r="T79" s="173">
        <v>1.3098981437128301</v>
      </c>
      <c r="U79" s="13">
        <v>-7.3273902419325498</v>
      </c>
      <c r="V79" s="173">
        <v>2.6940111959374402</v>
      </c>
      <c r="W79" s="13">
        <v>77.082906538732303</v>
      </c>
      <c r="X79" s="173">
        <v>1.01926113842344</v>
      </c>
      <c r="Y79" s="13">
        <v>77.363865295563599</v>
      </c>
      <c r="Z79" s="173">
        <v>2.524489443382</v>
      </c>
      <c r="AA79" s="13">
        <v>74.872925457562999</v>
      </c>
      <c r="AB79" s="173">
        <v>2.2735666653309901</v>
      </c>
      <c r="AC79" s="13">
        <v>76.616854171015405</v>
      </c>
      <c r="AD79" s="173">
        <v>1.2829472244259601</v>
      </c>
      <c r="AE79" s="13">
        <v>-0.74701112454816598</v>
      </c>
      <c r="AF79" s="173">
        <v>2.8188968927155398</v>
      </c>
      <c r="AG79" s="13">
        <v>32.707867419765897</v>
      </c>
      <c r="AH79" s="173">
        <v>1.21368715511543</v>
      </c>
      <c r="AI79" s="13">
        <v>32.0289084104297</v>
      </c>
      <c r="AJ79" s="173">
        <v>2.4660681602249999</v>
      </c>
      <c r="AK79" s="13">
        <v>29.458056559015098</v>
      </c>
      <c r="AL79" s="173">
        <v>2.3567593293715698</v>
      </c>
      <c r="AM79" s="13">
        <v>32.503779118444399</v>
      </c>
      <c r="AN79" s="173">
        <v>1.5105893220215501</v>
      </c>
      <c r="AO79" s="13">
        <v>0.47487070801467701</v>
      </c>
      <c r="AP79" s="173">
        <v>2.8977359046789299</v>
      </c>
      <c r="AQ79" s="13" t="s">
        <v>476</v>
      </c>
      <c r="AR79" s="173" t="s">
        <v>476</v>
      </c>
      <c r="AS79" s="13" t="s">
        <v>476</v>
      </c>
      <c r="AT79" s="173" t="s">
        <v>476</v>
      </c>
      <c r="AU79" s="13" t="s">
        <v>476</v>
      </c>
      <c r="AV79" s="173" t="s">
        <v>476</v>
      </c>
      <c r="AW79" s="13" t="s">
        <v>476</v>
      </c>
      <c r="AX79" s="173" t="s">
        <v>476</v>
      </c>
      <c r="AY79" s="13" t="s">
        <v>476</v>
      </c>
      <c r="AZ79" s="173" t="s">
        <v>476</v>
      </c>
      <c r="BA79" s="13">
        <v>54.130446710771601</v>
      </c>
      <c r="BB79" s="173">
        <v>1.1223819236017201</v>
      </c>
      <c r="BC79" s="13">
        <v>59.177308551347402</v>
      </c>
      <c r="BD79" s="173">
        <v>2.6807575953557499</v>
      </c>
      <c r="BE79" s="13">
        <v>58.0240588528752</v>
      </c>
      <c r="BF79" s="173">
        <v>2.9129910195672202</v>
      </c>
      <c r="BG79" s="13">
        <v>51.952723896319903</v>
      </c>
      <c r="BH79" s="173">
        <v>1.3763552082927399</v>
      </c>
      <c r="BI79" s="13">
        <v>-7.2245846550275701</v>
      </c>
      <c r="BJ79" s="173">
        <v>3.00379251134438</v>
      </c>
      <c r="BK79" s="13">
        <v>56.268611127968697</v>
      </c>
      <c r="BL79" s="173">
        <v>1.16645106527611</v>
      </c>
      <c r="BM79" s="13">
        <v>55.817364186159701</v>
      </c>
      <c r="BN79" s="173">
        <v>2.6643496611830799</v>
      </c>
      <c r="BO79" s="13">
        <v>51.413001215744501</v>
      </c>
      <c r="BP79" s="173">
        <v>2.8028325726236001</v>
      </c>
      <c r="BQ79" s="13">
        <v>56.057790990683699</v>
      </c>
      <c r="BR79" s="173">
        <v>1.3542835794205701</v>
      </c>
      <c r="BS79" s="13">
        <v>0.24042680452396301</v>
      </c>
      <c r="BT79" s="173">
        <v>2.85694468675872</v>
      </c>
      <c r="BU79" s="13">
        <v>66.5751196959217</v>
      </c>
      <c r="BV79" s="173">
        <v>0.90493870518115105</v>
      </c>
      <c r="BW79" s="13">
        <v>63.643752286577403</v>
      </c>
      <c r="BX79" s="173">
        <v>2.1387024427724701</v>
      </c>
      <c r="BY79" s="13">
        <v>68.708480179167495</v>
      </c>
      <c r="BZ79" s="173">
        <v>2.68008201777553</v>
      </c>
      <c r="CA79" s="13">
        <v>66.510505996911803</v>
      </c>
      <c r="CB79" s="173">
        <v>1.27045241475505</v>
      </c>
      <c r="CC79" s="13">
        <v>2.8667537103343799</v>
      </c>
      <c r="CD79" s="173">
        <v>2.5641578057700798</v>
      </c>
      <c r="CE79" s="13">
        <v>75.272084675465507</v>
      </c>
      <c r="CF79" s="173">
        <v>0.99685270628269496</v>
      </c>
      <c r="CG79" s="13">
        <v>75.017146763720405</v>
      </c>
      <c r="CH79" s="173">
        <v>2.4582557465508401</v>
      </c>
      <c r="CI79" s="13">
        <v>74.549663071584803</v>
      </c>
      <c r="CJ79" s="173">
        <v>2.5192155305680601</v>
      </c>
      <c r="CK79" s="13">
        <v>75.530908069866697</v>
      </c>
      <c r="CL79" s="173">
        <v>1.30030334902164</v>
      </c>
      <c r="CM79" s="13">
        <v>0.51376130614632098</v>
      </c>
      <c r="CN79" s="173">
        <v>2.6370389163583901</v>
      </c>
      <c r="CO79" s="13">
        <v>56.859571392648803</v>
      </c>
      <c r="CP79" s="173">
        <v>1.13399233052991</v>
      </c>
      <c r="CQ79" s="13">
        <v>59.515310192022</v>
      </c>
      <c r="CR79" s="173">
        <v>2.96571045134147</v>
      </c>
      <c r="CS79" s="13">
        <v>58.056401720386198</v>
      </c>
      <c r="CT79" s="173">
        <v>2.8223978970780901</v>
      </c>
      <c r="CU79" s="13">
        <v>55.367500147125398</v>
      </c>
      <c r="CV79" s="173">
        <v>1.32084523691841</v>
      </c>
      <c r="CW79" s="13">
        <v>-4.1478100448966</v>
      </c>
      <c r="CX79" s="173">
        <v>3.10099880159422</v>
      </c>
      <c r="CY79" s="13">
        <v>0.941611985277376</v>
      </c>
      <c r="CZ79" s="173">
        <v>0.88531296651106794</v>
      </c>
      <c r="DA79" s="13">
        <v>3.6802436775570202</v>
      </c>
      <c r="DB79" s="173">
        <v>1.4327130789239899</v>
      </c>
      <c r="DC79" s="13">
        <v>0.64714319915860596</v>
      </c>
      <c r="DD79" s="173">
        <v>1.49834225501008</v>
      </c>
      <c r="DE79" s="13">
        <v>2.4490321201746101</v>
      </c>
      <c r="DF79" s="173">
        <v>1.5837150281527601</v>
      </c>
      <c r="DG79" s="13">
        <v>-22.577964390186501</v>
      </c>
      <c r="DH79" s="173">
        <v>0.78931562952286105</v>
      </c>
      <c r="DI79" s="13">
        <v>7.8164141243223701</v>
      </c>
      <c r="DJ79" s="173">
        <v>1.53508220929362</v>
      </c>
      <c r="DK79" s="13">
        <v>1.9585583794657599</v>
      </c>
      <c r="DL79" s="173">
        <v>1.7291292101072899</v>
      </c>
      <c r="DM79" s="13">
        <v>9.1215683960560607</v>
      </c>
      <c r="DN79" s="173">
        <v>1.3844911868149801</v>
      </c>
      <c r="DO79" s="13">
        <v>2.7394641505093298</v>
      </c>
      <c r="DP79" s="173">
        <v>1.4182954419160001</v>
      </c>
      <c r="DQ79" s="13">
        <v>19.336019297781299</v>
      </c>
      <c r="DR79" s="173">
        <v>1.6154751132010701</v>
      </c>
      <c r="DS79" s="15"/>
      <c r="DT79" s="15"/>
      <c r="DU79" s="15"/>
      <c r="DV79" s="15"/>
      <c r="DW79" s="15"/>
      <c r="DX79" s="15"/>
      <c r="DY79" s="15"/>
      <c r="DZ79" s="15"/>
      <c r="EA79" s="15"/>
      <c r="EB79" s="15"/>
      <c r="EC79" s="15"/>
      <c r="ED79" s="15"/>
      <c r="EE79" s="15"/>
      <c r="EF79" s="15"/>
      <c r="EG79" s="15"/>
      <c r="EH79" s="15"/>
      <c r="EI79" s="15"/>
      <c r="EJ79" s="15"/>
      <c r="EK79" s="15"/>
      <c r="EL79" s="16"/>
    </row>
    <row r="80" spans="1:142" ht="12.95" customHeight="1" x14ac:dyDescent="0.2">
      <c r="A80" s="2" t="s">
        <v>382</v>
      </c>
      <c r="B80" s="32">
        <v>1</v>
      </c>
      <c r="C80" s="13">
        <v>94.796417656400095</v>
      </c>
      <c r="D80" s="173">
        <v>0.45428828581963099</v>
      </c>
      <c r="E80" s="13">
        <v>93.740974216680797</v>
      </c>
      <c r="F80" s="173">
        <v>1.0618632889831501</v>
      </c>
      <c r="G80" s="13">
        <v>96.495572800065304</v>
      </c>
      <c r="H80" s="173">
        <v>0.90273262710392299</v>
      </c>
      <c r="I80" s="13">
        <v>94.812985104923001</v>
      </c>
      <c r="J80" s="173">
        <v>0.63465736871032197</v>
      </c>
      <c r="K80" s="13">
        <v>1.07201088824216</v>
      </c>
      <c r="L80" s="173">
        <v>1.29877792885039</v>
      </c>
      <c r="M80" s="13">
        <v>65.487526851676407</v>
      </c>
      <c r="N80" s="173">
        <v>0.93852216314745895</v>
      </c>
      <c r="O80" s="13">
        <v>61.590917077390699</v>
      </c>
      <c r="P80" s="173">
        <v>2.4921298583964702</v>
      </c>
      <c r="Q80" s="13">
        <v>67.247369514576704</v>
      </c>
      <c r="R80" s="173">
        <v>2.2383737865591402</v>
      </c>
      <c r="S80" s="13">
        <v>65.739795078835897</v>
      </c>
      <c r="T80" s="173">
        <v>1.1697605725076701</v>
      </c>
      <c r="U80" s="13">
        <v>4.14887800144517</v>
      </c>
      <c r="V80" s="173">
        <v>2.7783434734564301</v>
      </c>
      <c r="W80" s="13">
        <v>6.2955470082657401</v>
      </c>
      <c r="X80" s="173">
        <v>0.45619603276798698</v>
      </c>
      <c r="Y80" s="13">
        <v>12.9019773540339</v>
      </c>
      <c r="Z80" s="173">
        <v>1.43091285438618</v>
      </c>
      <c r="AA80" s="13">
        <v>7.2249023477022396</v>
      </c>
      <c r="AB80" s="173">
        <v>1.3135320116948299</v>
      </c>
      <c r="AC80" s="13">
        <v>4.16992212244502</v>
      </c>
      <c r="AD80" s="173">
        <v>0.480666479895905</v>
      </c>
      <c r="AE80" s="13">
        <v>-8.7320552315889195</v>
      </c>
      <c r="AF80" s="173">
        <v>1.4876301123956199</v>
      </c>
      <c r="AG80" s="13">
        <v>23.5666496005189</v>
      </c>
      <c r="AH80" s="173">
        <v>1.01410891042839</v>
      </c>
      <c r="AI80" s="13">
        <v>16.8930393182365</v>
      </c>
      <c r="AJ80" s="173">
        <v>1.4288007839201999</v>
      </c>
      <c r="AK80" s="13">
        <v>23.260147713978299</v>
      </c>
      <c r="AL80" s="173">
        <v>2.3011082584729099</v>
      </c>
      <c r="AM80" s="13">
        <v>25.462184137751301</v>
      </c>
      <c r="AN80" s="173">
        <v>1.26124675295003</v>
      </c>
      <c r="AO80" s="13">
        <v>8.5691448195148503</v>
      </c>
      <c r="AP80" s="173">
        <v>1.67528778733087</v>
      </c>
      <c r="AQ80" s="13" t="s">
        <v>476</v>
      </c>
      <c r="AR80" s="173" t="s">
        <v>476</v>
      </c>
      <c r="AS80" s="13" t="s">
        <v>476</v>
      </c>
      <c r="AT80" s="173" t="s">
        <v>476</v>
      </c>
      <c r="AU80" s="13" t="s">
        <v>476</v>
      </c>
      <c r="AV80" s="173" t="s">
        <v>476</v>
      </c>
      <c r="AW80" s="13" t="s">
        <v>476</v>
      </c>
      <c r="AX80" s="173" t="s">
        <v>476</v>
      </c>
      <c r="AY80" s="13" t="s">
        <v>476</v>
      </c>
      <c r="AZ80" s="173" t="s">
        <v>476</v>
      </c>
      <c r="BA80" s="13">
        <v>47.278810095456798</v>
      </c>
      <c r="BB80" s="173">
        <v>1.61812441972166</v>
      </c>
      <c r="BC80" s="13">
        <v>49.011897307898302</v>
      </c>
      <c r="BD80" s="173">
        <v>2.00732947532043</v>
      </c>
      <c r="BE80" s="13">
        <v>46.6340410931154</v>
      </c>
      <c r="BF80" s="173">
        <v>2.9354088767011399</v>
      </c>
      <c r="BG80" s="13">
        <v>46.930154092813403</v>
      </c>
      <c r="BH80" s="173">
        <v>1.89656185120251</v>
      </c>
      <c r="BI80" s="13">
        <v>-2.0817432150849098</v>
      </c>
      <c r="BJ80" s="173">
        <v>2.4240162787341499</v>
      </c>
      <c r="BK80" s="13">
        <v>22.271852164764699</v>
      </c>
      <c r="BL80" s="173">
        <v>0.81126270508348097</v>
      </c>
      <c r="BM80" s="13">
        <v>12.895548754334399</v>
      </c>
      <c r="BN80" s="173">
        <v>1.4557473427505701</v>
      </c>
      <c r="BO80" s="13">
        <v>20.160919086866699</v>
      </c>
      <c r="BP80" s="173">
        <v>2.04510569346757</v>
      </c>
      <c r="BQ80" s="13">
        <v>24.820844827572799</v>
      </c>
      <c r="BR80" s="173">
        <v>1.0670682040041899</v>
      </c>
      <c r="BS80" s="13">
        <v>11.9252960732384</v>
      </c>
      <c r="BT80" s="173">
        <v>1.76692150892595</v>
      </c>
      <c r="BU80" s="13">
        <v>59.332563108505099</v>
      </c>
      <c r="BV80" s="173">
        <v>0.90266426060549498</v>
      </c>
      <c r="BW80" s="13">
        <v>50.199973624531999</v>
      </c>
      <c r="BX80" s="173">
        <v>1.92704923434432</v>
      </c>
      <c r="BY80" s="13">
        <v>60.175591033000103</v>
      </c>
      <c r="BZ80" s="173">
        <v>2.60248917646144</v>
      </c>
      <c r="CA80" s="13">
        <v>61.719005661253298</v>
      </c>
      <c r="CB80" s="173">
        <v>1.1159887251361</v>
      </c>
      <c r="CC80" s="13">
        <v>11.5190320367212</v>
      </c>
      <c r="CD80" s="173">
        <v>2.2349546769681701</v>
      </c>
      <c r="CE80" s="13">
        <v>80.9075990120228</v>
      </c>
      <c r="CF80" s="173">
        <v>0.66232605959369595</v>
      </c>
      <c r="CG80" s="13">
        <v>74.815785537946098</v>
      </c>
      <c r="CH80" s="173">
        <v>1.6362350942449899</v>
      </c>
      <c r="CI80" s="13">
        <v>80.916520279012204</v>
      </c>
      <c r="CJ80" s="173">
        <v>2.0767796987986702</v>
      </c>
      <c r="CK80" s="13">
        <v>82.389456907416104</v>
      </c>
      <c r="CL80" s="173">
        <v>0.81795334062962599</v>
      </c>
      <c r="CM80" s="13">
        <v>7.5736713694700502</v>
      </c>
      <c r="CN80" s="173">
        <v>1.7598179805273899</v>
      </c>
      <c r="CO80" s="13">
        <v>29.059193887671999</v>
      </c>
      <c r="CP80" s="173">
        <v>0.95508313451280002</v>
      </c>
      <c r="CQ80" s="13">
        <v>29.1614522259034</v>
      </c>
      <c r="CR80" s="173">
        <v>2.1925157345336599</v>
      </c>
      <c r="CS80" s="13">
        <v>30.652915637946599</v>
      </c>
      <c r="CT80" s="173">
        <v>2.1583850340119302</v>
      </c>
      <c r="CU80" s="13">
        <v>28.656041149781299</v>
      </c>
      <c r="CV80" s="173">
        <v>1.2542271766470701</v>
      </c>
      <c r="CW80" s="13">
        <v>-0.50541107612213698</v>
      </c>
      <c r="CX80" s="173">
        <v>2.4724751377356999</v>
      </c>
      <c r="CY80" s="13">
        <v>0.85218016484560599</v>
      </c>
      <c r="CZ80" s="173">
        <v>0.70661026610670796</v>
      </c>
      <c r="DA80" s="13">
        <v>-3.4888511209126398</v>
      </c>
      <c r="DB80" s="173">
        <v>1.3851605261822999</v>
      </c>
      <c r="DC80" s="13">
        <v>-1.2222409261018301</v>
      </c>
      <c r="DD80" s="173">
        <v>0.77423105861754604</v>
      </c>
      <c r="DE80" s="13">
        <v>-0.72312069499775</v>
      </c>
      <c r="DF80" s="173">
        <v>1.3632859357337199</v>
      </c>
      <c r="DG80" s="13">
        <v>-21.6008969298125</v>
      </c>
      <c r="DH80" s="173">
        <v>0.96991134246732202</v>
      </c>
      <c r="DI80" s="13">
        <v>1.7490934572180199</v>
      </c>
      <c r="DJ80" s="173">
        <v>2.1750859655386301</v>
      </c>
      <c r="DK80" s="13">
        <v>-0.67324279064872194</v>
      </c>
      <c r="DL80" s="173">
        <v>1.1583990143549101</v>
      </c>
      <c r="DM80" s="13">
        <v>1.29082997862099</v>
      </c>
      <c r="DN80" s="173">
        <v>1.49379177699415</v>
      </c>
      <c r="DO80" s="13">
        <v>4.3866319214039704</v>
      </c>
      <c r="DP80" s="173">
        <v>1.1517412762903101</v>
      </c>
      <c r="DQ80" s="13">
        <v>0.67342006529278098</v>
      </c>
      <c r="DR80" s="173">
        <v>1.3984603832523399</v>
      </c>
      <c r="DS80" s="15"/>
      <c r="DT80" s="15"/>
      <c r="DU80" s="15"/>
      <c r="DV80" s="15"/>
      <c r="DW80" s="15"/>
      <c r="DX80" s="15"/>
      <c r="DY80" s="15"/>
      <c r="DZ80" s="15"/>
      <c r="EA80" s="15"/>
      <c r="EB80" s="15"/>
      <c r="EC80" s="15"/>
      <c r="ED80" s="15"/>
      <c r="EE80" s="15"/>
      <c r="EF80" s="15"/>
      <c r="EG80" s="15"/>
      <c r="EH80" s="15"/>
      <c r="EI80" s="15"/>
      <c r="EJ80" s="15"/>
      <c r="EK80" s="15"/>
      <c r="EL80" s="16"/>
    </row>
    <row r="81" spans="1:142" ht="12.95" customHeight="1" x14ac:dyDescent="0.2">
      <c r="A81" s="2" t="s">
        <v>384</v>
      </c>
      <c r="B81" s="32">
        <v>1</v>
      </c>
      <c r="C81" s="13">
        <v>95.819438159415697</v>
      </c>
      <c r="D81" s="173">
        <v>0.38181858642896199</v>
      </c>
      <c r="E81" s="13">
        <v>94.1650026350095</v>
      </c>
      <c r="F81" s="173">
        <v>1.1619723369774899</v>
      </c>
      <c r="G81" s="13">
        <v>96.072010104861107</v>
      </c>
      <c r="H81" s="173">
        <v>0.79823094198530298</v>
      </c>
      <c r="I81" s="13">
        <v>96.163472640352396</v>
      </c>
      <c r="J81" s="173">
        <v>0.38775063955098099</v>
      </c>
      <c r="K81" s="13">
        <v>1.9984700053429001</v>
      </c>
      <c r="L81" s="173">
        <v>1.19910559726994</v>
      </c>
      <c r="M81" s="13">
        <v>49.369041109427599</v>
      </c>
      <c r="N81" s="173">
        <v>0.92339488045467</v>
      </c>
      <c r="O81" s="13">
        <v>45.544683793598203</v>
      </c>
      <c r="P81" s="173">
        <v>2.1427936705833002</v>
      </c>
      <c r="Q81" s="13">
        <v>47.408686960803699</v>
      </c>
      <c r="R81" s="173">
        <v>1.8647438164194099</v>
      </c>
      <c r="S81" s="13">
        <v>50.764867354899003</v>
      </c>
      <c r="T81" s="173">
        <v>1.2836832053373299</v>
      </c>
      <c r="U81" s="13">
        <v>5.2201835613007797</v>
      </c>
      <c r="V81" s="173">
        <v>2.71532057657463</v>
      </c>
      <c r="W81" s="13">
        <v>28.513772771948201</v>
      </c>
      <c r="X81" s="173">
        <v>0.80259134205576099</v>
      </c>
      <c r="Y81" s="13">
        <v>36.7923414341398</v>
      </c>
      <c r="Z81" s="173">
        <v>2.1483930525242001</v>
      </c>
      <c r="AA81" s="13">
        <v>31.072745498844299</v>
      </c>
      <c r="AB81" s="173">
        <v>1.81151899295358</v>
      </c>
      <c r="AC81" s="13">
        <v>25.508045784421</v>
      </c>
      <c r="AD81" s="173">
        <v>0.88430894625495904</v>
      </c>
      <c r="AE81" s="13">
        <v>-11.2842956497188</v>
      </c>
      <c r="AF81" s="173">
        <v>2.23534373403908</v>
      </c>
      <c r="AG81" s="13">
        <v>18.791820228158201</v>
      </c>
      <c r="AH81" s="173">
        <v>0.92927323836227205</v>
      </c>
      <c r="AI81" s="13">
        <v>15.3080515012534</v>
      </c>
      <c r="AJ81" s="173">
        <v>1.5376232305617801</v>
      </c>
      <c r="AK81" s="13">
        <v>16.354713314621499</v>
      </c>
      <c r="AL81" s="173">
        <v>1.58838840709429</v>
      </c>
      <c r="AM81" s="13">
        <v>20.2393580291163</v>
      </c>
      <c r="AN81" s="173">
        <v>1.0563985397238</v>
      </c>
      <c r="AO81" s="13">
        <v>4.93130652786295</v>
      </c>
      <c r="AP81" s="173">
        <v>1.5632833177819501</v>
      </c>
      <c r="AQ81" s="13" t="s">
        <v>476</v>
      </c>
      <c r="AR81" s="173" t="s">
        <v>476</v>
      </c>
      <c r="AS81" s="13" t="s">
        <v>476</v>
      </c>
      <c r="AT81" s="173" t="s">
        <v>476</v>
      </c>
      <c r="AU81" s="13" t="s">
        <v>476</v>
      </c>
      <c r="AV81" s="173" t="s">
        <v>476</v>
      </c>
      <c r="AW81" s="13" t="s">
        <v>476</v>
      </c>
      <c r="AX81" s="173" t="s">
        <v>476</v>
      </c>
      <c r="AY81" s="13" t="s">
        <v>476</v>
      </c>
      <c r="AZ81" s="173" t="s">
        <v>476</v>
      </c>
      <c r="BA81" s="13">
        <v>48.186640167985303</v>
      </c>
      <c r="BB81" s="173">
        <v>1.0087030599506299</v>
      </c>
      <c r="BC81" s="13">
        <v>46.264410657462498</v>
      </c>
      <c r="BD81" s="173">
        <v>2.0948167175699099</v>
      </c>
      <c r="BE81" s="13">
        <v>48.740317130342099</v>
      </c>
      <c r="BF81" s="173">
        <v>2.3476254678337098</v>
      </c>
      <c r="BG81" s="13">
        <v>48.380929630107801</v>
      </c>
      <c r="BH81" s="173">
        <v>1.11931857440869</v>
      </c>
      <c r="BI81" s="13">
        <v>2.1165189726453102</v>
      </c>
      <c r="BJ81" s="173">
        <v>2.2648259285644898</v>
      </c>
      <c r="BK81" s="13">
        <v>28.833787223500799</v>
      </c>
      <c r="BL81" s="173">
        <v>0.88108134200478105</v>
      </c>
      <c r="BM81" s="13">
        <v>27.832895202855099</v>
      </c>
      <c r="BN81" s="173">
        <v>2.1957329526464999</v>
      </c>
      <c r="BO81" s="13">
        <v>28.8059723405132</v>
      </c>
      <c r="BP81" s="173">
        <v>1.73107662055796</v>
      </c>
      <c r="BQ81" s="13">
        <v>28.976583775199099</v>
      </c>
      <c r="BR81" s="173">
        <v>0.988573740182633</v>
      </c>
      <c r="BS81" s="13">
        <v>1.14368857234402</v>
      </c>
      <c r="BT81" s="173">
        <v>2.2602230402873098</v>
      </c>
      <c r="BU81" s="13">
        <v>51.5832714187977</v>
      </c>
      <c r="BV81" s="173">
        <v>0.90841134890932296</v>
      </c>
      <c r="BW81" s="13">
        <v>46.0246410302017</v>
      </c>
      <c r="BX81" s="173">
        <v>1.9312956499480201</v>
      </c>
      <c r="BY81" s="13">
        <v>49.701643644243198</v>
      </c>
      <c r="BZ81" s="173">
        <v>2.0486193464678601</v>
      </c>
      <c r="CA81" s="13">
        <v>53.252181917899499</v>
      </c>
      <c r="CB81" s="173">
        <v>1.32588292285938</v>
      </c>
      <c r="CC81" s="13">
        <v>7.22754088769776</v>
      </c>
      <c r="CD81" s="173">
        <v>2.3442030283369801</v>
      </c>
      <c r="CE81" s="13">
        <v>80.264869521670093</v>
      </c>
      <c r="CF81" s="173">
        <v>0.67612828794780999</v>
      </c>
      <c r="CG81" s="13">
        <v>81.706981872850804</v>
      </c>
      <c r="CH81" s="173">
        <v>1.74183172851662</v>
      </c>
      <c r="CI81" s="13">
        <v>80.914255583906396</v>
      </c>
      <c r="CJ81" s="173">
        <v>1.49892783506326</v>
      </c>
      <c r="CK81" s="13">
        <v>79.827204282347395</v>
      </c>
      <c r="CL81" s="173">
        <v>0.87410845927230496</v>
      </c>
      <c r="CM81" s="13">
        <v>-1.8797775905034499</v>
      </c>
      <c r="CN81" s="173">
        <v>1.9616582733012899</v>
      </c>
      <c r="CO81" s="13">
        <v>33.4005193347706</v>
      </c>
      <c r="CP81" s="173">
        <v>0.93501208869154595</v>
      </c>
      <c r="CQ81" s="13">
        <v>34.232783545363503</v>
      </c>
      <c r="CR81" s="173">
        <v>1.71007143003909</v>
      </c>
      <c r="CS81" s="13">
        <v>29.973848121229501</v>
      </c>
      <c r="CT81" s="173">
        <v>2.0741607477119799</v>
      </c>
      <c r="CU81" s="13">
        <v>34.053817693339802</v>
      </c>
      <c r="CV81" s="173">
        <v>1.06724428033935</v>
      </c>
      <c r="CW81" s="13">
        <v>-0.178965852023723</v>
      </c>
      <c r="CX81" s="173">
        <v>1.9349568255093901</v>
      </c>
      <c r="CY81" s="13">
        <v>4.3579956511218798</v>
      </c>
      <c r="CZ81" s="173">
        <v>0.68162726052938105</v>
      </c>
      <c r="DA81" s="13">
        <v>5.9932317120880603</v>
      </c>
      <c r="DB81" s="173">
        <v>1.3212165097545601</v>
      </c>
      <c r="DC81" s="13">
        <v>0.55871676870616604</v>
      </c>
      <c r="DD81" s="173">
        <v>1.02359038173926</v>
      </c>
      <c r="DE81" s="13">
        <v>4.9280806021862098</v>
      </c>
      <c r="DF81" s="173">
        <v>1.0871025030310399</v>
      </c>
      <c r="DG81" s="13">
        <v>-18.2568466942638</v>
      </c>
      <c r="DH81" s="173">
        <v>0.62335382721118004</v>
      </c>
      <c r="DI81" s="13">
        <v>4.0036310675228997</v>
      </c>
      <c r="DJ81" s="173">
        <v>1.32427743454356</v>
      </c>
      <c r="DK81" s="13">
        <v>0.50620324421129204</v>
      </c>
      <c r="DL81" s="173">
        <v>1.2199638717466501</v>
      </c>
      <c r="DM81" s="13">
        <v>3.7053983831572799</v>
      </c>
      <c r="DN81" s="173">
        <v>1.20781234574181</v>
      </c>
      <c r="DO81" s="13">
        <v>3.3603317679532001</v>
      </c>
      <c r="DP81" s="173">
        <v>0.872594860254989</v>
      </c>
      <c r="DQ81" s="13">
        <v>2.4636064227294301</v>
      </c>
      <c r="DR81" s="173">
        <v>1.2989877081638199</v>
      </c>
      <c r="DS81" s="15"/>
      <c r="DT81" s="15"/>
      <c r="DU81" s="15"/>
      <c r="DV81" s="15"/>
      <c r="DW81" s="15"/>
      <c r="DX81" s="15"/>
      <c r="DY81" s="15"/>
      <c r="DZ81" s="15"/>
      <c r="EA81" s="15"/>
      <c r="EB81" s="15"/>
      <c r="EC81" s="15"/>
      <c r="ED81" s="15"/>
      <c r="EE81" s="15"/>
      <c r="EF81" s="15"/>
      <c r="EG81" s="15"/>
      <c r="EH81" s="15"/>
      <c r="EI81" s="15"/>
      <c r="EJ81" s="15"/>
      <c r="EK81" s="15"/>
      <c r="EL81" s="16"/>
    </row>
    <row r="82" spans="1:142" ht="12.95" customHeight="1" x14ac:dyDescent="0.2">
      <c r="A82" s="2" t="s">
        <v>386</v>
      </c>
      <c r="B82" s="32">
        <v>1</v>
      </c>
      <c r="C82" s="13">
        <v>91.136480156493406</v>
      </c>
      <c r="D82" s="173">
        <v>0.71509587831011701</v>
      </c>
      <c r="E82" s="13">
        <v>93.419663238479004</v>
      </c>
      <c r="F82" s="173">
        <v>1.6834948932201601</v>
      </c>
      <c r="G82" s="13">
        <v>89.642800647392406</v>
      </c>
      <c r="H82" s="173">
        <v>1.51732121749069</v>
      </c>
      <c r="I82" s="13">
        <v>91.288455484140599</v>
      </c>
      <c r="J82" s="173">
        <v>0.67356087606738502</v>
      </c>
      <c r="K82" s="13">
        <v>-2.13120775433842</v>
      </c>
      <c r="L82" s="173">
        <v>1.6836488180346101</v>
      </c>
      <c r="M82" s="13">
        <v>49.720441717664798</v>
      </c>
      <c r="N82" s="173">
        <v>1.2599102778386799</v>
      </c>
      <c r="O82" s="13">
        <v>52.863198356965903</v>
      </c>
      <c r="P82" s="173">
        <v>3.5446895918476602</v>
      </c>
      <c r="Q82" s="13">
        <v>47.139740999175103</v>
      </c>
      <c r="R82" s="173">
        <v>2.7097888859881398</v>
      </c>
      <c r="S82" s="13">
        <v>49.763378605566103</v>
      </c>
      <c r="T82" s="173">
        <v>1.24735522765356</v>
      </c>
      <c r="U82" s="13">
        <v>-3.09981975139983</v>
      </c>
      <c r="V82" s="173">
        <v>3.5590758592302798</v>
      </c>
      <c r="W82" s="13">
        <v>46.9564663951966</v>
      </c>
      <c r="X82" s="173">
        <v>1.06771821916006</v>
      </c>
      <c r="Y82" s="13">
        <v>48.3815145366219</v>
      </c>
      <c r="Z82" s="173">
        <v>2.8379246826127602</v>
      </c>
      <c r="AA82" s="13">
        <v>44.376743736616902</v>
      </c>
      <c r="AB82" s="173">
        <v>2.2458148838477698</v>
      </c>
      <c r="AC82" s="13">
        <v>47.259813213455203</v>
      </c>
      <c r="AD82" s="173">
        <v>1.0851786106357</v>
      </c>
      <c r="AE82" s="13">
        <v>-1.1217013231667501</v>
      </c>
      <c r="AF82" s="173">
        <v>2.9511507742868401</v>
      </c>
      <c r="AG82" s="13">
        <v>25.132001339247999</v>
      </c>
      <c r="AH82" s="173">
        <v>0.95503954232933397</v>
      </c>
      <c r="AI82" s="13">
        <v>18.4242362610869</v>
      </c>
      <c r="AJ82" s="173">
        <v>2.71930944344694</v>
      </c>
      <c r="AK82" s="13">
        <v>20.863870838763301</v>
      </c>
      <c r="AL82" s="173">
        <v>2.07892210965595</v>
      </c>
      <c r="AM82" s="13">
        <v>27.3613349953811</v>
      </c>
      <c r="AN82" s="173">
        <v>0.97557587294690595</v>
      </c>
      <c r="AO82" s="13">
        <v>8.9370987342942492</v>
      </c>
      <c r="AP82" s="173">
        <v>2.6517985682082901</v>
      </c>
      <c r="AQ82" s="13" t="s">
        <v>476</v>
      </c>
      <c r="AR82" s="173" t="s">
        <v>476</v>
      </c>
      <c r="AS82" s="13" t="s">
        <v>476</v>
      </c>
      <c r="AT82" s="173" t="s">
        <v>476</v>
      </c>
      <c r="AU82" s="13" t="s">
        <v>476</v>
      </c>
      <c r="AV82" s="173" t="s">
        <v>476</v>
      </c>
      <c r="AW82" s="13" t="s">
        <v>476</v>
      </c>
      <c r="AX82" s="173" t="s">
        <v>476</v>
      </c>
      <c r="AY82" s="13" t="s">
        <v>476</v>
      </c>
      <c r="AZ82" s="173" t="s">
        <v>476</v>
      </c>
      <c r="BA82" s="13">
        <v>35.889066503931197</v>
      </c>
      <c r="BB82" s="173">
        <v>1.11811976290018</v>
      </c>
      <c r="BC82" s="13">
        <v>37.920847538463001</v>
      </c>
      <c r="BD82" s="173">
        <v>3.6429358827329001</v>
      </c>
      <c r="BE82" s="13">
        <v>36.8771812615377</v>
      </c>
      <c r="BF82" s="173">
        <v>2.40751346026651</v>
      </c>
      <c r="BG82" s="13">
        <v>35.368040592481698</v>
      </c>
      <c r="BH82" s="173">
        <v>1.13568810328162</v>
      </c>
      <c r="BI82" s="13">
        <v>-2.5528069459812701</v>
      </c>
      <c r="BJ82" s="173">
        <v>3.5480074318372599</v>
      </c>
      <c r="BK82" s="13">
        <v>11.493025678135799</v>
      </c>
      <c r="BL82" s="173">
        <v>0.74536601108215095</v>
      </c>
      <c r="BM82" s="13">
        <v>13.8292230650707</v>
      </c>
      <c r="BN82" s="173">
        <v>2.6560875175907701</v>
      </c>
      <c r="BO82" s="13">
        <v>12.555283165092399</v>
      </c>
      <c r="BP82" s="173">
        <v>1.5105887093650301</v>
      </c>
      <c r="BQ82" s="13">
        <v>10.618500860612899</v>
      </c>
      <c r="BR82" s="173">
        <v>0.74205228427964398</v>
      </c>
      <c r="BS82" s="13">
        <v>-3.2107222044577699</v>
      </c>
      <c r="BT82" s="173">
        <v>2.5412223525573698</v>
      </c>
      <c r="BU82" s="13">
        <v>62.924704202490197</v>
      </c>
      <c r="BV82" s="173">
        <v>0.97514462153655401</v>
      </c>
      <c r="BW82" s="13">
        <v>51.626475311764601</v>
      </c>
      <c r="BX82" s="173">
        <v>3.3859673070609602</v>
      </c>
      <c r="BY82" s="13">
        <v>60.920389430890502</v>
      </c>
      <c r="BZ82" s="173">
        <v>2.5534734672591899</v>
      </c>
      <c r="CA82" s="13">
        <v>65.535262795990704</v>
      </c>
      <c r="CB82" s="173">
        <v>1.03725721150201</v>
      </c>
      <c r="CC82" s="13">
        <v>13.908787484226099</v>
      </c>
      <c r="CD82" s="173">
        <v>3.4759660167701001</v>
      </c>
      <c r="CE82" s="13">
        <v>52.723773239677698</v>
      </c>
      <c r="CF82" s="173">
        <v>1.0606402508025501</v>
      </c>
      <c r="CG82" s="13">
        <v>46.109961785922103</v>
      </c>
      <c r="CH82" s="173">
        <v>2.7298631143143899</v>
      </c>
      <c r="CI82" s="13">
        <v>53.743593782539698</v>
      </c>
      <c r="CJ82" s="173">
        <v>2.4095107139715299</v>
      </c>
      <c r="CK82" s="13">
        <v>53.820892258817899</v>
      </c>
      <c r="CL82" s="173">
        <v>1.17149272281756</v>
      </c>
      <c r="CM82" s="13">
        <v>7.7109304728958303</v>
      </c>
      <c r="CN82" s="173">
        <v>2.7243432309765501</v>
      </c>
      <c r="CO82" s="13">
        <v>33.917508397736597</v>
      </c>
      <c r="CP82" s="173">
        <v>0.94573008125380398</v>
      </c>
      <c r="CQ82" s="13">
        <v>27.938914467366299</v>
      </c>
      <c r="CR82" s="173">
        <v>2.5344079625118101</v>
      </c>
      <c r="CS82" s="13">
        <v>29.536729955713501</v>
      </c>
      <c r="CT82" s="173">
        <v>2.0493198524004401</v>
      </c>
      <c r="CU82" s="13">
        <v>36.190993458024202</v>
      </c>
      <c r="CV82" s="173">
        <v>1.1445454894582201</v>
      </c>
      <c r="CW82" s="13">
        <v>8.2520789906579193</v>
      </c>
      <c r="CX82" s="173">
        <v>2.6707998767751802</v>
      </c>
      <c r="CY82" s="13">
        <v>4.3849641125753998</v>
      </c>
      <c r="CZ82" s="173">
        <v>0.96406194656626198</v>
      </c>
      <c r="DA82" s="13">
        <v>6.2049046610528</v>
      </c>
      <c r="DB82" s="173">
        <v>1.6204622710437899</v>
      </c>
      <c r="DC82" s="13">
        <v>1.44149051318911</v>
      </c>
      <c r="DD82" s="173">
        <v>1.38212044137326</v>
      </c>
      <c r="DE82" s="13">
        <v>-1.6916071462092299</v>
      </c>
      <c r="DF82" s="173">
        <v>1.2999450211143799</v>
      </c>
      <c r="DG82" s="13">
        <v>-26.257574641154399</v>
      </c>
      <c r="DH82" s="173">
        <v>0.78509734396475295</v>
      </c>
      <c r="DI82" s="13">
        <v>2.05432853310099</v>
      </c>
      <c r="DJ82" s="173">
        <v>1.4623111985122601</v>
      </c>
      <c r="DK82" s="13">
        <v>-16.906355238903998</v>
      </c>
      <c r="DL82" s="173">
        <v>1.34488561492377</v>
      </c>
      <c r="DM82" s="13">
        <v>0.95107032870033203</v>
      </c>
      <c r="DN82" s="173">
        <v>1.33892120339028</v>
      </c>
      <c r="DO82" s="13">
        <v>3.6180181299387799</v>
      </c>
      <c r="DP82" s="173">
        <v>1.38138957609371</v>
      </c>
      <c r="DQ82" s="13">
        <v>4.13397762672078</v>
      </c>
      <c r="DR82" s="173">
        <v>1.13036347352047</v>
      </c>
      <c r="DS82" s="15"/>
      <c r="DT82" s="15"/>
      <c r="DU82" s="15"/>
      <c r="DV82" s="15"/>
      <c r="DW82" s="15"/>
      <c r="DX82" s="15"/>
      <c r="DY82" s="15"/>
      <c r="DZ82" s="15"/>
      <c r="EA82" s="15"/>
      <c r="EB82" s="15"/>
      <c r="EC82" s="15"/>
      <c r="ED82" s="15"/>
      <c r="EE82" s="15"/>
      <c r="EF82" s="15"/>
      <c r="EG82" s="15"/>
      <c r="EH82" s="15"/>
      <c r="EI82" s="15"/>
      <c r="EJ82" s="15"/>
      <c r="EK82" s="15"/>
      <c r="EL82" s="16"/>
    </row>
    <row r="83" spans="1:142" ht="12.95" customHeight="1" x14ac:dyDescent="0.2">
      <c r="A83" s="2" t="s">
        <v>387</v>
      </c>
      <c r="B83" s="32">
        <v>1</v>
      </c>
      <c r="C83" s="13">
        <v>93.374211133836695</v>
      </c>
      <c r="D83" s="173">
        <v>0.97869440229789695</v>
      </c>
      <c r="E83" s="13">
        <v>90.349029305274399</v>
      </c>
      <c r="F83" s="173">
        <v>1.23841807166693</v>
      </c>
      <c r="G83" s="13">
        <v>93.647960598027893</v>
      </c>
      <c r="H83" s="173">
        <v>1.7859431253107301</v>
      </c>
      <c r="I83" s="13">
        <v>94.7172377756456</v>
      </c>
      <c r="J83" s="173">
        <v>0.931815895017021</v>
      </c>
      <c r="K83" s="13">
        <v>4.3682084703711697</v>
      </c>
      <c r="L83" s="173">
        <v>1.4087170317641799</v>
      </c>
      <c r="M83" s="13">
        <v>63.687974268054603</v>
      </c>
      <c r="N83" s="173">
        <v>1.4142446999623901</v>
      </c>
      <c r="O83" s="13">
        <v>61.9992662801452</v>
      </c>
      <c r="P83" s="173">
        <v>2.51887290181477</v>
      </c>
      <c r="Q83" s="13">
        <v>59.6188277695964</v>
      </c>
      <c r="R83" s="173">
        <v>2.6457340801789</v>
      </c>
      <c r="S83" s="13">
        <v>66.647063423243694</v>
      </c>
      <c r="T83" s="173">
        <v>1.7918237588461401</v>
      </c>
      <c r="U83" s="13">
        <v>4.6477971430984804</v>
      </c>
      <c r="V83" s="173">
        <v>2.7406604562466801</v>
      </c>
      <c r="W83" s="13">
        <v>28.2185428413196</v>
      </c>
      <c r="X83" s="173">
        <v>1.1805016852674</v>
      </c>
      <c r="Y83" s="13">
        <v>31.487639163295999</v>
      </c>
      <c r="Z83" s="173">
        <v>2.2054706118065299</v>
      </c>
      <c r="AA83" s="13">
        <v>26.1708411229835</v>
      </c>
      <c r="AB83" s="173">
        <v>1.72310002802221</v>
      </c>
      <c r="AC83" s="13">
        <v>27.8418836877613</v>
      </c>
      <c r="AD83" s="173">
        <v>1.73554022703199</v>
      </c>
      <c r="AE83" s="13">
        <v>-3.6457554755346702</v>
      </c>
      <c r="AF83" s="173">
        <v>2.7523144869022498</v>
      </c>
      <c r="AG83" s="13">
        <v>21.2100081219183</v>
      </c>
      <c r="AH83" s="173">
        <v>1.17010770229441</v>
      </c>
      <c r="AI83" s="13">
        <v>18.366098809903601</v>
      </c>
      <c r="AJ83" s="173">
        <v>1.5233647320772401</v>
      </c>
      <c r="AK83" s="13">
        <v>19.087237660990301</v>
      </c>
      <c r="AL83" s="173">
        <v>1.76045123995561</v>
      </c>
      <c r="AM83" s="13">
        <v>23.620039400832901</v>
      </c>
      <c r="AN83" s="173">
        <v>1.86139170023807</v>
      </c>
      <c r="AO83" s="13">
        <v>5.2539405909293002</v>
      </c>
      <c r="AP83" s="173">
        <v>2.2209782082667302</v>
      </c>
      <c r="AQ83" s="13" t="s">
        <v>476</v>
      </c>
      <c r="AR83" s="173" t="s">
        <v>476</v>
      </c>
      <c r="AS83" s="13" t="s">
        <v>476</v>
      </c>
      <c r="AT83" s="173" t="s">
        <v>476</v>
      </c>
      <c r="AU83" s="13" t="s">
        <v>476</v>
      </c>
      <c r="AV83" s="173" t="s">
        <v>476</v>
      </c>
      <c r="AW83" s="13" t="s">
        <v>476</v>
      </c>
      <c r="AX83" s="173" t="s">
        <v>476</v>
      </c>
      <c r="AY83" s="13" t="s">
        <v>476</v>
      </c>
      <c r="AZ83" s="173" t="s">
        <v>476</v>
      </c>
      <c r="BA83" s="13">
        <v>88.831336220874704</v>
      </c>
      <c r="BB83" s="173">
        <v>0.76581720719143298</v>
      </c>
      <c r="BC83" s="13">
        <v>88.102254390309298</v>
      </c>
      <c r="BD83" s="173">
        <v>1.62526863417062</v>
      </c>
      <c r="BE83" s="13">
        <v>88.8285531980831</v>
      </c>
      <c r="BF83" s="173">
        <v>1.5315268863557101</v>
      </c>
      <c r="BG83" s="13">
        <v>89.171001246515402</v>
      </c>
      <c r="BH83" s="173">
        <v>0.95878174115778902</v>
      </c>
      <c r="BI83" s="13">
        <v>1.06874685620613</v>
      </c>
      <c r="BJ83" s="173">
        <v>1.73699962677461</v>
      </c>
      <c r="BK83" s="13">
        <v>61.810335883269097</v>
      </c>
      <c r="BL83" s="173">
        <v>1.46953590370716</v>
      </c>
      <c r="BM83" s="13">
        <v>59.823748158703403</v>
      </c>
      <c r="BN83" s="173">
        <v>2.8693469873074999</v>
      </c>
      <c r="BO83" s="13">
        <v>58.7256229268338</v>
      </c>
      <c r="BP83" s="173">
        <v>2.0090099873670102</v>
      </c>
      <c r="BQ83" s="13">
        <v>65.195966216050294</v>
      </c>
      <c r="BR83" s="173">
        <v>1.9200702386914099</v>
      </c>
      <c r="BS83" s="13">
        <v>5.3722180573469602</v>
      </c>
      <c r="BT83" s="173">
        <v>3.1591923550873502</v>
      </c>
      <c r="BU83" s="13">
        <v>72.2198753920797</v>
      </c>
      <c r="BV83" s="173">
        <v>1.38550431285947</v>
      </c>
      <c r="BW83" s="13">
        <v>67.410181576131805</v>
      </c>
      <c r="BX83" s="173">
        <v>2.51727107566427</v>
      </c>
      <c r="BY83" s="13">
        <v>70.207205620902599</v>
      </c>
      <c r="BZ83" s="173">
        <v>2.0541729540423002</v>
      </c>
      <c r="CA83" s="13">
        <v>76.066704746551196</v>
      </c>
      <c r="CB83" s="173">
        <v>2.0981949426829498</v>
      </c>
      <c r="CC83" s="13">
        <v>8.6565231704193906</v>
      </c>
      <c r="CD83" s="173">
        <v>2.9121656029052598</v>
      </c>
      <c r="CE83" s="13">
        <v>88.308668591818204</v>
      </c>
      <c r="CF83" s="173">
        <v>0.82231545251239102</v>
      </c>
      <c r="CG83" s="13">
        <v>85.964469432600097</v>
      </c>
      <c r="CH83" s="173">
        <v>1.72517843792518</v>
      </c>
      <c r="CI83" s="13">
        <v>87.398493312457703</v>
      </c>
      <c r="CJ83" s="173">
        <v>1.3189157074662701</v>
      </c>
      <c r="CK83" s="13">
        <v>90.228172360287701</v>
      </c>
      <c r="CL83" s="173">
        <v>1.09456637439509</v>
      </c>
      <c r="CM83" s="13">
        <v>4.2637029276876302</v>
      </c>
      <c r="CN83" s="173">
        <v>1.8016144213791001</v>
      </c>
      <c r="CO83" s="13">
        <v>45.274220000493102</v>
      </c>
      <c r="CP83" s="173">
        <v>1.4204272094374499</v>
      </c>
      <c r="CQ83" s="13">
        <v>46.0302127776189</v>
      </c>
      <c r="CR83" s="173">
        <v>2.1004880955312402</v>
      </c>
      <c r="CS83" s="13">
        <v>41.097675283219701</v>
      </c>
      <c r="CT83" s="173">
        <v>2.0503940255613098</v>
      </c>
      <c r="CU83" s="13">
        <v>47.211562566165902</v>
      </c>
      <c r="CV83" s="173">
        <v>2.0745339579805</v>
      </c>
      <c r="CW83" s="13">
        <v>1.1813497885470201</v>
      </c>
      <c r="CX83" s="173">
        <v>2.38401786427035</v>
      </c>
      <c r="CY83" s="13">
        <v>-2.0633033544847899</v>
      </c>
      <c r="CZ83" s="173">
        <v>1.12937544556673</v>
      </c>
      <c r="DA83" s="13">
        <v>-2.66164696274104</v>
      </c>
      <c r="DB83" s="173">
        <v>2.3252740458033099</v>
      </c>
      <c r="DC83" s="13">
        <v>-2.7627003693573702</v>
      </c>
      <c r="DD83" s="173">
        <v>1.8852632896803501</v>
      </c>
      <c r="DE83" s="13">
        <v>-8.9845141526135599</v>
      </c>
      <c r="DF83" s="173">
        <v>1.86176640168084</v>
      </c>
      <c r="DG83" s="13">
        <v>-32.771344163789003</v>
      </c>
      <c r="DH83" s="173">
        <v>1.07802967740221</v>
      </c>
      <c r="DI83" s="13">
        <v>-1.6638424678010999</v>
      </c>
      <c r="DJ83" s="173">
        <v>1.1275871195791101</v>
      </c>
      <c r="DK83" s="13">
        <v>-6.9182217115486004</v>
      </c>
      <c r="DL83" s="173">
        <v>2.0191904144717401</v>
      </c>
      <c r="DM83" s="13">
        <v>-4.3472655312043402</v>
      </c>
      <c r="DN83" s="173">
        <v>1.8561845986799601</v>
      </c>
      <c r="DO83" s="13">
        <v>-0.40929979605267902</v>
      </c>
      <c r="DP83" s="173">
        <v>1.1768799376076899</v>
      </c>
      <c r="DQ83" s="13">
        <v>-2.3250016128617998</v>
      </c>
      <c r="DR83" s="173">
        <v>2.2583079245059898</v>
      </c>
      <c r="DS83" s="15"/>
      <c r="DT83" s="15"/>
      <c r="DU83" s="15"/>
      <c r="DV83" s="15"/>
      <c r="DW83" s="15"/>
      <c r="DX83" s="15"/>
      <c r="DY83" s="15"/>
      <c r="DZ83" s="15"/>
      <c r="EA83" s="15"/>
      <c r="EB83" s="15"/>
      <c r="EC83" s="15"/>
      <c r="ED83" s="15"/>
      <c r="EE83" s="15"/>
      <c r="EF83" s="15"/>
      <c r="EG83" s="15"/>
      <c r="EH83" s="15"/>
      <c r="EI83" s="15"/>
      <c r="EJ83" s="15"/>
      <c r="EK83" s="15"/>
      <c r="EL83" s="16"/>
    </row>
    <row r="84" spans="1:142" ht="12.95" customHeight="1" x14ac:dyDescent="0.2">
      <c r="A84" s="33" t="s">
        <v>398</v>
      </c>
      <c r="B84" s="34">
        <v>1</v>
      </c>
      <c r="C84" s="46">
        <v>84.372578321707707</v>
      </c>
      <c r="D84" s="177">
        <v>0.25798887783624103</v>
      </c>
      <c r="E84" s="46">
        <v>85.036012725826495</v>
      </c>
      <c r="F84" s="177">
        <v>0.52133394198924998</v>
      </c>
      <c r="G84" s="46">
        <v>85.596573464936299</v>
      </c>
      <c r="H84" s="177">
        <v>0.51197997852567101</v>
      </c>
      <c r="I84" s="46">
        <v>83.891288689620396</v>
      </c>
      <c r="J84" s="177">
        <v>0.32721595538831499</v>
      </c>
      <c r="K84" s="46">
        <v>-1.1447240362061699</v>
      </c>
      <c r="L84" s="177">
        <v>0.60605842418404798</v>
      </c>
      <c r="M84" s="46">
        <v>52.188283805807501</v>
      </c>
      <c r="N84" s="177">
        <v>0.32827615400721999</v>
      </c>
      <c r="O84" s="46">
        <v>49.031405127127201</v>
      </c>
      <c r="P84" s="177">
        <v>0.76514169473114801</v>
      </c>
      <c r="Q84" s="46">
        <v>50.418433201971403</v>
      </c>
      <c r="R84" s="177">
        <v>0.73368197622795694</v>
      </c>
      <c r="S84" s="46">
        <v>53.422201941733199</v>
      </c>
      <c r="T84" s="177">
        <v>0.40097100261138902</v>
      </c>
      <c r="U84" s="46">
        <v>4.3907968146059799</v>
      </c>
      <c r="V84" s="177">
        <v>0.85622366154316398</v>
      </c>
      <c r="W84" s="46">
        <v>25.305701242992701</v>
      </c>
      <c r="X84" s="177">
        <v>0.25868109016287</v>
      </c>
      <c r="Y84" s="46">
        <v>28.820762462356299</v>
      </c>
      <c r="Z84" s="177">
        <v>0.62410382125834496</v>
      </c>
      <c r="AA84" s="46">
        <v>26.108673995200999</v>
      </c>
      <c r="AB84" s="177">
        <v>0.55457043509569603</v>
      </c>
      <c r="AC84" s="46">
        <v>24.073104401613499</v>
      </c>
      <c r="AD84" s="177">
        <v>0.32258461322305898</v>
      </c>
      <c r="AE84" s="46">
        <v>-4.7476580607428502</v>
      </c>
      <c r="AF84" s="177">
        <v>0.68621683333988903</v>
      </c>
      <c r="AG84" s="46">
        <v>26.374810147268299</v>
      </c>
      <c r="AH84" s="177">
        <v>0.337722162975225</v>
      </c>
      <c r="AI84" s="46">
        <v>25.726537287787998</v>
      </c>
      <c r="AJ84" s="177">
        <v>0.65904122931102804</v>
      </c>
      <c r="AK84" s="46">
        <v>24.995637673591698</v>
      </c>
      <c r="AL84" s="177">
        <v>0.62242510027776998</v>
      </c>
      <c r="AM84" s="46">
        <v>26.8031310571597</v>
      </c>
      <c r="AN84" s="177">
        <v>0.40751423568962403</v>
      </c>
      <c r="AO84" s="46">
        <v>1.07659376937175</v>
      </c>
      <c r="AP84" s="177">
        <v>0.71600054353207898</v>
      </c>
      <c r="AQ84" s="46" t="s">
        <v>476</v>
      </c>
      <c r="AR84" s="177" t="s">
        <v>476</v>
      </c>
      <c r="AS84" s="46" t="s">
        <v>476</v>
      </c>
      <c r="AT84" s="177" t="s">
        <v>476</v>
      </c>
      <c r="AU84" s="46" t="s">
        <v>476</v>
      </c>
      <c r="AV84" s="177" t="s">
        <v>476</v>
      </c>
      <c r="AW84" s="46" t="s">
        <v>476</v>
      </c>
      <c r="AX84" s="177" t="s">
        <v>476</v>
      </c>
      <c r="AY84" s="46" t="s">
        <v>476</v>
      </c>
      <c r="AZ84" s="177" t="s">
        <v>476</v>
      </c>
      <c r="BA84" s="46">
        <v>55.762722885456299</v>
      </c>
      <c r="BB84" s="177">
        <v>0.357805031339895</v>
      </c>
      <c r="BC84" s="46">
        <v>58.4811786859309</v>
      </c>
      <c r="BD84" s="177">
        <v>0.74326364482210705</v>
      </c>
      <c r="BE84" s="46">
        <v>56.170697977720501</v>
      </c>
      <c r="BF84" s="177">
        <v>0.735220198557481</v>
      </c>
      <c r="BG84" s="46">
        <v>54.772629776909604</v>
      </c>
      <c r="BH84" s="177">
        <v>0.43438315391843602</v>
      </c>
      <c r="BI84" s="46">
        <v>-3.7085489090212702</v>
      </c>
      <c r="BJ84" s="177">
        <v>0.82232977367597104</v>
      </c>
      <c r="BK84" s="46">
        <v>35.975101161426402</v>
      </c>
      <c r="BL84" s="177">
        <v>0.32138100522899699</v>
      </c>
      <c r="BM84" s="46">
        <v>35.785581089568801</v>
      </c>
      <c r="BN84" s="177">
        <v>0.68919809682959399</v>
      </c>
      <c r="BO84" s="46">
        <v>34.4455091054759</v>
      </c>
      <c r="BP84" s="177">
        <v>0.63981860113378097</v>
      </c>
      <c r="BQ84" s="46">
        <v>36.397248847425601</v>
      </c>
      <c r="BR84" s="177">
        <v>0.39572203525239202</v>
      </c>
      <c r="BS84" s="46">
        <v>0.61166775785681005</v>
      </c>
      <c r="BT84" s="177">
        <v>0.749347660016495</v>
      </c>
      <c r="BU84" s="46">
        <v>54.2358830386923</v>
      </c>
      <c r="BV84" s="177">
        <v>0.30306062135049699</v>
      </c>
      <c r="BW84" s="46">
        <v>49.6315071268764</v>
      </c>
      <c r="BX84" s="177">
        <v>0.71334554119866</v>
      </c>
      <c r="BY84" s="46">
        <v>53.473240815758501</v>
      </c>
      <c r="BZ84" s="177">
        <v>0.70271488314934705</v>
      </c>
      <c r="CA84" s="46">
        <v>55.7300906066815</v>
      </c>
      <c r="CB84" s="177">
        <v>0.38784381133783202</v>
      </c>
      <c r="CC84" s="46">
        <v>6.09858347980507</v>
      </c>
      <c r="CD84" s="177">
        <v>0.80322462858197696</v>
      </c>
      <c r="CE84" s="46">
        <v>71.191749392087601</v>
      </c>
      <c r="CF84" s="177">
        <v>0.267988996456135</v>
      </c>
      <c r="CG84" s="46">
        <v>67.488306367072099</v>
      </c>
      <c r="CH84" s="177">
        <v>0.63365502867749102</v>
      </c>
      <c r="CI84" s="46">
        <v>70.612929886959506</v>
      </c>
      <c r="CJ84" s="177">
        <v>0.59191209026635105</v>
      </c>
      <c r="CK84" s="46">
        <v>72.389108472783604</v>
      </c>
      <c r="CL84" s="177">
        <v>0.34065876742699702</v>
      </c>
      <c r="CM84" s="46">
        <v>4.9008021057114304</v>
      </c>
      <c r="CN84" s="177">
        <v>0.70363318178245404</v>
      </c>
      <c r="CO84" s="46">
        <v>32.607867310190997</v>
      </c>
      <c r="CP84" s="177">
        <v>0.29229858256091301</v>
      </c>
      <c r="CQ84" s="46">
        <v>30.411857049097801</v>
      </c>
      <c r="CR84" s="177">
        <v>0.64506284408423298</v>
      </c>
      <c r="CS84" s="46">
        <v>31.1461332962337</v>
      </c>
      <c r="CT84" s="177">
        <v>0.63330630288896606</v>
      </c>
      <c r="CU84" s="46">
        <v>33.430915951609201</v>
      </c>
      <c r="CV84" s="177">
        <v>0.37443224053111002</v>
      </c>
      <c r="CW84" s="46">
        <v>3.0190589025114098</v>
      </c>
      <c r="CX84" s="177">
        <v>0.71483077283094798</v>
      </c>
      <c r="CY84" s="46">
        <v>0.79099672202318805</v>
      </c>
      <c r="CZ84" s="177">
        <v>0.32728578046270901</v>
      </c>
      <c r="DA84" s="46">
        <v>4.6110434244258904</v>
      </c>
      <c r="DB84" s="177">
        <v>0.44433790133123702</v>
      </c>
      <c r="DC84" s="46">
        <v>0.36993864752539102</v>
      </c>
      <c r="DD84" s="177">
        <v>0.34059095040010601</v>
      </c>
      <c r="DE84" s="46">
        <v>3.3247707893194201</v>
      </c>
      <c r="DF84" s="177">
        <v>0.44932984170782397</v>
      </c>
      <c r="DG84" s="46">
        <v>-18.938393735937101</v>
      </c>
      <c r="DH84" s="177">
        <v>0.241466691982819</v>
      </c>
      <c r="DI84" s="46">
        <v>3.97882638002265</v>
      </c>
      <c r="DJ84" s="177">
        <v>0.44758640238078301</v>
      </c>
      <c r="DK84" s="46">
        <v>0.78197479237101497</v>
      </c>
      <c r="DL84" s="177">
        <v>0.44258119256112299</v>
      </c>
      <c r="DM84" s="46">
        <v>0.28040969693801898</v>
      </c>
      <c r="DN84" s="177">
        <v>0.42030819797142799</v>
      </c>
      <c r="DO84" s="46">
        <v>0.62134344945323905</v>
      </c>
      <c r="DP84" s="177">
        <v>0.37065934425145802</v>
      </c>
      <c r="DQ84" s="46">
        <v>1.26354632278656</v>
      </c>
      <c r="DR84" s="177">
        <v>0.37192272702395102</v>
      </c>
      <c r="DS84" s="15"/>
      <c r="DT84" s="15"/>
      <c r="DU84" s="15"/>
      <c r="DV84" s="15"/>
      <c r="DW84" s="15"/>
      <c r="DX84" s="15"/>
      <c r="DY84" s="15"/>
      <c r="DZ84" s="15"/>
      <c r="EA84" s="15"/>
      <c r="EB84" s="15"/>
      <c r="EC84" s="15"/>
      <c r="ED84" s="15"/>
      <c r="EE84" s="15"/>
      <c r="EF84" s="15"/>
      <c r="EG84" s="15"/>
      <c r="EH84" s="15"/>
      <c r="EI84" s="15"/>
      <c r="EJ84" s="15"/>
      <c r="EK84" s="15"/>
      <c r="EL84" s="16"/>
    </row>
    <row r="85" spans="1:142" ht="12.95" customHeight="1" x14ac:dyDescent="0.2">
      <c r="A85" s="2" t="s">
        <v>106</v>
      </c>
      <c r="B85" s="32">
        <v>1</v>
      </c>
      <c r="C85" s="13">
        <v>83.329739809103003</v>
      </c>
      <c r="D85" s="173">
        <v>0.97694314217973299</v>
      </c>
      <c r="E85" s="13">
        <v>80.780774018793494</v>
      </c>
      <c r="F85" s="173">
        <v>2.0721487626803299</v>
      </c>
      <c r="G85" s="13">
        <v>81.038057198619001</v>
      </c>
      <c r="H85" s="173">
        <v>1.8716152459256299</v>
      </c>
      <c r="I85" s="13">
        <v>85.031553305482802</v>
      </c>
      <c r="J85" s="173">
        <v>1.0724469115661199</v>
      </c>
      <c r="K85" s="13">
        <v>4.2507792866893803</v>
      </c>
      <c r="L85" s="173">
        <v>2.10525783581509</v>
      </c>
      <c r="M85" s="13">
        <v>44.485096383783301</v>
      </c>
      <c r="N85" s="173">
        <v>1.5054184877693899</v>
      </c>
      <c r="O85" s="13">
        <v>32.893988346162701</v>
      </c>
      <c r="P85" s="173">
        <v>2.4419912628523601</v>
      </c>
      <c r="Q85" s="13">
        <v>35.640653753290501</v>
      </c>
      <c r="R85" s="173">
        <v>2.9340384603874901</v>
      </c>
      <c r="S85" s="13">
        <v>50.5619730862566</v>
      </c>
      <c r="T85" s="173">
        <v>1.7179502097627199</v>
      </c>
      <c r="U85" s="13">
        <v>17.6679847400939</v>
      </c>
      <c r="V85" s="173">
        <v>2.68612796254365</v>
      </c>
      <c r="W85" s="13">
        <v>18.858627687913099</v>
      </c>
      <c r="X85" s="173">
        <v>1.1599130396967801</v>
      </c>
      <c r="Y85" s="13">
        <v>23.3518315265114</v>
      </c>
      <c r="Z85" s="173">
        <v>2.0970098114471498</v>
      </c>
      <c r="AA85" s="13">
        <v>19.4180201971927</v>
      </c>
      <c r="AB85" s="173">
        <v>2.1635281005135498</v>
      </c>
      <c r="AC85" s="13">
        <v>17.544699777957099</v>
      </c>
      <c r="AD85" s="173">
        <v>1.2402712162995999</v>
      </c>
      <c r="AE85" s="13">
        <v>-5.8071317485543696</v>
      </c>
      <c r="AF85" s="173">
        <v>2.15252426491783</v>
      </c>
      <c r="AG85" s="13">
        <v>24.0157457215536</v>
      </c>
      <c r="AH85" s="173">
        <v>2.25544817154683</v>
      </c>
      <c r="AI85" s="13">
        <v>22.142143873510001</v>
      </c>
      <c r="AJ85" s="173">
        <v>2.6880141420370101</v>
      </c>
      <c r="AK85" s="13">
        <v>20.3384288755624</v>
      </c>
      <c r="AL85" s="173">
        <v>2.7020819675127599</v>
      </c>
      <c r="AM85" s="13">
        <v>25.6041771023535</v>
      </c>
      <c r="AN85" s="173">
        <v>2.68081810060839</v>
      </c>
      <c r="AO85" s="13">
        <v>3.4620332288434801</v>
      </c>
      <c r="AP85" s="173">
        <v>2.9258371866913202</v>
      </c>
      <c r="AQ85" s="13" t="s">
        <v>476</v>
      </c>
      <c r="AR85" s="173" t="s">
        <v>476</v>
      </c>
      <c r="AS85" s="13" t="s">
        <v>476</v>
      </c>
      <c r="AT85" s="173" t="s">
        <v>476</v>
      </c>
      <c r="AU85" s="13" t="s">
        <v>476</v>
      </c>
      <c r="AV85" s="173" t="s">
        <v>476</v>
      </c>
      <c r="AW85" s="13" t="s">
        <v>476</v>
      </c>
      <c r="AX85" s="173" t="s">
        <v>476</v>
      </c>
      <c r="AY85" s="13" t="s">
        <v>476</v>
      </c>
      <c r="AZ85" s="173" t="s">
        <v>476</v>
      </c>
      <c r="BA85" s="13">
        <v>35.004585813919398</v>
      </c>
      <c r="BB85" s="173">
        <v>1.4135192854504</v>
      </c>
      <c r="BC85" s="13">
        <v>50.082349512316902</v>
      </c>
      <c r="BD85" s="173">
        <v>2.50102557226018</v>
      </c>
      <c r="BE85" s="13">
        <v>31.366023205638601</v>
      </c>
      <c r="BF85" s="173">
        <v>2.3262229534924299</v>
      </c>
      <c r="BG85" s="13">
        <v>31.6106299224646</v>
      </c>
      <c r="BH85" s="173">
        <v>1.8250717872589</v>
      </c>
      <c r="BI85" s="13">
        <v>-18.471719589852398</v>
      </c>
      <c r="BJ85" s="173">
        <v>3.04674377993409</v>
      </c>
      <c r="BK85" s="13">
        <v>24.620220433101402</v>
      </c>
      <c r="BL85" s="173">
        <v>1.06792317696608</v>
      </c>
      <c r="BM85" s="13">
        <v>36.056920741258303</v>
      </c>
      <c r="BN85" s="173">
        <v>2.6306824322217</v>
      </c>
      <c r="BO85" s="13">
        <v>18.3027147032453</v>
      </c>
      <c r="BP85" s="173">
        <v>1.89304863599839</v>
      </c>
      <c r="BQ85" s="13">
        <v>23.248281743887102</v>
      </c>
      <c r="BR85" s="173">
        <v>1.2969769781459299</v>
      </c>
      <c r="BS85" s="13">
        <v>-12.808638997371199</v>
      </c>
      <c r="BT85" s="173">
        <v>3.0959798836483001</v>
      </c>
      <c r="BU85" s="13">
        <v>48.939140024674302</v>
      </c>
      <c r="BV85" s="173">
        <v>1.4611914261250001</v>
      </c>
      <c r="BW85" s="13">
        <v>42.7627314883335</v>
      </c>
      <c r="BX85" s="173">
        <v>2.4547691094337898</v>
      </c>
      <c r="BY85" s="13">
        <v>41.351145934785698</v>
      </c>
      <c r="BZ85" s="173">
        <v>2.7102987220024799</v>
      </c>
      <c r="CA85" s="13">
        <v>53.112741954966403</v>
      </c>
      <c r="CB85" s="173">
        <v>1.84693282722256</v>
      </c>
      <c r="CC85" s="13">
        <v>10.350010466633</v>
      </c>
      <c r="CD85" s="173">
        <v>2.9857188975748801</v>
      </c>
      <c r="CE85" s="13">
        <v>53.368893124085602</v>
      </c>
      <c r="CF85" s="173">
        <v>1.1616552492769301</v>
      </c>
      <c r="CG85" s="13">
        <v>48.620409481437598</v>
      </c>
      <c r="CH85" s="173">
        <v>2.4736711401768399</v>
      </c>
      <c r="CI85" s="13">
        <v>45.164208853048301</v>
      </c>
      <c r="CJ85" s="173">
        <v>2.67594170662613</v>
      </c>
      <c r="CK85" s="13">
        <v>57.503735223412498</v>
      </c>
      <c r="CL85" s="173">
        <v>1.52084157191292</v>
      </c>
      <c r="CM85" s="13">
        <v>8.8833257419749607</v>
      </c>
      <c r="CN85" s="173">
        <v>2.7088141528031899</v>
      </c>
      <c r="CO85" s="13">
        <v>14.770772984822401</v>
      </c>
      <c r="CP85" s="173">
        <v>0.95849338748754398</v>
      </c>
      <c r="CQ85" s="13">
        <v>14.510589416214</v>
      </c>
      <c r="CR85" s="173">
        <v>1.87913854068098</v>
      </c>
      <c r="CS85" s="13">
        <v>14.480903663577299</v>
      </c>
      <c r="CT85" s="173">
        <v>2.2410687159830598</v>
      </c>
      <c r="CU85" s="13">
        <v>15.095942262285</v>
      </c>
      <c r="CV85" s="173">
        <v>1.1481558438615</v>
      </c>
      <c r="CW85" s="13">
        <v>0.58535284607106997</v>
      </c>
      <c r="CX85" s="173">
        <v>2.31012229602065</v>
      </c>
      <c r="CY85" s="13">
        <v>-3.39064391468369</v>
      </c>
      <c r="CZ85" s="173">
        <v>1.28938608914053</v>
      </c>
      <c r="DA85" s="13">
        <v>11.7991387754057</v>
      </c>
      <c r="DB85" s="173">
        <v>1.9090440828979001</v>
      </c>
      <c r="DC85" s="13">
        <v>2.1891741403826099</v>
      </c>
      <c r="DD85" s="173">
        <v>1.4738748943904001</v>
      </c>
      <c r="DE85" s="13">
        <v>8.9186296049698992</v>
      </c>
      <c r="DF85" s="173">
        <v>2.5796868128709902</v>
      </c>
      <c r="DG85" s="13">
        <v>-15.683468481259</v>
      </c>
      <c r="DH85" s="173">
        <v>1.0422203573690501</v>
      </c>
      <c r="DI85" s="13">
        <v>7.3172738986912095E-2</v>
      </c>
      <c r="DJ85" s="173">
        <v>2.0551620160585302</v>
      </c>
      <c r="DK85" s="13">
        <v>-1.9288933343957699</v>
      </c>
      <c r="DL85" s="173">
        <v>1.72334998096574</v>
      </c>
      <c r="DM85" s="13">
        <v>-4.1531770158926298</v>
      </c>
      <c r="DN85" s="173">
        <v>1.9009917803160401</v>
      </c>
      <c r="DO85" s="13">
        <v>-8.6417131088867798</v>
      </c>
      <c r="DP85" s="173">
        <v>1.7400748226988401</v>
      </c>
      <c r="DQ85" s="13">
        <v>-3.8887885401048199</v>
      </c>
      <c r="DR85" s="173">
        <v>1.21878850691075</v>
      </c>
      <c r="DS85" s="15"/>
      <c r="DT85" s="15"/>
      <c r="DU85" s="15"/>
      <c r="DV85" s="15"/>
      <c r="DW85" s="15"/>
      <c r="DX85" s="15"/>
      <c r="DY85" s="15"/>
      <c r="DZ85" s="15"/>
      <c r="EA85" s="15"/>
      <c r="EB85" s="15"/>
      <c r="EC85" s="15"/>
      <c r="ED85" s="15"/>
      <c r="EE85" s="15"/>
      <c r="EF85" s="15"/>
      <c r="EG85" s="15"/>
      <c r="EH85" s="15"/>
      <c r="EI85" s="15"/>
      <c r="EJ85" s="15"/>
      <c r="EK85" s="15"/>
      <c r="EL85" s="16"/>
    </row>
    <row r="86" spans="1:142" ht="12.95" customHeight="1" x14ac:dyDescent="0.2">
      <c r="A86" s="2" t="s">
        <v>395</v>
      </c>
      <c r="B86" s="32">
        <v>1</v>
      </c>
      <c r="C86" s="13">
        <v>91.008209980836298</v>
      </c>
      <c r="D86" s="173">
        <v>1.0388014626155699</v>
      </c>
      <c r="E86" s="13">
        <v>86.328603261915404</v>
      </c>
      <c r="F86" s="173">
        <v>2.2021491878008099</v>
      </c>
      <c r="G86" s="13">
        <v>92.6140777153241</v>
      </c>
      <c r="H86" s="173">
        <v>1.6473847630898599</v>
      </c>
      <c r="I86" s="13">
        <v>92.482879185373804</v>
      </c>
      <c r="J86" s="173">
        <v>1.3888454434380699</v>
      </c>
      <c r="K86" s="13">
        <v>6.1542759234583899</v>
      </c>
      <c r="L86" s="173">
        <v>2.4212466422938701</v>
      </c>
      <c r="M86" s="13">
        <v>32.212665710602003</v>
      </c>
      <c r="N86" s="173">
        <v>1.4809496941898499</v>
      </c>
      <c r="O86" s="13">
        <v>26.619850146635901</v>
      </c>
      <c r="P86" s="173">
        <v>2.8172247668421102</v>
      </c>
      <c r="Q86" s="13">
        <v>32.422430106407802</v>
      </c>
      <c r="R86" s="173">
        <v>3.4340085536561502</v>
      </c>
      <c r="S86" s="13">
        <v>34.577915650399397</v>
      </c>
      <c r="T86" s="173">
        <v>1.8936562980968601</v>
      </c>
      <c r="U86" s="13">
        <v>7.9580655037634802</v>
      </c>
      <c r="V86" s="173">
        <v>3.2806914887173999</v>
      </c>
      <c r="W86" s="13">
        <v>17.462090390097199</v>
      </c>
      <c r="X86" s="173">
        <v>1.2359966049345801</v>
      </c>
      <c r="Y86" s="13">
        <v>30.683477347379</v>
      </c>
      <c r="Z86" s="173">
        <v>2.4869705776262498</v>
      </c>
      <c r="AA86" s="13">
        <v>19.8909868504883</v>
      </c>
      <c r="AB86" s="173">
        <v>3.2470399242456698</v>
      </c>
      <c r="AC86" s="13">
        <v>10.835730188410301</v>
      </c>
      <c r="AD86" s="173">
        <v>1.24605354349827</v>
      </c>
      <c r="AE86" s="13">
        <v>-19.847747158968701</v>
      </c>
      <c r="AF86" s="173">
        <v>2.5556597012279698</v>
      </c>
      <c r="AG86" s="13">
        <v>29.069144797264698</v>
      </c>
      <c r="AH86" s="173">
        <v>1.6859726109661599</v>
      </c>
      <c r="AI86" s="13">
        <v>27.919371704343199</v>
      </c>
      <c r="AJ86" s="173">
        <v>3.1752248327032899</v>
      </c>
      <c r="AK86" s="13">
        <v>27.121858929309699</v>
      </c>
      <c r="AL86" s="173">
        <v>3.7169746952429601</v>
      </c>
      <c r="AM86" s="13">
        <v>30.417558188298301</v>
      </c>
      <c r="AN86" s="173">
        <v>1.9645649775428</v>
      </c>
      <c r="AO86" s="13">
        <v>2.4981864839550898</v>
      </c>
      <c r="AP86" s="173">
        <v>3.45903512137158</v>
      </c>
      <c r="AQ86" s="13" t="s">
        <v>476</v>
      </c>
      <c r="AR86" s="173" t="s">
        <v>476</v>
      </c>
      <c r="AS86" s="13" t="s">
        <v>476</v>
      </c>
      <c r="AT86" s="173" t="s">
        <v>476</v>
      </c>
      <c r="AU86" s="13" t="s">
        <v>476</v>
      </c>
      <c r="AV86" s="173" t="s">
        <v>476</v>
      </c>
      <c r="AW86" s="13" t="s">
        <v>476</v>
      </c>
      <c r="AX86" s="173" t="s">
        <v>476</v>
      </c>
      <c r="AY86" s="13" t="s">
        <v>476</v>
      </c>
      <c r="AZ86" s="173" t="s">
        <v>476</v>
      </c>
      <c r="BA86" s="13">
        <v>74.662341832440902</v>
      </c>
      <c r="BB86" s="173">
        <v>1.6898317787672299</v>
      </c>
      <c r="BC86" s="13">
        <v>79.861865530341802</v>
      </c>
      <c r="BD86" s="173">
        <v>2.3759188231347599</v>
      </c>
      <c r="BE86" s="13">
        <v>74.269788892890602</v>
      </c>
      <c r="BF86" s="173">
        <v>4.5736173423961901</v>
      </c>
      <c r="BG86" s="13">
        <v>72.284705869529802</v>
      </c>
      <c r="BH86" s="173">
        <v>2.3435833506854298</v>
      </c>
      <c r="BI86" s="13">
        <v>-7.5771596608120104</v>
      </c>
      <c r="BJ86" s="173">
        <v>3.0133590442411902</v>
      </c>
      <c r="BK86" s="13">
        <v>32.641667749368999</v>
      </c>
      <c r="BL86" s="173">
        <v>1.3754954375232999</v>
      </c>
      <c r="BM86" s="13">
        <v>42.053702375895703</v>
      </c>
      <c r="BN86" s="173">
        <v>3.2940970618882801</v>
      </c>
      <c r="BO86" s="13">
        <v>29.0409929175927</v>
      </c>
      <c r="BP86" s="173">
        <v>3.4760785101552401</v>
      </c>
      <c r="BQ86" s="13">
        <v>29.555903096047501</v>
      </c>
      <c r="BR86" s="173">
        <v>2.0149749639563601</v>
      </c>
      <c r="BS86" s="13">
        <v>-12.4977992798482</v>
      </c>
      <c r="BT86" s="173">
        <v>4.0827132044405996</v>
      </c>
      <c r="BU86" s="13">
        <v>45.589564863437097</v>
      </c>
      <c r="BV86" s="173">
        <v>1.7812215271712</v>
      </c>
      <c r="BW86" s="13">
        <v>37.792695078131302</v>
      </c>
      <c r="BX86" s="173">
        <v>2.8740022146135802</v>
      </c>
      <c r="BY86" s="13">
        <v>43.230362505114201</v>
      </c>
      <c r="BZ86" s="173">
        <v>3.7021140133168799</v>
      </c>
      <c r="CA86" s="13">
        <v>49.542430005438298</v>
      </c>
      <c r="CB86" s="173">
        <v>2.4032031025127001</v>
      </c>
      <c r="CC86" s="13">
        <v>11.749734927306999</v>
      </c>
      <c r="CD86" s="173">
        <v>3.30973363533132</v>
      </c>
      <c r="CE86" s="13">
        <v>47.864483816663103</v>
      </c>
      <c r="CF86" s="173">
        <v>1.4826531707272199</v>
      </c>
      <c r="CG86" s="13">
        <v>41.948285140643698</v>
      </c>
      <c r="CH86" s="173">
        <v>2.8864759157406401</v>
      </c>
      <c r="CI86" s="13">
        <v>47.737162751635502</v>
      </c>
      <c r="CJ86" s="173">
        <v>3.6615963280077199</v>
      </c>
      <c r="CK86" s="13">
        <v>50.130626270278697</v>
      </c>
      <c r="CL86" s="173">
        <v>1.8922553239937101</v>
      </c>
      <c r="CM86" s="13">
        <v>8.1823411296350308</v>
      </c>
      <c r="CN86" s="173">
        <v>3.3125333283015501</v>
      </c>
      <c r="CO86" s="13">
        <v>15.6305352225309</v>
      </c>
      <c r="CP86" s="173">
        <v>1.2433876478932</v>
      </c>
      <c r="CQ86" s="13">
        <v>8.8156377942713995</v>
      </c>
      <c r="CR86" s="173">
        <v>1.71909015178438</v>
      </c>
      <c r="CS86" s="13">
        <v>11.989361915026601</v>
      </c>
      <c r="CT86" s="173">
        <v>3.4691370924771299</v>
      </c>
      <c r="CU86" s="13">
        <v>19.443692308519299</v>
      </c>
      <c r="CV86" s="173">
        <v>1.7415060323456399</v>
      </c>
      <c r="CW86" s="13">
        <v>10.6280545142479</v>
      </c>
      <c r="CX86" s="173">
        <v>2.18221359728898</v>
      </c>
      <c r="CY86" s="13">
        <v>3.6795523912368702</v>
      </c>
      <c r="CZ86" s="173">
        <v>1.87389017869107</v>
      </c>
      <c r="DA86" s="13">
        <v>-8.2506041247914599</v>
      </c>
      <c r="DB86" s="173">
        <v>2.3078849571281799</v>
      </c>
      <c r="DC86" s="13">
        <v>-1.97025095096317</v>
      </c>
      <c r="DD86" s="173">
        <v>1.84353527117239</v>
      </c>
      <c r="DE86" s="13">
        <v>4.95501757059297</v>
      </c>
      <c r="DF86" s="173">
        <v>2.5505452327198999</v>
      </c>
      <c r="DG86" s="13">
        <v>-17.141281830950302</v>
      </c>
      <c r="DH86" s="173">
        <v>1.4013927275118501</v>
      </c>
      <c r="DI86" s="13">
        <v>8.1508856963141501</v>
      </c>
      <c r="DJ86" s="173">
        <v>2.7811078755021699</v>
      </c>
      <c r="DK86" s="13">
        <v>-2.1160164051060901</v>
      </c>
      <c r="DL86" s="173">
        <v>2.5733892951176198</v>
      </c>
      <c r="DM86" s="13">
        <v>3.9508846553466599</v>
      </c>
      <c r="DN86" s="173">
        <v>2.38877581845008</v>
      </c>
      <c r="DO86" s="13">
        <v>-6.4251517036494397</v>
      </c>
      <c r="DP86" s="173">
        <v>2.3993089208505198</v>
      </c>
      <c r="DQ86" s="13">
        <v>-2.20761635111498</v>
      </c>
      <c r="DR86" s="173">
        <v>1.9380873156287799</v>
      </c>
      <c r="DS86" s="15"/>
      <c r="DT86" s="15"/>
      <c r="DU86" s="15"/>
      <c r="DV86" s="15"/>
      <c r="DW86" s="15"/>
      <c r="DX86" s="15"/>
      <c r="DY86" s="15"/>
      <c r="DZ86" s="15"/>
      <c r="EA86" s="15"/>
      <c r="EB86" s="15"/>
      <c r="EC86" s="15"/>
      <c r="ED86" s="15"/>
      <c r="EE86" s="15"/>
      <c r="EF86" s="15"/>
      <c r="EG86" s="15"/>
      <c r="EH86" s="15"/>
      <c r="EI86" s="15"/>
      <c r="EJ86" s="15"/>
      <c r="EK86" s="15"/>
      <c r="EL86" s="16"/>
    </row>
    <row r="87" spans="1:142" ht="12.95" customHeight="1" x14ac:dyDescent="0.2">
      <c r="A87" s="3" t="s">
        <v>396</v>
      </c>
      <c r="B87" s="36">
        <v>1</v>
      </c>
      <c r="C87" s="28">
        <v>95.942818729356404</v>
      </c>
      <c r="D87" s="178">
        <v>0.68582399232513602</v>
      </c>
      <c r="E87" s="28">
        <v>95.634557395721004</v>
      </c>
      <c r="F87" s="178">
        <v>1.3838595759958101</v>
      </c>
      <c r="G87" s="28">
        <v>95.5893342734622</v>
      </c>
      <c r="H87" s="178">
        <v>1.40847096508136</v>
      </c>
      <c r="I87" s="28">
        <v>95.981729083918495</v>
      </c>
      <c r="J87" s="178">
        <v>0.95829333956190499</v>
      </c>
      <c r="K87" s="28">
        <v>0.34717168819742</v>
      </c>
      <c r="L87" s="178">
        <v>1.68538599489345</v>
      </c>
      <c r="M87" s="28">
        <v>54.969270225109902</v>
      </c>
      <c r="N87" s="178">
        <v>1.92661038183976</v>
      </c>
      <c r="O87" s="28">
        <v>53.674064313616903</v>
      </c>
      <c r="P87" s="178">
        <v>3.4760253428363499</v>
      </c>
      <c r="Q87" s="28">
        <v>53.714573558813299</v>
      </c>
      <c r="R87" s="178">
        <v>3.9372983443346601</v>
      </c>
      <c r="S87" s="28">
        <v>56.284263801127899</v>
      </c>
      <c r="T87" s="178">
        <v>2.32367224884708</v>
      </c>
      <c r="U87" s="28">
        <v>2.6101994875110099</v>
      </c>
      <c r="V87" s="178">
        <v>3.4425346291152099</v>
      </c>
      <c r="W87" s="28">
        <v>15.8628998001798</v>
      </c>
      <c r="X87" s="178">
        <v>1.7392315262757601</v>
      </c>
      <c r="Y87" s="28">
        <v>26.534366654796699</v>
      </c>
      <c r="Z87" s="178">
        <v>3.7091859081427798</v>
      </c>
      <c r="AA87" s="28">
        <v>15.2097123400904</v>
      </c>
      <c r="AB87" s="178">
        <v>3.4051013488981501</v>
      </c>
      <c r="AC87" s="28">
        <v>13.0413485713895</v>
      </c>
      <c r="AD87" s="178">
        <v>1.5531918320571301</v>
      </c>
      <c r="AE87" s="28">
        <v>-13.4930180834073</v>
      </c>
      <c r="AF87" s="178">
        <v>3.6071887119600001</v>
      </c>
      <c r="AG87" s="28">
        <v>40.801616834399901</v>
      </c>
      <c r="AH87" s="178">
        <v>2.0423681304833301</v>
      </c>
      <c r="AI87" s="28">
        <v>42.845446504461698</v>
      </c>
      <c r="AJ87" s="178">
        <v>4.1517467717424097</v>
      </c>
      <c r="AK87" s="28">
        <v>36.574360573794003</v>
      </c>
      <c r="AL87" s="178">
        <v>3.5585027967765699</v>
      </c>
      <c r="AM87" s="28">
        <v>42.173292788255601</v>
      </c>
      <c r="AN87" s="178">
        <v>2.22686939240028</v>
      </c>
      <c r="AO87" s="28">
        <v>-0.67215371620618203</v>
      </c>
      <c r="AP87" s="178">
        <v>4.0868543525801497</v>
      </c>
      <c r="AQ87" s="28" t="s">
        <v>476</v>
      </c>
      <c r="AR87" s="178" t="s">
        <v>476</v>
      </c>
      <c r="AS87" s="28" t="s">
        <v>476</v>
      </c>
      <c r="AT87" s="178" t="s">
        <v>476</v>
      </c>
      <c r="AU87" s="28" t="s">
        <v>476</v>
      </c>
      <c r="AV87" s="178" t="s">
        <v>476</v>
      </c>
      <c r="AW87" s="28" t="s">
        <v>476</v>
      </c>
      <c r="AX87" s="178" t="s">
        <v>476</v>
      </c>
      <c r="AY87" s="28" t="s">
        <v>476</v>
      </c>
      <c r="AZ87" s="178" t="s">
        <v>476</v>
      </c>
      <c r="BA87" s="28">
        <v>83.044138101821403</v>
      </c>
      <c r="BB87" s="178">
        <v>1.30342177889164</v>
      </c>
      <c r="BC87" s="28">
        <v>92.053963527654801</v>
      </c>
      <c r="BD87" s="178">
        <v>2.2563233559514901</v>
      </c>
      <c r="BE87" s="28">
        <v>80.989279940490604</v>
      </c>
      <c r="BF87" s="178">
        <v>2.9849534164515901</v>
      </c>
      <c r="BG87" s="28">
        <v>80.5307975140271</v>
      </c>
      <c r="BH87" s="178">
        <v>1.68192361382973</v>
      </c>
      <c r="BI87" s="28">
        <v>-11.5231660136277</v>
      </c>
      <c r="BJ87" s="178">
        <v>2.7772144992629202</v>
      </c>
      <c r="BK87" s="28">
        <v>53.945243883395101</v>
      </c>
      <c r="BL87" s="178">
        <v>2.2665128422851302</v>
      </c>
      <c r="BM87" s="28">
        <v>57.989772635511898</v>
      </c>
      <c r="BN87" s="178">
        <v>3.4094302975324999</v>
      </c>
      <c r="BO87" s="28">
        <v>54.599303420188001</v>
      </c>
      <c r="BP87" s="178">
        <v>4.7776376718049303</v>
      </c>
      <c r="BQ87" s="28">
        <v>52.4944363203834</v>
      </c>
      <c r="BR87" s="178">
        <v>2.7344587433405101</v>
      </c>
      <c r="BS87" s="28">
        <v>-5.4953363151285401</v>
      </c>
      <c r="BT87" s="178">
        <v>3.8654711884144701</v>
      </c>
      <c r="BU87" s="28">
        <v>78.129509672426593</v>
      </c>
      <c r="BV87" s="178">
        <v>1.70144632298514</v>
      </c>
      <c r="BW87" s="28">
        <v>75.010923563624004</v>
      </c>
      <c r="BX87" s="178">
        <v>2.9634865724894102</v>
      </c>
      <c r="BY87" s="28">
        <v>74.481757904610902</v>
      </c>
      <c r="BZ87" s="178">
        <v>3.54847009889997</v>
      </c>
      <c r="CA87" s="28">
        <v>80.395080533701005</v>
      </c>
      <c r="CB87" s="178">
        <v>2.04903794474945</v>
      </c>
      <c r="CC87" s="28">
        <v>5.38415697007696</v>
      </c>
      <c r="CD87" s="178">
        <v>3.0868412991595799</v>
      </c>
      <c r="CE87" s="28">
        <v>80.263992995810995</v>
      </c>
      <c r="CF87" s="178">
        <v>1.60341738151686</v>
      </c>
      <c r="CG87" s="28">
        <v>78.730728272410701</v>
      </c>
      <c r="CH87" s="178">
        <v>2.7159569795057301</v>
      </c>
      <c r="CI87" s="28">
        <v>77.770662971364303</v>
      </c>
      <c r="CJ87" s="178">
        <v>3.1723560950557199</v>
      </c>
      <c r="CK87" s="28">
        <v>81.660442561831999</v>
      </c>
      <c r="CL87" s="178">
        <v>1.70647976156417</v>
      </c>
      <c r="CM87" s="28">
        <v>2.9297142894213102</v>
      </c>
      <c r="CN87" s="178">
        <v>2.8681299133391902</v>
      </c>
      <c r="CO87" s="28">
        <v>23.160866984410202</v>
      </c>
      <c r="CP87" s="178">
        <v>1.4820996155095501</v>
      </c>
      <c r="CQ87" s="28">
        <v>20.518106553742701</v>
      </c>
      <c r="CR87" s="178">
        <v>2.5946842843783799</v>
      </c>
      <c r="CS87" s="28">
        <v>17.500008049126201</v>
      </c>
      <c r="CT87" s="178">
        <v>2.81466276947627</v>
      </c>
      <c r="CU87" s="28">
        <v>25.353099247497699</v>
      </c>
      <c r="CV87" s="178">
        <v>2.3257790655444701</v>
      </c>
      <c r="CW87" s="28">
        <v>4.8349926937549998</v>
      </c>
      <c r="CX87" s="178">
        <v>3.6192198445518802</v>
      </c>
      <c r="CY87" s="28">
        <v>2.0760772389415498</v>
      </c>
      <c r="CZ87" s="178">
        <v>1.16083289469939</v>
      </c>
      <c r="DA87" s="28">
        <v>1.2134764368187501</v>
      </c>
      <c r="DB87" s="178">
        <v>2.7909457783669098</v>
      </c>
      <c r="DC87" s="28">
        <v>4.8868266333095196</v>
      </c>
      <c r="DD87" s="178">
        <v>1.9515412041251301</v>
      </c>
      <c r="DE87" s="28">
        <v>11.256499648829999</v>
      </c>
      <c r="DF87" s="178">
        <v>3.0037160465199402</v>
      </c>
      <c r="DG87" s="28">
        <v>-27.2646272463139</v>
      </c>
      <c r="DH87" s="178">
        <v>1.8486849278448501</v>
      </c>
      <c r="DI87" s="28">
        <v>-0.657501962581307</v>
      </c>
      <c r="DJ87" s="178">
        <v>1.98103770839127</v>
      </c>
      <c r="DK87" s="28">
        <v>9.6886042337514908</v>
      </c>
      <c r="DL87" s="178">
        <v>3.10454975107249</v>
      </c>
      <c r="DM87" s="28">
        <v>-3.3615434093415901</v>
      </c>
      <c r="DN87" s="178">
        <v>2.6743614286729098</v>
      </c>
      <c r="DO87" s="28">
        <v>-1.9116095716743</v>
      </c>
      <c r="DP87" s="178">
        <v>2.03401369983506</v>
      </c>
      <c r="DQ87" s="28">
        <v>-0.83886344442059302</v>
      </c>
      <c r="DR87" s="178">
        <v>2.0417515473488899</v>
      </c>
      <c r="DS87" s="30"/>
      <c r="DT87" s="30"/>
      <c r="DU87" s="30"/>
      <c r="DV87" s="30"/>
      <c r="DW87" s="30"/>
      <c r="DX87" s="30"/>
      <c r="DY87" s="30"/>
      <c r="DZ87" s="30"/>
      <c r="EA87" s="30"/>
      <c r="EB87" s="30"/>
      <c r="EC87" s="30"/>
      <c r="ED87" s="30"/>
      <c r="EE87" s="30"/>
      <c r="EF87" s="30"/>
      <c r="EG87" s="30"/>
      <c r="EH87" s="30"/>
      <c r="EI87" s="30"/>
      <c r="EJ87" s="30"/>
      <c r="EK87" s="30"/>
      <c r="EL87" s="31"/>
    </row>
    <row r="88" spans="1:142" ht="12.95" customHeight="1" x14ac:dyDescent="0.2">
      <c r="A88" s="2"/>
      <c r="B88" s="37"/>
      <c r="C88" s="13" t="s">
        <v>1096</v>
      </c>
      <c r="D88" s="173" t="s">
        <v>1097</v>
      </c>
      <c r="E88" s="13" t="s">
        <v>1204</v>
      </c>
      <c r="F88" s="173" t="s">
        <v>1205</v>
      </c>
      <c r="G88" s="13" t="s">
        <v>1206</v>
      </c>
      <c r="H88" s="173" t="s">
        <v>1207</v>
      </c>
      <c r="I88" s="13" t="s">
        <v>1208</v>
      </c>
      <c r="J88" s="173" t="s">
        <v>1209</v>
      </c>
      <c r="K88" s="13" t="s">
        <v>1210</v>
      </c>
      <c r="L88" s="173" t="s">
        <v>1211</v>
      </c>
      <c r="M88" s="13" t="s">
        <v>1106</v>
      </c>
      <c r="N88" s="173" t="s">
        <v>1107</v>
      </c>
      <c r="O88" s="13" t="s">
        <v>1212</v>
      </c>
      <c r="P88" s="173" t="s">
        <v>1213</v>
      </c>
      <c r="Q88" s="13" t="s">
        <v>1214</v>
      </c>
      <c r="R88" s="173" t="s">
        <v>1215</v>
      </c>
      <c r="S88" s="13" t="s">
        <v>1216</v>
      </c>
      <c r="T88" s="173" t="s">
        <v>1217</v>
      </c>
      <c r="U88" s="13" t="s">
        <v>1218</v>
      </c>
      <c r="V88" s="173" t="s">
        <v>1219</v>
      </c>
      <c r="W88" s="13" t="s">
        <v>1116</v>
      </c>
      <c r="X88" s="173" t="s">
        <v>1117</v>
      </c>
      <c r="Y88" s="13" t="s">
        <v>1220</v>
      </c>
      <c r="Z88" s="173" t="s">
        <v>1221</v>
      </c>
      <c r="AA88" s="13" t="s">
        <v>1222</v>
      </c>
      <c r="AB88" s="173" t="s">
        <v>1223</v>
      </c>
      <c r="AC88" s="13" t="s">
        <v>1224</v>
      </c>
      <c r="AD88" s="173" t="s">
        <v>1225</v>
      </c>
      <c r="AE88" s="13" t="s">
        <v>1226</v>
      </c>
      <c r="AF88" s="173" t="s">
        <v>1227</v>
      </c>
      <c r="AG88" s="13" t="s">
        <v>1126</v>
      </c>
      <c r="AH88" s="173" t="s">
        <v>1127</v>
      </c>
      <c r="AI88" s="13" t="s">
        <v>1228</v>
      </c>
      <c r="AJ88" s="173" t="s">
        <v>1229</v>
      </c>
      <c r="AK88" s="13" t="s">
        <v>1230</v>
      </c>
      <c r="AL88" s="173" t="s">
        <v>1231</v>
      </c>
      <c r="AM88" s="13" t="s">
        <v>1232</v>
      </c>
      <c r="AN88" s="173" t="s">
        <v>1233</v>
      </c>
      <c r="AO88" s="13" t="s">
        <v>1234</v>
      </c>
      <c r="AP88" s="173" t="s">
        <v>1235</v>
      </c>
      <c r="AQ88" s="13" t="s">
        <v>1136</v>
      </c>
      <c r="AR88" s="173" t="s">
        <v>1137</v>
      </c>
      <c r="AS88" s="13" t="s">
        <v>1236</v>
      </c>
      <c r="AT88" s="173" t="s">
        <v>1237</v>
      </c>
      <c r="AU88" s="13" t="s">
        <v>1238</v>
      </c>
      <c r="AV88" s="173" t="s">
        <v>1239</v>
      </c>
      <c r="AW88" s="13" t="s">
        <v>1240</v>
      </c>
      <c r="AX88" s="173" t="s">
        <v>1241</v>
      </c>
      <c r="AY88" s="13" t="s">
        <v>1242</v>
      </c>
      <c r="AZ88" s="173" t="s">
        <v>1243</v>
      </c>
      <c r="BA88" s="13" t="s">
        <v>1146</v>
      </c>
      <c r="BB88" s="173" t="s">
        <v>1147</v>
      </c>
      <c r="BC88" s="13" t="s">
        <v>1244</v>
      </c>
      <c r="BD88" s="173" t="s">
        <v>1245</v>
      </c>
      <c r="BE88" s="13" t="s">
        <v>1246</v>
      </c>
      <c r="BF88" s="173" t="s">
        <v>1247</v>
      </c>
      <c r="BG88" s="13" t="s">
        <v>1248</v>
      </c>
      <c r="BH88" s="173" t="s">
        <v>1249</v>
      </c>
      <c r="BI88" s="13" t="s">
        <v>1250</v>
      </c>
      <c r="BJ88" s="173" t="s">
        <v>1251</v>
      </c>
      <c r="BK88" s="13" t="s">
        <v>1156</v>
      </c>
      <c r="BL88" s="173" t="s">
        <v>1157</v>
      </c>
      <c r="BM88" s="13" t="s">
        <v>1252</v>
      </c>
      <c r="BN88" s="173" t="s">
        <v>1253</v>
      </c>
      <c r="BO88" s="13" t="s">
        <v>1254</v>
      </c>
      <c r="BP88" s="173" t="s">
        <v>1255</v>
      </c>
      <c r="BQ88" s="13" t="s">
        <v>1256</v>
      </c>
      <c r="BR88" s="173" t="s">
        <v>1257</v>
      </c>
      <c r="BS88" s="13" t="s">
        <v>1258</v>
      </c>
      <c r="BT88" s="173" t="s">
        <v>1259</v>
      </c>
      <c r="BU88" s="13" t="s">
        <v>1166</v>
      </c>
      <c r="BV88" s="173" t="s">
        <v>1167</v>
      </c>
      <c r="BW88" s="13" t="s">
        <v>1260</v>
      </c>
      <c r="BX88" s="173" t="s">
        <v>1261</v>
      </c>
      <c r="BY88" s="13" t="s">
        <v>1262</v>
      </c>
      <c r="BZ88" s="173" t="s">
        <v>1263</v>
      </c>
      <c r="CA88" s="13" t="s">
        <v>1264</v>
      </c>
      <c r="CB88" s="173" t="s">
        <v>1265</v>
      </c>
      <c r="CC88" s="13" t="s">
        <v>1266</v>
      </c>
      <c r="CD88" s="173" t="s">
        <v>1267</v>
      </c>
      <c r="CE88" s="13" t="s">
        <v>1176</v>
      </c>
      <c r="CF88" s="173" t="s">
        <v>1177</v>
      </c>
      <c r="CG88" s="13" t="s">
        <v>1268</v>
      </c>
      <c r="CH88" s="173" t="s">
        <v>1269</v>
      </c>
      <c r="CI88" s="13" t="s">
        <v>1270</v>
      </c>
      <c r="CJ88" s="173" t="s">
        <v>1271</v>
      </c>
      <c r="CK88" s="13" t="s">
        <v>1272</v>
      </c>
      <c r="CL88" s="173" t="s">
        <v>1273</v>
      </c>
      <c r="CM88" s="13" t="s">
        <v>1274</v>
      </c>
      <c r="CN88" s="173" t="s">
        <v>1275</v>
      </c>
      <c r="CO88" s="13" t="s">
        <v>1186</v>
      </c>
      <c r="CP88" s="173" t="s">
        <v>1187</v>
      </c>
      <c r="CQ88" s="13" t="s">
        <v>1276</v>
      </c>
      <c r="CR88" s="173" t="s">
        <v>1277</v>
      </c>
      <c r="CS88" s="13" t="s">
        <v>1278</v>
      </c>
      <c r="CT88" s="173" t="s">
        <v>1279</v>
      </c>
      <c r="CU88" s="13" t="s">
        <v>1280</v>
      </c>
      <c r="CV88" s="173" t="s">
        <v>1281</v>
      </c>
      <c r="CW88" s="13" t="s">
        <v>1282</v>
      </c>
      <c r="CX88" s="173" t="s">
        <v>1283</v>
      </c>
      <c r="CY88" s="15" t="s">
        <v>1284</v>
      </c>
      <c r="CZ88" s="15" t="s">
        <v>1285</v>
      </c>
      <c r="DA88" s="15" t="s">
        <v>1286</v>
      </c>
      <c r="DB88" s="15" t="s">
        <v>1287</v>
      </c>
      <c r="DC88" s="15" t="s">
        <v>1288</v>
      </c>
      <c r="DD88" s="15" t="s">
        <v>1289</v>
      </c>
      <c r="DE88" s="15" t="s">
        <v>1290</v>
      </c>
      <c r="DF88" s="15" t="s">
        <v>1291</v>
      </c>
      <c r="DG88" s="15" t="s">
        <v>1292</v>
      </c>
      <c r="DH88" s="15" t="s">
        <v>1293</v>
      </c>
      <c r="DI88" s="15" t="s">
        <v>1294</v>
      </c>
      <c r="DJ88" s="15" t="s">
        <v>1295</v>
      </c>
      <c r="DK88" s="15" t="s">
        <v>1296</v>
      </c>
      <c r="DL88" s="15" t="s">
        <v>1297</v>
      </c>
      <c r="DM88" s="15" t="s">
        <v>1298</v>
      </c>
      <c r="DN88" s="15" t="s">
        <v>1299</v>
      </c>
      <c r="DO88" s="15" t="s">
        <v>1300</v>
      </c>
      <c r="DP88" s="15" t="s">
        <v>1301</v>
      </c>
      <c r="DQ88" s="15" t="s">
        <v>1302</v>
      </c>
      <c r="DR88" s="15" t="s">
        <v>1303</v>
      </c>
      <c r="DS88" s="13" t="s">
        <v>1304</v>
      </c>
      <c r="DT88" s="173" t="s">
        <v>1305</v>
      </c>
      <c r="DU88" s="13" t="s">
        <v>1306</v>
      </c>
      <c r="DV88" s="173" t="s">
        <v>1307</v>
      </c>
      <c r="DW88" s="13" t="s">
        <v>1308</v>
      </c>
      <c r="DX88" s="173" t="s">
        <v>1309</v>
      </c>
      <c r="DY88" s="13" t="s">
        <v>1310</v>
      </c>
      <c r="DZ88" s="173" t="s">
        <v>1311</v>
      </c>
      <c r="EA88" s="13" t="s">
        <v>1312</v>
      </c>
      <c r="EB88" s="173" t="s">
        <v>1313</v>
      </c>
      <c r="EC88" s="13" t="s">
        <v>1314</v>
      </c>
      <c r="ED88" s="173" t="s">
        <v>1315</v>
      </c>
      <c r="EE88" s="13" t="s">
        <v>1316</v>
      </c>
      <c r="EF88" s="173" t="s">
        <v>1317</v>
      </c>
      <c r="EG88" s="13" t="s">
        <v>1318</v>
      </c>
      <c r="EH88" s="173" t="s">
        <v>1319</v>
      </c>
      <c r="EI88" s="13" t="s">
        <v>1320</v>
      </c>
      <c r="EJ88" s="173" t="s">
        <v>1321</v>
      </c>
      <c r="EK88" s="13" t="s">
        <v>1322</v>
      </c>
      <c r="EL88" s="182" t="s">
        <v>1323</v>
      </c>
    </row>
    <row r="89" spans="1:142" ht="12.95" customHeight="1" x14ac:dyDescent="0.2">
      <c r="A89" s="2" t="s">
        <v>353</v>
      </c>
      <c r="B89" s="37">
        <v>3</v>
      </c>
      <c r="C89" s="13">
        <v>93.159669456723606</v>
      </c>
      <c r="D89" s="173">
        <v>0.45074587049294201</v>
      </c>
      <c r="E89" s="13">
        <v>89.446477728454795</v>
      </c>
      <c r="F89" s="173">
        <v>1.5484675649995201</v>
      </c>
      <c r="G89" s="13">
        <v>93.770316260420898</v>
      </c>
      <c r="H89" s="173">
        <v>1.19788306202096</v>
      </c>
      <c r="I89" s="13">
        <v>93.9957952286085</v>
      </c>
      <c r="J89" s="173">
        <v>0.500045050212923</v>
      </c>
      <c r="K89" s="13">
        <v>4.5493175001536601</v>
      </c>
      <c r="L89" s="173">
        <v>1.7113883994997201</v>
      </c>
      <c r="M89" s="13">
        <v>77.295353870124401</v>
      </c>
      <c r="N89" s="173">
        <v>0.91695359447257596</v>
      </c>
      <c r="O89" s="13">
        <v>71.998447656430102</v>
      </c>
      <c r="P89" s="173">
        <v>2.2220689322834</v>
      </c>
      <c r="Q89" s="13">
        <v>78.021614815284096</v>
      </c>
      <c r="R89" s="173">
        <v>1.9824893009539399</v>
      </c>
      <c r="S89" s="13">
        <v>78.325185957867902</v>
      </c>
      <c r="T89" s="173">
        <v>1.0706002163859101</v>
      </c>
      <c r="U89" s="13">
        <v>6.3267383014378096</v>
      </c>
      <c r="V89" s="173">
        <v>2.47860766876174</v>
      </c>
      <c r="W89" s="13">
        <v>10.787908534629301</v>
      </c>
      <c r="X89" s="173">
        <v>0.49013085853935401</v>
      </c>
      <c r="Y89" s="13">
        <v>23.3533265715391</v>
      </c>
      <c r="Z89" s="173">
        <v>1.89322723288462</v>
      </c>
      <c r="AA89" s="13">
        <v>13.0499424318718</v>
      </c>
      <c r="AB89" s="173">
        <v>1.5443382307784299</v>
      </c>
      <c r="AC89" s="13">
        <v>6.8103387612204402</v>
      </c>
      <c r="AD89" s="173">
        <v>0.50973730866709299</v>
      </c>
      <c r="AE89" s="13">
        <v>-16.542987810318699</v>
      </c>
      <c r="AF89" s="173">
        <v>2.0095564391696699</v>
      </c>
      <c r="AG89" s="13">
        <v>33.147978291886901</v>
      </c>
      <c r="AH89" s="173">
        <v>1.1483214425214801</v>
      </c>
      <c r="AI89" s="13">
        <v>36.604394203353102</v>
      </c>
      <c r="AJ89" s="173">
        <v>2.7674022745134801</v>
      </c>
      <c r="AK89" s="13">
        <v>29.3197087035708</v>
      </c>
      <c r="AL89" s="173">
        <v>2.13769597035586</v>
      </c>
      <c r="AM89" s="13">
        <v>32.904850685295301</v>
      </c>
      <c r="AN89" s="173">
        <v>1.2872484021952499</v>
      </c>
      <c r="AO89" s="13">
        <v>-3.6995435180577498</v>
      </c>
      <c r="AP89" s="173">
        <v>2.9120025150304198</v>
      </c>
      <c r="AQ89" s="13">
        <v>33.685161765938503</v>
      </c>
      <c r="AR89" s="173">
        <v>1.00134142391341</v>
      </c>
      <c r="AS89" s="13">
        <v>33.739135974061703</v>
      </c>
      <c r="AT89" s="173">
        <v>2.1180287409440699</v>
      </c>
      <c r="AU89" s="13">
        <v>37.749184177251301</v>
      </c>
      <c r="AV89" s="173">
        <v>2.5212303407687999</v>
      </c>
      <c r="AW89" s="13">
        <v>32.4373919817466</v>
      </c>
      <c r="AX89" s="173">
        <v>1.2401440170315801</v>
      </c>
      <c r="AY89" s="13">
        <v>-1.30174399231506</v>
      </c>
      <c r="AZ89" s="173">
        <v>2.41359399640386</v>
      </c>
      <c r="BA89" s="13">
        <v>45.478551457941698</v>
      </c>
      <c r="BB89" s="173">
        <v>1.0574448394391101</v>
      </c>
      <c r="BC89" s="13">
        <v>46.193041472165199</v>
      </c>
      <c r="BD89" s="173">
        <v>2.29345827648311</v>
      </c>
      <c r="BE89" s="13">
        <v>45.511641937705797</v>
      </c>
      <c r="BF89" s="173">
        <v>2.4149987554022401</v>
      </c>
      <c r="BG89" s="13">
        <v>45.246318190783597</v>
      </c>
      <c r="BH89" s="173">
        <v>1.1676333502854099</v>
      </c>
      <c r="BI89" s="13">
        <v>-0.94672328138159401</v>
      </c>
      <c r="BJ89" s="173">
        <v>2.40390869738627</v>
      </c>
      <c r="BK89" s="13">
        <v>23.8936034117378</v>
      </c>
      <c r="BL89" s="173">
        <v>0.86650701417583498</v>
      </c>
      <c r="BM89" s="13">
        <v>25.4314600982946</v>
      </c>
      <c r="BN89" s="173">
        <v>1.9169655843089299</v>
      </c>
      <c r="BO89" s="13">
        <v>20.365831599483599</v>
      </c>
      <c r="BP89" s="173">
        <v>1.6685754333499201</v>
      </c>
      <c r="BQ89" s="13">
        <v>24.030017820291601</v>
      </c>
      <c r="BR89" s="173">
        <v>1.01342019629664</v>
      </c>
      <c r="BS89" s="13">
        <v>-1.40144227800306</v>
      </c>
      <c r="BT89" s="173">
        <v>2.0265936291397102</v>
      </c>
      <c r="BU89" s="13">
        <v>53.148513068282398</v>
      </c>
      <c r="BV89" s="173">
        <v>0.96808184870819802</v>
      </c>
      <c r="BW89" s="13">
        <v>47.686867896815201</v>
      </c>
      <c r="BX89" s="173">
        <v>1.9793414846128601</v>
      </c>
      <c r="BY89" s="13">
        <v>49.612349685495303</v>
      </c>
      <c r="BZ89" s="173">
        <v>2.47876725490099</v>
      </c>
      <c r="CA89" s="13">
        <v>55.363347720536197</v>
      </c>
      <c r="CB89" s="173">
        <v>1.20103469987205</v>
      </c>
      <c r="CC89" s="13">
        <v>7.6764798237209497</v>
      </c>
      <c r="CD89" s="173">
        <v>2.2090469518217102</v>
      </c>
      <c r="CE89" s="13">
        <v>80.911850815784504</v>
      </c>
      <c r="CF89" s="173">
        <v>0.66837125928701202</v>
      </c>
      <c r="CG89" s="13">
        <v>78.122414558131595</v>
      </c>
      <c r="CH89" s="173">
        <v>1.6896649724828099</v>
      </c>
      <c r="CI89" s="13">
        <v>81.353866702709496</v>
      </c>
      <c r="CJ89" s="173">
        <v>1.78317771009574</v>
      </c>
      <c r="CK89" s="13">
        <v>81.439187864926197</v>
      </c>
      <c r="CL89" s="173">
        <v>0.83455108510435605</v>
      </c>
      <c r="CM89" s="13">
        <v>3.3167733067946199</v>
      </c>
      <c r="CN89" s="173">
        <v>1.9068136669610001</v>
      </c>
      <c r="CO89" s="13">
        <v>40.9352613330664</v>
      </c>
      <c r="CP89" s="173">
        <v>0.93914946912635899</v>
      </c>
      <c r="CQ89" s="13">
        <v>39.057358222224202</v>
      </c>
      <c r="CR89" s="173">
        <v>2.5562999188959701</v>
      </c>
      <c r="CS89" s="13">
        <v>42.741555625241602</v>
      </c>
      <c r="CT89" s="173">
        <v>2.1731534604716001</v>
      </c>
      <c r="CU89" s="13">
        <v>40.567461047437902</v>
      </c>
      <c r="CV89" s="173">
        <v>1.17284639373052</v>
      </c>
      <c r="CW89" s="13">
        <v>1.5101028252137301</v>
      </c>
      <c r="CX89" s="173">
        <v>2.9110750476362299</v>
      </c>
      <c r="CY89" s="15"/>
      <c r="CZ89" s="15"/>
      <c r="DA89" s="15"/>
      <c r="DB89" s="15"/>
      <c r="DC89" s="15"/>
      <c r="DD89" s="15"/>
      <c r="DE89" s="15"/>
      <c r="DF89" s="15"/>
      <c r="DG89" s="15"/>
      <c r="DH89" s="15"/>
      <c r="DI89" s="15"/>
      <c r="DJ89" s="15"/>
      <c r="DK89" s="15"/>
      <c r="DL89" s="15"/>
      <c r="DM89" s="15"/>
      <c r="DN89" s="15"/>
      <c r="DO89" s="15"/>
      <c r="DP89" s="15"/>
      <c r="DQ89" s="15"/>
      <c r="DR89" s="15"/>
      <c r="DS89" s="13">
        <v>-1.11803556390244</v>
      </c>
      <c r="DT89" s="173">
        <v>0.65383358905309596</v>
      </c>
      <c r="DU89" s="13">
        <v>-2.8802633625495599</v>
      </c>
      <c r="DV89" s="173">
        <v>1.2654263102405401</v>
      </c>
      <c r="DW89" s="13">
        <v>2.8766884974226499</v>
      </c>
      <c r="DX89" s="173">
        <v>0.77235453827745404</v>
      </c>
      <c r="DY89" s="13">
        <v>6.1991885654978498</v>
      </c>
      <c r="DZ89" s="173">
        <v>1.5788010279731699</v>
      </c>
      <c r="EA89" s="13">
        <v>15.281400262485899</v>
      </c>
      <c r="EB89" s="173">
        <v>1.2712171298531401</v>
      </c>
      <c r="EC89" s="13">
        <v>5.1873432811719002</v>
      </c>
      <c r="ED89" s="173">
        <v>1.5271285930116101</v>
      </c>
      <c r="EE89" s="13">
        <v>6.8120740199616003</v>
      </c>
      <c r="EF89" s="173">
        <v>1.1937045938686199</v>
      </c>
      <c r="EG89" s="13">
        <v>-3.6772399953116901</v>
      </c>
      <c r="EH89" s="173">
        <v>1.44920695900651</v>
      </c>
      <c r="EI89" s="13">
        <v>1.7772079144773201</v>
      </c>
      <c r="EJ89" s="173">
        <v>0.99590997757884403</v>
      </c>
      <c r="EK89" s="13">
        <v>-3.1273261043163298</v>
      </c>
      <c r="EL89" s="182">
        <v>1.3622707182974101</v>
      </c>
    </row>
    <row r="90" spans="1:142" ht="12.95" customHeight="1" x14ac:dyDescent="0.2">
      <c r="A90" s="2" t="s">
        <v>356</v>
      </c>
      <c r="B90" s="37">
        <v>3</v>
      </c>
      <c r="C90" s="13">
        <v>84.3539735770551</v>
      </c>
      <c r="D90" s="173">
        <v>1.0397727496995099</v>
      </c>
      <c r="E90" s="13">
        <v>79.773654858551097</v>
      </c>
      <c r="F90" s="173">
        <v>2.5730365003625102</v>
      </c>
      <c r="G90" s="13">
        <v>80.456155875513801</v>
      </c>
      <c r="H90" s="173">
        <v>2.4664770758792498</v>
      </c>
      <c r="I90" s="13">
        <v>86.616685907201699</v>
      </c>
      <c r="J90" s="173">
        <v>1.1487644280268099</v>
      </c>
      <c r="K90" s="13">
        <v>6.8430310486505199</v>
      </c>
      <c r="L90" s="173">
        <v>2.7084189697630299</v>
      </c>
      <c r="M90" s="13">
        <v>52.9907169881605</v>
      </c>
      <c r="N90" s="173">
        <v>1.7354627146527899</v>
      </c>
      <c r="O90" s="13">
        <v>49.4925877966473</v>
      </c>
      <c r="P90" s="173">
        <v>2.98035864092334</v>
      </c>
      <c r="Q90" s="13">
        <v>49.499766906600698</v>
      </c>
      <c r="R90" s="173">
        <v>2.8498217898224598</v>
      </c>
      <c r="S90" s="13">
        <v>54.767882899098403</v>
      </c>
      <c r="T90" s="173">
        <v>2.6137851107768002</v>
      </c>
      <c r="U90" s="13">
        <v>5.2752951024510599</v>
      </c>
      <c r="V90" s="173">
        <v>3.7680662451574798</v>
      </c>
      <c r="W90" s="13">
        <v>18.473453394239201</v>
      </c>
      <c r="X90" s="173">
        <v>1.1492004885908</v>
      </c>
      <c r="Y90" s="13">
        <v>31.6690835386615</v>
      </c>
      <c r="Z90" s="173">
        <v>2.6848275649852802</v>
      </c>
      <c r="AA90" s="13">
        <v>19.839337493000102</v>
      </c>
      <c r="AB90" s="173">
        <v>2.48069685618478</v>
      </c>
      <c r="AC90" s="13">
        <v>15.055911664337</v>
      </c>
      <c r="AD90" s="173">
        <v>1.3163216739300601</v>
      </c>
      <c r="AE90" s="13">
        <v>-16.6131718743246</v>
      </c>
      <c r="AF90" s="173">
        <v>2.67720741654154</v>
      </c>
      <c r="AG90" s="13">
        <v>18.681394084712601</v>
      </c>
      <c r="AH90" s="173">
        <v>1.0526060494912799</v>
      </c>
      <c r="AI90" s="13">
        <v>25.4500703112171</v>
      </c>
      <c r="AJ90" s="173">
        <v>2.7881651420309899</v>
      </c>
      <c r="AK90" s="13">
        <v>16.893247495102401</v>
      </c>
      <c r="AL90" s="173">
        <v>1.8750830026547101</v>
      </c>
      <c r="AM90" s="13">
        <v>17.9588661492431</v>
      </c>
      <c r="AN90" s="173">
        <v>1.35012886312822</v>
      </c>
      <c r="AO90" s="13">
        <v>-7.4912041619739904</v>
      </c>
      <c r="AP90" s="173">
        <v>3.2113229911681098</v>
      </c>
      <c r="AQ90" s="13">
        <v>32.399223788729003</v>
      </c>
      <c r="AR90" s="173">
        <v>1.24014717697037</v>
      </c>
      <c r="AS90" s="13">
        <v>29.913442201175901</v>
      </c>
      <c r="AT90" s="173">
        <v>2.6274527248418602</v>
      </c>
      <c r="AU90" s="13">
        <v>31.955103652657598</v>
      </c>
      <c r="AV90" s="173">
        <v>2.6512288622735198</v>
      </c>
      <c r="AW90" s="13">
        <v>33.178038893225803</v>
      </c>
      <c r="AX90" s="173">
        <v>1.3734809050911001</v>
      </c>
      <c r="AY90" s="13">
        <v>3.2645966920499299</v>
      </c>
      <c r="AZ90" s="173">
        <v>2.5593350704826801</v>
      </c>
      <c r="BA90" s="13">
        <v>33.752547222483699</v>
      </c>
      <c r="BB90" s="173">
        <v>1.7337878488523999</v>
      </c>
      <c r="BC90" s="13">
        <v>39.578907931397701</v>
      </c>
      <c r="BD90" s="173">
        <v>3.2284705886445102</v>
      </c>
      <c r="BE90" s="13">
        <v>33.068855374387503</v>
      </c>
      <c r="BF90" s="173">
        <v>2.7720840366402602</v>
      </c>
      <c r="BG90" s="13">
        <v>32.412498201464103</v>
      </c>
      <c r="BH90" s="173">
        <v>2.1009509816689702</v>
      </c>
      <c r="BI90" s="13">
        <v>-7.1664097299336298</v>
      </c>
      <c r="BJ90" s="173">
        <v>3.4090036075289301</v>
      </c>
      <c r="BK90" s="13">
        <v>10.7790353925777</v>
      </c>
      <c r="BL90" s="173">
        <v>1.02797081045872</v>
      </c>
      <c r="BM90" s="13">
        <v>12.8353529297226</v>
      </c>
      <c r="BN90" s="173">
        <v>2.39754433012547</v>
      </c>
      <c r="BO90" s="13">
        <v>7.9899865409907802</v>
      </c>
      <c r="BP90" s="173">
        <v>1.23280470661812</v>
      </c>
      <c r="BQ90" s="13">
        <v>10.758168251347</v>
      </c>
      <c r="BR90" s="173">
        <v>1.2161650374147399</v>
      </c>
      <c r="BS90" s="13">
        <v>-2.0771846783755299</v>
      </c>
      <c r="BT90" s="173">
        <v>2.5132868215654902</v>
      </c>
      <c r="BU90" s="13">
        <v>49.151170255890797</v>
      </c>
      <c r="BV90" s="173">
        <v>1.38154027508903</v>
      </c>
      <c r="BW90" s="13">
        <v>44.974924100947099</v>
      </c>
      <c r="BX90" s="173">
        <v>2.86091879736236</v>
      </c>
      <c r="BY90" s="13">
        <v>49.876010939204797</v>
      </c>
      <c r="BZ90" s="173">
        <v>2.7178185507812298</v>
      </c>
      <c r="CA90" s="13">
        <v>50.477128362054501</v>
      </c>
      <c r="CB90" s="173">
        <v>1.7223490831213699</v>
      </c>
      <c r="CC90" s="13">
        <v>5.5022042611074404</v>
      </c>
      <c r="CD90" s="173">
        <v>3.3901965610090898</v>
      </c>
      <c r="CE90" s="13">
        <v>49.665649682777499</v>
      </c>
      <c r="CF90" s="173">
        <v>1.66048294757031</v>
      </c>
      <c r="CG90" s="13">
        <v>43.246297170010997</v>
      </c>
      <c r="CH90" s="173">
        <v>3.9307676426639802</v>
      </c>
      <c r="CI90" s="13">
        <v>46.375961079243901</v>
      </c>
      <c r="CJ90" s="173">
        <v>3.2390792412882501</v>
      </c>
      <c r="CK90" s="13">
        <v>52.017497061638601</v>
      </c>
      <c r="CL90" s="173">
        <v>1.8607951940815399</v>
      </c>
      <c r="CM90" s="13">
        <v>8.7711998916276794</v>
      </c>
      <c r="CN90" s="173">
        <v>4.2131761120093003</v>
      </c>
      <c r="CO90" s="13">
        <v>16.609368590473601</v>
      </c>
      <c r="CP90" s="173">
        <v>1.2590437510800301</v>
      </c>
      <c r="CQ90" s="13">
        <v>15.5452359153372</v>
      </c>
      <c r="CR90" s="173">
        <v>1.81585500340891</v>
      </c>
      <c r="CS90" s="13">
        <v>14.470364912274601</v>
      </c>
      <c r="CT90" s="173">
        <v>2.1528616992994101</v>
      </c>
      <c r="CU90" s="13">
        <v>17.467531864843298</v>
      </c>
      <c r="CV90" s="173">
        <v>1.5565128036920599</v>
      </c>
      <c r="CW90" s="13">
        <v>1.9222959495061001</v>
      </c>
      <c r="CX90" s="173">
        <v>2.1223987313222699</v>
      </c>
      <c r="CY90" s="15"/>
      <c r="CZ90" s="15"/>
      <c r="DA90" s="15"/>
      <c r="DB90" s="15"/>
      <c r="DC90" s="15"/>
      <c r="DD90" s="15"/>
      <c r="DE90" s="15"/>
      <c r="DF90" s="15"/>
      <c r="DG90" s="15"/>
      <c r="DH90" s="15"/>
      <c r="DI90" s="15"/>
      <c r="DJ90" s="15"/>
      <c r="DK90" s="15"/>
      <c r="DL90" s="15"/>
      <c r="DM90" s="15"/>
      <c r="DN90" s="15"/>
      <c r="DO90" s="15"/>
      <c r="DP90" s="15"/>
      <c r="DQ90" s="15"/>
      <c r="DR90" s="15"/>
      <c r="DS90" s="13">
        <v>8.3208481385769293</v>
      </c>
      <c r="DT90" s="173">
        <v>1.66435206992594</v>
      </c>
      <c r="DU90" s="13">
        <v>7.3228509401992703</v>
      </c>
      <c r="DV90" s="173">
        <v>2.2190299052017601</v>
      </c>
      <c r="DW90" s="13">
        <v>7.6381284849734801</v>
      </c>
      <c r="DX90" s="173">
        <v>1.3326770405620201</v>
      </c>
      <c r="DY90" s="13">
        <v>1.93462122142862</v>
      </c>
      <c r="DZ90" s="173">
        <v>1.6130383627204701</v>
      </c>
      <c r="EA90" s="13">
        <v>11.2520395815601</v>
      </c>
      <c r="EB90" s="173">
        <v>1.4903451512005499</v>
      </c>
      <c r="EC90" s="13">
        <v>4.0793793872938604</v>
      </c>
      <c r="ED90" s="173">
        <v>2.46814142647154</v>
      </c>
      <c r="EE90" s="13">
        <v>-7.60254143060037</v>
      </c>
      <c r="EF90" s="173">
        <v>1.69825858403157</v>
      </c>
      <c r="EG90" s="13">
        <v>1.73685859526689</v>
      </c>
      <c r="EH90" s="173">
        <v>1.92806541351715</v>
      </c>
      <c r="EI90" s="13">
        <v>8.3815753927470293</v>
      </c>
      <c r="EJ90" s="173">
        <v>2.0045962038095602</v>
      </c>
      <c r="EK90" s="13">
        <v>2.8112743694331299</v>
      </c>
      <c r="EL90" s="182">
        <v>1.50474238296132</v>
      </c>
    </row>
    <row r="91" spans="1:142" ht="12.95" customHeight="1" x14ac:dyDescent="0.2">
      <c r="A91" s="2" t="s">
        <v>99</v>
      </c>
      <c r="B91" s="37">
        <v>3</v>
      </c>
      <c r="C91" s="13">
        <v>87.4031699836342</v>
      </c>
      <c r="D91" s="173">
        <v>0.89270019817466695</v>
      </c>
      <c r="E91" s="13">
        <v>84.832453702417794</v>
      </c>
      <c r="F91" s="173">
        <v>1.61732868484101</v>
      </c>
      <c r="G91" s="13">
        <v>87.159903153103798</v>
      </c>
      <c r="H91" s="173">
        <v>2.1038589595008701</v>
      </c>
      <c r="I91" s="13">
        <v>88.571102673427603</v>
      </c>
      <c r="J91" s="173">
        <v>0.89004151037962798</v>
      </c>
      <c r="K91" s="13">
        <v>3.7386489710097899</v>
      </c>
      <c r="L91" s="173">
        <v>1.6605962493286699</v>
      </c>
      <c r="M91" s="13">
        <v>30.7753730561776</v>
      </c>
      <c r="N91" s="173">
        <v>1.04382015595754</v>
      </c>
      <c r="O91" s="13">
        <v>26.409352407274401</v>
      </c>
      <c r="P91" s="173">
        <v>1.68520253821948</v>
      </c>
      <c r="Q91" s="13">
        <v>25.714686400494902</v>
      </c>
      <c r="R91" s="173">
        <v>2.6438601940696498</v>
      </c>
      <c r="S91" s="13">
        <v>33.965017258678003</v>
      </c>
      <c r="T91" s="173">
        <v>1.4448860751471899</v>
      </c>
      <c r="U91" s="13">
        <v>7.55566485140361</v>
      </c>
      <c r="V91" s="173">
        <v>2.3785961792289299</v>
      </c>
      <c r="W91" s="13">
        <v>17.729956107795601</v>
      </c>
      <c r="X91" s="173">
        <v>1.11020337352841</v>
      </c>
      <c r="Y91" s="13">
        <v>30.795009958102199</v>
      </c>
      <c r="Z91" s="173">
        <v>2.3477577299144299</v>
      </c>
      <c r="AA91" s="13">
        <v>16.2513572184839</v>
      </c>
      <c r="AB91" s="173">
        <v>1.99860069937181</v>
      </c>
      <c r="AC91" s="13">
        <v>12.372901606465399</v>
      </c>
      <c r="AD91" s="173">
        <v>1.1227104425800201</v>
      </c>
      <c r="AE91" s="13">
        <v>-18.422108351636702</v>
      </c>
      <c r="AF91" s="173">
        <v>2.5130656980694202</v>
      </c>
      <c r="AG91" s="13">
        <v>11.281074041450999</v>
      </c>
      <c r="AH91" s="173">
        <v>0.79456433058970599</v>
      </c>
      <c r="AI91" s="13">
        <v>12.975854442742399</v>
      </c>
      <c r="AJ91" s="173">
        <v>1.51069710539786</v>
      </c>
      <c r="AK91" s="13">
        <v>9.4740345693935097</v>
      </c>
      <c r="AL91" s="173">
        <v>1.68371862624793</v>
      </c>
      <c r="AM91" s="13">
        <v>10.9266314563547</v>
      </c>
      <c r="AN91" s="173">
        <v>0.99262475458586297</v>
      </c>
      <c r="AO91" s="13">
        <v>-2.04922298638777</v>
      </c>
      <c r="AP91" s="173">
        <v>1.68057089746584</v>
      </c>
      <c r="AQ91" s="13">
        <v>25.429732593640999</v>
      </c>
      <c r="AR91" s="173">
        <v>1.3900771202218201</v>
      </c>
      <c r="AS91" s="13">
        <v>21.774963553767599</v>
      </c>
      <c r="AT91" s="173">
        <v>2.0716203097896</v>
      </c>
      <c r="AU91" s="13">
        <v>30.811377970745301</v>
      </c>
      <c r="AV91" s="173">
        <v>2.7138759590371602</v>
      </c>
      <c r="AW91" s="13">
        <v>25.500921561911099</v>
      </c>
      <c r="AX91" s="173">
        <v>1.6971273993860101</v>
      </c>
      <c r="AY91" s="13">
        <v>3.7259580081435599</v>
      </c>
      <c r="AZ91" s="173">
        <v>2.3837440790112101</v>
      </c>
      <c r="BA91" s="13">
        <v>33.523913602141803</v>
      </c>
      <c r="BB91" s="173">
        <v>1.2843755718102801</v>
      </c>
      <c r="BC91" s="13">
        <v>51.378957999023498</v>
      </c>
      <c r="BD91" s="173">
        <v>2.2397007111214098</v>
      </c>
      <c r="BE91" s="13">
        <v>31.7734806515912</v>
      </c>
      <c r="BF91" s="173">
        <v>2.4637083771653998</v>
      </c>
      <c r="BG91" s="13">
        <v>25.998392594677799</v>
      </c>
      <c r="BH91" s="173">
        <v>1.3237569321971101</v>
      </c>
      <c r="BI91" s="13">
        <v>-25.380565404345699</v>
      </c>
      <c r="BJ91" s="173">
        <v>2.3691568986723701</v>
      </c>
      <c r="BK91" s="13">
        <v>23.5041268343567</v>
      </c>
      <c r="BL91" s="173">
        <v>1.12813350779232</v>
      </c>
      <c r="BM91" s="13">
        <v>31.2678309142796</v>
      </c>
      <c r="BN91" s="173">
        <v>1.89796211079413</v>
      </c>
      <c r="BO91" s="13">
        <v>22.807640836731899</v>
      </c>
      <c r="BP91" s="173">
        <v>2.4672391344775702</v>
      </c>
      <c r="BQ91" s="13">
        <v>20.1328897383762</v>
      </c>
      <c r="BR91" s="173">
        <v>1.44997773558156</v>
      </c>
      <c r="BS91" s="13">
        <v>-11.134941175903499</v>
      </c>
      <c r="BT91" s="173">
        <v>2.4070557942474999</v>
      </c>
      <c r="BU91" s="13">
        <v>53.422099830839301</v>
      </c>
      <c r="BV91" s="173">
        <v>1.3039866079004101</v>
      </c>
      <c r="BW91" s="13">
        <v>49.544055788881202</v>
      </c>
      <c r="BX91" s="173">
        <v>1.7926524924759599</v>
      </c>
      <c r="BY91" s="13">
        <v>50.514061142635299</v>
      </c>
      <c r="BZ91" s="173">
        <v>3.3151112331145298</v>
      </c>
      <c r="CA91" s="13">
        <v>55.849320726310701</v>
      </c>
      <c r="CB91" s="173">
        <v>1.64479863941816</v>
      </c>
      <c r="CC91" s="13">
        <v>6.3052649374295697</v>
      </c>
      <c r="CD91" s="173">
        <v>2.52391935059546</v>
      </c>
      <c r="CE91" s="13">
        <v>64.095623049878199</v>
      </c>
      <c r="CF91" s="173">
        <v>1.25242527045958</v>
      </c>
      <c r="CG91" s="13">
        <v>60.610527660387199</v>
      </c>
      <c r="CH91" s="173">
        <v>2.2270275372070998</v>
      </c>
      <c r="CI91" s="13">
        <v>62.565898575453502</v>
      </c>
      <c r="CJ91" s="173">
        <v>2.5784125821801598</v>
      </c>
      <c r="CK91" s="13">
        <v>66.033076814111695</v>
      </c>
      <c r="CL91" s="173">
        <v>1.5572953792035</v>
      </c>
      <c r="CM91" s="13">
        <v>5.4225491537244404</v>
      </c>
      <c r="CN91" s="173">
        <v>2.5756926756042802</v>
      </c>
      <c r="CO91" s="13">
        <v>19.852231938654</v>
      </c>
      <c r="CP91" s="173">
        <v>0.92186863447501499</v>
      </c>
      <c r="CQ91" s="13">
        <v>14.8174326120947</v>
      </c>
      <c r="CR91" s="173">
        <v>1.59666215760747</v>
      </c>
      <c r="CS91" s="13">
        <v>19.905239123415601</v>
      </c>
      <c r="CT91" s="173">
        <v>2.3542248488075002</v>
      </c>
      <c r="CU91" s="13">
        <v>22.087963107809099</v>
      </c>
      <c r="CV91" s="173">
        <v>1.23141242405322</v>
      </c>
      <c r="CW91" s="13">
        <v>7.2705304957144499</v>
      </c>
      <c r="CX91" s="173">
        <v>2.1185237614704602</v>
      </c>
      <c r="CY91" s="15"/>
      <c r="CZ91" s="15"/>
      <c r="DA91" s="15"/>
      <c r="DB91" s="15"/>
      <c r="DC91" s="15"/>
      <c r="DD91" s="15"/>
      <c r="DE91" s="15"/>
      <c r="DF91" s="15"/>
      <c r="DG91" s="15"/>
      <c r="DH91" s="15"/>
      <c r="DI91" s="15"/>
      <c r="DJ91" s="15"/>
      <c r="DK91" s="15"/>
      <c r="DL91" s="15"/>
      <c r="DM91" s="15"/>
      <c r="DN91" s="15"/>
      <c r="DO91" s="15"/>
      <c r="DP91" s="15"/>
      <c r="DQ91" s="15"/>
      <c r="DR91" s="15"/>
      <c r="DS91" s="13">
        <v>0.68278625984741803</v>
      </c>
      <c r="DT91" s="173">
        <v>1.22678939824169</v>
      </c>
      <c r="DU91" s="13">
        <v>-1.9105845522</v>
      </c>
      <c r="DV91" s="173">
        <v>1.57089942552438</v>
      </c>
      <c r="DW91" s="13">
        <v>1.0605025602651199</v>
      </c>
      <c r="DX91" s="173">
        <v>1.43508204477987</v>
      </c>
      <c r="DY91" s="13">
        <v>-3.8160420751326698</v>
      </c>
      <c r="DZ91" s="173">
        <v>1.48292618609694</v>
      </c>
      <c r="EA91" s="13">
        <v>9.7462641123820699</v>
      </c>
      <c r="EB91" s="173">
        <v>1.7373939315764499</v>
      </c>
      <c r="EC91" s="13">
        <v>-1.40749947279067</v>
      </c>
      <c r="ED91" s="173">
        <v>1.9685717541843799</v>
      </c>
      <c r="EE91" s="13">
        <v>-3.0449869331404402</v>
      </c>
      <c r="EF91" s="173">
        <v>1.7612951076969201</v>
      </c>
      <c r="EG91" s="13">
        <v>0.329782790272311</v>
      </c>
      <c r="EH91" s="173">
        <v>1.78299479489749</v>
      </c>
      <c r="EI91" s="13">
        <v>2.0850168169058101</v>
      </c>
      <c r="EJ91" s="173">
        <v>1.8019396572869699</v>
      </c>
      <c r="EK91" s="13">
        <v>1.19267041372682</v>
      </c>
      <c r="EL91" s="182">
        <v>1.19020066793345</v>
      </c>
    </row>
    <row r="92" spans="1:142" ht="12.95" customHeight="1" x14ac:dyDescent="0.2">
      <c r="A92" s="2" t="s">
        <v>375</v>
      </c>
      <c r="B92" s="37">
        <v>3</v>
      </c>
      <c r="C92" s="13">
        <v>85.864311846365695</v>
      </c>
      <c r="D92" s="173">
        <v>0.64438618504011103</v>
      </c>
      <c r="E92" s="13">
        <v>70.564607683251396</v>
      </c>
      <c r="F92" s="173">
        <v>3.4834401121835601</v>
      </c>
      <c r="G92" s="13">
        <v>79.9244457376371</v>
      </c>
      <c r="H92" s="173">
        <v>3.5575257494800598</v>
      </c>
      <c r="I92" s="13">
        <v>87.501149610750005</v>
      </c>
      <c r="J92" s="173">
        <v>0.62591890793802296</v>
      </c>
      <c r="K92" s="13">
        <v>16.936541927498698</v>
      </c>
      <c r="L92" s="173">
        <v>3.4559274908761402</v>
      </c>
      <c r="M92" s="13">
        <v>55.2670945780716</v>
      </c>
      <c r="N92" s="173">
        <v>0.99314422420856496</v>
      </c>
      <c r="O92" s="13">
        <v>39.913746011610797</v>
      </c>
      <c r="P92" s="173">
        <v>3.2107136455158098</v>
      </c>
      <c r="Q92" s="13">
        <v>48.405012475509402</v>
      </c>
      <c r="R92" s="173">
        <v>4.2694181483936697</v>
      </c>
      <c r="S92" s="13">
        <v>56.852637085923398</v>
      </c>
      <c r="T92" s="173">
        <v>1.05676498945107</v>
      </c>
      <c r="U92" s="13">
        <v>16.938891074312501</v>
      </c>
      <c r="V92" s="173">
        <v>3.4201187878145598</v>
      </c>
      <c r="W92" s="13">
        <v>6.3361393047195103</v>
      </c>
      <c r="X92" s="173">
        <v>0.49730286023959402</v>
      </c>
      <c r="Y92" s="13">
        <v>19.8758044057322</v>
      </c>
      <c r="Z92" s="173">
        <v>2.4699642497626701</v>
      </c>
      <c r="AA92" s="13">
        <v>10.384226881734699</v>
      </c>
      <c r="AB92" s="173">
        <v>2.5523370063328299</v>
      </c>
      <c r="AC92" s="13">
        <v>4.8758423369926298</v>
      </c>
      <c r="AD92" s="173">
        <v>0.40125597349099501</v>
      </c>
      <c r="AE92" s="13">
        <v>-14.999962068739499</v>
      </c>
      <c r="AF92" s="173">
        <v>2.4676971682872901</v>
      </c>
      <c r="AG92" s="13">
        <v>12.367325145826101</v>
      </c>
      <c r="AH92" s="173">
        <v>0.67215306297070099</v>
      </c>
      <c r="AI92" s="13">
        <v>10.8875453328635</v>
      </c>
      <c r="AJ92" s="173">
        <v>1.79746107325916</v>
      </c>
      <c r="AK92" s="13">
        <v>14.4639847642544</v>
      </c>
      <c r="AL92" s="173">
        <v>2.6458614740758999</v>
      </c>
      <c r="AM92" s="13">
        <v>12.2694470140297</v>
      </c>
      <c r="AN92" s="173">
        <v>0.70823795158757596</v>
      </c>
      <c r="AO92" s="13">
        <v>1.38190168116614</v>
      </c>
      <c r="AP92" s="173">
        <v>1.7939367050995101</v>
      </c>
      <c r="AQ92" s="13">
        <v>14.0512376500619</v>
      </c>
      <c r="AR92" s="173">
        <v>0.63771732689592298</v>
      </c>
      <c r="AS92" s="13">
        <v>19.2138697342107</v>
      </c>
      <c r="AT92" s="173">
        <v>2.5378163095645401</v>
      </c>
      <c r="AU92" s="13">
        <v>17.884550244827</v>
      </c>
      <c r="AV92" s="173">
        <v>3.3293369202121199</v>
      </c>
      <c r="AW92" s="13">
        <v>13.3362633704941</v>
      </c>
      <c r="AX92" s="173">
        <v>0.62648470022737901</v>
      </c>
      <c r="AY92" s="13">
        <v>-5.8776063637166498</v>
      </c>
      <c r="AZ92" s="173">
        <v>2.60114571542909</v>
      </c>
      <c r="BA92" s="13">
        <v>35.196395175328497</v>
      </c>
      <c r="BB92" s="173">
        <v>1.05336905139391</v>
      </c>
      <c r="BC92" s="13">
        <v>31.811767091325098</v>
      </c>
      <c r="BD92" s="173">
        <v>2.8446809530083299</v>
      </c>
      <c r="BE92" s="13">
        <v>24.473936540878601</v>
      </c>
      <c r="BF92" s="173">
        <v>3.31356352884066</v>
      </c>
      <c r="BG92" s="13">
        <v>36.026133229749803</v>
      </c>
      <c r="BH92" s="173">
        <v>1.11473813811712</v>
      </c>
      <c r="BI92" s="13">
        <v>4.2143661384247402</v>
      </c>
      <c r="BJ92" s="173">
        <v>2.7211065934548699</v>
      </c>
      <c r="BK92" s="13">
        <v>21.052869142120699</v>
      </c>
      <c r="BL92" s="173">
        <v>0.99302329751523599</v>
      </c>
      <c r="BM92" s="13">
        <v>16.764740435158</v>
      </c>
      <c r="BN92" s="173">
        <v>3.1542182823151599</v>
      </c>
      <c r="BO92" s="13">
        <v>15.8176291375378</v>
      </c>
      <c r="BP92" s="173">
        <v>2.96209867361824</v>
      </c>
      <c r="BQ92" s="13">
        <v>21.5576974197282</v>
      </c>
      <c r="BR92" s="173">
        <v>1.0392093715947499</v>
      </c>
      <c r="BS92" s="13">
        <v>4.7929569845702504</v>
      </c>
      <c r="BT92" s="173">
        <v>3.19027582747758</v>
      </c>
      <c r="BU92" s="13">
        <v>46.590441735831398</v>
      </c>
      <c r="BV92" s="173">
        <v>0.89594136876846497</v>
      </c>
      <c r="BW92" s="13">
        <v>33.848673213113202</v>
      </c>
      <c r="BX92" s="173">
        <v>3.5315515956965902</v>
      </c>
      <c r="BY92" s="13">
        <v>45.754594517897601</v>
      </c>
      <c r="BZ92" s="173">
        <v>4.6904041865027999</v>
      </c>
      <c r="CA92" s="13">
        <v>47.672434627110597</v>
      </c>
      <c r="CB92" s="173">
        <v>0.95750280086221495</v>
      </c>
      <c r="CC92" s="13">
        <v>13.8237614139973</v>
      </c>
      <c r="CD92" s="173">
        <v>3.7215682208182002</v>
      </c>
      <c r="CE92" s="13">
        <v>82.703176933184494</v>
      </c>
      <c r="CF92" s="173">
        <v>0.77332164854172603</v>
      </c>
      <c r="CG92" s="13">
        <v>77.809635637642003</v>
      </c>
      <c r="CH92" s="173">
        <v>2.60198551807864</v>
      </c>
      <c r="CI92" s="13">
        <v>82.920093571362301</v>
      </c>
      <c r="CJ92" s="173">
        <v>3.3300981905353502</v>
      </c>
      <c r="CK92" s="13">
        <v>83.193837545346298</v>
      </c>
      <c r="CL92" s="173">
        <v>0.79337069459051701</v>
      </c>
      <c r="CM92" s="13">
        <v>5.3842019077042202</v>
      </c>
      <c r="CN92" s="173">
        <v>2.4925523651288901</v>
      </c>
      <c r="CO92" s="13">
        <v>26.9122018948038</v>
      </c>
      <c r="CP92" s="173">
        <v>0.863580301665135</v>
      </c>
      <c r="CQ92" s="13">
        <v>21.812853877215201</v>
      </c>
      <c r="CR92" s="173">
        <v>2.5402076962784998</v>
      </c>
      <c r="CS92" s="13">
        <v>25.308121174488701</v>
      </c>
      <c r="CT92" s="173">
        <v>3.5932223039606201</v>
      </c>
      <c r="CU92" s="13">
        <v>27.2613877977162</v>
      </c>
      <c r="CV92" s="173">
        <v>0.91771997041780295</v>
      </c>
      <c r="CW92" s="13">
        <v>5.4485339205010197</v>
      </c>
      <c r="CX92" s="173">
        <v>2.56929560646397</v>
      </c>
      <c r="CY92" s="15"/>
      <c r="CZ92" s="15"/>
      <c r="DA92" s="15"/>
      <c r="DB92" s="15"/>
      <c r="DC92" s="15"/>
      <c r="DD92" s="15"/>
      <c r="DE92" s="15"/>
      <c r="DF92" s="15"/>
      <c r="DG92" s="15"/>
      <c r="DH92" s="15"/>
      <c r="DI92" s="15"/>
      <c r="DJ92" s="15"/>
      <c r="DK92" s="15"/>
      <c r="DL92" s="15"/>
      <c r="DM92" s="15"/>
      <c r="DN92" s="15"/>
      <c r="DO92" s="15"/>
      <c r="DP92" s="15"/>
      <c r="DQ92" s="15"/>
      <c r="DR92" s="15"/>
      <c r="DS92" s="13">
        <v>-1.1918447744899801</v>
      </c>
      <c r="DT92" s="173">
        <v>0.99417693379866101</v>
      </c>
      <c r="DU92" s="13">
        <v>-1.4928047295837501</v>
      </c>
      <c r="DV92" s="173">
        <v>1.59772849775179</v>
      </c>
      <c r="DW92" s="13">
        <v>0.36477672574757503</v>
      </c>
      <c r="DX92" s="173">
        <v>0.61945983764349299</v>
      </c>
      <c r="DY92" s="13">
        <v>1.8521823731082701</v>
      </c>
      <c r="DZ92" s="173">
        <v>0.92698356273150495</v>
      </c>
      <c r="EA92" s="13">
        <v>5.9703644474367499</v>
      </c>
      <c r="EB92" s="173">
        <v>0.80314985543637596</v>
      </c>
      <c r="EC92" s="13">
        <v>-7.31805429123185E-2</v>
      </c>
      <c r="ED92" s="173">
        <v>1.54308935659955</v>
      </c>
      <c r="EE92" s="13">
        <v>-0.39935852909049901</v>
      </c>
      <c r="EF92" s="173">
        <v>1.3954555368211601</v>
      </c>
      <c r="EG92" s="13">
        <v>2.4914685156095202</v>
      </c>
      <c r="EH92" s="173">
        <v>1.3343702276631</v>
      </c>
      <c r="EI92" s="13">
        <v>0.78221257870465899</v>
      </c>
      <c r="EJ92" s="173">
        <v>1.09208126251005</v>
      </c>
      <c r="EK92" s="13">
        <v>2.8819865663374502</v>
      </c>
      <c r="EL92" s="182">
        <v>1.25984833211812</v>
      </c>
    </row>
    <row r="93" spans="1:142" ht="12.95" customHeight="1" x14ac:dyDescent="0.2">
      <c r="A93" s="2" t="s">
        <v>377</v>
      </c>
      <c r="B93" s="37">
        <v>3</v>
      </c>
      <c r="C93" s="13">
        <v>89.373270660620307</v>
      </c>
      <c r="D93" s="173">
        <v>0.59766136507410295</v>
      </c>
      <c r="E93" s="13">
        <v>91.583904068043793</v>
      </c>
      <c r="F93" s="173">
        <v>1.01176135794193</v>
      </c>
      <c r="G93" s="13">
        <v>88.1929876816898</v>
      </c>
      <c r="H93" s="173">
        <v>1.57709336670803</v>
      </c>
      <c r="I93" s="13">
        <v>88.887954899860404</v>
      </c>
      <c r="J93" s="173">
        <v>0.70771119596849197</v>
      </c>
      <c r="K93" s="13">
        <v>-2.69594916818339</v>
      </c>
      <c r="L93" s="173">
        <v>1.1490417603076799</v>
      </c>
      <c r="M93" s="13">
        <v>38.041636847503199</v>
      </c>
      <c r="N93" s="173">
        <v>0.99420337200586895</v>
      </c>
      <c r="O93" s="13">
        <v>39.525341247725997</v>
      </c>
      <c r="P93" s="173">
        <v>2.3170470331615101</v>
      </c>
      <c r="Q93" s="13">
        <v>36.706606145308697</v>
      </c>
      <c r="R93" s="173">
        <v>2.4336723039887298</v>
      </c>
      <c r="S93" s="13">
        <v>37.571680269846802</v>
      </c>
      <c r="T93" s="173">
        <v>1.36470383436577</v>
      </c>
      <c r="U93" s="13">
        <v>-1.95366097787925</v>
      </c>
      <c r="V93" s="173">
        <v>2.76849469259143</v>
      </c>
      <c r="W93" s="13">
        <v>80.210995418772001</v>
      </c>
      <c r="X93" s="173">
        <v>0.87402995964797803</v>
      </c>
      <c r="Y93" s="13">
        <v>82.779574941536495</v>
      </c>
      <c r="Z93" s="173">
        <v>1.9085229809289299</v>
      </c>
      <c r="AA93" s="13">
        <v>78.166766533537597</v>
      </c>
      <c r="AB93" s="173">
        <v>1.75615849360681</v>
      </c>
      <c r="AC93" s="13">
        <v>79.315884309181598</v>
      </c>
      <c r="AD93" s="173">
        <v>1.06650570971325</v>
      </c>
      <c r="AE93" s="13">
        <v>-3.4636906323549401</v>
      </c>
      <c r="AF93" s="173">
        <v>1.98984454438212</v>
      </c>
      <c r="AG93" s="13">
        <v>33.927806434108</v>
      </c>
      <c r="AH93" s="173">
        <v>1.0293960353707401</v>
      </c>
      <c r="AI93" s="13">
        <v>31.3783944155442</v>
      </c>
      <c r="AJ93" s="173">
        <v>2.4820965384695102</v>
      </c>
      <c r="AK93" s="13">
        <v>33.6176265134443</v>
      </c>
      <c r="AL93" s="173">
        <v>2.1923257371357798</v>
      </c>
      <c r="AM93" s="13">
        <v>34.401095594097399</v>
      </c>
      <c r="AN93" s="173">
        <v>1.3064199324507799</v>
      </c>
      <c r="AO93" s="13">
        <v>3.0227011785531301</v>
      </c>
      <c r="AP93" s="173">
        <v>2.9070423945240398</v>
      </c>
      <c r="AQ93" s="13">
        <v>24.730861258169298</v>
      </c>
      <c r="AR93" s="173">
        <v>0.97872162484553804</v>
      </c>
      <c r="AS93" s="13">
        <v>23.882270567642699</v>
      </c>
      <c r="AT93" s="173">
        <v>1.9120541601901599</v>
      </c>
      <c r="AU93" s="13">
        <v>22.8928488241833</v>
      </c>
      <c r="AV93" s="173">
        <v>2.3823587498286001</v>
      </c>
      <c r="AW93" s="13">
        <v>25.600545109108399</v>
      </c>
      <c r="AX93" s="173">
        <v>1.2056586148707</v>
      </c>
      <c r="AY93" s="13">
        <v>1.7182745414657701</v>
      </c>
      <c r="AZ93" s="173">
        <v>2.3865235338089401</v>
      </c>
      <c r="BA93" s="13">
        <v>50.418854534148203</v>
      </c>
      <c r="BB93" s="173">
        <v>0.94423831390914903</v>
      </c>
      <c r="BC93" s="13">
        <v>54.554827883077799</v>
      </c>
      <c r="BD93" s="173">
        <v>2.3897931832122699</v>
      </c>
      <c r="BE93" s="13">
        <v>49.5979690186211</v>
      </c>
      <c r="BF93" s="173">
        <v>2.2685341785449502</v>
      </c>
      <c r="BG93" s="13">
        <v>48.400040175503101</v>
      </c>
      <c r="BH93" s="173">
        <v>1.27761735375718</v>
      </c>
      <c r="BI93" s="13">
        <v>-6.1547877075746804</v>
      </c>
      <c r="BJ93" s="173">
        <v>2.7688672045065301</v>
      </c>
      <c r="BK93" s="13">
        <v>57.1263768738335</v>
      </c>
      <c r="BL93" s="173">
        <v>1.01569743656164</v>
      </c>
      <c r="BM93" s="13">
        <v>56.8959619917635</v>
      </c>
      <c r="BN93" s="173">
        <v>2.5869405731567698</v>
      </c>
      <c r="BO93" s="13">
        <v>50.530736988542102</v>
      </c>
      <c r="BP93" s="173">
        <v>2.1459396263778099</v>
      </c>
      <c r="BQ93" s="13">
        <v>58.6831088356141</v>
      </c>
      <c r="BR93" s="173">
        <v>1.3326872404685099</v>
      </c>
      <c r="BS93" s="13">
        <v>1.78714684385053</v>
      </c>
      <c r="BT93" s="173">
        <v>3.0725803982603401</v>
      </c>
      <c r="BU93" s="13">
        <v>62.3567829402119</v>
      </c>
      <c r="BV93" s="173">
        <v>0.96206671557003098</v>
      </c>
      <c r="BW93" s="13">
        <v>61.7546483289035</v>
      </c>
      <c r="BX93" s="173">
        <v>2.4053585870594798</v>
      </c>
      <c r="BY93" s="13">
        <v>60.262054764531101</v>
      </c>
      <c r="BZ93" s="173">
        <v>2.4366326579823201</v>
      </c>
      <c r="CA93" s="13">
        <v>62.979300310714301</v>
      </c>
      <c r="CB93" s="173">
        <v>1.2310301536472901</v>
      </c>
      <c r="CC93" s="13">
        <v>1.22465198181077</v>
      </c>
      <c r="CD93" s="173">
        <v>2.82390255123939</v>
      </c>
      <c r="CE93" s="13">
        <v>75.198572235973899</v>
      </c>
      <c r="CF93" s="173">
        <v>0.78002478914073903</v>
      </c>
      <c r="CG93" s="13">
        <v>75.685608662382407</v>
      </c>
      <c r="CH93" s="173">
        <v>2.0378225735966899</v>
      </c>
      <c r="CI93" s="13">
        <v>72.350014464022394</v>
      </c>
      <c r="CJ93" s="173">
        <v>1.9404046460020301</v>
      </c>
      <c r="CK93" s="13">
        <v>75.3334627998793</v>
      </c>
      <c r="CL93" s="173">
        <v>1.01153480607079</v>
      </c>
      <c r="CM93" s="13">
        <v>-0.35214586250309299</v>
      </c>
      <c r="CN93" s="173">
        <v>2.2599324842746702</v>
      </c>
      <c r="CO93" s="13">
        <v>39.7505452012972</v>
      </c>
      <c r="CP93" s="173">
        <v>0.88336997878372803</v>
      </c>
      <c r="CQ93" s="13">
        <v>41.117711384247002</v>
      </c>
      <c r="CR93" s="173">
        <v>2.6541474041608302</v>
      </c>
      <c r="CS93" s="13">
        <v>37.993356313084398</v>
      </c>
      <c r="CT93" s="173">
        <v>2.3542006586397202</v>
      </c>
      <c r="CU93" s="13">
        <v>39.504819362312702</v>
      </c>
      <c r="CV93" s="173">
        <v>1.1213585981673699</v>
      </c>
      <c r="CW93" s="13">
        <v>-1.61289202193424</v>
      </c>
      <c r="CX93" s="173">
        <v>2.9136070113240602</v>
      </c>
      <c r="CY93" s="15"/>
      <c r="CZ93" s="15"/>
      <c r="DA93" s="15"/>
      <c r="DB93" s="15"/>
      <c r="DC93" s="15"/>
      <c r="DD93" s="15"/>
      <c r="DE93" s="15"/>
      <c r="DF93" s="15"/>
      <c r="DG93" s="15"/>
      <c r="DH93" s="15"/>
      <c r="DI93" s="15"/>
      <c r="DJ93" s="15"/>
      <c r="DK93" s="15"/>
      <c r="DL93" s="15"/>
      <c r="DM93" s="15"/>
      <c r="DN93" s="15"/>
      <c r="DO93" s="15"/>
      <c r="DP93" s="15"/>
      <c r="DQ93" s="15"/>
      <c r="DR93" s="15"/>
      <c r="DS93" s="13">
        <v>1.9350472972970001</v>
      </c>
      <c r="DT93" s="173">
        <v>0.89372240919369506</v>
      </c>
      <c r="DU93" s="13">
        <v>1.3331377849873101</v>
      </c>
      <c r="DV93" s="173">
        <v>1.3712361508056501</v>
      </c>
      <c r="DW93" s="13">
        <v>3.77523207919833</v>
      </c>
      <c r="DX93" s="173">
        <v>1.4035899027887999</v>
      </c>
      <c r="DY93" s="13">
        <v>3.6689711345167102</v>
      </c>
      <c r="DZ93" s="173">
        <v>1.44733305688142</v>
      </c>
      <c r="EA93" s="13">
        <v>2.15289686798282</v>
      </c>
      <c r="EB93" s="173">
        <v>1.2573444961303799</v>
      </c>
      <c r="EC93" s="13">
        <v>4.1048219476989303</v>
      </c>
      <c r="ED93" s="173">
        <v>1.4100787922367699</v>
      </c>
      <c r="EE93" s="13">
        <v>2.81632412533058</v>
      </c>
      <c r="EF93" s="173">
        <v>1.6312329754515</v>
      </c>
      <c r="EG93" s="13">
        <v>4.9032316403463296</v>
      </c>
      <c r="EH93" s="173">
        <v>1.42248871750925</v>
      </c>
      <c r="EI93" s="13">
        <v>2.6659517110177799</v>
      </c>
      <c r="EJ93" s="173">
        <v>1.27525892045914</v>
      </c>
      <c r="EK93" s="13">
        <v>2.2269931064297501</v>
      </c>
      <c r="EL93" s="182">
        <v>1.45057359519872</v>
      </c>
    </row>
    <row r="94" spans="1:142" ht="12.95" customHeight="1" x14ac:dyDescent="0.2">
      <c r="A94" s="2" t="s">
        <v>382</v>
      </c>
      <c r="B94" s="37">
        <v>3</v>
      </c>
      <c r="C94" s="13">
        <v>92.148273888889605</v>
      </c>
      <c r="D94" s="173">
        <v>0.55324687877422496</v>
      </c>
      <c r="E94" s="13">
        <v>86.940732197078603</v>
      </c>
      <c r="F94" s="173">
        <v>1.7336909056654199</v>
      </c>
      <c r="G94" s="13">
        <v>93.422524390170494</v>
      </c>
      <c r="H94" s="173">
        <v>1.4928214518568399</v>
      </c>
      <c r="I94" s="13">
        <v>93.384153870707905</v>
      </c>
      <c r="J94" s="173">
        <v>0.62508082717041302</v>
      </c>
      <c r="K94" s="13">
        <v>6.4434216736292997</v>
      </c>
      <c r="L94" s="173">
        <v>1.8403602277520501</v>
      </c>
      <c r="M94" s="13">
        <v>65.297129245955105</v>
      </c>
      <c r="N94" s="173">
        <v>0.96968520281051496</v>
      </c>
      <c r="O94" s="13">
        <v>58.858312703967499</v>
      </c>
      <c r="P94" s="173">
        <v>2.33917638783111</v>
      </c>
      <c r="Q94" s="13">
        <v>68.775418362881197</v>
      </c>
      <c r="R94" s="173">
        <v>2.3637478262980198</v>
      </c>
      <c r="S94" s="13">
        <v>66.444352711495299</v>
      </c>
      <c r="T94" s="173">
        <v>1.22461857438716</v>
      </c>
      <c r="U94" s="13">
        <v>7.5860400075278402</v>
      </c>
      <c r="V94" s="173">
        <v>2.71749841515263</v>
      </c>
      <c r="W94" s="13">
        <v>10.049156644132699</v>
      </c>
      <c r="X94" s="173">
        <v>0.67944178530993404</v>
      </c>
      <c r="Y94" s="13">
        <v>21.4423216617915</v>
      </c>
      <c r="Z94" s="173">
        <v>2.09967933933356</v>
      </c>
      <c r="AA94" s="13">
        <v>12.1419356875743</v>
      </c>
      <c r="AB94" s="173">
        <v>1.91308198191415</v>
      </c>
      <c r="AC94" s="13">
        <v>6.42237442721731</v>
      </c>
      <c r="AD94" s="173">
        <v>0.60960060012585404</v>
      </c>
      <c r="AE94" s="13">
        <v>-15.0199472345742</v>
      </c>
      <c r="AF94" s="173">
        <v>2.1271568726843801</v>
      </c>
      <c r="AG94" s="13">
        <v>24.513985239773699</v>
      </c>
      <c r="AH94" s="173">
        <v>0.92958260228463496</v>
      </c>
      <c r="AI94" s="13">
        <v>23.011547351123799</v>
      </c>
      <c r="AJ94" s="173">
        <v>2.14054946817603</v>
      </c>
      <c r="AK94" s="13">
        <v>25.6468915052189</v>
      </c>
      <c r="AL94" s="173">
        <v>2.66876584368653</v>
      </c>
      <c r="AM94" s="13">
        <v>24.858770329350801</v>
      </c>
      <c r="AN94" s="173">
        <v>1.0403846132043899</v>
      </c>
      <c r="AO94" s="13">
        <v>1.84722297822693</v>
      </c>
      <c r="AP94" s="173">
        <v>2.2940025626351899</v>
      </c>
      <c r="AQ94" s="13">
        <v>37.280240828445898</v>
      </c>
      <c r="AR94" s="173">
        <v>1.05757900553974</v>
      </c>
      <c r="AS94" s="13">
        <v>39.814405480708203</v>
      </c>
      <c r="AT94" s="173">
        <v>2.3286646411879999</v>
      </c>
      <c r="AU94" s="13">
        <v>38.848156351997403</v>
      </c>
      <c r="AV94" s="173">
        <v>2.9522281435644802</v>
      </c>
      <c r="AW94" s="13">
        <v>36.754542791427198</v>
      </c>
      <c r="AX94" s="173">
        <v>1.2240321605591</v>
      </c>
      <c r="AY94" s="13">
        <v>-3.05986268928093</v>
      </c>
      <c r="AZ94" s="173">
        <v>2.5441638711433701</v>
      </c>
      <c r="BA94" s="13">
        <v>39.455314338475901</v>
      </c>
      <c r="BB94" s="173">
        <v>0.95824690215491204</v>
      </c>
      <c r="BC94" s="13">
        <v>42.198137478095099</v>
      </c>
      <c r="BD94" s="173">
        <v>2.41531141434533</v>
      </c>
      <c r="BE94" s="13">
        <v>38.764354425631701</v>
      </c>
      <c r="BF94" s="173">
        <v>2.6890042977806798</v>
      </c>
      <c r="BG94" s="13">
        <v>38.738291427966402</v>
      </c>
      <c r="BH94" s="173">
        <v>1.19135561580507</v>
      </c>
      <c r="BI94" s="13">
        <v>-3.4598460501286898</v>
      </c>
      <c r="BJ94" s="173">
        <v>2.7854700983567899</v>
      </c>
      <c r="BK94" s="13">
        <v>29.040425160536099</v>
      </c>
      <c r="BL94" s="173">
        <v>1.0062977002017399</v>
      </c>
      <c r="BM94" s="13">
        <v>26.813288763782001</v>
      </c>
      <c r="BN94" s="173">
        <v>2.35229951282188</v>
      </c>
      <c r="BO94" s="13">
        <v>25.808731448352301</v>
      </c>
      <c r="BP94" s="173">
        <v>2.92394688715475</v>
      </c>
      <c r="BQ94" s="13">
        <v>29.984912278019699</v>
      </c>
      <c r="BR94" s="173">
        <v>1.27209564623247</v>
      </c>
      <c r="BS94" s="13">
        <v>3.1716235142377398</v>
      </c>
      <c r="BT94" s="173">
        <v>2.7458979258452798</v>
      </c>
      <c r="BU94" s="13">
        <v>54.286845148160602</v>
      </c>
      <c r="BV94" s="173">
        <v>0.87445719020658896</v>
      </c>
      <c r="BW94" s="13">
        <v>42.497133295652297</v>
      </c>
      <c r="BX94" s="173">
        <v>2.41819194877296</v>
      </c>
      <c r="BY94" s="13">
        <v>52.664449339792199</v>
      </c>
      <c r="BZ94" s="173">
        <v>3.2820885593025801</v>
      </c>
      <c r="CA94" s="13">
        <v>57.888267213133503</v>
      </c>
      <c r="CB94" s="173">
        <v>1.1189012642127401</v>
      </c>
      <c r="CC94" s="13">
        <v>15.3911339174812</v>
      </c>
      <c r="CD94" s="173">
        <v>2.87160123859538</v>
      </c>
      <c r="CE94" s="13">
        <v>77.467583285016104</v>
      </c>
      <c r="CF94" s="173">
        <v>0.88689985119518999</v>
      </c>
      <c r="CG94" s="13">
        <v>72.660190957114196</v>
      </c>
      <c r="CH94" s="173">
        <v>2.0638408983718701</v>
      </c>
      <c r="CI94" s="13">
        <v>74.326631740773905</v>
      </c>
      <c r="CJ94" s="173">
        <v>2.6414740487644801</v>
      </c>
      <c r="CK94" s="13">
        <v>79.149357110413604</v>
      </c>
      <c r="CL94" s="173">
        <v>0.96621932693774004</v>
      </c>
      <c r="CM94" s="13">
        <v>6.4891661532993803</v>
      </c>
      <c r="CN94" s="173">
        <v>2.2382363820181999</v>
      </c>
      <c r="CO94" s="13">
        <v>31.2473972978921</v>
      </c>
      <c r="CP94" s="173">
        <v>0.87582533579070798</v>
      </c>
      <c r="CQ94" s="13">
        <v>28.801266247573398</v>
      </c>
      <c r="CR94" s="173">
        <v>2.2615849061512399</v>
      </c>
      <c r="CS94" s="13">
        <v>31.960245062613701</v>
      </c>
      <c r="CT94" s="173">
        <v>2.0910500535709899</v>
      </c>
      <c r="CU94" s="13">
        <v>31.5476104334554</v>
      </c>
      <c r="CV94" s="173">
        <v>1.2199691565497099</v>
      </c>
      <c r="CW94" s="13">
        <v>2.7463441858819801</v>
      </c>
      <c r="CX94" s="173">
        <v>2.7845299502741798</v>
      </c>
      <c r="CY94" s="15"/>
      <c r="CZ94" s="15"/>
      <c r="DA94" s="15"/>
      <c r="DB94" s="15"/>
      <c r="DC94" s="15"/>
      <c r="DD94" s="15"/>
      <c r="DE94" s="15"/>
      <c r="DF94" s="15"/>
      <c r="DG94" s="15"/>
      <c r="DH94" s="15"/>
      <c r="DI94" s="15"/>
      <c r="DJ94" s="15"/>
      <c r="DK94" s="15"/>
      <c r="DL94" s="15"/>
      <c r="DM94" s="15"/>
      <c r="DN94" s="15"/>
      <c r="DO94" s="15"/>
      <c r="DP94" s="15"/>
      <c r="DQ94" s="15"/>
      <c r="DR94" s="15"/>
      <c r="DS94" s="13">
        <v>-1.79596360266491</v>
      </c>
      <c r="DT94" s="173">
        <v>0.77395240836105395</v>
      </c>
      <c r="DU94" s="13">
        <v>-3.6792487266339</v>
      </c>
      <c r="DV94" s="173">
        <v>1.4064619529600899</v>
      </c>
      <c r="DW94" s="13">
        <v>2.5313687097651401</v>
      </c>
      <c r="DX94" s="173">
        <v>0.92355836385143897</v>
      </c>
      <c r="DY94" s="13">
        <v>0.22421494425711</v>
      </c>
      <c r="DZ94" s="173">
        <v>1.3016356920541901</v>
      </c>
      <c r="EA94" s="13">
        <v>15.6793438986334</v>
      </c>
      <c r="EB94" s="173">
        <v>1.43499176485623</v>
      </c>
      <c r="EC94" s="13">
        <v>-6.0744022997628404</v>
      </c>
      <c r="ED94" s="173">
        <v>1.74095073028304</v>
      </c>
      <c r="EE94" s="13">
        <v>6.0953302051226297</v>
      </c>
      <c r="EF94" s="173">
        <v>1.3024500609353</v>
      </c>
      <c r="EG94" s="13">
        <v>-3.7548879817235301</v>
      </c>
      <c r="EH94" s="173">
        <v>1.47691789993381</v>
      </c>
      <c r="EI94" s="13">
        <v>0.94661619439730804</v>
      </c>
      <c r="EJ94" s="173">
        <v>1.29399517168495</v>
      </c>
      <c r="EK94" s="13">
        <v>2.8616234755127898</v>
      </c>
      <c r="EL94" s="182">
        <v>1.3455770763907899</v>
      </c>
    </row>
    <row r="95" spans="1:142" ht="12.95" customHeight="1" x14ac:dyDescent="0.2">
      <c r="A95" s="2" t="s">
        <v>386</v>
      </c>
      <c r="B95" s="37">
        <v>3</v>
      </c>
      <c r="C95" s="13">
        <v>87.053128509467101</v>
      </c>
      <c r="D95" s="173">
        <v>0.725432225170898</v>
      </c>
      <c r="E95" s="13">
        <v>84.383327514618301</v>
      </c>
      <c r="F95" s="173">
        <v>2.6151062243304399</v>
      </c>
      <c r="G95" s="13">
        <v>87.460149859886997</v>
      </c>
      <c r="H95" s="173">
        <v>1.45832385198073</v>
      </c>
      <c r="I95" s="13">
        <v>87.567810861192697</v>
      </c>
      <c r="J95" s="173">
        <v>0.75064161564018195</v>
      </c>
      <c r="K95" s="13">
        <v>3.1844833465744098</v>
      </c>
      <c r="L95" s="173">
        <v>2.70794010132966</v>
      </c>
      <c r="M95" s="13">
        <v>47.031822869663301</v>
      </c>
      <c r="N95" s="173">
        <v>0.90205265135259705</v>
      </c>
      <c r="O95" s="13">
        <v>51.779437301083597</v>
      </c>
      <c r="P95" s="173">
        <v>2.3250426441645402</v>
      </c>
      <c r="Q95" s="13">
        <v>47.059589140284402</v>
      </c>
      <c r="R95" s="173">
        <v>1.5772451145933799</v>
      </c>
      <c r="S95" s="13">
        <v>45.531427217705698</v>
      </c>
      <c r="T95" s="173">
        <v>1.0595527678518899</v>
      </c>
      <c r="U95" s="13">
        <v>-6.2480100833779</v>
      </c>
      <c r="V95" s="173">
        <v>2.4021921048910202</v>
      </c>
      <c r="W95" s="13">
        <v>47.487785954692903</v>
      </c>
      <c r="X95" s="173">
        <v>0.88473525306238598</v>
      </c>
      <c r="Y95" s="13">
        <v>53.907520518908001</v>
      </c>
      <c r="Z95" s="173">
        <v>2.5904072365861501</v>
      </c>
      <c r="AA95" s="13">
        <v>44.030181911113502</v>
      </c>
      <c r="AB95" s="173">
        <v>1.8223265944346201</v>
      </c>
      <c r="AC95" s="13">
        <v>46.897612840514</v>
      </c>
      <c r="AD95" s="173">
        <v>0.98535515944521701</v>
      </c>
      <c r="AE95" s="13">
        <v>-7.00990767839403</v>
      </c>
      <c r="AF95" s="173">
        <v>2.7612076199448801</v>
      </c>
      <c r="AG95" s="13">
        <v>27.835732770213699</v>
      </c>
      <c r="AH95" s="173">
        <v>0.77685144093585901</v>
      </c>
      <c r="AI95" s="13">
        <v>27.766545924534899</v>
      </c>
      <c r="AJ95" s="173">
        <v>1.9709017933328901</v>
      </c>
      <c r="AK95" s="13">
        <v>24.272572124526999</v>
      </c>
      <c r="AL95" s="173">
        <v>1.5485731558037299</v>
      </c>
      <c r="AM95" s="13">
        <v>28.797708981135202</v>
      </c>
      <c r="AN95" s="173">
        <v>1.0295483686489599</v>
      </c>
      <c r="AO95" s="13">
        <v>1.03116305660031</v>
      </c>
      <c r="AP95" s="173">
        <v>2.21505656754332</v>
      </c>
      <c r="AQ95" s="13">
        <v>31.129901309970901</v>
      </c>
      <c r="AR95" s="173">
        <v>0.78221926458240798</v>
      </c>
      <c r="AS95" s="13">
        <v>38.082760961529097</v>
      </c>
      <c r="AT95" s="173">
        <v>1.7976676442208599</v>
      </c>
      <c r="AU95" s="13">
        <v>26.434173187498502</v>
      </c>
      <c r="AV95" s="173">
        <v>1.6375776886583899</v>
      </c>
      <c r="AW95" s="13">
        <v>31.166167894395201</v>
      </c>
      <c r="AX95" s="173">
        <v>0.98637801025829197</v>
      </c>
      <c r="AY95" s="13">
        <v>-6.9165930671339799</v>
      </c>
      <c r="AZ95" s="173">
        <v>2.0688335016344301</v>
      </c>
      <c r="BA95" s="13">
        <v>34.3653788757277</v>
      </c>
      <c r="BB95" s="173">
        <v>0.79362806624579296</v>
      </c>
      <c r="BC95" s="13">
        <v>46.538603969460503</v>
      </c>
      <c r="BD95" s="173">
        <v>2.0618980184719899</v>
      </c>
      <c r="BE95" s="13">
        <v>32.069163978015297</v>
      </c>
      <c r="BF95" s="173">
        <v>1.4500548828522599</v>
      </c>
      <c r="BG95" s="13">
        <v>31.8006785686939</v>
      </c>
      <c r="BH95" s="173">
        <v>1.0254580846611701</v>
      </c>
      <c r="BI95" s="13">
        <v>-14.737925400766599</v>
      </c>
      <c r="BJ95" s="173">
        <v>2.2812282292237001</v>
      </c>
      <c r="BK95" s="13">
        <v>26.784752191894199</v>
      </c>
      <c r="BL95" s="173">
        <v>1.0309183495339</v>
      </c>
      <c r="BM95" s="13">
        <v>28.827068353136401</v>
      </c>
      <c r="BN95" s="173">
        <v>2.0806172705442099</v>
      </c>
      <c r="BO95" s="13">
        <v>27.764331414002399</v>
      </c>
      <c r="BP95" s="173">
        <v>1.7033312441258099</v>
      </c>
      <c r="BQ95" s="13">
        <v>25.528649258009999</v>
      </c>
      <c r="BR95" s="173">
        <v>1.2133078599245499</v>
      </c>
      <c r="BS95" s="13">
        <v>-3.2984190951264099</v>
      </c>
      <c r="BT95" s="173">
        <v>2.3792521421346202</v>
      </c>
      <c r="BU95" s="13">
        <v>61.523999148663599</v>
      </c>
      <c r="BV95" s="173">
        <v>0.80371460105450898</v>
      </c>
      <c r="BW95" s="13">
        <v>59.032851794609101</v>
      </c>
      <c r="BX95" s="173">
        <v>2.14913313681387</v>
      </c>
      <c r="BY95" s="13">
        <v>58.972288317547303</v>
      </c>
      <c r="BZ95" s="173">
        <v>1.69510178983778</v>
      </c>
      <c r="CA95" s="13">
        <v>63.078409993187201</v>
      </c>
      <c r="CB95" s="173">
        <v>0.93791111763117696</v>
      </c>
      <c r="CC95" s="13">
        <v>4.0455581985780196</v>
      </c>
      <c r="CD95" s="173">
        <v>2.3769358828061802</v>
      </c>
      <c r="CE95" s="13">
        <v>49.201095967010403</v>
      </c>
      <c r="CF95" s="173">
        <v>0.86020809464700299</v>
      </c>
      <c r="CG95" s="13">
        <v>53.500169855117001</v>
      </c>
      <c r="CH95" s="173">
        <v>2.01584743046867</v>
      </c>
      <c r="CI95" s="13">
        <v>48.8834205666165</v>
      </c>
      <c r="CJ95" s="173">
        <v>1.5235720776225701</v>
      </c>
      <c r="CK95" s="13">
        <v>47.9998470012955</v>
      </c>
      <c r="CL95" s="173">
        <v>1.12282100785506</v>
      </c>
      <c r="CM95" s="13">
        <v>-5.5003228538214897</v>
      </c>
      <c r="CN95" s="173">
        <v>2.2082795098320598</v>
      </c>
      <c r="CO95" s="13">
        <v>32.2604515831217</v>
      </c>
      <c r="CP95" s="173">
        <v>0.79988063354809102</v>
      </c>
      <c r="CQ95" s="13">
        <v>37.214406061046297</v>
      </c>
      <c r="CR95" s="173">
        <v>2.39906171967989</v>
      </c>
      <c r="CS95" s="13">
        <v>29.352085058674401</v>
      </c>
      <c r="CT95" s="173">
        <v>1.3529098878022801</v>
      </c>
      <c r="CU95" s="13">
        <v>31.689354145906201</v>
      </c>
      <c r="CV95" s="173">
        <v>1.0602955773653999</v>
      </c>
      <c r="CW95" s="13">
        <v>-5.5250519151400104</v>
      </c>
      <c r="CX95" s="173">
        <v>2.6839972689449798</v>
      </c>
      <c r="CY95" s="15"/>
      <c r="CZ95" s="15"/>
      <c r="DA95" s="15"/>
      <c r="DB95" s="15"/>
      <c r="DC95" s="15"/>
      <c r="DD95" s="15"/>
      <c r="DE95" s="15"/>
      <c r="DF95" s="15"/>
      <c r="DG95" s="15"/>
      <c r="DH95" s="15"/>
      <c r="DI95" s="15"/>
      <c r="DJ95" s="15"/>
      <c r="DK95" s="15"/>
      <c r="DL95" s="15"/>
      <c r="DM95" s="15"/>
      <c r="DN95" s="15"/>
      <c r="DO95" s="15"/>
      <c r="DP95" s="15"/>
      <c r="DQ95" s="15"/>
      <c r="DR95" s="15"/>
      <c r="DS95" s="13">
        <v>0.30161246554902699</v>
      </c>
      <c r="DT95" s="173">
        <v>0.97175369047789695</v>
      </c>
      <c r="DU95" s="13">
        <v>3.5162858130513301</v>
      </c>
      <c r="DV95" s="173">
        <v>1.36096401476494</v>
      </c>
      <c r="DW95" s="13">
        <v>1.9728100726853499</v>
      </c>
      <c r="DX95" s="173">
        <v>1.2461906703818899</v>
      </c>
      <c r="DY95" s="13">
        <v>1.0121242847565199</v>
      </c>
      <c r="DZ95" s="173">
        <v>1.17526792340792</v>
      </c>
      <c r="EA95" s="13">
        <v>4.87232666881643</v>
      </c>
      <c r="EB95" s="173">
        <v>1.1082620707144799</v>
      </c>
      <c r="EC95" s="13">
        <v>0.53064090489749605</v>
      </c>
      <c r="ED95" s="173">
        <v>1.23207456943136</v>
      </c>
      <c r="EE95" s="13">
        <v>-1.6146287251457001</v>
      </c>
      <c r="EF95" s="173">
        <v>1.5218211032043401</v>
      </c>
      <c r="EG95" s="13">
        <v>-0.44963472512631603</v>
      </c>
      <c r="EH95" s="173">
        <v>1.2197377242360901</v>
      </c>
      <c r="EI95" s="13">
        <v>9.5340857271416696E-2</v>
      </c>
      <c r="EJ95" s="173">
        <v>1.23419503540328</v>
      </c>
      <c r="EK95" s="13">
        <v>2.4769208121059201</v>
      </c>
      <c r="EL95" s="182">
        <v>1.0114965267395799</v>
      </c>
    </row>
    <row r="96" spans="1:142" ht="12.95" customHeight="1" x14ac:dyDescent="0.2">
      <c r="A96" s="2" t="s">
        <v>387</v>
      </c>
      <c r="B96" s="37">
        <v>3</v>
      </c>
      <c r="C96" s="13">
        <v>96.316461185896998</v>
      </c>
      <c r="D96" s="173">
        <v>0.50545336670232299</v>
      </c>
      <c r="E96" s="13">
        <v>95.978825596091696</v>
      </c>
      <c r="F96" s="173">
        <v>0.99180332379209202</v>
      </c>
      <c r="G96" s="13">
        <v>95.076504277314399</v>
      </c>
      <c r="H96" s="173">
        <v>1.0645930297858499</v>
      </c>
      <c r="I96" s="13">
        <v>96.788899082277695</v>
      </c>
      <c r="J96" s="173">
        <v>0.57739783476997297</v>
      </c>
      <c r="K96" s="13">
        <v>0.81007348618599895</v>
      </c>
      <c r="L96" s="173">
        <v>1.16416040293517</v>
      </c>
      <c r="M96" s="13">
        <v>68.254381585283994</v>
      </c>
      <c r="N96" s="173">
        <v>1.56451198565145</v>
      </c>
      <c r="O96" s="13">
        <v>69.775272461160597</v>
      </c>
      <c r="P96" s="173">
        <v>2.4219329666294498</v>
      </c>
      <c r="Q96" s="13">
        <v>63.954583784247198</v>
      </c>
      <c r="R96" s="173">
        <v>2.7201216296745399</v>
      </c>
      <c r="S96" s="13">
        <v>70.292018595171996</v>
      </c>
      <c r="T96" s="173">
        <v>1.9710019608418301</v>
      </c>
      <c r="U96" s="13">
        <v>0.51674613401139902</v>
      </c>
      <c r="V96" s="173">
        <v>3.15717424307149</v>
      </c>
      <c r="W96" s="13">
        <v>31.206260255299298</v>
      </c>
      <c r="X96" s="173">
        <v>1.27843088025212</v>
      </c>
      <c r="Y96" s="13">
        <v>34.156123918558499</v>
      </c>
      <c r="Z96" s="173">
        <v>2.82361711418304</v>
      </c>
      <c r="AA96" s="13">
        <v>36.156627301592799</v>
      </c>
      <c r="AB96" s="173">
        <v>3.2704135116734299</v>
      </c>
      <c r="AC96" s="13">
        <v>28.407458302651399</v>
      </c>
      <c r="AD96" s="173">
        <v>1.6121249508295501</v>
      </c>
      <c r="AE96" s="13">
        <v>-5.7486656159071501</v>
      </c>
      <c r="AF96" s="173">
        <v>3.5678336357561999</v>
      </c>
      <c r="AG96" s="13">
        <v>27.886604749975898</v>
      </c>
      <c r="AH96" s="173">
        <v>1.5906318594292901</v>
      </c>
      <c r="AI96" s="13">
        <v>24.8594633790991</v>
      </c>
      <c r="AJ96" s="173">
        <v>2.8838979132459599</v>
      </c>
      <c r="AK96" s="13">
        <v>25.662726539014201</v>
      </c>
      <c r="AL96" s="173">
        <v>2.6777787595122899</v>
      </c>
      <c r="AM96" s="13">
        <v>29.4095484991307</v>
      </c>
      <c r="AN96" s="173">
        <v>1.84911847106105</v>
      </c>
      <c r="AO96" s="13">
        <v>4.5500851200316204</v>
      </c>
      <c r="AP96" s="173">
        <v>2.68516660038601</v>
      </c>
      <c r="AQ96" s="13">
        <v>33.572265012720401</v>
      </c>
      <c r="AR96" s="173">
        <v>1.44236520147931</v>
      </c>
      <c r="AS96" s="13">
        <v>31.7514028340828</v>
      </c>
      <c r="AT96" s="173">
        <v>2.9390364720487798</v>
      </c>
      <c r="AU96" s="13">
        <v>31.742855275596099</v>
      </c>
      <c r="AV96" s="173">
        <v>2.6529252898892901</v>
      </c>
      <c r="AW96" s="13">
        <v>34.827936837904304</v>
      </c>
      <c r="AX96" s="173">
        <v>2.03392586996892</v>
      </c>
      <c r="AY96" s="13">
        <v>3.0765340038214699</v>
      </c>
      <c r="AZ96" s="173">
        <v>2.9873416224024498</v>
      </c>
      <c r="BA96" s="13">
        <v>90.378260794381106</v>
      </c>
      <c r="BB96" s="173">
        <v>0.80216825910785505</v>
      </c>
      <c r="BC96" s="13">
        <v>89.516104428267099</v>
      </c>
      <c r="BD96" s="173">
        <v>1.7102091194395399</v>
      </c>
      <c r="BE96" s="13">
        <v>89.346004239843396</v>
      </c>
      <c r="BF96" s="173">
        <v>1.6874693811667201</v>
      </c>
      <c r="BG96" s="13">
        <v>90.973974418088801</v>
      </c>
      <c r="BH96" s="173">
        <v>0.96705612908042404</v>
      </c>
      <c r="BI96" s="13">
        <v>1.4578699898216301</v>
      </c>
      <c r="BJ96" s="173">
        <v>2.06642343752825</v>
      </c>
      <c r="BK96" s="13">
        <v>66.650728425333398</v>
      </c>
      <c r="BL96" s="173">
        <v>1.3334285105106001</v>
      </c>
      <c r="BM96" s="13">
        <v>62.562641907009798</v>
      </c>
      <c r="BN96" s="173">
        <v>3.7368789219407899</v>
      </c>
      <c r="BO96" s="13">
        <v>64.285698632797207</v>
      </c>
      <c r="BP96" s="173">
        <v>1.56796175721438</v>
      </c>
      <c r="BQ96" s="13">
        <v>69.575561512140993</v>
      </c>
      <c r="BR96" s="173">
        <v>1.8293993073763799</v>
      </c>
      <c r="BS96" s="13">
        <v>7.0129196051311702</v>
      </c>
      <c r="BT96" s="173">
        <v>4.1608495546023496</v>
      </c>
      <c r="BU96" s="13">
        <v>77.768487607016098</v>
      </c>
      <c r="BV96" s="173">
        <v>1.49924218187661</v>
      </c>
      <c r="BW96" s="13">
        <v>72.7828279922783</v>
      </c>
      <c r="BX96" s="173">
        <v>3.3079993502887399</v>
      </c>
      <c r="BY96" s="13">
        <v>73.0079877101048</v>
      </c>
      <c r="BZ96" s="173">
        <v>2.3152867452736201</v>
      </c>
      <c r="CA96" s="13">
        <v>81.341472986409102</v>
      </c>
      <c r="CB96" s="173">
        <v>1.53894568338764</v>
      </c>
      <c r="CC96" s="13">
        <v>8.5586449941307894</v>
      </c>
      <c r="CD96" s="173">
        <v>2.8297721861492899</v>
      </c>
      <c r="CE96" s="13">
        <v>89.220787487381301</v>
      </c>
      <c r="CF96" s="173">
        <v>1.0258708928537199</v>
      </c>
      <c r="CG96" s="13">
        <v>85.598915531139696</v>
      </c>
      <c r="CH96" s="173">
        <v>2.3346544557442699</v>
      </c>
      <c r="CI96" s="13">
        <v>86.758971389474297</v>
      </c>
      <c r="CJ96" s="173">
        <v>1.6173157944627801</v>
      </c>
      <c r="CK96" s="13">
        <v>90.908919435441007</v>
      </c>
      <c r="CL96" s="173">
        <v>1.0684187340792399</v>
      </c>
      <c r="CM96" s="13">
        <v>5.3100039043013298</v>
      </c>
      <c r="CN96" s="173">
        <v>2.1296573649187698</v>
      </c>
      <c r="CO96" s="13">
        <v>47.642226923899699</v>
      </c>
      <c r="CP96" s="173">
        <v>1.6097780232910599</v>
      </c>
      <c r="CQ96" s="13">
        <v>46.811668600716303</v>
      </c>
      <c r="CR96" s="173">
        <v>3.4869104561748401</v>
      </c>
      <c r="CS96" s="13">
        <v>48.388510917352598</v>
      </c>
      <c r="CT96" s="173">
        <v>2.2623167371229198</v>
      </c>
      <c r="CU96" s="13">
        <v>47.5146802936641</v>
      </c>
      <c r="CV96" s="173">
        <v>1.83131477821427</v>
      </c>
      <c r="CW96" s="13">
        <v>0.70301169294788901</v>
      </c>
      <c r="CX96" s="173">
        <v>3.3448322013479999</v>
      </c>
      <c r="CY96" s="15"/>
      <c r="CZ96" s="15"/>
      <c r="DA96" s="15"/>
      <c r="DB96" s="15"/>
      <c r="DC96" s="15"/>
      <c r="DD96" s="15"/>
      <c r="DE96" s="15"/>
      <c r="DF96" s="15"/>
      <c r="DG96" s="15"/>
      <c r="DH96" s="15"/>
      <c r="DI96" s="15"/>
      <c r="DJ96" s="15"/>
      <c r="DK96" s="15"/>
      <c r="DL96" s="15"/>
      <c r="DM96" s="15"/>
      <c r="DN96" s="15"/>
      <c r="DO96" s="15"/>
      <c r="DP96" s="15"/>
      <c r="DQ96" s="15"/>
      <c r="DR96" s="15"/>
      <c r="DS96" s="13">
        <v>0.87894669757555699</v>
      </c>
      <c r="DT96" s="173">
        <v>0.75705301655203106</v>
      </c>
      <c r="DU96" s="13">
        <v>1.90476035448833</v>
      </c>
      <c r="DV96" s="173">
        <v>2.4196092804338898</v>
      </c>
      <c r="DW96" s="13">
        <v>0.22501704462238301</v>
      </c>
      <c r="DX96" s="173">
        <v>1.9480808397187801</v>
      </c>
      <c r="DY96" s="13">
        <v>-2.30791752455599</v>
      </c>
      <c r="DZ96" s="173">
        <v>2.1510768958106601</v>
      </c>
      <c r="EA96" s="13">
        <v>0.80092084893141902</v>
      </c>
      <c r="EB96" s="173">
        <v>1.80071245894461</v>
      </c>
      <c r="EC96" s="13">
        <v>-0.116917894294673</v>
      </c>
      <c r="ED96" s="173">
        <v>1.1525843280777099</v>
      </c>
      <c r="EE96" s="13">
        <v>-2.0778291694842999</v>
      </c>
      <c r="EF96" s="173">
        <v>1.9224010378307299</v>
      </c>
      <c r="EG96" s="13">
        <v>1.2013466837320701</v>
      </c>
      <c r="EH96" s="173">
        <v>1.9425566100741201</v>
      </c>
      <c r="EI96" s="13">
        <v>0.50281909951040404</v>
      </c>
      <c r="EJ96" s="173">
        <v>1.32712274221615</v>
      </c>
      <c r="EK96" s="13">
        <v>4.3005310544749903E-2</v>
      </c>
      <c r="EL96" s="182">
        <v>2.3819585447373299</v>
      </c>
    </row>
    <row r="97" spans="1:142" ht="12.95" customHeight="1" x14ac:dyDescent="0.2">
      <c r="A97" s="39" t="s">
        <v>399</v>
      </c>
      <c r="B97" s="40">
        <v>3</v>
      </c>
      <c r="C97" s="41">
        <v>89.459032388581605</v>
      </c>
      <c r="D97" s="181">
        <v>0.24816396562676499</v>
      </c>
      <c r="E97" s="41">
        <v>85.437997918563497</v>
      </c>
      <c r="F97" s="181">
        <v>0.74603300154739904</v>
      </c>
      <c r="G97" s="41">
        <v>88.182873404467102</v>
      </c>
      <c r="H97" s="181">
        <v>0.71344729928184003</v>
      </c>
      <c r="I97" s="41">
        <v>90.414194016753299</v>
      </c>
      <c r="J97" s="181">
        <v>0.26640211045107998</v>
      </c>
      <c r="K97" s="41">
        <v>4.9761960981898703</v>
      </c>
      <c r="L97" s="181">
        <v>0.77420150463806903</v>
      </c>
      <c r="M97" s="41">
        <v>54.369188630117499</v>
      </c>
      <c r="N97" s="181">
        <v>0.41680813131135902</v>
      </c>
      <c r="O97" s="41">
        <v>50.969062198237602</v>
      </c>
      <c r="P97" s="181">
        <v>0.87572071564625797</v>
      </c>
      <c r="Q97" s="41">
        <v>52.267159753826299</v>
      </c>
      <c r="R97" s="181">
        <v>0.95742578543183798</v>
      </c>
      <c r="S97" s="41">
        <v>55.468775249473403</v>
      </c>
      <c r="T97" s="181">
        <v>0.55272214775344297</v>
      </c>
      <c r="U97" s="41">
        <v>4.49971305123589</v>
      </c>
      <c r="V97" s="181">
        <v>1.0344411845844199</v>
      </c>
      <c r="W97" s="41">
        <v>27.785206951785099</v>
      </c>
      <c r="X97" s="181">
        <v>0.32315493527793598</v>
      </c>
      <c r="Y97" s="41">
        <v>37.2473456893537</v>
      </c>
      <c r="Z97" s="181">
        <v>0.83982359306641297</v>
      </c>
      <c r="AA97" s="41">
        <v>28.7525469323636</v>
      </c>
      <c r="AB97" s="181">
        <v>0.78867095969923295</v>
      </c>
      <c r="AC97" s="41">
        <v>25.019790531072498</v>
      </c>
      <c r="AD97" s="181">
        <v>0.36428309164849099</v>
      </c>
      <c r="AE97" s="41">
        <v>-12.2275551582812</v>
      </c>
      <c r="AF97" s="181">
        <v>0.90526901384400504</v>
      </c>
      <c r="AG97" s="41">
        <v>23.705237594743501</v>
      </c>
      <c r="AH97" s="181">
        <v>0.36587078772578402</v>
      </c>
      <c r="AI97" s="41">
        <v>24.116726920059801</v>
      </c>
      <c r="AJ97" s="181">
        <v>0.82811465623102898</v>
      </c>
      <c r="AK97" s="41">
        <v>22.4188490268157</v>
      </c>
      <c r="AL97" s="181">
        <v>0.78480046081392996</v>
      </c>
      <c r="AM97" s="41">
        <v>23.9408648385796</v>
      </c>
      <c r="AN97" s="181">
        <v>0.43723390911994597</v>
      </c>
      <c r="AO97" s="41">
        <v>-0.17586208148017299</v>
      </c>
      <c r="AP97" s="181">
        <v>0.88974030581473396</v>
      </c>
      <c r="AQ97" s="41">
        <v>29.034828025959602</v>
      </c>
      <c r="AR97" s="181">
        <v>0.38827143335077502</v>
      </c>
      <c r="AS97" s="41">
        <v>29.771531413397302</v>
      </c>
      <c r="AT97" s="181">
        <v>0.82034530042518305</v>
      </c>
      <c r="AU97" s="41">
        <v>29.789781210594601</v>
      </c>
      <c r="AV97" s="181">
        <v>0.93496475088433895</v>
      </c>
      <c r="AW97" s="41">
        <v>29.100226055026599</v>
      </c>
      <c r="AX97" s="181">
        <v>0.48021471301810098</v>
      </c>
      <c r="AY97" s="41">
        <v>-0.67130535837073702</v>
      </c>
      <c r="AZ97" s="181">
        <v>0.88561748635374504</v>
      </c>
      <c r="BA97" s="41">
        <v>45.321152000078598</v>
      </c>
      <c r="BB97" s="181">
        <v>0.39462322623094298</v>
      </c>
      <c r="BC97" s="41">
        <v>50.221293531601503</v>
      </c>
      <c r="BD97" s="181">
        <v>0.86161659074948704</v>
      </c>
      <c r="BE97" s="41">
        <v>43.075675770834302</v>
      </c>
      <c r="BF97" s="181">
        <v>0.86506353298594896</v>
      </c>
      <c r="BG97" s="41">
        <v>43.699540850865901</v>
      </c>
      <c r="BH97" s="181">
        <v>0.46453492108889199</v>
      </c>
      <c r="BI97" s="41">
        <v>-6.5217526807355704</v>
      </c>
      <c r="BJ97" s="181">
        <v>0.92969236718885495</v>
      </c>
      <c r="BK97" s="41">
        <v>32.353989679048802</v>
      </c>
      <c r="BL97" s="181">
        <v>0.37398695360141598</v>
      </c>
      <c r="BM97" s="41">
        <v>32.674793174143304</v>
      </c>
      <c r="BN97" s="181">
        <v>0.91423752250545098</v>
      </c>
      <c r="BO97" s="41">
        <v>29.421323324804799</v>
      </c>
      <c r="BP97" s="181">
        <v>0.76729651820785805</v>
      </c>
      <c r="BQ97" s="41">
        <v>32.531375639190998</v>
      </c>
      <c r="BR97" s="181">
        <v>0.46606011292535299</v>
      </c>
      <c r="BS97" s="41">
        <v>-0.14341753495235099</v>
      </c>
      <c r="BT97" s="181">
        <v>1.0181914521895099</v>
      </c>
      <c r="BU97" s="41">
        <v>57.281042466861997</v>
      </c>
      <c r="BV97" s="181">
        <v>0.39395550252224998</v>
      </c>
      <c r="BW97" s="41">
        <v>51.515247801400001</v>
      </c>
      <c r="BX97" s="181">
        <v>0.92688274511574698</v>
      </c>
      <c r="BY97" s="41">
        <v>55.0829745521511</v>
      </c>
      <c r="BZ97" s="181">
        <v>1.05670393730507</v>
      </c>
      <c r="CA97" s="41">
        <v>59.331210242432</v>
      </c>
      <c r="CB97" s="181">
        <v>0.468484112116475</v>
      </c>
      <c r="CC97" s="41">
        <v>7.8159624410320196</v>
      </c>
      <c r="CD97" s="181">
        <v>1.0191258062751301</v>
      </c>
      <c r="CE97" s="41">
        <v>71.058042432125802</v>
      </c>
      <c r="CF97" s="181">
        <v>0.36567399804646999</v>
      </c>
      <c r="CG97" s="41">
        <v>68.404220003990602</v>
      </c>
      <c r="CH97" s="181">
        <v>0.86568519333608596</v>
      </c>
      <c r="CI97" s="41">
        <v>69.441857261207005</v>
      </c>
      <c r="CJ97" s="181">
        <v>0.85776471929707898</v>
      </c>
      <c r="CK97" s="41">
        <v>72.0093982041315</v>
      </c>
      <c r="CL97" s="181">
        <v>0.42523280909811401</v>
      </c>
      <c r="CM97" s="41">
        <v>3.6051782001408901</v>
      </c>
      <c r="CN97" s="181">
        <v>0.91653847082508699</v>
      </c>
      <c r="CO97" s="41">
        <v>31.9012105954011</v>
      </c>
      <c r="CP97" s="181">
        <v>0.37168140884474898</v>
      </c>
      <c r="CQ97" s="41">
        <v>30.647241615056799</v>
      </c>
      <c r="CR97" s="181">
        <v>0.87417184245898405</v>
      </c>
      <c r="CS97" s="41">
        <v>31.2649347733932</v>
      </c>
      <c r="CT97" s="181">
        <v>0.835484738366291</v>
      </c>
      <c r="CU97" s="41">
        <v>32.205101006643098</v>
      </c>
      <c r="CV97" s="181">
        <v>0.45724374056786099</v>
      </c>
      <c r="CW97" s="41">
        <v>1.5578593915863601</v>
      </c>
      <c r="CX97" s="181">
        <v>0.95772201900760301</v>
      </c>
      <c r="CY97" s="30"/>
      <c r="CZ97" s="30"/>
      <c r="DA97" s="30"/>
      <c r="DB97" s="30"/>
      <c r="DC97" s="30"/>
      <c r="DD97" s="30"/>
      <c r="DE97" s="30"/>
      <c r="DF97" s="30"/>
      <c r="DG97" s="30"/>
      <c r="DH97" s="30"/>
      <c r="DI97" s="30"/>
      <c r="DJ97" s="30"/>
      <c r="DK97" s="30"/>
      <c r="DL97" s="30"/>
      <c r="DM97" s="30"/>
      <c r="DN97" s="30"/>
      <c r="DO97" s="30"/>
      <c r="DP97" s="30"/>
      <c r="DQ97" s="30"/>
      <c r="DR97" s="30"/>
      <c r="DS97" s="41">
        <v>1.00167461472358</v>
      </c>
      <c r="DT97" s="181">
        <v>0.36670285054172103</v>
      </c>
      <c r="DU97" s="41">
        <v>0.51426669021988003</v>
      </c>
      <c r="DV97" s="181">
        <v>0.60092395980998103</v>
      </c>
      <c r="DW97" s="41">
        <v>2.5555655218350002</v>
      </c>
      <c r="DX97" s="181">
        <v>0.45046478435852</v>
      </c>
      <c r="DY97" s="41">
        <v>1.0959178654845501</v>
      </c>
      <c r="DZ97" s="181">
        <v>0.52959726739370905</v>
      </c>
      <c r="EA97" s="41">
        <v>8.2194445860286098</v>
      </c>
      <c r="EB97" s="181">
        <v>0.49389453183730198</v>
      </c>
      <c r="EC97" s="41">
        <v>0.77877316391271101</v>
      </c>
      <c r="ED97" s="181">
        <v>0.59353197810386404</v>
      </c>
      <c r="EE97" s="41">
        <v>0.12304794536918701</v>
      </c>
      <c r="EF97" s="181">
        <v>0.55519326433942295</v>
      </c>
      <c r="EG97" s="41">
        <v>0.34761569038319701</v>
      </c>
      <c r="EH97" s="181">
        <v>0.56240691348925198</v>
      </c>
      <c r="EI97" s="41">
        <v>2.1545925706289699</v>
      </c>
      <c r="EJ97" s="181">
        <v>0.50054769398557697</v>
      </c>
      <c r="EK97" s="41">
        <v>1.4208934937217801</v>
      </c>
      <c r="EL97" s="186">
        <v>0.52641802179550901</v>
      </c>
    </row>
    <row r="99" spans="1:142" x14ac:dyDescent="0.2">
      <c r="A99" s="52" t="s">
        <v>400</v>
      </c>
    </row>
    <row r="100" spans="1:142" x14ac:dyDescent="0.2">
      <c r="A100" s="52" t="s">
        <v>401</v>
      </c>
    </row>
    <row r="101" spans="1:142" x14ac:dyDescent="0.2">
      <c r="A101" s="52" t="s">
        <v>402</v>
      </c>
    </row>
    <row r="102" spans="1:142" x14ac:dyDescent="0.2">
      <c r="A102" s="52" t="s">
        <v>403</v>
      </c>
    </row>
    <row r="103" spans="1:142" x14ac:dyDescent="0.2">
      <c r="A103" s="172" t="str">
        <f>HYPERLINK("https://oecdcode.org/disclaimers/cyprus.html", "Information on data for Cyprus: https://oecdcode.org/disclaimers/cyprus.html")</f>
        <v>Information on data for Cyprus: https://oecdcode.org/disclaimers/cyprus.html</v>
      </c>
    </row>
    <row r="104" spans="1:142" x14ac:dyDescent="0.2">
      <c r="A104" s="52" t="s">
        <v>404</v>
      </c>
    </row>
  </sheetData>
  <mergeCells count="96">
    <mergeCell ref="DS7:EL7"/>
    <mergeCell ref="DS8:EL8"/>
    <mergeCell ref="DS9:DT9"/>
    <mergeCell ref="DU9:DV9"/>
    <mergeCell ref="DW9:DX9"/>
    <mergeCell ref="DY9:DZ9"/>
    <mergeCell ref="EA9:EB9"/>
    <mergeCell ref="EC9:ED9"/>
    <mergeCell ref="EE9:EF9"/>
    <mergeCell ref="EG9:EH9"/>
    <mergeCell ref="EI9:EJ9"/>
    <mergeCell ref="EK9:EL9"/>
    <mergeCell ref="CY7:DR7"/>
    <mergeCell ref="CY8:DR8"/>
    <mergeCell ref="CY9:CZ9"/>
    <mergeCell ref="DA9:DB9"/>
    <mergeCell ref="DC9:DD9"/>
    <mergeCell ref="DE9:DF9"/>
    <mergeCell ref="DG9:DH9"/>
    <mergeCell ref="DI9:DJ9"/>
    <mergeCell ref="DK9:DL9"/>
    <mergeCell ref="DM9:DN9"/>
    <mergeCell ref="DO9:DP9"/>
    <mergeCell ref="DQ9:DR9"/>
    <mergeCell ref="CO7:CX7"/>
    <mergeCell ref="CO8:CP9"/>
    <mergeCell ref="CQ8:CX8"/>
    <mergeCell ref="CQ9:CR9"/>
    <mergeCell ref="CS9:CT9"/>
    <mergeCell ref="CU9:CV9"/>
    <mergeCell ref="CW9:CX9"/>
    <mergeCell ref="CE7:CN7"/>
    <mergeCell ref="CE8:CF9"/>
    <mergeCell ref="CG8:CN8"/>
    <mergeCell ref="CG9:CH9"/>
    <mergeCell ref="CI9:CJ9"/>
    <mergeCell ref="CK9:CL9"/>
    <mergeCell ref="CM9:CN9"/>
    <mergeCell ref="BU7:CD7"/>
    <mergeCell ref="BU8:BV9"/>
    <mergeCell ref="BW8:CD8"/>
    <mergeCell ref="BW9:BX9"/>
    <mergeCell ref="BY9:BZ9"/>
    <mergeCell ref="CA9:CB9"/>
    <mergeCell ref="CC9:CD9"/>
    <mergeCell ref="BK7:BT7"/>
    <mergeCell ref="BK8:BL9"/>
    <mergeCell ref="BM8:BT8"/>
    <mergeCell ref="BM9:BN9"/>
    <mergeCell ref="BO9:BP9"/>
    <mergeCell ref="BQ9:BR9"/>
    <mergeCell ref="BS9:BT9"/>
    <mergeCell ref="BA7:BJ7"/>
    <mergeCell ref="BA8:BB9"/>
    <mergeCell ref="BC8:BJ8"/>
    <mergeCell ref="BC9:BD9"/>
    <mergeCell ref="BE9:BF9"/>
    <mergeCell ref="BG9:BH9"/>
    <mergeCell ref="BI9:BJ9"/>
    <mergeCell ref="AQ7:AZ7"/>
    <mergeCell ref="AQ8:AR9"/>
    <mergeCell ref="AS8:AZ8"/>
    <mergeCell ref="AS9:AT9"/>
    <mergeCell ref="AU9:AV9"/>
    <mergeCell ref="AW9:AX9"/>
    <mergeCell ref="AY9:AZ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EL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622" priority="30">
      <formula>ABS(K1/L1)&gt;1.95996398454005</formula>
    </cfRule>
  </conditionalFormatting>
  <conditionalFormatting sqref="U1:U200">
    <cfRule type="expression" dxfId="621" priority="29">
      <formula>ABS(U1/V1)&gt;1.95996398454005</formula>
    </cfRule>
  </conditionalFormatting>
  <conditionalFormatting sqref="AE1:AE200">
    <cfRule type="expression" dxfId="620" priority="28">
      <formula>ABS(AE1/AF1)&gt;1.95996398454005</formula>
    </cfRule>
  </conditionalFormatting>
  <conditionalFormatting sqref="AO1:AO200">
    <cfRule type="expression" dxfId="619" priority="27">
      <formula>ABS(AO1/AP1)&gt;1.95996398454005</formula>
    </cfRule>
  </conditionalFormatting>
  <conditionalFormatting sqref="AY1:AY200">
    <cfRule type="expression" dxfId="618" priority="26">
      <formula>ABS(AY1/AZ1)&gt;1.95996398454005</formula>
    </cfRule>
  </conditionalFormatting>
  <conditionalFormatting sqref="BI1:BI200">
    <cfRule type="expression" dxfId="617" priority="25">
      <formula>ABS(BI1/BJ1)&gt;1.95996398454005</formula>
    </cfRule>
  </conditionalFormatting>
  <conditionalFormatting sqref="BS1:BS200">
    <cfRule type="expression" dxfId="616" priority="24">
      <formula>ABS(BS1/BT1)&gt;1.95996398454005</formula>
    </cfRule>
  </conditionalFormatting>
  <conditionalFormatting sqref="CC1:CC200">
    <cfRule type="expression" dxfId="615" priority="23">
      <formula>ABS(CC1/CD1)&gt;1.95996398454005</formula>
    </cfRule>
  </conditionalFormatting>
  <conditionalFormatting sqref="CM1:CM200">
    <cfRule type="expression" dxfId="614" priority="22">
      <formula>ABS(CM1/CN1)&gt;1.95996398454005</formula>
    </cfRule>
  </conditionalFormatting>
  <conditionalFormatting sqref="CW1:CW200">
    <cfRule type="expression" dxfId="613" priority="21">
      <formula>ABS(CW1/CX1)&gt;1.95996398454005</formula>
    </cfRule>
  </conditionalFormatting>
  <conditionalFormatting sqref="CY1:CY200">
    <cfRule type="expression" dxfId="612" priority="20">
      <formula>ABS(CY1/CZ1)&gt;1.95996398454005</formula>
    </cfRule>
  </conditionalFormatting>
  <conditionalFormatting sqref="DA1:DA200">
    <cfRule type="expression" dxfId="611" priority="19">
      <formula>ABS(DA1/DB1)&gt;1.95996398454005</formula>
    </cfRule>
  </conditionalFormatting>
  <conditionalFormatting sqref="DC1:DC200">
    <cfRule type="expression" dxfId="610" priority="18">
      <formula>ABS(DC1/DD1)&gt;1.95996398454005</formula>
    </cfRule>
  </conditionalFormatting>
  <conditionalFormatting sqref="DE1:DE200">
    <cfRule type="expression" dxfId="609" priority="17">
      <formula>ABS(DE1/DF1)&gt;1.95996398454005</formula>
    </cfRule>
  </conditionalFormatting>
  <conditionalFormatting sqref="DG1:DG200">
    <cfRule type="expression" dxfId="608" priority="16">
      <formula>ABS(DG1/DH1)&gt;1.95996398454005</formula>
    </cfRule>
  </conditionalFormatting>
  <conditionalFormatting sqref="DI1:DI200">
    <cfRule type="expression" dxfId="607" priority="15">
      <formula>ABS(DI1/DJ1)&gt;1.95996398454005</formula>
    </cfRule>
  </conditionalFormatting>
  <conditionalFormatting sqref="DK1:DK200">
    <cfRule type="expression" dxfId="606" priority="14">
      <formula>ABS(DK1/DL1)&gt;1.95996398454005</formula>
    </cfRule>
  </conditionalFormatting>
  <conditionalFormatting sqref="DM1:DM200">
    <cfRule type="expression" dxfId="605" priority="13">
      <formula>ABS(DM1/DN1)&gt;1.95996398454005</formula>
    </cfRule>
  </conditionalFormatting>
  <conditionalFormatting sqref="DO1:DO200">
    <cfRule type="expression" dxfId="604" priority="12">
      <formula>ABS(DO1/DP1)&gt;1.95996398454005</formula>
    </cfRule>
  </conditionalFormatting>
  <conditionalFormatting sqref="DQ1:DQ200">
    <cfRule type="expression" dxfId="603" priority="11">
      <formula>ABS(DQ1/DR1)&gt;1.95996398454005</formula>
    </cfRule>
  </conditionalFormatting>
  <conditionalFormatting sqref="DS1:DS200">
    <cfRule type="expression" dxfId="602" priority="10">
      <formula>ABS(DS1/DT1)&gt;1.95996398454005</formula>
    </cfRule>
  </conditionalFormatting>
  <conditionalFormatting sqref="DU1:DU200">
    <cfRule type="expression" dxfId="601" priority="9">
      <formula>ABS(DU1/DV1)&gt;1.95996398454005</formula>
    </cfRule>
  </conditionalFormatting>
  <conditionalFormatting sqref="DW1:DW200">
    <cfRule type="expression" dxfId="600" priority="8">
      <formula>ABS(DW1/DX1)&gt;1.95996398454005</formula>
    </cfRule>
  </conditionalFormatting>
  <conditionalFormatting sqref="DY1:DY200">
    <cfRule type="expression" dxfId="599" priority="7">
      <formula>ABS(DY1/DZ1)&gt;1.95996398454005</formula>
    </cfRule>
  </conditionalFormatting>
  <conditionalFormatting sqref="EA1:EA200">
    <cfRule type="expression" dxfId="598" priority="6">
      <formula>ABS(EA1/EB1)&gt;1.95996398454005</formula>
    </cfRule>
  </conditionalFormatting>
  <conditionalFormatting sqref="EC1:EC200">
    <cfRule type="expression" dxfId="597" priority="5">
      <formula>ABS(EC1/ED1)&gt;1.95996398454005</formula>
    </cfRule>
  </conditionalFormatting>
  <conditionalFormatting sqref="EE1:EE200">
    <cfRule type="expression" dxfId="596" priority="4">
      <formula>ABS(EE1/EF1)&gt;1.95996398454005</formula>
    </cfRule>
  </conditionalFormatting>
  <conditionalFormatting sqref="EG1:EG200">
    <cfRule type="expression" dxfId="595" priority="3">
      <formula>ABS(EG1/EH1)&gt;1.95996398454005</formula>
    </cfRule>
  </conditionalFormatting>
  <conditionalFormatting sqref="EI1:EI200">
    <cfRule type="expression" dxfId="594" priority="2">
      <formula>ABS(EI1/EJ1)&gt;1.95996398454005</formula>
    </cfRule>
  </conditionalFormatting>
  <conditionalFormatting sqref="EK1:EK200">
    <cfRule type="expression" dxfId="593" priority="1">
      <formula>ABS(EK1/EL1)&gt;1.95996398454005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J104"/>
  <sheetViews>
    <sheetView showGridLines="0" topLeftCell="A29" zoomScale="80" workbookViewId="0"/>
  </sheetViews>
  <sheetFormatPr defaultColWidth="10.85546875" defaultRowHeight="12.75" x14ac:dyDescent="0.2"/>
  <cols>
    <col min="1" max="1" width="30.7109375" customWidth="1"/>
    <col min="2" max="2" width="8.7109375" customWidth="1"/>
  </cols>
  <sheetData>
    <row r="1" spans="1:62" x14ac:dyDescent="0.2">
      <c r="A1" s="1" t="s">
        <v>208</v>
      </c>
    </row>
    <row r="2" spans="1:62" x14ac:dyDescent="0.2">
      <c r="A2" s="51" t="s">
        <v>209</v>
      </c>
    </row>
    <row r="3" spans="1:62" x14ac:dyDescent="0.2">
      <c r="A3" s="47" t="s">
        <v>323</v>
      </c>
    </row>
    <row r="4" spans="1:62" x14ac:dyDescent="0.2">
      <c r="A4" s="147" t="str">
        <f>HYPERLINK("#'TOC'!A1", "Back to TOC")</f>
        <v>Back to TOC</v>
      </c>
    </row>
    <row r="6" spans="1:62" ht="15.95" customHeight="1" x14ac:dyDescent="0.2">
      <c r="B6" s="671" t="s">
        <v>324</v>
      </c>
      <c r="C6" s="674" t="s">
        <v>325</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5"/>
    </row>
    <row r="7" spans="1:62" ht="32.1" customHeight="1" x14ac:dyDescent="0.2">
      <c r="B7" s="672"/>
      <c r="C7" s="676" t="s">
        <v>326</v>
      </c>
      <c r="D7" s="676"/>
      <c r="E7" s="676"/>
      <c r="F7" s="676"/>
      <c r="G7" s="676"/>
      <c r="H7" s="676"/>
      <c r="I7" s="676"/>
      <c r="J7" s="676"/>
      <c r="K7" s="676" t="s">
        <v>334</v>
      </c>
      <c r="L7" s="676"/>
      <c r="M7" s="676"/>
      <c r="N7" s="676"/>
      <c r="O7" s="676"/>
      <c r="P7" s="676"/>
      <c r="Q7" s="676"/>
      <c r="R7" s="676"/>
      <c r="S7" s="676" t="s">
        <v>335</v>
      </c>
      <c r="T7" s="676"/>
      <c r="U7" s="676"/>
      <c r="V7" s="676"/>
      <c r="W7" s="676"/>
      <c r="X7" s="676"/>
      <c r="Y7" s="676"/>
      <c r="Z7" s="676"/>
      <c r="AA7" s="676" t="s">
        <v>336</v>
      </c>
      <c r="AB7" s="676"/>
      <c r="AC7" s="676"/>
      <c r="AD7" s="676"/>
      <c r="AE7" s="676"/>
      <c r="AF7" s="676"/>
      <c r="AG7" s="676"/>
      <c r="AH7" s="676"/>
      <c r="AI7" s="676" t="s">
        <v>337</v>
      </c>
      <c r="AJ7" s="676"/>
      <c r="AK7" s="676"/>
      <c r="AL7" s="676"/>
      <c r="AM7" s="676"/>
      <c r="AN7" s="676"/>
      <c r="AO7" s="676"/>
      <c r="AP7" s="676"/>
      <c r="AQ7" s="679" t="s">
        <v>338</v>
      </c>
      <c r="AR7" s="679"/>
      <c r="AS7" s="679"/>
      <c r="AT7" s="679"/>
      <c r="AU7" s="679"/>
      <c r="AV7" s="679"/>
      <c r="AW7" s="679"/>
      <c r="AX7" s="679"/>
      <c r="AY7" s="679"/>
      <c r="AZ7" s="679"/>
      <c r="BA7" s="679" t="s">
        <v>339</v>
      </c>
      <c r="BB7" s="679"/>
      <c r="BC7" s="679"/>
      <c r="BD7" s="679"/>
      <c r="BE7" s="679"/>
      <c r="BF7" s="679"/>
      <c r="BG7" s="679"/>
      <c r="BH7" s="679"/>
      <c r="BI7" s="679"/>
      <c r="BJ7" s="681"/>
    </row>
    <row r="8" spans="1:62" ht="15.95" customHeight="1" x14ac:dyDescent="0.2">
      <c r="B8" s="672"/>
      <c r="C8" s="677" t="s">
        <v>327</v>
      </c>
      <c r="D8" s="677"/>
      <c r="E8" s="677" t="s">
        <v>330</v>
      </c>
      <c r="F8" s="677"/>
      <c r="G8" s="677"/>
      <c r="H8" s="677"/>
      <c r="I8" s="677"/>
      <c r="J8" s="677"/>
      <c r="K8" s="677" t="s">
        <v>327</v>
      </c>
      <c r="L8" s="677"/>
      <c r="M8" s="677" t="s">
        <v>330</v>
      </c>
      <c r="N8" s="677"/>
      <c r="O8" s="677"/>
      <c r="P8" s="677"/>
      <c r="Q8" s="677"/>
      <c r="R8" s="677"/>
      <c r="S8" s="677" t="s">
        <v>327</v>
      </c>
      <c r="T8" s="677"/>
      <c r="U8" s="677" t="s">
        <v>330</v>
      </c>
      <c r="V8" s="677"/>
      <c r="W8" s="677"/>
      <c r="X8" s="677"/>
      <c r="Y8" s="677"/>
      <c r="Z8" s="677"/>
      <c r="AA8" s="677" t="s">
        <v>327</v>
      </c>
      <c r="AB8" s="677"/>
      <c r="AC8" s="677" t="s">
        <v>330</v>
      </c>
      <c r="AD8" s="677"/>
      <c r="AE8" s="677"/>
      <c r="AF8" s="677"/>
      <c r="AG8" s="677"/>
      <c r="AH8" s="677"/>
      <c r="AI8" s="677" t="s">
        <v>327</v>
      </c>
      <c r="AJ8" s="677"/>
      <c r="AK8" s="677" t="s">
        <v>330</v>
      </c>
      <c r="AL8" s="677"/>
      <c r="AM8" s="677"/>
      <c r="AN8" s="677"/>
      <c r="AO8" s="677"/>
      <c r="AP8" s="677"/>
      <c r="AQ8" s="680" t="s">
        <v>327</v>
      </c>
      <c r="AR8" s="680"/>
      <c r="AS8" s="680"/>
      <c r="AT8" s="680"/>
      <c r="AU8" s="680"/>
      <c r="AV8" s="680"/>
      <c r="AW8" s="680"/>
      <c r="AX8" s="680"/>
      <c r="AY8" s="680"/>
      <c r="AZ8" s="680"/>
      <c r="BA8" s="680" t="s">
        <v>327</v>
      </c>
      <c r="BB8" s="680"/>
      <c r="BC8" s="680"/>
      <c r="BD8" s="680"/>
      <c r="BE8" s="680"/>
      <c r="BF8" s="680"/>
      <c r="BG8" s="680"/>
      <c r="BH8" s="680"/>
      <c r="BI8" s="680"/>
      <c r="BJ8" s="682"/>
    </row>
    <row r="9" spans="1:62" ht="80.099999999999994" customHeight="1" x14ac:dyDescent="0.2">
      <c r="B9" s="672"/>
      <c r="C9" s="677"/>
      <c r="D9" s="677"/>
      <c r="E9" s="678" t="s">
        <v>331</v>
      </c>
      <c r="F9" s="678"/>
      <c r="G9" s="678" t="s">
        <v>332</v>
      </c>
      <c r="H9" s="678"/>
      <c r="I9" s="678" t="s">
        <v>114</v>
      </c>
      <c r="J9" s="678"/>
      <c r="K9" s="677"/>
      <c r="L9" s="677"/>
      <c r="M9" s="678" t="s">
        <v>331</v>
      </c>
      <c r="N9" s="678"/>
      <c r="O9" s="678" t="s">
        <v>332</v>
      </c>
      <c r="P9" s="678"/>
      <c r="Q9" s="678" t="s">
        <v>114</v>
      </c>
      <c r="R9" s="678"/>
      <c r="S9" s="677"/>
      <c r="T9" s="677"/>
      <c r="U9" s="678" t="s">
        <v>331</v>
      </c>
      <c r="V9" s="678"/>
      <c r="W9" s="678" t="s">
        <v>332</v>
      </c>
      <c r="X9" s="678"/>
      <c r="Y9" s="678" t="s">
        <v>114</v>
      </c>
      <c r="Z9" s="678"/>
      <c r="AA9" s="677"/>
      <c r="AB9" s="677"/>
      <c r="AC9" s="678" t="s">
        <v>331</v>
      </c>
      <c r="AD9" s="678"/>
      <c r="AE9" s="678" t="s">
        <v>332</v>
      </c>
      <c r="AF9" s="678"/>
      <c r="AG9" s="678" t="s">
        <v>114</v>
      </c>
      <c r="AH9" s="678"/>
      <c r="AI9" s="677"/>
      <c r="AJ9" s="677"/>
      <c r="AK9" s="678" t="s">
        <v>331</v>
      </c>
      <c r="AL9" s="678"/>
      <c r="AM9" s="678" t="s">
        <v>332</v>
      </c>
      <c r="AN9" s="678"/>
      <c r="AO9" s="678" t="s">
        <v>114</v>
      </c>
      <c r="AP9" s="678"/>
      <c r="AQ9" s="680" t="s">
        <v>326</v>
      </c>
      <c r="AR9" s="680"/>
      <c r="AS9" s="680" t="s">
        <v>334</v>
      </c>
      <c r="AT9" s="680"/>
      <c r="AU9" s="680" t="s">
        <v>335</v>
      </c>
      <c r="AV9" s="680"/>
      <c r="AW9" s="680" t="s">
        <v>336</v>
      </c>
      <c r="AX9" s="680"/>
      <c r="AY9" s="680" t="s">
        <v>337</v>
      </c>
      <c r="AZ9" s="680"/>
      <c r="BA9" s="680" t="s">
        <v>326</v>
      </c>
      <c r="BB9" s="680"/>
      <c r="BC9" s="680" t="s">
        <v>334</v>
      </c>
      <c r="BD9" s="680"/>
      <c r="BE9" s="680" t="s">
        <v>335</v>
      </c>
      <c r="BF9" s="680"/>
      <c r="BG9" s="680" t="s">
        <v>336</v>
      </c>
      <c r="BH9" s="680"/>
      <c r="BI9" s="680" t="s">
        <v>337</v>
      </c>
      <c r="BJ9" s="682"/>
    </row>
    <row r="10" spans="1:62" ht="15.95" customHeight="1" x14ac:dyDescent="0.2">
      <c r="B10" s="673"/>
      <c r="C10" s="4" t="s">
        <v>329</v>
      </c>
      <c r="D10" s="4" t="s">
        <v>328</v>
      </c>
      <c r="E10" s="4" t="s">
        <v>329</v>
      </c>
      <c r="F10" s="4" t="s">
        <v>328</v>
      </c>
      <c r="G10" s="4" t="s">
        <v>329</v>
      </c>
      <c r="H10" s="4" t="s">
        <v>328</v>
      </c>
      <c r="I10" s="4" t="s">
        <v>333</v>
      </c>
      <c r="J10" s="4" t="s">
        <v>328</v>
      </c>
      <c r="K10" s="4" t="s">
        <v>329</v>
      </c>
      <c r="L10" s="4" t="s">
        <v>328</v>
      </c>
      <c r="M10" s="4" t="s">
        <v>329</v>
      </c>
      <c r="N10" s="4" t="s">
        <v>328</v>
      </c>
      <c r="O10" s="4" t="s">
        <v>329</v>
      </c>
      <c r="P10" s="4" t="s">
        <v>328</v>
      </c>
      <c r="Q10" s="4" t="s">
        <v>333</v>
      </c>
      <c r="R10" s="4" t="s">
        <v>328</v>
      </c>
      <c r="S10" s="4" t="s">
        <v>329</v>
      </c>
      <c r="T10" s="4" t="s">
        <v>328</v>
      </c>
      <c r="U10" s="4" t="s">
        <v>329</v>
      </c>
      <c r="V10" s="4" t="s">
        <v>328</v>
      </c>
      <c r="W10" s="4" t="s">
        <v>329</v>
      </c>
      <c r="X10" s="4" t="s">
        <v>328</v>
      </c>
      <c r="Y10" s="4" t="s">
        <v>333</v>
      </c>
      <c r="Z10" s="4" t="s">
        <v>328</v>
      </c>
      <c r="AA10" s="4" t="s">
        <v>329</v>
      </c>
      <c r="AB10" s="4" t="s">
        <v>328</v>
      </c>
      <c r="AC10" s="4" t="s">
        <v>329</v>
      </c>
      <c r="AD10" s="4" t="s">
        <v>328</v>
      </c>
      <c r="AE10" s="4" t="s">
        <v>329</v>
      </c>
      <c r="AF10" s="4" t="s">
        <v>328</v>
      </c>
      <c r="AG10" s="4" t="s">
        <v>333</v>
      </c>
      <c r="AH10" s="4" t="s">
        <v>328</v>
      </c>
      <c r="AI10" s="4" t="s">
        <v>329</v>
      </c>
      <c r="AJ10" s="4" t="s">
        <v>328</v>
      </c>
      <c r="AK10" s="4" t="s">
        <v>329</v>
      </c>
      <c r="AL10" s="4" t="s">
        <v>328</v>
      </c>
      <c r="AM10" s="4" t="s">
        <v>329</v>
      </c>
      <c r="AN10" s="4" t="s">
        <v>328</v>
      </c>
      <c r="AO10" s="4" t="s">
        <v>333</v>
      </c>
      <c r="AP10" s="4" t="s">
        <v>328</v>
      </c>
      <c r="AQ10" s="4" t="s">
        <v>333</v>
      </c>
      <c r="AR10" s="4" t="s">
        <v>328</v>
      </c>
      <c r="AS10" s="4" t="s">
        <v>333</v>
      </c>
      <c r="AT10" s="4" t="s">
        <v>328</v>
      </c>
      <c r="AU10" s="4" t="s">
        <v>333</v>
      </c>
      <c r="AV10" s="4" t="s">
        <v>328</v>
      </c>
      <c r="AW10" s="4" t="s">
        <v>333</v>
      </c>
      <c r="AX10" s="4" t="s">
        <v>328</v>
      </c>
      <c r="AY10" s="4" t="s">
        <v>333</v>
      </c>
      <c r="AZ10" s="4" t="s">
        <v>328</v>
      </c>
      <c r="BA10" s="4" t="s">
        <v>333</v>
      </c>
      <c r="BB10" s="4" t="s">
        <v>328</v>
      </c>
      <c r="BC10" s="4" t="s">
        <v>333</v>
      </c>
      <c r="BD10" s="4" t="s">
        <v>328</v>
      </c>
      <c r="BE10" s="4" t="s">
        <v>333</v>
      </c>
      <c r="BF10" s="4" t="s">
        <v>328</v>
      </c>
      <c r="BG10" s="4" t="s">
        <v>333</v>
      </c>
      <c r="BH10" s="4" t="s">
        <v>328</v>
      </c>
      <c r="BI10" s="4" t="s">
        <v>333</v>
      </c>
      <c r="BJ10" s="5" t="s">
        <v>328</v>
      </c>
    </row>
    <row r="11" spans="1:62" ht="12.95" customHeight="1" x14ac:dyDescent="0.2">
      <c r="A11" s="6"/>
      <c r="B11" s="7"/>
      <c r="C11" s="8" t="s">
        <v>653</v>
      </c>
      <c r="D11" s="179" t="s">
        <v>654</v>
      </c>
      <c r="E11" s="8" t="s">
        <v>655</v>
      </c>
      <c r="F11" s="179" t="s">
        <v>656</v>
      </c>
      <c r="G11" s="8" t="s">
        <v>657</v>
      </c>
      <c r="H11" s="179" t="s">
        <v>658</v>
      </c>
      <c r="I11" s="8" t="s">
        <v>659</v>
      </c>
      <c r="J11" s="179" t="s">
        <v>660</v>
      </c>
      <c r="K11" s="8" t="s">
        <v>661</v>
      </c>
      <c r="L11" s="179" t="s">
        <v>662</v>
      </c>
      <c r="M11" s="8" t="s">
        <v>663</v>
      </c>
      <c r="N11" s="179" t="s">
        <v>664</v>
      </c>
      <c r="O11" s="8" t="s">
        <v>665</v>
      </c>
      <c r="P11" s="179" t="s">
        <v>666</v>
      </c>
      <c r="Q11" s="8" t="s">
        <v>667</v>
      </c>
      <c r="R11" s="179" t="s">
        <v>668</v>
      </c>
      <c r="S11" s="8" t="s">
        <v>669</v>
      </c>
      <c r="T11" s="179" t="s">
        <v>670</v>
      </c>
      <c r="U11" s="8" t="s">
        <v>671</v>
      </c>
      <c r="V11" s="179" t="s">
        <v>672</v>
      </c>
      <c r="W11" s="8" t="s">
        <v>673</v>
      </c>
      <c r="X11" s="179" t="s">
        <v>674</v>
      </c>
      <c r="Y11" s="8" t="s">
        <v>675</v>
      </c>
      <c r="Z11" s="179" t="s">
        <v>676</v>
      </c>
      <c r="AA11" s="8" t="s">
        <v>677</v>
      </c>
      <c r="AB11" s="179" t="s">
        <v>678</v>
      </c>
      <c r="AC11" s="8" t="s">
        <v>679</v>
      </c>
      <c r="AD11" s="179" t="s">
        <v>680</v>
      </c>
      <c r="AE11" s="8" t="s">
        <v>681</v>
      </c>
      <c r="AF11" s="179" t="s">
        <v>682</v>
      </c>
      <c r="AG11" s="8" t="s">
        <v>683</v>
      </c>
      <c r="AH11" s="179" t="s">
        <v>684</v>
      </c>
      <c r="AI11" s="8" t="s">
        <v>685</v>
      </c>
      <c r="AJ11" s="179" t="s">
        <v>686</v>
      </c>
      <c r="AK11" s="8" t="s">
        <v>687</v>
      </c>
      <c r="AL11" s="179" t="s">
        <v>688</v>
      </c>
      <c r="AM11" s="8" t="s">
        <v>689</v>
      </c>
      <c r="AN11" s="179" t="s">
        <v>690</v>
      </c>
      <c r="AO11" s="8" t="s">
        <v>691</v>
      </c>
      <c r="AP11" s="179" t="s">
        <v>692</v>
      </c>
      <c r="AQ11" s="10" t="s">
        <v>693</v>
      </c>
      <c r="AR11" s="10" t="s">
        <v>694</v>
      </c>
      <c r="AS11" s="10" t="s">
        <v>695</v>
      </c>
      <c r="AT11" s="10" t="s">
        <v>696</v>
      </c>
      <c r="AU11" s="10" t="s">
        <v>697</v>
      </c>
      <c r="AV11" s="10" t="s">
        <v>698</v>
      </c>
      <c r="AW11" s="10" t="s">
        <v>699</v>
      </c>
      <c r="AX11" s="10" t="s">
        <v>700</v>
      </c>
      <c r="AY11" s="10" t="s">
        <v>701</v>
      </c>
      <c r="AZ11" s="10" t="s">
        <v>702</v>
      </c>
      <c r="BA11" s="10" t="s">
        <v>703</v>
      </c>
      <c r="BB11" s="10" t="s">
        <v>704</v>
      </c>
      <c r="BC11" s="10" t="s">
        <v>705</v>
      </c>
      <c r="BD11" s="10" t="s">
        <v>706</v>
      </c>
      <c r="BE11" s="10" t="s">
        <v>707</v>
      </c>
      <c r="BF11" s="10" t="s">
        <v>708</v>
      </c>
      <c r="BG11" s="10" t="s">
        <v>709</v>
      </c>
      <c r="BH11" s="10" t="s">
        <v>710</v>
      </c>
      <c r="BI11" s="10" t="s">
        <v>711</v>
      </c>
      <c r="BJ11" s="11" t="s">
        <v>712</v>
      </c>
    </row>
    <row r="12" spans="1:62" ht="12.95" customHeight="1" x14ac:dyDescent="0.2">
      <c r="A12" s="2" t="s">
        <v>340</v>
      </c>
      <c r="B12" s="12">
        <v>2</v>
      </c>
      <c r="C12" s="13">
        <v>89.499716845873493</v>
      </c>
      <c r="D12" s="173">
        <v>0.96819848793821905</v>
      </c>
      <c r="E12" s="13">
        <v>92.338797063561003</v>
      </c>
      <c r="F12" s="173">
        <v>2.2936738753840999</v>
      </c>
      <c r="G12" s="13">
        <v>89.071842432149495</v>
      </c>
      <c r="H12" s="173">
        <v>1.0497532184006499</v>
      </c>
      <c r="I12" s="13">
        <v>-3.2669546314114801</v>
      </c>
      <c r="J12" s="173">
        <v>2.3649870688224199</v>
      </c>
      <c r="K12" s="13">
        <v>0.497392178691906</v>
      </c>
      <c r="L12" s="173">
        <v>0.126802872243793</v>
      </c>
      <c r="M12" s="13">
        <v>0.88426667907340795</v>
      </c>
      <c r="N12" s="173">
        <v>0.89089863623561005</v>
      </c>
      <c r="O12" s="13">
        <v>0.43583293560162101</v>
      </c>
      <c r="P12" s="173">
        <v>0.15737596102707799</v>
      </c>
      <c r="Q12" s="13">
        <v>-0.44843374347178699</v>
      </c>
      <c r="R12" s="173">
        <v>0.91314690911433705</v>
      </c>
      <c r="S12" s="13">
        <v>7.8777354102404704</v>
      </c>
      <c r="T12" s="173">
        <v>0.84883587944470895</v>
      </c>
      <c r="U12" s="13">
        <v>5.5860551265804004</v>
      </c>
      <c r="V12" s="173">
        <v>2.0104374802091498</v>
      </c>
      <c r="W12" s="13">
        <v>8.8552401036727897</v>
      </c>
      <c r="X12" s="173">
        <v>0.96410007335029202</v>
      </c>
      <c r="Y12" s="13">
        <v>3.2691849770923902</v>
      </c>
      <c r="Z12" s="173">
        <v>2.0236619155413198</v>
      </c>
      <c r="AA12" s="13">
        <v>1.3479285063798201</v>
      </c>
      <c r="AB12" s="173">
        <v>0.25866648305741002</v>
      </c>
      <c r="AC12" s="13">
        <v>1.1908811307852201</v>
      </c>
      <c r="AD12" s="173">
        <v>0.61213763938684296</v>
      </c>
      <c r="AE12" s="13">
        <v>1.6370845285761</v>
      </c>
      <c r="AF12" s="173">
        <v>0.36172864373901298</v>
      </c>
      <c r="AG12" s="13">
        <v>0.44620339779087997</v>
      </c>
      <c r="AH12" s="173">
        <v>0.70508939100129397</v>
      </c>
      <c r="AI12" s="13">
        <v>0.77722705881435705</v>
      </c>
      <c r="AJ12" s="173">
        <v>0.204465783711059</v>
      </c>
      <c r="AK12" s="13">
        <v>0</v>
      </c>
      <c r="AL12" s="173">
        <v>0</v>
      </c>
      <c r="AM12" s="13">
        <v>0</v>
      </c>
      <c r="AN12" s="173">
        <v>0</v>
      </c>
      <c r="AO12" s="13">
        <v>0</v>
      </c>
      <c r="AP12" s="173">
        <v>0</v>
      </c>
      <c r="AQ12" s="15"/>
      <c r="AR12" s="15"/>
      <c r="AS12" s="15"/>
      <c r="AT12" s="15"/>
      <c r="AU12" s="15"/>
      <c r="AV12" s="15"/>
      <c r="AW12" s="15"/>
      <c r="AX12" s="15"/>
      <c r="AY12" s="15"/>
      <c r="AZ12" s="15"/>
      <c r="BA12" s="15"/>
      <c r="BB12" s="15"/>
      <c r="BC12" s="15"/>
      <c r="BD12" s="15"/>
      <c r="BE12" s="15"/>
      <c r="BF12" s="15"/>
      <c r="BG12" s="15"/>
      <c r="BH12" s="15"/>
      <c r="BI12" s="15"/>
      <c r="BJ12" s="16"/>
    </row>
    <row r="13" spans="1:62" ht="12.95" customHeight="1" x14ac:dyDescent="0.2">
      <c r="A13" s="2" t="s">
        <v>341</v>
      </c>
      <c r="B13" s="12">
        <v>2</v>
      </c>
      <c r="C13" s="13">
        <v>48.2778584242078</v>
      </c>
      <c r="D13" s="173">
        <v>0.99831872993836701</v>
      </c>
      <c r="E13" s="13">
        <v>51.3977503085111</v>
      </c>
      <c r="F13" s="173">
        <v>3.10439824243341</v>
      </c>
      <c r="G13" s="13">
        <v>46.746204073374003</v>
      </c>
      <c r="H13" s="173">
        <v>1.3977413274564501</v>
      </c>
      <c r="I13" s="13">
        <v>-4.6515462351370997</v>
      </c>
      <c r="J13" s="173">
        <v>3.2806287179193201</v>
      </c>
      <c r="K13" s="13">
        <v>46.860293578665903</v>
      </c>
      <c r="L13" s="173">
        <v>0.98904463776746399</v>
      </c>
      <c r="M13" s="13">
        <v>45.894945588786001</v>
      </c>
      <c r="N13" s="173">
        <v>2.99217831780373</v>
      </c>
      <c r="O13" s="13">
        <v>46.736583663782397</v>
      </c>
      <c r="P13" s="173">
        <v>1.41589314601662</v>
      </c>
      <c r="Q13" s="13">
        <v>0.84163807499643195</v>
      </c>
      <c r="R13" s="173">
        <v>3.14825151966479</v>
      </c>
      <c r="S13" s="13">
        <v>1.20444155467753</v>
      </c>
      <c r="T13" s="173">
        <v>0.215331055571062</v>
      </c>
      <c r="U13" s="13">
        <v>1.92542281798792</v>
      </c>
      <c r="V13" s="173">
        <v>0.78090648108921301</v>
      </c>
      <c r="W13" s="13">
        <v>1.6807734724166901</v>
      </c>
      <c r="X13" s="173">
        <v>0.34006482954853201</v>
      </c>
      <c r="Y13" s="13">
        <v>-0.244649345571226</v>
      </c>
      <c r="Z13" s="173">
        <v>0.82972327986997496</v>
      </c>
      <c r="AA13" s="13">
        <v>3.61223035578104</v>
      </c>
      <c r="AB13" s="173">
        <v>0.37872752656316999</v>
      </c>
      <c r="AC13" s="13">
        <v>0.78188128471501706</v>
      </c>
      <c r="AD13" s="173">
        <v>0.468129431314041</v>
      </c>
      <c r="AE13" s="13">
        <v>4.8364387904269099</v>
      </c>
      <c r="AF13" s="173">
        <v>0.537160834597048</v>
      </c>
      <c r="AG13" s="13">
        <v>4.0545575057118999</v>
      </c>
      <c r="AH13" s="173">
        <v>0.71956398758217899</v>
      </c>
      <c r="AI13" s="13">
        <v>4.5176086667701301E-2</v>
      </c>
      <c r="AJ13" s="173">
        <v>3.4659907086067102E-2</v>
      </c>
      <c r="AK13" s="13">
        <v>0</v>
      </c>
      <c r="AL13" s="173">
        <v>0</v>
      </c>
      <c r="AM13" s="13">
        <v>0</v>
      </c>
      <c r="AN13" s="173">
        <v>0</v>
      </c>
      <c r="AO13" s="13">
        <v>0</v>
      </c>
      <c r="AP13" s="173">
        <v>0</v>
      </c>
      <c r="AQ13" s="15"/>
      <c r="AR13" s="15"/>
      <c r="AS13" s="15"/>
      <c r="AT13" s="15"/>
      <c r="AU13" s="15"/>
      <c r="AV13" s="15"/>
      <c r="AW13" s="15"/>
      <c r="AX13" s="15"/>
      <c r="AY13" s="15"/>
      <c r="AZ13" s="15"/>
      <c r="BA13" s="15"/>
      <c r="BB13" s="15"/>
      <c r="BC13" s="15"/>
      <c r="BD13" s="15"/>
      <c r="BE13" s="15"/>
      <c r="BF13" s="15"/>
      <c r="BG13" s="15"/>
      <c r="BH13" s="15"/>
      <c r="BI13" s="15"/>
      <c r="BJ13" s="16"/>
    </row>
    <row r="14" spans="1:62" ht="12.95" customHeight="1" x14ac:dyDescent="0.2">
      <c r="A14" s="2" t="s">
        <v>342</v>
      </c>
      <c r="B14" s="12">
        <v>2</v>
      </c>
      <c r="C14" s="13">
        <v>91.249834181985605</v>
      </c>
      <c r="D14" s="173">
        <v>0.58066080591409297</v>
      </c>
      <c r="E14" s="13">
        <v>92.923253166599196</v>
      </c>
      <c r="F14" s="173">
        <v>1.5191195171491101</v>
      </c>
      <c r="G14" s="13">
        <v>92.609175610558296</v>
      </c>
      <c r="H14" s="173">
        <v>0.74379663574293498</v>
      </c>
      <c r="I14" s="13">
        <v>-0.31407755604087101</v>
      </c>
      <c r="J14" s="173">
        <v>1.67633939525402</v>
      </c>
      <c r="K14" s="13">
        <v>3.22760903678902</v>
      </c>
      <c r="L14" s="173">
        <v>0.34192978007150099</v>
      </c>
      <c r="M14" s="13">
        <v>3.2250148002124099</v>
      </c>
      <c r="N14" s="173">
        <v>0.94920430681808698</v>
      </c>
      <c r="O14" s="13">
        <v>2.93846713767284</v>
      </c>
      <c r="P14" s="173">
        <v>0.41609314047671497</v>
      </c>
      <c r="Q14" s="13">
        <v>-0.28654766253957598</v>
      </c>
      <c r="R14" s="173">
        <v>0.99976379285503103</v>
      </c>
      <c r="S14" s="13">
        <v>2.58359862843571</v>
      </c>
      <c r="T14" s="173">
        <v>0.28753114487968001</v>
      </c>
      <c r="U14" s="13">
        <v>1.73740395546285</v>
      </c>
      <c r="V14" s="173">
        <v>0.81794369506633002</v>
      </c>
      <c r="W14" s="13">
        <v>3.0203519721185099</v>
      </c>
      <c r="X14" s="173">
        <v>0.38979044244085298</v>
      </c>
      <c r="Y14" s="13">
        <v>1.2829480166556499</v>
      </c>
      <c r="Z14" s="173">
        <v>0.89008641932393195</v>
      </c>
      <c r="AA14" s="13">
        <v>1.81951518567582</v>
      </c>
      <c r="AB14" s="173">
        <v>0.230316379072767</v>
      </c>
      <c r="AC14" s="13">
        <v>2.1143280777255602</v>
      </c>
      <c r="AD14" s="173">
        <v>0.61465109386182204</v>
      </c>
      <c r="AE14" s="13">
        <v>1.43200527965036</v>
      </c>
      <c r="AF14" s="173">
        <v>0.32381032133731402</v>
      </c>
      <c r="AG14" s="13">
        <v>-0.68232279807519902</v>
      </c>
      <c r="AH14" s="173">
        <v>0.67521879990588096</v>
      </c>
      <c r="AI14" s="13">
        <v>1.1194429671138599</v>
      </c>
      <c r="AJ14" s="173">
        <v>0.22619902198647801</v>
      </c>
      <c r="AK14" s="13">
        <v>0</v>
      </c>
      <c r="AL14" s="173">
        <v>0</v>
      </c>
      <c r="AM14" s="13">
        <v>0</v>
      </c>
      <c r="AN14" s="173">
        <v>0</v>
      </c>
      <c r="AO14" s="13">
        <v>0</v>
      </c>
      <c r="AP14" s="173">
        <v>0</v>
      </c>
      <c r="AQ14" s="15"/>
      <c r="AR14" s="15"/>
      <c r="AS14" s="15"/>
      <c r="AT14" s="15"/>
      <c r="AU14" s="15"/>
      <c r="AV14" s="15"/>
      <c r="AW14" s="15"/>
      <c r="AX14" s="15"/>
      <c r="AY14" s="15"/>
      <c r="AZ14" s="15"/>
      <c r="BA14" s="15"/>
      <c r="BB14" s="15"/>
      <c r="BC14" s="15"/>
      <c r="BD14" s="15"/>
      <c r="BE14" s="15"/>
      <c r="BF14" s="15"/>
      <c r="BG14" s="15"/>
      <c r="BH14" s="15"/>
      <c r="BI14" s="15"/>
      <c r="BJ14" s="16"/>
    </row>
    <row r="15" spans="1:62" ht="12.95" customHeight="1" x14ac:dyDescent="0.2">
      <c r="A15" s="2" t="s">
        <v>343</v>
      </c>
      <c r="B15" s="12">
        <v>2</v>
      </c>
      <c r="C15" s="13">
        <v>70.901321727591395</v>
      </c>
      <c r="D15" s="173">
        <v>1.2792235635067599</v>
      </c>
      <c r="E15" s="13">
        <v>77.116691390422304</v>
      </c>
      <c r="F15" s="173">
        <v>3.4010211071582299</v>
      </c>
      <c r="G15" s="13">
        <v>72.426664526060193</v>
      </c>
      <c r="H15" s="173">
        <v>1.4456243471588699</v>
      </c>
      <c r="I15" s="13">
        <v>-4.6900268643620997</v>
      </c>
      <c r="J15" s="173">
        <v>3.5777975112545501</v>
      </c>
      <c r="K15" s="13">
        <v>7.5041083748022501</v>
      </c>
      <c r="L15" s="173">
        <v>0.62241355094017603</v>
      </c>
      <c r="M15" s="13">
        <v>8.0224027737919208</v>
      </c>
      <c r="N15" s="173">
        <v>1.8866573030516101</v>
      </c>
      <c r="O15" s="13">
        <v>7.4321318976566904</v>
      </c>
      <c r="P15" s="173">
        <v>0.72940497921694303</v>
      </c>
      <c r="Q15" s="13">
        <v>-0.59027087613523199</v>
      </c>
      <c r="R15" s="173">
        <v>1.94736378162835</v>
      </c>
      <c r="S15" s="13">
        <v>16.985132566461701</v>
      </c>
      <c r="T15" s="173">
        <v>1.1151812104096599</v>
      </c>
      <c r="U15" s="13">
        <v>11.0416484664804</v>
      </c>
      <c r="V15" s="173">
        <v>2.27842215173792</v>
      </c>
      <c r="W15" s="13">
        <v>18.283057137867001</v>
      </c>
      <c r="X15" s="173">
        <v>1.37788128075369</v>
      </c>
      <c r="Y15" s="13">
        <v>7.2414086713865196</v>
      </c>
      <c r="Z15" s="173">
        <v>2.3556862818203799</v>
      </c>
      <c r="AA15" s="13">
        <v>1.8089490423853101</v>
      </c>
      <c r="AB15" s="173">
        <v>0.29753262321533203</v>
      </c>
      <c r="AC15" s="13">
        <v>3.81925736930532</v>
      </c>
      <c r="AD15" s="173">
        <v>1.38673830406954</v>
      </c>
      <c r="AE15" s="13">
        <v>1.8581464384161299</v>
      </c>
      <c r="AF15" s="173">
        <v>0.39289710826096003</v>
      </c>
      <c r="AG15" s="13">
        <v>-1.9611109308892001</v>
      </c>
      <c r="AH15" s="173">
        <v>1.53242191800835</v>
      </c>
      <c r="AI15" s="13">
        <v>2.8004882887593499</v>
      </c>
      <c r="AJ15" s="173">
        <v>0.34890350351904797</v>
      </c>
      <c r="AK15" s="13">
        <v>0</v>
      </c>
      <c r="AL15" s="173">
        <v>0</v>
      </c>
      <c r="AM15" s="13">
        <v>0</v>
      </c>
      <c r="AN15" s="173">
        <v>0</v>
      </c>
      <c r="AO15" s="13">
        <v>0</v>
      </c>
      <c r="AP15" s="173">
        <v>0</v>
      </c>
      <c r="AQ15" s="15"/>
      <c r="AR15" s="15"/>
      <c r="AS15" s="15"/>
      <c r="AT15" s="15"/>
      <c r="AU15" s="15"/>
      <c r="AV15" s="15"/>
      <c r="AW15" s="15"/>
      <c r="AX15" s="15"/>
      <c r="AY15" s="15"/>
      <c r="AZ15" s="15"/>
      <c r="BA15" s="15"/>
      <c r="BB15" s="15"/>
      <c r="BC15" s="15"/>
      <c r="BD15" s="15"/>
      <c r="BE15" s="15"/>
      <c r="BF15" s="15"/>
      <c r="BG15" s="15"/>
      <c r="BH15" s="15"/>
      <c r="BI15" s="15"/>
      <c r="BJ15" s="16"/>
    </row>
    <row r="16" spans="1:62" ht="12.95" customHeight="1" x14ac:dyDescent="0.2">
      <c r="A16" s="2" t="s">
        <v>344</v>
      </c>
      <c r="B16" s="12">
        <v>2</v>
      </c>
      <c r="C16" s="13">
        <v>51.431576558039701</v>
      </c>
      <c r="D16" s="173">
        <v>0.965906045959254</v>
      </c>
      <c r="E16" s="13">
        <v>48.434733665099799</v>
      </c>
      <c r="F16" s="173">
        <v>3.1631898726361101</v>
      </c>
      <c r="G16" s="13">
        <v>54.7538221029901</v>
      </c>
      <c r="H16" s="173">
        <v>1.35400943097015</v>
      </c>
      <c r="I16" s="13">
        <v>6.3190884378902803</v>
      </c>
      <c r="J16" s="173">
        <v>3.4126971814963998</v>
      </c>
      <c r="K16" s="13">
        <v>9.9597199946616204</v>
      </c>
      <c r="L16" s="173">
        <v>0.54363563409150595</v>
      </c>
      <c r="M16" s="13">
        <v>19.131985999911699</v>
      </c>
      <c r="N16" s="173">
        <v>2.43809550313035</v>
      </c>
      <c r="O16" s="13">
        <v>7.7508964894633401</v>
      </c>
      <c r="P16" s="173">
        <v>0.78957565778567396</v>
      </c>
      <c r="Q16" s="13">
        <v>-11.381089510448399</v>
      </c>
      <c r="R16" s="173">
        <v>2.4443753350924902</v>
      </c>
      <c r="S16" s="13">
        <v>17.390113785874899</v>
      </c>
      <c r="T16" s="173">
        <v>0.77888553085873002</v>
      </c>
      <c r="U16" s="13">
        <v>17.590728877909999</v>
      </c>
      <c r="V16" s="173">
        <v>2.3639328928326</v>
      </c>
      <c r="W16" s="13">
        <v>18.8317985743567</v>
      </c>
      <c r="X16" s="173">
        <v>1.0837160301470801</v>
      </c>
      <c r="Y16" s="13">
        <v>1.24106969644675</v>
      </c>
      <c r="Z16" s="173">
        <v>2.77565208669483</v>
      </c>
      <c r="AA16" s="13">
        <v>18.0483432901284</v>
      </c>
      <c r="AB16" s="173">
        <v>0.70579882095471402</v>
      </c>
      <c r="AC16" s="13">
        <v>14.8425514570785</v>
      </c>
      <c r="AD16" s="173">
        <v>2.2134988126700099</v>
      </c>
      <c r="AE16" s="13">
        <v>18.663482833189899</v>
      </c>
      <c r="AF16" s="173">
        <v>1.0142271364087601</v>
      </c>
      <c r="AG16" s="13">
        <v>3.8209313761113699</v>
      </c>
      <c r="AH16" s="173">
        <v>2.4490234919417802</v>
      </c>
      <c r="AI16" s="13">
        <v>3.1702463712953302</v>
      </c>
      <c r="AJ16" s="173">
        <v>0.38252706915828</v>
      </c>
      <c r="AK16" s="13">
        <v>0</v>
      </c>
      <c r="AL16" s="173">
        <v>0</v>
      </c>
      <c r="AM16" s="13">
        <v>0</v>
      </c>
      <c r="AN16" s="173">
        <v>0</v>
      </c>
      <c r="AO16" s="13">
        <v>0</v>
      </c>
      <c r="AP16" s="173">
        <v>0</v>
      </c>
      <c r="AQ16" s="15"/>
      <c r="AR16" s="15"/>
      <c r="AS16" s="15"/>
      <c r="AT16" s="15"/>
      <c r="AU16" s="15"/>
      <c r="AV16" s="15"/>
      <c r="AW16" s="15"/>
      <c r="AX16" s="15"/>
      <c r="AY16" s="15"/>
      <c r="AZ16" s="15"/>
      <c r="BA16" s="15"/>
      <c r="BB16" s="15"/>
      <c r="BC16" s="15"/>
      <c r="BD16" s="15"/>
      <c r="BE16" s="15"/>
      <c r="BF16" s="15"/>
      <c r="BG16" s="15"/>
      <c r="BH16" s="15"/>
      <c r="BI16" s="15"/>
      <c r="BJ16" s="16"/>
    </row>
    <row r="17" spans="1:62" ht="12.95" customHeight="1" x14ac:dyDescent="0.2">
      <c r="A17" s="2" t="s">
        <v>345</v>
      </c>
      <c r="B17" s="12">
        <v>2</v>
      </c>
      <c r="C17" s="13">
        <v>82.063460301637804</v>
      </c>
      <c r="D17" s="173">
        <v>0.76223714680613397</v>
      </c>
      <c r="E17" s="13">
        <v>75.198082122408096</v>
      </c>
      <c r="F17" s="173">
        <v>2.0613716061424401</v>
      </c>
      <c r="G17" s="13">
        <v>85.804951056018297</v>
      </c>
      <c r="H17" s="173">
        <v>0.82325436033710797</v>
      </c>
      <c r="I17" s="13">
        <v>10.606868933610199</v>
      </c>
      <c r="J17" s="173">
        <v>2.2912220223859201</v>
      </c>
      <c r="K17" s="13">
        <v>14.2282230843586</v>
      </c>
      <c r="L17" s="173">
        <v>0.60793526952343402</v>
      </c>
      <c r="M17" s="13">
        <v>23.188550413457001</v>
      </c>
      <c r="N17" s="173">
        <v>2.0279178707518399</v>
      </c>
      <c r="O17" s="13">
        <v>12.103696395014399</v>
      </c>
      <c r="P17" s="173">
        <v>0.71544550332993295</v>
      </c>
      <c r="Q17" s="13">
        <v>-11.0848540184426</v>
      </c>
      <c r="R17" s="173">
        <v>2.2865571406474801</v>
      </c>
      <c r="S17" s="13">
        <v>1.1357848296583299</v>
      </c>
      <c r="T17" s="173">
        <v>0.168669030313884</v>
      </c>
      <c r="U17" s="13">
        <v>1.14870402737301</v>
      </c>
      <c r="V17" s="173">
        <v>0.448715589702745</v>
      </c>
      <c r="W17" s="13">
        <v>1.0491260797853299</v>
      </c>
      <c r="X17" s="173">
        <v>0.229190319467831</v>
      </c>
      <c r="Y17" s="13">
        <v>-9.9577947587685206E-2</v>
      </c>
      <c r="Z17" s="173">
        <v>0.49426122426729802</v>
      </c>
      <c r="AA17" s="13">
        <v>1.1208887760122299</v>
      </c>
      <c r="AB17" s="173">
        <v>0.17978604490882399</v>
      </c>
      <c r="AC17" s="13">
        <v>0.46466343676180599</v>
      </c>
      <c r="AD17" s="173">
        <v>0.28054595900729501</v>
      </c>
      <c r="AE17" s="13">
        <v>1.0422264691818801</v>
      </c>
      <c r="AF17" s="173">
        <v>0.22731783332268199</v>
      </c>
      <c r="AG17" s="13">
        <v>0.57756303242007101</v>
      </c>
      <c r="AH17" s="173">
        <v>0.37410686560669898</v>
      </c>
      <c r="AI17" s="13">
        <v>1.45164300833306</v>
      </c>
      <c r="AJ17" s="173">
        <v>0.214987345955783</v>
      </c>
      <c r="AK17" s="13">
        <v>0</v>
      </c>
      <c r="AL17" s="173">
        <v>0</v>
      </c>
      <c r="AM17" s="13">
        <v>0</v>
      </c>
      <c r="AN17" s="173">
        <v>0</v>
      </c>
      <c r="AO17" s="13">
        <v>0</v>
      </c>
      <c r="AP17" s="173">
        <v>0</v>
      </c>
      <c r="AQ17" s="15"/>
      <c r="AR17" s="15"/>
      <c r="AS17" s="15"/>
      <c r="AT17" s="15"/>
      <c r="AU17" s="15"/>
      <c r="AV17" s="15"/>
      <c r="AW17" s="15"/>
      <c r="AX17" s="15"/>
      <c r="AY17" s="15"/>
      <c r="AZ17" s="15"/>
      <c r="BA17" s="15"/>
      <c r="BB17" s="15"/>
      <c r="BC17" s="15"/>
      <c r="BD17" s="15"/>
      <c r="BE17" s="15"/>
      <c r="BF17" s="15"/>
      <c r="BG17" s="15"/>
      <c r="BH17" s="15"/>
      <c r="BI17" s="15"/>
      <c r="BJ17" s="16"/>
    </row>
    <row r="18" spans="1:62" ht="12.95" customHeight="1" x14ac:dyDescent="0.2">
      <c r="A18" s="17" t="s">
        <v>346</v>
      </c>
      <c r="B18" s="12">
        <v>2</v>
      </c>
      <c r="C18" s="13">
        <v>78.249515444893305</v>
      </c>
      <c r="D18" s="173">
        <v>1.0827319419217101</v>
      </c>
      <c r="E18" s="13">
        <v>69.725286236239398</v>
      </c>
      <c r="F18" s="173">
        <v>3.32028619287428</v>
      </c>
      <c r="G18" s="13">
        <v>82.940151689868799</v>
      </c>
      <c r="H18" s="173">
        <v>1.27104570008329</v>
      </c>
      <c r="I18" s="13">
        <v>13.2148654536294</v>
      </c>
      <c r="J18" s="173">
        <v>3.7047664011482002</v>
      </c>
      <c r="K18" s="13">
        <v>17.620005327072001</v>
      </c>
      <c r="L18" s="173">
        <v>0.89802674132099103</v>
      </c>
      <c r="M18" s="13">
        <v>28.714603668306701</v>
      </c>
      <c r="N18" s="173">
        <v>3.2854095402704302</v>
      </c>
      <c r="O18" s="13">
        <v>14.392380670407199</v>
      </c>
      <c r="P18" s="173">
        <v>1.1522825228910101</v>
      </c>
      <c r="Q18" s="13">
        <v>-14.322222997899599</v>
      </c>
      <c r="R18" s="173">
        <v>3.7586572791739101</v>
      </c>
      <c r="S18" s="13">
        <v>1.4206025680186301</v>
      </c>
      <c r="T18" s="173">
        <v>0.25611425193308301</v>
      </c>
      <c r="U18" s="13">
        <v>0.97588336264905096</v>
      </c>
      <c r="V18" s="173">
        <v>0.561471883030916</v>
      </c>
      <c r="W18" s="13">
        <v>1.5739797325848</v>
      </c>
      <c r="X18" s="173">
        <v>0.35936763435214503</v>
      </c>
      <c r="Y18" s="13">
        <v>0.598096369935747</v>
      </c>
      <c r="Z18" s="173">
        <v>0.654006512759019</v>
      </c>
      <c r="AA18" s="13">
        <v>1.16062093812877</v>
      </c>
      <c r="AB18" s="173">
        <v>0.231518151854746</v>
      </c>
      <c r="AC18" s="13">
        <v>0.58422673280486503</v>
      </c>
      <c r="AD18" s="173">
        <v>0.42815614297905302</v>
      </c>
      <c r="AE18" s="13">
        <v>1.09348790713926</v>
      </c>
      <c r="AF18" s="173">
        <v>0.31648478755341802</v>
      </c>
      <c r="AG18" s="13">
        <v>0.50926117433439999</v>
      </c>
      <c r="AH18" s="173">
        <v>0.53204168648921302</v>
      </c>
      <c r="AI18" s="13">
        <v>1.54925572188732</v>
      </c>
      <c r="AJ18" s="173">
        <v>0.32296819679664701</v>
      </c>
      <c r="AK18" s="13">
        <v>0</v>
      </c>
      <c r="AL18" s="173">
        <v>0</v>
      </c>
      <c r="AM18" s="13">
        <v>0</v>
      </c>
      <c r="AN18" s="173">
        <v>0</v>
      </c>
      <c r="AO18" s="13">
        <v>0</v>
      </c>
      <c r="AP18" s="173">
        <v>0</v>
      </c>
      <c r="AQ18" s="15"/>
      <c r="AR18" s="15"/>
      <c r="AS18" s="15"/>
      <c r="AT18" s="15"/>
      <c r="AU18" s="15"/>
      <c r="AV18" s="15"/>
      <c r="AW18" s="15"/>
      <c r="AX18" s="15"/>
      <c r="AY18" s="15"/>
      <c r="AZ18" s="15"/>
      <c r="BA18" s="15"/>
      <c r="BB18" s="15"/>
      <c r="BC18" s="15"/>
      <c r="BD18" s="15"/>
      <c r="BE18" s="15"/>
      <c r="BF18" s="15"/>
      <c r="BG18" s="15"/>
      <c r="BH18" s="15"/>
      <c r="BI18" s="15"/>
      <c r="BJ18" s="16"/>
    </row>
    <row r="19" spans="1:62" ht="12.95" customHeight="1" x14ac:dyDescent="0.2">
      <c r="A19" s="17" t="s">
        <v>347</v>
      </c>
      <c r="B19" s="12">
        <v>2</v>
      </c>
      <c r="C19" s="13">
        <v>88.146364232540094</v>
      </c>
      <c r="D19" s="173">
        <v>0.941994904220959</v>
      </c>
      <c r="E19" s="13">
        <v>83.539585965368801</v>
      </c>
      <c r="F19" s="173">
        <v>2.3172715469533198</v>
      </c>
      <c r="G19" s="13">
        <v>90.330044080659704</v>
      </c>
      <c r="H19" s="173">
        <v>0.92570951413313396</v>
      </c>
      <c r="I19" s="13">
        <v>6.7904581152908996</v>
      </c>
      <c r="J19" s="173">
        <v>2.3156416120326599</v>
      </c>
      <c r="K19" s="13">
        <v>8.8186310970803792</v>
      </c>
      <c r="L19" s="173">
        <v>0.767527388664202</v>
      </c>
      <c r="M19" s="13">
        <v>14.765872970245599</v>
      </c>
      <c r="N19" s="173">
        <v>2.1725538010155501</v>
      </c>
      <c r="O19" s="13">
        <v>8.4886057982493508</v>
      </c>
      <c r="P19" s="173">
        <v>0.821245664966469</v>
      </c>
      <c r="Q19" s="13">
        <v>-6.2772671719963</v>
      </c>
      <c r="R19" s="173">
        <v>2.1570675074277399</v>
      </c>
      <c r="S19" s="13">
        <v>0.68152578676766495</v>
      </c>
      <c r="T19" s="173">
        <v>0.15217958539774501</v>
      </c>
      <c r="U19" s="13">
        <v>1.4121131273873599</v>
      </c>
      <c r="V19" s="173">
        <v>0.73097060471526998</v>
      </c>
      <c r="W19" s="13">
        <v>0.220093641666435</v>
      </c>
      <c r="X19" s="173">
        <v>0.12867826161526599</v>
      </c>
      <c r="Y19" s="13">
        <v>-1.1920194857209201</v>
      </c>
      <c r="Z19" s="173">
        <v>0.74247144264679199</v>
      </c>
      <c r="AA19" s="13">
        <v>1.0575194997903701</v>
      </c>
      <c r="AB19" s="173">
        <v>0.261746786199193</v>
      </c>
      <c r="AC19" s="13">
        <v>0.28242793699819202</v>
      </c>
      <c r="AD19" s="173">
        <v>0.28555299852633398</v>
      </c>
      <c r="AE19" s="13">
        <v>0.96125647942450498</v>
      </c>
      <c r="AF19" s="173">
        <v>0.29310495525112201</v>
      </c>
      <c r="AG19" s="13">
        <v>0.67882854242631296</v>
      </c>
      <c r="AH19" s="173">
        <v>0.47951629334047002</v>
      </c>
      <c r="AI19" s="13">
        <v>1.29595938382149</v>
      </c>
      <c r="AJ19" s="173">
        <v>0.244613050555889</v>
      </c>
      <c r="AK19" s="13">
        <v>0</v>
      </c>
      <c r="AL19" s="173">
        <v>0</v>
      </c>
      <c r="AM19" s="13">
        <v>0</v>
      </c>
      <c r="AN19" s="173">
        <v>0</v>
      </c>
      <c r="AO19" s="13">
        <v>0</v>
      </c>
      <c r="AP19" s="173">
        <v>0</v>
      </c>
      <c r="AQ19" s="15"/>
      <c r="AR19" s="15"/>
      <c r="AS19" s="15"/>
      <c r="AT19" s="15"/>
      <c r="AU19" s="15"/>
      <c r="AV19" s="15"/>
      <c r="AW19" s="15"/>
      <c r="AX19" s="15"/>
      <c r="AY19" s="15"/>
      <c r="AZ19" s="15"/>
      <c r="BA19" s="15"/>
      <c r="BB19" s="15"/>
      <c r="BC19" s="15"/>
      <c r="BD19" s="15"/>
      <c r="BE19" s="15"/>
      <c r="BF19" s="15"/>
      <c r="BG19" s="15"/>
      <c r="BH19" s="15"/>
      <c r="BI19" s="15"/>
      <c r="BJ19" s="16"/>
    </row>
    <row r="20" spans="1:62" ht="12.95" customHeight="1" x14ac:dyDescent="0.2">
      <c r="A20" s="2" t="s">
        <v>348</v>
      </c>
      <c r="B20" s="12">
        <v>2</v>
      </c>
      <c r="C20" s="13">
        <v>75.451537901593198</v>
      </c>
      <c r="D20" s="173">
        <v>1.45868185347038</v>
      </c>
      <c r="E20" s="13">
        <v>79.666841128124005</v>
      </c>
      <c r="F20" s="173">
        <v>2.8568482064055098</v>
      </c>
      <c r="G20" s="13">
        <v>75.330738046778293</v>
      </c>
      <c r="H20" s="173">
        <v>1.5502172260576701</v>
      </c>
      <c r="I20" s="13">
        <v>-4.3361030813456596</v>
      </c>
      <c r="J20" s="173">
        <v>2.7276943780110199</v>
      </c>
      <c r="K20" s="13">
        <v>3.4397606991975098</v>
      </c>
      <c r="L20" s="173">
        <v>0.49407356859241602</v>
      </c>
      <c r="M20" s="13">
        <v>8.2470759058093908</v>
      </c>
      <c r="N20" s="173">
        <v>2.23196282162389</v>
      </c>
      <c r="O20" s="13">
        <v>2.4502732467355899</v>
      </c>
      <c r="P20" s="173">
        <v>0.53479705603913896</v>
      </c>
      <c r="Q20" s="13">
        <v>-5.7968026590738004</v>
      </c>
      <c r="R20" s="173">
        <v>2.1853973273495102</v>
      </c>
      <c r="S20" s="13">
        <v>13.380847642477001</v>
      </c>
      <c r="T20" s="173">
        <v>0.97173448868344503</v>
      </c>
      <c r="U20" s="13">
        <v>9.4976962696709997</v>
      </c>
      <c r="V20" s="173">
        <v>1.9066076633885001</v>
      </c>
      <c r="W20" s="13">
        <v>15.1921079114629</v>
      </c>
      <c r="X20" s="173">
        <v>1.19815273049292</v>
      </c>
      <c r="Y20" s="13">
        <v>5.6944116417919304</v>
      </c>
      <c r="Z20" s="173">
        <v>2.2453515693660999</v>
      </c>
      <c r="AA20" s="13">
        <v>6.1522529954099099</v>
      </c>
      <c r="AB20" s="173">
        <v>0.60531532826180201</v>
      </c>
      <c r="AC20" s="13">
        <v>2.5883866963956499</v>
      </c>
      <c r="AD20" s="173">
        <v>1.04105955619136</v>
      </c>
      <c r="AE20" s="13">
        <v>7.0268807950231702</v>
      </c>
      <c r="AF20" s="173">
        <v>0.85199923893006702</v>
      </c>
      <c r="AG20" s="13">
        <v>4.4384940986275199</v>
      </c>
      <c r="AH20" s="173">
        <v>1.2533796662780501</v>
      </c>
      <c r="AI20" s="13">
        <v>1.5756007613223499</v>
      </c>
      <c r="AJ20" s="173">
        <v>0.35172069408864298</v>
      </c>
      <c r="AK20" s="13">
        <v>0</v>
      </c>
      <c r="AL20" s="173">
        <v>0</v>
      </c>
      <c r="AM20" s="13">
        <v>0</v>
      </c>
      <c r="AN20" s="173">
        <v>0</v>
      </c>
      <c r="AO20" s="13">
        <v>0</v>
      </c>
      <c r="AP20" s="173">
        <v>0</v>
      </c>
      <c r="AQ20" s="15"/>
      <c r="AR20" s="15"/>
      <c r="AS20" s="15"/>
      <c r="AT20" s="15"/>
      <c r="AU20" s="15"/>
      <c r="AV20" s="15"/>
      <c r="AW20" s="15"/>
      <c r="AX20" s="15"/>
      <c r="AY20" s="15"/>
      <c r="AZ20" s="15"/>
      <c r="BA20" s="15"/>
      <c r="BB20" s="15"/>
      <c r="BC20" s="15"/>
      <c r="BD20" s="15"/>
      <c r="BE20" s="15"/>
      <c r="BF20" s="15"/>
      <c r="BG20" s="15"/>
      <c r="BH20" s="15"/>
      <c r="BI20" s="15"/>
      <c r="BJ20" s="16"/>
    </row>
    <row r="21" spans="1:62" ht="12.95" customHeight="1" x14ac:dyDescent="0.2">
      <c r="A21" s="2" t="s">
        <v>349</v>
      </c>
      <c r="B21" s="12">
        <v>2</v>
      </c>
      <c r="C21" s="13" t="s">
        <v>476</v>
      </c>
      <c r="D21" s="173" t="s">
        <v>476</v>
      </c>
      <c r="E21" s="13" t="s">
        <v>476</v>
      </c>
      <c r="F21" s="173" t="s">
        <v>476</v>
      </c>
      <c r="G21" s="13" t="s">
        <v>476</v>
      </c>
      <c r="H21" s="173" t="s">
        <v>476</v>
      </c>
      <c r="I21" s="13" t="s">
        <v>476</v>
      </c>
      <c r="J21" s="173" t="s">
        <v>476</v>
      </c>
      <c r="K21" s="13" t="s">
        <v>476</v>
      </c>
      <c r="L21" s="173" t="s">
        <v>476</v>
      </c>
      <c r="M21" s="13" t="s">
        <v>476</v>
      </c>
      <c r="N21" s="173" t="s">
        <v>476</v>
      </c>
      <c r="O21" s="13" t="s">
        <v>476</v>
      </c>
      <c r="P21" s="173" t="s">
        <v>476</v>
      </c>
      <c r="Q21" s="13" t="s">
        <v>476</v>
      </c>
      <c r="R21" s="173" t="s">
        <v>476</v>
      </c>
      <c r="S21" s="13" t="s">
        <v>476</v>
      </c>
      <c r="T21" s="173" t="s">
        <v>476</v>
      </c>
      <c r="U21" s="13" t="s">
        <v>476</v>
      </c>
      <c r="V21" s="173" t="s">
        <v>476</v>
      </c>
      <c r="W21" s="13" t="s">
        <v>476</v>
      </c>
      <c r="X21" s="173" t="s">
        <v>476</v>
      </c>
      <c r="Y21" s="13" t="s">
        <v>476</v>
      </c>
      <c r="Z21" s="173" t="s">
        <v>476</v>
      </c>
      <c r="AA21" s="13" t="s">
        <v>476</v>
      </c>
      <c r="AB21" s="173" t="s">
        <v>476</v>
      </c>
      <c r="AC21" s="13" t="s">
        <v>476</v>
      </c>
      <c r="AD21" s="173" t="s">
        <v>476</v>
      </c>
      <c r="AE21" s="13" t="s">
        <v>476</v>
      </c>
      <c r="AF21" s="173" t="s">
        <v>476</v>
      </c>
      <c r="AG21" s="13" t="s">
        <v>476</v>
      </c>
      <c r="AH21" s="173" t="s">
        <v>476</v>
      </c>
      <c r="AI21" s="13" t="s">
        <v>476</v>
      </c>
      <c r="AJ21" s="173" t="s">
        <v>476</v>
      </c>
      <c r="AK21" s="13" t="s">
        <v>476</v>
      </c>
      <c r="AL21" s="173" t="s">
        <v>476</v>
      </c>
      <c r="AM21" s="13" t="s">
        <v>476</v>
      </c>
      <c r="AN21" s="173" t="s">
        <v>476</v>
      </c>
      <c r="AO21" s="13" t="s">
        <v>476</v>
      </c>
      <c r="AP21" s="173" t="s">
        <v>476</v>
      </c>
      <c r="AQ21" s="15"/>
      <c r="AR21" s="15"/>
      <c r="AS21" s="15"/>
      <c r="AT21" s="15"/>
      <c r="AU21" s="15"/>
      <c r="AV21" s="15"/>
      <c r="AW21" s="15"/>
      <c r="AX21" s="15"/>
      <c r="AY21" s="15"/>
      <c r="AZ21" s="15"/>
      <c r="BA21" s="15"/>
      <c r="BB21" s="15"/>
      <c r="BC21" s="15"/>
      <c r="BD21" s="15"/>
      <c r="BE21" s="15"/>
      <c r="BF21" s="15"/>
      <c r="BG21" s="15"/>
      <c r="BH21" s="15"/>
      <c r="BI21" s="15"/>
      <c r="BJ21" s="16"/>
    </row>
    <row r="22" spans="1:62" ht="12.95" customHeight="1" x14ac:dyDescent="0.2">
      <c r="A22" s="2" t="s">
        <v>350</v>
      </c>
      <c r="B22" s="12">
        <v>2</v>
      </c>
      <c r="C22" s="13">
        <v>78.856384259086795</v>
      </c>
      <c r="D22" s="173">
        <v>1.2553797664347399</v>
      </c>
      <c r="E22" s="13">
        <v>71.135515092637903</v>
      </c>
      <c r="F22" s="173">
        <v>4.0578384852709197</v>
      </c>
      <c r="G22" s="13">
        <v>80.697936231626997</v>
      </c>
      <c r="H22" s="173">
        <v>1.8237080742648</v>
      </c>
      <c r="I22" s="13">
        <v>9.5624211389890199</v>
      </c>
      <c r="J22" s="173">
        <v>4.8516298839380303</v>
      </c>
      <c r="K22" s="13">
        <v>6.0922352649502196</v>
      </c>
      <c r="L22" s="173">
        <v>0.68303714416170702</v>
      </c>
      <c r="M22" s="13">
        <v>12.1050957637966</v>
      </c>
      <c r="N22" s="173">
        <v>2.5641364646240699</v>
      </c>
      <c r="O22" s="13">
        <v>5.6133946219632103</v>
      </c>
      <c r="P22" s="173">
        <v>0.93491232374473199</v>
      </c>
      <c r="Q22" s="13">
        <v>-6.4917011418334001</v>
      </c>
      <c r="R22" s="173">
        <v>2.7572063410691099</v>
      </c>
      <c r="S22" s="13">
        <v>10.037999108485501</v>
      </c>
      <c r="T22" s="173">
        <v>0.86790746073962199</v>
      </c>
      <c r="U22" s="13">
        <v>10.7230497272137</v>
      </c>
      <c r="V22" s="173">
        <v>2.6922518213476598</v>
      </c>
      <c r="W22" s="13">
        <v>9.6651679456656296</v>
      </c>
      <c r="X22" s="173">
        <v>1.2582725682081399</v>
      </c>
      <c r="Y22" s="13">
        <v>-1.0578817815480801</v>
      </c>
      <c r="Z22" s="173">
        <v>2.9693016945848201</v>
      </c>
      <c r="AA22" s="13">
        <v>4.2453688694987397</v>
      </c>
      <c r="AB22" s="173">
        <v>0.57755239205722897</v>
      </c>
      <c r="AC22" s="13">
        <v>6.0363394163517397</v>
      </c>
      <c r="AD22" s="173">
        <v>2.15695878885658</v>
      </c>
      <c r="AE22" s="13">
        <v>4.0235012007442004</v>
      </c>
      <c r="AF22" s="173">
        <v>0.76529960536192998</v>
      </c>
      <c r="AG22" s="13">
        <v>-2.01283821560753</v>
      </c>
      <c r="AH22" s="173">
        <v>2.22841033531114</v>
      </c>
      <c r="AI22" s="13">
        <v>0.76801249797877902</v>
      </c>
      <c r="AJ22" s="173">
        <v>0.27681451256257</v>
      </c>
      <c r="AK22" s="13">
        <v>0</v>
      </c>
      <c r="AL22" s="173">
        <v>0</v>
      </c>
      <c r="AM22" s="13">
        <v>0</v>
      </c>
      <c r="AN22" s="173">
        <v>0</v>
      </c>
      <c r="AO22" s="13">
        <v>0</v>
      </c>
      <c r="AP22" s="173">
        <v>0</v>
      </c>
      <c r="AQ22" s="15"/>
      <c r="AR22" s="15"/>
      <c r="AS22" s="15"/>
      <c r="AT22" s="15"/>
      <c r="AU22" s="15"/>
      <c r="AV22" s="15"/>
      <c r="AW22" s="15"/>
      <c r="AX22" s="15"/>
      <c r="AY22" s="15"/>
      <c r="AZ22" s="15"/>
      <c r="BA22" s="15"/>
      <c r="BB22" s="15"/>
      <c r="BC22" s="15"/>
      <c r="BD22" s="15"/>
      <c r="BE22" s="15"/>
      <c r="BF22" s="15"/>
      <c r="BG22" s="15"/>
      <c r="BH22" s="15"/>
      <c r="BI22" s="15"/>
      <c r="BJ22" s="16"/>
    </row>
    <row r="23" spans="1:62" ht="12.95" customHeight="1" x14ac:dyDescent="0.2">
      <c r="A23" s="2" t="s">
        <v>351</v>
      </c>
      <c r="B23" s="12">
        <v>2</v>
      </c>
      <c r="C23" s="13">
        <v>74.084003817355395</v>
      </c>
      <c r="D23" s="173">
        <v>1.38999374775858</v>
      </c>
      <c r="E23" s="13">
        <v>71.149048418838404</v>
      </c>
      <c r="F23" s="173">
        <v>3.2814147885564902</v>
      </c>
      <c r="G23" s="13">
        <v>77.6248602515427</v>
      </c>
      <c r="H23" s="173">
        <v>1.7122314612518901</v>
      </c>
      <c r="I23" s="13">
        <v>6.4758118327042702</v>
      </c>
      <c r="J23" s="173">
        <v>3.63865620437103</v>
      </c>
      <c r="K23" s="13">
        <v>11.488821438825999</v>
      </c>
      <c r="L23" s="173">
        <v>0.934606679784038</v>
      </c>
      <c r="M23" s="13">
        <v>16.161620026639</v>
      </c>
      <c r="N23" s="173">
        <v>2.7670180429629698</v>
      </c>
      <c r="O23" s="13">
        <v>10.711430466013599</v>
      </c>
      <c r="P23" s="173">
        <v>1.12283219065587</v>
      </c>
      <c r="Q23" s="13">
        <v>-5.4501895606253701</v>
      </c>
      <c r="R23" s="173">
        <v>2.9030029485087399</v>
      </c>
      <c r="S23" s="13">
        <v>7.3805140019109201</v>
      </c>
      <c r="T23" s="173">
        <v>0.98248449037867303</v>
      </c>
      <c r="U23" s="13">
        <v>8.9028537046894307</v>
      </c>
      <c r="V23" s="173">
        <v>2.3108759648496</v>
      </c>
      <c r="W23" s="13">
        <v>6.0186675972865702</v>
      </c>
      <c r="X23" s="173">
        <v>1.1067679345942101</v>
      </c>
      <c r="Y23" s="13">
        <v>-2.8841861074028499</v>
      </c>
      <c r="Z23" s="173">
        <v>2.5991278998134102</v>
      </c>
      <c r="AA23" s="13">
        <v>5.6851173544473301</v>
      </c>
      <c r="AB23" s="173">
        <v>0.63932300836199596</v>
      </c>
      <c r="AC23" s="13">
        <v>3.7864778498332301</v>
      </c>
      <c r="AD23" s="173">
        <v>1.4423837382229301</v>
      </c>
      <c r="AE23" s="13">
        <v>5.6450416851571896</v>
      </c>
      <c r="AF23" s="173">
        <v>0.81397322341520795</v>
      </c>
      <c r="AG23" s="13">
        <v>1.85856383532396</v>
      </c>
      <c r="AH23" s="173">
        <v>1.7411501515550301</v>
      </c>
      <c r="AI23" s="13">
        <v>1.36154338746034</v>
      </c>
      <c r="AJ23" s="173">
        <v>0.27497226151385001</v>
      </c>
      <c r="AK23" s="13">
        <v>0</v>
      </c>
      <c r="AL23" s="173">
        <v>0</v>
      </c>
      <c r="AM23" s="13">
        <v>0</v>
      </c>
      <c r="AN23" s="173">
        <v>0</v>
      </c>
      <c r="AO23" s="13">
        <v>0</v>
      </c>
      <c r="AP23" s="173">
        <v>0</v>
      </c>
      <c r="AQ23" s="15"/>
      <c r="AR23" s="15"/>
      <c r="AS23" s="15"/>
      <c r="AT23" s="15"/>
      <c r="AU23" s="15"/>
      <c r="AV23" s="15"/>
      <c r="AW23" s="15"/>
      <c r="AX23" s="15"/>
      <c r="AY23" s="15"/>
      <c r="AZ23" s="15"/>
      <c r="BA23" s="15"/>
      <c r="BB23" s="15"/>
      <c r="BC23" s="15"/>
      <c r="BD23" s="15"/>
      <c r="BE23" s="15"/>
      <c r="BF23" s="15"/>
      <c r="BG23" s="15"/>
      <c r="BH23" s="15"/>
      <c r="BI23" s="15"/>
      <c r="BJ23" s="16"/>
    </row>
    <row r="24" spans="1:62" ht="12.95" customHeight="1" x14ac:dyDescent="0.2">
      <c r="A24" s="2" t="s">
        <v>352</v>
      </c>
      <c r="B24" s="12">
        <v>2</v>
      </c>
      <c r="C24" s="13">
        <v>44.768218746820999</v>
      </c>
      <c r="D24" s="173">
        <v>1.3543330504536899</v>
      </c>
      <c r="E24" s="13">
        <v>44.743785011718003</v>
      </c>
      <c r="F24" s="173">
        <v>3.4507771365886502</v>
      </c>
      <c r="G24" s="13">
        <v>46.279689109562703</v>
      </c>
      <c r="H24" s="173">
        <v>1.95565340371834</v>
      </c>
      <c r="I24" s="13">
        <v>1.53590409784472</v>
      </c>
      <c r="J24" s="173">
        <v>4.1924523189149703</v>
      </c>
      <c r="K24" s="13">
        <v>19.0614138982383</v>
      </c>
      <c r="L24" s="173">
        <v>0.92461906552823503</v>
      </c>
      <c r="M24" s="13">
        <v>18.9075036542154</v>
      </c>
      <c r="N24" s="173">
        <v>3.2714888976588798</v>
      </c>
      <c r="O24" s="13">
        <v>18.2536669417706</v>
      </c>
      <c r="P24" s="173">
        <v>1.21494568648401</v>
      </c>
      <c r="Q24" s="13">
        <v>-0.65383671244474295</v>
      </c>
      <c r="R24" s="173">
        <v>3.6702192644058198</v>
      </c>
      <c r="S24" s="13">
        <v>29.936485394070299</v>
      </c>
      <c r="T24" s="173">
        <v>1.3025552272349099</v>
      </c>
      <c r="U24" s="13">
        <v>28.537804245862901</v>
      </c>
      <c r="V24" s="173">
        <v>3.2537488553422702</v>
      </c>
      <c r="W24" s="13">
        <v>30.671945488463098</v>
      </c>
      <c r="X24" s="173">
        <v>1.75351239799142</v>
      </c>
      <c r="Y24" s="13">
        <v>2.1341412426001201</v>
      </c>
      <c r="Z24" s="173">
        <v>3.5588206715717101</v>
      </c>
      <c r="AA24" s="13">
        <v>5.2791314327064196</v>
      </c>
      <c r="AB24" s="173">
        <v>0.60678618757549396</v>
      </c>
      <c r="AC24" s="13">
        <v>7.8109070882036598</v>
      </c>
      <c r="AD24" s="173">
        <v>2.0509772965575399</v>
      </c>
      <c r="AE24" s="13">
        <v>4.7946984602035698</v>
      </c>
      <c r="AF24" s="173">
        <v>0.68131913815387402</v>
      </c>
      <c r="AG24" s="13">
        <v>-3.0162086280000899</v>
      </c>
      <c r="AH24" s="173">
        <v>2.2138312789947898</v>
      </c>
      <c r="AI24" s="13">
        <v>0.95475052816401296</v>
      </c>
      <c r="AJ24" s="173">
        <v>0.33428887408559199</v>
      </c>
      <c r="AK24" s="13">
        <v>0</v>
      </c>
      <c r="AL24" s="173">
        <v>0</v>
      </c>
      <c r="AM24" s="13">
        <v>0</v>
      </c>
      <c r="AN24" s="173">
        <v>0</v>
      </c>
      <c r="AO24" s="13">
        <v>0</v>
      </c>
      <c r="AP24" s="173">
        <v>0</v>
      </c>
      <c r="AQ24" s="15"/>
      <c r="AR24" s="15"/>
      <c r="AS24" s="15"/>
      <c r="AT24" s="15"/>
      <c r="AU24" s="15"/>
      <c r="AV24" s="15"/>
      <c r="AW24" s="15"/>
      <c r="AX24" s="15"/>
      <c r="AY24" s="15"/>
      <c r="AZ24" s="15"/>
      <c r="BA24" s="15"/>
      <c r="BB24" s="15"/>
      <c r="BC24" s="15"/>
      <c r="BD24" s="15"/>
      <c r="BE24" s="15"/>
      <c r="BF24" s="15"/>
      <c r="BG24" s="15"/>
      <c r="BH24" s="15"/>
      <c r="BI24" s="15"/>
      <c r="BJ24" s="16"/>
    </row>
    <row r="25" spans="1:62" ht="12.95" customHeight="1" x14ac:dyDescent="0.2">
      <c r="A25" s="2" t="s">
        <v>353</v>
      </c>
      <c r="B25" s="12">
        <v>2</v>
      </c>
      <c r="C25" s="13">
        <v>82.098351198717197</v>
      </c>
      <c r="D25" s="173">
        <v>0.80786432040048095</v>
      </c>
      <c r="E25" s="13">
        <v>68.435444798242301</v>
      </c>
      <c r="F25" s="173">
        <v>4.2347186671303598</v>
      </c>
      <c r="G25" s="13">
        <v>84.150270298941905</v>
      </c>
      <c r="H25" s="173">
        <v>0.95754685325695199</v>
      </c>
      <c r="I25" s="13">
        <v>15.7148255006996</v>
      </c>
      <c r="J25" s="173">
        <v>4.2152540742272802</v>
      </c>
      <c r="K25" s="13">
        <v>5.9945797467514703</v>
      </c>
      <c r="L25" s="173">
        <v>0.49641069022090401</v>
      </c>
      <c r="M25" s="13">
        <v>15.392238830703199</v>
      </c>
      <c r="N25" s="173">
        <v>3.2801565447437202</v>
      </c>
      <c r="O25" s="13">
        <v>5.0259923851083403</v>
      </c>
      <c r="P25" s="173">
        <v>0.59898636803365701</v>
      </c>
      <c r="Q25" s="13">
        <v>-10.3662464455949</v>
      </c>
      <c r="R25" s="173">
        <v>3.4080312034490099</v>
      </c>
      <c r="S25" s="13">
        <v>6.9244519402293001</v>
      </c>
      <c r="T25" s="173">
        <v>0.48373165996853801</v>
      </c>
      <c r="U25" s="13">
        <v>6.5780182519178396</v>
      </c>
      <c r="V25" s="173">
        <v>2.3685878578489099</v>
      </c>
      <c r="W25" s="13">
        <v>7.1113584725538601</v>
      </c>
      <c r="X25" s="173">
        <v>0.74324127964994002</v>
      </c>
      <c r="Y25" s="13">
        <v>0.53334022063601905</v>
      </c>
      <c r="Z25" s="173">
        <v>2.4968237466168199</v>
      </c>
      <c r="AA25" s="13">
        <v>4.4179397879003499</v>
      </c>
      <c r="AB25" s="173">
        <v>0.44738021322266402</v>
      </c>
      <c r="AC25" s="13">
        <v>9.5942981191367007</v>
      </c>
      <c r="AD25" s="173">
        <v>2.6125178032715901</v>
      </c>
      <c r="AE25" s="13">
        <v>3.7123788433959199</v>
      </c>
      <c r="AF25" s="173">
        <v>0.51550448607241905</v>
      </c>
      <c r="AG25" s="13">
        <v>-5.8819192757407803</v>
      </c>
      <c r="AH25" s="173">
        <v>2.6573043150677802</v>
      </c>
      <c r="AI25" s="13">
        <v>0.56467732640171597</v>
      </c>
      <c r="AJ25" s="173">
        <v>0.20262248485598799</v>
      </c>
      <c r="AK25" s="13">
        <v>0</v>
      </c>
      <c r="AL25" s="173">
        <v>0</v>
      </c>
      <c r="AM25" s="13">
        <v>0</v>
      </c>
      <c r="AN25" s="173">
        <v>0</v>
      </c>
      <c r="AO25" s="13">
        <v>0</v>
      </c>
      <c r="AP25" s="173">
        <v>0</v>
      </c>
      <c r="AQ25" s="15"/>
      <c r="AR25" s="15"/>
      <c r="AS25" s="15"/>
      <c r="AT25" s="15"/>
      <c r="AU25" s="15"/>
      <c r="AV25" s="15"/>
      <c r="AW25" s="15"/>
      <c r="AX25" s="15"/>
      <c r="AY25" s="15"/>
      <c r="AZ25" s="15"/>
      <c r="BA25" s="15"/>
      <c r="BB25" s="15"/>
      <c r="BC25" s="15"/>
      <c r="BD25" s="15"/>
      <c r="BE25" s="15"/>
      <c r="BF25" s="15"/>
      <c r="BG25" s="15"/>
      <c r="BH25" s="15"/>
      <c r="BI25" s="15"/>
      <c r="BJ25" s="16"/>
    </row>
    <row r="26" spans="1:62" ht="12.95" customHeight="1" x14ac:dyDescent="0.2">
      <c r="A26" s="2" t="s">
        <v>354</v>
      </c>
      <c r="B26" s="12">
        <v>2</v>
      </c>
      <c r="C26" s="13">
        <v>61.794660960142302</v>
      </c>
      <c r="D26" s="173">
        <v>1.2042286758215399</v>
      </c>
      <c r="E26" s="13">
        <v>54.260216698030497</v>
      </c>
      <c r="F26" s="173">
        <v>6.6663840987289298</v>
      </c>
      <c r="G26" s="13">
        <v>65.268204775333601</v>
      </c>
      <c r="H26" s="173">
        <v>1.76592723335414</v>
      </c>
      <c r="I26" s="13">
        <v>11.0079880773031</v>
      </c>
      <c r="J26" s="173">
        <v>6.8208894484598197</v>
      </c>
      <c r="K26" s="13">
        <v>6.3822277115080404</v>
      </c>
      <c r="L26" s="173">
        <v>0.66529289891554999</v>
      </c>
      <c r="M26" s="13">
        <v>16.012647273110201</v>
      </c>
      <c r="N26" s="173">
        <v>4.6310114937595097</v>
      </c>
      <c r="O26" s="13">
        <v>6.39218521802347</v>
      </c>
      <c r="P26" s="173">
        <v>0.95782142674905901</v>
      </c>
      <c r="Q26" s="13">
        <v>-9.6204620550867208</v>
      </c>
      <c r="R26" s="173">
        <v>4.74775821943485</v>
      </c>
      <c r="S26" s="13">
        <v>27.146314911789101</v>
      </c>
      <c r="T26" s="173">
        <v>1.10491872128528</v>
      </c>
      <c r="U26" s="13">
        <v>25.272733198328801</v>
      </c>
      <c r="V26" s="173">
        <v>6.1414177993720003</v>
      </c>
      <c r="W26" s="13">
        <v>26.518841760818201</v>
      </c>
      <c r="X26" s="173">
        <v>1.64466874738297</v>
      </c>
      <c r="Y26" s="13">
        <v>1.2461085624894701</v>
      </c>
      <c r="Z26" s="173">
        <v>6.4037777333146</v>
      </c>
      <c r="AA26" s="13">
        <v>2.4063020491089602</v>
      </c>
      <c r="AB26" s="173">
        <v>0.40455403211282598</v>
      </c>
      <c r="AC26" s="13">
        <v>4.4544028305305003</v>
      </c>
      <c r="AD26" s="173">
        <v>2.7962189359916501</v>
      </c>
      <c r="AE26" s="13">
        <v>1.8207682458246901</v>
      </c>
      <c r="AF26" s="173">
        <v>0.48146175538900599</v>
      </c>
      <c r="AG26" s="13">
        <v>-2.6336345847058098</v>
      </c>
      <c r="AH26" s="173">
        <v>2.85545433201119</v>
      </c>
      <c r="AI26" s="13">
        <v>2.2704943674516098</v>
      </c>
      <c r="AJ26" s="173">
        <v>0.36381087615677599</v>
      </c>
      <c r="AK26" s="13">
        <v>0</v>
      </c>
      <c r="AL26" s="173">
        <v>0</v>
      </c>
      <c r="AM26" s="13">
        <v>0</v>
      </c>
      <c r="AN26" s="173">
        <v>0</v>
      </c>
      <c r="AO26" s="13">
        <v>0</v>
      </c>
      <c r="AP26" s="173">
        <v>0</v>
      </c>
      <c r="AQ26" s="15"/>
      <c r="AR26" s="15"/>
      <c r="AS26" s="15"/>
      <c r="AT26" s="15"/>
      <c r="AU26" s="15"/>
      <c r="AV26" s="15"/>
      <c r="AW26" s="15"/>
      <c r="AX26" s="15"/>
      <c r="AY26" s="15"/>
      <c r="AZ26" s="15"/>
      <c r="BA26" s="15"/>
      <c r="BB26" s="15"/>
      <c r="BC26" s="15"/>
      <c r="BD26" s="15"/>
      <c r="BE26" s="15"/>
      <c r="BF26" s="15"/>
      <c r="BG26" s="15"/>
      <c r="BH26" s="15"/>
      <c r="BI26" s="15"/>
      <c r="BJ26" s="16"/>
    </row>
    <row r="27" spans="1:62" ht="12.95" customHeight="1" x14ac:dyDescent="0.2">
      <c r="A27" s="2" t="s">
        <v>355</v>
      </c>
      <c r="B27" s="12">
        <v>2</v>
      </c>
      <c r="C27" s="13">
        <v>78.459959496506599</v>
      </c>
      <c r="D27" s="173">
        <v>0.799733426573775</v>
      </c>
      <c r="E27" s="13">
        <v>69.886357943085798</v>
      </c>
      <c r="F27" s="173">
        <v>2.18970548969128</v>
      </c>
      <c r="G27" s="13">
        <v>85.392258746564494</v>
      </c>
      <c r="H27" s="173">
        <v>0.78336795371770696</v>
      </c>
      <c r="I27" s="13">
        <v>15.505900803478699</v>
      </c>
      <c r="J27" s="173">
        <v>2.2510797395140898</v>
      </c>
      <c r="K27" s="13">
        <v>10.3771858554434</v>
      </c>
      <c r="L27" s="173">
        <v>0.445887401860112</v>
      </c>
      <c r="M27" s="13">
        <v>21.256505534590101</v>
      </c>
      <c r="N27" s="173">
        <v>1.88406724330895</v>
      </c>
      <c r="O27" s="13">
        <v>9.9249080282562492</v>
      </c>
      <c r="P27" s="173">
        <v>0.56445602161494701</v>
      </c>
      <c r="Q27" s="13">
        <v>-11.3315975063338</v>
      </c>
      <c r="R27" s="173">
        <v>1.9513734032933301</v>
      </c>
      <c r="S27" s="13">
        <v>2.95521905344552</v>
      </c>
      <c r="T27" s="173">
        <v>0.24174628714802801</v>
      </c>
      <c r="U27" s="13">
        <v>5.5193228337507403</v>
      </c>
      <c r="V27" s="173">
        <v>0.95005727363229997</v>
      </c>
      <c r="W27" s="13">
        <v>2.6566040238056301</v>
      </c>
      <c r="X27" s="173">
        <v>0.337473864729878</v>
      </c>
      <c r="Y27" s="13">
        <v>-2.8627188099451102</v>
      </c>
      <c r="Z27" s="173">
        <v>1.0155303741491499</v>
      </c>
      <c r="AA27" s="13">
        <v>2.5337809034993701</v>
      </c>
      <c r="AB27" s="173">
        <v>0.28518041678769701</v>
      </c>
      <c r="AC27" s="13">
        <v>3.33781368857335</v>
      </c>
      <c r="AD27" s="173">
        <v>0.92173348429593704</v>
      </c>
      <c r="AE27" s="13">
        <v>2.0262292013736398</v>
      </c>
      <c r="AF27" s="173">
        <v>0.27081524097480603</v>
      </c>
      <c r="AG27" s="13">
        <v>-1.31158448719971</v>
      </c>
      <c r="AH27" s="173">
        <v>0.89482230165157794</v>
      </c>
      <c r="AI27" s="13">
        <v>5.6738546911051104</v>
      </c>
      <c r="AJ27" s="173">
        <v>0.373260130659964</v>
      </c>
      <c r="AK27" s="13">
        <v>0</v>
      </c>
      <c r="AL27" s="173">
        <v>0</v>
      </c>
      <c r="AM27" s="13">
        <v>0</v>
      </c>
      <c r="AN27" s="173">
        <v>0</v>
      </c>
      <c r="AO27" s="13">
        <v>0</v>
      </c>
      <c r="AP27" s="173">
        <v>0</v>
      </c>
      <c r="AQ27" s="15"/>
      <c r="AR27" s="15"/>
      <c r="AS27" s="15"/>
      <c r="AT27" s="15"/>
      <c r="AU27" s="15"/>
      <c r="AV27" s="15"/>
      <c r="AW27" s="15"/>
      <c r="AX27" s="15"/>
      <c r="AY27" s="15"/>
      <c r="AZ27" s="15"/>
      <c r="BA27" s="15"/>
      <c r="BB27" s="15"/>
      <c r="BC27" s="15"/>
      <c r="BD27" s="15"/>
      <c r="BE27" s="15"/>
      <c r="BF27" s="15"/>
      <c r="BG27" s="15"/>
      <c r="BH27" s="15"/>
      <c r="BI27" s="15"/>
      <c r="BJ27" s="16"/>
    </row>
    <row r="28" spans="1:62" ht="12.95" customHeight="1" x14ac:dyDescent="0.2">
      <c r="A28" s="2" t="s">
        <v>356</v>
      </c>
      <c r="B28" s="12">
        <v>2</v>
      </c>
      <c r="C28" s="13">
        <v>81.192127333210905</v>
      </c>
      <c r="D28" s="173">
        <v>0.98194754179721699</v>
      </c>
      <c r="E28" s="13">
        <v>77.183534951997302</v>
      </c>
      <c r="F28" s="173">
        <v>3.01300759494496</v>
      </c>
      <c r="G28" s="13">
        <v>84.514904981618102</v>
      </c>
      <c r="H28" s="173">
        <v>1.2655759794435</v>
      </c>
      <c r="I28" s="13">
        <v>7.3313700296207402</v>
      </c>
      <c r="J28" s="173">
        <v>2.7889183177635002</v>
      </c>
      <c r="K28" s="13">
        <v>8.6161520905985807</v>
      </c>
      <c r="L28" s="173">
        <v>0.55184001580518305</v>
      </c>
      <c r="M28" s="13">
        <v>12.750148662472499</v>
      </c>
      <c r="N28" s="173">
        <v>1.88154765840886</v>
      </c>
      <c r="O28" s="13">
        <v>7.2424307116694999</v>
      </c>
      <c r="P28" s="173">
        <v>0.70180297611201703</v>
      </c>
      <c r="Q28" s="13">
        <v>-5.5077179508030101</v>
      </c>
      <c r="R28" s="173">
        <v>1.9747367139071901</v>
      </c>
      <c r="S28" s="13">
        <v>6.3563786158854096</v>
      </c>
      <c r="T28" s="173">
        <v>0.77166015958463896</v>
      </c>
      <c r="U28" s="13">
        <v>7.5678774945471297</v>
      </c>
      <c r="V28" s="173">
        <v>2.4709295899688701</v>
      </c>
      <c r="W28" s="13">
        <v>6.7056311553621697</v>
      </c>
      <c r="X28" s="173">
        <v>0.93664039941811805</v>
      </c>
      <c r="Y28" s="13">
        <v>-0.86224633918496396</v>
      </c>
      <c r="Z28" s="173">
        <v>2.3511868036039698</v>
      </c>
      <c r="AA28" s="13">
        <v>2.0995526760657701</v>
      </c>
      <c r="AB28" s="173">
        <v>0.40881904795416502</v>
      </c>
      <c r="AC28" s="13">
        <v>2.49843889098304</v>
      </c>
      <c r="AD28" s="173">
        <v>1.1806744518466901</v>
      </c>
      <c r="AE28" s="13">
        <v>1.53703315135026</v>
      </c>
      <c r="AF28" s="173">
        <v>0.372688975007265</v>
      </c>
      <c r="AG28" s="13">
        <v>-0.96140573963278497</v>
      </c>
      <c r="AH28" s="173">
        <v>1.05995521183271</v>
      </c>
      <c r="AI28" s="13">
        <v>1.7357892842393901</v>
      </c>
      <c r="AJ28" s="173">
        <v>0.22212556791114299</v>
      </c>
      <c r="AK28" s="13">
        <v>0</v>
      </c>
      <c r="AL28" s="173">
        <v>0</v>
      </c>
      <c r="AM28" s="13">
        <v>0</v>
      </c>
      <c r="AN28" s="173">
        <v>0</v>
      </c>
      <c r="AO28" s="13">
        <v>0</v>
      </c>
      <c r="AP28" s="173">
        <v>0</v>
      </c>
      <c r="AQ28" s="15"/>
      <c r="AR28" s="15"/>
      <c r="AS28" s="15"/>
      <c r="AT28" s="15"/>
      <c r="AU28" s="15"/>
      <c r="AV28" s="15"/>
      <c r="AW28" s="15"/>
      <c r="AX28" s="15"/>
      <c r="AY28" s="15"/>
      <c r="AZ28" s="15"/>
      <c r="BA28" s="15"/>
      <c r="BB28" s="15"/>
      <c r="BC28" s="15"/>
      <c r="BD28" s="15"/>
      <c r="BE28" s="15"/>
      <c r="BF28" s="15"/>
      <c r="BG28" s="15"/>
      <c r="BH28" s="15"/>
      <c r="BI28" s="15"/>
      <c r="BJ28" s="16"/>
    </row>
    <row r="29" spans="1:62" ht="12.95" customHeight="1" x14ac:dyDescent="0.2">
      <c r="A29" s="2" t="s">
        <v>357</v>
      </c>
      <c r="B29" s="12">
        <v>2</v>
      </c>
      <c r="C29" s="13">
        <v>72.479765427297394</v>
      </c>
      <c r="D29" s="173">
        <v>1.0602534433928099</v>
      </c>
      <c r="E29" s="13">
        <v>62.566290852305002</v>
      </c>
      <c r="F29" s="173">
        <v>3.7726406283738698</v>
      </c>
      <c r="G29" s="13">
        <v>80.986937658928895</v>
      </c>
      <c r="H29" s="173">
        <v>1.1609235647654099</v>
      </c>
      <c r="I29" s="13">
        <v>18.4206468066239</v>
      </c>
      <c r="J29" s="173">
        <v>3.9308939926760802</v>
      </c>
      <c r="K29" s="13">
        <v>8.3447738458647205</v>
      </c>
      <c r="L29" s="173">
        <v>0.50585924517190695</v>
      </c>
      <c r="M29" s="13">
        <v>17.104867311001801</v>
      </c>
      <c r="N29" s="173">
        <v>2.7599653272503799</v>
      </c>
      <c r="O29" s="13">
        <v>7.91086400354936</v>
      </c>
      <c r="P29" s="173">
        <v>0.70753608408537105</v>
      </c>
      <c r="Q29" s="13">
        <v>-9.1940033074524301</v>
      </c>
      <c r="R29" s="173">
        <v>2.94683061414751</v>
      </c>
      <c r="S29" s="13">
        <v>8.6319344203248907</v>
      </c>
      <c r="T29" s="173">
        <v>0.61479853181087196</v>
      </c>
      <c r="U29" s="13">
        <v>12.6975002657312</v>
      </c>
      <c r="V29" s="173">
        <v>2.9692955126696998</v>
      </c>
      <c r="W29" s="13">
        <v>7.9765413031457797</v>
      </c>
      <c r="X29" s="173">
        <v>0.73428592808557502</v>
      </c>
      <c r="Y29" s="13">
        <v>-4.7209589625853798</v>
      </c>
      <c r="Z29" s="173">
        <v>3.0692456289046199</v>
      </c>
      <c r="AA29" s="13">
        <v>4.6909014999886001</v>
      </c>
      <c r="AB29" s="173">
        <v>0.43769671248916803</v>
      </c>
      <c r="AC29" s="13">
        <v>7.6313415709620598</v>
      </c>
      <c r="AD29" s="173">
        <v>1.99001896434848</v>
      </c>
      <c r="AE29" s="13">
        <v>3.1256570343760002</v>
      </c>
      <c r="AF29" s="173">
        <v>0.51251554838032998</v>
      </c>
      <c r="AG29" s="13">
        <v>-4.5056845365860596</v>
      </c>
      <c r="AH29" s="173">
        <v>2.08527265796562</v>
      </c>
      <c r="AI29" s="13">
        <v>5.8526248065243998</v>
      </c>
      <c r="AJ29" s="173">
        <v>0.47064278673834198</v>
      </c>
      <c r="AK29" s="13">
        <v>0</v>
      </c>
      <c r="AL29" s="173">
        <v>0</v>
      </c>
      <c r="AM29" s="13">
        <v>0</v>
      </c>
      <c r="AN29" s="173">
        <v>0</v>
      </c>
      <c r="AO29" s="13">
        <v>0</v>
      </c>
      <c r="AP29" s="173">
        <v>0</v>
      </c>
      <c r="AQ29" s="15"/>
      <c r="AR29" s="15"/>
      <c r="AS29" s="15"/>
      <c r="AT29" s="15"/>
      <c r="AU29" s="15"/>
      <c r="AV29" s="15"/>
      <c r="AW29" s="15"/>
      <c r="AX29" s="15"/>
      <c r="AY29" s="15"/>
      <c r="AZ29" s="15"/>
      <c r="BA29" s="15"/>
      <c r="BB29" s="15"/>
      <c r="BC29" s="15"/>
      <c r="BD29" s="15"/>
      <c r="BE29" s="15"/>
      <c r="BF29" s="15"/>
      <c r="BG29" s="15"/>
      <c r="BH29" s="15"/>
      <c r="BI29" s="15"/>
      <c r="BJ29" s="16"/>
    </row>
    <row r="30" spans="1:62" ht="12.95" customHeight="1" x14ac:dyDescent="0.2">
      <c r="A30" s="2" t="s">
        <v>358</v>
      </c>
      <c r="B30" s="12">
        <v>2</v>
      </c>
      <c r="C30" s="13">
        <v>86.652337791595997</v>
      </c>
      <c r="D30" s="173">
        <v>0.70726525216913405</v>
      </c>
      <c r="E30" s="13">
        <v>93.572173733113502</v>
      </c>
      <c r="F30" s="173">
        <v>1.56486615603125</v>
      </c>
      <c r="G30" s="13">
        <v>93.014578749084706</v>
      </c>
      <c r="H30" s="173">
        <v>0.55400877243496005</v>
      </c>
      <c r="I30" s="13">
        <v>-0.55759498402873897</v>
      </c>
      <c r="J30" s="173">
        <v>1.5477201179301201</v>
      </c>
      <c r="K30" s="13">
        <v>3.4332576726780699</v>
      </c>
      <c r="L30" s="173">
        <v>0.30119773636491198</v>
      </c>
      <c r="M30" s="13">
        <v>2.8058798424030398</v>
      </c>
      <c r="N30" s="173">
        <v>0.94139329727551901</v>
      </c>
      <c r="O30" s="13">
        <v>3.6727811676792599</v>
      </c>
      <c r="P30" s="173">
        <v>0.43396300509503599</v>
      </c>
      <c r="Q30" s="13">
        <v>0.86690132527622299</v>
      </c>
      <c r="R30" s="173">
        <v>0.95603653866518401</v>
      </c>
      <c r="S30" s="13">
        <v>2.4881771673612101</v>
      </c>
      <c r="T30" s="173">
        <v>0.25819082801071003</v>
      </c>
      <c r="U30" s="13">
        <v>1.7449932803737001</v>
      </c>
      <c r="V30" s="173">
        <v>0.70950973213981905</v>
      </c>
      <c r="W30" s="13">
        <v>2.2274004996918699</v>
      </c>
      <c r="X30" s="173">
        <v>0.33780077651961898</v>
      </c>
      <c r="Y30" s="13">
        <v>0.48240721931816999</v>
      </c>
      <c r="Z30" s="173">
        <v>0.79268060166377696</v>
      </c>
      <c r="AA30" s="13">
        <v>1.6525648699195901</v>
      </c>
      <c r="AB30" s="173">
        <v>0.232822191532635</v>
      </c>
      <c r="AC30" s="13">
        <v>1.8769531441098</v>
      </c>
      <c r="AD30" s="173">
        <v>0.90602682178596405</v>
      </c>
      <c r="AE30" s="13">
        <v>1.0852395835441599</v>
      </c>
      <c r="AF30" s="173">
        <v>0.23840036674668399</v>
      </c>
      <c r="AG30" s="13">
        <v>-0.79171356056563802</v>
      </c>
      <c r="AH30" s="173">
        <v>0.89111830320597296</v>
      </c>
      <c r="AI30" s="13">
        <v>5.7736624984451703</v>
      </c>
      <c r="AJ30" s="173">
        <v>0.51156727683952097</v>
      </c>
      <c r="AK30" s="13">
        <v>0</v>
      </c>
      <c r="AL30" s="173">
        <v>0</v>
      </c>
      <c r="AM30" s="13">
        <v>0</v>
      </c>
      <c r="AN30" s="173">
        <v>0</v>
      </c>
      <c r="AO30" s="13">
        <v>0</v>
      </c>
      <c r="AP30" s="173">
        <v>0</v>
      </c>
      <c r="AQ30" s="15"/>
      <c r="AR30" s="15"/>
      <c r="AS30" s="15"/>
      <c r="AT30" s="15"/>
      <c r="AU30" s="15"/>
      <c r="AV30" s="15"/>
      <c r="AW30" s="15"/>
      <c r="AX30" s="15"/>
      <c r="AY30" s="15"/>
      <c r="AZ30" s="15"/>
      <c r="BA30" s="15"/>
      <c r="BB30" s="15"/>
      <c r="BC30" s="15"/>
      <c r="BD30" s="15"/>
      <c r="BE30" s="15"/>
      <c r="BF30" s="15"/>
      <c r="BG30" s="15"/>
      <c r="BH30" s="15"/>
      <c r="BI30" s="15"/>
      <c r="BJ30" s="16"/>
    </row>
    <row r="31" spans="1:62" ht="12.95" customHeight="1" x14ac:dyDescent="0.2">
      <c r="A31" s="2" t="s">
        <v>359</v>
      </c>
      <c r="B31" s="12">
        <v>2</v>
      </c>
      <c r="C31" s="13">
        <v>74.207248232050702</v>
      </c>
      <c r="D31" s="173">
        <v>0.78046867670795805</v>
      </c>
      <c r="E31" s="13">
        <v>73.520300720333793</v>
      </c>
      <c r="F31" s="173">
        <v>3.4143424317072002</v>
      </c>
      <c r="G31" s="13">
        <v>78.532591284494401</v>
      </c>
      <c r="H31" s="173">
        <v>1.1026998082114301</v>
      </c>
      <c r="I31" s="13">
        <v>5.01229056416057</v>
      </c>
      <c r="J31" s="173">
        <v>3.6445129201672999</v>
      </c>
      <c r="K31" s="13">
        <v>5.8311288971319399</v>
      </c>
      <c r="L31" s="173">
        <v>0.452299565247194</v>
      </c>
      <c r="M31" s="13">
        <v>12.056474607246299</v>
      </c>
      <c r="N31" s="173">
        <v>2.3995160115208498</v>
      </c>
      <c r="O31" s="13">
        <v>4.9710025165631597</v>
      </c>
      <c r="P31" s="173">
        <v>0.53329042278445404</v>
      </c>
      <c r="Q31" s="13">
        <v>-7.0854720906831101</v>
      </c>
      <c r="R31" s="173">
        <v>2.43126789282084</v>
      </c>
      <c r="S31" s="13">
        <v>11.8114531389487</v>
      </c>
      <c r="T31" s="173">
        <v>0.57659526654302395</v>
      </c>
      <c r="U31" s="13">
        <v>8.4775376145239107</v>
      </c>
      <c r="V31" s="173">
        <v>2.0236153371498702</v>
      </c>
      <c r="W31" s="13">
        <v>11.7256839319862</v>
      </c>
      <c r="X31" s="173">
        <v>1.02113488971952</v>
      </c>
      <c r="Y31" s="13">
        <v>3.2481463174623002</v>
      </c>
      <c r="Z31" s="173">
        <v>2.4445161547645902</v>
      </c>
      <c r="AA31" s="13">
        <v>4.8004887815227004</v>
      </c>
      <c r="AB31" s="173">
        <v>0.43617594699714601</v>
      </c>
      <c r="AC31" s="13">
        <v>5.9456870578960004</v>
      </c>
      <c r="AD31" s="173">
        <v>1.8312325550172599</v>
      </c>
      <c r="AE31" s="13">
        <v>4.7707222669562404</v>
      </c>
      <c r="AF31" s="173">
        <v>0.58897685892696106</v>
      </c>
      <c r="AG31" s="13">
        <v>-1.17496479093976</v>
      </c>
      <c r="AH31" s="173">
        <v>1.8977470814513699</v>
      </c>
      <c r="AI31" s="13">
        <v>3.3496809503459501</v>
      </c>
      <c r="AJ31" s="173">
        <v>0.39449804219596601</v>
      </c>
      <c r="AK31" s="13">
        <v>0</v>
      </c>
      <c r="AL31" s="173">
        <v>0</v>
      </c>
      <c r="AM31" s="13">
        <v>0</v>
      </c>
      <c r="AN31" s="173">
        <v>0</v>
      </c>
      <c r="AO31" s="13">
        <v>0</v>
      </c>
      <c r="AP31" s="173">
        <v>0</v>
      </c>
      <c r="AQ31" s="15"/>
      <c r="AR31" s="15"/>
      <c r="AS31" s="15"/>
      <c r="AT31" s="15"/>
      <c r="AU31" s="15"/>
      <c r="AV31" s="15"/>
      <c r="AW31" s="15"/>
      <c r="AX31" s="15"/>
      <c r="AY31" s="15"/>
      <c r="AZ31" s="15"/>
      <c r="BA31" s="15"/>
      <c r="BB31" s="15"/>
      <c r="BC31" s="15"/>
      <c r="BD31" s="15"/>
      <c r="BE31" s="15"/>
      <c r="BF31" s="15"/>
      <c r="BG31" s="15"/>
      <c r="BH31" s="15"/>
      <c r="BI31" s="15"/>
      <c r="BJ31" s="16"/>
    </row>
    <row r="32" spans="1:62" ht="12.95" customHeight="1" x14ac:dyDescent="0.2">
      <c r="A32" s="2" t="s">
        <v>360</v>
      </c>
      <c r="B32" s="12">
        <v>2</v>
      </c>
      <c r="C32" s="13">
        <v>91.458707209924796</v>
      </c>
      <c r="D32" s="173">
        <v>0.592243533011242</v>
      </c>
      <c r="E32" s="13">
        <v>78.619441104711001</v>
      </c>
      <c r="F32" s="173">
        <v>3.2163517888371098</v>
      </c>
      <c r="G32" s="13">
        <v>93.447978535670401</v>
      </c>
      <c r="H32" s="173">
        <v>0.57363007747797101</v>
      </c>
      <c r="I32" s="13">
        <v>14.8285374309595</v>
      </c>
      <c r="J32" s="173">
        <v>3.1413042067506201</v>
      </c>
      <c r="K32" s="13">
        <v>0</v>
      </c>
      <c r="L32" s="173">
        <v>0</v>
      </c>
      <c r="M32" s="13">
        <v>0</v>
      </c>
      <c r="N32" s="173">
        <v>0</v>
      </c>
      <c r="O32" s="13">
        <v>0</v>
      </c>
      <c r="P32" s="173">
        <v>0</v>
      </c>
      <c r="Q32" s="13">
        <v>0</v>
      </c>
      <c r="R32" s="173">
        <v>0</v>
      </c>
      <c r="S32" s="13">
        <v>5.3126887368102302</v>
      </c>
      <c r="T32" s="173">
        <v>0.38364319554585602</v>
      </c>
      <c r="U32" s="13">
        <v>10.566254598655499</v>
      </c>
      <c r="V32" s="173">
        <v>2.81556899300013</v>
      </c>
      <c r="W32" s="13">
        <v>4.9262386181601396</v>
      </c>
      <c r="X32" s="173">
        <v>0.43532310762404097</v>
      </c>
      <c r="Y32" s="13">
        <v>-5.6400159804953898</v>
      </c>
      <c r="Z32" s="173">
        <v>2.7769469354787399</v>
      </c>
      <c r="AA32" s="13">
        <v>2.6987670322403101</v>
      </c>
      <c r="AB32" s="173">
        <v>0.31451775679720401</v>
      </c>
      <c r="AC32" s="13">
        <v>10.8143042966335</v>
      </c>
      <c r="AD32" s="173">
        <v>2.5470034205443701</v>
      </c>
      <c r="AE32" s="13">
        <v>1.6257828461694299</v>
      </c>
      <c r="AF32" s="173">
        <v>0.30927580204448701</v>
      </c>
      <c r="AG32" s="13">
        <v>-9.1885214504640906</v>
      </c>
      <c r="AH32" s="173">
        <v>2.5462184642913899</v>
      </c>
      <c r="AI32" s="13">
        <v>0.52983702102465902</v>
      </c>
      <c r="AJ32" s="173">
        <v>0.15137548065384901</v>
      </c>
      <c r="AK32" s="13">
        <v>0</v>
      </c>
      <c r="AL32" s="173">
        <v>0</v>
      </c>
      <c r="AM32" s="13">
        <v>0</v>
      </c>
      <c r="AN32" s="173">
        <v>0</v>
      </c>
      <c r="AO32" s="13">
        <v>0</v>
      </c>
      <c r="AP32" s="173">
        <v>0</v>
      </c>
      <c r="AQ32" s="15"/>
      <c r="AR32" s="15"/>
      <c r="AS32" s="15"/>
      <c r="AT32" s="15"/>
      <c r="AU32" s="15"/>
      <c r="AV32" s="15"/>
      <c r="AW32" s="15"/>
      <c r="AX32" s="15"/>
      <c r="AY32" s="15"/>
      <c r="AZ32" s="15"/>
      <c r="BA32" s="15"/>
      <c r="BB32" s="15"/>
      <c r="BC32" s="15"/>
      <c r="BD32" s="15"/>
      <c r="BE32" s="15"/>
      <c r="BF32" s="15"/>
      <c r="BG32" s="15"/>
      <c r="BH32" s="15"/>
      <c r="BI32" s="15"/>
      <c r="BJ32" s="16"/>
    </row>
    <row r="33" spans="1:62" ht="12.95" customHeight="1" x14ac:dyDescent="0.2">
      <c r="A33" s="2" t="s">
        <v>361</v>
      </c>
      <c r="B33" s="12">
        <v>2</v>
      </c>
      <c r="C33" s="13">
        <v>55.155047840806603</v>
      </c>
      <c r="D33" s="173">
        <v>1.37846394590846</v>
      </c>
      <c r="E33" s="13">
        <v>37.288605221609401</v>
      </c>
      <c r="F33" s="173">
        <v>4.2283604718825698</v>
      </c>
      <c r="G33" s="13">
        <v>66.889517667563894</v>
      </c>
      <c r="H33" s="173">
        <v>1.8733559515556999</v>
      </c>
      <c r="I33" s="13">
        <v>29.600912445954499</v>
      </c>
      <c r="J33" s="173">
        <v>4.4871934240179296</v>
      </c>
      <c r="K33" s="13">
        <v>26.538728873682199</v>
      </c>
      <c r="L33" s="173">
        <v>1.2691669288578999</v>
      </c>
      <c r="M33" s="13">
        <v>50.1021768493056</v>
      </c>
      <c r="N33" s="173">
        <v>4.3616579870922996</v>
      </c>
      <c r="O33" s="13">
        <v>24.034392770855</v>
      </c>
      <c r="P33" s="173">
        <v>1.5823256207952701</v>
      </c>
      <c r="Q33" s="13">
        <v>-26.0677840784506</v>
      </c>
      <c r="R33" s="173">
        <v>4.4162480684340304</v>
      </c>
      <c r="S33" s="13">
        <v>5.9239824865463504</v>
      </c>
      <c r="T33" s="173">
        <v>0.664543512747929</v>
      </c>
      <c r="U33" s="13">
        <v>2.71132842309652</v>
      </c>
      <c r="V33" s="173">
        <v>1.1686497468589601</v>
      </c>
      <c r="W33" s="13">
        <v>6.3061066506846304</v>
      </c>
      <c r="X33" s="173">
        <v>1.0678093725547899</v>
      </c>
      <c r="Y33" s="13">
        <v>3.5947782275881099</v>
      </c>
      <c r="Z33" s="173">
        <v>1.5975024609073101</v>
      </c>
      <c r="AA33" s="13">
        <v>6.9151734981212201</v>
      </c>
      <c r="AB33" s="173">
        <v>0.75860352878761705</v>
      </c>
      <c r="AC33" s="13">
        <v>9.8978895059885392</v>
      </c>
      <c r="AD33" s="173">
        <v>2.50161624404651</v>
      </c>
      <c r="AE33" s="13">
        <v>2.7699829108964602</v>
      </c>
      <c r="AF33" s="173">
        <v>0.68704578755401902</v>
      </c>
      <c r="AG33" s="13">
        <v>-7.1279065950920897</v>
      </c>
      <c r="AH33" s="173">
        <v>2.5327481416854898</v>
      </c>
      <c r="AI33" s="13">
        <v>5.4670673008436497</v>
      </c>
      <c r="AJ33" s="173">
        <v>0.59712397956098895</v>
      </c>
      <c r="AK33" s="13">
        <v>0</v>
      </c>
      <c r="AL33" s="173">
        <v>0</v>
      </c>
      <c r="AM33" s="13">
        <v>0</v>
      </c>
      <c r="AN33" s="173">
        <v>0</v>
      </c>
      <c r="AO33" s="13">
        <v>0</v>
      </c>
      <c r="AP33" s="173">
        <v>0</v>
      </c>
      <c r="AQ33" s="15"/>
      <c r="AR33" s="15"/>
      <c r="AS33" s="15"/>
      <c r="AT33" s="15"/>
      <c r="AU33" s="15"/>
      <c r="AV33" s="15"/>
      <c r="AW33" s="15"/>
      <c r="AX33" s="15"/>
      <c r="AY33" s="15"/>
      <c r="AZ33" s="15"/>
      <c r="BA33" s="15"/>
      <c r="BB33" s="15"/>
      <c r="BC33" s="15"/>
      <c r="BD33" s="15"/>
      <c r="BE33" s="15"/>
      <c r="BF33" s="15"/>
      <c r="BG33" s="15"/>
      <c r="BH33" s="15"/>
      <c r="BI33" s="15"/>
      <c r="BJ33" s="16"/>
    </row>
    <row r="34" spans="1:62" ht="12.95" customHeight="1" x14ac:dyDescent="0.2">
      <c r="A34" s="2" t="s">
        <v>362</v>
      </c>
      <c r="B34" s="12">
        <v>2</v>
      </c>
      <c r="C34" s="13">
        <v>67.889819727666307</v>
      </c>
      <c r="D34" s="173">
        <v>1.01522338326137</v>
      </c>
      <c r="E34" s="13">
        <v>58.392058717117301</v>
      </c>
      <c r="F34" s="173">
        <v>3.10467901372304</v>
      </c>
      <c r="G34" s="13">
        <v>72.873364567234702</v>
      </c>
      <c r="H34" s="173">
        <v>1.34442176057998</v>
      </c>
      <c r="I34" s="13">
        <v>14.481305850117399</v>
      </c>
      <c r="J34" s="173">
        <v>3.37347771969818</v>
      </c>
      <c r="K34" s="13">
        <v>19.920423313135601</v>
      </c>
      <c r="L34" s="173">
        <v>0.94080237368918596</v>
      </c>
      <c r="M34" s="13">
        <v>28.8240463596422</v>
      </c>
      <c r="N34" s="173">
        <v>2.7542455763753599</v>
      </c>
      <c r="O34" s="13">
        <v>16.027746320010301</v>
      </c>
      <c r="P34" s="173">
        <v>1.2857728240392901</v>
      </c>
      <c r="Q34" s="13">
        <v>-12.7963000396319</v>
      </c>
      <c r="R34" s="173">
        <v>2.9367851886182099</v>
      </c>
      <c r="S34" s="13">
        <v>0.54516887765309896</v>
      </c>
      <c r="T34" s="173">
        <v>0.167343580742049</v>
      </c>
      <c r="U34" s="13">
        <v>0.302999971049351</v>
      </c>
      <c r="V34" s="173">
        <v>0.30345164051541101</v>
      </c>
      <c r="W34" s="13">
        <v>0.61586912549175599</v>
      </c>
      <c r="X34" s="173">
        <v>0.27945380986733998</v>
      </c>
      <c r="Y34" s="13">
        <v>0.31286915444240498</v>
      </c>
      <c r="Z34" s="173">
        <v>0.41213540971557899</v>
      </c>
      <c r="AA34" s="13">
        <v>11.0951347317738</v>
      </c>
      <c r="AB34" s="173">
        <v>0.73875393456423399</v>
      </c>
      <c r="AC34" s="13">
        <v>12.4808949521912</v>
      </c>
      <c r="AD34" s="173">
        <v>2.1571003738418701</v>
      </c>
      <c r="AE34" s="13">
        <v>10.4830199872632</v>
      </c>
      <c r="AF34" s="173">
        <v>0.970546819382336</v>
      </c>
      <c r="AG34" s="13">
        <v>-1.9978749649279399</v>
      </c>
      <c r="AH34" s="173">
        <v>2.3671973786368801</v>
      </c>
      <c r="AI34" s="13">
        <v>0.549453349771166</v>
      </c>
      <c r="AJ34" s="173">
        <v>0.192796203798589</v>
      </c>
      <c r="AK34" s="13">
        <v>0</v>
      </c>
      <c r="AL34" s="173">
        <v>0</v>
      </c>
      <c r="AM34" s="13">
        <v>0</v>
      </c>
      <c r="AN34" s="173">
        <v>0</v>
      </c>
      <c r="AO34" s="13">
        <v>0</v>
      </c>
      <c r="AP34" s="173">
        <v>0</v>
      </c>
      <c r="AQ34" s="15"/>
      <c r="AR34" s="15"/>
      <c r="AS34" s="15"/>
      <c r="AT34" s="15"/>
      <c r="AU34" s="15"/>
      <c r="AV34" s="15"/>
      <c r="AW34" s="15"/>
      <c r="AX34" s="15"/>
      <c r="AY34" s="15"/>
      <c r="AZ34" s="15"/>
      <c r="BA34" s="15"/>
      <c r="BB34" s="15"/>
      <c r="BC34" s="15"/>
      <c r="BD34" s="15"/>
      <c r="BE34" s="15"/>
      <c r="BF34" s="15"/>
      <c r="BG34" s="15"/>
      <c r="BH34" s="15"/>
      <c r="BI34" s="15"/>
      <c r="BJ34" s="16"/>
    </row>
    <row r="35" spans="1:62" ht="12.95" customHeight="1" x14ac:dyDescent="0.2">
      <c r="A35" s="2" t="s">
        <v>363</v>
      </c>
      <c r="B35" s="12">
        <v>2</v>
      </c>
      <c r="C35" s="13">
        <v>55.464106203496002</v>
      </c>
      <c r="D35" s="173">
        <v>0.84274929590731695</v>
      </c>
      <c r="E35" s="13">
        <v>51.088529287772801</v>
      </c>
      <c r="F35" s="173">
        <v>3.42486632311283</v>
      </c>
      <c r="G35" s="13">
        <v>55.462948768985797</v>
      </c>
      <c r="H35" s="173">
        <v>1.28104853695528</v>
      </c>
      <c r="I35" s="13">
        <v>4.3744194812130299</v>
      </c>
      <c r="J35" s="173">
        <v>3.8377342251529099</v>
      </c>
      <c r="K35" s="13">
        <v>0</v>
      </c>
      <c r="L35" s="173">
        <v>0</v>
      </c>
      <c r="M35" s="13">
        <v>0</v>
      </c>
      <c r="N35" s="173">
        <v>0</v>
      </c>
      <c r="O35" s="13">
        <v>0</v>
      </c>
      <c r="P35" s="173">
        <v>0</v>
      </c>
      <c r="Q35" s="13">
        <v>0</v>
      </c>
      <c r="R35" s="173">
        <v>0</v>
      </c>
      <c r="S35" s="13">
        <v>43.386979324912801</v>
      </c>
      <c r="T35" s="173">
        <v>0.83953179547939605</v>
      </c>
      <c r="U35" s="13">
        <v>48.911470712227199</v>
      </c>
      <c r="V35" s="173">
        <v>3.42486632311283</v>
      </c>
      <c r="W35" s="13">
        <v>44.537051231014203</v>
      </c>
      <c r="X35" s="173">
        <v>1.28104853695528</v>
      </c>
      <c r="Y35" s="13">
        <v>-4.3744194812130504</v>
      </c>
      <c r="Z35" s="173">
        <v>3.8377342251529001</v>
      </c>
      <c r="AA35" s="13">
        <v>0</v>
      </c>
      <c r="AB35" s="173">
        <v>0</v>
      </c>
      <c r="AC35" s="13">
        <v>0</v>
      </c>
      <c r="AD35" s="173">
        <v>0</v>
      </c>
      <c r="AE35" s="13">
        <v>0</v>
      </c>
      <c r="AF35" s="173">
        <v>0</v>
      </c>
      <c r="AG35" s="13">
        <v>0</v>
      </c>
      <c r="AH35" s="173">
        <v>0</v>
      </c>
      <c r="AI35" s="13">
        <v>1.1489144715911801</v>
      </c>
      <c r="AJ35" s="173">
        <v>0.17052113786759401</v>
      </c>
      <c r="AK35" s="13">
        <v>0</v>
      </c>
      <c r="AL35" s="173">
        <v>0</v>
      </c>
      <c r="AM35" s="13">
        <v>0</v>
      </c>
      <c r="AN35" s="173">
        <v>0</v>
      </c>
      <c r="AO35" s="13">
        <v>0</v>
      </c>
      <c r="AP35" s="173">
        <v>0</v>
      </c>
      <c r="AQ35" s="15"/>
      <c r="AR35" s="15"/>
      <c r="AS35" s="15"/>
      <c r="AT35" s="15"/>
      <c r="AU35" s="15"/>
      <c r="AV35" s="15"/>
      <c r="AW35" s="15"/>
      <c r="AX35" s="15"/>
      <c r="AY35" s="15"/>
      <c r="AZ35" s="15"/>
      <c r="BA35" s="15"/>
      <c r="BB35" s="15"/>
      <c r="BC35" s="15"/>
      <c r="BD35" s="15"/>
      <c r="BE35" s="15"/>
      <c r="BF35" s="15"/>
      <c r="BG35" s="15"/>
      <c r="BH35" s="15"/>
      <c r="BI35" s="15"/>
      <c r="BJ35" s="16"/>
    </row>
    <row r="36" spans="1:62" ht="12.95" customHeight="1" x14ac:dyDescent="0.2">
      <c r="A36" s="2" t="s">
        <v>364</v>
      </c>
      <c r="B36" s="12">
        <v>2</v>
      </c>
      <c r="C36" s="13">
        <v>97.748962762858795</v>
      </c>
      <c r="D36" s="173">
        <v>0.248472897303542</v>
      </c>
      <c r="E36" s="13">
        <v>99.514875373487698</v>
      </c>
      <c r="F36" s="173">
        <v>0.43017770200915401</v>
      </c>
      <c r="G36" s="13">
        <v>97.7790384756658</v>
      </c>
      <c r="H36" s="173">
        <v>0.33427823489585801</v>
      </c>
      <c r="I36" s="13">
        <v>-1.7358368978218099</v>
      </c>
      <c r="J36" s="173">
        <v>0.54366535599840904</v>
      </c>
      <c r="K36" s="13">
        <v>0.375588476111886</v>
      </c>
      <c r="L36" s="173">
        <v>9.3470159872748204E-2</v>
      </c>
      <c r="M36" s="13">
        <v>0</v>
      </c>
      <c r="N36" s="173">
        <v>0</v>
      </c>
      <c r="O36" s="13">
        <v>0.36713549955678798</v>
      </c>
      <c r="P36" s="173">
        <v>0.137787620485913</v>
      </c>
      <c r="Q36" s="13">
        <v>0.36713549955678798</v>
      </c>
      <c r="R36" s="173">
        <v>0.137787620485913</v>
      </c>
      <c r="S36" s="13">
        <v>1.6664124569293499</v>
      </c>
      <c r="T36" s="173">
        <v>0.21040982653781401</v>
      </c>
      <c r="U36" s="13">
        <v>0.485124626512346</v>
      </c>
      <c r="V36" s="173">
        <v>0.43017770200915301</v>
      </c>
      <c r="W36" s="13">
        <v>1.7724174468651901</v>
      </c>
      <c r="X36" s="173">
        <v>0.286447544844536</v>
      </c>
      <c r="Y36" s="13">
        <v>1.28729282035285</v>
      </c>
      <c r="Z36" s="173">
        <v>0.51913382286170096</v>
      </c>
      <c r="AA36" s="13">
        <v>0.13789594483994899</v>
      </c>
      <c r="AB36" s="173">
        <v>6.8336127380838996E-2</v>
      </c>
      <c r="AC36" s="13">
        <v>0</v>
      </c>
      <c r="AD36" s="173">
        <v>0</v>
      </c>
      <c r="AE36" s="13">
        <v>8.1408577912182298E-2</v>
      </c>
      <c r="AF36" s="173">
        <v>5.9065369800464299E-2</v>
      </c>
      <c r="AG36" s="13">
        <v>8.1408577912182298E-2</v>
      </c>
      <c r="AH36" s="173">
        <v>5.9065369800464299E-2</v>
      </c>
      <c r="AI36" s="13">
        <v>7.1140359260057101E-2</v>
      </c>
      <c r="AJ36" s="173">
        <v>3.7338362442676701E-2</v>
      </c>
      <c r="AK36" s="13">
        <v>0</v>
      </c>
      <c r="AL36" s="173">
        <v>0</v>
      </c>
      <c r="AM36" s="13">
        <v>0</v>
      </c>
      <c r="AN36" s="173">
        <v>0</v>
      </c>
      <c r="AO36" s="13">
        <v>0</v>
      </c>
      <c r="AP36" s="173">
        <v>0</v>
      </c>
      <c r="AQ36" s="15"/>
      <c r="AR36" s="15"/>
      <c r="AS36" s="15"/>
      <c r="AT36" s="15"/>
      <c r="AU36" s="15"/>
      <c r="AV36" s="15"/>
      <c r="AW36" s="15"/>
      <c r="AX36" s="15"/>
      <c r="AY36" s="15"/>
      <c r="AZ36" s="15"/>
      <c r="BA36" s="15"/>
      <c r="BB36" s="15"/>
      <c r="BC36" s="15"/>
      <c r="BD36" s="15"/>
      <c r="BE36" s="15"/>
      <c r="BF36" s="15"/>
      <c r="BG36" s="15"/>
      <c r="BH36" s="15"/>
      <c r="BI36" s="15"/>
      <c r="BJ36" s="16"/>
    </row>
    <row r="37" spans="1:62" ht="12.95" customHeight="1" x14ac:dyDescent="0.2">
      <c r="A37" s="2" t="s">
        <v>365</v>
      </c>
      <c r="B37" s="12">
        <v>2</v>
      </c>
      <c r="C37" s="13">
        <v>46.263073140484899</v>
      </c>
      <c r="D37" s="173">
        <v>1.2978842421568699</v>
      </c>
      <c r="E37" s="13">
        <v>37.217180678413399</v>
      </c>
      <c r="F37" s="173">
        <v>1.4902988023488499</v>
      </c>
      <c r="G37" s="13">
        <v>53.089280117109801</v>
      </c>
      <c r="H37" s="173">
        <v>1.9231193346374</v>
      </c>
      <c r="I37" s="13">
        <v>15.8720994386965</v>
      </c>
      <c r="J37" s="173">
        <v>2.1549657883204101</v>
      </c>
      <c r="K37" s="13">
        <v>4.3326285954589396</v>
      </c>
      <c r="L37" s="173">
        <v>0.30878456732291498</v>
      </c>
      <c r="M37" s="13">
        <v>4.6455771604148799</v>
      </c>
      <c r="N37" s="173">
        <v>0.59473147109311797</v>
      </c>
      <c r="O37" s="13">
        <v>3.7014228348509901</v>
      </c>
      <c r="P37" s="173">
        <v>0.50028057177720198</v>
      </c>
      <c r="Q37" s="13">
        <v>-0.94415432556388801</v>
      </c>
      <c r="R37" s="173">
        <v>0.78036975803764197</v>
      </c>
      <c r="S37" s="13">
        <v>47.205962247500999</v>
      </c>
      <c r="T37" s="173">
        <v>1.31549825430107</v>
      </c>
      <c r="U37" s="13">
        <v>56.6053954894439</v>
      </c>
      <c r="V37" s="173">
        <v>1.6958175296814699</v>
      </c>
      <c r="W37" s="13">
        <v>41.661786550639697</v>
      </c>
      <c r="X37" s="173">
        <v>1.7912324209564301</v>
      </c>
      <c r="Y37" s="13">
        <v>-14.943608938804299</v>
      </c>
      <c r="Z37" s="173">
        <v>2.1048145829074798</v>
      </c>
      <c r="AA37" s="13">
        <v>1.56946855538896</v>
      </c>
      <c r="AB37" s="173">
        <v>0.20514989565692299</v>
      </c>
      <c r="AC37" s="13">
        <v>1.5318466717278201</v>
      </c>
      <c r="AD37" s="173">
        <v>0.37364594359356701</v>
      </c>
      <c r="AE37" s="13">
        <v>1.54751049739951</v>
      </c>
      <c r="AF37" s="173">
        <v>0.32273037061500098</v>
      </c>
      <c r="AG37" s="13">
        <v>1.5663825671684801E-2</v>
      </c>
      <c r="AH37" s="173">
        <v>0.47454140486181101</v>
      </c>
      <c r="AI37" s="13">
        <v>0.62886746116622605</v>
      </c>
      <c r="AJ37" s="173">
        <v>0.167298766276503</v>
      </c>
      <c r="AK37" s="13">
        <v>0</v>
      </c>
      <c r="AL37" s="173">
        <v>0</v>
      </c>
      <c r="AM37" s="13">
        <v>0</v>
      </c>
      <c r="AN37" s="173">
        <v>0</v>
      </c>
      <c r="AO37" s="13">
        <v>0</v>
      </c>
      <c r="AP37" s="173">
        <v>0</v>
      </c>
      <c r="AQ37" s="15"/>
      <c r="AR37" s="15"/>
      <c r="AS37" s="15"/>
      <c r="AT37" s="15"/>
      <c r="AU37" s="15"/>
      <c r="AV37" s="15"/>
      <c r="AW37" s="15"/>
      <c r="AX37" s="15"/>
      <c r="AY37" s="15"/>
      <c r="AZ37" s="15"/>
      <c r="BA37" s="15"/>
      <c r="BB37" s="15"/>
      <c r="BC37" s="15"/>
      <c r="BD37" s="15"/>
      <c r="BE37" s="15"/>
      <c r="BF37" s="15"/>
      <c r="BG37" s="15"/>
      <c r="BH37" s="15"/>
      <c r="BI37" s="15"/>
      <c r="BJ37" s="16"/>
    </row>
    <row r="38" spans="1:62" ht="12.95" customHeight="1" x14ac:dyDescent="0.2">
      <c r="A38" s="2" t="s">
        <v>366</v>
      </c>
      <c r="B38" s="12">
        <v>2</v>
      </c>
      <c r="C38" s="13">
        <v>98.264319536017297</v>
      </c>
      <c r="D38" s="173">
        <v>0.237798948013758</v>
      </c>
      <c r="E38" s="13">
        <v>97.684710157655701</v>
      </c>
      <c r="F38" s="173">
        <v>1.0691898174830701</v>
      </c>
      <c r="G38" s="13">
        <v>98.4617418236747</v>
      </c>
      <c r="H38" s="173">
        <v>0.348240489011858</v>
      </c>
      <c r="I38" s="13">
        <v>0.777031666018971</v>
      </c>
      <c r="J38" s="173">
        <v>1.03202982319285</v>
      </c>
      <c r="K38" s="13">
        <v>0.57887430062613299</v>
      </c>
      <c r="L38" s="173">
        <v>0.135069242506383</v>
      </c>
      <c r="M38" s="13">
        <v>1.4365019068692499</v>
      </c>
      <c r="N38" s="173">
        <v>0.88407560411488795</v>
      </c>
      <c r="O38" s="13">
        <v>0.48540616580151502</v>
      </c>
      <c r="P38" s="173">
        <v>0.18770334028984501</v>
      </c>
      <c r="Q38" s="13">
        <v>-0.95109574106773798</v>
      </c>
      <c r="R38" s="173">
        <v>0.90236913447531497</v>
      </c>
      <c r="S38" s="13">
        <v>0.77967430641362601</v>
      </c>
      <c r="T38" s="173">
        <v>0.17644031510078501</v>
      </c>
      <c r="U38" s="13">
        <v>0.87878793547506795</v>
      </c>
      <c r="V38" s="173">
        <v>0.62857462437289502</v>
      </c>
      <c r="W38" s="13">
        <v>0.78787419440341899</v>
      </c>
      <c r="X38" s="173">
        <v>0.21724244471909901</v>
      </c>
      <c r="Y38" s="13">
        <v>-9.0913741071648693E-2</v>
      </c>
      <c r="Z38" s="173">
        <v>0.59319159306585301</v>
      </c>
      <c r="AA38" s="13">
        <v>0.229851613153912</v>
      </c>
      <c r="AB38" s="173">
        <v>8.1361778959190598E-2</v>
      </c>
      <c r="AC38" s="13">
        <v>0</v>
      </c>
      <c r="AD38" s="173">
        <v>0</v>
      </c>
      <c r="AE38" s="13">
        <v>0.264977816120403</v>
      </c>
      <c r="AF38" s="173">
        <v>0.12355482310712</v>
      </c>
      <c r="AG38" s="13">
        <v>0.264977816120403</v>
      </c>
      <c r="AH38" s="173">
        <v>0.12355482310712</v>
      </c>
      <c r="AI38" s="13">
        <v>0.14728024378900001</v>
      </c>
      <c r="AJ38" s="173">
        <v>7.7025103350465599E-2</v>
      </c>
      <c r="AK38" s="13">
        <v>0</v>
      </c>
      <c r="AL38" s="173">
        <v>0</v>
      </c>
      <c r="AM38" s="13">
        <v>0</v>
      </c>
      <c r="AN38" s="173">
        <v>0</v>
      </c>
      <c r="AO38" s="13">
        <v>0</v>
      </c>
      <c r="AP38" s="173">
        <v>0</v>
      </c>
      <c r="AQ38" s="15"/>
      <c r="AR38" s="15"/>
      <c r="AS38" s="15"/>
      <c r="AT38" s="15"/>
      <c r="AU38" s="15"/>
      <c r="AV38" s="15"/>
      <c r="AW38" s="15"/>
      <c r="AX38" s="15"/>
      <c r="AY38" s="15"/>
      <c r="AZ38" s="15"/>
      <c r="BA38" s="15"/>
      <c r="BB38" s="15"/>
      <c r="BC38" s="15"/>
      <c r="BD38" s="15"/>
      <c r="BE38" s="15"/>
      <c r="BF38" s="15"/>
      <c r="BG38" s="15"/>
      <c r="BH38" s="15"/>
      <c r="BI38" s="15"/>
      <c r="BJ38" s="16"/>
    </row>
    <row r="39" spans="1:62" ht="12.95" customHeight="1" x14ac:dyDescent="0.2">
      <c r="A39" s="2" t="s">
        <v>367</v>
      </c>
      <c r="B39" s="12">
        <v>2</v>
      </c>
      <c r="C39" s="13">
        <v>60.9399953459776</v>
      </c>
      <c r="D39" s="173">
        <v>1.18688345703972</v>
      </c>
      <c r="E39" s="13">
        <v>56.6917657487502</v>
      </c>
      <c r="F39" s="173">
        <v>3.74520002407401</v>
      </c>
      <c r="G39" s="13">
        <v>61.300391331662603</v>
      </c>
      <c r="H39" s="173">
        <v>1.54082459131147</v>
      </c>
      <c r="I39" s="13">
        <v>4.6086255829124001</v>
      </c>
      <c r="J39" s="173">
        <v>4.2533361929135101</v>
      </c>
      <c r="K39" s="13">
        <v>4.6995870158290103</v>
      </c>
      <c r="L39" s="173">
        <v>0.49267764866091801</v>
      </c>
      <c r="M39" s="13">
        <v>7.2028146256890198</v>
      </c>
      <c r="N39" s="173">
        <v>1.87426752550925</v>
      </c>
      <c r="O39" s="13">
        <v>4.2941668813161504</v>
      </c>
      <c r="P39" s="173">
        <v>0.56454719377214502</v>
      </c>
      <c r="Q39" s="13">
        <v>-2.9086477443728702</v>
      </c>
      <c r="R39" s="173">
        <v>1.9176025858371</v>
      </c>
      <c r="S39" s="13">
        <v>29.618108536880602</v>
      </c>
      <c r="T39" s="173">
        <v>1.1142852135880601</v>
      </c>
      <c r="U39" s="13">
        <v>30.853732508703501</v>
      </c>
      <c r="V39" s="173">
        <v>3.25385502495193</v>
      </c>
      <c r="W39" s="13">
        <v>31.065501422942301</v>
      </c>
      <c r="X39" s="173">
        <v>1.47456750349675</v>
      </c>
      <c r="Y39" s="13">
        <v>0.21176891423886701</v>
      </c>
      <c r="Z39" s="173">
        <v>3.6153400396244102</v>
      </c>
      <c r="AA39" s="13">
        <v>3.6424453970647299</v>
      </c>
      <c r="AB39" s="173">
        <v>0.40806440479036399</v>
      </c>
      <c r="AC39" s="13">
        <v>5.2516871168573402</v>
      </c>
      <c r="AD39" s="173">
        <v>1.66252822730771</v>
      </c>
      <c r="AE39" s="13">
        <v>3.33994036407895</v>
      </c>
      <c r="AF39" s="173">
        <v>0.46448026213563398</v>
      </c>
      <c r="AG39" s="13">
        <v>-1.9117467527784</v>
      </c>
      <c r="AH39" s="173">
        <v>1.7385533183817099</v>
      </c>
      <c r="AI39" s="13">
        <v>1.0998637042481101</v>
      </c>
      <c r="AJ39" s="173">
        <v>0.206840922910876</v>
      </c>
      <c r="AK39" s="13">
        <v>0</v>
      </c>
      <c r="AL39" s="173">
        <v>0</v>
      </c>
      <c r="AM39" s="13">
        <v>0</v>
      </c>
      <c r="AN39" s="173">
        <v>0</v>
      </c>
      <c r="AO39" s="13">
        <v>0</v>
      </c>
      <c r="AP39" s="173">
        <v>0</v>
      </c>
      <c r="AQ39" s="15"/>
      <c r="AR39" s="15"/>
      <c r="AS39" s="15"/>
      <c r="AT39" s="15"/>
      <c r="AU39" s="15"/>
      <c r="AV39" s="15"/>
      <c r="AW39" s="15"/>
      <c r="AX39" s="15"/>
      <c r="AY39" s="15"/>
      <c r="AZ39" s="15"/>
      <c r="BA39" s="15"/>
      <c r="BB39" s="15"/>
      <c r="BC39" s="15"/>
      <c r="BD39" s="15"/>
      <c r="BE39" s="15"/>
      <c r="BF39" s="15"/>
      <c r="BG39" s="15"/>
      <c r="BH39" s="15"/>
      <c r="BI39" s="15"/>
      <c r="BJ39" s="16"/>
    </row>
    <row r="40" spans="1:62" ht="12.95" customHeight="1" x14ac:dyDescent="0.2">
      <c r="A40" s="2" t="s">
        <v>368</v>
      </c>
      <c r="B40" s="12">
        <v>2</v>
      </c>
      <c r="C40" s="13">
        <v>76.312768010680003</v>
      </c>
      <c r="D40" s="173">
        <v>1.01557023973995</v>
      </c>
      <c r="E40" s="13">
        <v>46.517611759440797</v>
      </c>
      <c r="F40" s="173">
        <v>3.7494400979033702</v>
      </c>
      <c r="G40" s="13">
        <v>81.716223471218598</v>
      </c>
      <c r="H40" s="173">
        <v>1.25188771458898</v>
      </c>
      <c r="I40" s="13">
        <v>35.198611711777801</v>
      </c>
      <c r="J40" s="173">
        <v>4.0084654691929504</v>
      </c>
      <c r="K40" s="13">
        <v>9.5586335010180594</v>
      </c>
      <c r="L40" s="173">
        <v>0.56103609220474304</v>
      </c>
      <c r="M40" s="13">
        <v>39.305608058542603</v>
      </c>
      <c r="N40" s="173">
        <v>3.6472283253753002</v>
      </c>
      <c r="O40" s="13">
        <v>5.5475869438920498</v>
      </c>
      <c r="P40" s="173">
        <v>0.56373620159442395</v>
      </c>
      <c r="Q40" s="13">
        <v>-33.758021114650603</v>
      </c>
      <c r="R40" s="173">
        <v>3.71039257380066</v>
      </c>
      <c r="S40" s="13">
        <v>6.6897995040603702</v>
      </c>
      <c r="T40" s="173">
        <v>0.46778830768288499</v>
      </c>
      <c r="U40" s="13">
        <v>6.1897309212070901</v>
      </c>
      <c r="V40" s="173">
        <v>1.5790191513013301</v>
      </c>
      <c r="W40" s="13">
        <v>7.4555636527626996</v>
      </c>
      <c r="X40" s="173">
        <v>0.73586200350754905</v>
      </c>
      <c r="Y40" s="13">
        <v>1.2658327315556099</v>
      </c>
      <c r="Z40" s="173">
        <v>1.7787719373706701</v>
      </c>
      <c r="AA40" s="13">
        <v>5.4860947577198997</v>
      </c>
      <c r="AB40" s="173">
        <v>0.49398777524342902</v>
      </c>
      <c r="AC40" s="13">
        <v>7.9870492608094201</v>
      </c>
      <c r="AD40" s="173">
        <v>1.9011446237907501</v>
      </c>
      <c r="AE40" s="13">
        <v>5.2806259321265996</v>
      </c>
      <c r="AF40" s="173">
        <v>0.55981768362655204</v>
      </c>
      <c r="AG40" s="13">
        <v>-2.7064233286828099</v>
      </c>
      <c r="AH40" s="173">
        <v>1.98284921626557</v>
      </c>
      <c r="AI40" s="13">
        <v>1.9527042265216701</v>
      </c>
      <c r="AJ40" s="173">
        <v>0.27106863509969198</v>
      </c>
      <c r="AK40" s="13">
        <v>0</v>
      </c>
      <c r="AL40" s="173">
        <v>0</v>
      </c>
      <c r="AM40" s="13">
        <v>0</v>
      </c>
      <c r="AN40" s="173">
        <v>0</v>
      </c>
      <c r="AO40" s="13">
        <v>0</v>
      </c>
      <c r="AP40" s="173">
        <v>0</v>
      </c>
      <c r="AQ40" s="15"/>
      <c r="AR40" s="15"/>
      <c r="AS40" s="15"/>
      <c r="AT40" s="15"/>
      <c r="AU40" s="15"/>
      <c r="AV40" s="15"/>
      <c r="AW40" s="15"/>
      <c r="AX40" s="15"/>
      <c r="AY40" s="15"/>
      <c r="AZ40" s="15"/>
      <c r="BA40" s="15"/>
      <c r="BB40" s="15"/>
      <c r="BC40" s="15"/>
      <c r="BD40" s="15"/>
      <c r="BE40" s="15"/>
      <c r="BF40" s="15"/>
      <c r="BG40" s="15"/>
      <c r="BH40" s="15"/>
      <c r="BI40" s="15"/>
      <c r="BJ40" s="16"/>
    </row>
    <row r="41" spans="1:62" ht="12.95" customHeight="1" x14ac:dyDescent="0.2">
      <c r="A41" s="2" t="s">
        <v>369</v>
      </c>
      <c r="B41" s="12">
        <v>2</v>
      </c>
      <c r="C41" s="13">
        <v>63.1485145971088</v>
      </c>
      <c r="D41" s="173">
        <v>0.948641784082219</v>
      </c>
      <c r="E41" s="13">
        <v>40.568222456552199</v>
      </c>
      <c r="F41" s="173">
        <v>4.4994784134678403</v>
      </c>
      <c r="G41" s="13">
        <v>63.598934866791602</v>
      </c>
      <c r="H41" s="173">
        <v>1.17064256142885</v>
      </c>
      <c r="I41" s="13">
        <v>23.030712410239399</v>
      </c>
      <c r="J41" s="173">
        <v>4.5981812518199003</v>
      </c>
      <c r="K41" s="13">
        <v>7.5622238580268499</v>
      </c>
      <c r="L41" s="173">
        <v>0.60518166432447695</v>
      </c>
      <c r="M41" s="13">
        <v>37.4556403591614</v>
      </c>
      <c r="N41" s="173">
        <v>5.2840656822174097</v>
      </c>
      <c r="O41" s="13">
        <v>5.8413143388657502</v>
      </c>
      <c r="P41" s="173">
        <v>0.67395269288354998</v>
      </c>
      <c r="Q41" s="13">
        <v>-31.614326020295699</v>
      </c>
      <c r="R41" s="173">
        <v>5.3999431535543696</v>
      </c>
      <c r="S41" s="13">
        <v>26.2246220872502</v>
      </c>
      <c r="T41" s="173">
        <v>0.79833278094840898</v>
      </c>
      <c r="U41" s="13">
        <v>20.8315622986321</v>
      </c>
      <c r="V41" s="173">
        <v>4.1561067749141696</v>
      </c>
      <c r="W41" s="13">
        <v>28.576120572441599</v>
      </c>
      <c r="X41" s="173">
        <v>1.09299650196072</v>
      </c>
      <c r="Y41" s="13">
        <v>7.7445582738095204</v>
      </c>
      <c r="Z41" s="173">
        <v>4.4597576490341302</v>
      </c>
      <c r="AA41" s="13">
        <v>1.99770436880811</v>
      </c>
      <c r="AB41" s="173">
        <v>0.26002162460346201</v>
      </c>
      <c r="AC41" s="13">
        <v>1.1445748856543001</v>
      </c>
      <c r="AD41" s="173">
        <v>0.80624453296980703</v>
      </c>
      <c r="AE41" s="13">
        <v>1.98363022190107</v>
      </c>
      <c r="AF41" s="173">
        <v>0.322984695386206</v>
      </c>
      <c r="AG41" s="13">
        <v>0.83905533624676798</v>
      </c>
      <c r="AH41" s="173">
        <v>0.84710941989447797</v>
      </c>
      <c r="AI41" s="13">
        <v>1.06693508880609</v>
      </c>
      <c r="AJ41" s="173">
        <v>0.210748325438223</v>
      </c>
      <c r="AK41" s="13">
        <v>0</v>
      </c>
      <c r="AL41" s="173">
        <v>0</v>
      </c>
      <c r="AM41" s="13">
        <v>0</v>
      </c>
      <c r="AN41" s="173">
        <v>0</v>
      </c>
      <c r="AO41" s="13">
        <v>0</v>
      </c>
      <c r="AP41" s="173">
        <v>0</v>
      </c>
      <c r="AQ41" s="15"/>
      <c r="AR41" s="15"/>
      <c r="AS41" s="15"/>
      <c r="AT41" s="15"/>
      <c r="AU41" s="15"/>
      <c r="AV41" s="15"/>
      <c r="AW41" s="15"/>
      <c r="AX41" s="15"/>
      <c r="AY41" s="15"/>
      <c r="AZ41" s="15"/>
      <c r="BA41" s="15"/>
      <c r="BB41" s="15"/>
      <c r="BC41" s="15"/>
      <c r="BD41" s="15"/>
      <c r="BE41" s="15"/>
      <c r="BF41" s="15"/>
      <c r="BG41" s="15"/>
      <c r="BH41" s="15"/>
      <c r="BI41" s="15"/>
      <c r="BJ41" s="16"/>
    </row>
    <row r="42" spans="1:62" ht="12.95" customHeight="1" x14ac:dyDescent="0.2">
      <c r="A42" s="2" t="s">
        <v>370</v>
      </c>
      <c r="B42" s="12">
        <v>2</v>
      </c>
      <c r="C42" s="13">
        <v>75.4358974003746</v>
      </c>
      <c r="D42" s="173">
        <v>0.99505709899874495</v>
      </c>
      <c r="E42" s="13">
        <v>62.854764588911202</v>
      </c>
      <c r="F42" s="173">
        <v>3.3570617227374799</v>
      </c>
      <c r="G42" s="13">
        <v>78.886524218555493</v>
      </c>
      <c r="H42" s="173">
        <v>1.25441638857766</v>
      </c>
      <c r="I42" s="13">
        <v>16.031759629644299</v>
      </c>
      <c r="J42" s="173">
        <v>3.59474400623274</v>
      </c>
      <c r="K42" s="13">
        <v>6.31814967063635</v>
      </c>
      <c r="L42" s="173">
        <v>0.52985943154507698</v>
      </c>
      <c r="M42" s="13">
        <v>4.71297798456939</v>
      </c>
      <c r="N42" s="173">
        <v>1.5475993821665199</v>
      </c>
      <c r="O42" s="13">
        <v>7.1052337415366296</v>
      </c>
      <c r="P42" s="173">
        <v>0.76192911592389301</v>
      </c>
      <c r="Q42" s="13">
        <v>2.39225575696724</v>
      </c>
      <c r="R42" s="173">
        <v>1.61320371430078</v>
      </c>
      <c r="S42" s="13">
        <v>11.7215062813084</v>
      </c>
      <c r="T42" s="173">
        <v>0.80463657620087503</v>
      </c>
      <c r="U42" s="13">
        <v>21.3634612923037</v>
      </c>
      <c r="V42" s="173">
        <v>2.6622733915416599</v>
      </c>
      <c r="W42" s="13">
        <v>10.3474946172289</v>
      </c>
      <c r="X42" s="173">
        <v>0.91930854762264502</v>
      </c>
      <c r="Y42" s="13">
        <v>-11.0159666750748</v>
      </c>
      <c r="Z42" s="173">
        <v>2.8134068965675501</v>
      </c>
      <c r="AA42" s="13">
        <v>5.3484212998966996</v>
      </c>
      <c r="AB42" s="173">
        <v>0.445136713409227</v>
      </c>
      <c r="AC42" s="13">
        <v>11.0687961342158</v>
      </c>
      <c r="AD42" s="173">
        <v>2.38259355163507</v>
      </c>
      <c r="AE42" s="13">
        <v>3.660747422679</v>
      </c>
      <c r="AF42" s="173">
        <v>0.58995752879494601</v>
      </c>
      <c r="AG42" s="13">
        <v>-7.4080487115367601</v>
      </c>
      <c r="AH42" s="173">
        <v>2.4248893730840102</v>
      </c>
      <c r="AI42" s="13">
        <v>1.17602534778393</v>
      </c>
      <c r="AJ42" s="173">
        <v>0.23181987645073299</v>
      </c>
      <c r="AK42" s="13">
        <v>0</v>
      </c>
      <c r="AL42" s="173">
        <v>0</v>
      </c>
      <c r="AM42" s="13">
        <v>0</v>
      </c>
      <c r="AN42" s="173">
        <v>0</v>
      </c>
      <c r="AO42" s="13">
        <v>0</v>
      </c>
      <c r="AP42" s="173">
        <v>0</v>
      </c>
      <c r="AQ42" s="15"/>
      <c r="AR42" s="15"/>
      <c r="AS42" s="15"/>
      <c r="AT42" s="15"/>
      <c r="AU42" s="15"/>
      <c r="AV42" s="15"/>
      <c r="AW42" s="15"/>
      <c r="AX42" s="15"/>
      <c r="AY42" s="15"/>
      <c r="AZ42" s="15"/>
      <c r="BA42" s="15"/>
      <c r="BB42" s="15"/>
      <c r="BC42" s="15"/>
      <c r="BD42" s="15"/>
      <c r="BE42" s="15"/>
      <c r="BF42" s="15"/>
      <c r="BG42" s="15"/>
      <c r="BH42" s="15"/>
      <c r="BI42" s="15"/>
      <c r="BJ42" s="16"/>
    </row>
    <row r="43" spans="1:62" ht="12.95" customHeight="1" x14ac:dyDescent="0.2">
      <c r="A43" s="2" t="s">
        <v>371</v>
      </c>
      <c r="B43" s="12">
        <v>2</v>
      </c>
      <c r="C43" s="13">
        <v>87.055114948169305</v>
      </c>
      <c r="D43" s="173">
        <v>1.1202194682750799</v>
      </c>
      <c r="E43" s="13">
        <v>74.276086317994995</v>
      </c>
      <c r="F43" s="173">
        <v>6.2825059393542499</v>
      </c>
      <c r="G43" s="13">
        <v>88.776298247855095</v>
      </c>
      <c r="H43" s="173">
        <v>1.5667712826158899</v>
      </c>
      <c r="I43" s="13">
        <v>14.5002119298601</v>
      </c>
      <c r="J43" s="173">
        <v>6.2896224647872501</v>
      </c>
      <c r="K43" s="13">
        <v>0</v>
      </c>
      <c r="L43" s="173">
        <v>0</v>
      </c>
      <c r="M43" s="13">
        <v>0</v>
      </c>
      <c r="N43" s="173">
        <v>0</v>
      </c>
      <c r="O43" s="13">
        <v>0</v>
      </c>
      <c r="P43" s="173">
        <v>0</v>
      </c>
      <c r="Q43" s="13">
        <v>0</v>
      </c>
      <c r="R43" s="173">
        <v>0</v>
      </c>
      <c r="S43" s="13">
        <v>6.0434557985462298</v>
      </c>
      <c r="T43" s="173">
        <v>0.79164254258866895</v>
      </c>
      <c r="U43" s="13">
        <v>10.748092131912401</v>
      </c>
      <c r="V43" s="173">
        <v>4.70913084751031</v>
      </c>
      <c r="W43" s="13">
        <v>6.6979399731327298</v>
      </c>
      <c r="X43" s="173">
        <v>1.1400277194647599</v>
      </c>
      <c r="Y43" s="13">
        <v>-4.0501521587796399</v>
      </c>
      <c r="Z43" s="173">
        <v>4.6000524157545204</v>
      </c>
      <c r="AA43" s="13">
        <v>5.0161767266977897</v>
      </c>
      <c r="AB43" s="173">
        <v>0.69762980912342298</v>
      </c>
      <c r="AC43" s="13">
        <v>14.975821550092601</v>
      </c>
      <c r="AD43" s="173">
        <v>5.8802184357803302</v>
      </c>
      <c r="AE43" s="13">
        <v>4.5257617790121403</v>
      </c>
      <c r="AF43" s="173">
        <v>0.91292449042802304</v>
      </c>
      <c r="AG43" s="13">
        <v>-10.4500597710805</v>
      </c>
      <c r="AH43" s="173">
        <v>6.0595983380807796</v>
      </c>
      <c r="AI43" s="13">
        <v>1.88525252658666</v>
      </c>
      <c r="AJ43" s="173">
        <v>0.361939215653721</v>
      </c>
      <c r="AK43" s="13">
        <v>0</v>
      </c>
      <c r="AL43" s="173">
        <v>0</v>
      </c>
      <c r="AM43" s="13">
        <v>0</v>
      </c>
      <c r="AN43" s="173">
        <v>0</v>
      </c>
      <c r="AO43" s="13">
        <v>0</v>
      </c>
      <c r="AP43" s="173">
        <v>0</v>
      </c>
      <c r="AQ43" s="15"/>
      <c r="AR43" s="15"/>
      <c r="AS43" s="15"/>
      <c r="AT43" s="15"/>
      <c r="AU43" s="15"/>
      <c r="AV43" s="15"/>
      <c r="AW43" s="15"/>
      <c r="AX43" s="15"/>
      <c r="AY43" s="15"/>
      <c r="AZ43" s="15"/>
      <c r="BA43" s="15"/>
      <c r="BB43" s="15"/>
      <c r="BC43" s="15"/>
      <c r="BD43" s="15"/>
      <c r="BE43" s="15"/>
      <c r="BF43" s="15"/>
      <c r="BG43" s="15"/>
      <c r="BH43" s="15"/>
      <c r="BI43" s="15"/>
      <c r="BJ43" s="16"/>
    </row>
    <row r="44" spans="1:62" ht="12.95" customHeight="1" x14ac:dyDescent="0.2">
      <c r="A44" s="2" t="s">
        <v>372</v>
      </c>
      <c r="B44" s="12">
        <v>2</v>
      </c>
      <c r="C44" s="13">
        <v>58.113041596562397</v>
      </c>
      <c r="D44" s="173">
        <v>1.09976824186352</v>
      </c>
      <c r="E44" s="13">
        <v>63.8899454750009</v>
      </c>
      <c r="F44" s="173">
        <v>2.5341119106779999</v>
      </c>
      <c r="G44" s="13">
        <v>59.058063619933897</v>
      </c>
      <c r="H44" s="173">
        <v>1.59733500288492</v>
      </c>
      <c r="I44" s="13">
        <v>-4.8318818550669702</v>
      </c>
      <c r="J44" s="173">
        <v>3.0456795205126799</v>
      </c>
      <c r="K44" s="13">
        <v>15.0965964400104</v>
      </c>
      <c r="L44" s="173">
        <v>0.72052674549204498</v>
      </c>
      <c r="M44" s="13">
        <v>14.3379587926238</v>
      </c>
      <c r="N44" s="173">
        <v>1.80714633344553</v>
      </c>
      <c r="O44" s="13">
        <v>15.573151132539101</v>
      </c>
      <c r="P44" s="173">
        <v>1.29446814180435</v>
      </c>
      <c r="Q44" s="13">
        <v>1.23519233991525</v>
      </c>
      <c r="R44" s="173">
        <v>2.2893753547224098</v>
      </c>
      <c r="S44" s="13">
        <v>20.3858155379808</v>
      </c>
      <c r="T44" s="173">
        <v>0.90540598509459802</v>
      </c>
      <c r="U44" s="13">
        <v>18.761795367644901</v>
      </c>
      <c r="V44" s="173">
        <v>2.2495043649811999</v>
      </c>
      <c r="W44" s="13">
        <v>20.5252896204398</v>
      </c>
      <c r="X44" s="173">
        <v>1.3602079485209899</v>
      </c>
      <c r="Y44" s="13">
        <v>1.76349425279496</v>
      </c>
      <c r="Z44" s="173">
        <v>2.6081794606799602</v>
      </c>
      <c r="AA44" s="13">
        <v>3.7014896016794898</v>
      </c>
      <c r="AB44" s="173">
        <v>0.55830289960344903</v>
      </c>
      <c r="AC44" s="13">
        <v>3.01030036473046</v>
      </c>
      <c r="AD44" s="173">
        <v>1.2171763386032901</v>
      </c>
      <c r="AE44" s="13">
        <v>4.8434956270872398</v>
      </c>
      <c r="AF44" s="173">
        <v>1.1248581304684699</v>
      </c>
      <c r="AG44" s="13">
        <v>1.83319526235678</v>
      </c>
      <c r="AH44" s="173">
        <v>1.8183362202782201</v>
      </c>
      <c r="AI44" s="13">
        <v>2.7030568237669801</v>
      </c>
      <c r="AJ44" s="173">
        <v>0.47457359324260601</v>
      </c>
      <c r="AK44" s="13">
        <v>0</v>
      </c>
      <c r="AL44" s="173">
        <v>0</v>
      </c>
      <c r="AM44" s="13">
        <v>0</v>
      </c>
      <c r="AN44" s="173">
        <v>0</v>
      </c>
      <c r="AO44" s="13">
        <v>0</v>
      </c>
      <c r="AP44" s="173">
        <v>0</v>
      </c>
      <c r="AQ44" s="15"/>
      <c r="AR44" s="15"/>
      <c r="AS44" s="15"/>
      <c r="AT44" s="15"/>
      <c r="AU44" s="15"/>
      <c r="AV44" s="15"/>
      <c r="AW44" s="15"/>
      <c r="AX44" s="15"/>
      <c r="AY44" s="15"/>
      <c r="AZ44" s="15"/>
      <c r="BA44" s="15"/>
      <c r="BB44" s="15"/>
      <c r="BC44" s="15"/>
      <c r="BD44" s="15"/>
      <c r="BE44" s="15"/>
      <c r="BF44" s="15"/>
      <c r="BG44" s="15"/>
      <c r="BH44" s="15"/>
      <c r="BI44" s="15"/>
      <c r="BJ44" s="16"/>
    </row>
    <row r="45" spans="1:62" ht="12.95" customHeight="1" x14ac:dyDescent="0.2">
      <c r="A45" s="2" t="s">
        <v>373</v>
      </c>
      <c r="B45" s="12">
        <v>2</v>
      </c>
      <c r="C45" s="13">
        <v>68.144246635221506</v>
      </c>
      <c r="D45" s="173">
        <v>1.02672847160953</v>
      </c>
      <c r="E45" s="13">
        <v>57.668953181384701</v>
      </c>
      <c r="F45" s="173">
        <v>3.7709179834104001</v>
      </c>
      <c r="G45" s="13">
        <v>70.047441521128107</v>
      </c>
      <c r="H45" s="173">
        <v>1.3857579366011401</v>
      </c>
      <c r="I45" s="13">
        <v>12.3784883397434</v>
      </c>
      <c r="J45" s="173">
        <v>3.69218443176731</v>
      </c>
      <c r="K45" s="13">
        <v>10.776523775716299</v>
      </c>
      <c r="L45" s="173">
        <v>0.64141109829388998</v>
      </c>
      <c r="M45" s="13">
        <v>15.9660419321698</v>
      </c>
      <c r="N45" s="173">
        <v>2.5548109921570599</v>
      </c>
      <c r="O45" s="13">
        <v>9.9782242889728003</v>
      </c>
      <c r="P45" s="173">
        <v>0.88821881504957401</v>
      </c>
      <c r="Q45" s="13">
        <v>-5.9878176431970003</v>
      </c>
      <c r="R45" s="173">
        <v>2.62031934660431</v>
      </c>
      <c r="S45" s="13">
        <v>16.695939620831599</v>
      </c>
      <c r="T45" s="173">
        <v>0.87979269789204095</v>
      </c>
      <c r="U45" s="13">
        <v>19.4072080196716</v>
      </c>
      <c r="V45" s="173">
        <v>3.2823621261903999</v>
      </c>
      <c r="W45" s="13">
        <v>17.383749620079801</v>
      </c>
      <c r="X45" s="173">
        <v>1.1667035655623801</v>
      </c>
      <c r="Y45" s="13">
        <v>-2.02345839959183</v>
      </c>
      <c r="Z45" s="173">
        <v>3.2507324892587501</v>
      </c>
      <c r="AA45" s="13">
        <v>3.2266997797183499</v>
      </c>
      <c r="AB45" s="173">
        <v>0.36475429868457698</v>
      </c>
      <c r="AC45" s="13">
        <v>6.95779686677397</v>
      </c>
      <c r="AD45" s="173">
        <v>1.7184131062141901</v>
      </c>
      <c r="AE45" s="13">
        <v>2.5905845698193701</v>
      </c>
      <c r="AF45" s="173">
        <v>0.40976159090227399</v>
      </c>
      <c r="AG45" s="13">
        <v>-4.3672122969545999</v>
      </c>
      <c r="AH45" s="173">
        <v>1.7790540221720501</v>
      </c>
      <c r="AI45" s="13">
        <v>1.15659018851229</v>
      </c>
      <c r="AJ45" s="173">
        <v>0.174061064421629</v>
      </c>
      <c r="AK45" s="13">
        <v>0</v>
      </c>
      <c r="AL45" s="173">
        <v>0</v>
      </c>
      <c r="AM45" s="13">
        <v>0</v>
      </c>
      <c r="AN45" s="173">
        <v>0</v>
      </c>
      <c r="AO45" s="13">
        <v>0</v>
      </c>
      <c r="AP45" s="173">
        <v>0</v>
      </c>
      <c r="AQ45" s="15"/>
      <c r="AR45" s="15"/>
      <c r="AS45" s="15"/>
      <c r="AT45" s="15"/>
      <c r="AU45" s="15"/>
      <c r="AV45" s="15"/>
      <c r="AW45" s="15"/>
      <c r="AX45" s="15"/>
      <c r="AY45" s="15"/>
      <c r="AZ45" s="15"/>
      <c r="BA45" s="15"/>
      <c r="BB45" s="15"/>
      <c r="BC45" s="15"/>
      <c r="BD45" s="15"/>
      <c r="BE45" s="15"/>
      <c r="BF45" s="15"/>
      <c r="BG45" s="15"/>
      <c r="BH45" s="15"/>
      <c r="BI45" s="15"/>
      <c r="BJ45" s="16"/>
    </row>
    <row r="46" spans="1:62" ht="12.95" customHeight="1" x14ac:dyDescent="0.2">
      <c r="A46" s="2" t="s">
        <v>374</v>
      </c>
      <c r="B46" s="12">
        <v>2</v>
      </c>
      <c r="C46" s="13">
        <v>94.247629316263897</v>
      </c>
      <c r="D46" s="173">
        <v>0.49345770537382599</v>
      </c>
      <c r="E46" s="13">
        <v>77.337370117024605</v>
      </c>
      <c r="F46" s="173">
        <v>7.23106544353824</v>
      </c>
      <c r="G46" s="13">
        <v>94.649359421750802</v>
      </c>
      <c r="H46" s="173">
        <v>0.56355393861382896</v>
      </c>
      <c r="I46" s="13">
        <v>17.3119893047262</v>
      </c>
      <c r="J46" s="173">
        <v>7.2218623869699403</v>
      </c>
      <c r="K46" s="13">
        <v>3.3080873146842902</v>
      </c>
      <c r="L46" s="173">
        <v>0.39630918284064698</v>
      </c>
      <c r="M46" s="13">
        <v>14.804636210859</v>
      </c>
      <c r="N46" s="173">
        <v>6.8111082666601304</v>
      </c>
      <c r="O46" s="13">
        <v>3.0526460294831401</v>
      </c>
      <c r="P46" s="173">
        <v>0.44022233914044301</v>
      </c>
      <c r="Q46" s="13">
        <v>-11.7519901813759</v>
      </c>
      <c r="R46" s="173">
        <v>6.7847556567404999</v>
      </c>
      <c r="S46" s="13">
        <v>1.3168981400113799</v>
      </c>
      <c r="T46" s="173">
        <v>0.283998688439276</v>
      </c>
      <c r="U46" s="13">
        <v>3.3941466345225999</v>
      </c>
      <c r="V46" s="173">
        <v>2.2697681054877101</v>
      </c>
      <c r="W46" s="13">
        <v>1.13488488813502</v>
      </c>
      <c r="X46" s="173">
        <v>0.30580507165815002</v>
      </c>
      <c r="Y46" s="13">
        <v>-2.2592617463875801</v>
      </c>
      <c r="Z46" s="173">
        <v>2.2390063582138202</v>
      </c>
      <c r="AA46" s="13">
        <v>1.10620436685988</v>
      </c>
      <c r="AB46" s="173">
        <v>0.23266282436343</v>
      </c>
      <c r="AC46" s="13">
        <v>4.4638470375938004</v>
      </c>
      <c r="AD46" s="173">
        <v>4.0467133393521699</v>
      </c>
      <c r="AE46" s="13">
        <v>1.16310966063105</v>
      </c>
      <c r="AF46" s="173">
        <v>0.29069237067695602</v>
      </c>
      <c r="AG46" s="13">
        <v>-3.3007373769627399</v>
      </c>
      <c r="AH46" s="173">
        <v>4.0534576693693696</v>
      </c>
      <c r="AI46" s="13">
        <v>2.1180862180583501E-2</v>
      </c>
      <c r="AJ46" s="173">
        <v>1.49505730237211E-2</v>
      </c>
      <c r="AK46" s="13">
        <v>0</v>
      </c>
      <c r="AL46" s="173">
        <v>0</v>
      </c>
      <c r="AM46" s="13">
        <v>0</v>
      </c>
      <c r="AN46" s="173">
        <v>0</v>
      </c>
      <c r="AO46" s="13">
        <v>0</v>
      </c>
      <c r="AP46" s="173">
        <v>0</v>
      </c>
      <c r="AQ46" s="15"/>
      <c r="AR46" s="15"/>
      <c r="AS46" s="15"/>
      <c r="AT46" s="15"/>
      <c r="AU46" s="15"/>
      <c r="AV46" s="15"/>
      <c r="AW46" s="15"/>
      <c r="AX46" s="15"/>
      <c r="AY46" s="15"/>
      <c r="AZ46" s="15"/>
      <c r="BA46" s="15"/>
      <c r="BB46" s="15"/>
      <c r="BC46" s="15"/>
      <c r="BD46" s="15"/>
      <c r="BE46" s="15"/>
      <c r="BF46" s="15"/>
      <c r="BG46" s="15"/>
      <c r="BH46" s="15"/>
      <c r="BI46" s="15"/>
      <c r="BJ46" s="16"/>
    </row>
    <row r="47" spans="1:62" ht="12.95" customHeight="1" x14ac:dyDescent="0.2">
      <c r="A47" s="2" t="s">
        <v>375</v>
      </c>
      <c r="B47" s="12">
        <v>2</v>
      </c>
      <c r="C47" s="13">
        <v>93.706416671002103</v>
      </c>
      <c r="D47" s="173">
        <v>0.54337619531000803</v>
      </c>
      <c r="E47" s="13">
        <v>76.512569966538095</v>
      </c>
      <c r="F47" s="173">
        <v>4.4546159813737303</v>
      </c>
      <c r="G47" s="13">
        <v>94.995822424507494</v>
      </c>
      <c r="H47" s="173">
        <v>0.47923246720992602</v>
      </c>
      <c r="I47" s="13">
        <v>18.4832524579694</v>
      </c>
      <c r="J47" s="173">
        <v>4.4311971965370498</v>
      </c>
      <c r="K47" s="13">
        <v>1.7287755127134301</v>
      </c>
      <c r="L47" s="173">
        <v>0.256465935930557</v>
      </c>
      <c r="M47" s="13">
        <v>12.021020394620299</v>
      </c>
      <c r="N47" s="173">
        <v>3.0975361998338999</v>
      </c>
      <c r="O47" s="13">
        <v>1.6122769844776901</v>
      </c>
      <c r="P47" s="173">
        <v>0.29777424967690902</v>
      </c>
      <c r="Q47" s="13">
        <v>-10.4087434101426</v>
      </c>
      <c r="R47" s="173">
        <v>3.0496763590126599</v>
      </c>
      <c r="S47" s="13">
        <v>0.64822365698959294</v>
      </c>
      <c r="T47" s="173">
        <v>0.138959882176861</v>
      </c>
      <c r="U47" s="13">
        <v>4.1917069727183698</v>
      </c>
      <c r="V47" s="173">
        <v>2.0038495748337399</v>
      </c>
      <c r="W47" s="13">
        <v>0.53221976214114997</v>
      </c>
      <c r="X47" s="173">
        <v>0.140761850111114</v>
      </c>
      <c r="Y47" s="13">
        <v>-3.65948721057722</v>
      </c>
      <c r="Z47" s="173">
        <v>1.9983695883406301</v>
      </c>
      <c r="AA47" s="13">
        <v>2.92811747307299</v>
      </c>
      <c r="AB47" s="173">
        <v>0.31005938544675199</v>
      </c>
      <c r="AC47" s="13">
        <v>7.2747026661232503</v>
      </c>
      <c r="AD47" s="173">
        <v>3.04416009382417</v>
      </c>
      <c r="AE47" s="13">
        <v>2.8596808288737101</v>
      </c>
      <c r="AF47" s="173">
        <v>0.36874377884707399</v>
      </c>
      <c r="AG47" s="13">
        <v>-4.4150218372495296</v>
      </c>
      <c r="AH47" s="173">
        <v>3.1061154927009502</v>
      </c>
      <c r="AI47" s="13">
        <v>0.98846668622187595</v>
      </c>
      <c r="AJ47" s="173">
        <v>0.221757812384106</v>
      </c>
      <c r="AK47" s="13">
        <v>0</v>
      </c>
      <c r="AL47" s="173">
        <v>0</v>
      </c>
      <c r="AM47" s="13">
        <v>0</v>
      </c>
      <c r="AN47" s="173">
        <v>0</v>
      </c>
      <c r="AO47" s="13">
        <v>0</v>
      </c>
      <c r="AP47" s="173">
        <v>0</v>
      </c>
      <c r="AQ47" s="15"/>
      <c r="AR47" s="15"/>
      <c r="AS47" s="15"/>
      <c r="AT47" s="15"/>
      <c r="AU47" s="15"/>
      <c r="AV47" s="15"/>
      <c r="AW47" s="15"/>
      <c r="AX47" s="15"/>
      <c r="AY47" s="15"/>
      <c r="AZ47" s="15"/>
      <c r="BA47" s="15"/>
      <c r="BB47" s="15"/>
      <c r="BC47" s="15"/>
      <c r="BD47" s="15"/>
      <c r="BE47" s="15"/>
      <c r="BF47" s="15"/>
      <c r="BG47" s="15"/>
      <c r="BH47" s="15"/>
      <c r="BI47" s="15"/>
      <c r="BJ47" s="16"/>
    </row>
    <row r="48" spans="1:62" ht="12.95" customHeight="1" x14ac:dyDescent="0.2">
      <c r="A48" s="2" t="s">
        <v>376</v>
      </c>
      <c r="B48" s="12">
        <v>2</v>
      </c>
      <c r="C48" s="13">
        <v>42.183053535634201</v>
      </c>
      <c r="D48" s="173">
        <v>1.1972289315128899</v>
      </c>
      <c r="E48" s="13">
        <v>42.188345936894599</v>
      </c>
      <c r="F48" s="173">
        <v>4.5507745126191903</v>
      </c>
      <c r="G48" s="13">
        <v>40.756586055328498</v>
      </c>
      <c r="H48" s="173">
        <v>1.40371356792076</v>
      </c>
      <c r="I48" s="13">
        <v>-1.4317598815661401</v>
      </c>
      <c r="J48" s="173">
        <v>4.8458805983057003</v>
      </c>
      <c r="K48" s="13">
        <v>4.3366710238528299</v>
      </c>
      <c r="L48" s="173">
        <v>0.44730213280560499</v>
      </c>
      <c r="M48" s="13">
        <v>7.2038010135297599</v>
      </c>
      <c r="N48" s="173">
        <v>2.1980719995139202</v>
      </c>
      <c r="O48" s="13">
        <v>4.3702104197978304</v>
      </c>
      <c r="P48" s="173">
        <v>0.55249127950479404</v>
      </c>
      <c r="Q48" s="13">
        <v>-2.8335905937319299</v>
      </c>
      <c r="R48" s="173">
        <v>2.21067550450941</v>
      </c>
      <c r="S48" s="13">
        <v>50.186781146411398</v>
      </c>
      <c r="T48" s="173">
        <v>1.1916994649211099</v>
      </c>
      <c r="U48" s="13">
        <v>45.686605291371997</v>
      </c>
      <c r="V48" s="173">
        <v>4.8289084518511203</v>
      </c>
      <c r="W48" s="13">
        <v>51.978334139419601</v>
      </c>
      <c r="X48" s="173">
        <v>1.37247840891911</v>
      </c>
      <c r="Y48" s="13">
        <v>6.29172884804753</v>
      </c>
      <c r="Z48" s="173">
        <v>5.0036079230175297</v>
      </c>
      <c r="AA48" s="13">
        <v>2.8315735212361002</v>
      </c>
      <c r="AB48" s="173">
        <v>0.34260708754696001</v>
      </c>
      <c r="AC48" s="13">
        <v>4.9212477582035703</v>
      </c>
      <c r="AD48" s="173">
        <v>1.9035218228725601</v>
      </c>
      <c r="AE48" s="13">
        <v>2.8948693854541201</v>
      </c>
      <c r="AF48" s="173">
        <v>0.43661381943590799</v>
      </c>
      <c r="AG48" s="13">
        <v>-2.0263783727494502</v>
      </c>
      <c r="AH48" s="173">
        <v>1.90327262539737</v>
      </c>
      <c r="AI48" s="13">
        <v>0.46192077286550198</v>
      </c>
      <c r="AJ48" s="173">
        <v>0.14093517334526201</v>
      </c>
      <c r="AK48" s="13">
        <v>0</v>
      </c>
      <c r="AL48" s="173">
        <v>0</v>
      </c>
      <c r="AM48" s="13">
        <v>0</v>
      </c>
      <c r="AN48" s="173">
        <v>0</v>
      </c>
      <c r="AO48" s="13">
        <v>0</v>
      </c>
      <c r="AP48" s="173">
        <v>0</v>
      </c>
      <c r="AQ48" s="15"/>
      <c r="AR48" s="15"/>
      <c r="AS48" s="15"/>
      <c r="AT48" s="15"/>
      <c r="AU48" s="15"/>
      <c r="AV48" s="15"/>
      <c r="AW48" s="15"/>
      <c r="AX48" s="15"/>
      <c r="AY48" s="15"/>
      <c r="AZ48" s="15"/>
      <c r="BA48" s="15"/>
      <c r="BB48" s="15"/>
      <c r="BC48" s="15"/>
      <c r="BD48" s="15"/>
      <c r="BE48" s="15"/>
      <c r="BF48" s="15"/>
      <c r="BG48" s="15"/>
      <c r="BH48" s="15"/>
      <c r="BI48" s="15"/>
      <c r="BJ48" s="16"/>
    </row>
    <row r="49" spans="1:62" ht="12.95" customHeight="1" x14ac:dyDescent="0.2">
      <c r="A49" s="2" t="s">
        <v>377</v>
      </c>
      <c r="B49" s="12">
        <v>2</v>
      </c>
      <c r="C49" s="13">
        <v>15.6877378893036</v>
      </c>
      <c r="D49" s="173">
        <v>0.83508919116049696</v>
      </c>
      <c r="E49" s="13">
        <v>16.725982252295299</v>
      </c>
      <c r="F49" s="173">
        <v>6.6165550343720003</v>
      </c>
      <c r="G49" s="13">
        <v>15.3149183594362</v>
      </c>
      <c r="H49" s="173">
        <v>1.0376078081622999</v>
      </c>
      <c r="I49" s="13">
        <v>-1.4110638928591099</v>
      </c>
      <c r="J49" s="173">
        <v>6.6388228365073401</v>
      </c>
      <c r="K49" s="13">
        <v>22.222718394689601</v>
      </c>
      <c r="L49" s="173">
        <v>1.04547902630522</v>
      </c>
      <c r="M49" s="13">
        <v>25.611744972305701</v>
      </c>
      <c r="N49" s="173">
        <v>6.5211929811829403</v>
      </c>
      <c r="O49" s="13">
        <v>22.2049771217401</v>
      </c>
      <c r="P49" s="173">
        <v>1.2953462469457599</v>
      </c>
      <c r="Q49" s="13">
        <v>-3.4067678505655898</v>
      </c>
      <c r="R49" s="173">
        <v>6.7719528371460704</v>
      </c>
      <c r="S49" s="13">
        <v>49.146021724191101</v>
      </c>
      <c r="T49" s="173">
        <v>1.237589538685</v>
      </c>
      <c r="U49" s="13">
        <v>43.248958103025501</v>
      </c>
      <c r="V49" s="173">
        <v>7.4683877053121197</v>
      </c>
      <c r="W49" s="13">
        <v>52.670796351453298</v>
      </c>
      <c r="X49" s="173">
        <v>1.42555880150229</v>
      </c>
      <c r="Y49" s="13">
        <v>9.4218382484277807</v>
      </c>
      <c r="Z49" s="173">
        <v>7.7586680380562303</v>
      </c>
      <c r="AA49" s="13">
        <v>9.6193324736754207</v>
      </c>
      <c r="AB49" s="173">
        <v>0.60265669681511702</v>
      </c>
      <c r="AC49" s="13">
        <v>14.413314672373399</v>
      </c>
      <c r="AD49" s="173">
        <v>5.9184345505157996</v>
      </c>
      <c r="AE49" s="13">
        <v>9.8093081673703608</v>
      </c>
      <c r="AF49" s="173">
        <v>0.80848290593780803</v>
      </c>
      <c r="AG49" s="13">
        <v>-4.6040065050030696</v>
      </c>
      <c r="AH49" s="173">
        <v>5.9378802952325103</v>
      </c>
      <c r="AI49" s="13">
        <v>3.3241895181402898</v>
      </c>
      <c r="AJ49" s="173">
        <v>0.51199682183149997</v>
      </c>
      <c r="AK49" s="13">
        <v>0</v>
      </c>
      <c r="AL49" s="173">
        <v>0</v>
      </c>
      <c r="AM49" s="13">
        <v>0</v>
      </c>
      <c r="AN49" s="173">
        <v>0</v>
      </c>
      <c r="AO49" s="13">
        <v>0</v>
      </c>
      <c r="AP49" s="173">
        <v>0</v>
      </c>
      <c r="AQ49" s="15"/>
      <c r="AR49" s="15"/>
      <c r="AS49" s="15"/>
      <c r="AT49" s="15"/>
      <c r="AU49" s="15"/>
      <c r="AV49" s="15"/>
      <c r="AW49" s="15"/>
      <c r="AX49" s="15"/>
      <c r="AY49" s="15"/>
      <c r="AZ49" s="15"/>
      <c r="BA49" s="15"/>
      <c r="BB49" s="15"/>
      <c r="BC49" s="15"/>
      <c r="BD49" s="15"/>
      <c r="BE49" s="15"/>
      <c r="BF49" s="15"/>
      <c r="BG49" s="15"/>
      <c r="BH49" s="15"/>
      <c r="BI49" s="15"/>
      <c r="BJ49" s="16"/>
    </row>
    <row r="50" spans="1:62" ht="12.95" customHeight="1" x14ac:dyDescent="0.2">
      <c r="A50" s="2" t="s">
        <v>378</v>
      </c>
      <c r="B50" s="12">
        <v>2</v>
      </c>
      <c r="C50" s="13">
        <v>76.723568601567806</v>
      </c>
      <c r="D50" s="173">
        <v>1.00833706918913</v>
      </c>
      <c r="E50" s="13">
        <v>65.058816679079101</v>
      </c>
      <c r="F50" s="173">
        <v>4.5192910998846596</v>
      </c>
      <c r="G50" s="13">
        <v>77.164454410867293</v>
      </c>
      <c r="H50" s="173">
        <v>1.2623164644651901</v>
      </c>
      <c r="I50" s="13">
        <v>12.1056377317882</v>
      </c>
      <c r="J50" s="173">
        <v>4.7263400818032704</v>
      </c>
      <c r="K50" s="13">
        <v>1.51118350363184</v>
      </c>
      <c r="L50" s="173">
        <v>0.22299247849807</v>
      </c>
      <c r="M50" s="13">
        <v>3.6113414685841998</v>
      </c>
      <c r="N50" s="173">
        <v>1.50746121684518</v>
      </c>
      <c r="O50" s="13">
        <v>0.92745017221862802</v>
      </c>
      <c r="P50" s="173">
        <v>0.24735047085297401</v>
      </c>
      <c r="Q50" s="13">
        <v>-2.6838912963655801</v>
      </c>
      <c r="R50" s="173">
        <v>1.5225385495150601</v>
      </c>
      <c r="S50" s="13">
        <v>16.580116118198902</v>
      </c>
      <c r="T50" s="173">
        <v>0.859244482257146</v>
      </c>
      <c r="U50" s="13">
        <v>23.630542610508002</v>
      </c>
      <c r="V50" s="173">
        <v>4.2371684555691003</v>
      </c>
      <c r="W50" s="13">
        <v>18.403255871115199</v>
      </c>
      <c r="X50" s="173">
        <v>1.16463156631612</v>
      </c>
      <c r="Y50" s="13">
        <v>-5.2272867393928797</v>
      </c>
      <c r="Z50" s="173">
        <v>4.4022443122520603</v>
      </c>
      <c r="AA50" s="13">
        <v>3.1802933265867099</v>
      </c>
      <c r="AB50" s="173">
        <v>0.32638209705526999</v>
      </c>
      <c r="AC50" s="13">
        <v>7.6992992418287098</v>
      </c>
      <c r="AD50" s="173">
        <v>1.9838765890049399</v>
      </c>
      <c r="AE50" s="13">
        <v>3.5048395457989199</v>
      </c>
      <c r="AF50" s="173">
        <v>0.491870735080851</v>
      </c>
      <c r="AG50" s="13">
        <v>-4.1944596960297904</v>
      </c>
      <c r="AH50" s="173">
        <v>2.0089448552261402</v>
      </c>
      <c r="AI50" s="13">
        <v>2.0048384500148</v>
      </c>
      <c r="AJ50" s="173">
        <v>0.22729267353510399</v>
      </c>
      <c r="AK50" s="13">
        <v>0</v>
      </c>
      <c r="AL50" s="173">
        <v>0</v>
      </c>
      <c r="AM50" s="13">
        <v>0</v>
      </c>
      <c r="AN50" s="173">
        <v>0</v>
      </c>
      <c r="AO50" s="13">
        <v>0</v>
      </c>
      <c r="AP50" s="173">
        <v>0</v>
      </c>
      <c r="AQ50" s="15"/>
      <c r="AR50" s="15"/>
      <c r="AS50" s="15"/>
      <c r="AT50" s="15"/>
      <c r="AU50" s="15"/>
      <c r="AV50" s="15"/>
      <c r="AW50" s="15"/>
      <c r="AX50" s="15"/>
      <c r="AY50" s="15"/>
      <c r="AZ50" s="15"/>
      <c r="BA50" s="15"/>
      <c r="BB50" s="15"/>
      <c r="BC50" s="15"/>
      <c r="BD50" s="15"/>
      <c r="BE50" s="15"/>
      <c r="BF50" s="15"/>
      <c r="BG50" s="15"/>
      <c r="BH50" s="15"/>
      <c r="BI50" s="15"/>
      <c r="BJ50" s="16"/>
    </row>
    <row r="51" spans="1:62" ht="12.95" customHeight="1" x14ac:dyDescent="0.2">
      <c r="A51" s="2" t="s">
        <v>379</v>
      </c>
      <c r="B51" s="12">
        <v>2</v>
      </c>
      <c r="C51" s="13">
        <v>90.468911552982405</v>
      </c>
      <c r="D51" s="173">
        <v>0.46902652222333102</v>
      </c>
      <c r="E51" s="13">
        <v>83.896293862758995</v>
      </c>
      <c r="F51" s="173">
        <v>1.8712607504871099</v>
      </c>
      <c r="G51" s="13">
        <v>91.801433135349797</v>
      </c>
      <c r="H51" s="173">
        <v>0.54158827297432199</v>
      </c>
      <c r="I51" s="13">
        <v>7.9051392725907901</v>
      </c>
      <c r="J51" s="173">
        <v>1.83565498679087</v>
      </c>
      <c r="K51" s="13">
        <v>7.5256785744621704</v>
      </c>
      <c r="L51" s="173">
        <v>0.44034871055749403</v>
      </c>
      <c r="M51" s="13">
        <v>12.3561861692982</v>
      </c>
      <c r="N51" s="173">
        <v>1.61517561121695</v>
      </c>
      <c r="O51" s="13">
        <v>6.4707948101482202</v>
      </c>
      <c r="P51" s="173">
        <v>0.51908184462365403</v>
      </c>
      <c r="Q51" s="13">
        <v>-5.8853913591500202</v>
      </c>
      <c r="R51" s="173">
        <v>1.6180170301315999</v>
      </c>
      <c r="S51" s="13">
        <v>1.55789639445582</v>
      </c>
      <c r="T51" s="173">
        <v>0.184818320613308</v>
      </c>
      <c r="U51" s="13">
        <v>3.4639181259167899</v>
      </c>
      <c r="V51" s="173">
        <v>1.0796482842992401</v>
      </c>
      <c r="W51" s="13">
        <v>1.49969213643971</v>
      </c>
      <c r="X51" s="173">
        <v>0.27287103784568201</v>
      </c>
      <c r="Y51" s="13">
        <v>-1.9642259894770699</v>
      </c>
      <c r="Z51" s="173">
        <v>1.13749679843884</v>
      </c>
      <c r="AA51" s="13">
        <v>0.27409538547441398</v>
      </c>
      <c r="AB51" s="173">
        <v>8.4802220093904701E-2</v>
      </c>
      <c r="AC51" s="13">
        <v>0.28360184202593902</v>
      </c>
      <c r="AD51" s="173">
        <v>0.28159356741646502</v>
      </c>
      <c r="AE51" s="13">
        <v>0.22807991806224701</v>
      </c>
      <c r="AF51" s="173">
        <v>0.103500684801187</v>
      </c>
      <c r="AG51" s="13">
        <v>-5.5521923963691801E-2</v>
      </c>
      <c r="AH51" s="173">
        <v>0.29967210492600799</v>
      </c>
      <c r="AI51" s="13">
        <v>0.17341809262519001</v>
      </c>
      <c r="AJ51" s="173">
        <v>6.7718967997004997E-2</v>
      </c>
      <c r="AK51" s="13">
        <v>0</v>
      </c>
      <c r="AL51" s="173">
        <v>0</v>
      </c>
      <c r="AM51" s="13">
        <v>0</v>
      </c>
      <c r="AN51" s="173">
        <v>0</v>
      </c>
      <c r="AO51" s="13">
        <v>0</v>
      </c>
      <c r="AP51" s="173">
        <v>0</v>
      </c>
      <c r="AQ51" s="15"/>
      <c r="AR51" s="15"/>
      <c r="AS51" s="15"/>
      <c r="AT51" s="15"/>
      <c r="AU51" s="15"/>
      <c r="AV51" s="15"/>
      <c r="AW51" s="15"/>
      <c r="AX51" s="15"/>
      <c r="AY51" s="15"/>
      <c r="AZ51" s="15"/>
      <c r="BA51" s="15"/>
      <c r="BB51" s="15"/>
      <c r="BC51" s="15"/>
      <c r="BD51" s="15"/>
      <c r="BE51" s="15"/>
      <c r="BF51" s="15"/>
      <c r="BG51" s="15"/>
      <c r="BH51" s="15"/>
      <c r="BI51" s="15"/>
      <c r="BJ51" s="16"/>
    </row>
    <row r="52" spans="1:62" ht="12.95" customHeight="1" x14ac:dyDescent="0.2">
      <c r="A52" s="2" t="s">
        <v>380</v>
      </c>
      <c r="B52" s="12">
        <v>2</v>
      </c>
      <c r="C52" s="13">
        <v>74.194966302159003</v>
      </c>
      <c r="D52" s="173">
        <v>0.99929086753249097</v>
      </c>
      <c r="E52" s="13">
        <v>71.935213171916601</v>
      </c>
      <c r="F52" s="173">
        <v>3.6896352097078799</v>
      </c>
      <c r="G52" s="13">
        <v>74.972942804013897</v>
      </c>
      <c r="H52" s="173">
        <v>1.02365106614726</v>
      </c>
      <c r="I52" s="13">
        <v>3.0377296320972502</v>
      </c>
      <c r="J52" s="173">
        <v>3.97292567342839</v>
      </c>
      <c r="K52" s="13">
        <v>15.9249423484248</v>
      </c>
      <c r="L52" s="173">
        <v>0.778028879676681</v>
      </c>
      <c r="M52" s="13">
        <v>19.107761636121101</v>
      </c>
      <c r="N52" s="173">
        <v>2.8694518123899</v>
      </c>
      <c r="O52" s="13">
        <v>16.1721037946621</v>
      </c>
      <c r="P52" s="173">
        <v>0.92106320279131404</v>
      </c>
      <c r="Q52" s="13">
        <v>-2.93565784145899</v>
      </c>
      <c r="R52" s="173">
        <v>2.92636646989334</v>
      </c>
      <c r="S52" s="13">
        <v>7.2585709747948002</v>
      </c>
      <c r="T52" s="173">
        <v>0.68230427493107704</v>
      </c>
      <c r="U52" s="13">
        <v>7.0722375656226104</v>
      </c>
      <c r="V52" s="173">
        <v>1.94615355386122</v>
      </c>
      <c r="W52" s="13">
        <v>7.3115884300949299</v>
      </c>
      <c r="X52" s="173">
        <v>1.0472510199245799</v>
      </c>
      <c r="Y52" s="13">
        <v>0.23935086447231901</v>
      </c>
      <c r="Z52" s="173">
        <v>2.4217180916016399</v>
      </c>
      <c r="AA52" s="13">
        <v>1.89276574584857</v>
      </c>
      <c r="AB52" s="173">
        <v>0.26500544324250302</v>
      </c>
      <c r="AC52" s="13">
        <v>1.8847876263396499</v>
      </c>
      <c r="AD52" s="173">
        <v>1.04381207280449</v>
      </c>
      <c r="AE52" s="13">
        <v>1.54336497122906</v>
      </c>
      <c r="AF52" s="173">
        <v>0.29956750052871101</v>
      </c>
      <c r="AG52" s="13">
        <v>-0.341422655110592</v>
      </c>
      <c r="AH52" s="173">
        <v>0.99808630054471204</v>
      </c>
      <c r="AI52" s="13">
        <v>0.72875462877281505</v>
      </c>
      <c r="AJ52" s="173">
        <v>9.9534115718249799E-2</v>
      </c>
      <c r="AK52" s="13">
        <v>0</v>
      </c>
      <c r="AL52" s="173">
        <v>0</v>
      </c>
      <c r="AM52" s="13">
        <v>0</v>
      </c>
      <c r="AN52" s="173">
        <v>0</v>
      </c>
      <c r="AO52" s="13">
        <v>0</v>
      </c>
      <c r="AP52" s="173">
        <v>0</v>
      </c>
      <c r="AQ52" s="15"/>
      <c r="AR52" s="15"/>
      <c r="AS52" s="15"/>
      <c r="AT52" s="15"/>
      <c r="AU52" s="15"/>
      <c r="AV52" s="15"/>
      <c r="AW52" s="15"/>
      <c r="AX52" s="15"/>
      <c r="AY52" s="15"/>
      <c r="AZ52" s="15"/>
      <c r="BA52" s="15"/>
      <c r="BB52" s="15"/>
      <c r="BC52" s="15"/>
      <c r="BD52" s="15"/>
      <c r="BE52" s="15"/>
      <c r="BF52" s="15"/>
      <c r="BG52" s="15"/>
      <c r="BH52" s="15"/>
      <c r="BI52" s="15"/>
      <c r="BJ52" s="16"/>
    </row>
    <row r="53" spans="1:62" ht="12.95" customHeight="1" x14ac:dyDescent="0.2">
      <c r="A53" s="2" t="s">
        <v>381</v>
      </c>
      <c r="B53" s="12">
        <v>2</v>
      </c>
      <c r="C53" s="13">
        <v>80.650462952198296</v>
      </c>
      <c r="D53" s="173">
        <v>0.698371595152664</v>
      </c>
      <c r="E53" s="13">
        <v>73.320746124401197</v>
      </c>
      <c r="F53" s="173">
        <v>2.9000109858030201</v>
      </c>
      <c r="G53" s="13">
        <v>81.540986728464205</v>
      </c>
      <c r="H53" s="173">
        <v>0.87135585556133999</v>
      </c>
      <c r="I53" s="13">
        <v>8.2202406040629707</v>
      </c>
      <c r="J53" s="173">
        <v>3.0527598041058002</v>
      </c>
      <c r="K53" s="13">
        <v>10.3426735064778</v>
      </c>
      <c r="L53" s="173">
        <v>0.561799031268986</v>
      </c>
      <c r="M53" s="13">
        <v>16.563265770637301</v>
      </c>
      <c r="N53" s="173">
        <v>2.6465726217851802</v>
      </c>
      <c r="O53" s="13">
        <v>9.5223842754909001</v>
      </c>
      <c r="P53" s="173">
        <v>0.68860883627831504</v>
      </c>
      <c r="Q53" s="13">
        <v>-7.0408814951463503</v>
      </c>
      <c r="R53" s="173">
        <v>2.7244407960032899</v>
      </c>
      <c r="S53" s="13">
        <v>5.9082595327350802</v>
      </c>
      <c r="T53" s="173">
        <v>0.46014830525200201</v>
      </c>
      <c r="U53" s="13">
        <v>7.3322717347673896</v>
      </c>
      <c r="V53" s="173">
        <v>1.8240397049520201</v>
      </c>
      <c r="W53" s="13">
        <v>6.5611191016290897</v>
      </c>
      <c r="X53" s="173">
        <v>0.58646881234471804</v>
      </c>
      <c r="Y53" s="13">
        <v>-0.77115263313829796</v>
      </c>
      <c r="Z53" s="173">
        <v>1.81778040739487</v>
      </c>
      <c r="AA53" s="13">
        <v>2.4860749251173102</v>
      </c>
      <c r="AB53" s="173">
        <v>0.27681795158735401</v>
      </c>
      <c r="AC53" s="13">
        <v>2.7837163701941399</v>
      </c>
      <c r="AD53" s="173">
        <v>1.3779179880199699</v>
      </c>
      <c r="AE53" s="13">
        <v>2.3755098944158202</v>
      </c>
      <c r="AF53" s="173">
        <v>0.331478840006727</v>
      </c>
      <c r="AG53" s="13">
        <v>-0.40820647577831698</v>
      </c>
      <c r="AH53" s="173">
        <v>1.42893407819937</v>
      </c>
      <c r="AI53" s="13">
        <v>0.61252908347147605</v>
      </c>
      <c r="AJ53" s="173">
        <v>0.130584058574229</v>
      </c>
      <c r="AK53" s="13">
        <v>0</v>
      </c>
      <c r="AL53" s="173">
        <v>0</v>
      </c>
      <c r="AM53" s="13">
        <v>0</v>
      </c>
      <c r="AN53" s="173">
        <v>0</v>
      </c>
      <c r="AO53" s="13">
        <v>0</v>
      </c>
      <c r="AP53" s="173">
        <v>0</v>
      </c>
      <c r="AQ53" s="15"/>
      <c r="AR53" s="15"/>
      <c r="AS53" s="15"/>
      <c r="AT53" s="15"/>
      <c r="AU53" s="15"/>
      <c r="AV53" s="15"/>
      <c r="AW53" s="15"/>
      <c r="AX53" s="15"/>
      <c r="AY53" s="15"/>
      <c r="AZ53" s="15"/>
      <c r="BA53" s="15"/>
      <c r="BB53" s="15"/>
      <c r="BC53" s="15"/>
      <c r="BD53" s="15"/>
      <c r="BE53" s="15"/>
      <c r="BF53" s="15"/>
      <c r="BG53" s="15"/>
      <c r="BH53" s="15"/>
      <c r="BI53" s="15"/>
      <c r="BJ53" s="16"/>
    </row>
    <row r="54" spans="1:62" ht="12.95" customHeight="1" x14ac:dyDescent="0.2">
      <c r="A54" s="2" t="s">
        <v>382</v>
      </c>
      <c r="B54" s="12">
        <v>2</v>
      </c>
      <c r="C54" s="13">
        <v>90.918836325918505</v>
      </c>
      <c r="D54" s="173">
        <v>0.603099858602272</v>
      </c>
      <c r="E54" s="13">
        <v>84.370917629983097</v>
      </c>
      <c r="F54" s="173">
        <v>3.37443482856763</v>
      </c>
      <c r="G54" s="13">
        <v>93.241396914143806</v>
      </c>
      <c r="H54" s="173">
        <v>0.65218323120419297</v>
      </c>
      <c r="I54" s="13">
        <v>8.8704792841606803</v>
      </c>
      <c r="J54" s="173">
        <v>3.5403489104046901</v>
      </c>
      <c r="K54" s="13">
        <v>2.79583153585093</v>
      </c>
      <c r="L54" s="173">
        <v>0.332395401703176</v>
      </c>
      <c r="M54" s="13">
        <v>8.9760695887170705</v>
      </c>
      <c r="N54" s="173">
        <v>2.9474252972269102</v>
      </c>
      <c r="O54" s="13">
        <v>2.3645987240437698</v>
      </c>
      <c r="P54" s="173">
        <v>0.43822131239769202</v>
      </c>
      <c r="Q54" s="13">
        <v>-6.6114708646732998</v>
      </c>
      <c r="R54" s="173">
        <v>3.0345229311506601</v>
      </c>
      <c r="S54" s="13">
        <v>3.3639879000553599</v>
      </c>
      <c r="T54" s="173">
        <v>0.39378078236625902</v>
      </c>
      <c r="U54" s="13">
        <v>5.33555197983629</v>
      </c>
      <c r="V54" s="173">
        <v>2.1203367374633602</v>
      </c>
      <c r="W54" s="13">
        <v>3.2998225049662802</v>
      </c>
      <c r="X54" s="173">
        <v>0.46802869264640201</v>
      </c>
      <c r="Y54" s="13">
        <v>-2.0357294748700001</v>
      </c>
      <c r="Z54" s="173">
        <v>2.2454385366641101</v>
      </c>
      <c r="AA54" s="13">
        <v>1.3276251112195001</v>
      </c>
      <c r="AB54" s="173">
        <v>0.24249300261760701</v>
      </c>
      <c r="AC54" s="13">
        <v>1.3174608014634901</v>
      </c>
      <c r="AD54" s="173">
        <v>0.90850194774371196</v>
      </c>
      <c r="AE54" s="13">
        <v>1.0941818568461199</v>
      </c>
      <c r="AF54" s="173">
        <v>0.26673672109303498</v>
      </c>
      <c r="AG54" s="13">
        <v>-0.22327894461737099</v>
      </c>
      <c r="AH54" s="173">
        <v>0.94441918905164102</v>
      </c>
      <c r="AI54" s="13">
        <v>1.5937191269556701</v>
      </c>
      <c r="AJ54" s="173">
        <v>0.32917475110783101</v>
      </c>
      <c r="AK54" s="13">
        <v>0</v>
      </c>
      <c r="AL54" s="173">
        <v>0</v>
      </c>
      <c r="AM54" s="13">
        <v>0</v>
      </c>
      <c r="AN54" s="173">
        <v>0</v>
      </c>
      <c r="AO54" s="13">
        <v>0</v>
      </c>
      <c r="AP54" s="173">
        <v>0</v>
      </c>
      <c r="AQ54" s="15"/>
      <c r="AR54" s="15"/>
      <c r="AS54" s="15"/>
      <c r="AT54" s="15"/>
      <c r="AU54" s="15"/>
      <c r="AV54" s="15"/>
      <c r="AW54" s="15"/>
      <c r="AX54" s="15"/>
      <c r="AY54" s="15"/>
      <c r="AZ54" s="15"/>
      <c r="BA54" s="15"/>
      <c r="BB54" s="15"/>
      <c r="BC54" s="15"/>
      <c r="BD54" s="15"/>
      <c r="BE54" s="15"/>
      <c r="BF54" s="15"/>
      <c r="BG54" s="15"/>
      <c r="BH54" s="15"/>
      <c r="BI54" s="15"/>
      <c r="BJ54" s="16"/>
    </row>
    <row r="55" spans="1:62" ht="12.95" customHeight="1" x14ac:dyDescent="0.2">
      <c r="A55" s="2" t="s">
        <v>383</v>
      </c>
      <c r="B55" s="12">
        <v>2</v>
      </c>
      <c r="C55" s="13">
        <v>46.591449482416998</v>
      </c>
      <c r="D55" s="173">
        <v>1.2416167786818</v>
      </c>
      <c r="E55" s="13">
        <v>47.1691399880483</v>
      </c>
      <c r="F55" s="173">
        <v>2.9314714228274199</v>
      </c>
      <c r="G55" s="13">
        <v>49.756260998644798</v>
      </c>
      <c r="H55" s="173">
        <v>1.75405436260303</v>
      </c>
      <c r="I55" s="13">
        <v>2.5871210105965301</v>
      </c>
      <c r="J55" s="173">
        <v>3.44616115189605</v>
      </c>
      <c r="K55" s="13">
        <v>36.735276499275699</v>
      </c>
      <c r="L55" s="173">
        <v>1.1698314134338299</v>
      </c>
      <c r="M55" s="13">
        <v>40.2444032536702</v>
      </c>
      <c r="N55" s="173">
        <v>2.7086480539167401</v>
      </c>
      <c r="O55" s="13">
        <v>33.695056419903104</v>
      </c>
      <c r="P55" s="173">
        <v>1.45676346809457</v>
      </c>
      <c r="Q55" s="13">
        <v>-6.5493468337670997</v>
      </c>
      <c r="R55" s="173">
        <v>3.0262703108800202</v>
      </c>
      <c r="S55" s="13">
        <v>8.5023271291492701</v>
      </c>
      <c r="T55" s="173">
        <v>0.68548112773082803</v>
      </c>
      <c r="U55" s="13">
        <v>9.8720146992302507</v>
      </c>
      <c r="V55" s="173">
        <v>1.6505335400795</v>
      </c>
      <c r="W55" s="13">
        <v>9.6124097259762404</v>
      </c>
      <c r="X55" s="173">
        <v>1.0410671188256</v>
      </c>
      <c r="Y55" s="13">
        <v>-0.25960497325401</v>
      </c>
      <c r="Z55" s="173">
        <v>1.8998721477522</v>
      </c>
      <c r="AA55" s="13">
        <v>6.3596802243376498</v>
      </c>
      <c r="AB55" s="173">
        <v>0.54908712643922197</v>
      </c>
      <c r="AC55" s="13">
        <v>2.7144420590512501</v>
      </c>
      <c r="AD55" s="173">
        <v>0.93151866480200596</v>
      </c>
      <c r="AE55" s="13">
        <v>6.9362728554758402</v>
      </c>
      <c r="AF55" s="173">
        <v>0.92249096415422605</v>
      </c>
      <c r="AG55" s="13">
        <v>4.22183079642459</v>
      </c>
      <c r="AH55" s="173">
        <v>1.37233570365683</v>
      </c>
      <c r="AI55" s="13">
        <v>1.81126666482031</v>
      </c>
      <c r="AJ55" s="173">
        <v>0.26353299805529401</v>
      </c>
      <c r="AK55" s="13">
        <v>0</v>
      </c>
      <c r="AL55" s="173">
        <v>0</v>
      </c>
      <c r="AM55" s="13">
        <v>0</v>
      </c>
      <c r="AN55" s="173">
        <v>0</v>
      </c>
      <c r="AO55" s="13">
        <v>0</v>
      </c>
      <c r="AP55" s="173">
        <v>0</v>
      </c>
      <c r="AQ55" s="15"/>
      <c r="AR55" s="15"/>
      <c r="AS55" s="15"/>
      <c r="AT55" s="15"/>
      <c r="AU55" s="15"/>
      <c r="AV55" s="15"/>
      <c r="AW55" s="15"/>
      <c r="AX55" s="15"/>
      <c r="AY55" s="15"/>
      <c r="AZ55" s="15"/>
      <c r="BA55" s="15"/>
      <c r="BB55" s="15"/>
      <c r="BC55" s="15"/>
      <c r="BD55" s="15"/>
      <c r="BE55" s="15"/>
      <c r="BF55" s="15"/>
      <c r="BG55" s="15"/>
      <c r="BH55" s="15"/>
      <c r="BI55" s="15"/>
      <c r="BJ55" s="16"/>
    </row>
    <row r="56" spans="1:62" ht="12.95" customHeight="1" x14ac:dyDescent="0.2">
      <c r="A56" s="2" t="s">
        <v>384</v>
      </c>
      <c r="B56" s="12">
        <v>2</v>
      </c>
      <c r="C56" s="13">
        <v>90.895582115201805</v>
      </c>
      <c r="D56" s="173">
        <v>0.41165801174524203</v>
      </c>
      <c r="E56" s="13">
        <v>94.001065149514602</v>
      </c>
      <c r="F56" s="173">
        <v>1.4284480787176399</v>
      </c>
      <c r="G56" s="13">
        <v>90.019066868596298</v>
      </c>
      <c r="H56" s="173">
        <v>0.55415696069095199</v>
      </c>
      <c r="I56" s="13">
        <v>-3.9819982809183001</v>
      </c>
      <c r="J56" s="173">
        <v>1.4614896876201799</v>
      </c>
      <c r="K56" s="13">
        <v>3.7297768620465699</v>
      </c>
      <c r="L56" s="173">
        <v>0.253757348384472</v>
      </c>
      <c r="M56" s="13">
        <v>2.60825219547772</v>
      </c>
      <c r="N56" s="173">
        <v>0.95785816890674902</v>
      </c>
      <c r="O56" s="13">
        <v>4.42018279729876</v>
      </c>
      <c r="P56" s="173">
        <v>0.40907008501452702</v>
      </c>
      <c r="Q56" s="13">
        <v>1.8119306018210399</v>
      </c>
      <c r="R56" s="173">
        <v>1.0153296272972101</v>
      </c>
      <c r="S56" s="13">
        <v>3.30109608901622</v>
      </c>
      <c r="T56" s="173">
        <v>0.26983261465090802</v>
      </c>
      <c r="U56" s="13">
        <v>2.1862794808108101</v>
      </c>
      <c r="V56" s="173">
        <v>0.93470535913025599</v>
      </c>
      <c r="W56" s="13">
        <v>3.6044000167442301</v>
      </c>
      <c r="X56" s="173">
        <v>0.344573855072622</v>
      </c>
      <c r="Y56" s="13">
        <v>1.4181205359334199</v>
      </c>
      <c r="Z56" s="173">
        <v>0.993726866175069</v>
      </c>
      <c r="AA56" s="13">
        <v>1.67075995938079</v>
      </c>
      <c r="AB56" s="173">
        <v>0.178670744366555</v>
      </c>
      <c r="AC56" s="13">
        <v>1.2044031741968599</v>
      </c>
      <c r="AD56" s="173">
        <v>0.57473855347972802</v>
      </c>
      <c r="AE56" s="13">
        <v>1.9563503173607</v>
      </c>
      <c r="AF56" s="173">
        <v>0.24350579570409001</v>
      </c>
      <c r="AG56" s="13">
        <v>0.75194714316383704</v>
      </c>
      <c r="AH56" s="173">
        <v>0.62843060041181298</v>
      </c>
      <c r="AI56" s="13">
        <v>0.40278497435461902</v>
      </c>
      <c r="AJ56" s="173">
        <v>0.110141181429778</v>
      </c>
      <c r="AK56" s="13">
        <v>0</v>
      </c>
      <c r="AL56" s="173">
        <v>0</v>
      </c>
      <c r="AM56" s="13">
        <v>0</v>
      </c>
      <c r="AN56" s="173">
        <v>0</v>
      </c>
      <c r="AO56" s="13">
        <v>0</v>
      </c>
      <c r="AP56" s="173">
        <v>0</v>
      </c>
      <c r="AQ56" s="15"/>
      <c r="AR56" s="15"/>
      <c r="AS56" s="15"/>
      <c r="AT56" s="15"/>
      <c r="AU56" s="15"/>
      <c r="AV56" s="15"/>
      <c r="AW56" s="15"/>
      <c r="AX56" s="15"/>
      <c r="AY56" s="15"/>
      <c r="AZ56" s="15"/>
      <c r="BA56" s="15"/>
      <c r="BB56" s="15"/>
      <c r="BC56" s="15"/>
      <c r="BD56" s="15"/>
      <c r="BE56" s="15"/>
      <c r="BF56" s="15"/>
      <c r="BG56" s="15"/>
      <c r="BH56" s="15"/>
      <c r="BI56" s="15"/>
      <c r="BJ56" s="16"/>
    </row>
    <row r="57" spans="1:62" ht="12.95" customHeight="1" x14ac:dyDescent="0.2">
      <c r="A57" s="2" t="s">
        <v>385</v>
      </c>
      <c r="B57" s="12">
        <v>2</v>
      </c>
      <c r="C57" s="13">
        <v>71.803601800786595</v>
      </c>
      <c r="D57" s="173">
        <v>1.14562800807674</v>
      </c>
      <c r="E57" s="13">
        <v>63.975711224807398</v>
      </c>
      <c r="F57" s="173">
        <v>3.6998384053948699</v>
      </c>
      <c r="G57" s="13">
        <v>79.187248415060694</v>
      </c>
      <c r="H57" s="173">
        <v>1.4838643216838301</v>
      </c>
      <c r="I57" s="13">
        <v>15.2115371902534</v>
      </c>
      <c r="J57" s="173">
        <v>4.3128600821572203</v>
      </c>
      <c r="K57" s="13">
        <v>16.572527707166</v>
      </c>
      <c r="L57" s="173">
        <v>0.81346870779570102</v>
      </c>
      <c r="M57" s="13">
        <v>29.6051133604992</v>
      </c>
      <c r="N57" s="173">
        <v>3.4411953198280298</v>
      </c>
      <c r="O57" s="13">
        <v>12.369184387898301</v>
      </c>
      <c r="P57" s="173">
        <v>1.0514595259692501</v>
      </c>
      <c r="Q57" s="13">
        <v>-17.235928972600799</v>
      </c>
      <c r="R57" s="173">
        <v>3.8452158975400401</v>
      </c>
      <c r="S57" s="13">
        <v>4.2516065889584604</v>
      </c>
      <c r="T57" s="173">
        <v>0.46327945551803701</v>
      </c>
      <c r="U57" s="13">
        <v>3.9309899025391402</v>
      </c>
      <c r="V57" s="173">
        <v>1.3003166632128</v>
      </c>
      <c r="W57" s="13">
        <v>4.0503752793141299</v>
      </c>
      <c r="X57" s="173">
        <v>0.582371875703807</v>
      </c>
      <c r="Y57" s="13">
        <v>0.11938537677498499</v>
      </c>
      <c r="Z57" s="173">
        <v>1.45881970968334</v>
      </c>
      <c r="AA57" s="13">
        <v>5.2704584253726399</v>
      </c>
      <c r="AB57" s="173">
        <v>0.51935967699041197</v>
      </c>
      <c r="AC57" s="13">
        <v>2.4881855121543301</v>
      </c>
      <c r="AD57" s="173">
        <v>0.74042295293965799</v>
      </c>
      <c r="AE57" s="13">
        <v>4.3931919177268197</v>
      </c>
      <c r="AF57" s="173">
        <v>0.80952372472800704</v>
      </c>
      <c r="AG57" s="13">
        <v>1.90500640557249</v>
      </c>
      <c r="AH57" s="173">
        <v>1.1156202119341001</v>
      </c>
      <c r="AI57" s="13">
        <v>2.1018054777163</v>
      </c>
      <c r="AJ57" s="173">
        <v>0.30891290258737802</v>
      </c>
      <c r="AK57" s="13">
        <v>0</v>
      </c>
      <c r="AL57" s="173">
        <v>0</v>
      </c>
      <c r="AM57" s="13">
        <v>0</v>
      </c>
      <c r="AN57" s="173">
        <v>0</v>
      </c>
      <c r="AO57" s="13">
        <v>0</v>
      </c>
      <c r="AP57" s="173">
        <v>0</v>
      </c>
      <c r="AQ57" s="15"/>
      <c r="AR57" s="15"/>
      <c r="AS57" s="15"/>
      <c r="AT57" s="15"/>
      <c r="AU57" s="15"/>
      <c r="AV57" s="15"/>
      <c r="AW57" s="15"/>
      <c r="AX57" s="15"/>
      <c r="AY57" s="15"/>
      <c r="AZ57" s="15"/>
      <c r="BA57" s="15"/>
      <c r="BB57" s="15"/>
      <c r="BC57" s="15"/>
      <c r="BD57" s="15"/>
      <c r="BE57" s="15"/>
      <c r="BF57" s="15"/>
      <c r="BG57" s="15"/>
      <c r="BH57" s="15"/>
      <c r="BI57" s="15"/>
      <c r="BJ57" s="16"/>
    </row>
    <row r="58" spans="1:62" ht="12.95" customHeight="1" x14ac:dyDescent="0.2">
      <c r="A58" s="2" t="s">
        <v>386</v>
      </c>
      <c r="B58" s="12">
        <v>2</v>
      </c>
      <c r="C58" s="13">
        <v>79.066547260742894</v>
      </c>
      <c r="D58" s="173">
        <v>0.70742111921472595</v>
      </c>
      <c r="E58" s="13">
        <v>74.5672169933449</v>
      </c>
      <c r="F58" s="173">
        <v>2.6144058506538399</v>
      </c>
      <c r="G58" s="13">
        <v>80.003402262780398</v>
      </c>
      <c r="H58" s="173">
        <v>0.80060529364529198</v>
      </c>
      <c r="I58" s="13">
        <v>5.4361852694354704</v>
      </c>
      <c r="J58" s="173">
        <v>2.7387210247847702</v>
      </c>
      <c r="K58" s="13">
        <v>18.232718863289101</v>
      </c>
      <c r="L58" s="173">
        <v>0.67319360250399196</v>
      </c>
      <c r="M58" s="13">
        <v>22.593242048894201</v>
      </c>
      <c r="N58" s="173">
        <v>2.7958633187293098</v>
      </c>
      <c r="O58" s="13">
        <v>17.2890817205075</v>
      </c>
      <c r="P58" s="173">
        <v>0.79636526996217205</v>
      </c>
      <c r="Q58" s="13">
        <v>-5.3041603283866996</v>
      </c>
      <c r="R58" s="173">
        <v>2.87093231513659</v>
      </c>
      <c r="S58" s="13">
        <v>1.8885765603520299</v>
      </c>
      <c r="T58" s="173">
        <v>0.26530739572145301</v>
      </c>
      <c r="U58" s="13">
        <v>2.2772138600127501</v>
      </c>
      <c r="V58" s="173">
        <v>1.1842074782732701</v>
      </c>
      <c r="W58" s="13">
        <v>1.9083371352537499</v>
      </c>
      <c r="X58" s="173">
        <v>0.27525581082914502</v>
      </c>
      <c r="Y58" s="13">
        <v>-0.36887672475900302</v>
      </c>
      <c r="Z58" s="173">
        <v>1.1946690713433299</v>
      </c>
      <c r="AA58" s="13">
        <v>0.66640405198284902</v>
      </c>
      <c r="AB58" s="173">
        <v>0.149428682745115</v>
      </c>
      <c r="AC58" s="13">
        <v>0.56232709774817602</v>
      </c>
      <c r="AD58" s="173">
        <v>0.40386883787260103</v>
      </c>
      <c r="AE58" s="13">
        <v>0.79917888145841998</v>
      </c>
      <c r="AF58" s="173">
        <v>0.219979357073324</v>
      </c>
      <c r="AG58" s="13">
        <v>0.23685178371024401</v>
      </c>
      <c r="AH58" s="173">
        <v>0.45739649170748697</v>
      </c>
      <c r="AI58" s="13">
        <v>0.145753263633119</v>
      </c>
      <c r="AJ58" s="173">
        <v>7.0948825648758096E-2</v>
      </c>
      <c r="AK58" s="13">
        <v>0</v>
      </c>
      <c r="AL58" s="173">
        <v>0</v>
      </c>
      <c r="AM58" s="13">
        <v>0</v>
      </c>
      <c r="AN58" s="173">
        <v>0</v>
      </c>
      <c r="AO58" s="13">
        <v>0</v>
      </c>
      <c r="AP58" s="173">
        <v>0</v>
      </c>
      <c r="AQ58" s="15"/>
      <c r="AR58" s="15"/>
      <c r="AS58" s="15"/>
      <c r="AT58" s="15"/>
      <c r="AU58" s="15"/>
      <c r="AV58" s="15"/>
      <c r="AW58" s="15"/>
      <c r="AX58" s="15"/>
      <c r="AY58" s="15"/>
      <c r="AZ58" s="15"/>
      <c r="BA58" s="15"/>
      <c r="BB58" s="15"/>
      <c r="BC58" s="15"/>
      <c r="BD58" s="15"/>
      <c r="BE58" s="15"/>
      <c r="BF58" s="15"/>
      <c r="BG58" s="15"/>
      <c r="BH58" s="15"/>
      <c r="BI58" s="15"/>
      <c r="BJ58" s="16"/>
    </row>
    <row r="59" spans="1:62" ht="12.95" customHeight="1" x14ac:dyDescent="0.2">
      <c r="A59" s="2" t="s">
        <v>387</v>
      </c>
      <c r="B59" s="12">
        <v>2</v>
      </c>
      <c r="C59" s="13">
        <v>59.629996622510497</v>
      </c>
      <c r="D59" s="173">
        <v>1.7703352052957499</v>
      </c>
      <c r="E59" s="13">
        <v>47.478433135779497</v>
      </c>
      <c r="F59" s="173">
        <v>3.9998864328620698</v>
      </c>
      <c r="G59" s="13">
        <v>62.212495669106801</v>
      </c>
      <c r="H59" s="173">
        <v>2.1134576644642999</v>
      </c>
      <c r="I59" s="13">
        <v>14.734062533327201</v>
      </c>
      <c r="J59" s="173">
        <v>4.8376082557955398</v>
      </c>
      <c r="K59" s="13">
        <v>5.0046472312999102</v>
      </c>
      <c r="L59" s="173">
        <v>0.418031782792743</v>
      </c>
      <c r="M59" s="13">
        <v>10.5201660889661</v>
      </c>
      <c r="N59" s="173">
        <v>2.5681813204597201</v>
      </c>
      <c r="O59" s="13">
        <v>3.7219283307880802</v>
      </c>
      <c r="P59" s="173">
        <v>0.50055676688377404</v>
      </c>
      <c r="Q59" s="13">
        <v>-6.7982377581780096</v>
      </c>
      <c r="R59" s="173">
        <v>2.5994138095235702</v>
      </c>
      <c r="S59" s="13">
        <v>24.676339435763602</v>
      </c>
      <c r="T59" s="173">
        <v>1.65996649467566</v>
      </c>
      <c r="U59" s="13">
        <v>30.4883748174164</v>
      </c>
      <c r="V59" s="173">
        <v>5.2909575908642896</v>
      </c>
      <c r="W59" s="13">
        <v>25.1821319788233</v>
      </c>
      <c r="X59" s="173">
        <v>1.81830283280497</v>
      </c>
      <c r="Y59" s="13">
        <v>-5.3062428385930902</v>
      </c>
      <c r="Z59" s="173">
        <v>5.3268439449976501</v>
      </c>
      <c r="AA59" s="13">
        <v>9.3133993809253397</v>
      </c>
      <c r="AB59" s="173">
        <v>0.77260486181443</v>
      </c>
      <c r="AC59" s="13">
        <v>11.513025957838</v>
      </c>
      <c r="AD59" s="173">
        <v>2.3839021177074802</v>
      </c>
      <c r="AE59" s="13">
        <v>8.8834440212818304</v>
      </c>
      <c r="AF59" s="173">
        <v>0.95080981668976505</v>
      </c>
      <c r="AG59" s="13">
        <v>-2.6295819365561499</v>
      </c>
      <c r="AH59" s="173">
        <v>2.2720701277708</v>
      </c>
      <c r="AI59" s="13">
        <v>1.3756173295006</v>
      </c>
      <c r="AJ59" s="173">
        <v>0.25871783517103902</v>
      </c>
      <c r="AK59" s="13">
        <v>0</v>
      </c>
      <c r="AL59" s="173">
        <v>0</v>
      </c>
      <c r="AM59" s="13">
        <v>0</v>
      </c>
      <c r="AN59" s="173">
        <v>0</v>
      </c>
      <c r="AO59" s="13">
        <v>0</v>
      </c>
      <c r="AP59" s="173">
        <v>0</v>
      </c>
      <c r="AQ59" s="15"/>
      <c r="AR59" s="15"/>
      <c r="AS59" s="15"/>
      <c r="AT59" s="15"/>
      <c r="AU59" s="15"/>
      <c r="AV59" s="15"/>
      <c r="AW59" s="15"/>
      <c r="AX59" s="15"/>
      <c r="AY59" s="15"/>
      <c r="AZ59" s="15"/>
      <c r="BA59" s="15"/>
      <c r="BB59" s="15"/>
      <c r="BC59" s="15"/>
      <c r="BD59" s="15"/>
      <c r="BE59" s="15"/>
      <c r="BF59" s="15"/>
      <c r="BG59" s="15"/>
      <c r="BH59" s="15"/>
      <c r="BI59" s="15"/>
      <c r="BJ59" s="16"/>
    </row>
    <row r="60" spans="1:62" ht="12.95" customHeight="1" x14ac:dyDescent="0.2">
      <c r="A60" s="2" t="s">
        <v>388</v>
      </c>
      <c r="B60" s="12">
        <v>2</v>
      </c>
      <c r="C60" s="13">
        <v>68.341856109285402</v>
      </c>
      <c r="D60" s="173">
        <v>1.5305990977013899</v>
      </c>
      <c r="E60" s="13">
        <v>55.821765431413397</v>
      </c>
      <c r="F60" s="173">
        <v>5.2256223124901897</v>
      </c>
      <c r="G60" s="13">
        <v>74.610334736548893</v>
      </c>
      <c r="H60" s="173">
        <v>2.58520481055902</v>
      </c>
      <c r="I60" s="13">
        <v>18.7885693051355</v>
      </c>
      <c r="J60" s="173">
        <v>5.8598266071656004</v>
      </c>
      <c r="K60" s="13">
        <v>20.293007042913999</v>
      </c>
      <c r="L60" s="173">
        <v>1.44176526625666</v>
      </c>
      <c r="M60" s="13">
        <v>27.255921785101599</v>
      </c>
      <c r="N60" s="173">
        <v>5.0835015789753299</v>
      </c>
      <c r="O60" s="13">
        <v>17.550132838979401</v>
      </c>
      <c r="P60" s="173">
        <v>2.6528414022986602</v>
      </c>
      <c r="Q60" s="13">
        <v>-9.70578894612221</v>
      </c>
      <c r="R60" s="173">
        <v>6.7813733388640296</v>
      </c>
      <c r="S60" s="13">
        <v>7.29049820559234</v>
      </c>
      <c r="T60" s="173">
        <v>1.0239373271538701</v>
      </c>
      <c r="U60" s="13">
        <v>10.266784256542699</v>
      </c>
      <c r="V60" s="173">
        <v>2.7618665613434401</v>
      </c>
      <c r="W60" s="13">
        <v>6.6147291303525604</v>
      </c>
      <c r="X60" s="173">
        <v>1.00670040760545</v>
      </c>
      <c r="Y60" s="13">
        <v>-3.6520551261901701</v>
      </c>
      <c r="Z60" s="173">
        <v>2.9800292079877502</v>
      </c>
      <c r="AA60" s="13">
        <v>2.5475155081078902</v>
      </c>
      <c r="AB60" s="173">
        <v>0.40556808385457199</v>
      </c>
      <c r="AC60" s="13">
        <v>6.6555285269423203</v>
      </c>
      <c r="AD60" s="173">
        <v>4.8407078148519904</v>
      </c>
      <c r="AE60" s="13">
        <v>1.22480329411919</v>
      </c>
      <c r="AF60" s="173">
        <v>0.470756091711581</v>
      </c>
      <c r="AG60" s="13">
        <v>-5.4307252328231304</v>
      </c>
      <c r="AH60" s="173">
        <v>4.8660722132249496</v>
      </c>
      <c r="AI60" s="13">
        <v>1.5271231341004099</v>
      </c>
      <c r="AJ60" s="173">
        <v>0.58005336957575404</v>
      </c>
      <c r="AK60" s="13">
        <v>0</v>
      </c>
      <c r="AL60" s="173">
        <v>0</v>
      </c>
      <c r="AM60" s="13">
        <v>0</v>
      </c>
      <c r="AN60" s="173">
        <v>0</v>
      </c>
      <c r="AO60" s="13">
        <v>0</v>
      </c>
      <c r="AP60" s="173">
        <v>0</v>
      </c>
      <c r="AQ60" s="15"/>
      <c r="AR60" s="15"/>
      <c r="AS60" s="15"/>
      <c r="AT60" s="15"/>
      <c r="AU60" s="15"/>
      <c r="AV60" s="15"/>
      <c r="AW60" s="15"/>
      <c r="AX60" s="15"/>
      <c r="AY60" s="15"/>
      <c r="AZ60" s="15"/>
      <c r="BA60" s="15"/>
      <c r="BB60" s="15"/>
      <c r="BC60" s="15"/>
      <c r="BD60" s="15"/>
      <c r="BE60" s="15"/>
      <c r="BF60" s="15"/>
      <c r="BG60" s="15"/>
      <c r="BH60" s="15"/>
      <c r="BI60" s="15"/>
      <c r="BJ60" s="16"/>
    </row>
    <row r="61" spans="1:62" ht="12.95" customHeight="1" x14ac:dyDescent="0.2">
      <c r="A61" s="2" t="s">
        <v>389</v>
      </c>
      <c r="B61" s="12">
        <v>2</v>
      </c>
      <c r="C61" s="13">
        <v>63.518150762930198</v>
      </c>
      <c r="D61" s="173">
        <v>1.0280098986599699</v>
      </c>
      <c r="E61" s="13">
        <v>63.390080728091498</v>
      </c>
      <c r="F61" s="173">
        <v>2.5332242646807202</v>
      </c>
      <c r="G61" s="13">
        <v>62.6242248858455</v>
      </c>
      <c r="H61" s="173">
        <v>1.3299146209814201</v>
      </c>
      <c r="I61" s="13">
        <v>-0.76585584224599002</v>
      </c>
      <c r="J61" s="173">
        <v>2.9407691288772599</v>
      </c>
      <c r="K61" s="13">
        <v>8.1540960139138807</v>
      </c>
      <c r="L61" s="173">
        <v>0.59607566265008305</v>
      </c>
      <c r="M61" s="13">
        <v>8.3818332763329195</v>
      </c>
      <c r="N61" s="173">
        <v>1.1041079139382399</v>
      </c>
      <c r="O61" s="13">
        <v>7.9438244268537597</v>
      </c>
      <c r="P61" s="173">
        <v>0.79602152715494401</v>
      </c>
      <c r="Q61" s="13">
        <v>-0.43800884947916002</v>
      </c>
      <c r="R61" s="173">
        <v>1.44966329844798</v>
      </c>
      <c r="S61" s="13">
        <v>23.805217510358201</v>
      </c>
      <c r="T61" s="173">
        <v>0.79146931493626305</v>
      </c>
      <c r="U61" s="13">
        <v>24.6797549576462</v>
      </c>
      <c r="V61" s="173">
        <v>2.01894548395624</v>
      </c>
      <c r="W61" s="13">
        <v>26.2993195440189</v>
      </c>
      <c r="X61" s="173">
        <v>1.0750638659920799</v>
      </c>
      <c r="Y61" s="13">
        <v>1.61956458637265</v>
      </c>
      <c r="Z61" s="173">
        <v>2.27195535283724</v>
      </c>
      <c r="AA61" s="13">
        <v>3.0206360640601502</v>
      </c>
      <c r="AB61" s="173">
        <v>0.27139996098774999</v>
      </c>
      <c r="AC61" s="13">
        <v>3.5483310379294002</v>
      </c>
      <c r="AD61" s="173">
        <v>0.66257260716855104</v>
      </c>
      <c r="AE61" s="13">
        <v>3.1326311432819001</v>
      </c>
      <c r="AF61" s="173">
        <v>0.395192218845341</v>
      </c>
      <c r="AG61" s="13">
        <v>-0.41569989464749701</v>
      </c>
      <c r="AH61" s="173">
        <v>0.73669411663151296</v>
      </c>
      <c r="AI61" s="13">
        <v>1.50189964873758</v>
      </c>
      <c r="AJ61" s="173">
        <v>0.17238974054022899</v>
      </c>
      <c r="AK61" s="13">
        <v>0</v>
      </c>
      <c r="AL61" s="173">
        <v>0</v>
      </c>
      <c r="AM61" s="13">
        <v>0</v>
      </c>
      <c r="AN61" s="173">
        <v>0</v>
      </c>
      <c r="AO61" s="13">
        <v>0</v>
      </c>
      <c r="AP61" s="173">
        <v>0</v>
      </c>
      <c r="AQ61" s="15"/>
      <c r="AR61" s="15"/>
      <c r="AS61" s="15"/>
      <c r="AT61" s="15"/>
      <c r="AU61" s="15"/>
      <c r="AV61" s="15"/>
      <c r="AW61" s="15"/>
      <c r="AX61" s="15"/>
      <c r="AY61" s="15"/>
      <c r="AZ61" s="15"/>
      <c r="BA61" s="15"/>
      <c r="BB61" s="15"/>
      <c r="BC61" s="15"/>
      <c r="BD61" s="15"/>
      <c r="BE61" s="15"/>
      <c r="BF61" s="15"/>
      <c r="BG61" s="15"/>
      <c r="BH61" s="15"/>
      <c r="BI61" s="15"/>
      <c r="BJ61" s="16"/>
    </row>
    <row r="62" spans="1:62" ht="12.95" customHeight="1" x14ac:dyDescent="0.2">
      <c r="A62" s="2" t="s">
        <v>390</v>
      </c>
      <c r="B62" s="12">
        <v>2</v>
      </c>
      <c r="C62" s="13">
        <v>94.029669543723799</v>
      </c>
      <c r="D62" s="173">
        <v>0.434906544952673</v>
      </c>
      <c r="E62" s="13">
        <v>94.058415707260494</v>
      </c>
      <c r="F62" s="173">
        <v>2.1921719858792401</v>
      </c>
      <c r="G62" s="13">
        <v>94.369671635477999</v>
      </c>
      <c r="H62" s="173">
        <v>0.487347047169924</v>
      </c>
      <c r="I62" s="13">
        <v>0.31125592821749098</v>
      </c>
      <c r="J62" s="173">
        <v>2.2244176996405001</v>
      </c>
      <c r="K62" s="13">
        <v>2.3707810039499702</v>
      </c>
      <c r="L62" s="173">
        <v>0.254989790077565</v>
      </c>
      <c r="M62" s="13">
        <v>2.75119936077424</v>
      </c>
      <c r="N62" s="173">
        <v>1.42412893723434</v>
      </c>
      <c r="O62" s="13">
        <v>2.3645738667796699</v>
      </c>
      <c r="P62" s="173">
        <v>0.28507572506225798</v>
      </c>
      <c r="Q62" s="13">
        <v>-0.38662549399456497</v>
      </c>
      <c r="R62" s="173">
        <v>1.45733417190206</v>
      </c>
      <c r="S62" s="13">
        <v>2.7254500985414598</v>
      </c>
      <c r="T62" s="173">
        <v>0.28738193488045899</v>
      </c>
      <c r="U62" s="13">
        <v>2.80079840893276</v>
      </c>
      <c r="V62" s="173">
        <v>1.6948210773294801</v>
      </c>
      <c r="W62" s="13">
        <v>2.6019566752136098</v>
      </c>
      <c r="X62" s="173">
        <v>0.33660301176237201</v>
      </c>
      <c r="Y62" s="13">
        <v>-0.19884173371914801</v>
      </c>
      <c r="Z62" s="173">
        <v>1.6868844341577101</v>
      </c>
      <c r="AA62" s="13">
        <v>0.81227221502069402</v>
      </c>
      <c r="AB62" s="173">
        <v>0.15067916082032001</v>
      </c>
      <c r="AC62" s="13">
        <v>0.38958652303250901</v>
      </c>
      <c r="AD62" s="173">
        <v>0.39460274838582998</v>
      </c>
      <c r="AE62" s="13">
        <v>0.663797822528718</v>
      </c>
      <c r="AF62" s="173">
        <v>0.165080018311206</v>
      </c>
      <c r="AG62" s="13">
        <v>0.27421129949620898</v>
      </c>
      <c r="AH62" s="173">
        <v>0.43730673278902299</v>
      </c>
      <c r="AI62" s="13">
        <v>6.18271387640884E-2</v>
      </c>
      <c r="AJ62" s="173">
        <v>3.5720469446154902E-2</v>
      </c>
      <c r="AK62" s="13">
        <v>0</v>
      </c>
      <c r="AL62" s="173">
        <v>0</v>
      </c>
      <c r="AM62" s="13">
        <v>0</v>
      </c>
      <c r="AN62" s="173">
        <v>0</v>
      </c>
      <c r="AO62" s="13">
        <v>0</v>
      </c>
      <c r="AP62" s="173">
        <v>0</v>
      </c>
      <c r="AQ62" s="15"/>
      <c r="AR62" s="15"/>
      <c r="AS62" s="15"/>
      <c r="AT62" s="15"/>
      <c r="AU62" s="15"/>
      <c r="AV62" s="15"/>
      <c r="AW62" s="15"/>
      <c r="AX62" s="15"/>
      <c r="AY62" s="15"/>
      <c r="AZ62" s="15"/>
      <c r="BA62" s="15"/>
      <c r="BB62" s="15"/>
      <c r="BC62" s="15"/>
      <c r="BD62" s="15"/>
      <c r="BE62" s="15"/>
      <c r="BF62" s="15"/>
      <c r="BG62" s="15"/>
      <c r="BH62" s="15"/>
      <c r="BI62" s="15"/>
      <c r="BJ62" s="16"/>
    </row>
    <row r="63" spans="1:62" ht="12.95" customHeight="1" x14ac:dyDescent="0.2">
      <c r="A63" s="18" t="s">
        <v>391</v>
      </c>
      <c r="B63" s="19">
        <v>2</v>
      </c>
      <c r="C63" s="48">
        <v>77.309791720433907</v>
      </c>
      <c r="D63" s="174">
        <v>0.17704751682345399</v>
      </c>
      <c r="E63" s="48">
        <v>70.105833668034194</v>
      </c>
      <c r="F63" s="174">
        <v>0.66725598003638698</v>
      </c>
      <c r="G63" s="48">
        <v>80.395609396371498</v>
      </c>
      <c r="H63" s="174">
        <v>0.23534004880278001</v>
      </c>
      <c r="I63" s="48">
        <v>10.2897757283374</v>
      </c>
      <c r="J63" s="174">
        <v>0.71054612890509705</v>
      </c>
      <c r="K63" s="48">
        <v>10.3369987159736</v>
      </c>
      <c r="L63" s="174">
        <v>0.12736117725617699</v>
      </c>
      <c r="M63" s="48">
        <v>17.666966707153598</v>
      </c>
      <c r="N63" s="174">
        <v>0.58203856633229301</v>
      </c>
      <c r="O63" s="48">
        <v>9.2801220537442806</v>
      </c>
      <c r="P63" s="174">
        <v>0.17747533679260899</v>
      </c>
      <c r="Q63" s="48">
        <v>-8.3868446534093302</v>
      </c>
      <c r="R63" s="174">
        <v>0.62278811563026704</v>
      </c>
      <c r="S63" s="48">
        <v>7.5192763099070499</v>
      </c>
      <c r="T63" s="174">
        <v>0.11191010843937001</v>
      </c>
      <c r="U63" s="48">
        <v>8.1027657139304399</v>
      </c>
      <c r="V63" s="174">
        <v>0.39739427426785801</v>
      </c>
      <c r="W63" s="48">
        <v>7.6326304733365697</v>
      </c>
      <c r="X63" s="174">
        <v>0.148277700639497</v>
      </c>
      <c r="Y63" s="48">
        <v>-0.47013524059387202</v>
      </c>
      <c r="Z63" s="174">
        <v>0.42577907641941698</v>
      </c>
      <c r="AA63" s="48">
        <v>3.1149378693662402</v>
      </c>
      <c r="AB63" s="174">
        <v>7.7167296153836495E-2</v>
      </c>
      <c r="AC63" s="48">
        <v>4.1244339108818</v>
      </c>
      <c r="AD63" s="174">
        <v>0.363825268357298</v>
      </c>
      <c r="AE63" s="48">
        <v>2.69163807654762</v>
      </c>
      <c r="AF63" s="174">
        <v>9.3465362833204294E-2</v>
      </c>
      <c r="AG63" s="48">
        <v>-1.43279583433418</v>
      </c>
      <c r="AH63" s="174">
        <v>0.37476940414003701</v>
      </c>
      <c r="AI63" s="48">
        <v>1.71899538431923</v>
      </c>
      <c r="AJ63" s="174">
        <v>5.7196397309518802E-2</v>
      </c>
      <c r="AK63" s="48">
        <v>0</v>
      </c>
      <c r="AL63" s="174">
        <v>0</v>
      </c>
      <c r="AM63" s="48">
        <v>0</v>
      </c>
      <c r="AN63" s="174">
        <v>0</v>
      </c>
      <c r="AO63" s="48">
        <v>0</v>
      </c>
      <c r="AP63" s="174">
        <v>0</v>
      </c>
      <c r="AQ63" s="15"/>
      <c r="AR63" s="15"/>
      <c r="AS63" s="15"/>
      <c r="AT63" s="15"/>
      <c r="AU63" s="15"/>
      <c r="AV63" s="15"/>
      <c r="AW63" s="15"/>
      <c r="AX63" s="15"/>
      <c r="AY63" s="15"/>
      <c r="AZ63" s="15"/>
      <c r="BA63" s="15"/>
      <c r="BB63" s="15"/>
      <c r="BC63" s="15"/>
      <c r="BD63" s="15"/>
      <c r="BE63" s="15"/>
      <c r="BF63" s="15"/>
      <c r="BG63" s="15"/>
      <c r="BH63" s="15"/>
      <c r="BI63" s="15"/>
      <c r="BJ63" s="16"/>
    </row>
    <row r="64" spans="1:62" ht="12.95" customHeight="1" x14ac:dyDescent="0.2">
      <c r="A64" s="21" t="s">
        <v>392</v>
      </c>
      <c r="B64" s="22">
        <v>2</v>
      </c>
      <c r="C64" s="49">
        <v>78.377506835610006</v>
      </c>
      <c r="D64" s="175">
        <v>0.22580443716478901</v>
      </c>
      <c r="E64" s="49">
        <v>73.014606207271697</v>
      </c>
      <c r="F64" s="175">
        <v>1.3934107292511799</v>
      </c>
      <c r="G64" s="49">
        <v>80.219179194712098</v>
      </c>
      <c r="H64" s="175">
        <v>0.30465959195155001</v>
      </c>
      <c r="I64" s="49">
        <v>7.2045729874404199</v>
      </c>
      <c r="J64" s="175">
        <v>1.43366177321094</v>
      </c>
      <c r="K64" s="49">
        <v>4.73237948091597</v>
      </c>
      <c r="L64" s="175">
        <v>0.14222075196183101</v>
      </c>
      <c r="M64" s="49">
        <v>9.9614155638750592</v>
      </c>
      <c r="N64" s="175">
        <v>1.3836729608020399</v>
      </c>
      <c r="O64" s="49">
        <v>4.2912336489485101</v>
      </c>
      <c r="P64" s="175">
        <v>0.175601142224041</v>
      </c>
      <c r="Q64" s="49">
        <v>-5.67018191492655</v>
      </c>
      <c r="R64" s="175">
        <v>1.3858024165320899</v>
      </c>
      <c r="S64" s="49">
        <v>13.0665146466617</v>
      </c>
      <c r="T64" s="175">
        <v>0.17976725892412301</v>
      </c>
      <c r="U64" s="49">
        <v>13.4877979721944</v>
      </c>
      <c r="V64" s="175">
        <v>0.75881427086105302</v>
      </c>
      <c r="W64" s="49">
        <v>13.3198357434112</v>
      </c>
      <c r="X64" s="175">
        <v>0.26932041460649098</v>
      </c>
      <c r="Y64" s="49">
        <v>-0.16796222878322301</v>
      </c>
      <c r="Z64" s="175">
        <v>0.83033764515571296</v>
      </c>
      <c r="AA64" s="49">
        <v>2.2988425123988399</v>
      </c>
      <c r="AB64" s="175">
        <v>0.10988369873803901</v>
      </c>
      <c r="AC64" s="49">
        <v>3.53618025665891</v>
      </c>
      <c r="AD64" s="175">
        <v>0.82966491865404901</v>
      </c>
      <c r="AE64" s="49">
        <v>2.1697514129282598</v>
      </c>
      <c r="AF64" s="175">
        <v>0.14252588961217399</v>
      </c>
      <c r="AG64" s="49">
        <v>-1.36642884373065</v>
      </c>
      <c r="AH64" s="175">
        <v>0.83854657344133099</v>
      </c>
      <c r="AI64" s="49">
        <v>1.5247565244135199</v>
      </c>
      <c r="AJ64" s="175">
        <v>7.9393901393389296E-2</v>
      </c>
      <c r="AK64" s="49">
        <v>0</v>
      </c>
      <c r="AL64" s="175" t="s">
        <v>713</v>
      </c>
      <c r="AM64" s="49">
        <v>0</v>
      </c>
      <c r="AN64" s="175" t="s">
        <v>713</v>
      </c>
      <c r="AO64" s="49">
        <v>0</v>
      </c>
      <c r="AP64" s="175" t="s">
        <v>713</v>
      </c>
      <c r="AQ64" s="15"/>
      <c r="AR64" s="15"/>
      <c r="AS64" s="15"/>
      <c r="AT64" s="15"/>
      <c r="AU64" s="15"/>
      <c r="AV64" s="15"/>
      <c r="AW64" s="15"/>
      <c r="AX64" s="15"/>
      <c r="AY64" s="15"/>
      <c r="AZ64" s="15"/>
      <c r="BA64" s="15"/>
      <c r="BB64" s="15"/>
      <c r="BC64" s="15"/>
      <c r="BD64" s="15"/>
      <c r="BE64" s="15"/>
      <c r="BF64" s="15"/>
      <c r="BG64" s="15"/>
      <c r="BH64" s="15"/>
      <c r="BI64" s="15"/>
      <c r="BJ64" s="16"/>
    </row>
    <row r="65" spans="1:62" ht="12.95" customHeight="1" x14ac:dyDescent="0.2">
      <c r="A65" s="24" t="s">
        <v>393</v>
      </c>
      <c r="B65" s="25">
        <v>2</v>
      </c>
      <c r="C65" s="50">
        <v>72.448341979243594</v>
      </c>
      <c r="D65" s="176">
        <v>0.14505453145656699</v>
      </c>
      <c r="E65" s="50">
        <v>66.616867734020502</v>
      </c>
      <c r="F65" s="176">
        <v>0.53009001225460595</v>
      </c>
      <c r="G65" s="50">
        <v>74.8294579769709</v>
      </c>
      <c r="H65" s="176">
        <v>0.18858857733103301</v>
      </c>
      <c r="I65" s="50">
        <v>8.2125902429503999</v>
      </c>
      <c r="J65" s="176">
        <v>0.56129340912327497</v>
      </c>
      <c r="K65" s="50">
        <v>9.5392965443344107</v>
      </c>
      <c r="L65" s="176">
        <v>9.1078187965892898E-2</v>
      </c>
      <c r="M65" s="50">
        <v>15.028177631054101</v>
      </c>
      <c r="N65" s="176">
        <v>0.41045042006656302</v>
      </c>
      <c r="O65" s="50">
        <v>8.7202859555373298</v>
      </c>
      <c r="P65" s="176">
        <v>0.12424776614239599</v>
      </c>
      <c r="Q65" s="50">
        <v>-6.3078916755167702</v>
      </c>
      <c r="R65" s="176">
        <v>0.43484770113983101</v>
      </c>
      <c r="S65" s="50">
        <v>12.684053441239101</v>
      </c>
      <c r="T65" s="176">
        <v>0.11036572278911801</v>
      </c>
      <c r="U65" s="50">
        <v>13.3963425803408</v>
      </c>
      <c r="V65" s="176">
        <v>0.40351054877706499</v>
      </c>
      <c r="W65" s="50">
        <v>13.0023890291216</v>
      </c>
      <c r="X65" s="176">
        <v>0.14368204392072201</v>
      </c>
      <c r="Y65" s="50">
        <v>-0.39395355121925102</v>
      </c>
      <c r="Z65" s="176">
        <v>0.42568454853947402</v>
      </c>
      <c r="AA65" s="50">
        <v>3.7102872467044299</v>
      </c>
      <c r="AB65" s="176">
        <v>6.1528314726317299E-2</v>
      </c>
      <c r="AC65" s="50">
        <v>4.9586120545846004</v>
      </c>
      <c r="AD65" s="176">
        <v>0.30754064299110301</v>
      </c>
      <c r="AE65" s="50">
        <v>3.4478670383702199</v>
      </c>
      <c r="AF65" s="176">
        <v>8.0594083845425296E-2</v>
      </c>
      <c r="AG65" s="50">
        <v>-1.5107450162143801</v>
      </c>
      <c r="AH65" s="176">
        <v>0.31740514548495802</v>
      </c>
      <c r="AI65" s="50">
        <v>1.61802078847853</v>
      </c>
      <c r="AJ65" s="176">
        <v>4.1762527028163798E-2</v>
      </c>
      <c r="AK65" s="50">
        <v>0</v>
      </c>
      <c r="AL65" s="176">
        <v>0</v>
      </c>
      <c r="AM65" s="50">
        <v>0</v>
      </c>
      <c r="AN65" s="176">
        <v>0</v>
      </c>
      <c r="AO65" s="50">
        <v>0</v>
      </c>
      <c r="AP65" s="176">
        <v>0</v>
      </c>
      <c r="AQ65" s="15"/>
      <c r="AR65" s="15"/>
      <c r="AS65" s="15"/>
      <c r="AT65" s="15"/>
      <c r="AU65" s="15"/>
      <c r="AV65" s="15"/>
      <c r="AW65" s="15"/>
      <c r="AX65" s="15"/>
      <c r="AY65" s="15"/>
      <c r="AZ65" s="15"/>
      <c r="BA65" s="15"/>
      <c r="BB65" s="15"/>
      <c r="BC65" s="15"/>
      <c r="BD65" s="15"/>
      <c r="BE65" s="15"/>
      <c r="BF65" s="15"/>
      <c r="BG65" s="15"/>
      <c r="BH65" s="15"/>
      <c r="BI65" s="15"/>
      <c r="BJ65" s="16"/>
    </row>
    <row r="66" spans="1:62" ht="12.95" customHeight="1" x14ac:dyDescent="0.2">
      <c r="A66" s="2" t="s">
        <v>394</v>
      </c>
      <c r="B66" s="12">
        <v>2</v>
      </c>
      <c r="C66" s="13">
        <v>95.930485018231394</v>
      </c>
      <c r="D66" s="173">
        <v>0.65552721940187497</v>
      </c>
      <c r="E66" s="13">
        <v>97.525436202855303</v>
      </c>
      <c r="F66" s="173">
        <v>1.2866300400624999</v>
      </c>
      <c r="G66" s="13">
        <v>95.565747856426</v>
      </c>
      <c r="H66" s="173">
        <v>0.97255362026382097</v>
      </c>
      <c r="I66" s="13">
        <v>-1.9596883464293</v>
      </c>
      <c r="J66" s="173">
        <v>1.6496220474493499</v>
      </c>
      <c r="K66" s="13">
        <v>0</v>
      </c>
      <c r="L66" s="173">
        <v>0</v>
      </c>
      <c r="M66" s="13">
        <v>0</v>
      </c>
      <c r="N66" s="173">
        <v>0</v>
      </c>
      <c r="O66" s="13">
        <v>0</v>
      </c>
      <c r="P66" s="173">
        <v>0</v>
      </c>
      <c r="Q66" s="13">
        <v>0</v>
      </c>
      <c r="R66" s="173">
        <v>0</v>
      </c>
      <c r="S66" s="13">
        <v>2.3572136392170302</v>
      </c>
      <c r="T66" s="173">
        <v>0.59982772065991297</v>
      </c>
      <c r="U66" s="13">
        <v>0.53655485332778996</v>
      </c>
      <c r="V66" s="173">
        <v>0.397938705139327</v>
      </c>
      <c r="W66" s="13">
        <v>2.3265414397397901</v>
      </c>
      <c r="X66" s="173">
        <v>0.72750155722172305</v>
      </c>
      <c r="Y66" s="13">
        <v>1.7899865864119999</v>
      </c>
      <c r="Z66" s="173">
        <v>0.81587666045562102</v>
      </c>
      <c r="AA66" s="13">
        <v>1.6228170595628699</v>
      </c>
      <c r="AB66" s="173">
        <v>0.38308931684775199</v>
      </c>
      <c r="AC66" s="13">
        <v>1.9380089438169099</v>
      </c>
      <c r="AD66" s="173">
        <v>1.2397089124423499</v>
      </c>
      <c r="AE66" s="13">
        <v>2.10771070383423</v>
      </c>
      <c r="AF66" s="173">
        <v>0.680622902735883</v>
      </c>
      <c r="AG66" s="13">
        <v>0.16970176001731599</v>
      </c>
      <c r="AH66" s="173">
        <v>1.4267445227450599</v>
      </c>
      <c r="AI66" s="13">
        <v>8.9484282988697594E-2</v>
      </c>
      <c r="AJ66" s="173">
        <v>4.8583773197971199E-2</v>
      </c>
      <c r="AK66" s="13">
        <v>0</v>
      </c>
      <c r="AL66" s="173">
        <v>0</v>
      </c>
      <c r="AM66" s="13">
        <v>0</v>
      </c>
      <c r="AN66" s="173">
        <v>0</v>
      </c>
      <c r="AO66" s="13">
        <v>0</v>
      </c>
      <c r="AP66" s="173">
        <v>0</v>
      </c>
      <c r="AQ66" s="15"/>
      <c r="AR66" s="15"/>
      <c r="AS66" s="15"/>
      <c r="AT66" s="15"/>
      <c r="AU66" s="15"/>
      <c r="AV66" s="15"/>
      <c r="AW66" s="15"/>
      <c r="AX66" s="15"/>
      <c r="AY66" s="15"/>
      <c r="AZ66" s="15"/>
      <c r="BA66" s="15"/>
      <c r="BB66" s="15"/>
      <c r="BC66" s="15"/>
      <c r="BD66" s="15"/>
      <c r="BE66" s="15"/>
      <c r="BF66" s="15"/>
      <c r="BG66" s="15"/>
      <c r="BH66" s="15"/>
      <c r="BI66" s="15"/>
      <c r="BJ66" s="16"/>
    </row>
    <row r="67" spans="1:62" ht="12.95" customHeight="1" x14ac:dyDescent="0.2">
      <c r="A67" s="2" t="s">
        <v>395</v>
      </c>
      <c r="B67" s="12">
        <v>2</v>
      </c>
      <c r="C67" s="13">
        <v>70.291287107842095</v>
      </c>
      <c r="D67" s="173">
        <v>2.0367638254086602</v>
      </c>
      <c r="E67" s="13">
        <v>66.829818439441596</v>
      </c>
      <c r="F67" s="173">
        <v>4.9071575696060901</v>
      </c>
      <c r="G67" s="13">
        <v>75.083322759275603</v>
      </c>
      <c r="H67" s="173">
        <v>2.5129751342262501</v>
      </c>
      <c r="I67" s="13">
        <v>8.2535043198340095</v>
      </c>
      <c r="J67" s="173">
        <v>5.18839880010845</v>
      </c>
      <c r="K67" s="13">
        <v>18.3807559632329</v>
      </c>
      <c r="L67" s="173">
        <v>1.66203211619555</v>
      </c>
      <c r="M67" s="13">
        <v>30.723750085791501</v>
      </c>
      <c r="N67" s="173">
        <v>4.75914607309325</v>
      </c>
      <c r="O67" s="13">
        <v>16.8845887965096</v>
      </c>
      <c r="P67" s="173">
        <v>2.0601487617691401</v>
      </c>
      <c r="Q67" s="13">
        <v>-13.8391612892819</v>
      </c>
      <c r="R67" s="173">
        <v>4.9703923292822898</v>
      </c>
      <c r="S67" s="13">
        <v>4.7913426583534697</v>
      </c>
      <c r="T67" s="173">
        <v>0.71648875503685305</v>
      </c>
      <c r="U67" s="13">
        <v>1.6893920808187399</v>
      </c>
      <c r="V67" s="173">
        <v>0.80233758739726302</v>
      </c>
      <c r="W67" s="13">
        <v>6.4621782846076803</v>
      </c>
      <c r="X67" s="173">
        <v>1.24815908693767</v>
      </c>
      <c r="Y67" s="13">
        <v>4.7727862037889404</v>
      </c>
      <c r="Z67" s="173">
        <v>1.48517124102769</v>
      </c>
      <c r="AA67" s="13">
        <v>1.1732636358437001</v>
      </c>
      <c r="AB67" s="173">
        <v>0.30057589685309799</v>
      </c>
      <c r="AC67" s="13">
        <v>0.75703939394814401</v>
      </c>
      <c r="AD67" s="173">
        <v>0.69110890299838901</v>
      </c>
      <c r="AE67" s="13">
        <v>1.5699101596071099</v>
      </c>
      <c r="AF67" s="173">
        <v>0.48956587091653497</v>
      </c>
      <c r="AG67" s="13">
        <v>0.81287076565896699</v>
      </c>
      <c r="AH67" s="173">
        <v>0.83477230272870695</v>
      </c>
      <c r="AI67" s="13">
        <v>5.3633506347279001</v>
      </c>
      <c r="AJ67" s="173">
        <v>0.82562386004985</v>
      </c>
      <c r="AK67" s="13">
        <v>0</v>
      </c>
      <c r="AL67" s="173">
        <v>0</v>
      </c>
      <c r="AM67" s="13">
        <v>0</v>
      </c>
      <c r="AN67" s="173">
        <v>0</v>
      </c>
      <c r="AO67" s="13">
        <v>0</v>
      </c>
      <c r="AP67" s="173">
        <v>0</v>
      </c>
      <c r="AQ67" s="15"/>
      <c r="AR67" s="15"/>
      <c r="AS67" s="15"/>
      <c r="AT67" s="15"/>
      <c r="AU67" s="15"/>
      <c r="AV67" s="15"/>
      <c r="AW67" s="15"/>
      <c r="AX67" s="15"/>
      <c r="AY67" s="15"/>
      <c r="AZ67" s="15"/>
      <c r="BA67" s="15"/>
      <c r="BB67" s="15"/>
      <c r="BC67" s="15"/>
      <c r="BD67" s="15"/>
      <c r="BE67" s="15"/>
      <c r="BF67" s="15"/>
      <c r="BG67" s="15"/>
      <c r="BH67" s="15"/>
      <c r="BI67" s="15"/>
      <c r="BJ67" s="16"/>
    </row>
    <row r="68" spans="1:62" ht="12.95" customHeight="1" x14ac:dyDescent="0.2">
      <c r="A68" s="2" t="s">
        <v>396</v>
      </c>
      <c r="B68" s="12">
        <v>2</v>
      </c>
      <c r="C68" s="13">
        <v>79.669872321067302</v>
      </c>
      <c r="D68" s="173">
        <v>1.2485147125795999</v>
      </c>
      <c r="E68" s="13">
        <v>77.825327197763201</v>
      </c>
      <c r="F68" s="173">
        <v>3.9410062223623101</v>
      </c>
      <c r="G68" s="13">
        <v>80.265498950993205</v>
      </c>
      <c r="H68" s="173">
        <v>2.1011640794102702</v>
      </c>
      <c r="I68" s="13">
        <v>2.44017175322998</v>
      </c>
      <c r="J68" s="173">
        <v>4.0448882244047901</v>
      </c>
      <c r="K68" s="13">
        <v>12.959249633037301</v>
      </c>
      <c r="L68" s="173">
        <v>1.17211170179257</v>
      </c>
      <c r="M68" s="13">
        <v>14.2922188075118</v>
      </c>
      <c r="N68" s="173">
        <v>3.1991809897186698</v>
      </c>
      <c r="O68" s="13">
        <v>12.9462229729928</v>
      </c>
      <c r="P68" s="173">
        <v>1.95633039913701</v>
      </c>
      <c r="Q68" s="13">
        <v>-1.3459958345190699</v>
      </c>
      <c r="R68" s="173">
        <v>3.5943785068163101</v>
      </c>
      <c r="S68" s="13">
        <v>5.4956522387878799</v>
      </c>
      <c r="T68" s="173">
        <v>0.69932845328444504</v>
      </c>
      <c r="U68" s="13">
        <v>6.5639691486167902</v>
      </c>
      <c r="V68" s="173">
        <v>2.0620447606572601</v>
      </c>
      <c r="W68" s="13">
        <v>4.68658910839721</v>
      </c>
      <c r="X68" s="173">
        <v>1.0472993168387501</v>
      </c>
      <c r="Y68" s="13">
        <v>-1.8773800402195699</v>
      </c>
      <c r="Z68" s="173">
        <v>2.5757075460839798</v>
      </c>
      <c r="AA68" s="13">
        <v>1.62265493496094</v>
      </c>
      <c r="AB68" s="173">
        <v>0.36913710778800002</v>
      </c>
      <c r="AC68" s="13">
        <v>1.31848484610815</v>
      </c>
      <c r="AD68" s="173">
        <v>0.96057617299757703</v>
      </c>
      <c r="AE68" s="13">
        <v>2.10168896761683</v>
      </c>
      <c r="AF68" s="173">
        <v>0.69911325240651001</v>
      </c>
      <c r="AG68" s="13">
        <v>0.78320412150867902</v>
      </c>
      <c r="AH68" s="173">
        <v>1.19740074786496</v>
      </c>
      <c r="AI68" s="13">
        <v>0.252570872146544</v>
      </c>
      <c r="AJ68" s="173">
        <v>0.130302713068462</v>
      </c>
      <c r="AK68" s="13">
        <v>0</v>
      </c>
      <c r="AL68" s="173">
        <v>0</v>
      </c>
      <c r="AM68" s="13">
        <v>0</v>
      </c>
      <c r="AN68" s="173">
        <v>0</v>
      </c>
      <c r="AO68" s="13">
        <v>0</v>
      </c>
      <c r="AP68" s="173">
        <v>0</v>
      </c>
      <c r="AQ68" s="15"/>
      <c r="AR68" s="15"/>
      <c r="AS68" s="15"/>
      <c r="AT68" s="15"/>
      <c r="AU68" s="15"/>
      <c r="AV68" s="15"/>
      <c r="AW68" s="15"/>
      <c r="AX68" s="15"/>
      <c r="AY68" s="15"/>
      <c r="AZ68" s="15"/>
      <c r="BA68" s="15"/>
      <c r="BB68" s="15"/>
      <c r="BC68" s="15"/>
      <c r="BD68" s="15"/>
      <c r="BE68" s="15"/>
      <c r="BF68" s="15"/>
      <c r="BG68" s="15"/>
      <c r="BH68" s="15"/>
      <c r="BI68" s="15"/>
      <c r="BJ68" s="16"/>
    </row>
    <row r="69" spans="1:62" ht="12.95" customHeight="1" x14ac:dyDescent="0.2">
      <c r="A69" s="3" t="s">
        <v>397</v>
      </c>
      <c r="B69" s="27">
        <v>2</v>
      </c>
      <c r="C69" s="28">
        <v>66.0033132747824</v>
      </c>
      <c r="D69" s="178">
        <v>1.82759838161595</v>
      </c>
      <c r="E69" s="28">
        <v>67.110185962187998</v>
      </c>
      <c r="F69" s="178">
        <v>4.3204884145678299</v>
      </c>
      <c r="G69" s="28">
        <v>65.065786337185301</v>
      </c>
      <c r="H69" s="178">
        <v>2.3025886146878598</v>
      </c>
      <c r="I69" s="28">
        <v>-2.0443996250026801</v>
      </c>
      <c r="J69" s="178">
        <v>4.4475938453075798</v>
      </c>
      <c r="K69" s="28">
        <v>23.256871108958599</v>
      </c>
      <c r="L69" s="178">
        <v>1.36781399324963</v>
      </c>
      <c r="M69" s="28">
        <v>18.7908497883457</v>
      </c>
      <c r="N69" s="178">
        <v>3.2568638138801198</v>
      </c>
      <c r="O69" s="28">
        <v>23.179881804457398</v>
      </c>
      <c r="P69" s="178">
        <v>1.6872517763758299</v>
      </c>
      <c r="Q69" s="28">
        <v>4.38903201611173</v>
      </c>
      <c r="R69" s="178">
        <v>3.7427379335620499</v>
      </c>
      <c r="S69" s="28">
        <v>4.4178608454180903</v>
      </c>
      <c r="T69" s="178">
        <v>0.62803982068332997</v>
      </c>
      <c r="U69" s="28">
        <v>4.5324009286767399</v>
      </c>
      <c r="V69" s="178">
        <v>1.4509213012978299</v>
      </c>
      <c r="W69" s="28">
        <v>5.5539342899231396</v>
      </c>
      <c r="X69" s="178">
        <v>0.92795753244301404</v>
      </c>
      <c r="Y69" s="28">
        <v>1.0215333612463999</v>
      </c>
      <c r="Z69" s="178">
        <v>1.59272713149504</v>
      </c>
      <c r="AA69" s="28">
        <v>5.8531487396621102</v>
      </c>
      <c r="AB69" s="178">
        <v>0.830440942464856</v>
      </c>
      <c r="AC69" s="28">
        <v>9.5665633207895695</v>
      </c>
      <c r="AD69" s="178">
        <v>2.37832944871528</v>
      </c>
      <c r="AE69" s="28">
        <v>6.2003975684341199</v>
      </c>
      <c r="AF69" s="178">
        <v>1.05502301999208</v>
      </c>
      <c r="AG69" s="28">
        <v>-3.36616575235545</v>
      </c>
      <c r="AH69" s="178">
        <v>2.3361388866005499</v>
      </c>
      <c r="AI69" s="28">
        <v>0.46880603117882602</v>
      </c>
      <c r="AJ69" s="178">
        <v>0.29989519448769902</v>
      </c>
      <c r="AK69" s="28">
        <v>0</v>
      </c>
      <c r="AL69" s="178">
        <v>0</v>
      </c>
      <c r="AM69" s="28">
        <v>0</v>
      </c>
      <c r="AN69" s="178">
        <v>0</v>
      </c>
      <c r="AO69" s="28">
        <v>0</v>
      </c>
      <c r="AP69" s="178">
        <v>0</v>
      </c>
      <c r="AQ69" s="30"/>
      <c r="AR69" s="30"/>
      <c r="AS69" s="30"/>
      <c r="AT69" s="30"/>
      <c r="AU69" s="30"/>
      <c r="AV69" s="30"/>
      <c r="AW69" s="30"/>
      <c r="AX69" s="30"/>
      <c r="AY69" s="30"/>
      <c r="AZ69" s="30"/>
      <c r="BA69" s="30"/>
      <c r="BB69" s="30"/>
      <c r="BC69" s="30"/>
      <c r="BD69" s="30"/>
      <c r="BE69" s="30"/>
      <c r="BF69" s="30"/>
      <c r="BG69" s="30"/>
      <c r="BH69" s="30"/>
      <c r="BI69" s="30"/>
      <c r="BJ69" s="31"/>
    </row>
    <row r="70" spans="1:62" ht="12.95" customHeight="1" x14ac:dyDescent="0.2">
      <c r="A70" s="2"/>
      <c r="B70" s="32"/>
      <c r="C70" s="13" t="s">
        <v>653</v>
      </c>
      <c r="D70" s="173" t="s">
        <v>654</v>
      </c>
      <c r="E70" s="13" t="s">
        <v>655</v>
      </c>
      <c r="F70" s="173" t="s">
        <v>656</v>
      </c>
      <c r="G70" s="13" t="s">
        <v>657</v>
      </c>
      <c r="H70" s="173" t="s">
        <v>658</v>
      </c>
      <c r="I70" s="13" t="s">
        <v>659</v>
      </c>
      <c r="J70" s="173" t="s">
        <v>660</v>
      </c>
      <c r="K70" s="13" t="s">
        <v>661</v>
      </c>
      <c r="L70" s="173" t="s">
        <v>662</v>
      </c>
      <c r="M70" s="13" t="s">
        <v>663</v>
      </c>
      <c r="N70" s="173" t="s">
        <v>664</v>
      </c>
      <c r="O70" s="13" t="s">
        <v>665</v>
      </c>
      <c r="P70" s="173" t="s">
        <v>666</v>
      </c>
      <c r="Q70" s="13" t="s">
        <v>667</v>
      </c>
      <c r="R70" s="173" t="s">
        <v>668</v>
      </c>
      <c r="S70" s="13" t="s">
        <v>669</v>
      </c>
      <c r="T70" s="173" t="s">
        <v>670</v>
      </c>
      <c r="U70" s="13" t="s">
        <v>671</v>
      </c>
      <c r="V70" s="173" t="s">
        <v>672</v>
      </c>
      <c r="W70" s="13" t="s">
        <v>673</v>
      </c>
      <c r="X70" s="173" t="s">
        <v>674</v>
      </c>
      <c r="Y70" s="13" t="s">
        <v>675</v>
      </c>
      <c r="Z70" s="173" t="s">
        <v>676</v>
      </c>
      <c r="AA70" s="13" t="s">
        <v>677</v>
      </c>
      <c r="AB70" s="173" t="s">
        <v>678</v>
      </c>
      <c r="AC70" s="13" t="s">
        <v>679</v>
      </c>
      <c r="AD70" s="173" t="s">
        <v>680</v>
      </c>
      <c r="AE70" s="13" t="s">
        <v>681</v>
      </c>
      <c r="AF70" s="173" t="s">
        <v>682</v>
      </c>
      <c r="AG70" s="13" t="s">
        <v>683</v>
      </c>
      <c r="AH70" s="173" t="s">
        <v>684</v>
      </c>
      <c r="AI70" s="13" t="s">
        <v>685</v>
      </c>
      <c r="AJ70" s="173" t="s">
        <v>686</v>
      </c>
      <c r="AK70" s="13" t="s">
        <v>687</v>
      </c>
      <c r="AL70" s="173" t="s">
        <v>688</v>
      </c>
      <c r="AM70" s="13" t="s">
        <v>689</v>
      </c>
      <c r="AN70" s="173" t="s">
        <v>690</v>
      </c>
      <c r="AO70" s="13" t="s">
        <v>691</v>
      </c>
      <c r="AP70" s="173" t="s">
        <v>692</v>
      </c>
      <c r="AQ70" s="13" t="s">
        <v>693</v>
      </c>
      <c r="AR70" s="173" t="s">
        <v>694</v>
      </c>
      <c r="AS70" s="13" t="s">
        <v>695</v>
      </c>
      <c r="AT70" s="173" t="s">
        <v>696</v>
      </c>
      <c r="AU70" s="13" t="s">
        <v>697</v>
      </c>
      <c r="AV70" s="173" t="s">
        <v>698</v>
      </c>
      <c r="AW70" s="13" t="s">
        <v>699</v>
      </c>
      <c r="AX70" s="173" t="s">
        <v>700</v>
      </c>
      <c r="AY70" s="13" t="s">
        <v>701</v>
      </c>
      <c r="AZ70" s="173" t="s">
        <v>702</v>
      </c>
      <c r="BA70" s="15" t="s">
        <v>703</v>
      </c>
      <c r="BB70" s="15" t="s">
        <v>704</v>
      </c>
      <c r="BC70" s="15" t="s">
        <v>705</v>
      </c>
      <c r="BD70" s="15" t="s">
        <v>706</v>
      </c>
      <c r="BE70" s="15" t="s">
        <v>707</v>
      </c>
      <c r="BF70" s="15" t="s">
        <v>708</v>
      </c>
      <c r="BG70" s="15" t="s">
        <v>709</v>
      </c>
      <c r="BH70" s="15" t="s">
        <v>710</v>
      </c>
      <c r="BI70" s="15" t="s">
        <v>711</v>
      </c>
      <c r="BJ70" s="16" t="s">
        <v>712</v>
      </c>
    </row>
    <row r="71" spans="1:62" ht="12.95" customHeight="1" x14ac:dyDescent="0.2">
      <c r="A71" s="2" t="s">
        <v>341</v>
      </c>
      <c r="B71" s="32">
        <v>1</v>
      </c>
      <c r="C71" s="13">
        <v>76.267573019503601</v>
      </c>
      <c r="D71" s="173">
        <v>1.0060630332754901</v>
      </c>
      <c r="E71" s="13">
        <v>75.294231898628894</v>
      </c>
      <c r="F71" s="173">
        <v>2.6715488663428202</v>
      </c>
      <c r="G71" s="13">
        <v>76.009340877208601</v>
      </c>
      <c r="H71" s="173">
        <v>1.1499412819418899</v>
      </c>
      <c r="I71" s="13">
        <v>0.71510897857977795</v>
      </c>
      <c r="J71" s="173">
        <v>2.4393534569564199</v>
      </c>
      <c r="K71" s="13">
        <v>18.870711499666001</v>
      </c>
      <c r="L71" s="173">
        <v>0.89676650379994505</v>
      </c>
      <c r="M71" s="13">
        <v>22.957225356734199</v>
      </c>
      <c r="N71" s="173">
        <v>2.5211815440348699</v>
      </c>
      <c r="O71" s="13">
        <v>18.435866948688499</v>
      </c>
      <c r="P71" s="173">
        <v>0.96087065443396602</v>
      </c>
      <c r="Q71" s="13">
        <v>-4.5213584080457396</v>
      </c>
      <c r="R71" s="173">
        <v>2.38329475303625</v>
      </c>
      <c r="S71" s="13">
        <v>0.62178058985516205</v>
      </c>
      <c r="T71" s="173">
        <v>0.15750841437930599</v>
      </c>
      <c r="U71" s="13">
        <v>0.53442215111550195</v>
      </c>
      <c r="V71" s="173">
        <v>0.34375512937063402</v>
      </c>
      <c r="W71" s="13">
        <v>0.54944957990893195</v>
      </c>
      <c r="X71" s="173">
        <v>0.192858867821665</v>
      </c>
      <c r="Y71" s="13">
        <v>1.50274287934296E-2</v>
      </c>
      <c r="Z71" s="173">
        <v>0.39459609379822802</v>
      </c>
      <c r="AA71" s="13">
        <v>4.1030998814536996</v>
      </c>
      <c r="AB71" s="173">
        <v>0.40274265332940301</v>
      </c>
      <c r="AC71" s="13">
        <v>1.2141205935214401</v>
      </c>
      <c r="AD71" s="173">
        <v>0.59560275083366099</v>
      </c>
      <c r="AE71" s="13">
        <v>5.0053425941939604</v>
      </c>
      <c r="AF71" s="173">
        <v>0.68639644902568997</v>
      </c>
      <c r="AG71" s="13">
        <v>3.7912220006725201</v>
      </c>
      <c r="AH71" s="173">
        <v>0.89589787600272397</v>
      </c>
      <c r="AI71" s="13">
        <v>0.13683500952157299</v>
      </c>
      <c r="AJ71" s="173">
        <v>6.2826462335227901E-2</v>
      </c>
      <c r="AK71" s="13">
        <v>0</v>
      </c>
      <c r="AL71" s="173">
        <v>0</v>
      </c>
      <c r="AM71" s="13">
        <v>0</v>
      </c>
      <c r="AN71" s="173">
        <v>0</v>
      </c>
      <c r="AO71" s="13">
        <v>0</v>
      </c>
      <c r="AP71" s="173">
        <v>0</v>
      </c>
      <c r="AQ71" s="13">
        <v>27.989714595295698</v>
      </c>
      <c r="AR71" s="173">
        <v>1.41732251568556</v>
      </c>
      <c r="AS71" s="13">
        <v>-27.989582078999899</v>
      </c>
      <c r="AT71" s="173">
        <v>1.33506533841387</v>
      </c>
      <c r="AU71" s="13">
        <v>-0.58266096482236795</v>
      </c>
      <c r="AV71" s="173">
        <v>0.26678898795420902</v>
      </c>
      <c r="AW71" s="13">
        <v>0.49086952567266401</v>
      </c>
      <c r="AX71" s="173">
        <v>0.55284372492365697</v>
      </c>
      <c r="AY71" s="13">
        <v>9.1658922853872102E-2</v>
      </c>
      <c r="AZ71" s="173">
        <v>7.1752864254847795E-2</v>
      </c>
      <c r="BA71" s="15"/>
      <c r="BB71" s="15"/>
      <c r="BC71" s="15"/>
      <c r="BD71" s="15"/>
      <c r="BE71" s="15"/>
      <c r="BF71" s="15"/>
      <c r="BG71" s="15"/>
      <c r="BH71" s="15"/>
      <c r="BI71" s="15"/>
      <c r="BJ71" s="16"/>
    </row>
    <row r="72" spans="1:62" ht="12.95" customHeight="1" x14ac:dyDescent="0.2">
      <c r="A72" s="2" t="s">
        <v>345</v>
      </c>
      <c r="B72" s="32">
        <v>1</v>
      </c>
      <c r="C72" s="13">
        <v>93.034626240009302</v>
      </c>
      <c r="D72" s="173">
        <v>0.52126229656427503</v>
      </c>
      <c r="E72" s="13">
        <v>89.049290225056595</v>
      </c>
      <c r="F72" s="173">
        <v>1.7394247599508501</v>
      </c>
      <c r="G72" s="13">
        <v>95.393465907561193</v>
      </c>
      <c r="H72" s="173">
        <v>0.45181165789106398</v>
      </c>
      <c r="I72" s="13">
        <v>6.3441756825046003</v>
      </c>
      <c r="J72" s="173">
        <v>1.6817643852080599</v>
      </c>
      <c r="K72" s="13">
        <v>3.6693465855597598</v>
      </c>
      <c r="L72" s="173">
        <v>0.365533133152325</v>
      </c>
      <c r="M72" s="13">
        <v>6.96901969233625</v>
      </c>
      <c r="N72" s="173">
        <v>1.3811705768054201</v>
      </c>
      <c r="O72" s="13">
        <v>2.4537107365251498</v>
      </c>
      <c r="P72" s="173">
        <v>0.33581123979825001</v>
      </c>
      <c r="Q72" s="13">
        <v>-4.5153089558110997</v>
      </c>
      <c r="R72" s="173">
        <v>1.34233729549547</v>
      </c>
      <c r="S72" s="13">
        <v>0.80739486119578596</v>
      </c>
      <c r="T72" s="173">
        <v>0.13857247914617399</v>
      </c>
      <c r="U72" s="13">
        <v>1.73290707315672</v>
      </c>
      <c r="V72" s="173">
        <v>0.72545219675905503</v>
      </c>
      <c r="W72" s="13">
        <v>0.58768899328020097</v>
      </c>
      <c r="X72" s="173">
        <v>0.13271857229480499</v>
      </c>
      <c r="Y72" s="13">
        <v>-1.1452180798765199</v>
      </c>
      <c r="Z72" s="173">
        <v>0.71625563587775598</v>
      </c>
      <c r="AA72" s="13">
        <v>1.5087594553202699</v>
      </c>
      <c r="AB72" s="173">
        <v>0.18173066589492701</v>
      </c>
      <c r="AC72" s="13">
        <v>2.24878300945042</v>
      </c>
      <c r="AD72" s="173">
        <v>0.80573509490626105</v>
      </c>
      <c r="AE72" s="13">
        <v>1.56513436263344</v>
      </c>
      <c r="AF72" s="173">
        <v>0.26143102710357802</v>
      </c>
      <c r="AG72" s="13">
        <v>-0.68364864681698501</v>
      </c>
      <c r="AH72" s="173">
        <v>0.83688484522741502</v>
      </c>
      <c r="AI72" s="13">
        <v>0.97987285791484702</v>
      </c>
      <c r="AJ72" s="173">
        <v>0.151643135227162</v>
      </c>
      <c r="AK72" s="13">
        <v>0</v>
      </c>
      <c r="AL72" s="173">
        <v>0</v>
      </c>
      <c r="AM72" s="13">
        <v>0</v>
      </c>
      <c r="AN72" s="173">
        <v>0</v>
      </c>
      <c r="AO72" s="13">
        <v>0</v>
      </c>
      <c r="AP72" s="173">
        <v>0</v>
      </c>
      <c r="AQ72" s="13">
        <v>10.971165938371501</v>
      </c>
      <c r="AR72" s="173">
        <v>0.92342831329271002</v>
      </c>
      <c r="AS72" s="13">
        <v>-10.558876498798799</v>
      </c>
      <c r="AT72" s="173">
        <v>0.70936574724375101</v>
      </c>
      <c r="AU72" s="13">
        <v>-0.32838996846254698</v>
      </c>
      <c r="AV72" s="173">
        <v>0.21829240427404401</v>
      </c>
      <c r="AW72" s="13">
        <v>0.38787067930804803</v>
      </c>
      <c r="AX72" s="173">
        <v>0.25563461594739301</v>
      </c>
      <c r="AY72" s="13">
        <v>-0.47177015041821602</v>
      </c>
      <c r="AZ72" s="173">
        <v>0.26308781686470201</v>
      </c>
      <c r="BA72" s="15"/>
      <c r="BB72" s="15"/>
      <c r="BC72" s="15"/>
      <c r="BD72" s="15"/>
      <c r="BE72" s="15"/>
      <c r="BF72" s="15"/>
      <c r="BG72" s="15"/>
      <c r="BH72" s="15"/>
      <c r="BI72" s="15"/>
      <c r="BJ72" s="16"/>
    </row>
    <row r="73" spans="1:62" ht="12.95" customHeight="1" x14ac:dyDescent="0.2">
      <c r="A73" s="17" t="s">
        <v>347</v>
      </c>
      <c r="B73" s="32">
        <v>1</v>
      </c>
      <c r="C73" s="13">
        <v>96.481928742061001</v>
      </c>
      <c r="D73" s="173">
        <v>0.35957125868181999</v>
      </c>
      <c r="E73" s="13">
        <v>96.944572363607904</v>
      </c>
      <c r="F73" s="173">
        <v>1.18106090552373</v>
      </c>
      <c r="G73" s="13">
        <v>97.304279080867204</v>
      </c>
      <c r="H73" s="173">
        <v>0.44997415199979501</v>
      </c>
      <c r="I73" s="13">
        <v>0.35970671725929998</v>
      </c>
      <c r="J73" s="173">
        <v>1.2681195786394399</v>
      </c>
      <c r="K73" s="13">
        <v>0</v>
      </c>
      <c r="L73" s="173">
        <v>0</v>
      </c>
      <c r="M73" s="13">
        <v>0</v>
      </c>
      <c r="N73" s="173">
        <v>0</v>
      </c>
      <c r="O73" s="13">
        <v>0</v>
      </c>
      <c r="P73" s="173">
        <v>0</v>
      </c>
      <c r="Q73" s="13">
        <v>0</v>
      </c>
      <c r="R73" s="173">
        <v>0</v>
      </c>
      <c r="S73" s="13">
        <v>0.89111721447319903</v>
      </c>
      <c r="T73" s="173">
        <v>0.17558471774224199</v>
      </c>
      <c r="U73" s="13">
        <v>0.17035612830011501</v>
      </c>
      <c r="V73" s="173">
        <v>0.171743677687753</v>
      </c>
      <c r="W73" s="13">
        <v>0.88114179406308402</v>
      </c>
      <c r="X73" s="173">
        <v>0.23660655541560999</v>
      </c>
      <c r="Y73" s="13">
        <v>0.71078566576296798</v>
      </c>
      <c r="Z73" s="173">
        <v>0.29430977766234501</v>
      </c>
      <c r="AA73" s="13">
        <v>1.7527169753766301</v>
      </c>
      <c r="AB73" s="173">
        <v>0.29823481930510598</v>
      </c>
      <c r="AC73" s="13">
        <v>2.8850715080920102</v>
      </c>
      <c r="AD73" s="173">
        <v>1.16713757904566</v>
      </c>
      <c r="AE73" s="13">
        <v>1.81457912506976</v>
      </c>
      <c r="AF73" s="173">
        <v>0.38243470621863102</v>
      </c>
      <c r="AG73" s="13">
        <v>-1.0704923830222599</v>
      </c>
      <c r="AH73" s="173">
        <v>1.1928573688556601</v>
      </c>
      <c r="AI73" s="13">
        <v>0.87423706808920898</v>
      </c>
      <c r="AJ73" s="173">
        <v>0.18159533935182701</v>
      </c>
      <c r="AK73" s="13">
        <v>0</v>
      </c>
      <c r="AL73" s="173">
        <v>0</v>
      </c>
      <c r="AM73" s="13">
        <v>0</v>
      </c>
      <c r="AN73" s="173">
        <v>0</v>
      </c>
      <c r="AO73" s="13">
        <v>0</v>
      </c>
      <c r="AP73" s="173">
        <v>0</v>
      </c>
      <c r="AQ73" s="13">
        <v>8.3355645095208803</v>
      </c>
      <c r="AR73" s="173">
        <v>1.0082885944253701</v>
      </c>
      <c r="AS73" s="13">
        <v>-8.8186310970803792</v>
      </c>
      <c r="AT73" s="173">
        <v>0.767527388664202</v>
      </c>
      <c r="AU73" s="13">
        <v>0.20959142770553499</v>
      </c>
      <c r="AV73" s="173">
        <v>0.23235451214997399</v>
      </c>
      <c r="AW73" s="13">
        <v>0.69519747558626799</v>
      </c>
      <c r="AX73" s="173">
        <v>0.39680648625186998</v>
      </c>
      <c r="AY73" s="13">
        <v>-0.42172231573228502</v>
      </c>
      <c r="AZ73" s="173">
        <v>0.30465129537975499</v>
      </c>
      <c r="BA73" s="15"/>
      <c r="BB73" s="15"/>
      <c r="BC73" s="15"/>
      <c r="BD73" s="15"/>
      <c r="BE73" s="15"/>
      <c r="BF73" s="15"/>
      <c r="BG73" s="15"/>
      <c r="BH73" s="15"/>
      <c r="BI73" s="15"/>
      <c r="BJ73" s="16"/>
    </row>
    <row r="74" spans="1:62" ht="12.95" customHeight="1" x14ac:dyDescent="0.2">
      <c r="A74" s="2" t="s">
        <v>348</v>
      </c>
      <c r="B74" s="32">
        <v>1</v>
      </c>
      <c r="C74" s="13">
        <v>77.750195513332798</v>
      </c>
      <c r="D74" s="173">
        <v>1.31249212134506</v>
      </c>
      <c r="E74" s="13">
        <v>72.447650724794997</v>
      </c>
      <c r="F74" s="173">
        <v>4.2566800750424498</v>
      </c>
      <c r="G74" s="13">
        <v>78.9462250834179</v>
      </c>
      <c r="H74" s="173">
        <v>1.72305065076454</v>
      </c>
      <c r="I74" s="13">
        <v>6.4985743586228901</v>
      </c>
      <c r="J74" s="173">
        <v>4.6458981464958704</v>
      </c>
      <c r="K74" s="13">
        <v>3.3705964626679701</v>
      </c>
      <c r="L74" s="173">
        <v>0.47698978772005501</v>
      </c>
      <c r="M74" s="13">
        <v>3.4567898620888999</v>
      </c>
      <c r="N74" s="173">
        <v>1.3055634420534601</v>
      </c>
      <c r="O74" s="13">
        <v>3.4996367805253601</v>
      </c>
      <c r="P74" s="173">
        <v>0.51954738727095995</v>
      </c>
      <c r="Q74" s="13">
        <v>4.2846918436459297E-2</v>
      </c>
      <c r="R74" s="173">
        <v>1.2836326149777599</v>
      </c>
      <c r="S74" s="13">
        <v>8.5930628881003592</v>
      </c>
      <c r="T74" s="173">
        <v>1.02346823791522</v>
      </c>
      <c r="U74" s="13">
        <v>16.7545672530056</v>
      </c>
      <c r="V74" s="173">
        <v>4.1364035353041002</v>
      </c>
      <c r="W74" s="13">
        <v>8.6506585009985901</v>
      </c>
      <c r="X74" s="173">
        <v>1.3223162379962601</v>
      </c>
      <c r="Y74" s="13">
        <v>-8.1039087520070208</v>
      </c>
      <c r="Z74" s="173">
        <v>4.2335351447103404</v>
      </c>
      <c r="AA74" s="13">
        <v>8.3483722529007807</v>
      </c>
      <c r="AB74" s="173">
        <v>0.76189561510274295</v>
      </c>
      <c r="AC74" s="13">
        <v>7.3409921601105204</v>
      </c>
      <c r="AD74" s="173">
        <v>2.3459276720403102</v>
      </c>
      <c r="AE74" s="13">
        <v>8.90347963505819</v>
      </c>
      <c r="AF74" s="173">
        <v>1.0502358130290099</v>
      </c>
      <c r="AG74" s="13">
        <v>1.56248747494767</v>
      </c>
      <c r="AH74" s="173">
        <v>2.4663364121733902</v>
      </c>
      <c r="AI74" s="13">
        <v>1.93777288299809</v>
      </c>
      <c r="AJ74" s="173">
        <v>0.40786617385419299</v>
      </c>
      <c r="AK74" s="13">
        <v>0</v>
      </c>
      <c r="AL74" s="173">
        <v>0</v>
      </c>
      <c r="AM74" s="13">
        <v>0</v>
      </c>
      <c r="AN74" s="173">
        <v>0</v>
      </c>
      <c r="AO74" s="13">
        <v>0</v>
      </c>
      <c r="AP74" s="173">
        <v>0</v>
      </c>
      <c r="AQ74" s="13">
        <v>2.2986576117395701</v>
      </c>
      <c r="AR74" s="173">
        <v>1.9622406371891901</v>
      </c>
      <c r="AS74" s="13">
        <v>-6.9164236529531298E-2</v>
      </c>
      <c r="AT74" s="173">
        <v>0.68675173736283202</v>
      </c>
      <c r="AU74" s="13">
        <v>-4.7877847543766601</v>
      </c>
      <c r="AV74" s="173">
        <v>1.4112955574641901</v>
      </c>
      <c r="AW74" s="13">
        <v>2.1961192574908699</v>
      </c>
      <c r="AX74" s="173">
        <v>0.97308353954913795</v>
      </c>
      <c r="AY74" s="13">
        <v>0.36217212167573698</v>
      </c>
      <c r="AZ74" s="173">
        <v>0.53857428682091402</v>
      </c>
      <c r="BA74" s="15"/>
      <c r="BB74" s="15"/>
      <c r="BC74" s="15"/>
      <c r="BD74" s="15"/>
      <c r="BE74" s="15"/>
      <c r="BF74" s="15"/>
      <c r="BG74" s="15"/>
      <c r="BH74" s="15"/>
      <c r="BI74" s="15"/>
      <c r="BJ74" s="16"/>
    </row>
    <row r="75" spans="1:62" ht="12.95" customHeight="1" x14ac:dyDescent="0.2">
      <c r="A75" s="2" t="s">
        <v>359</v>
      </c>
      <c r="B75" s="32">
        <v>1</v>
      </c>
      <c r="C75" s="13">
        <v>86.233506303355</v>
      </c>
      <c r="D75" s="173">
        <v>0.938625709706847</v>
      </c>
      <c r="E75" s="13">
        <v>84.0023662925922</v>
      </c>
      <c r="F75" s="173">
        <v>2.9189905230747102</v>
      </c>
      <c r="G75" s="13">
        <v>89.324418078915798</v>
      </c>
      <c r="H75" s="173">
        <v>1.1851045467077901</v>
      </c>
      <c r="I75" s="13">
        <v>5.3220517863236303</v>
      </c>
      <c r="J75" s="173">
        <v>2.9611887044232899</v>
      </c>
      <c r="K75" s="13">
        <v>8.3182820151960399</v>
      </c>
      <c r="L75" s="173">
        <v>0.67418878644460001</v>
      </c>
      <c r="M75" s="13">
        <v>13.716871526731801</v>
      </c>
      <c r="N75" s="173">
        <v>2.55464218141866</v>
      </c>
      <c r="O75" s="13">
        <v>6.67640659380538</v>
      </c>
      <c r="P75" s="173">
        <v>0.97650220162965895</v>
      </c>
      <c r="Q75" s="13">
        <v>-7.0404649329264499</v>
      </c>
      <c r="R75" s="173">
        <v>2.65050274217697</v>
      </c>
      <c r="S75" s="13">
        <v>1.6052683917097501</v>
      </c>
      <c r="T75" s="173">
        <v>0.329808857354984</v>
      </c>
      <c r="U75" s="13">
        <v>0</v>
      </c>
      <c r="V75" s="173">
        <v>0</v>
      </c>
      <c r="W75" s="13">
        <v>2.0704589925819401</v>
      </c>
      <c r="X75" s="173">
        <v>0.50017099689150102</v>
      </c>
      <c r="Y75" s="13">
        <v>2.0704589925819401</v>
      </c>
      <c r="Z75" s="173">
        <v>0.50017099689150102</v>
      </c>
      <c r="AA75" s="13">
        <v>2.16441357854278</v>
      </c>
      <c r="AB75" s="173">
        <v>0.28253481413965797</v>
      </c>
      <c r="AC75" s="13">
        <v>2.2807621806760099</v>
      </c>
      <c r="AD75" s="173">
        <v>1.2177706557175501</v>
      </c>
      <c r="AE75" s="13">
        <v>1.9287163346968901</v>
      </c>
      <c r="AF75" s="173">
        <v>0.360804358036587</v>
      </c>
      <c r="AG75" s="13">
        <v>-0.35204584597911398</v>
      </c>
      <c r="AH75" s="173">
        <v>1.3015980332164001</v>
      </c>
      <c r="AI75" s="13">
        <v>1.6785297111963799</v>
      </c>
      <c r="AJ75" s="173">
        <v>0.32428490009919397</v>
      </c>
      <c r="AK75" s="13">
        <v>0</v>
      </c>
      <c r="AL75" s="173">
        <v>0</v>
      </c>
      <c r="AM75" s="13">
        <v>0</v>
      </c>
      <c r="AN75" s="173">
        <v>0</v>
      </c>
      <c r="AO75" s="13">
        <v>0</v>
      </c>
      <c r="AP75" s="173">
        <v>0</v>
      </c>
      <c r="AQ75" s="13">
        <v>12.0262580713043</v>
      </c>
      <c r="AR75" s="173">
        <v>1.2207168296722</v>
      </c>
      <c r="AS75" s="13">
        <v>2.4871531180641</v>
      </c>
      <c r="AT75" s="173">
        <v>0.81185307567961096</v>
      </c>
      <c r="AU75" s="13">
        <v>-10.2061847472389</v>
      </c>
      <c r="AV75" s="173">
        <v>0.66425596255481201</v>
      </c>
      <c r="AW75" s="13">
        <v>-2.6360752029799199</v>
      </c>
      <c r="AX75" s="173">
        <v>0.51968776966539099</v>
      </c>
      <c r="AY75" s="13">
        <v>-1.67115123914958</v>
      </c>
      <c r="AZ75" s="173">
        <v>0.51067543677838501</v>
      </c>
      <c r="BA75" s="15"/>
      <c r="BB75" s="15"/>
      <c r="BC75" s="15"/>
      <c r="BD75" s="15"/>
      <c r="BE75" s="15"/>
      <c r="BF75" s="15"/>
      <c r="BG75" s="15"/>
      <c r="BH75" s="15"/>
      <c r="BI75" s="15"/>
      <c r="BJ75" s="16"/>
    </row>
    <row r="76" spans="1:62" ht="12.95" customHeight="1" x14ac:dyDescent="0.2">
      <c r="A76" s="2" t="s">
        <v>364</v>
      </c>
      <c r="B76" s="32">
        <v>1</v>
      </c>
      <c r="C76" s="13">
        <v>97.210921750541601</v>
      </c>
      <c r="D76" s="173">
        <v>0.30244256154598897</v>
      </c>
      <c r="E76" s="13">
        <v>98.177225877772798</v>
      </c>
      <c r="F76" s="173">
        <v>0.849714334940875</v>
      </c>
      <c r="G76" s="13">
        <v>97.049195844423096</v>
      </c>
      <c r="H76" s="173">
        <v>0.466427376337961</v>
      </c>
      <c r="I76" s="13">
        <v>-1.1280300333497699</v>
      </c>
      <c r="J76" s="173">
        <v>0.99208026675809202</v>
      </c>
      <c r="K76" s="13">
        <v>0.65314607692004001</v>
      </c>
      <c r="L76" s="173">
        <v>0.157856909316998</v>
      </c>
      <c r="M76" s="13">
        <v>0.30664825882833902</v>
      </c>
      <c r="N76" s="173">
        <v>0.22448809732478101</v>
      </c>
      <c r="O76" s="13">
        <v>0.83181426357672605</v>
      </c>
      <c r="P76" s="173">
        <v>0.24831645530195001</v>
      </c>
      <c r="Q76" s="13">
        <v>0.52516600474838704</v>
      </c>
      <c r="R76" s="173">
        <v>0.35260014954961399</v>
      </c>
      <c r="S76" s="13">
        <v>1.14132731787451</v>
      </c>
      <c r="T76" s="173">
        <v>0.20321647257221001</v>
      </c>
      <c r="U76" s="13">
        <v>0.22071118947864901</v>
      </c>
      <c r="V76" s="173">
        <v>0.21978917986961999</v>
      </c>
      <c r="W76" s="13">
        <v>1.4608539395990701</v>
      </c>
      <c r="X76" s="173">
        <v>0.33078593971249898</v>
      </c>
      <c r="Y76" s="13">
        <v>1.2401427501204201</v>
      </c>
      <c r="Z76" s="173">
        <v>0.39723800299269901</v>
      </c>
      <c r="AA76" s="13">
        <v>0.82054773278744697</v>
      </c>
      <c r="AB76" s="173">
        <v>0.192921011710281</v>
      </c>
      <c r="AC76" s="13">
        <v>1.2954146739201899</v>
      </c>
      <c r="AD76" s="173">
        <v>0.793498738028939</v>
      </c>
      <c r="AE76" s="13">
        <v>0.65813595240113698</v>
      </c>
      <c r="AF76" s="173">
        <v>0.20659506393476901</v>
      </c>
      <c r="AG76" s="13">
        <v>-0.63727872151904996</v>
      </c>
      <c r="AH76" s="173">
        <v>0.82202018288108203</v>
      </c>
      <c r="AI76" s="13">
        <v>0.174057121876393</v>
      </c>
      <c r="AJ76" s="173">
        <v>0.100116801600049</v>
      </c>
      <c r="AK76" s="13">
        <v>0</v>
      </c>
      <c r="AL76" s="173">
        <v>0</v>
      </c>
      <c r="AM76" s="13">
        <v>0</v>
      </c>
      <c r="AN76" s="173">
        <v>0</v>
      </c>
      <c r="AO76" s="13">
        <v>0</v>
      </c>
      <c r="AP76" s="173">
        <v>0</v>
      </c>
      <c r="AQ76" s="13">
        <v>-0.53804101231713697</v>
      </c>
      <c r="AR76" s="173">
        <v>0.39142085244518499</v>
      </c>
      <c r="AS76" s="13">
        <v>0.277557600808154</v>
      </c>
      <c r="AT76" s="173">
        <v>0.18345428478438999</v>
      </c>
      <c r="AU76" s="13">
        <v>-0.525085139054838</v>
      </c>
      <c r="AV76" s="173">
        <v>0.29252218689932702</v>
      </c>
      <c r="AW76" s="13">
        <v>0.68265178794749704</v>
      </c>
      <c r="AX76" s="173">
        <v>0.204666418996202</v>
      </c>
      <c r="AY76" s="13">
        <v>0.102916762616336</v>
      </c>
      <c r="AZ76" s="173">
        <v>0.106852829969656</v>
      </c>
      <c r="BA76" s="15"/>
      <c r="BB76" s="15"/>
      <c r="BC76" s="15"/>
      <c r="BD76" s="15"/>
      <c r="BE76" s="15"/>
      <c r="BF76" s="15"/>
      <c r="BG76" s="15"/>
      <c r="BH76" s="15"/>
      <c r="BI76" s="15"/>
      <c r="BJ76" s="16"/>
    </row>
    <row r="77" spans="1:62" ht="12.95" customHeight="1" x14ac:dyDescent="0.2">
      <c r="A77" s="2" t="s">
        <v>366</v>
      </c>
      <c r="B77" s="32">
        <v>1</v>
      </c>
      <c r="C77" s="13">
        <v>98.646277748486597</v>
      </c>
      <c r="D77" s="173">
        <v>0.28515818597396903</v>
      </c>
      <c r="E77" s="13">
        <v>99.703055615950802</v>
      </c>
      <c r="F77" s="173">
        <v>0.30132711661585199</v>
      </c>
      <c r="G77" s="13">
        <v>98.583903791458894</v>
      </c>
      <c r="H77" s="173">
        <v>0.409119085523864</v>
      </c>
      <c r="I77" s="13">
        <v>-1.1191518244918801</v>
      </c>
      <c r="J77" s="173">
        <v>0.50302938148811904</v>
      </c>
      <c r="K77" s="13">
        <v>0.79106822607394001</v>
      </c>
      <c r="L77" s="173">
        <v>0.22476167832336999</v>
      </c>
      <c r="M77" s="13">
        <v>0</v>
      </c>
      <c r="N77" s="173">
        <v>0</v>
      </c>
      <c r="O77" s="13">
        <v>0.86614050811352095</v>
      </c>
      <c r="P77" s="173">
        <v>0.34568404618003201</v>
      </c>
      <c r="Q77" s="13">
        <v>0.86614050811352095</v>
      </c>
      <c r="R77" s="173">
        <v>0.34568404618003201</v>
      </c>
      <c r="S77" s="13">
        <v>0.14458504642668599</v>
      </c>
      <c r="T77" s="173">
        <v>6.4981591193448096E-2</v>
      </c>
      <c r="U77" s="13">
        <v>0.296944384049176</v>
      </c>
      <c r="V77" s="173">
        <v>0.30132711661585299</v>
      </c>
      <c r="W77" s="13">
        <v>0.21296863688147899</v>
      </c>
      <c r="X77" s="173">
        <v>0.106457665263549</v>
      </c>
      <c r="Y77" s="13">
        <v>-8.3975747167696499E-2</v>
      </c>
      <c r="Z77" s="173">
        <v>0.31900171775293201</v>
      </c>
      <c r="AA77" s="13">
        <v>0.41806897901277001</v>
      </c>
      <c r="AB77" s="173">
        <v>0.12431011998090701</v>
      </c>
      <c r="AC77" s="13">
        <v>0</v>
      </c>
      <c r="AD77" s="173">
        <v>0</v>
      </c>
      <c r="AE77" s="13">
        <v>0.33698706354606001</v>
      </c>
      <c r="AF77" s="173">
        <v>0.14293917951603199</v>
      </c>
      <c r="AG77" s="13">
        <v>0.33698706354606001</v>
      </c>
      <c r="AH77" s="173">
        <v>0.14293917951603199</v>
      </c>
      <c r="AI77" s="13">
        <v>0</v>
      </c>
      <c r="AJ77" s="173">
        <v>0</v>
      </c>
      <c r="AK77" s="13">
        <v>0</v>
      </c>
      <c r="AL77" s="173">
        <v>0</v>
      </c>
      <c r="AM77" s="13">
        <v>0</v>
      </c>
      <c r="AN77" s="173">
        <v>0</v>
      </c>
      <c r="AO77" s="13">
        <v>0</v>
      </c>
      <c r="AP77" s="173">
        <v>0</v>
      </c>
      <c r="AQ77" s="13">
        <v>0.38195821246925699</v>
      </c>
      <c r="AR77" s="173">
        <v>0.37129978548932002</v>
      </c>
      <c r="AS77" s="13">
        <v>0.21219392544780699</v>
      </c>
      <c r="AT77" s="173">
        <v>0.26222416424499501</v>
      </c>
      <c r="AU77" s="13">
        <v>-0.63508925998693999</v>
      </c>
      <c r="AV77" s="173">
        <v>0.188026040714835</v>
      </c>
      <c r="AW77" s="13">
        <v>0.18821736585885801</v>
      </c>
      <c r="AX77" s="173">
        <v>0.148568990725089</v>
      </c>
      <c r="AY77" s="13">
        <v>-0.14728024378900001</v>
      </c>
      <c r="AZ77" s="173">
        <v>7.7025103350465599E-2</v>
      </c>
      <c r="BA77" s="15"/>
      <c r="BB77" s="15"/>
      <c r="BC77" s="15"/>
      <c r="BD77" s="15"/>
      <c r="BE77" s="15"/>
      <c r="BF77" s="15"/>
      <c r="BG77" s="15"/>
      <c r="BH77" s="15"/>
      <c r="BI77" s="15"/>
      <c r="BJ77" s="16"/>
    </row>
    <row r="78" spans="1:62" ht="12.95" customHeight="1" x14ac:dyDescent="0.2">
      <c r="A78" s="2" t="s">
        <v>372</v>
      </c>
      <c r="B78" s="32">
        <v>1</v>
      </c>
      <c r="C78" s="13">
        <v>60.1122495974858</v>
      </c>
      <c r="D78" s="173">
        <v>1.3735720099947399</v>
      </c>
      <c r="E78" s="13">
        <v>66.941498877445895</v>
      </c>
      <c r="F78" s="173">
        <v>3.05788570637222</v>
      </c>
      <c r="G78" s="13">
        <v>64.205479794298199</v>
      </c>
      <c r="H78" s="173">
        <v>1.77145085112496</v>
      </c>
      <c r="I78" s="13">
        <v>-2.7360190831477098</v>
      </c>
      <c r="J78" s="173">
        <v>3.5926842229502101</v>
      </c>
      <c r="K78" s="13">
        <v>18.9545316541635</v>
      </c>
      <c r="L78" s="173">
        <v>1.11306802418472</v>
      </c>
      <c r="M78" s="13">
        <v>16.910898891451399</v>
      </c>
      <c r="N78" s="173">
        <v>2.7733123734826299</v>
      </c>
      <c r="O78" s="13">
        <v>19.296957166087299</v>
      </c>
      <c r="P78" s="173">
        <v>1.55066579290254</v>
      </c>
      <c r="Q78" s="13">
        <v>2.3860582746358898</v>
      </c>
      <c r="R78" s="173">
        <v>3.1783979588000899</v>
      </c>
      <c r="S78" s="13">
        <v>10.8140643641801</v>
      </c>
      <c r="T78" s="173">
        <v>0.85439944188830297</v>
      </c>
      <c r="U78" s="13">
        <v>10.6820664366619</v>
      </c>
      <c r="V78" s="173">
        <v>1.46561450487364</v>
      </c>
      <c r="W78" s="13">
        <v>10.412136336586901</v>
      </c>
      <c r="X78" s="173">
        <v>1.10383175249044</v>
      </c>
      <c r="Y78" s="13">
        <v>-0.26993010007500701</v>
      </c>
      <c r="Z78" s="173">
        <v>1.8099434860261301</v>
      </c>
      <c r="AA78" s="13">
        <v>6.3872654740538302</v>
      </c>
      <c r="AB78" s="173">
        <v>0.76589242023077297</v>
      </c>
      <c r="AC78" s="13">
        <v>5.4655357944407603</v>
      </c>
      <c r="AD78" s="173">
        <v>1.61370723025434</v>
      </c>
      <c r="AE78" s="13">
        <v>6.0854267030275997</v>
      </c>
      <c r="AF78" s="173">
        <v>0.90265255234145503</v>
      </c>
      <c r="AG78" s="13">
        <v>0.61989090858683704</v>
      </c>
      <c r="AH78" s="173">
        <v>1.7880282243279999</v>
      </c>
      <c r="AI78" s="13">
        <v>3.7318889101167301</v>
      </c>
      <c r="AJ78" s="173">
        <v>0.42661966880834101</v>
      </c>
      <c r="AK78" s="13">
        <v>0</v>
      </c>
      <c r="AL78" s="173">
        <v>0</v>
      </c>
      <c r="AM78" s="13">
        <v>0</v>
      </c>
      <c r="AN78" s="173">
        <v>0</v>
      </c>
      <c r="AO78" s="13">
        <v>0</v>
      </c>
      <c r="AP78" s="173">
        <v>0</v>
      </c>
      <c r="AQ78" s="13">
        <v>1.9992080009234701</v>
      </c>
      <c r="AR78" s="173">
        <v>1.75959945795985</v>
      </c>
      <c r="AS78" s="13">
        <v>3.8579352141531702</v>
      </c>
      <c r="AT78" s="173">
        <v>1.3259257963520601</v>
      </c>
      <c r="AU78" s="13">
        <v>-9.5717511738007506</v>
      </c>
      <c r="AV78" s="173">
        <v>1.24489292878712</v>
      </c>
      <c r="AW78" s="13">
        <v>2.6857758723743399</v>
      </c>
      <c r="AX78" s="173">
        <v>0.94778337560466297</v>
      </c>
      <c r="AY78" s="13">
        <v>1.02883208634975</v>
      </c>
      <c r="AZ78" s="173">
        <v>0.63814139280988302</v>
      </c>
      <c r="BA78" s="15"/>
      <c r="BB78" s="15"/>
      <c r="BC78" s="15"/>
      <c r="BD78" s="15"/>
      <c r="BE78" s="15"/>
      <c r="BF78" s="15"/>
      <c r="BG78" s="15"/>
      <c r="BH78" s="15"/>
      <c r="BI78" s="15"/>
      <c r="BJ78" s="16"/>
    </row>
    <row r="79" spans="1:62" ht="12.95" customHeight="1" x14ac:dyDescent="0.2">
      <c r="A79" s="2" t="s">
        <v>377</v>
      </c>
      <c r="B79" s="32">
        <v>1</v>
      </c>
      <c r="C79" s="13">
        <v>18.016593591025099</v>
      </c>
      <c r="D79" s="173">
        <v>0.98961437236513305</v>
      </c>
      <c r="E79" s="13">
        <v>23.064426062997502</v>
      </c>
      <c r="F79" s="173">
        <v>4.3753820149677303</v>
      </c>
      <c r="G79" s="13">
        <v>18.5058055047745</v>
      </c>
      <c r="H79" s="173">
        <v>1.30005829048861</v>
      </c>
      <c r="I79" s="13">
        <v>-4.5586205582229704</v>
      </c>
      <c r="J79" s="173">
        <v>4.7438210674376498</v>
      </c>
      <c r="K79" s="13">
        <v>25.419665541237801</v>
      </c>
      <c r="L79" s="173">
        <v>1.39794417053832</v>
      </c>
      <c r="M79" s="13">
        <v>18.676503247397299</v>
      </c>
      <c r="N79" s="173">
        <v>5.0619897310303203</v>
      </c>
      <c r="O79" s="13">
        <v>26.427966111882402</v>
      </c>
      <c r="P79" s="173">
        <v>1.57412753221955</v>
      </c>
      <c r="Q79" s="13">
        <v>7.7514628644850996</v>
      </c>
      <c r="R79" s="173">
        <v>5.1898243704771998</v>
      </c>
      <c r="S79" s="13">
        <v>39.258915122081099</v>
      </c>
      <c r="T79" s="173">
        <v>1.39657394461208</v>
      </c>
      <c r="U79" s="13">
        <v>46.919318899931298</v>
      </c>
      <c r="V79" s="173">
        <v>6.2868334632970804</v>
      </c>
      <c r="W79" s="13">
        <v>41.530231660703798</v>
      </c>
      <c r="X79" s="173">
        <v>1.7995152878646501</v>
      </c>
      <c r="Y79" s="13">
        <v>-5.3890872392275098</v>
      </c>
      <c r="Z79" s="173">
        <v>6.5137059284379903</v>
      </c>
      <c r="AA79" s="13">
        <v>13.925606409385701</v>
      </c>
      <c r="AB79" s="173">
        <v>0.773502164499828</v>
      </c>
      <c r="AC79" s="13">
        <v>11.339751789673899</v>
      </c>
      <c r="AD79" s="173">
        <v>2.9636860388438602</v>
      </c>
      <c r="AE79" s="13">
        <v>13.5359967226393</v>
      </c>
      <c r="AF79" s="173">
        <v>0.93907107867667905</v>
      </c>
      <c r="AG79" s="13">
        <v>2.1962449329654001</v>
      </c>
      <c r="AH79" s="173">
        <v>3.14710207375655</v>
      </c>
      <c r="AI79" s="13">
        <v>3.3792193362702401</v>
      </c>
      <c r="AJ79" s="173">
        <v>0.365568502635846</v>
      </c>
      <c r="AK79" s="13">
        <v>0</v>
      </c>
      <c r="AL79" s="173">
        <v>0</v>
      </c>
      <c r="AM79" s="13">
        <v>0</v>
      </c>
      <c r="AN79" s="173">
        <v>0</v>
      </c>
      <c r="AO79" s="13">
        <v>0</v>
      </c>
      <c r="AP79" s="173">
        <v>0</v>
      </c>
      <c r="AQ79" s="13">
        <v>2.3288557017215101</v>
      </c>
      <c r="AR79" s="173">
        <v>1.29487859013296</v>
      </c>
      <c r="AS79" s="13">
        <v>3.1969471465482702</v>
      </c>
      <c r="AT79" s="173">
        <v>1.74564437912943</v>
      </c>
      <c r="AU79" s="13">
        <v>-9.8871066021100003</v>
      </c>
      <c r="AV79" s="173">
        <v>1.8660242895074799</v>
      </c>
      <c r="AW79" s="13">
        <v>4.3062739357102799</v>
      </c>
      <c r="AX79" s="173">
        <v>0.98056141709840206</v>
      </c>
      <c r="AY79" s="13">
        <v>5.5029818129949802E-2</v>
      </c>
      <c r="AZ79" s="173">
        <v>0.62911133806741404</v>
      </c>
      <c r="BA79" s="15"/>
      <c r="BB79" s="15"/>
      <c r="BC79" s="15"/>
      <c r="BD79" s="15"/>
      <c r="BE79" s="15"/>
      <c r="BF79" s="15"/>
      <c r="BG79" s="15"/>
      <c r="BH79" s="15"/>
      <c r="BI79" s="15"/>
      <c r="BJ79" s="16"/>
    </row>
    <row r="80" spans="1:62" ht="12.95" customHeight="1" x14ac:dyDescent="0.2">
      <c r="A80" s="2" t="s">
        <v>382</v>
      </c>
      <c r="B80" s="32">
        <v>1</v>
      </c>
      <c r="C80" s="13">
        <v>94.313579085477699</v>
      </c>
      <c r="D80" s="173">
        <v>0.44805262285557101</v>
      </c>
      <c r="E80" s="13">
        <v>93.441155730629603</v>
      </c>
      <c r="F80" s="173">
        <v>1.81632515211018</v>
      </c>
      <c r="G80" s="13">
        <v>96.071696990098502</v>
      </c>
      <c r="H80" s="173">
        <v>0.46199193724188897</v>
      </c>
      <c r="I80" s="13">
        <v>2.6305412594689099</v>
      </c>
      <c r="J80" s="173">
        <v>1.87004455472721</v>
      </c>
      <c r="K80" s="13">
        <v>1.8844415812403601</v>
      </c>
      <c r="L80" s="173">
        <v>0.25907565152833101</v>
      </c>
      <c r="M80" s="13">
        <v>3.6015218310194199</v>
      </c>
      <c r="N80" s="173">
        <v>1.4530258213993199</v>
      </c>
      <c r="O80" s="13">
        <v>1.4432539600580501</v>
      </c>
      <c r="P80" s="173">
        <v>0.29331225311959003</v>
      </c>
      <c r="Q80" s="13">
        <v>-2.1582678709613798</v>
      </c>
      <c r="R80" s="173">
        <v>1.46138019462165</v>
      </c>
      <c r="S80" s="13">
        <v>1.8783101975585099</v>
      </c>
      <c r="T80" s="173">
        <v>0.223934722979479</v>
      </c>
      <c r="U80" s="13">
        <v>1.82084227298859</v>
      </c>
      <c r="V80" s="173">
        <v>0.92530997842763296</v>
      </c>
      <c r="W80" s="13">
        <v>1.6884067162607399</v>
      </c>
      <c r="X80" s="173">
        <v>0.27000184995098098</v>
      </c>
      <c r="Y80" s="13">
        <v>-0.13243555672785101</v>
      </c>
      <c r="Z80" s="173">
        <v>0.94549674819624696</v>
      </c>
      <c r="AA80" s="13">
        <v>0.89969486549918098</v>
      </c>
      <c r="AB80" s="173">
        <v>0.172299626893434</v>
      </c>
      <c r="AC80" s="13">
        <v>1.1364801653624399</v>
      </c>
      <c r="AD80" s="173">
        <v>0.66735996261534503</v>
      </c>
      <c r="AE80" s="13">
        <v>0.79664233358275305</v>
      </c>
      <c r="AF80" s="173">
        <v>0.193307549452089</v>
      </c>
      <c r="AG80" s="13">
        <v>-0.33983783177968901</v>
      </c>
      <c r="AH80" s="173">
        <v>0.70464336051916299</v>
      </c>
      <c r="AI80" s="13">
        <v>1.02397427022429</v>
      </c>
      <c r="AJ80" s="173">
        <v>0.21319695313954301</v>
      </c>
      <c r="AK80" s="13">
        <v>0</v>
      </c>
      <c r="AL80" s="173">
        <v>0</v>
      </c>
      <c r="AM80" s="13">
        <v>0</v>
      </c>
      <c r="AN80" s="173">
        <v>0</v>
      </c>
      <c r="AO80" s="13">
        <v>0</v>
      </c>
      <c r="AP80" s="173">
        <v>0</v>
      </c>
      <c r="AQ80" s="13">
        <v>3.39474275955914</v>
      </c>
      <c r="AR80" s="173">
        <v>0.75131923460925498</v>
      </c>
      <c r="AS80" s="13">
        <v>-0.91138995461057504</v>
      </c>
      <c r="AT80" s="173">
        <v>0.42143433211859399</v>
      </c>
      <c r="AU80" s="13">
        <v>-1.4856777024968499</v>
      </c>
      <c r="AV80" s="173">
        <v>0.45300117518266803</v>
      </c>
      <c r="AW80" s="13">
        <v>-0.42793024572032401</v>
      </c>
      <c r="AX80" s="173">
        <v>0.29747271765007199</v>
      </c>
      <c r="AY80" s="13">
        <v>-0.56974485673138298</v>
      </c>
      <c r="AZ80" s="173">
        <v>0.39218485130724601</v>
      </c>
      <c r="BA80" s="15"/>
      <c r="BB80" s="15"/>
      <c r="BC80" s="15"/>
      <c r="BD80" s="15"/>
      <c r="BE80" s="15"/>
      <c r="BF80" s="15"/>
      <c r="BG80" s="15"/>
      <c r="BH80" s="15"/>
      <c r="BI80" s="15"/>
      <c r="BJ80" s="16"/>
    </row>
    <row r="81" spans="1:62" ht="12.95" customHeight="1" x14ac:dyDescent="0.2">
      <c r="A81" s="2" t="s">
        <v>384</v>
      </c>
      <c r="B81" s="32">
        <v>1</v>
      </c>
      <c r="C81" s="13">
        <v>92.978452192092902</v>
      </c>
      <c r="D81" s="173">
        <v>0.55504050067897004</v>
      </c>
      <c r="E81" s="13">
        <v>94.661816758544205</v>
      </c>
      <c r="F81" s="173">
        <v>2.1411553693733598</v>
      </c>
      <c r="G81" s="13">
        <v>92.373362474278906</v>
      </c>
      <c r="H81" s="173">
        <v>0.64141005471960699</v>
      </c>
      <c r="I81" s="13">
        <v>-2.2884542842653102</v>
      </c>
      <c r="J81" s="173">
        <v>2.0677338372474301</v>
      </c>
      <c r="K81" s="13">
        <v>1.25451153256554</v>
      </c>
      <c r="L81" s="173">
        <v>0.194707601913229</v>
      </c>
      <c r="M81" s="13">
        <v>1.0751403973493101</v>
      </c>
      <c r="N81" s="173">
        <v>0.66494791980656298</v>
      </c>
      <c r="O81" s="13">
        <v>1.4833970588883301</v>
      </c>
      <c r="P81" s="173">
        <v>0.25860041928423699</v>
      </c>
      <c r="Q81" s="13">
        <v>0.40825666153902201</v>
      </c>
      <c r="R81" s="173">
        <v>0.70558800713527303</v>
      </c>
      <c r="S81" s="13">
        <v>2.8003002603790201</v>
      </c>
      <c r="T81" s="173">
        <v>0.30360656418195298</v>
      </c>
      <c r="U81" s="13">
        <v>2.4777251416123298</v>
      </c>
      <c r="V81" s="173">
        <v>1.51665335382391</v>
      </c>
      <c r="W81" s="13">
        <v>3.5046907408474501</v>
      </c>
      <c r="X81" s="173">
        <v>0.427188927535045</v>
      </c>
      <c r="Y81" s="13">
        <v>1.0269655992351201</v>
      </c>
      <c r="Z81" s="173">
        <v>1.57706786056441</v>
      </c>
      <c r="AA81" s="13">
        <v>2.5025350011199201</v>
      </c>
      <c r="AB81" s="173">
        <v>0.32221081117495098</v>
      </c>
      <c r="AC81" s="13">
        <v>1.78531770249411</v>
      </c>
      <c r="AD81" s="173">
        <v>1.20406138122367</v>
      </c>
      <c r="AE81" s="13">
        <v>2.6385497259852899</v>
      </c>
      <c r="AF81" s="173">
        <v>0.40329861958998903</v>
      </c>
      <c r="AG81" s="13">
        <v>0.85323202349118599</v>
      </c>
      <c r="AH81" s="173">
        <v>1.0813527830657499</v>
      </c>
      <c r="AI81" s="13">
        <v>0.46420101384260298</v>
      </c>
      <c r="AJ81" s="173">
        <v>0.15868634151453301</v>
      </c>
      <c r="AK81" s="13">
        <v>0</v>
      </c>
      <c r="AL81" s="173">
        <v>0</v>
      </c>
      <c r="AM81" s="13">
        <v>0</v>
      </c>
      <c r="AN81" s="173">
        <v>0</v>
      </c>
      <c r="AO81" s="13">
        <v>0</v>
      </c>
      <c r="AP81" s="173">
        <v>0</v>
      </c>
      <c r="AQ81" s="13">
        <v>2.0828700768911101</v>
      </c>
      <c r="AR81" s="173">
        <v>0.69103710177385302</v>
      </c>
      <c r="AS81" s="13">
        <v>-2.4752653294810201</v>
      </c>
      <c r="AT81" s="173">
        <v>0.31984971799568401</v>
      </c>
      <c r="AU81" s="13">
        <v>-0.50079582863720096</v>
      </c>
      <c r="AV81" s="173">
        <v>0.40618540808812398</v>
      </c>
      <c r="AW81" s="13">
        <v>0.83177504173912498</v>
      </c>
      <c r="AX81" s="173">
        <v>0.36843322560610497</v>
      </c>
      <c r="AY81" s="13">
        <v>6.1416039487984499E-2</v>
      </c>
      <c r="AZ81" s="173">
        <v>0.193164269030311</v>
      </c>
      <c r="BA81" s="15"/>
      <c r="BB81" s="15"/>
      <c r="BC81" s="15"/>
      <c r="BD81" s="15"/>
      <c r="BE81" s="15"/>
      <c r="BF81" s="15"/>
      <c r="BG81" s="15"/>
      <c r="BH81" s="15"/>
      <c r="BI81" s="15"/>
      <c r="BJ81" s="16"/>
    </row>
    <row r="82" spans="1:62" ht="12.95" customHeight="1" x14ac:dyDescent="0.2">
      <c r="A82" s="2" t="s">
        <v>386</v>
      </c>
      <c r="B82" s="32">
        <v>1</v>
      </c>
      <c r="C82" s="13">
        <v>76.873952586364695</v>
      </c>
      <c r="D82" s="173">
        <v>0.78582448363978996</v>
      </c>
      <c r="E82" s="13">
        <v>84.463114020326699</v>
      </c>
      <c r="F82" s="173">
        <v>3.0706061376120801</v>
      </c>
      <c r="G82" s="13">
        <v>75.654335103368794</v>
      </c>
      <c r="H82" s="173">
        <v>1.0731060792448901</v>
      </c>
      <c r="I82" s="13">
        <v>-8.8087789169578805</v>
      </c>
      <c r="J82" s="173">
        <v>3.3267807349734699</v>
      </c>
      <c r="K82" s="13">
        <v>17.027302335867098</v>
      </c>
      <c r="L82" s="173">
        <v>0.73364627522717096</v>
      </c>
      <c r="M82" s="13">
        <v>14.624651155064001</v>
      </c>
      <c r="N82" s="173">
        <v>3.16800559451594</v>
      </c>
      <c r="O82" s="13">
        <v>17.689983559191099</v>
      </c>
      <c r="P82" s="173">
        <v>1.0942003721673099</v>
      </c>
      <c r="Q82" s="13">
        <v>3.06533240412708</v>
      </c>
      <c r="R82" s="173">
        <v>3.5167483894749099</v>
      </c>
      <c r="S82" s="13">
        <v>3.8824562399934801</v>
      </c>
      <c r="T82" s="173">
        <v>0.36261072366029501</v>
      </c>
      <c r="U82" s="13">
        <v>0.72946048013243403</v>
      </c>
      <c r="V82" s="173">
        <v>0.52891334414725599</v>
      </c>
      <c r="W82" s="13">
        <v>4.4169568040207299</v>
      </c>
      <c r="X82" s="173">
        <v>0.52088471529207803</v>
      </c>
      <c r="Y82" s="13">
        <v>3.6874963238883001</v>
      </c>
      <c r="Z82" s="173">
        <v>0.79355230357328099</v>
      </c>
      <c r="AA82" s="13">
        <v>2.0028881625224</v>
      </c>
      <c r="AB82" s="173">
        <v>0.27634123427657997</v>
      </c>
      <c r="AC82" s="13">
        <v>0.182774344476828</v>
      </c>
      <c r="AD82" s="173">
        <v>0.18331770499713801</v>
      </c>
      <c r="AE82" s="13">
        <v>2.23872453341933</v>
      </c>
      <c r="AF82" s="173">
        <v>0.38337210604963901</v>
      </c>
      <c r="AG82" s="13">
        <v>2.0559501889425</v>
      </c>
      <c r="AH82" s="173">
        <v>0.426277792034995</v>
      </c>
      <c r="AI82" s="13">
        <v>0.213400675252303</v>
      </c>
      <c r="AJ82" s="173">
        <v>8.2496812948824605E-2</v>
      </c>
      <c r="AK82" s="13">
        <v>0</v>
      </c>
      <c r="AL82" s="173">
        <v>0</v>
      </c>
      <c r="AM82" s="13">
        <v>0</v>
      </c>
      <c r="AN82" s="173">
        <v>0</v>
      </c>
      <c r="AO82" s="13">
        <v>0</v>
      </c>
      <c r="AP82" s="173">
        <v>0</v>
      </c>
      <c r="AQ82" s="13">
        <v>-2.1925946743782001</v>
      </c>
      <c r="AR82" s="173">
        <v>1.05733852620566</v>
      </c>
      <c r="AS82" s="13">
        <v>-1.2054165274219699</v>
      </c>
      <c r="AT82" s="173">
        <v>0.99570401405588604</v>
      </c>
      <c r="AU82" s="13">
        <v>1.99387967964145</v>
      </c>
      <c r="AV82" s="173">
        <v>0.44930451938294902</v>
      </c>
      <c r="AW82" s="13">
        <v>1.33648411053955</v>
      </c>
      <c r="AX82" s="173">
        <v>0.31415507156250699</v>
      </c>
      <c r="AY82" s="13">
        <v>6.7647411619184403E-2</v>
      </c>
      <c r="AZ82" s="173">
        <v>0.10880928272739999</v>
      </c>
      <c r="BA82" s="15"/>
      <c r="BB82" s="15"/>
      <c r="BC82" s="15"/>
      <c r="BD82" s="15"/>
      <c r="BE82" s="15"/>
      <c r="BF82" s="15"/>
      <c r="BG82" s="15"/>
      <c r="BH82" s="15"/>
      <c r="BI82" s="15"/>
      <c r="BJ82" s="16"/>
    </row>
    <row r="83" spans="1:62" ht="12.95" customHeight="1" x14ac:dyDescent="0.2">
      <c r="A83" s="2" t="s">
        <v>387</v>
      </c>
      <c r="B83" s="32">
        <v>1</v>
      </c>
      <c r="C83" s="13">
        <v>64.774915004168605</v>
      </c>
      <c r="D83" s="173">
        <v>1.39467478886775</v>
      </c>
      <c r="E83" s="13">
        <v>61.915320444646298</v>
      </c>
      <c r="F83" s="173">
        <v>3.54550517421705</v>
      </c>
      <c r="G83" s="13">
        <v>65.504947710590301</v>
      </c>
      <c r="H83" s="173">
        <v>1.4604754287558701</v>
      </c>
      <c r="I83" s="13">
        <v>3.5896272659439998</v>
      </c>
      <c r="J83" s="173">
        <v>3.75979693316201</v>
      </c>
      <c r="K83" s="13">
        <v>5.3275377781054303</v>
      </c>
      <c r="L83" s="173">
        <v>0.76254497117960396</v>
      </c>
      <c r="M83" s="13">
        <v>11.1138920648274</v>
      </c>
      <c r="N83" s="173">
        <v>2.3288203117983701</v>
      </c>
      <c r="O83" s="13">
        <v>4.8319210953203804</v>
      </c>
      <c r="P83" s="173">
        <v>1.07518623263903</v>
      </c>
      <c r="Q83" s="13">
        <v>-6.28197096950705</v>
      </c>
      <c r="R83" s="173">
        <v>2.6376358632124401</v>
      </c>
      <c r="S83" s="13">
        <v>19.902622849053301</v>
      </c>
      <c r="T83" s="173">
        <v>1.32556089778418</v>
      </c>
      <c r="U83" s="13">
        <v>16.214825118062102</v>
      </c>
      <c r="V83" s="173">
        <v>2.7804647738217798</v>
      </c>
      <c r="W83" s="13">
        <v>21.422200753523299</v>
      </c>
      <c r="X83" s="173">
        <v>1.50467763100401</v>
      </c>
      <c r="Y83" s="13">
        <v>5.2073756354611804</v>
      </c>
      <c r="Z83" s="173">
        <v>2.9135964861738102</v>
      </c>
      <c r="AA83" s="13">
        <v>8.7444319373349497</v>
      </c>
      <c r="AB83" s="173">
        <v>0.74152838105305097</v>
      </c>
      <c r="AC83" s="13">
        <v>10.7559623724642</v>
      </c>
      <c r="AD83" s="173">
        <v>2.0061594354955301</v>
      </c>
      <c r="AE83" s="13">
        <v>8.2409304405660393</v>
      </c>
      <c r="AF83" s="173">
        <v>0.81464591284888299</v>
      </c>
      <c r="AG83" s="13">
        <v>-2.51503193189812</v>
      </c>
      <c r="AH83" s="173">
        <v>2.06363827835664</v>
      </c>
      <c r="AI83" s="13">
        <v>1.25049243133768</v>
      </c>
      <c r="AJ83" s="173">
        <v>0.197283356149342</v>
      </c>
      <c r="AK83" s="13">
        <v>0</v>
      </c>
      <c r="AL83" s="173">
        <v>0</v>
      </c>
      <c r="AM83" s="13">
        <v>0</v>
      </c>
      <c r="AN83" s="173">
        <v>0</v>
      </c>
      <c r="AO83" s="13">
        <v>0</v>
      </c>
      <c r="AP83" s="173">
        <v>0</v>
      </c>
      <c r="AQ83" s="13">
        <v>5.1449183816581296</v>
      </c>
      <c r="AR83" s="173">
        <v>2.25370905527152</v>
      </c>
      <c r="AS83" s="13">
        <v>0.32289054680551998</v>
      </c>
      <c r="AT83" s="173">
        <v>0.86961221501091002</v>
      </c>
      <c r="AU83" s="13">
        <v>-4.7737165867103304</v>
      </c>
      <c r="AV83" s="173">
        <v>2.1242882236599101</v>
      </c>
      <c r="AW83" s="13">
        <v>-0.56896744359038498</v>
      </c>
      <c r="AX83" s="173">
        <v>1.0708793640772301</v>
      </c>
      <c r="AY83" s="13">
        <v>-0.12512489816292499</v>
      </c>
      <c r="AZ83" s="173">
        <v>0.32535463858555502</v>
      </c>
      <c r="BA83" s="15"/>
      <c r="BB83" s="15"/>
      <c r="BC83" s="15"/>
      <c r="BD83" s="15"/>
      <c r="BE83" s="15"/>
      <c r="BF83" s="15"/>
      <c r="BG83" s="15"/>
      <c r="BH83" s="15"/>
      <c r="BI83" s="15"/>
      <c r="BJ83" s="16"/>
    </row>
    <row r="84" spans="1:62" ht="12.95" customHeight="1" x14ac:dyDescent="0.2">
      <c r="A84" s="33" t="s">
        <v>398</v>
      </c>
      <c r="B84" s="34">
        <v>1</v>
      </c>
      <c r="C84" s="46">
        <v>78.017736885987006</v>
      </c>
      <c r="D84" s="177">
        <v>0.26349432529977301</v>
      </c>
      <c r="E84" s="46">
        <v>78.596762710782201</v>
      </c>
      <c r="F84" s="177">
        <v>0.81646621857605495</v>
      </c>
      <c r="G84" s="46">
        <v>78.968514763366201</v>
      </c>
      <c r="H84" s="177">
        <v>0.322989359578016</v>
      </c>
      <c r="I84" s="46">
        <v>0.371752052584024</v>
      </c>
      <c r="J84" s="177">
        <v>0.86905279623907306</v>
      </c>
      <c r="K84" s="46">
        <v>8.7950951074386303</v>
      </c>
      <c r="L84" s="177">
        <v>0.20604075734677399</v>
      </c>
      <c r="M84" s="46">
        <v>9.4507635236523804</v>
      </c>
      <c r="N84" s="177">
        <v>0.68654317682852195</v>
      </c>
      <c r="O84" s="46">
        <v>8.6614212318885198</v>
      </c>
      <c r="P84" s="177">
        <v>0.26126474168207903</v>
      </c>
      <c r="Q84" s="46">
        <v>-0.78934229176385595</v>
      </c>
      <c r="R84" s="177">
        <v>0.72357755270553803</v>
      </c>
      <c r="S84" s="46">
        <v>7.6208406773673101</v>
      </c>
      <c r="T84" s="177">
        <v>0.203393621810049</v>
      </c>
      <c r="U84" s="46">
        <v>8.1986492000162006</v>
      </c>
      <c r="V84" s="177">
        <v>0.70085690858323901</v>
      </c>
      <c r="W84" s="46">
        <v>8.0422251379327605</v>
      </c>
      <c r="X84" s="177">
        <v>0.25579016250648101</v>
      </c>
      <c r="Y84" s="46">
        <v>-0.15642406208343501</v>
      </c>
      <c r="Z84" s="177">
        <v>0.73269582333624195</v>
      </c>
      <c r="AA84" s="46">
        <v>4.3188069774944804</v>
      </c>
      <c r="AB84" s="177">
        <v>0.140753000652031</v>
      </c>
      <c r="AC84" s="46">
        <v>3.7538245655492299</v>
      </c>
      <c r="AD84" s="177">
        <v>0.42459812774724798</v>
      </c>
      <c r="AE84" s="46">
        <v>4.3278388668124999</v>
      </c>
      <c r="AF84" s="177">
        <v>0.17762027000719099</v>
      </c>
      <c r="AG84" s="46">
        <v>0.57401430126326802</v>
      </c>
      <c r="AH84" s="177">
        <v>0.45018197691686801</v>
      </c>
      <c r="AI84" s="46">
        <v>1.2475203517125899</v>
      </c>
      <c r="AJ84" s="177">
        <v>7.1709633704342302E-2</v>
      </c>
      <c r="AK84" s="46">
        <v>0</v>
      </c>
      <c r="AL84" s="177">
        <v>0</v>
      </c>
      <c r="AM84" s="46">
        <v>0</v>
      </c>
      <c r="AN84" s="177">
        <v>0</v>
      </c>
      <c r="AO84" s="46">
        <v>0</v>
      </c>
      <c r="AP84" s="177">
        <v>0</v>
      </c>
      <c r="AQ84" s="46">
        <v>6.5453305610248798</v>
      </c>
      <c r="AR84" s="177">
        <v>0.35508372145723299</v>
      </c>
      <c r="AS84" s="46">
        <v>-3.6653985212192399</v>
      </c>
      <c r="AT84" s="177">
        <v>0.27034062587007901</v>
      </c>
      <c r="AU84" s="46">
        <v>-3.1742811847915502</v>
      </c>
      <c r="AV84" s="177">
        <v>0.23424411856664801</v>
      </c>
      <c r="AW84" s="46">
        <v>0.64116453896052605</v>
      </c>
      <c r="AX84" s="177">
        <v>0.14905520339109299</v>
      </c>
      <c r="AY84" s="46">
        <v>-0.34681539397461603</v>
      </c>
      <c r="AZ84" s="177">
        <v>0.106274869610798</v>
      </c>
      <c r="BA84" s="15"/>
      <c r="BB84" s="15"/>
      <c r="BC84" s="15"/>
      <c r="BD84" s="15"/>
      <c r="BE84" s="15"/>
      <c r="BF84" s="15"/>
      <c r="BG84" s="15"/>
      <c r="BH84" s="15"/>
      <c r="BI84" s="15"/>
      <c r="BJ84" s="16"/>
    </row>
    <row r="85" spans="1:62" ht="12.95" customHeight="1" x14ac:dyDescent="0.2">
      <c r="A85" s="2" t="s">
        <v>106</v>
      </c>
      <c r="B85" s="32">
        <v>1</v>
      </c>
      <c r="C85" s="13">
        <v>90.791322094726894</v>
      </c>
      <c r="D85" s="173">
        <v>0.82134295192010598</v>
      </c>
      <c r="E85" s="13">
        <v>84.561137976394406</v>
      </c>
      <c r="F85" s="173">
        <v>2.58202500670519</v>
      </c>
      <c r="G85" s="13">
        <v>94.099324591324503</v>
      </c>
      <c r="H85" s="173">
        <v>0.70026125748087098</v>
      </c>
      <c r="I85" s="13">
        <v>9.5381866149300691</v>
      </c>
      <c r="J85" s="173">
        <v>2.5027631510529198</v>
      </c>
      <c r="K85" s="13">
        <v>6.0571441173879501</v>
      </c>
      <c r="L85" s="173">
        <v>0.59362453732831899</v>
      </c>
      <c r="M85" s="13">
        <v>10.930628771561601</v>
      </c>
      <c r="N85" s="173">
        <v>2.1329959615658298</v>
      </c>
      <c r="O85" s="13">
        <v>4.1155416714338502</v>
      </c>
      <c r="P85" s="173">
        <v>0.546409434086363</v>
      </c>
      <c r="Q85" s="13">
        <v>-6.8150871001277098</v>
      </c>
      <c r="R85" s="173">
        <v>2.0694178302647899</v>
      </c>
      <c r="S85" s="13">
        <v>0.752913218796188</v>
      </c>
      <c r="T85" s="173">
        <v>0.206327100899069</v>
      </c>
      <c r="U85" s="13">
        <v>2.6211548157629401</v>
      </c>
      <c r="V85" s="173">
        <v>1.13300807026426</v>
      </c>
      <c r="W85" s="13">
        <v>0.38894146570194499</v>
      </c>
      <c r="X85" s="173">
        <v>0.16562898580511901</v>
      </c>
      <c r="Y85" s="13">
        <v>-2.232213350061</v>
      </c>
      <c r="Z85" s="173">
        <v>1.0939527265683</v>
      </c>
      <c r="AA85" s="13">
        <v>1.35000607766062</v>
      </c>
      <c r="AB85" s="173">
        <v>0.223098269351653</v>
      </c>
      <c r="AC85" s="13">
        <v>1.88707843628109</v>
      </c>
      <c r="AD85" s="173">
        <v>1.0855980243341401</v>
      </c>
      <c r="AE85" s="13">
        <v>1.3961922715397399</v>
      </c>
      <c r="AF85" s="173">
        <v>0.35337974591934002</v>
      </c>
      <c r="AG85" s="13">
        <v>-0.49088616474135199</v>
      </c>
      <c r="AH85" s="173">
        <v>1.14218128591253</v>
      </c>
      <c r="AI85" s="13">
        <v>1.0486144914283</v>
      </c>
      <c r="AJ85" s="173">
        <v>0.25069751719885103</v>
      </c>
      <c r="AK85" s="13">
        <v>0</v>
      </c>
      <c r="AL85" s="173">
        <v>0</v>
      </c>
      <c r="AM85" s="13">
        <v>0</v>
      </c>
      <c r="AN85" s="173">
        <v>0</v>
      </c>
      <c r="AO85" s="13">
        <v>0</v>
      </c>
      <c r="AP85" s="173">
        <v>0</v>
      </c>
      <c r="AQ85" s="13">
        <v>12.541806649833701</v>
      </c>
      <c r="AR85" s="173">
        <v>1.3590116639405201</v>
      </c>
      <c r="AS85" s="13">
        <v>-11.562861209684</v>
      </c>
      <c r="AT85" s="173">
        <v>1.07649529466963</v>
      </c>
      <c r="AU85" s="13">
        <v>-0.66768934922244605</v>
      </c>
      <c r="AV85" s="173">
        <v>0.328885059874506</v>
      </c>
      <c r="AW85" s="13">
        <v>0.18938513953185401</v>
      </c>
      <c r="AX85" s="173">
        <v>0.32151748385731699</v>
      </c>
      <c r="AY85" s="13">
        <v>-0.50064123045902598</v>
      </c>
      <c r="AZ85" s="173">
        <v>0.40884924027292202</v>
      </c>
      <c r="BA85" s="15"/>
      <c r="BB85" s="15"/>
      <c r="BC85" s="15"/>
      <c r="BD85" s="15"/>
      <c r="BE85" s="15"/>
      <c r="BF85" s="15"/>
      <c r="BG85" s="15"/>
      <c r="BH85" s="15"/>
      <c r="BI85" s="15"/>
      <c r="BJ85" s="16"/>
    </row>
    <row r="86" spans="1:62" ht="12.95" customHeight="1" x14ac:dyDescent="0.2">
      <c r="A86" s="2" t="s">
        <v>395</v>
      </c>
      <c r="B86" s="32">
        <v>1</v>
      </c>
      <c r="C86" s="13">
        <v>79.878674657641596</v>
      </c>
      <c r="D86" s="173">
        <v>1.4019235168745701</v>
      </c>
      <c r="E86" s="13">
        <v>67.447795810170703</v>
      </c>
      <c r="F86" s="173">
        <v>4.0156542250620797</v>
      </c>
      <c r="G86" s="13">
        <v>87.308844110347906</v>
      </c>
      <c r="H86" s="173">
        <v>1.51423566682063</v>
      </c>
      <c r="I86" s="13">
        <v>19.861048300177199</v>
      </c>
      <c r="J86" s="173">
        <v>4.3491969984883898</v>
      </c>
      <c r="K86" s="13">
        <v>15.7500624501375</v>
      </c>
      <c r="L86" s="173">
        <v>1.1725595521662</v>
      </c>
      <c r="M86" s="13">
        <v>28.317675185976601</v>
      </c>
      <c r="N86" s="173">
        <v>3.81229790725782</v>
      </c>
      <c r="O86" s="13">
        <v>11.3789628038716</v>
      </c>
      <c r="P86" s="173">
        <v>1.45498281161562</v>
      </c>
      <c r="Q86" s="13">
        <v>-16.938712382104999</v>
      </c>
      <c r="R86" s="173">
        <v>4.3957293779593503</v>
      </c>
      <c r="S86" s="13">
        <v>0.74097066833258696</v>
      </c>
      <c r="T86" s="173">
        <v>0.20714430613485199</v>
      </c>
      <c r="U86" s="13">
        <v>0.55350974079164195</v>
      </c>
      <c r="V86" s="173">
        <v>0.56306416490018096</v>
      </c>
      <c r="W86" s="13">
        <v>0.25451011570476101</v>
      </c>
      <c r="X86" s="173">
        <v>0.19411932034322399</v>
      </c>
      <c r="Y86" s="13">
        <v>-0.29899962508688099</v>
      </c>
      <c r="Z86" s="173">
        <v>0.59787493004626902</v>
      </c>
      <c r="AA86" s="13">
        <v>1.45396541423001</v>
      </c>
      <c r="AB86" s="173">
        <v>0.35664944661854697</v>
      </c>
      <c r="AC86" s="13">
        <v>3.6810192630610499</v>
      </c>
      <c r="AD86" s="173">
        <v>1.6287543819888199</v>
      </c>
      <c r="AE86" s="13">
        <v>1.05768297007571</v>
      </c>
      <c r="AF86" s="173">
        <v>0.50182523977461202</v>
      </c>
      <c r="AG86" s="13">
        <v>-2.6233362929853499</v>
      </c>
      <c r="AH86" s="173">
        <v>1.6974712635781899</v>
      </c>
      <c r="AI86" s="13">
        <v>2.1763268096582702</v>
      </c>
      <c r="AJ86" s="173">
        <v>0.42137522911619502</v>
      </c>
      <c r="AK86" s="13">
        <v>0</v>
      </c>
      <c r="AL86" s="173">
        <v>0</v>
      </c>
      <c r="AM86" s="13">
        <v>0</v>
      </c>
      <c r="AN86" s="173">
        <v>0</v>
      </c>
      <c r="AO86" s="13">
        <v>0</v>
      </c>
      <c r="AP86" s="173">
        <v>0</v>
      </c>
      <c r="AQ86" s="13">
        <v>9.5873875497995407</v>
      </c>
      <c r="AR86" s="173">
        <v>2.4726092347274098</v>
      </c>
      <c r="AS86" s="13">
        <v>-2.6306935130953502</v>
      </c>
      <c r="AT86" s="173">
        <v>2.0340222856797001</v>
      </c>
      <c r="AU86" s="13">
        <v>-4.0503719900208797</v>
      </c>
      <c r="AV86" s="173">
        <v>0.74583168319557802</v>
      </c>
      <c r="AW86" s="13">
        <v>0.280701778386305</v>
      </c>
      <c r="AX86" s="173">
        <v>0.466416870988132</v>
      </c>
      <c r="AY86" s="13">
        <v>-3.1870238250696299</v>
      </c>
      <c r="AZ86" s="173">
        <v>0.92693680582677296</v>
      </c>
      <c r="BA86" s="15"/>
      <c r="BB86" s="15"/>
      <c r="BC86" s="15"/>
      <c r="BD86" s="15"/>
      <c r="BE86" s="15"/>
      <c r="BF86" s="15"/>
      <c r="BG86" s="15"/>
      <c r="BH86" s="15"/>
      <c r="BI86" s="15"/>
      <c r="BJ86" s="16"/>
    </row>
    <row r="87" spans="1:62" ht="12.95" customHeight="1" x14ac:dyDescent="0.2">
      <c r="A87" s="3" t="s">
        <v>396</v>
      </c>
      <c r="B87" s="36">
        <v>1</v>
      </c>
      <c r="C87" s="28">
        <v>88.042688925072895</v>
      </c>
      <c r="D87" s="178">
        <v>1.1118711148040901</v>
      </c>
      <c r="E87" s="28">
        <v>85.426498122342096</v>
      </c>
      <c r="F87" s="178">
        <v>3.7925337414354399</v>
      </c>
      <c r="G87" s="28">
        <v>89.404971745560005</v>
      </c>
      <c r="H87" s="178">
        <v>1.2094500187330399</v>
      </c>
      <c r="I87" s="28">
        <v>3.9784736232178499</v>
      </c>
      <c r="J87" s="178">
        <v>3.8823584326377301</v>
      </c>
      <c r="K87" s="28">
        <v>10.180076187404</v>
      </c>
      <c r="L87" s="178">
        <v>1.04824577047843</v>
      </c>
      <c r="M87" s="28">
        <v>13.177422321515399</v>
      </c>
      <c r="N87" s="178">
        <v>3.7382646879015602</v>
      </c>
      <c r="O87" s="28">
        <v>8.9621894315858004</v>
      </c>
      <c r="P87" s="178">
        <v>1.1313622686724401</v>
      </c>
      <c r="Q87" s="28">
        <v>-4.2152328899296201</v>
      </c>
      <c r="R87" s="178">
        <v>3.8492060201201901</v>
      </c>
      <c r="S87" s="28">
        <v>0.50598624171690698</v>
      </c>
      <c r="T87" s="178">
        <v>0.22383167821581801</v>
      </c>
      <c r="U87" s="28">
        <v>0</v>
      </c>
      <c r="V87" s="178">
        <v>0</v>
      </c>
      <c r="W87" s="28">
        <v>0.37761393592374098</v>
      </c>
      <c r="X87" s="178">
        <v>0.189474943938955</v>
      </c>
      <c r="Y87" s="28">
        <v>0.37761393592374098</v>
      </c>
      <c r="Z87" s="178">
        <v>0.189474943938955</v>
      </c>
      <c r="AA87" s="28">
        <v>1.24293848047432</v>
      </c>
      <c r="AB87" s="178">
        <v>0.30268130424024797</v>
      </c>
      <c r="AC87" s="28">
        <v>1.3960795561424599</v>
      </c>
      <c r="AD87" s="178">
        <v>1.35445409645786</v>
      </c>
      <c r="AE87" s="28">
        <v>1.2552248869304701</v>
      </c>
      <c r="AF87" s="178">
        <v>0.31113805068542</v>
      </c>
      <c r="AG87" s="28">
        <v>-0.140854669211985</v>
      </c>
      <c r="AH87" s="178">
        <v>1.37743739069298</v>
      </c>
      <c r="AI87" s="28">
        <v>2.8310165331911202E-2</v>
      </c>
      <c r="AJ87" s="178">
        <v>2.83650492258921E-2</v>
      </c>
      <c r="AK87" s="28">
        <v>0</v>
      </c>
      <c r="AL87" s="178">
        <v>0</v>
      </c>
      <c r="AM87" s="28">
        <v>0</v>
      </c>
      <c r="AN87" s="178">
        <v>0</v>
      </c>
      <c r="AO87" s="28">
        <v>0</v>
      </c>
      <c r="AP87" s="178">
        <v>0</v>
      </c>
      <c r="AQ87" s="28">
        <v>8.3728166040055498</v>
      </c>
      <c r="AR87" s="178">
        <v>1.67183921579302</v>
      </c>
      <c r="AS87" s="28">
        <v>-2.7791734456333099</v>
      </c>
      <c r="AT87" s="178">
        <v>1.57247099712681</v>
      </c>
      <c r="AU87" s="28">
        <v>-4.98966599707098</v>
      </c>
      <c r="AV87" s="178">
        <v>0.734275769548556</v>
      </c>
      <c r="AW87" s="28">
        <v>-0.379716454486621</v>
      </c>
      <c r="AX87" s="178">
        <v>0.477365872557588</v>
      </c>
      <c r="AY87" s="28">
        <v>-0.224260706814632</v>
      </c>
      <c r="AZ87" s="178">
        <v>0.13335431395567701</v>
      </c>
      <c r="BA87" s="30"/>
      <c r="BB87" s="30"/>
      <c r="BC87" s="30"/>
      <c r="BD87" s="30"/>
      <c r="BE87" s="30"/>
      <c r="BF87" s="30"/>
      <c r="BG87" s="30"/>
      <c r="BH87" s="30"/>
      <c r="BI87" s="30"/>
      <c r="BJ87" s="31"/>
    </row>
    <row r="88" spans="1:62" ht="12.95" customHeight="1" x14ac:dyDescent="0.2">
      <c r="A88" s="2"/>
      <c r="B88" s="37"/>
      <c r="C88" s="13" t="s">
        <v>653</v>
      </c>
      <c r="D88" s="173" t="s">
        <v>654</v>
      </c>
      <c r="E88" s="13" t="s">
        <v>655</v>
      </c>
      <c r="F88" s="173" t="s">
        <v>656</v>
      </c>
      <c r="G88" s="13" t="s">
        <v>657</v>
      </c>
      <c r="H88" s="173" t="s">
        <v>658</v>
      </c>
      <c r="I88" s="13" t="s">
        <v>659</v>
      </c>
      <c r="J88" s="173" t="s">
        <v>660</v>
      </c>
      <c r="K88" s="13" t="s">
        <v>661</v>
      </c>
      <c r="L88" s="173" t="s">
        <v>662</v>
      </c>
      <c r="M88" s="13" t="s">
        <v>663</v>
      </c>
      <c r="N88" s="173" t="s">
        <v>664</v>
      </c>
      <c r="O88" s="13" t="s">
        <v>665</v>
      </c>
      <c r="P88" s="173" t="s">
        <v>666</v>
      </c>
      <c r="Q88" s="13" t="s">
        <v>667</v>
      </c>
      <c r="R88" s="173" t="s">
        <v>668</v>
      </c>
      <c r="S88" s="13" t="s">
        <v>669</v>
      </c>
      <c r="T88" s="173" t="s">
        <v>670</v>
      </c>
      <c r="U88" s="13" t="s">
        <v>671</v>
      </c>
      <c r="V88" s="173" t="s">
        <v>672</v>
      </c>
      <c r="W88" s="13" t="s">
        <v>673</v>
      </c>
      <c r="X88" s="173" t="s">
        <v>674</v>
      </c>
      <c r="Y88" s="13" t="s">
        <v>675</v>
      </c>
      <c r="Z88" s="173" t="s">
        <v>676</v>
      </c>
      <c r="AA88" s="13" t="s">
        <v>677</v>
      </c>
      <c r="AB88" s="173" t="s">
        <v>678</v>
      </c>
      <c r="AC88" s="13" t="s">
        <v>679</v>
      </c>
      <c r="AD88" s="173" t="s">
        <v>680</v>
      </c>
      <c r="AE88" s="13" t="s">
        <v>681</v>
      </c>
      <c r="AF88" s="173" t="s">
        <v>682</v>
      </c>
      <c r="AG88" s="13" t="s">
        <v>683</v>
      </c>
      <c r="AH88" s="173" t="s">
        <v>684</v>
      </c>
      <c r="AI88" s="13" t="s">
        <v>685</v>
      </c>
      <c r="AJ88" s="173" t="s">
        <v>686</v>
      </c>
      <c r="AK88" s="13" t="s">
        <v>687</v>
      </c>
      <c r="AL88" s="173" t="s">
        <v>688</v>
      </c>
      <c r="AM88" s="13" t="s">
        <v>689</v>
      </c>
      <c r="AN88" s="173" t="s">
        <v>690</v>
      </c>
      <c r="AO88" s="13" t="s">
        <v>691</v>
      </c>
      <c r="AP88" s="173" t="s">
        <v>692</v>
      </c>
      <c r="AQ88" s="15" t="s">
        <v>693</v>
      </c>
      <c r="AR88" s="15" t="s">
        <v>694</v>
      </c>
      <c r="AS88" s="15" t="s">
        <v>695</v>
      </c>
      <c r="AT88" s="15" t="s">
        <v>696</v>
      </c>
      <c r="AU88" s="15" t="s">
        <v>697</v>
      </c>
      <c r="AV88" s="15" t="s">
        <v>698</v>
      </c>
      <c r="AW88" s="15" t="s">
        <v>699</v>
      </c>
      <c r="AX88" s="15" t="s">
        <v>700</v>
      </c>
      <c r="AY88" s="15" t="s">
        <v>701</v>
      </c>
      <c r="AZ88" s="15" t="s">
        <v>702</v>
      </c>
      <c r="BA88" s="13" t="s">
        <v>703</v>
      </c>
      <c r="BB88" s="173" t="s">
        <v>704</v>
      </c>
      <c r="BC88" s="13" t="s">
        <v>705</v>
      </c>
      <c r="BD88" s="173" t="s">
        <v>706</v>
      </c>
      <c r="BE88" s="13" t="s">
        <v>707</v>
      </c>
      <c r="BF88" s="173" t="s">
        <v>708</v>
      </c>
      <c r="BG88" s="13" t="s">
        <v>709</v>
      </c>
      <c r="BH88" s="173" t="s">
        <v>710</v>
      </c>
      <c r="BI88" s="13" t="s">
        <v>711</v>
      </c>
      <c r="BJ88" s="182" t="s">
        <v>712</v>
      </c>
    </row>
    <row r="89" spans="1:62" ht="12.95" customHeight="1" x14ac:dyDescent="0.2">
      <c r="A89" s="2" t="s">
        <v>353</v>
      </c>
      <c r="B89" s="37">
        <v>3</v>
      </c>
      <c r="C89" s="13">
        <v>64.578851631333706</v>
      </c>
      <c r="D89" s="173">
        <v>0.95894212278464097</v>
      </c>
      <c r="E89" s="13">
        <v>41.531156552158301</v>
      </c>
      <c r="F89" s="173">
        <v>3.74208946033932</v>
      </c>
      <c r="G89" s="13">
        <v>66.006770487759198</v>
      </c>
      <c r="H89" s="173">
        <v>1.1781427743792201</v>
      </c>
      <c r="I89" s="13">
        <v>24.475613935600901</v>
      </c>
      <c r="J89" s="173">
        <v>3.9308138207455299</v>
      </c>
      <c r="K89" s="13">
        <v>27.108096593727801</v>
      </c>
      <c r="L89" s="173">
        <v>0.92686551875428602</v>
      </c>
      <c r="M89" s="13">
        <v>49.198870467432499</v>
      </c>
      <c r="N89" s="173">
        <v>3.7775797074702102</v>
      </c>
      <c r="O89" s="13">
        <v>26.7743950997518</v>
      </c>
      <c r="P89" s="173">
        <v>1.2477128817209699</v>
      </c>
      <c r="Q89" s="13">
        <v>-22.424475367680699</v>
      </c>
      <c r="R89" s="173">
        <v>3.9081809171278099</v>
      </c>
      <c r="S89" s="13">
        <v>2.3604911915513398</v>
      </c>
      <c r="T89" s="173">
        <v>0.290190254562182</v>
      </c>
      <c r="U89" s="13">
        <v>2.1550754138497799</v>
      </c>
      <c r="V89" s="173">
        <v>1.02816436245431</v>
      </c>
      <c r="W89" s="13">
        <v>2.2659310460399902</v>
      </c>
      <c r="X89" s="173">
        <v>0.38271720468352399</v>
      </c>
      <c r="Y89" s="13">
        <v>0.110855632190208</v>
      </c>
      <c r="Z89" s="173">
        <v>1.0817653147330699</v>
      </c>
      <c r="AA89" s="13">
        <v>5.4991970667197796</v>
      </c>
      <c r="AB89" s="173">
        <v>0.42572609623016999</v>
      </c>
      <c r="AC89" s="13">
        <v>7.11489756655945</v>
      </c>
      <c r="AD89" s="173">
        <v>1.7802612063326499</v>
      </c>
      <c r="AE89" s="13">
        <v>4.9529033664490099</v>
      </c>
      <c r="AF89" s="173">
        <v>0.52313575025173298</v>
      </c>
      <c r="AG89" s="13">
        <v>-2.16199420011043</v>
      </c>
      <c r="AH89" s="173">
        <v>1.86571276437772</v>
      </c>
      <c r="AI89" s="13">
        <v>0.45336351666733199</v>
      </c>
      <c r="AJ89" s="173">
        <v>0.17858891980040001</v>
      </c>
      <c r="AK89" s="13">
        <v>0</v>
      </c>
      <c r="AL89" s="173">
        <v>0</v>
      </c>
      <c r="AM89" s="13">
        <v>0</v>
      </c>
      <c r="AN89" s="173">
        <v>0</v>
      </c>
      <c r="AO89" s="13">
        <v>0</v>
      </c>
      <c r="AP89" s="173">
        <v>0</v>
      </c>
      <c r="AQ89" s="15"/>
      <c r="AR89" s="15"/>
      <c r="AS89" s="15"/>
      <c r="AT89" s="15"/>
      <c r="AU89" s="15"/>
      <c r="AV89" s="15"/>
      <c r="AW89" s="15"/>
      <c r="AX89" s="15"/>
      <c r="AY89" s="15"/>
      <c r="AZ89" s="15"/>
      <c r="BA89" s="13">
        <v>-17.519499567383502</v>
      </c>
      <c r="BB89" s="173">
        <v>1.2538798806212801</v>
      </c>
      <c r="BC89" s="13">
        <v>21.113516846976399</v>
      </c>
      <c r="BD89" s="173">
        <v>1.0514291527351001</v>
      </c>
      <c r="BE89" s="13">
        <v>-4.5639607486779497</v>
      </c>
      <c r="BF89" s="173">
        <v>0.564098132153246</v>
      </c>
      <c r="BG89" s="13">
        <v>1.0812572788194399</v>
      </c>
      <c r="BH89" s="173">
        <v>0.61756923838103905</v>
      </c>
      <c r="BI89" s="13">
        <v>-0.111313809734383</v>
      </c>
      <c r="BJ89" s="182">
        <v>0.27009234281017402</v>
      </c>
    </row>
    <row r="90" spans="1:62" ht="12.95" customHeight="1" x14ac:dyDescent="0.2">
      <c r="A90" s="2" t="s">
        <v>356</v>
      </c>
      <c r="B90" s="37">
        <v>3</v>
      </c>
      <c r="C90" s="13">
        <v>7.1101655272910902</v>
      </c>
      <c r="D90" s="173">
        <v>0.62865196208501295</v>
      </c>
      <c r="E90" s="13">
        <v>4.9010095615501097</v>
      </c>
      <c r="F90" s="173">
        <v>1.58060660322488</v>
      </c>
      <c r="G90" s="13">
        <v>6.9655274513082297</v>
      </c>
      <c r="H90" s="173">
        <v>0.85661087877068798</v>
      </c>
      <c r="I90" s="13">
        <v>2.06451788975812</v>
      </c>
      <c r="J90" s="173">
        <v>1.76952966488789</v>
      </c>
      <c r="K90" s="13">
        <v>2.3324717926944998</v>
      </c>
      <c r="L90" s="173">
        <v>0.31781671407880202</v>
      </c>
      <c r="M90" s="13">
        <v>1.50402790518068</v>
      </c>
      <c r="N90" s="173">
        <v>0.70511231976849298</v>
      </c>
      <c r="O90" s="13">
        <v>2.02881448807124</v>
      </c>
      <c r="P90" s="173">
        <v>0.39883179256983903</v>
      </c>
      <c r="Q90" s="13">
        <v>0.52478658289055602</v>
      </c>
      <c r="R90" s="173">
        <v>0.80321813016212995</v>
      </c>
      <c r="S90" s="13">
        <v>52.599975327688099</v>
      </c>
      <c r="T90" s="173">
        <v>1.0823629835369799</v>
      </c>
      <c r="U90" s="13">
        <v>47.219459178529902</v>
      </c>
      <c r="V90" s="173">
        <v>4.6796656261783696</v>
      </c>
      <c r="W90" s="13">
        <v>50.796016218494501</v>
      </c>
      <c r="X90" s="173">
        <v>1.5351916007067701</v>
      </c>
      <c r="Y90" s="13">
        <v>3.5765570399645799</v>
      </c>
      <c r="Z90" s="173">
        <v>4.9407505367544102</v>
      </c>
      <c r="AA90" s="13">
        <v>36.768803945136298</v>
      </c>
      <c r="AB90" s="173">
        <v>1.0163044057097601</v>
      </c>
      <c r="AC90" s="13">
        <v>46.375503354739301</v>
      </c>
      <c r="AD90" s="173">
        <v>4.6627158741614103</v>
      </c>
      <c r="AE90" s="13">
        <v>40.209641842126103</v>
      </c>
      <c r="AF90" s="173">
        <v>1.37007642242163</v>
      </c>
      <c r="AG90" s="13">
        <v>-6.1658615126132599</v>
      </c>
      <c r="AH90" s="173">
        <v>4.95007666976454</v>
      </c>
      <c r="AI90" s="13">
        <v>1.1885834071899499</v>
      </c>
      <c r="AJ90" s="173">
        <v>0.23528374179270001</v>
      </c>
      <c r="AK90" s="13">
        <v>0</v>
      </c>
      <c r="AL90" s="173">
        <v>0</v>
      </c>
      <c r="AM90" s="13">
        <v>0</v>
      </c>
      <c r="AN90" s="173">
        <v>0</v>
      </c>
      <c r="AO90" s="13">
        <v>0</v>
      </c>
      <c r="AP90" s="173">
        <v>0</v>
      </c>
      <c r="AQ90" s="15"/>
      <c r="AR90" s="15"/>
      <c r="AS90" s="15"/>
      <c r="AT90" s="15"/>
      <c r="AU90" s="15"/>
      <c r="AV90" s="15"/>
      <c r="AW90" s="15"/>
      <c r="AX90" s="15"/>
      <c r="AY90" s="15"/>
      <c r="AZ90" s="15"/>
      <c r="BA90" s="13">
        <v>-74.081961805919804</v>
      </c>
      <c r="BB90" s="173">
        <v>1.16594350818337</v>
      </c>
      <c r="BC90" s="13">
        <v>-6.2836802979040796</v>
      </c>
      <c r="BD90" s="173">
        <v>0.63681619545337498</v>
      </c>
      <c r="BE90" s="13">
        <v>46.243596711802702</v>
      </c>
      <c r="BF90" s="173">
        <v>1.3292738732184799</v>
      </c>
      <c r="BG90" s="13">
        <v>34.6692512690706</v>
      </c>
      <c r="BH90" s="173">
        <v>1.0954486108600501</v>
      </c>
      <c r="BI90" s="13">
        <v>-0.54720587704943702</v>
      </c>
      <c r="BJ90" s="182">
        <v>0.32357102322646503</v>
      </c>
    </row>
    <row r="91" spans="1:62" ht="12.95" customHeight="1" x14ac:dyDescent="0.2">
      <c r="A91" s="2" t="s">
        <v>99</v>
      </c>
      <c r="B91" s="37">
        <v>3</v>
      </c>
      <c r="C91" s="13">
        <v>46.091586062503097</v>
      </c>
      <c r="D91" s="173">
        <v>1.18547561741318</v>
      </c>
      <c r="E91" s="13">
        <v>39.858509381937502</v>
      </c>
      <c r="F91" s="173">
        <v>3.75569773057429</v>
      </c>
      <c r="G91" s="13">
        <v>47.286796769166301</v>
      </c>
      <c r="H91" s="173">
        <v>1.38202630946144</v>
      </c>
      <c r="I91" s="13">
        <v>7.4282873872288597</v>
      </c>
      <c r="J91" s="173">
        <v>3.8610812574212798</v>
      </c>
      <c r="K91" s="13">
        <v>46.372679040049597</v>
      </c>
      <c r="L91" s="173">
        <v>1.1343970651644899</v>
      </c>
      <c r="M91" s="13">
        <v>52.735479213600698</v>
      </c>
      <c r="N91" s="173">
        <v>3.6861879984499399</v>
      </c>
      <c r="O91" s="13">
        <v>48.613863638916101</v>
      </c>
      <c r="P91" s="173">
        <v>1.2856145039962501</v>
      </c>
      <c r="Q91" s="13">
        <v>-4.12161557468455</v>
      </c>
      <c r="R91" s="173">
        <v>3.7925309690126898</v>
      </c>
      <c r="S91" s="13">
        <v>3.08476379111256</v>
      </c>
      <c r="T91" s="173">
        <v>0.36651558186980898</v>
      </c>
      <c r="U91" s="13">
        <v>4.4874041723321003</v>
      </c>
      <c r="V91" s="173">
        <v>1.50950605082113</v>
      </c>
      <c r="W91" s="13">
        <v>2.5167568369907798</v>
      </c>
      <c r="X91" s="173">
        <v>0.51062794707360304</v>
      </c>
      <c r="Y91" s="13">
        <v>-1.9706473353413201</v>
      </c>
      <c r="Z91" s="173">
        <v>1.6292121309450101</v>
      </c>
      <c r="AA91" s="13">
        <v>1.9728996081558099</v>
      </c>
      <c r="AB91" s="173">
        <v>0.33009197751922698</v>
      </c>
      <c r="AC91" s="13">
        <v>2.9186072321297698</v>
      </c>
      <c r="AD91" s="173">
        <v>1.24303465485908</v>
      </c>
      <c r="AE91" s="13">
        <v>1.5825827549268101</v>
      </c>
      <c r="AF91" s="173">
        <v>0.37415299591418599</v>
      </c>
      <c r="AG91" s="13">
        <v>-1.3360244772029599</v>
      </c>
      <c r="AH91" s="173">
        <v>1.3513428114986199</v>
      </c>
      <c r="AI91" s="13">
        <v>2.47807149817891</v>
      </c>
      <c r="AJ91" s="173">
        <v>0.35817743405820301</v>
      </c>
      <c r="AK91" s="13">
        <v>0</v>
      </c>
      <c r="AL91" s="173">
        <v>0</v>
      </c>
      <c r="AM91" s="13">
        <v>0</v>
      </c>
      <c r="AN91" s="173">
        <v>0</v>
      </c>
      <c r="AO91" s="13">
        <v>0</v>
      </c>
      <c r="AP91" s="173">
        <v>0</v>
      </c>
      <c r="AQ91" s="15"/>
      <c r="AR91" s="15"/>
      <c r="AS91" s="15"/>
      <c r="AT91" s="15"/>
      <c r="AU91" s="15"/>
      <c r="AV91" s="15"/>
      <c r="AW91" s="15"/>
      <c r="AX91" s="15"/>
      <c r="AY91" s="15"/>
      <c r="AZ91" s="15"/>
      <c r="BA91" s="13">
        <v>-32.157929382390101</v>
      </c>
      <c r="BB91" s="173">
        <v>1.6055095445181</v>
      </c>
      <c r="BC91" s="13">
        <v>28.7526737129776</v>
      </c>
      <c r="BD91" s="173">
        <v>1.4468271249812099</v>
      </c>
      <c r="BE91" s="13">
        <v>1.66416122309393</v>
      </c>
      <c r="BF91" s="173">
        <v>0.44713329309793898</v>
      </c>
      <c r="BG91" s="13">
        <v>0.81227867002703802</v>
      </c>
      <c r="BH91" s="173">
        <v>0.40318899818917597</v>
      </c>
      <c r="BI91" s="13">
        <v>0.92881577629158796</v>
      </c>
      <c r="BJ91" s="182">
        <v>0.48228573523441098</v>
      </c>
    </row>
    <row r="92" spans="1:62" ht="12.95" customHeight="1" x14ac:dyDescent="0.2">
      <c r="A92" s="2" t="s">
        <v>375</v>
      </c>
      <c r="B92" s="37">
        <v>3</v>
      </c>
      <c r="C92" s="13">
        <v>91.399487091749407</v>
      </c>
      <c r="D92" s="173">
        <v>0.64791492944065299</v>
      </c>
      <c r="E92" s="13">
        <v>70.686496065902901</v>
      </c>
      <c r="F92" s="173">
        <v>5.6157815594794798</v>
      </c>
      <c r="G92" s="13">
        <v>93.076220093207596</v>
      </c>
      <c r="H92" s="173">
        <v>0.557028713492147</v>
      </c>
      <c r="I92" s="13">
        <v>22.389724027304599</v>
      </c>
      <c r="J92" s="173">
        <v>5.5074924025826402</v>
      </c>
      <c r="K92" s="13">
        <v>3.0549717065605</v>
      </c>
      <c r="L92" s="173">
        <v>0.47919814426010798</v>
      </c>
      <c r="M92" s="13">
        <v>15.992554846752499</v>
      </c>
      <c r="N92" s="173">
        <v>5.1092961154715297</v>
      </c>
      <c r="O92" s="13">
        <v>2.5079470856425301</v>
      </c>
      <c r="P92" s="173">
        <v>0.37086938476801501</v>
      </c>
      <c r="Q92" s="13">
        <v>-13.48460776111</v>
      </c>
      <c r="R92" s="173">
        <v>5.0318663382491096</v>
      </c>
      <c r="S92" s="13">
        <v>0.97868453175216796</v>
      </c>
      <c r="T92" s="173">
        <v>0.21071066681577899</v>
      </c>
      <c r="U92" s="13">
        <v>9.2741688950361105</v>
      </c>
      <c r="V92" s="173">
        <v>5.9606158150939699</v>
      </c>
      <c r="W92" s="13">
        <v>0.76013230201359405</v>
      </c>
      <c r="X92" s="173">
        <v>0.1848097890572</v>
      </c>
      <c r="Y92" s="13">
        <v>-8.5140365930225208</v>
      </c>
      <c r="Z92" s="173">
        <v>5.9674569571550098</v>
      </c>
      <c r="AA92" s="13">
        <v>3.82360540181373</v>
      </c>
      <c r="AB92" s="173">
        <v>0.38656239090906702</v>
      </c>
      <c r="AC92" s="13">
        <v>4.0467801923084803</v>
      </c>
      <c r="AD92" s="173">
        <v>1.9071655870795701</v>
      </c>
      <c r="AE92" s="13">
        <v>3.6557005191363201</v>
      </c>
      <c r="AF92" s="173">
        <v>0.41461837385031902</v>
      </c>
      <c r="AG92" s="13">
        <v>-0.39107967317215803</v>
      </c>
      <c r="AH92" s="173">
        <v>1.94060788181845</v>
      </c>
      <c r="AI92" s="13">
        <v>0.74325126812420805</v>
      </c>
      <c r="AJ92" s="173">
        <v>0.15732204710963099</v>
      </c>
      <c r="AK92" s="13">
        <v>0</v>
      </c>
      <c r="AL92" s="173">
        <v>0</v>
      </c>
      <c r="AM92" s="13">
        <v>0</v>
      </c>
      <c r="AN92" s="173">
        <v>0</v>
      </c>
      <c r="AO92" s="13">
        <v>0</v>
      </c>
      <c r="AP92" s="173">
        <v>0</v>
      </c>
      <c r="AQ92" s="15"/>
      <c r="AR92" s="15"/>
      <c r="AS92" s="15"/>
      <c r="AT92" s="15"/>
      <c r="AU92" s="15"/>
      <c r="AV92" s="15"/>
      <c r="AW92" s="15"/>
      <c r="AX92" s="15"/>
      <c r="AY92" s="15"/>
      <c r="AZ92" s="15"/>
      <c r="BA92" s="13">
        <v>-2.3069295792527198</v>
      </c>
      <c r="BB92" s="173">
        <v>0.84560714603275799</v>
      </c>
      <c r="BC92" s="13">
        <v>1.3261961938470701</v>
      </c>
      <c r="BD92" s="173">
        <v>0.54351231610246598</v>
      </c>
      <c r="BE92" s="13">
        <v>0.33046087476257502</v>
      </c>
      <c r="BF92" s="173">
        <v>0.25240608939674403</v>
      </c>
      <c r="BG92" s="13">
        <v>0.89548792874073901</v>
      </c>
      <c r="BH92" s="173">
        <v>0.49554747963131801</v>
      </c>
      <c r="BI92" s="13">
        <v>-0.245215418097669</v>
      </c>
      <c r="BJ92" s="182">
        <v>0.27189474776124201</v>
      </c>
    </row>
    <row r="93" spans="1:62" ht="12.95" customHeight="1" x14ac:dyDescent="0.2">
      <c r="A93" s="2" t="s">
        <v>377</v>
      </c>
      <c r="B93" s="37">
        <v>3</v>
      </c>
      <c r="C93" s="13">
        <v>14.7144009446627</v>
      </c>
      <c r="D93" s="173">
        <v>0.89435037559960195</v>
      </c>
      <c r="E93" s="13">
        <v>13.7071838386797</v>
      </c>
      <c r="F93" s="173">
        <v>3.71850160386921</v>
      </c>
      <c r="G93" s="13">
        <v>14.577425510689499</v>
      </c>
      <c r="H93" s="173">
        <v>1.1160160184910399</v>
      </c>
      <c r="I93" s="13">
        <v>0.87024167200985003</v>
      </c>
      <c r="J93" s="173">
        <v>3.9431805744595598</v>
      </c>
      <c r="K93" s="13">
        <v>22.163359370222199</v>
      </c>
      <c r="L93" s="173">
        <v>0.87244623628289097</v>
      </c>
      <c r="M93" s="13">
        <v>25.368575270855601</v>
      </c>
      <c r="N93" s="173">
        <v>6.51449642088481</v>
      </c>
      <c r="O93" s="13">
        <v>23.695704817488501</v>
      </c>
      <c r="P93" s="173">
        <v>1.08060414608722</v>
      </c>
      <c r="Q93" s="13">
        <v>-1.6728704533671399</v>
      </c>
      <c r="R93" s="173">
        <v>6.5196794026868199</v>
      </c>
      <c r="S93" s="13">
        <v>46.8634252289065</v>
      </c>
      <c r="T93" s="173">
        <v>1.1318910194037699</v>
      </c>
      <c r="U93" s="13">
        <v>44.862824499067798</v>
      </c>
      <c r="V93" s="173">
        <v>6.1201370002164204</v>
      </c>
      <c r="W93" s="13">
        <v>49.8673414320454</v>
      </c>
      <c r="X93" s="173">
        <v>1.35480832301036</v>
      </c>
      <c r="Y93" s="13">
        <v>5.0045169329775998</v>
      </c>
      <c r="Z93" s="173">
        <v>6.2066875186493604</v>
      </c>
      <c r="AA93" s="13">
        <v>12.4521362402362</v>
      </c>
      <c r="AB93" s="173">
        <v>0.81886628130542904</v>
      </c>
      <c r="AC93" s="13">
        <v>16.0614163913969</v>
      </c>
      <c r="AD93" s="173">
        <v>4.62604703224366</v>
      </c>
      <c r="AE93" s="13">
        <v>11.8595282397766</v>
      </c>
      <c r="AF93" s="173">
        <v>0.95509520982967899</v>
      </c>
      <c r="AG93" s="13">
        <v>-4.2018881516203104</v>
      </c>
      <c r="AH93" s="173">
        <v>4.71034244885338</v>
      </c>
      <c r="AI93" s="13">
        <v>3.8066782159724299</v>
      </c>
      <c r="AJ93" s="173">
        <v>0.37817421994246597</v>
      </c>
      <c r="AK93" s="13">
        <v>0</v>
      </c>
      <c r="AL93" s="173">
        <v>0</v>
      </c>
      <c r="AM93" s="13">
        <v>0</v>
      </c>
      <c r="AN93" s="173">
        <v>0</v>
      </c>
      <c r="AO93" s="13">
        <v>0</v>
      </c>
      <c r="AP93" s="173">
        <v>0</v>
      </c>
      <c r="AQ93" s="15"/>
      <c r="AR93" s="15"/>
      <c r="AS93" s="15"/>
      <c r="AT93" s="15"/>
      <c r="AU93" s="15"/>
      <c r="AV93" s="15"/>
      <c r="AW93" s="15"/>
      <c r="AX93" s="15"/>
      <c r="AY93" s="15"/>
      <c r="AZ93" s="15"/>
      <c r="BA93" s="13">
        <v>-0.97333694464090603</v>
      </c>
      <c r="BB93" s="173">
        <v>1.2236161781899799</v>
      </c>
      <c r="BC93" s="13">
        <v>-5.9359024467383399E-2</v>
      </c>
      <c r="BD93" s="173">
        <v>1.36168602462106</v>
      </c>
      <c r="BE93" s="13">
        <v>-2.2825964952845799</v>
      </c>
      <c r="BF93" s="173">
        <v>1.6771419576379001</v>
      </c>
      <c r="BG93" s="13">
        <v>2.8328037665607302</v>
      </c>
      <c r="BH93" s="173">
        <v>1.0167286171221399</v>
      </c>
      <c r="BI93" s="13">
        <v>0.48248869783214599</v>
      </c>
      <c r="BJ93" s="182">
        <v>0.63651903835992996</v>
      </c>
    </row>
    <row r="94" spans="1:62" ht="12.95" customHeight="1" x14ac:dyDescent="0.2">
      <c r="A94" s="2" t="s">
        <v>382</v>
      </c>
      <c r="B94" s="37">
        <v>3</v>
      </c>
      <c r="C94" s="13">
        <v>65.109663768323401</v>
      </c>
      <c r="D94" s="173">
        <v>0.95671909231405206</v>
      </c>
      <c r="E94" s="13">
        <v>46.380655403753202</v>
      </c>
      <c r="F94" s="173">
        <v>4.8260162952911196</v>
      </c>
      <c r="G94" s="13">
        <v>69.857906861497199</v>
      </c>
      <c r="H94" s="173">
        <v>1.39175158581779</v>
      </c>
      <c r="I94" s="13">
        <v>23.477251457744</v>
      </c>
      <c r="J94" s="173">
        <v>5.09655673333185</v>
      </c>
      <c r="K94" s="13">
        <v>23.835791178098901</v>
      </c>
      <c r="L94" s="173">
        <v>0.94665079886512504</v>
      </c>
      <c r="M94" s="13">
        <v>45.215358858114399</v>
      </c>
      <c r="N94" s="173">
        <v>4.7176558099496004</v>
      </c>
      <c r="O94" s="13">
        <v>23.6472679822358</v>
      </c>
      <c r="P94" s="173">
        <v>1.29780268371534</v>
      </c>
      <c r="Q94" s="13">
        <v>-21.5680908758785</v>
      </c>
      <c r="R94" s="173">
        <v>4.8698623825939098</v>
      </c>
      <c r="S94" s="13">
        <v>2.48543161383262</v>
      </c>
      <c r="T94" s="173">
        <v>0.325002247880819</v>
      </c>
      <c r="U94" s="13">
        <v>2.9569428509926299</v>
      </c>
      <c r="V94" s="173">
        <v>1.44768783274364</v>
      </c>
      <c r="W94" s="13">
        <v>1.5387634788248601</v>
      </c>
      <c r="X94" s="173">
        <v>0.35310489517971999</v>
      </c>
      <c r="Y94" s="13">
        <v>-1.41817937216778</v>
      </c>
      <c r="Z94" s="173">
        <v>1.5142644397668401</v>
      </c>
      <c r="AA94" s="13">
        <v>5.7221188307631197</v>
      </c>
      <c r="AB94" s="173">
        <v>0.51598389327750405</v>
      </c>
      <c r="AC94" s="13">
        <v>5.4470428871398102</v>
      </c>
      <c r="AD94" s="173">
        <v>1.7802044169237601</v>
      </c>
      <c r="AE94" s="13">
        <v>4.9560616774420803</v>
      </c>
      <c r="AF94" s="173">
        <v>0.54877777097849201</v>
      </c>
      <c r="AG94" s="13">
        <v>-0.49098120969773001</v>
      </c>
      <c r="AH94" s="173">
        <v>1.8169266995323601</v>
      </c>
      <c r="AI94" s="13">
        <v>2.84699460898196</v>
      </c>
      <c r="AJ94" s="173">
        <v>0.39099201895303498</v>
      </c>
      <c r="AK94" s="13">
        <v>0</v>
      </c>
      <c r="AL94" s="173">
        <v>0</v>
      </c>
      <c r="AM94" s="13">
        <v>0</v>
      </c>
      <c r="AN94" s="173">
        <v>0</v>
      </c>
      <c r="AO94" s="13">
        <v>0</v>
      </c>
      <c r="AP94" s="173">
        <v>0</v>
      </c>
      <c r="AQ94" s="15"/>
      <c r="AR94" s="15"/>
      <c r="AS94" s="15"/>
      <c r="AT94" s="15"/>
      <c r="AU94" s="15"/>
      <c r="AV94" s="15"/>
      <c r="AW94" s="15"/>
      <c r="AX94" s="15"/>
      <c r="AY94" s="15"/>
      <c r="AZ94" s="15"/>
      <c r="BA94" s="13">
        <v>-25.8091725575952</v>
      </c>
      <c r="BB94" s="173">
        <v>1.13094688692454</v>
      </c>
      <c r="BC94" s="13">
        <v>21.039959642248</v>
      </c>
      <c r="BD94" s="173">
        <v>1.00331173523756</v>
      </c>
      <c r="BE94" s="13">
        <v>-0.87855628622273496</v>
      </c>
      <c r="BF94" s="173">
        <v>0.51057787426460999</v>
      </c>
      <c r="BG94" s="13">
        <v>4.39449371954362</v>
      </c>
      <c r="BH94" s="173">
        <v>0.57012475340079205</v>
      </c>
      <c r="BI94" s="13">
        <v>1.2532754820262899</v>
      </c>
      <c r="BJ94" s="182">
        <v>0.51110740128848897</v>
      </c>
    </row>
    <row r="95" spans="1:62" ht="12.95" customHeight="1" x14ac:dyDescent="0.2">
      <c r="A95" s="2" t="s">
        <v>386</v>
      </c>
      <c r="B95" s="37">
        <v>3</v>
      </c>
      <c r="C95" s="13">
        <v>53.990064340467598</v>
      </c>
      <c r="D95" s="173">
        <v>1.0055969665386799</v>
      </c>
      <c r="E95" s="13">
        <v>56.670495486517403</v>
      </c>
      <c r="F95" s="173">
        <v>5.2240055899097397</v>
      </c>
      <c r="G95" s="13">
        <v>54.147398715942799</v>
      </c>
      <c r="H95" s="173">
        <v>1.0795486293349601</v>
      </c>
      <c r="I95" s="13">
        <v>-2.5230967705746501</v>
      </c>
      <c r="J95" s="173">
        <v>5.2670121613341996</v>
      </c>
      <c r="K95" s="13">
        <v>43.216909745924397</v>
      </c>
      <c r="L95" s="173">
        <v>0.96626904333067398</v>
      </c>
      <c r="M95" s="13">
        <v>38.158461931848301</v>
      </c>
      <c r="N95" s="173">
        <v>4.9970044308350703</v>
      </c>
      <c r="O95" s="13">
        <v>43.606150215719303</v>
      </c>
      <c r="P95" s="173">
        <v>1.0546324151764499</v>
      </c>
      <c r="Q95" s="13">
        <v>5.4476882838710097</v>
      </c>
      <c r="R95" s="173">
        <v>5.1513912785547502</v>
      </c>
      <c r="S95" s="13">
        <v>2.07227902888184</v>
      </c>
      <c r="T95" s="173">
        <v>0.22523356178391701</v>
      </c>
      <c r="U95" s="13">
        <v>3.9423379763964599</v>
      </c>
      <c r="V95" s="173">
        <v>1.80235314081417</v>
      </c>
      <c r="W95" s="13">
        <v>1.5674355735299901</v>
      </c>
      <c r="X95" s="173">
        <v>0.22719006147853299</v>
      </c>
      <c r="Y95" s="13">
        <v>-2.37490240286647</v>
      </c>
      <c r="Z95" s="173">
        <v>1.80594284523412</v>
      </c>
      <c r="AA95" s="13">
        <v>0.68476448745616503</v>
      </c>
      <c r="AB95" s="173">
        <v>0.12184628231261301</v>
      </c>
      <c r="AC95" s="13">
        <v>1.2287046052378501</v>
      </c>
      <c r="AD95" s="173">
        <v>1.2519572691660299</v>
      </c>
      <c r="AE95" s="13">
        <v>0.67901549480796597</v>
      </c>
      <c r="AF95" s="173">
        <v>0.18163154484233099</v>
      </c>
      <c r="AG95" s="13">
        <v>-0.549689110429882</v>
      </c>
      <c r="AH95" s="173">
        <v>1.35157147840575</v>
      </c>
      <c r="AI95" s="13">
        <v>3.5982397269909601E-2</v>
      </c>
      <c r="AJ95" s="173">
        <v>3.5950173833329997E-2</v>
      </c>
      <c r="AK95" s="13">
        <v>0</v>
      </c>
      <c r="AL95" s="173">
        <v>0</v>
      </c>
      <c r="AM95" s="13">
        <v>0</v>
      </c>
      <c r="AN95" s="173">
        <v>0</v>
      </c>
      <c r="AO95" s="13">
        <v>0</v>
      </c>
      <c r="AP95" s="173">
        <v>0</v>
      </c>
      <c r="AQ95" s="15"/>
      <c r="AR95" s="15"/>
      <c r="AS95" s="15"/>
      <c r="AT95" s="15"/>
      <c r="AU95" s="15"/>
      <c r="AV95" s="15"/>
      <c r="AW95" s="15"/>
      <c r="AX95" s="15"/>
      <c r="AY95" s="15"/>
      <c r="AZ95" s="15"/>
      <c r="BA95" s="13">
        <v>-25.0764829202753</v>
      </c>
      <c r="BB95" s="173">
        <v>1.22949985726831</v>
      </c>
      <c r="BC95" s="13">
        <v>24.9841908826353</v>
      </c>
      <c r="BD95" s="173">
        <v>1.1776525338789401</v>
      </c>
      <c r="BE95" s="13">
        <v>0.18370246852980901</v>
      </c>
      <c r="BF95" s="173">
        <v>0.34802036086753502</v>
      </c>
      <c r="BG95" s="13">
        <v>1.8360435473315301E-2</v>
      </c>
      <c r="BH95" s="173">
        <v>0.192809355946088</v>
      </c>
      <c r="BI95" s="13">
        <v>-0.109770866363209</v>
      </c>
      <c r="BJ95" s="182">
        <v>7.9537103666053405E-2</v>
      </c>
    </row>
    <row r="96" spans="1:62" ht="12.95" customHeight="1" x14ac:dyDescent="0.2">
      <c r="A96" s="2" t="s">
        <v>387</v>
      </c>
      <c r="B96" s="37">
        <v>3</v>
      </c>
      <c r="C96" s="13">
        <v>61.2364344548945</v>
      </c>
      <c r="D96" s="173">
        <v>1.6445563319919601</v>
      </c>
      <c r="E96" s="13">
        <v>59.859256915293599</v>
      </c>
      <c r="F96" s="173">
        <v>5.1283268748535296</v>
      </c>
      <c r="G96" s="13">
        <v>61.264669567288401</v>
      </c>
      <c r="H96" s="173">
        <v>2.0489869123806299</v>
      </c>
      <c r="I96" s="13">
        <v>1.40541265199481</v>
      </c>
      <c r="J96" s="173">
        <v>5.28402497860686</v>
      </c>
      <c r="K96" s="13">
        <v>4.9130250004624498</v>
      </c>
      <c r="L96" s="173">
        <v>0.53780726945880297</v>
      </c>
      <c r="M96" s="13">
        <v>13.2809422848451</v>
      </c>
      <c r="N96" s="173">
        <v>3.5716751822589599</v>
      </c>
      <c r="O96" s="13">
        <v>3.84297135971179</v>
      </c>
      <c r="P96" s="173">
        <v>0.748063065369311</v>
      </c>
      <c r="Q96" s="13">
        <v>-9.4379709251333193</v>
      </c>
      <c r="R96" s="173">
        <v>3.75357157770835</v>
      </c>
      <c r="S96" s="13">
        <v>25.126392775308499</v>
      </c>
      <c r="T96" s="173">
        <v>1.3672073428226199</v>
      </c>
      <c r="U96" s="13">
        <v>20.986622321436698</v>
      </c>
      <c r="V96" s="173">
        <v>3.7298800434019399</v>
      </c>
      <c r="W96" s="13">
        <v>26.869366749382799</v>
      </c>
      <c r="X96" s="173">
        <v>2.0118575931235698</v>
      </c>
      <c r="Y96" s="13">
        <v>5.8827444279461503</v>
      </c>
      <c r="Z96" s="173">
        <v>4.7991244488708196</v>
      </c>
      <c r="AA96" s="13">
        <v>7.6860270604727603</v>
      </c>
      <c r="AB96" s="173">
        <v>0.57311535616922404</v>
      </c>
      <c r="AC96" s="13">
        <v>5.87317847842459</v>
      </c>
      <c r="AD96" s="173">
        <v>1.39073846591053</v>
      </c>
      <c r="AE96" s="13">
        <v>8.0229923236169594</v>
      </c>
      <c r="AF96" s="173">
        <v>0.72276577400599396</v>
      </c>
      <c r="AG96" s="13">
        <v>2.1498138451923601</v>
      </c>
      <c r="AH96" s="173">
        <v>1.4068175948526001</v>
      </c>
      <c r="AI96" s="13">
        <v>1.0381207088617601</v>
      </c>
      <c r="AJ96" s="173">
        <v>0.20189229513471599</v>
      </c>
      <c r="AK96" s="13">
        <v>0</v>
      </c>
      <c r="AL96" s="173">
        <v>0</v>
      </c>
      <c r="AM96" s="13">
        <v>0</v>
      </c>
      <c r="AN96" s="173">
        <v>0</v>
      </c>
      <c r="AO96" s="13">
        <v>0</v>
      </c>
      <c r="AP96" s="173">
        <v>0</v>
      </c>
      <c r="AQ96" s="15"/>
      <c r="AR96" s="15"/>
      <c r="AS96" s="15"/>
      <c r="AT96" s="15"/>
      <c r="AU96" s="15"/>
      <c r="AV96" s="15"/>
      <c r="AW96" s="15"/>
      <c r="AX96" s="15"/>
      <c r="AY96" s="15"/>
      <c r="AZ96" s="15"/>
      <c r="BA96" s="13">
        <v>1.6064378323839901</v>
      </c>
      <c r="BB96" s="173">
        <v>2.41633033093665</v>
      </c>
      <c r="BC96" s="13">
        <v>-9.1622230837462099E-2</v>
      </c>
      <c r="BD96" s="173">
        <v>0.68116608144241397</v>
      </c>
      <c r="BE96" s="13">
        <v>0.45005333954489402</v>
      </c>
      <c r="BF96" s="173">
        <v>2.1505219556456301</v>
      </c>
      <c r="BG96" s="13">
        <v>-1.6273723204525801</v>
      </c>
      <c r="BH96" s="173">
        <v>0.96196646717870105</v>
      </c>
      <c r="BI96" s="13">
        <v>-0.33749662063884001</v>
      </c>
      <c r="BJ96" s="182">
        <v>0.32816979914421102</v>
      </c>
    </row>
    <row r="97" spans="1:62" ht="12.95" customHeight="1" x14ac:dyDescent="0.2">
      <c r="A97" s="39" t="s">
        <v>399</v>
      </c>
      <c r="B97" s="40">
        <v>3</v>
      </c>
      <c r="C97" s="41">
        <v>50.528831727653198</v>
      </c>
      <c r="D97" s="181">
        <v>0.36595090781793399</v>
      </c>
      <c r="E97" s="41">
        <v>41.699345400724098</v>
      </c>
      <c r="F97" s="181">
        <v>1.54541396724368</v>
      </c>
      <c r="G97" s="41">
        <v>51.647839432107403</v>
      </c>
      <c r="H97" s="181">
        <v>0.44875378032024699</v>
      </c>
      <c r="I97" s="41">
        <v>9.9484940313833192</v>
      </c>
      <c r="J97" s="181">
        <v>1.5861158051503099</v>
      </c>
      <c r="K97" s="41">
        <v>21.624663053467501</v>
      </c>
      <c r="L97" s="181">
        <v>0.289309452886786</v>
      </c>
      <c r="M97" s="41">
        <v>30.181783847328699</v>
      </c>
      <c r="N97" s="181">
        <v>1.5656569978441299</v>
      </c>
      <c r="O97" s="41">
        <v>21.839639335942099</v>
      </c>
      <c r="P97" s="181">
        <v>0.35421674144183302</v>
      </c>
      <c r="Q97" s="41">
        <v>-8.3421445113865804</v>
      </c>
      <c r="R97" s="181">
        <v>1.5932961033828601</v>
      </c>
      <c r="S97" s="41">
        <v>16.946430436129202</v>
      </c>
      <c r="T97" s="181">
        <v>0.27217992915400002</v>
      </c>
      <c r="U97" s="41">
        <v>16.985604413455199</v>
      </c>
      <c r="V97" s="181">
        <v>1.3548310589247201</v>
      </c>
      <c r="W97" s="41">
        <v>17.0227179546652</v>
      </c>
      <c r="X97" s="181">
        <v>0.37202058549912098</v>
      </c>
      <c r="Y97" s="41">
        <v>3.7113541210056902E-2</v>
      </c>
      <c r="Z97" s="181">
        <v>1.43044518064644</v>
      </c>
      <c r="AA97" s="41">
        <v>9.3261940800942291</v>
      </c>
      <c r="AB97" s="181">
        <v>0.20738692862525701</v>
      </c>
      <c r="AC97" s="41">
        <v>11.133266338492</v>
      </c>
      <c r="AD97" s="181">
        <v>0.95331374697188698</v>
      </c>
      <c r="AE97" s="41">
        <v>9.4898032772852297</v>
      </c>
      <c r="AF97" s="181">
        <v>0.25713030380616803</v>
      </c>
      <c r="AG97" s="41">
        <v>-1.6434630612068</v>
      </c>
      <c r="AH97" s="181">
        <v>0.99113775628886103</v>
      </c>
      <c r="AI97" s="41">
        <v>1.5738807026558099</v>
      </c>
      <c r="AJ97" s="181">
        <v>9.5052383218265202E-2</v>
      </c>
      <c r="AK97" s="41">
        <v>0</v>
      </c>
      <c r="AL97" s="181">
        <v>0</v>
      </c>
      <c r="AM97" s="41">
        <v>0</v>
      </c>
      <c r="AN97" s="181">
        <v>0</v>
      </c>
      <c r="AO97" s="41">
        <v>0</v>
      </c>
      <c r="AP97" s="181">
        <v>0</v>
      </c>
      <c r="AQ97" s="30"/>
      <c r="AR97" s="30"/>
      <c r="AS97" s="30"/>
      <c r="AT97" s="30"/>
      <c r="AU97" s="30"/>
      <c r="AV97" s="30"/>
      <c r="AW97" s="30"/>
      <c r="AX97" s="30"/>
      <c r="AY97" s="30"/>
      <c r="AZ97" s="30"/>
      <c r="BA97" s="41">
        <v>-22.0398593656342</v>
      </c>
      <c r="BB97" s="181">
        <v>0.50545386383894397</v>
      </c>
      <c r="BC97" s="41">
        <v>11.3477344656844</v>
      </c>
      <c r="BD97" s="181">
        <v>0.36681544418911699</v>
      </c>
      <c r="BE97" s="41">
        <v>5.1433576359435804</v>
      </c>
      <c r="BF97" s="181">
        <v>0.39859461144617803</v>
      </c>
      <c r="BG97" s="41">
        <v>5.3845700934728598</v>
      </c>
      <c r="BH97" s="181">
        <v>0.25953270335509698</v>
      </c>
      <c r="BI97" s="41">
        <v>0.16419717053331101</v>
      </c>
      <c r="BJ97" s="186">
        <v>0.140567110015761</v>
      </c>
    </row>
    <row r="99" spans="1:62" x14ac:dyDescent="0.2">
      <c r="A99" s="52" t="s">
        <v>400</v>
      </c>
    </row>
    <row r="100" spans="1:62" x14ac:dyDescent="0.2">
      <c r="A100" s="52" t="s">
        <v>401</v>
      </c>
    </row>
    <row r="101" spans="1:62" x14ac:dyDescent="0.2">
      <c r="A101" s="52" t="s">
        <v>402</v>
      </c>
    </row>
    <row r="102" spans="1:62" x14ac:dyDescent="0.2">
      <c r="A102" s="52" t="s">
        <v>403</v>
      </c>
    </row>
    <row r="103" spans="1:62" x14ac:dyDescent="0.2">
      <c r="A103" s="172" t="str">
        <f>HYPERLINK("https://oecdcode.org/disclaimers/cyprus.html", "Information on data for Cyprus: https://oecdcode.org/disclaimers/cyprus.html")</f>
        <v>Information on data for Cyprus: https://oecdcode.org/disclaimers/cyprus.html</v>
      </c>
    </row>
    <row r="104" spans="1:62" x14ac:dyDescent="0.2">
      <c r="A104" s="52" t="s">
        <v>404</v>
      </c>
    </row>
  </sheetData>
  <mergeCells count="46">
    <mergeCell ref="BA7:BJ7"/>
    <mergeCell ref="BA8:BJ8"/>
    <mergeCell ref="BA9:BB9"/>
    <mergeCell ref="BC9:BD9"/>
    <mergeCell ref="BE9:BF9"/>
    <mergeCell ref="BG9:BH9"/>
    <mergeCell ref="BI9:BJ9"/>
    <mergeCell ref="AQ7:AZ7"/>
    <mergeCell ref="AQ8:AZ8"/>
    <mergeCell ref="AQ9:AR9"/>
    <mergeCell ref="AS9:AT9"/>
    <mergeCell ref="AU9:AV9"/>
    <mergeCell ref="AW9:AX9"/>
    <mergeCell ref="AY9:AZ9"/>
    <mergeCell ref="AI7:AP7"/>
    <mergeCell ref="AI8:AJ9"/>
    <mergeCell ref="AK8:AP8"/>
    <mergeCell ref="AK9:AL9"/>
    <mergeCell ref="AM9:AN9"/>
    <mergeCell ref="AO9:AP9"/>
    <mergeCell ref="U8:Z8"/>
    <mergeCell ref="U9:V9"/>
    <mergeCell ref="W9:X9"/>
    <mergeCell ref="Y9:Z9"/>
    <mergeCell ref="AA7:AH7"/>
    <mergeCell ref="AA8:AB9"/>
    <mergeCell ref="AC8:AH8"/>
    <mergeCell ref="AC9:AD9"/>
    <mergeCell ref="AE9:AF9"/>
    <mergeCell ref="AG9:AH9"/>
    <mergeCell ref="B6:B10"/>
    <mergeCell ref="C6:BJ6"/>
    <mergeCell ref="C7:J7"/>
    <mergeCell ref="C8:D9"/>
    <mergeCell ref="E8:J8"/>
    <mergeCell ref="E9:F9"/>
    <mergeCell ref="G9:H9"/>
    <mergeCell ref="I9:J9"/>
    <mergeCell ref="K7:R7"/>
    <mergeCell ref="K8:L9"/>
    <mergeCell ref="M8:R8"/>
    <mergeCell ref="M9:N9"/>
    <mergeCell ref="O9:P9"/>
    <mergeCell ref="Q9:R9"/>
    <mergeCell ref="S7:Z7"/>
    <mergeCell ref="S8:T9"/>
  </mergeCells>
  <conditionalFormatting sqref="I1:I200">
    <cfRule type="expression" dxfId="762" priority="15">
      <formula>ABS(I1/J1)&gt;1.95996398454005</formula>
    </cfRule>
  </conditionalFormatting>
  <conditionalFormatting sqref="Q1:Q200">
    <cfRule type="expression" dxfId="761" priority="14">
      <formula>ABS(Q1/R1)&gt;1.95996398454005</formula>
    </cfRule>
  </conditionalFormatting>
  <conditionalFormatting sqref="Y1:Y200">
    <cfRule type="expression" dxfId="760" priority="13">
      <formula>ABS(Y1/Z1)&gt;1.95996398454005</formula>
    </cfRule>
  </conditionalFormatting>
  <conditionalFormatting sqref="AG1:AG200">
    <cfRule type="expression" dxfId="759" priority="12">
      <formula>ABS(AG1/AH1)&gt;1.95996398454005</formula>
    </cfRule>
  </conditionalFormatting>
  <conditionalFormatting sqref="AO1:AO200">
    <cfRule type="expression" dxfId="758" priority="11">
      <formula>ABS(AO1/AP1)&gt;1.95996398454005</formula>
    </cfRule>
  </conditionalFormatting>
  <conditionalFormatting sqref="AQ1:AQ200">
    <cfRule type="expression" dxfId="757" priority="10">
      <formula>ABS(AQ1/AR1)&gt;1.95996398454005</formula>
    </cfRule>
  </conditionalFormatting>
  <conditionalFormatting sqref="AS1:AS200">
    <cfRule type="expression" dxfId="756" priority="9">
      <formula>ABS(AS1/AT1)&gt;1.95996398454005</formula>
    </cfRule>
  </conditionalFormatting>
  <conditionalFormatting sqref="AU1:AU200">
    <cfRule type="expression" dxfId="755" priority="8">
      <formula>ABS(AU1/AV1)&gt;1.95996398454005</formula>
    </cfRule>
  </conditionalFormatting>
  <conditionalFormatting sqref="AW1:AW200">
    <cfRule type="expression" dxfId="754" priority="7">
      <formula>ABS(AW1/AX1)&gt;1.95996398454005</formula>
    </cfRule>
  </conditionalFormatting>
  <conditionalFormatting sqref="AY1:AY200">
    <cfRule type="expression" dxfId="753" priority="6">
      <formula>ABS(AY1/AZ1)&gt;1.95996398454005</formula>
    </cfRule>
  </conditionalFormatting>
  <conditionalFormatting sqref="BA1:BA200">
    <cfRule type="expression" dxfId="752" priority="5">
      <formula>ABS(BA1/BB1)&gt;1.95996398454005</formula>
    </cfRule>
  </conditionalFormatting>
  <conditionalFormatting sqref="BC1:BC200">
    <cfRule type="expression" dxfId="751" priority="4">
      <formula>ABS(BC1/BD1)&gt;1.95996398454005</formula>
    </cfRule>
  </conditionalFormatting>
  <conditionalFormatting sqref="BE1:BE200">
    <cfRule type="expression" dxfId="750" priority="3">
      <formula>ABS(BE1/BF1)&gt;1.95996398454005</formula>
    </cfRule>
  </conditionalFormatting>
  <conditionalFormatting sqref="BG1:BG200">
    <cfRule type="expression" dxfId="749" priority="2">
      <formula>ABS(BG1/BH1)&gt;1.95996398454005</formula>
    </cfRule>
  </conditionalFormatting>
  <conditionalFormatting sqref="BI1:BI200">
    <cfRule type="expression" dxfId="748" priority="1">
      <formula>ABS(BI1/BJ1)&gt;1.95996398454005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D105"/>
  <sheetViews>
    <sheetView showGridLines="0" zoomScale="80" zoomScaleNormal="80" workbookViewId="0"/>
  </sheetViews>
  <sheetFormatPr defaultColWidth="10.85546875" defaultRowHeight="12.75" x14ac:dyDescent="0.2"/>
  <cols>
    <col min="1" max="1" width="26.85546875" customWidth="1"/>
    <col min="2" max="2" width="9" customWidth="1"/>
    <col min="103" max="103" width="10.7109375" customWidth="1"/>
    <col min="109" max="109" width="10.7109375" customWidth="1"/>
  </cols>
  <sheetData>
    <row r="1" spans="1:82" x14ac:dyDescent="0.2">
      <c r="A1" s="1" t="str">
        <f ca="1">RIGHT(CELL("Filename",A1),LEN(CELL("Filename",A1))-FIND("]",CELL("Filename",A1)))</f>
        <v>MCOB.UND.TQ20EXP</v>
      </c>
      <c r="B1" s="1"/>
      <c r="AH1" s="70"/>
      <c r="AI1" s="70"/>
      <c r="AJ1" s="70"/>
      <c r="AK1" s="70"/>
      <c r="AL1" s="70"/>
      <c r="AM1" s="70"/>
      <c r="AN1" s="70"/>
      <c r="AO1" s="70"/>
      <c r="AP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row>
    <row r="2" spans="1:82" x14ac:dyDescent="0.2">
      <c r="A2" s="70" t="s">
        <v>186</v>
      </c>
      <c r="B2" s="70"/>
    </row>
    <row r="3" spans="1:82" x14ac:dyDescent="0.2">
      <c r="A3" s="47" t="s">
        <v>0</v>
      </c>
      <c r="B3" s="47"/>
      <c r="AG3" s="141"/>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row>
    <row r="4" spans="1:82" x14ac:dyDescent="0.2">
      <c r="A4" s="147" t="str">
        <f>HYPERLINK("#'TOC'!A1", "Back to TOC")</f>
        <v>Back to TOC</v>
      </c>
      <c r="B4" s="145"/>
      <c r="AG4" s="141"/>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row>
    <row r="5" spans="1:82" ht="13.5" customHeight="1" x14ac:dyDescent="0.2">
      <c r="A5" s="44"/>
      <c r="B5" s="145"/>
      <c r="AG5" s="141"/>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row>
    <row r="6" spans="1:82" ht="39" customHeight="1" x14ac:dyDescent="0.2">
      <c r="B6" s="748" t="s">
        <v>1</v>
      </c>
      <c r="C6" s="751" t="s">
        <v>71</v>
      </c>
      <c r="D6" s="751"/>
      <c r="E6" s="751"/>
      <c r="F6" s="751"/>
      <c r="G6" s="751"/>
      <c r="H6" s="751"/>
      <c r="I6" s="751"/>
      <c r="J6" s="751"/>
      <c r="K6" s="751"/>
      <c r="L6" s="752"/>
      <c r="M6" s="751" t="s">
        <v>187</v>
      </c>
      <c r="N6" s="751"/>
      <c r="O6" s="751"/>
      <c r="P6" s="751"/>
      <c r="Q6" s="751"/>
      <c r="R6" s="751"/>
      <c r="S6" s="751"/>
      <c r="T6" s="751"/>
      <c r="U6" s="751"/>
      <c r="V6" s="752"/>
      <c r="W6" s="730" t="s">
        <v>8</v>
      </c>
      <c r="X6" s="728"/>
      <c r="Y6" s="728"/>
      <c r="Z6" s="728"/>
      <c r="AA6" s="727" t="s">
        <v>9</v>
      </c>
      <c r="AB6" s="728"/>
      <c r="AC6" s="728"/>
      <c r="AD6" s="729"/>
    </row>
    <row r="7" spans="1:82" ht="29.25" customHeight="1" x14ac:dyDescent="0.2">
      <c r="B7" s="749"/>
      <c r="C7" s="753"/>
      <c r="D7" s="753"/>
      <c r="E7" s="753"/>
      <c r="F7" s="753"/>
      <c r="G7" s="753"/>
      <c r="H7" s="753"/>
      <c r="I7" s="753"/>
      <c r="J7" s="753"/>
      <c r="K7" s="753"/>
      <c r="L7" s="754"/>
      <c r="M7" s="753"/>
      <c r="N7" s="753"/>
      <c r="O7" s="753"/>
      <c r="P7" s="753"/>
      <c r="Q7" s="753"/>
      <c r="R7" s="753"/>
      <c r="S7" s="753"/>
      <c r="T7" s="753"/>
      <c r="U7" s="753"/>
      <c r="V7" s="754"/>
      <c r="W7" s="700" t="s">
        <v>71</v>
      </c>
      <c r="X7" s="718"/>
      <c r="Y7" s="700" t="s">
        <v>92</v>
      </c>
      <c r="Z7" s="718"/>
      <c r="AA7" s="700" t="s">
        <v>71</v>
      </c>
      <c r="AB7" s="718"/>
      <c r="AC7" s="700" t="s">
        <v>92</v>
      </c>
      <c r="AD7" s="737"/>
    </row>
    <row r="8" spans="1:82" ht="21" customHeight="1" x14ac:dyDescent="0.2">
      <c r="B8" s="749"/>
      <c r="C8" s="697" t="s">
        <v>10</v>
      </c>
      <c r="D8" s="676"/>
      <c r="E8" s="676" t="s">
        <v>188</v>
      </c>
      <c r="F8" s="676"/>
      <c r="G8" s="676"/>
      <c r="H8" s="676"/>
      <c r="I8" s="676"/>
      <c r="J8" s="676"/>
      <c r="K8" s="676"/>
      <c r="L8" s="676"/>
      <c r="M8" s="676" t="s">
        <v>10</v>
      </c>
      <c r="N8" s="676"/>
      <c r="O8" s="676" t="s">
        <v>188</v>
      </c>
      <c r="P8" s="676"/>
      <c r="Q8" s="676"/>
      <c r="R8" s="676"/>
      <c r="S8" s="676"/>
      <c r="T8" s="676"/>
      <c r="U8" s="676"/>
      <c r="V8" s="676"/>
      <c r="W8" s="719"/>
      <c r="X8" s="720"/>
      <c r="Y8" s="719"/>
      <c r="Z8" s="720"/>
      <c r="AA8" s="719"/>
      <c r="AB8" s="720"/>
      <c r="AC8" s="719"/>
      <c r="AD8" s="738"/>
    </row>
    <row r="9" spans="1:82" ht="45" customHeight="1" x14ac:dyDescent="0.2">
      <c r="B9" s="749"/>
      <c r="C9" s="697"/>
      <c r="D9" s="676"/>
      <c r="E9" s="677" t="s">
        <v>140</v>
      </c>
      <c r="F9" s="677"/>
      <c r="G9" s="677" t="s">
        <v>189</v>
      </c>
      <c r="H9" s="677"/>
      <c r="I9" s="677" t="s">
        <v>190</v>
      </c>
      <c r="J9" s="677"/>
      <c r="K9" s="677" t="s">
        <v>114</v>
      </c>
      <c r="L9" s="677"/>
      <c r="M9" s="676"/>
      <c r="N9" s="676"/>
      <c r="O9" s="677" t="s">
        <v>140</v>
      </c>
      <c r="P9" s="677"/>
      <c r="Q9" s="677" t="s">
        <v>189</v>
      </c>
      <c r="R9" s="677"/>
      <c r="S9" s="677" t="s">
        <v>190</v>
      </c>
      <c r="T9" s="677"/>
      <c r="U9" s="677" t="s">
        <v>114</v>
      </c>
      <c r="V9" s="677"/>
      <c r="W9" s="721"/>
      <c r="X9" s="722"/>
      <c r="Y9" s="721"/>
      <c r="Z9" s="722"/>
      <c r="AA9" s="721"/>
      <c r="AB9" s="722"/>
      <c r="AC9" s="721"/>
      <c r="AD9" s="739"/>
    </row>
    <row r="10" spans="1:82" ht="13.5" customHeight="1" x14ac:dyDescent="0.2">
      <c r="B10" s="750"/>
      <c r="C10" s="156" t="s">
        <v>87</v>
      </c>
      <c r="D10" s="4" t="s">
        <v>15</v>
      </c>
      <c r="E10" s="4" t="s">
        <v>87</v>
      </c>
      <c r="F10" s="4" t="s">
        <v>15</v>
      </c>
      <c r="G10" s="4" t="s">
        <v>87</v>
      </c>
      <c r="H10" s="4" t="s">
        <v>15</v>
      </c>
      <c r="I10" s="4" t="s">
        <v>87</v>
      </c>
      <c r="J10" s="4" t="s">
        <v>15</v>
      </c>
      <c r="K10" s="4" t="s">
        <v>88</v>
      </c>
      <c r="L10" s="4" t="s">
        <v>15</v>
      </c>
      <c r="M10" s="4" t="s">
        <v>87</v>
      </c>
      <c r="N10" s="4" t="s">
        <v>15</v>
      </c>
      <c r="O10" s="4" t="s">
        <v>87</v>
      </c>
      <c r="P10" s="4" t="s">
        <v>15</v>
      </c>
      <c r="Q10" s="4" t="s">
        <v>87</v>
      </c>
      <c r="R10" s="4" t="s">
        <v>15</v>
      </c>
      <c r="S10" s="4" t="s">
        <v>87</v>
      </c>
      <c r="T10" s="4" t="s">
        <v>15</v>
      </c>
      <c r="U10" s="4" t="s">
        <v>88</v>
      </c>
      <c r="V10" s="4" t="s">
        <v>15</v>
      </c>
      <c r="W10" s="63" t="s">
        <v>16</v>
      </c>
      <c r="X10" s="63" t="s">
        <v>15</v>
      </c>
      <c r="Y10" s="63" t="s">
        <v>88</v>
      </c>
      <c r="Z10" s="63" t="s">
        <v>15</v>
      </c>
      <c r="AA10" s="63" t="s">
        <v>16</v>
      </c>
      <c r="AB10" s="63" t="s">
        <v>15</v>
      </c>
      <c r="AC10" s="63" t="s">
        <v>88</v>
      </c>
      <c r="AD10" s="54" t="s">
        <v>15</v>
      </c>
    </row>
    <row r="11" spans="1:82" x14ac:dyDescent="0.2">
      <c r="A11" s="6"/>
      <c r="B11" s="7"/>
      <c r="C11" s="8" t="s">
        <v>1092</v>
      </c>
      <c r="D11" s="9" t="s">
        <v>1093</v>
      </c>
      <c r="E11" s="8" t="s">
        <v>1324</v>
      </c>
      <c r="F11" s="9" t="s">
        <v>1325</v>
      </c>
      <c r="G11" s="8" t="s">
        <v>1326</v>
      </c>
      <c r="H11" s="9" t="s">
        <v>1327</v>
      </c>
      <c r="I11" s="8" t="s">
        <v>1328</v>
      </c>
      <c r="J11" s="9" t="s">
        <v>1329</v>
      </c>
      <c r="K11" s="8" t="s">
        <v>1330</v>
      </c>
      <c r="L11" s="9" t="s">
        <v>1331</v>
      </c>
      <c r="M11" s="8" t="s">
        <v>1094</v>
      </c>
      <c r="N11" s="9" t="s">
        <v>1095</v>
      </c>
      <c r="O11" s="8" t="s">
        <v>1332</v>
      </c>
      <c r="P11" s="9" t="s">
        <v>1333</v>
      </c>
      <c r="Q11" s="8" t="s">
        <v>1334</v>
      </c>
      <c r="R11" s="9" t="s">
        <v>1335</v>
      </c>
      <c r="S11" s="8" t="s">
        <v>1336</v>
      </c>
      <c r="T11" s="9" t="s">
        <v>1337</v>
      </c>
      <c r="U11" s="8" t="s">
        <v>1338</v>
      </c>
      <c r="V11" s="9" t="s">
        <v>1339</v>
      </c>
      <c r="W11" s="67" t="s">
        <v>1196</v>
      </c>
      <c r="X11" s="68" t="s">
        <v>1197</v>
      </c>
      <c r="Y11" s="68" t="s">
        <v>1198</v>
      </c>
      <c r="Z11" s="68" t="s">
        <v>1199</v>
      </c>
      <c r="AA11" s="68" t="s">
        <v>1200</v>
      </c>
      <c r="AB11" s="68" t="s">
        <v>1201</v>
      </c>
      <c r="AC11" s="68" t="s">
        <v>1202</v>
      </c>
      <c r="AD11" s="69" t="s">
        <v>1203</v>
      </c>
    </row>
    <row r="12" spans="1:82" x14ac:dyDescent="0.2">
      <c r="A12" s="2" t="s">
        <v>17</v>
      </c>
      <c r="B12" s="12">
        <v>2</v>
      </c>
      <c r="C12" s="13">
        <v>99.615374686663301</v>
      </c>
      <c r="D12" s="14">
        <v>0.110907317121256</v>
      </c>
      <c r="E12" s="13">
        <v>99.129411338557901</v>
      </c>
      <c r="F12" s="14">
        <v>0.42216192994281398</v>
      </c>
      <c r="G12" s="13">
        <v>99.651774501898998</v>
      </c>
      <c r="H12" s="14">
        <v>0.27472563501696201</v>
      </c>
      <c r="I12" s="13">
        <v>99.7809714486974</v>
      </c>
      <c r="J12" s="14">
        <v>0.123257985979674</v>
      </c>
      <c r="K12" s="13">
        <v>0.65156011013942805</v>
      </c>
      <c r="L12" s="14">
        <v>0.44117327562685499</v>
      </c>
      <c r="M12" s="13">
        <v>6.63220670055152</v>
      </c>
      <c r="N12" s="14">
        <v>5.5291220576704797E-2</v>
      </c>
      <c r="O12" s="13">
        <v>5.9720351247149202</v>
      </c>
      <c r="P12" s="14">
        <v>0.12743195226910201</v>
      </c>
      <c r="Q12" s="13">
        <v>6.5228349441384497</v>
      </c>
      <c r="R12" s="14">
        <v>0.105804574696614</v>
      </c>
      <c r="S12" s="13">
        <v>6.82303680801573</v>
      </c>
      <c r="T12" s="14">
        <v>5.9016177217782802E-2</v>
      </c>
      <c r="U12" s="13">
        <v>0.85100168330081005</v>
      </c>
      <c r="V12" s="14">
        <v>0.132284455121814</v>
      </c>
      <c r="W12" s="67"/>
      <c r="X12" s="68"/>
      <c r="Y12" s="68"/>
      <c r="Z12" s="68"/>
      <c r="AA12" s="68"/>
      <c r="AB12" s="68"/>
      <c r="AC12" s="68"/>
      <c r="AD12" s="69"/>
    </row>
    <row r="13" spans="1:82" x14ac:dyDescent="0.2">
      <c r="A13" s="2" t="s">
        <v>18</v>
      </c>
      <c r="B13" s="12">
        <v>2</v>
      </c>
      <c r="C13" s="13">
        <v>99.254677545431093</v>
      </c>
      <c r="D13" s="14">
        <v>0.18541867801334</v>
      </c>
      <c r="E13" s="13">
        <v>98.937600339726103</v>
      </c>
      <c r="F13" s="14">
        <v>0.43910375868107598</v>
      </c>
      <c r="G13" s="13">
        <v>99.523361113442107</v>
      </c>
      <c r="H13" s="14">
        <v>0.281720464621811</v>
      </c>
      <c r="I13" s="13">
        <v>99.343067113854403</v>
      </c>
      <c r="J13" s="14">
        <v>0.24246000494019199</v>
      </c>
      <c r="K13" s="13">
        <v>0.405466774128314</v>
      </c>
      <c r="L13" s="14">
        <v>0.49545103061999002</v>
      </c>
      <c r="M13" s="13">
        <v>4.81788959416438</v>
      </c>
      <c r="N13" s="14">
        <v>4.9654709791913998E-2</v>
      </c>
      <c r="O13" s="13">
        <v>4.7171666885243297</v>
      </c>
      <c r="P13" s="14">
        <v>8.2066795873602896E-2</v>
      </c>
      <c r="Q13" s="13">
        <v>4.7492653185627303</v>
      </c>
      <c r="R13" s="14">
        <v>9.6039535929182698E-2</v>
      </c>
      <c r="S13" s="13">
        <v>4.8695415393501502</v>
      </c>
      <c r="T13" s="14">
        <v>5.9393252998714098E-2</v>
      </c>
      <c r="U13" s="13">
        <v>0.15237485082582</v>
      </c>
      <c r="V13" s="14">
        <v>9.7725483633643598E-2</v>
      </c>
      <c r="W13" s="74"/>
      <c r="X13" s="15"/>
      <c r="Y13" s="15"/>
      <c r="Z13" s="15"/>
      <c r="AA13" s="15"/>
      <c r="AB13" s="15"/>
      <c r="AC13" s="15"/>
      <c r="AD13" s="75"/>
    </row>
    <row r="14" spans="1:82" x14ac:dyDescent="0.2">
      <c r="A14" s="2" t="s">
        <v>19</v>
      </c>
      <c r="B14" s="12">
        <v>2</v>
      </c>
      <c r="C14" s="13">
        <v>97.990372572916698</v>
      </c>
      <c r="D14" s="14">
        <v>0.22356426495603199</v>
      </c>
      <c r="E14" s="13">
        <v>98.558947017113397</v>
      </c>
      <c r="F14" s="14">
        <v>0.36464595025496999</v>
      </c>
      <c r="G14" s="13">
        <v>97.949461864312397</v>
      </c>
      <c r="H14" s="14">
        <v>0.52522340342266505</v>
      </c>
      <c r="I14" s="13">
        <v>97.7139866828077</v>
      </c>
      <c r="J14" s="14">
        <v>0.353817255323296</v>
      </c>
      <c r="K14" s="13">
        <v>-0.84496033430565398</v>
      </c>
      <c r="L14" s="14">
        <v>0.49352669301507601</v>
      </c>
      <c r="M14" s="13">
        <v>3.4954710620382401</v>
      </c>
      <c r="N14" s="14">
        <v>3.8058494188759701E-2</v>
      </c>
      <c r="O14" s="13">
        <v>3.5577955763590099</v>
      </c>
      <c r="P14" s="14">
        <v>7.3617379913160502E-2</v>
      </c>
      <c r="Q14" s="13">
        <v>3.4305377944845699</v>
      </c>
      <c r="R14" s="14">
        <v>7.0560608274819206E-2</v>
      </c>
      <c r="S14" s="13">
        <v>3.4805422036303502</v>
      </c>
      <c r="T14" s="14">
        <v>5.2819829870231497E-2</v>
      </c>
      <c r="U14" s="13">
        <v>-7.7253372728665101E-2</v>
      </c>
      <c r="V14" s="14">
        <v>8.11162682834045E-2</v>
      </c>
      <c r="W14" s="74"/>
      <c r="X14" s="15"/>
      <c r="Y14" s="15"/>
      <c r="Z14" s="15"/>
      <c r="AA14" s="15"/>
      <c r="AB14" s="15"/>
      <c r="AC14" s="15"/>
      <c r="AD14" s="75"/>
    </row>
    <row r="15" spans="1:82" x14ac:dyDescent="0.2">
      <c r="A15" s="2" t="s">
        <v>20</v>
      </c>
      <c r="B15" s="12">
        <v>2</v>
      </c>
      <c r="C15" s="13">
        <v>96.610184091498695</v>
      </c>
      <c r="D15" s="14">
        <v>0.44098372160314397</v>
      </c>
      <c r="E15" s="13">
        <v>96.978170750780805</v>
      </c>
      <c r="F15" s="14">
        <v>0.69544676898521096</v>
      </c>
      <c r="G15" s="13">
        <v>96.549287077380598</v>
      </c>
      <c r="H15" s="14">
        <v>1.0473988802979699</v>
      </c>
      <c r="I15" s="13">
        <v>96.573435207444206</v>
      </c>
      <c r="J15" s="14">
        <v>0.57161148303893605</v>
      </c>
      <c r="K15" s="13">
        <v>-0.40473554333658501</v>
      </c>
      <c r="L15" s="14">
        <v>0.80151848744507304</v>
      </c>
      <c r="M15" s="13">
        <v>5.6016400026637099</v>
      </c>
      <c r="N15" s="14">
        <v>6.3990988112889793E-2</v>
      </c>
      <c r="O15" s="13">
        <v>5.4740469920113801</v>
      </c>
      <c r="P15" s="14">
        <v>0.111111515365171</v>
      </c>
      <c r="Q15" s="13">
        <v>5.44258728827739</v>
      </c>
      <c r="R15" s="14">
        <v>0.14084314374227899</v>
      </c>
      <c r="S15" s="13">
        <v>5.6539580153836697</v>
      </c>
      <c r="T15" s="14">
        <v>7.72198860650328E-2</v>
      </c>
      <c r="U15" s="13">
        <v>0.17991102337229001</v>
      </c>
      <c r="V15" s="14">
        <v>0.120267115782933</v>
      </c>
      <c r="W15" s="74"/>
      <c r="X15" s="15"/>
      <c r="Y15" s="15"/>
      <c r="Z15" s="15"/>
      <c r="AA15" s="15"/>
      <c r="AB15" s="15"/>
      <c r="AC15" s="15"/>
      <c r="AD15" s="75"/>
    </row>
    <row r="16" spans="1:82" x14ac:dyDescent="0.2">
      <c r="A16" s="2" t="s">
        <v>21</v>
      </c>
      <c r="B16" s="12">
        <v>2</v>
      </c>
      <c r="C16" s="13">
        <v>98.8492186216817</v>
      </c>
      <c r="D16" s="14">
        <v>0.212971849246538</v>
      </c>
      <c r="E16" s="13">
        <v>99.226064304204499</v>
      </c>
      <c r="F16" s="14">
        <v>0.33299258720281499</v>
      </c>
      <c r="G16" s="13">
        <v>98.706464464462599</v>
      </c>
      <c r="H16" s="14">
        <v>0.21252350024448399</v>
      </c>
      <c r="I16" s="13">
        <v>98.774912258445397</v>
      </c>
      <c r="J16" s="14">
        <v>0.32189047363144502</v>
      </c>
      <c r="K16" s="13">
        <v>-0.45115204575908802</v>
      </c>
      <c r="L16" s="14">
        <v>0.42317599306514397</v>
      </c>
      <c r="M16" s="13">
        <v>5.8281778893211698</v>
      </c>
      <c r="N16" s="14">
        <v>5.1010159623099398E-2</v>
      </c>
      <c r="O16" s="13">
        <v>5.5627232005288203</v>
      </c>
      <c r="P16" s="14">
        <v>9.9737671247801196E-2</v>
      </c>
      <c r="Q16" s="13">
        <v>5.7132236613128597</v>
      </c>
      <c r="R16" s="14">
        <v>0.11898009291584601</v>
      </c>
      <c r="S16" s="13">
        <v>5.9620287122550799</v>
      </c>
      <c r="T16" s="14">
        <v>6.9451921189487897E-2</v>
      </c>
      <c r="U16" s="13">
        <v>0.399305511726256</v>
      </c>
      <c r="V16" s="14">
        <v>0.126306112828935</v>
      </c>
      <c r="W16" s="74"/>
      <c r="X16" s="15"/>
      <c r="Y16" s="15"/>
      <c r="Z16" s="15"/>
      <c r="AA16" s="15"/>
      <c r="AB16" s="15"/>
      <c r="AC16" s="15"/>
      <c r="AD16" s="75"/>
    </row>
    <row r="17" spans="1:30" x14ac:dyDescent="0.2">
      <c r="A17" s="2" t="s">
        <v>22</v>
      </c>
      <c r="B17" s="12">
        <v>2</v>
      </c>
      <c r="C17" s="13">
        <v>95.165710296571802</v>
      </c>
      <c r="D17" s="14">
        <v>0.366674983246081</v>
      </c>
      <c r="E17" s="13">
        <v>94.238674227747396</v>
      </c>
      <c r="F17" s="14">
        <v>0.829927538119966</v>
      </c>
      <c r="G17" s="13">
        <v>95.850200217597603</v>
      </c>
      <c r="H17" s="14">
        <v>0.67486495784024703</v>
      </c>
      <c r="I17" s="13">
        <v>95.355771289947597</v>
      </c>
      <c r="J17" s="14">
        <v>0.47888322590452498</v>
      </c>
      <c r="K17" s="13">
        <v>1.1170970622002201</v>
      </c>
      <c r="L17" s="14">
        <v>0.94554428918306699</v>
      </c>
      <c r="M17" s="13">
        <v>3.2029616146356101</v>
      </c>
      <c r="N17" s="14">
        <v>3.7002182775322003E-2</v>
      </c>
      <c r="O17" s="13">
        <v>3.5924408924609801</v>
      </c>
      <c r="P17" s="14">
        <v>7.3598383794522604E-2</v>
      </c>
      <c r="Q17" s="13">
        <v>3.0990444906354799</v>
      </c>
      <c r="R17" s="14">
        <v>5.8918198755629599E-2</v>
      </c>
      <c r="S17" s="13">
        <v>3.0797558501583699</v>
      </c>
      <c r="T17" s="14">
        <v>4.4506783275787103E-2</v>
      </c>
      <c r="U17" s="13">
        <v>-0.51268504230261402</v>
      </c>
      <c r="V17" s="14">
        <v>8.2421897864602994E-2</v>
      </c>
      <c r="W17" s="74"/>
      <c r="X17" s="15"/>
      <c r="Y17" s="15"/>
      <c r="Z17" s="15"/>
      <c r="AA17" s="15"/>
      <c r="AB17" s="15"/>
      <c r="AC17" s="15"/>
      <c r="AD17" s="75"/>
    </row>
    <row r="18" spans="1:30" x14ac:dyDescent="0.2">
      <c r="A18" s="17" t="s">
        <v>23</v>
      </c>
      <c r="B18" s="12">
        <v>2</v>
      </c>
      <c r="C18" s="13">
        <v>96.369956352810306</v>
      </c>
      <c r="D18" s="14">
        <v>0.46683070295992801</v>
      </c>
      <c r="E18" s="13">
        <v>96.708941328896401</v>
      </c>
      <c r="F18" s="14">
        <v>0.95394843195912604</v>
      </c>
      <c r="G18" s="13">
        <v>97.633331722024195</v>
      </c>
      <c r="H18" s="14">
        <v>0.72919499163059898</v>
      </c>
      <c r="I18" s="13">
        <v>95.963047606888793</v>
      </c>
      <c r="J18" s="14">
        <v>0.62227947583494003</v>
      </c>
      <c r="K18" s="13">
        <v>-0.74589372200762205</v>
      </c>
      <c r="L18" s="14">
        <v>1.10814692501669</v>
      </c>
      <c r="M18" s="13">
        <v>3.6178164841770899</v>
      </c>
      <c r="N18" s="14">
        <v>5.08822828561191E-2</v>
      </c>
      <c r="O18" s="13">
        <v>4.07324208592554</v>
      </c>
      <c r="P18" s="14">
        <v>8.3461112422408001E-2</v>
      </c>
      <c r="Q18" s="13">
        <v>3.3809172891530701</v>
      </c>
      <c r="R18" s="14">
        <v>8.9665107817072195E-2</v>
      </c>
      <c r="S18" s="13">
        <v>3.48770639430361</v>
      </c>
      <c r="T18" s="14">
        <v>6.6311810896156495E-2</v>
      </c>
      <c r="U18" s="13">
        <v>-0.58553569162192698</v>
      </c>
      <c r="V18" s="14">
        <v>0.100812904535391</v>
      </c>
      <c r="W18" s="74"/>
      <c r="X18" s="15"/>
      <c r="Y18" s="15"/>
      <c r="Z18" s="15"/>
      <c r="AA18" s="15"/>
      <c r="AB18" s="15"/>
      <c r="AC18" s="15"/>
      <c r="AD18" s="75"/>
    </row>
    <row r="19" spans="1:30" x14ac:dyDescent="0.2">
      <c r="A19" s="17" t="s">
        <v>24</v>
      </c>
      <c r="B19" s="12">
        <v>2</v>
      </c>
      <c r="C19" s="13">
        <v>93.272320208648495</v>
      </c>
      <c r="D19" s="14">
        <v>0.60405676904054395</v>
      </c>
      <c r="E19" s="13">
        <v>89.465483459103396</v>
      </c>
      <c r="F19" s="14">
        <v>1.50498810359904</v>
      </c>
      <c r="G19" s="13">
        <v>93.533146296932301</v>
      </c>
      <c r="H19" s="14">
        <v>1.23728366231154</v>
      </c>
      <c r="I19" s="13">
        <v>94.422106210074006</v>
      </c>
      <c r="J19" s="14">
        <v>0.70887398643122401</v>
      </c>
      <c r="K19" s="13">
        <v>4.9566227509705802</v>
      </c>
      <c r="L19" s="14">
        <v>1.58830321322438</v>
      </c>
      <c r="M19" s="13">
        <v>2.5257651150854499</v>
      </c>
      <c r="N19" s="14">
        <v>4.2585192074308602E-2</v>
      </c>
      <c r="O19" s="13">
        <v>2.6312677008037699</v>
      </c>
      <c r="P19" s="14">
        <v>0.101051675815487</v>
      </c>
      <c r="Q19" s="13">
        <v>2.7278585482822701</v>
      </c>
      <c r="R19" s="14">
        <v>8.83386681392406E-2</v>
      </c>
      <c r="S19" s="13">
        <v>2.42488517333922</v>
      </c>
      <c r="T19" s="14">
        <v>4.9353625680936798E-2</v>
      </c>
      <c r="U19" s="13">
        <v>-0.20638252746455499</v>
      </c>
      <c r="V19" s="14">
        <v>0.11551509485379</v>
      </c>
      <c r="W19" s="74"/>
      <c r="X19" s="15"/>
      <c r="Y19" s="15"/>
      <c r="Z19" s="15"/>
      <c r="AA19" s="15"/>
      <c r="AB19" s="15"/>
      <c r="AC19" s="15"/>
      <c r="AD19" s="75"/>
    </row>
    <row r="20" spans="1:30" x14ac:dyDescent="0.2">
      <c r="A20" s="2" t="s">
        <v>25</v>
      </c>
      <c r="B20" s="12">
        <v>2</v>
      </c>
      <c r="C20" s="13">
        <v>97.465643678953001</v>
      </c>
      <c r="D20" s="14">
        <v>0.404820175542981</v>
      </c>
      <c r="E20" s="13">
        <v>97.247706085558406</v>
      </c>
      <c r="F20" s="14">
        <v>0.90646833293758999</v>
      </c>
      <c r="G20" s="13">
        <v>97.007159202855206</v>
      </c>
      <c r="H20" s="14">
        <v>1.03383120068455</v>
      </c>
      <c r="I20" s="13">
        <v>97.649909204265001</v>
      </c>
      <c r="J20" s="14">
        <v>0.41675765656083902</v>
      </c>
      <c r="K20" s="13">
        <v>0.40220311870658099</v>
      </c>
      <c r="L20" s="14">
        <v>0.91149318762000497</v>
      </c>
      <c r="M20" s="13">
        <v>4.5030423273066802</v>
      </c>
      <c r="N20" s="14">
        <v>5.9289544890736498E-2</v>
      </c>
      <c r="O20" s="13">
        <v>4.4080470767040598</v>
      </c>
      <c r="P20" s="14">
        <v>0.118486892107276</v>
      </c>
      <c r="Q20" s="13">
        <v>4.5229281507385499</v>
      </c>
      <c r="R20" s="14">
        <v>0.129958231863635</v>
      </c>
      <c r="S20" s="13">
        <v>4.5084829466361303</v>
      </c>
      <c r="T20" s="14">
        <v>7.3735449975338693E-2</v>
      </c>
      <c r="U20" s="13">
        <v>0.100435869932068</v>
      </c>
      <c r="V20" s="14">
        <v>0.13356541516560699</v>
      </c>
      <c r="W20" s="74"/>
      <c r="X20" s="15"/>
      <c r="Y20" s="15"/>
      <c r="Z20" s="15"/>
      <c r="AA20" s="15"/>
      <c r="AB20" s="15"/>
      <c r="AC20" s="15"/>
      <c r="AD20" s="75"/>
    </row>
    <row r="21" spans="1:30" x14ac:dyDescent="0.2">
      <c r="A21" s="2" t="s">
        <v>26</v>
      </c>
      <c r="B21" s="12">
        <v>2</v>
      </c>
      <c r="C21" s="13">
        <v>96.583835091909805</v>
      </c>
      <c r="D21" s="14">
        <v>0.51146072941042497</v>
      </c>
      <c r="E21" s="13">
        <v>95.838811437969198</v>
      </c>
      <c r="F21" s="14">
        <v>1.0581214283464799</v>
      </c>
      <c r="G21" s="13">
        <v>96.854558767315794</v>
      </c>
      <c r="H21" s="14">
        <v>1.0451417390063</v>
      </c>
      <c r="I21" s="13">
        <v>96.723252687267205</v>
      </c>
      <c r="J21" s="14">
        <v>0.67750201976983604</v>
      </c>
      <c r="K21" s="13">
        <v>0.88444124929805001</v>
      </c>
      <c r="L21" s="14">
        <v>1.19300436921042</v>
      </c>
      <c r="M21" s="13">
        <v>3.2857018359157699</v>
      </c>
      <c r="N21" s="14">
        <v>6.6114623009215501E-2</v>
      </c>
      <c r="O21" s="13">
        <v>3.4954468467472402</v>
      </c>
      <c r="P21" s="14">
        <v>0.12446661232572</v>
      </c>
      <c r="Q21" s="13">
        <v>3.19022895364153</v>
      </c>
      <c r="R21" s="14">
        <v>0.104265468131077</v>
      </c>
      <c r="S21" s="13">
        <v>3.2482501945137701</v>
      </c>
      <c r="T21" s="14">
        <v>8.3655904289435298E-2</v>
      </c>
      <c r="U21" s="13">
        <v>-0.24719665223346901</v>
      </c>
      <c r="V21" s="14">
        <v>0.136696422449885</v>
      </c>
      <c r="W21" s="74"/>
      <c r="X21" s="15"/>
      <c r="Y21" s="15"/>
      <c r="Z21" s="15"/>
      <c r="AA21" s="15"/>
      <c r="AB21" s="15"/>
      <c r="AC21" s="15"/>
      <c r="AD21" s="75"/>
    </row>
    <row r="22" spans="1:30" x14ac:dyDescent="0.2">
      <c r="A22" s="2" t="s">
        <v>27</v>
      </c>
      <c r="B22" s="12">
        <v>2</v>
      </c>
      <c r="C22" s="13">
        <v>97.133165673528893</v>
      </c>
      <c r="D22" s="14">
        <v>0.48337007142096899</v>
      </c>
      <c r="E22" s="13">
        <v>98.105686272983107</v>
      </c>
      <c r="F22" s="14">
        <v>0.71852836572130196</v>
      </c>
      <c r="G22" s="13">
        <v>96.844127675947206</v>
      </c>
      <c r="H22" s="14">
        <v>0.80835148439389204</v>
      </c>
      <c r="I22" s="13">
        <v>97.239364218614099</v>
      </c>
      <c r="J22" s="14">
        <v>0.72088361172709003</v>
      </c>
      <c r="K22" s="13">
        <v>-0.86632205436899301</v>
      </c>
      <c r="L22" s="14">
        <v>1.0344836181136901</v>
      </c>
      <c r="M22" s="13">
        <v>4.0860308485269199</v>
      </c>
      <c r="N22" s="14">
        <v>6.8588503197752795E-2</v>
      </c>
      <c r="O22" s="13">
        <v>4.0664622469227796</v>
      </c>
      <c r="P22" s="14">
        <v>0.15093019642277999</v>
      </c>
      <c r="Q22" s="13">
        <v>3.85931023512375</v>
      </c>
      <c r="R22" s="14">
        <v>0.12760356104682899</v>
      </c>
      <c r="S22" s="13">
        <v>4.2097655934411202</v>
      </c>
      <c r="T22" s="14">
        <v>0.10123486564733</v>
      </c>
      <c r="U22" s="13">
        <v>0.14330334651833601</v>
      </c>
      <c r="V22" s="14">
        <v>0.19570334068779399</v>
      </c>
      <c r="W22" s="74"/>
      <c r="X22" s="15"/>
      <c r="Y22" s="15"/>
      <c r="Z22" s="15"/>
      <c r="AA22" s="15"/>
      <c r="AB22" s="15"/>
      <c r="AC22" s="15"/>
      <c r="AD22" s="75"/>
    </row>
    <row r="23" spans="1:30" x14ac:dyDescent="0.2">
      <c r="A23" s="2" t="s">
        <v>28</v>
      </c>
      <c r="B23" s="12">
        <v>2</v>
      </c>
      <c r="C23" s="13">
        <v>94.520335663559806</v>
      </c>
      <c r="D23" s="14">
        <v>0.73660404139748004</v>
      </c>
      <c r="E23" s="13">
        <v>96.329644535915605</v>
      </c>
      <c r="F23" s="14">
        <v>1.29631097649474</v>
      </c>
      <c r="G23" s="13">
        <v>94.652387142549003</v>
      </c>
      <c r="H23" s="14">
        <v>1.34988767387542</v>
      </c>
      <c r="I23" s="13">
        <v>93.792971011254394</v>
      </c>
      <c r="J23" s="14">
        <v>0.907195501766628</v>
      </c>
      <c r="K23" s="13">
        <v>-2.53667352466123</v>
      </c>
      <c r="L23" s="14">
        <v>1.4873713446583501</v>
      </c>
      <c r="M23" s="13">
        <v>4.6161409811931797</v>
      </c>
      <c r="N23" s="14">
        <v>8.9947899740014298E-2</v>
      </c>
      <c r="O23" s="13">
        <v>4.9278468702698497</v>
      </c>
      <c r="P23" s="14">
        <v>0.21273286378009801</v>
      </c>
      <c r="Q23" s="13">
        <v>5.0355442778280404</v>
      </c>
      <c r="R23" s="14">
        <v>0.174348003121784</v>
      </c>
      <c r="S23" s="13">
        <v>4.3476538611981601</v>
      </c>
      <c r="T23" s="14">
        <v>9.3176736353934503E-2</v>
      </c>
      <c r="U23" s="13">
        <v>-0.58019300907169702</v>
      </c>
      <c r="V23" s="14">
        <v>0.236159161816788</v>
      </c>
      <c r="W23" s="74"/>
      <c r="X23" s="15"/>
      <c r="Y23" s="15"/>
      <c r="Z23" s="15"/>
      <c r="AA23" s="15"/>
      <c r="AB23" s="15"/>
      <c r="AC23" s="15"/>
      <c r="AD23" s="75"/>
    </row>
    <row r="24" spans="1:30" x14ac:dyDescent="0.2">
      <c r="A24" s="2" t="s">
        <v>29</v>
      </c>
      <c r="B24" s="12">
        <v>2</v>
      </c>
      <c r="C24" s="13">
        <v>89.360046660700405</v>
      </c>
      <c r="D24" s="14">
        <v>0.79736997695331202</v>
      </c>
      <c r="E24" s="13">
        <v>90.395622376566294</v>
      </c>
      <c r="F24" s="14">
        <v>1.78122534615178</v>
      </c>
      <c r="G24" s="13">
        <v>89.342327367862097</v>
      </c>
      <c r="H24" s="14">
        <v>1.7569324488923099</v>
      </c>
      <c r="I24" s="13">
        <v>89.131341500924705</v>
      </c>
      <c r="J24" s="14">
        <v>0.87997775266717004</v>
      </c>
      <c r="K24" s="13">
        <v>-1.26428087564153</v>
      </c>
      <c r="L24" s="14">
        <v>1.85041304546365</v>
      </c>
      <c r="M24" s="13">
        <v>3.0835169930905</v>
      </c>
      <c r="N24" s="14">
        <v>5.72193778902821E-2</v>
      </c>
      <c r="O24" s="13">
        <v>3.5661175246786199</v>
      </c>
      <c r="P24" s="14">
        <v>0.13597302320789501</v>
      </c>
      <c r="Q24" s="13">
        <v>3.3659915071708002</v>
      </c>
      <c r="R24" s="14">
        <v>0.121984439765026</v>
      </c>
      <c r="S24" s="13">
        <v>2.8836250004174602</v>
      </c>
      <c r="T24" s="14">
        <v>6.4436035864056801E-2</v>
      </c>
      <c r="U24" s="13">
        <v>-0.68249252426116103</v>
      </c>
      <c r="V24" s="14">
        <v>0.12891444024338899</v>
      </c>
      <c r="W24" s="74"/>
      <c r="X24" s="15"/>
      <c r="Y24" s="15"/>
      <c r="Z24" s="15"/>
      <c r="AA24" s="15"/>
      <c r="AB24" s="15"/>
      <c r="AC24" s="15"/>
      <c r="AD24" s="75"/>
    </row>
    <row r="25" spans="1:30" x14ac:dyDescent="0.2">
      <c r="A25" s="2" t="s">
        <v>30</v>
      </c>
      <c r="B25" s="12">
        <v>2</v>
      </c>
      <c r="C25" s="13">
        <v>98.6715322841481</v>
      </c>
      <c r="D25" s="14">
        <v>0.21492607120686599</v>
      </c>
      <c r="E25" s="13">
        <v>97.9328179099886</v>
      </c>
      <c r="F25" s="14">
        <v>0.82264084770381996</v>
      </c>
      <c r="G25" s="13">
        <v>98.4865389138361</v>
      </c>
      <c r="H25" s="14">
        <v>0.75138401961234802</v>
      </c>
      <c r="I25" s="13">
        <v>98.923291455981499</v>
      </c>
      <c r="J25" s="14">
        <v>0.25419256120533701</v>
      </c>
      <c r="K25" s="13">
        <v>0.99047354599295501</v>
      </c>
      <c r="L25" s="14">
        <v>0.86637011232069505</v>
      </c>
      <c r="M25" s="13">
        <v>4.6431986210440304</v>
      </c>
      <c r="N25" s="14">
        <v>4.5540210045311703E-2</v>
      </c>
      <c r="O25" s="13">
        <v>4.3617112344691202</v>
      </c>
      <c r="P25" s="14">
        <v>0.117047890485385</v>
      </c>
      <c r="Q25" s="13">
        <v>4.7641701596163397</v>
      </c>
      <c r="R25" s="14">
        <v>0.113938103886985</v>
      </c>
      <c r="S25" s="13">
        <v>4.6880536281704801</v>
      </c>
      <c r="T25" s="14">
        <v>5.2275237437578802E-2</v>
      </c>
      <c r="U25" s="13">
        <v>0.32634239370135798</v>
      </c>
      <c r="V25" s="14">
        <v>0.11934097463910499</v>
      </c>
      <c r="W25" s="74"/>
      <c r="X25" s="15"/>
      <c r="Y25" s="15"/>
      <c r="Z25" s="15"/>
      <c r="AA25" s="15"/>
      <c r="AB25" s="15"/>
      <c r="AC25" s="15"/>
      <c r="AD25" s="75"/>
    </row>
    <row r="26" spans="1:30" x14ac:dyDescent="0.2">
      <c r="A26" s="2" t="s">
        <v>32</v>
      </c>
      <c r="B26" s="12">
        <v>2</v>
      </c>
      <c r="C26" s="13">
        <v>97.104724435923202</v>
      </c>
      <c r="D26" s="14">
        <v>0.45027610639568499</v>
      </c>
      <c r="E26" s="13">
        <v>97.084269445101</v>
      </c>
      <c r="F26" s="14">
        <v>0.93680377778430102</v>
      </c>
      <c r="G26" s="13">
        <v>97.326750044046506</v>
      </c>
      <c r="H26" s="14">
        <v>0.96394610132765102</v>
      </c>
      <c r="I26" s="13">
        <v>96.987017706347899</v>
      </c>
      <c r="J26" s="14">
        <v>0.58439489067389905</v>
      </c>
      <c r="K26" s="13">
        <v>-9.7251738753129799E-2</v>
      </c>
      <c r="L26" s="14">
        <v>1.0761897948257599</v>
      </c>
      <c r="M26" s="13">
        <v>4.0628396971443097</v>
      </c>
      <c r="N26" s="14">
        <v>6.8396918138122903E-2</v>
      </c>
      <c r="O26" s="13">
        <v>4.0259125696227001</v>
      </c>
      <c r="P26" s="14">
        <v>0.124890709063347</v>
      </c>
      <c r="Q26" s="13">
        <v>4.0605348047687304</v>
      </c>
      <c r="R26" s="14">
        <v>0.14411260649667099</v>
      </c>
      <c r="S26" s="13">
        <v>4.0540646150483299</v>
      </c>
      <c r="T26" s="14">
        <v>8.8669936224358301E-2</v>
      </c>
      <c r="U26" s="13">
        <v>2.8152045425634299E-2</v>
      </c>
      <c r="V26" s="14">
        <v>0.15059360733812799</v>
      </c>
      <c r="W26" s="74"/>
      <c r="X26" s="15"/>
      <c r="Y26" s="15"/>
      <c r="Z26" s="15"/>
      <c r="AA26" s="15"/>
      <c r="AB26" s="15"/>
      <c r="AC26" s="15"/>
      <c r="AD26" s="75"/>
    </row>
    <row r="27" spans="1:30" x14ac:dyDescent="0.2">
      <c r="A27" s="2" t="s">
        <v>31</v>
      </c>
      <c r="B27" s="12">
        <v>2</v>
      </c>
      <c r="C27" s="13">
        <v>98.424786716242096</v>
      </c>
      <c r="D27" s="14">
        <v>0.17433520586583701</v>
      </c>
      <c r="E27" s="13">
        <v>98.7356527707921</v>
      </c>
      <c r="F27" s="14">
        <v>0.31082197304574299</v>
      </c>
      <c r="G27" s="13">
        <v>98.973165226201203</v>
      </c>
      <c r="H27" s="14">
        <v>0.36841851481061799</v>
      </c>
      <c r="I27" s="13">
        <v>98.313191885295694</v>
      </c>
      <c r="J27" s="14">
        <v>0.233490267090179</v>
      </c>
      <c r="K27" s="13">
        <v>-0.42246088549640598</v>
      </c>
      <c r="L27" s="14">
        <v>0.39825790597324301</v>
      </c>
      <c r="M27" s="13">
        <v>4.3741437006172896</v>
      </c>
      <c r="N27" s="14">
        <v>3.7046362406464001E-2</v>
      </c>
      <c r="O27" s="13">
        <v>4.4530597344006297</v>
      </c>
      <c r="P27" s="14">
        <v>5.6026661649337402E-2</v>
      </c>
      <c r="Q27" s="13">
        <v>4.4475394669865302</v>
      </c>
      <c r="R27" s="14">
        <v>7.2620479917462996E-2</v>
      </c>
      <c r="S27" s="13">
        <v>4.3310066958514097</v>
      </c>
      <c r="T27" s="14">
        <v>4.4263981052905403E-2</v>
      </c>
      <c r="U27" s="13">
        <v>-0.122053038549221</v>
      </c>
      <c r="V27" s="14">
        <v>6.2529856903428799E-2</v>
      </c>
      <c r="W27" s="74"/>
      <c r="X27" s="15"/>
      <c r="Y27" s="15"/>
      <c r="Z27" s="15"/>
      <c r="AA27" s="15"/>
      <c r="AB27" s="15"/>
      <c r="AC27" s="15"/>
      <c r="AD27" s="75"/>
    </row>
    <row r="28" spans="1:30" x14ac:dyDescent="0.2">
      <c r="A28" s="2" t="s">
        <v>33</v>
      </c>
      <c r="B28" s="12">
        <v>2</v>
      </c>
      <c r="C28" s="13">
        <v>93.265336587545093</v>
      </c>
      <c r="D28" s="14">
        <v>0.66989804380065798</v>
      </c>
      <c r="E28" s="13">
        <v>89.831403249779598</v>
      </c>
      <c r="F28" s="14">
        <v>1.97562764370604</v>
      </c>
      <c r="G28" s="13">
        <v>93.0545754880673</v>
      </c>
      <c r="H28" s="14">
        <v>1.5436477221151299</v>
      </c>
      <c r="I28" s="13">
        <v>94.0751941843521</v>
      </c>
      <c r="J28" s="14">
        <v>0.64722257442186504</v>
      </c>
      <c r="K28" s="13">
        <v>4.2437909345725302</v>
      </c>
      <c r="L28" s="14">
        <v>1.9689621582021399</v>
      </c>
      <c r="M28" s="13">
        <v>3.1292932849479</v>
      </c>
      <c r="N28" s="14">
        <v>6.0697641005027003E-2</v>
      </c>
      <c r="O28" s="13">
        <v>2.79058389198463</v>
      </c>
      <c r="P28" s="14">
        <v>0.124276597103574</v>
      </c>
      <c r="Q28" s="13">
        <v>3.13555908037418</v>
      </c>
      <c r="R28" s="14">
        <v>0.109590252858056</v>
      </c>
      <c r="S28" s="13">
        <v>3.2104689167575402</v>
      </c>
      <c r="T28" s="14">
        <v>6.6944017123783797E-2</v>
      </c>
      <c r="U28" s="13">
        <v>0.41988502477290901</v>
      </c>
      <c r="V28" s="14">
        <v>0.127159100531201</v>
      </c>
      <c r="W28" s="74"/>
      <c r="X28" s="15"/>
      <c r="Y28" s="15"/>
      <c r="Z28" s="15"/>
      <c r="AA28" s="15"/>
      <c r="AB28" s="15"/>
      <c r="AC28" s="15"/>
      <c r="AD28" s="75"/>
    </row>
    <row r="29" spans="1:30" x14ac:dyDescent="0.2">
      <c r="A29" s="2" t="s">
        <v>34</v>
      </c>
      <c r="B29" s="12">
        <v>2</v>
      </c>
      <c r="C29" s="13">
        <v>98.321654542055896</v>
      </c>
      <c r="D29" s="14">
        <v>0.26790836772689203</v>
      </c>
      <c r="E29" s="13">
        <v>96.474393298773194</v>
      </c>
      <c r="F29" s="14">
        <v>0.945928364108648</v>
      </c>
      <c r="G29" s="13">
        <v>98.751851568579198</v>
      </c>
      <c r="H29" s="14">
        <v>0.54209539529948803</v>
      </c>
      <c r="I29" s="13">
        <v>98.714451755992201</v>
      </c>
      <c r="J29" s="14">
        <v>0.28810005014238799</v>
      </c>
      <c r="K29" s="13">
        <v>2.2400584572189599</v>
      </c>
      <c r="L29" s="14">
        <v>0.98079515925204097</v>
      </c>
      <c r="M29" s="13">
        <v>4.3762314031010803</v>
      </c>
      <c r="N29" s="14">
        <v>5.3692444085362397E-2</v>
      </c>
      <c r="O29" s="13">
        <v>4.1581029585528997</v>
      </c>
      <c r="P29" s="14">
        <v>0.115887039178363</v>
      </c>
      <c r="Q29" s="13">
        <v>4.3045031317386702</v>
      </c>
      <c r="R29" s="14">
        <v>0.110327115106977</v>
      </c>
      <c r="S29" s="13">
        <v>4.4581089848885496</v>
      </c>
      <c r="T29" s="14">
        <v>6.0278067707752202E-2</v>
      </c>
      <c r="U29" s="13">
        <v>0.30000602633564499</v>
      </c>
      <c r="V29" s="14">
        <v>0.117548364952326</v>
      </c>
      <c r="W29" s="74"/>
      <c r="X29" s="15"/>
      <c r="Y29" s="15"/>
      <c r="Z29" s="15"/>
      <c r="AA29" s="15"/>
      <c r="AB29" s="15"/>
      <c r="AC29" s="15"/>
      <c r="AD29" s="75"/>
    </row>
    <row r="30" spans="1:30" x14ac:dyDescent="0.2">
      <c r="A30" s="2" t="s">
        <v>35</v>
      </c>
      <c r="B30" s="12">
        <v>2</v>
      </c>
      <c r="C30" s="13">
        <v>90.358149327978893</v>
      </c>
      <c r="D30" s="14">
        <v>0.70630053887954003</v>
      </c>
      <c r="E30" s="13">
        <v>86.627778541559593</v>
      </c>
      <c r="F30" s="14">
        <v>1.2142865288906599</v>
      </c>
      <c r="G30" s="13">
        <v>92.028380567099305</v>
      </c>
      <c r="H30" s="14">
        <v>1.40616062596995</v>
      </c>
      <c r="I30" s="13">
        <v>91.134356024069106</v>
      </c>
      <c r="J30" s="14">
        <v>0.80106384127859498</v>
      </c>
      <c r="K30" s="13">
        <v>4.5065774825094698</v>
      </c>
      <c r="L30" s="14">
        <v>1.2416672884054201</v>
      </c>
      <c r="M30" s="13">
        <v>2.8373879907848201</v>
      </c>
      <c r="N30" s="14">
        <v>4.9178148191019101E-2</v>
      </c>
      <c r="O30" s="13">
        <v>2.4409037513816298</v>
      </c>
      <c r="P30" s="14">
        <v>6.9725804569092706E-2</v>
      </c>
      <c r="Q30" s="13">
        <v>2.8982660178265598</v>
      </c>
      <c r="R30" s="14">
        <v>8.3463208917144399E-2</v>
      </c>
      <c r="S30" s="13">
        <v>2.9484139385714898</v>
      </c>
      <c r="T30" s="14">
        <v>5.6895105202712397E-2</v>
      </c>
      <c r="U30" s="13">
        <v>0.50751018718986196</v>
      </c>
      <c r="V30" s="14">
        <v>7.3351209037606002E-2</v>
      </c>
      <c r="W30" s="74"/>
      <c r="X30" s="15"/>
      <c r="Y30" s="15"/>
      <c r="Z30" s="15"/>
      <c r="AA30" s="15"/>
      <c r="AB30" s="15"/>
      <c r="AC30" s="15"/>
      <c r="AD30" s="75"/>
    </row>
    <row r="31" spans="1:30" x14ac:dyDescent="0.2">
      <c r="A31" s="2" t="s">
        <v>36</v>
      </c>
      <c r="B31" s="12">
        <v>2</v>
      </c>
      <c r="C31" s="13">
        <v>87.145291919694003</v>
      </c>
      <c r="D31" s="14">
        <v>0.81812582700546799</v>
      </c>
      <c r="E31" s="13">
        <v>89.258824990051806</v>
      </c>
      <c r="F31" s="14">
        <v>1.45557955055355</v>
      </c>
      <c r="G31" s="13">
        <v>88.547417012067299</v>
      </c>
      <c r="H31" s="14">
        <v>1.74968437957603</v>
      </c>
      <c r="I31" s="13">
        <v>86.578889492322801</v>
      </c>
      <c r="J31" s="14">
        <v>0.97137739470862905</v>
      </c>
      <c r="K31" s="13">
        <v>-2.6799354977289598</v>
      </c>
      <c r="L31" s="14">
        <v>1.7616227283408199</v>
      </c>
      <c r="M31" s="13">
        <v>2.4782465263383</v>
      </c>
      <c r="N31" s="14">
        <v>4.8809646060314599E-2</v>
      </c>
      <c r="O31" s="13">
        <v>2.8179693102407199</v>
      </c>
      <c r="P31" s="14">
        <v>0.123028151761225</v>
      </c>
      <c r="Q31" s="13">
        <v>2.4486507608644099</v>
      </c>
      <c r="R31" s="14">
        <v>9.3190338003127302E-2</v>
      </c>
      <c r="S31" s="13">
        <v>2.4285013318188602</v>
      </c>
      <c r="T31" s="14">
        <v>5.6656392755864197E-2</v>
      </c>
      <c r="U31" s="13">
        <v>-0.38946797842185499</v>
      </c>
      <c r="V31" s="14">
        <v>0.13701351727199201</v>
      </c>
      <c r="W31" s="74"/>
      <c r="X31" s="15"/>
      <c r="Y31" s="15"/>
      <c r="Z31" s="15"/>
      <c r="AA31" s="15"/>
      <c r="AB31" s="15"/>
      <c r="AC31" s="15"/>
      <c r="AD31" s="75"/>
    </row>
    <row r="32" spans="1:30" x14ac:dyDescent="0.2">
      <c r="A32" s="2" t="s">
        <v>37</v>
      </c>
      <c r="B32" s="12">
        <v>2</v>
      </c>
      <c r="C32" s="13">
        <v>90.710928879220205</v>
      </c>
      <c r="D32" s="14">
        <v>0.624053779245477</v>
      </c>
      <c r="E32" s="13">
        <v>88.621866801586407</v>
      </c>
      <c r="F32" s="14">
        <v>1.7087628747114201</v>
      </c>
      <c r="G32" s="13">
        <v>91.903057490099599</v>
      </c>
      <c r="H32" s="14">
        <v>1.62819510776656</v>
      </c>
      <c r="I32" s="13">
        <v>90.894651934439196</v>
      </c>
      <c r="J32" s="14">
        <v>0.63548012733385595</v>
      </c>
      <c r="K32" s="13">
        <v>2.2727851328527899</v>
      </c>
      <c r="L32" s="14">
        <v>1.7153800216776001</v>
      </c>
      <c r="M32" s="13">
        <v>3.4346904034342902</v>
      </c>
      <c r="N32" s="14">
        <v>5.5198137796162103E-2</v>
      </c>
      <c r="O32" s="13">
        <v>3.2393541817838001</v>
      </c>
      <c r="P32" s="14">
        <v>0.11110153392199</v>
      </c>
      <c r="Q32" s="13">
        <v>3.3736553486801002</v>
      </c>
      <c r="R32" s="14">
        <v>0.120288883560079</v>
      </c>
      <c r="S32" s="13">
        <v>3.4671673692981</v>
      </c>
      <c r="T32" s="14">
        <v>6.1249081248929901E-2</v>
      </c>
      <c r="U32" s="13">
        <v>0.22781318751430099</v>
      </c>
      <c r="V32" s="14">
        <v>0.113271499339857</v>
      </c>
      <c r="W32" s="74"/>
      <c r="X32" s="15"/>
      <c r="Y32" s="15"/>
      <c r="Z32" s="15"/>
      <c r="AA32" s="15"/>
      <c r="AB32" s="15"/>
      <c r="AC32" s="15"/>
      <c r="AD32" s="75"/>
    </row>
    <row r="33" spans="1:30" x14ac:dyDescent="0.2">
      <c r="A33" s="2" t="s">
        <v>38</v>
      </c>
      <c r="B33" s="12">
        <v>2</v>
      </c>
      <c r="C33" s="13">
        <v>97.338511623545003</v>
      </c>
      <c r="D33" s="14">
        <v>0.489940011259066</v>
      </c>
      <c r="E33" s="13">
        <v>93.971422831338899</v>
      </c>
      <c r="F33" s="14">
        <v>1.36865538993997</v>
      </c>
      <c r="G33" s="13">
        <v>97.564043970290797</v>
      </c>
      <c r="H33" s="14">
        <v>0.99635402771892101</v>
      </c>
      <c r="I33" s="13">
        <v>98.870215594334397</v>
      </c>
      <c r="J33" s="14">
        <v>0.44836421046609498</v>
      </c>
      <c r="K33" s="13">
        <v>4.89879276299546</v>
      </c>
      <c r="L33" s="14">
        <v>1.4347903533606501</v>
      </c>
      <c r="M33" s="13">
        <v>4.9191618558356396</v>
      </c>
      <c r="N33" s="14">
        <v>5.6517879822544401E-2</v>
      </c>
      <c r="O33" s="13">
        <v>4.5803231360213097</v>
      </c>
      <c r="P33" s="14">
        <v>0.12348441223930599</v>
      </c>
      <c r="Q33" s="13">
        <v>4.7494536030271099</v>
      </c>
      <c r="R33" s="14">
        <v>0.13111804928929199</v>
      </c>
      <c r="S33" s="13">
        <v>5.1912204720967603</v>
      </c>
      <c r="T33" s="14">
        <v>7.9806754247187903E-2</v>
      </c>
      <c r="U33" s="13">
        <v>0.61089733607545105</v>
      </c>
      <c r="V33" s="14">
        <v>0.146085462019137</v>
      </c>
      <c r="W33" s="74"/>
      <c r="X33" s="15"/>
      <c r="Y33" s="15"/>
      <c r="Z33" s="15"/>
      <c r="AA33" s="15"/>
      <c r="AB33" s="15"/>
      <c r="AC33" s="15"/>
      <c r="AD33" s="75"/>
    </row>
    <row r="34" spans="1:30" x14ac:dyDescent="0.2">
      <c r="A34" s="2" t="s">
        <v>39</v>
      </c>
      <c r="B34" s="12">
        <v>2</v>
      </c>
      <c r="C34" s="13">
        <v>97.766883123670695</v>
      </c>
      <c r="D34" s="14">
        <v>0.31369907754624898</v>
      </c>
      <c r="E34" s="13">
        <v>95.530446689814198</v>
      </c>
      <c r="F34" s="14">
        <v>1.00066181488328</v>
      </c>
      <c r="G34" s="13">
        <v>99.138123249973205</v>
      </c>
      <c r="H34" s="14">
        <v>0.47408459658580798</v>
      </c>
      <c r="I34" s="13">
        <v>97.951030327816895</v>
      </c>
      <c r="J34" s="14">
        <v>0.39439801874847802</v>
      </c>
      <c r="K34" s="13">
        <v>2.4205836380027299</v>
      </c>
      <c r="L34" s="14">
        <v>0.99088760504965201</v>
      </c>
      <c r="M34" s="13">
        <v>4.5207738706808902</v>
      </c>
      <c r="N34" s="14">
        <v>6.6977959985310795E-2</v>
      </c>
      <c r="O34" s="13">
        <v>4.2121326766485296</v>
      </c>
      <c r="P34" s="14">
        <v>0.140979538122846</v>
      </c>
      <c r="Q34" s="13">
        <v>4.4011570591415898</v>
      </c>
      <c r="R34" s="14">
        <v>0.131778994706613</v>
      </c>
      <c r="S34" s="13">
        <v>4.5296327531654601</v>
      </c>
      <c r="T34" s="14">
        <v>8.6721163330524001E-2</v>
      </c>
      <c r="U34" s="13">
        <v>0.31750007651693102</v>
      </c>
      <c r="V34" s="14">
        <v>0.164944495621758</v>
      </c>
      <c r="W34" s="74"/>
      <c r="X34" s="15"/>
      <c r="Y34" s="15"/>
      <c r="Z34" s="15"/>
      <c r="AA34" s="15"/>
      <c r="AB34" s="15"/>
      <c r="AC34" s="15"/>
      <c r="AD34" s="75"/>
    </row>
    <row r="35" spans="1:30" x14ac:dyDescent="0.2">
      <c r="A35" s="2" t="s">
        <v>40</v>
      </c>
      <c r="B35" s="12">
        <v>2</v>
      </c>
      <c r="C35" s="13">
        <v>96.1459538243422</v>
      </c>
      <c r="D35" s="14">
        <v>0.34939968719244802</v>
      </c>
      <c r="E35" s="13">
        <v>96.021621243304693</v>
      </c>
      <c r="F35" s="14">
        <v>0.88475323557378605</v>
      </c>
      <c r="G35" s="13">
        <v>96.488287799253101</v>
      </c>
      <c r="H35" s="14">
        <v>0.66148273985933004</v>
      </c>
      <c r="I35" s="13">
        <v>96.078726181166502</v>
      </c>
      <c r="J35" s="14">
        <v>0.453315424719961</v>
      </c>
      <c r="K35" s="13">
        <v>5.7104937861893697E-2</v>
      </c>
      <c r="L35" s="14">
        <v>1.04198494192561</v>
      </c>
      <c r="M35" s="13">
        <v>3.8138215399964999</v>
      </c>
      <c r="N35" s="14">
        <v>4.7952012413177703E-2</v>
      </c>
      <c r="O35" s="13">
        <v>3.7635865311696</v>
      </c>
      <c r="P35" s="14">
        <v>0.101175913582618</v>
      </c>
      <c r="Q35" s="13">
        <v>3.97290905185316</v>
      </c>
      <c r="R35" s="14">
        <v>9.3325263251318902E-2</v>
      </c>
      <c r="S35" s="13">
        <v>3.7792468228429299</v>
      </c>
      <c r="T35" s="14">
        <v>5.6656089561913897E-2</v>
      </c>
      <c r="U35" s="13">
        <v>1.56602916733313E-2</v>
      </c>
      <c r="V35" s="14">
        <v>0.10858962752759101</v>
      </c>
      <c r="W35" s="74"/>
      <c r="X35" s="15"/>
      <c r="Y35" s="15"/>
      <c r="Z35" s="15"/>
      <c r="AA35" s="15"/>
      <c r="AB35" s="15"/>
      <c r="AC35" s="15"/>
      <c r="AD35" s="75"/>
    </row>
    <row r="36" spans="1:30" x14ac:dyDescent="0.2">
      <c r="A36" s="2" t="s">
        <v>41</v>
      </c>
      <c r="B36" s="12">
        <v>2</v>
      </c>
      <c r="C36" s="13">
        <v>91.554246881026799</v>
      </c>
      <c r="D36" s="14">
        <v>0.61962094720683103</v>
      </c>
      <c r="E36" s="13">
        <v>89.972459984432206</v>
      </c>
      <c r="F36" s="14">
        <v>1.44472826935924</v>
      </c>
      <c r="G36" s="13">
        <v>93.292314304283593</v>
      </c>
      <c r="H36" s="14">
        <v>1.0196718031530301</v>
      </c>
      <c r="I36" s="13">
        <v>91.727682680944397</v>
      </c>
      <c r="J36" s="14">
        <v>0.70080780550295396</v>
      </c>
      <c r="K36" s="13">
        <v>1.75522269651221</v>
      </c>
      <c r="L36" s="14">
        <v>1.52826917510214</v>
      </c>
      <c r="M36" s="13">
        <v>3.8838916887748498</v>
      </c>
      <c r="N36" s="14">
        <v>5.5029129979210799E-2</v>
      </c>
      <c r="O36" s="13">
        <v>3.80678544690775</v>
      </c>
      <c r="P36" s="14">
        <v>0.104633792504993</v>
      </c>
      <c r="Q36" s="13">
        <v>3.98031921929952</v>
      </c>
      <c r="R36" s="14">
        <v>0.11001061633265199</v>
      </c>
      <c r="S36" s="13">
        <v>3.8907775211740701</v>
      </c>
      <c r="T36" s="14">
        <v>6.6640209766050104E-2</v>
      </c>
      <c r="U36" s="13">
        <v>8.3992074266315206E-2</v>
      </c>
      <c r="V36" s="14">
        <v>0.113165821814846</v>
      </c>
      <c r="W36" s="74"/>
      <c r="X36" s="15"/>
      <c r="Y36" s="15"/>
      <c r="Z36" s="15"/>
      <c r="AA36" s="15"/>
      <c r="AB36" s="15"/>
      <c r="AC36" s="15"/>
      <c r="AD36" s="75"/>
    </row>
    <row r="37" spans="1:30" x14ac:dyDescent="0.2">
      <c r="A37" s="2" t="s">
        <v>42</v>
      </c>
      <c r="B37" s="12">
        <v>2</v>
      </c>
      <c r="C37" s="13">
        <v>99.212518473821305</v>
      </c>
      <c r="D37" s="14">
        <v>0.12578572680918601</v>
      </c>
      <c r="E37" s="13">
        <v>98.621381006591307</v>
      </c>
      <c r="F37" s="14">
        <v>0.37086123935095699</v>
      </c>
      <c r="G37" s="13">
        <v>99.309887196400396</v>
      </c>
      <c r="H37" s="14">
        <v>0.26748478939924503</v>
      </c>
      <c r="I37" s="13">
        <v>99.512904810040496</v>
      </c>
      <c r="J37" s="14">
        <v>0.13089001045960899</v>
      </c>
      <c r="K37" s="13">
        <v>0.89152380344920301</v>
      </c>
      <c r="L37" s="14">
        <v>0.39706717314471102</v>
      </c>
      <c r="M37" s="13">
        <v>6.8368185624925202</v>
      </c>
      <c r="N37" s="14">
        <v>4.7484773692202602E-2</v>
      </c>
      <c r="O37" s="13">
        <v>6.3854778012579603</v>
      </c>
      <c r="P37" s="14">
        <v>7.3054805975678497E-2</v>
      </c>
      <c r="Q37" s="13">
        <v>6.5455984194295196</v>
      </c>
      <c r="R37" s="14">
        <v>0.108088792211239</v>
      </c>
      <c r="S37" s="13">
        <v>7.1333419520932404</v>
      </c>
      <c r="T37" s="14">
        <v>5.8729647715427102E-2</v>
      </c>
      <c r="U37" s="13">
        <v>0.74786415083527302</v>
      </c>
      <c r="V37" s="14">
        <v>7.9932554225250002E-2</v>
      </c>
      <c r="W37" s="74"/>
      <c r="X37" s="15"/>
      <c r="Y37" s="15"/>
      <c r="Z37" s="15"/>
      <c r="AA37" s="15"/>
      <c r="AB37" s="15"/>
      <c r="AC37" s="15"/>
      <c r="AD37" s="75"/>
    </row>
    <row r="38" spans="1:30" x14ac:dyDescent="0.2">
      <c r="A38" s="2" t="s">
        <v>43</v>
      </c>
      <c r="B38" s="12">
        <v>2</v>
      </c>
      <c r="C38" s="13">
        <v>97.965316021465298</v>
      </c>
      <c r="D38" s="14">
        <v>0.23854498255705001</v>
      </c>
      <c r="E38" s="13">
        <v>96.655328036247994</v>
      </c>
      <c r="F38" s="14">
        <v>0.65499685037595101</v>
      </c>
      <c r="G38" s="13">
        <v>98.331020267357601</v>
      </c>
      <c r="H38" s="14">
        <v>0.58770112888119896</v>
      </c>
      <c r="I38" s="13">
        <v>98.529783310118404</v>
      </c>
      <c r="J38" s="14">
        <v>0.29289533211860902</v>
      </c>
      <c r="K38" s="13">
        <v>1.8744552738704501</v>
      </c>
      <c r="L38" s="14">
        <v>0.73157546112455996</v>
      </c>
      <c r="M38" s="13">
        <v>5.3554619204298799</v>
      </c>
      <c r="N38" s="14">
        <v>6.20105094547121E-2</v>
      </c>
      <c r="O38" s="13">
        <v>4.9134864677213503</v>
      </c>
      <c r="P38" s="14">
        <v>9.1359730439523099E-2</v>
      </c>
      <c r="Q38" s="13">
        <v>5.4087676206401296</v>
      </c>
      <c r="R38" s="14">
        <v>0.117145181368092</v>
      </c>
      <c r="S38" s="13">
        <v>5.5648608549722596</v>
      </c>
      <c r="T38" s="14">
        <v>8.2429824421127604E-2</v>
      </c>
      <c r="U38" s="13">
        <v>0.65137438725090702</v>
      </c>
      <c r="V38" s="14">
        <v>0.115067846113935</v>
      </c>
      <c r="W38" s="74"/>
      <c r="X38" s="15"/>
      <c r="Y38" s="15"/>
      <c r="Z38" s="15"/>
      <c r="AA38" s="15"/>
      <c r="AB38" s="15"/>
      <c r="AC38" s="15"/>
      <c r="AD38" s="75"/>
    </row>
    <row r="39" spans="1:30" x14ac:dyDescent="0.2">
      <c r="A39" s="2" t="s">
        <v>44</v>
      </c>
      <c r="B39" s="12">
        <v>2</v>
      </c>
      <c r="C39" s="13">
        <v>86.689379063763496</v>
      </c>
      <c r="D39" s="14">
        <v>0.86880322931508802</v>
      </c>
      <c r="E39" s="13">
        <v>89.227505217610599</v>
      </c>
      <c r="F39" s="14">
        <v>1.68614537585813</v>
      </c>
      <c r="G39" s="13">
        <v>87.189958334436</v>
      </c>
      <c r="H39" s="14">
        <v>1.9664901821866401</v>
      </c>
      <c r="I39" s="13">
        <v>85.453977269163403</v>
      </c>
      <c r="J39" s="14">
        <v>1.1486477679610601</v>
      </c>
      <c r="K39" s="13">
        <v>-3.7735279484472399</v>
      </c>
      <c r="L39" s="14">
        <v>1.7942345531486199</v>
      </c>
      <c r="M39" s="13">
        <v>3.7129843619932501</v>
      </c>
      <c r="N39" s="14">
        <v>8.8930522697636696E-2</v>
      </c>
      <c r="O39" s="13">
        <v>3.9002693486656601</v>
      </c>
      <c r="P39" s="14">
        <v>0.148856653358516</v>
      </c>
      <c r="Q39" s="13">
        <v>3.6925369890635</v>
      </c>
      <c r="R39" s="14">
        <v>0.17467697427812301</v>
      </c>
      <c r="S39" s="13">
        <v>3.5997158155787599</v>
      </c>
      <c r="T39" s="14">
        <v>0.114790701130596</v>
      </c>
      <c r="U39" s="13">
        <v>-0.30055353308690103</v>
      </c>
      <c r="V39" s="14">
        <v>0.17059564644887701</v>
      </c>
      <c r="W39" s="74"/>
      <c r="X39" s="15"/>
      <c r="Y39" s="15"/>
      <c r="Z39" s="15"/>
      <c r="AA39" s="15"/>
      <c r="AB39" s="15"/>
      <c r="AC39" s="15"/>
      <c r="AD39" s="75"/>
    </row>
    <row r="40" spans="1:30" x14ac:dyDescent="0.2">
      <c r="A40" s="2" t="s">
        <v>45</v>
      </c>
      <c r="B40" s="12">
        <v>2</v>
      </c>
      <c r="C40" s="13">
        <v>99.785232189006194</v>
      </c>
      <c r="D40" s="14">
        <v>5.93786614227245E-2</v>
      </c>
      <c r="E40" s="13">
        <v>99.269815818541502</v>
      </c>
      <c r="F40" s="14">
        <v>0.2547016626027</v>
      </c>
      <c r="G40" s="13">
        <v>99.685993688946397</v>
      </c>
      <c r="H40" s="14">
        <v>0.21976618885264501</v>
      </c>
      <c r="I40" s="13">
        <v>99.897950065751203</v>
      </c>
      <c r="J40" s="14">
        <v>6.0031808037661401E-2</v>
      </c>
      <c r="K40" s="13">
        <v>0.628134247209715</v>
      </c>
      <c r="L40" s="14">
        <v>0.26665846857419601</v>
      </c>
      <c r="M40" s="13">
        <v>5.68266410661787</v>
      </c>
      <c r="N40" s="14">
        <v>4.5573901159846497E-2</v>
      </c>
      <c r="O40" s="13">
        <v>5.33846027487209</v>
      </c>
      <c r="P40" s="14">
        <v>0.12940110639886801</v>
      </c>
      <c r="Q40" s="13">
        <v>5.6559456329007096</v>
      </c>
      <c r="R40" s="14">
        <v>0.109818538456101</v>
      </c>
      <c r="S40" s="13">
        <v>5.73874582890691</v>
      </c>
      <c r="T40" s="14">
        <v>4.9530385455306698E-2</v>
      </c>
      <c r="U40" s="13">
        <v>0.40028555403482502</v>
      </c>
      <c r="V40" s="14">
        <v>0.13730595769006401</v>
      </c>
      <c r="W40" s="74"/>
      <c r="X40" s="15"/>
      <c r="Y40" s="15"/>
      <c r="Z40" s="15"/>
      <c r="AA40" s="15"/>
      <c r="AB40" s="15"/>
      <c r="AC40" s="15"/>
      <c r="AD40" s="75"/>
    </row>
    <row r="41" spans="1:30" x14ac:dyDescent="0.2">
      <c r="A41" s="2" t="s">
        <v>46</v>
      </c>
      <c r="B41" s="12">
        <v>2</v>
      </c>
      <c r="C41" s="13">
        <v>99.846224612334396</v>
      </c>
      <c r="D41" s="14">
        <v>6.1872443932874999E-2</v>
      </c>
      <c r="E41" s="13">
        <v>99.688202459624407</v>
      </c>
      <c r="F41" s="14">
        <v>0.23236590049675199</v>
      </c>
      <c r="G41" s="13">
        <v>100</v>
      </c>
      <c r="H41" s="14">
        <v>0</v>
      </c>
      <c r="I41" s="13">
        <v>99.862883628896398</v>
      </c>
      <c r="J41" s="14">
        <v>7.05976199119112E-2</v>
      </c>
      <c r="K41" s="13">
        <v>0.17468116927201999</v>
      </c>
      <c r="L41" s="14">
        <v>0.24338766044999999</v>
      </c>
      <c r="M41" s="13">
        <v>6.0444152786520799</v>
      </c>
      <c r="N41" s="14">
        <v>5.4177333030636002E-2</v>
      </c>
      <c r="O41" s="13">
        <v>5.4605353105339098</v>
      </c>
      <c r="P41" s="14">
        <v>0.114989821640766</v>
      </c>
      <c r="Q41" s="13">
        <v>5.9093276886559698</v>
      </c>
      <c r="R41" s="14">
        <v>0.19073928384576999</v>
      </c>
      <c r="S41" s="13">
        <v>6.1334347453611597</v>
      </c>
      <c r="T41" s="14">
        <v>5.7107685735553401E-2</v>
      </c>
      <c r="U41" s="13">
        <v>0.67289943482725001</v>
      </c>
      <c r="V41" s="14">
        <v>0.116817280847875</v>
      </c>
      <c r="W41" s="74"/>
      <c r="X41" s="15"/>
      <c r="Y41" s="15"/>
      <c r="Z41" s="15"/>
      <c r="AA41" s="15"/>
      <c r="AB41" s="15"/>
      <c r="AC41" s="15"/>
      <c r="AD41" s="75"/>
    </row>
    <row r="42" spans="1:30" x14ac:dyDescent="0.2">
      <c r="A42" s="2" t="s">
        <v>47</v>
      </c>
      <c r="B42" s="12">
        <v>2</v>
      </c>
      <c r="C42" s="13">
        <v>97.0044180737587</v>
      </c>
      <c r="D42" s="14">
        <v>0.32319610841587498</v>
      </c>
      <c r="E42" s="13">
        <v>96.470786230849697</v>
      </c>
      <c r="F42" s="14">
        <v>0.91461489080655001</v>
      </c>
      <c r="G42" s="13">
        <v>97.931956400781004</v>
      </c>
      <c r="H42" s="14">
        <v>0.70145833552903603</v>
      </c>
      <c r="I42" s="13">
        <v>96.937479978813002</v>
      </c>
      <c r="J42" s="14">
        <v>0.419701520433716</v>
      </c>
      <c r="K42" s="13">
        <v>0.46669374796333302</v>
      </c>
      <c r="L42" s="14">
        <v>1.0269980667576899</v>
      </c>
      <c r="M42" s="13">
        <v>3.5845226411144702</v>
      </c>
      <c r="N42" s="14">
        <v>4.7567745624522699E-2</v>
      </c>
      <c r="O42" s="13">
        <v>3.8736766498186701</v>
      </c>
      <c r="P42" s="14">
        <v>0.12171920905763001</v>
      </c>
      <c r="Q42" s="13">
        <v>3.57567386739606</v>
      </c>
      <c r="R42" s="14">
        <v>0.108385936421974</v>
      </c>
      <c r="S42" s="13">
        <v>3.4783503731277001</v>
      </c>
      <c r="T42" s="14">
        <v>6.1055486075238703E-2</v>
      </c>
      <c r="U42" s="13">
        <v>-0.39532627669097897</v>
      </c>
      <c r="V42" s="14">
        <v>0.13722464564980399</v>
      </c>
      <c r="W42" s="74"/>
      <c r="X42" s="15"/>
      <c r="Y42" s="15"/>
      <c r="Z42" s="15"/>
      <c r="AA42" s="15"/>
      <c r="AB42" s="15"/>
      <c r="AC42" s="15"/>
      <c r="AD42" s="75"/>
    </row>
    <row r="43" spans="1:30" x14ac:dyDescent="0.2">
      <c r="A43" s="2" t="s">
        <v>48</v>
      </c>
      <c r="B43" s="12">
        <v>2</v>
      </c>
      <c r="C43" s="13">
        <v>98.378780127122795</v>
      </c>
      <c r="D43" s="14">
        <v>0.34115726445407302</v>
      </c>
      <c r="E43" s="13">
        <v>96.831055754852798</v>
      </c>
      <c r="F43" s="14">
        <v>1.10078043771487</v>
      </c>
      <c r="G43" s="13">
        <v>98.446194799622802</v>
      </c>
      <c r="H43" s="14">
        <v>1.0330832711839899</v>
      </c>
      <c r="I43" s="13">
        <v>98.637602569676602</v>
      </c>
      <c r="J43" s="14">
        <v>0.36947969792466701</v>
      </c>
      <c r="K43" s="13">
        <v>1.8065468148238299</v>
      </c>
      <c r="L43" s="14">
        <v>1.1419293838503499</v>
      </c>
      <c r="M43" s="13">
        <v>4.9156842507980096</v>
      </c>
      <c r="N43" s="14">
        <v>7.4333611911296907E-2</v>
      </c>
      <c r="O43" s="13">
        <v>4.35548344481602</v>
      </c>
      <c r="P43" s="14">
        <v>0.19338276854162401</v>
      </c>
      <c r="Q43" s="13">
        <v>5.2493772755466299</v>
      </c>
      <c r="R43" s="14">
        <v>0.170303717200673</v>
      </c>
      <c r="S43" s="13">
        <v>4.9360046003711302</v>
      </c>
      <c r="T43" s="14">
        <v>9.1943663090967701E-2</v>
      </c>
      <c r="U43" s="13">
        <v>0.58052115555510797</v>
      </c>
      <c r="V43" s="14">
        <v>0.21332815555961601</v>
      </c>
      <c r="W43" s="74"/>
      <c r="X43" s="15"/>
      <c r="Y43" s="15"/>
      <c r="Z43" s="15"/>
      <c r="AA43" s="15"/>
      <c r="AB43" s="15"/>
      <c r="AC43" s="15"/>
      <c r="AD43" s="75"/>
    </row>
    <row r="44" spans="1:30" x14ac:dyDescent="0.2">
      <c r="A44" s="2" t="s">
        <v>49</v>
      </c>
      <c r="B44" s="12">
        <v>2</v>
      </c>
      <c r="C44" s="13">
        <v>89.196275579471205</v>
      </c>
      <c r="D44" s="14">
        <v>0.63235104651416796</v>
      </c>
      <c r="E44" s="13">
        <v>91.182425114132798</v>
      </c>
      <c r="F44" s="14">
        <v>0.77265874248521504</v>
      </c>
      <c r="G44" s="13">
        <v>89.912751280649303</v>
      </c>
      <c r="H44" s="14">
        <v>1.2794901379336701</v>
      </c>
      <c r="I44" s="13">
        <v>87.658403018459794</v>
      </c>
      <c r="J44" s="14">
        <v>0.98446872688741405</v>
      </c>
      <c r="K44" s="13">
        <v>-3.5240220956730899</v>
      </c>
      <c r="L44" s="14">
        <v>0.96835524140893803</v>
      </c>
      <c r="M44" s="13">
        <v>3.7110091929775701</v>
      </c>
      <c r="N44" s="14">
        <v>6.6529953113883197E-2</v>
      </c>
      <c r="O44" s="13">
        <v>3.93356829059947</v>
      </c>
      <c r="P44" s="14">
        <v>0.100114520997171</v>
      </c>
      <c r="Q44" s="13">
        <v>3.6977066670377501</v>
      </c>
      <c r="R44" s="14">
        <v>0.110415565320967</v>
      </c>
      <c r="S44" s="13">
        <v>3.5817537998691198</v>
      </c>
      <c r="T44" s="14">
        <v>0.11059653835552299</v>
      </c>
      <c r="U44" s="13">
        <v>-0.35181449073035198</v>
      </c>
      <c r="V44" s="14">
        <v>0.12849138587019601</v>
      </c>
      <c r="W44" s="74"/>
      <c r="X44" s="15"/>
      <c r="Y44" s="15"/>
      <c r="Z44" s="15"/>
      <c r="AA44" s="15"/>
      <c r="AB44" s="15"/>
      <c r="AC44" s="15"/>
      <c r="AD44" s="75"/>
    </row>
    <row r="45" spans="1:30" x14ac:dyDescent="0.2">
      <c r="A45" s="2" t="s">
        <v>95</v>
      </c>
      <c r="B45" s="12">
        <v>2</v>
      </c>
      <c r="C45" s="13">
        <v>97.515282984924298</v>
      </c>
      <c r="D45" s="14">
        <v>0.28893013831685099</v>
      </c>
      <c r="E45" s="13">
        <v>96.927523670327304</v>
      </c>
      <c r="F45" s="14">
        <v>0.59949273482131504</v>
      </c>
      <c r="G45" s="13">
        <v>97.794056705346406</v>
      </c>
      <c r="H45" s="14">
        <v>0.64670627213605802</v>
      </c>
      <c r="I45" s="13">
        <v>97.598802560322596</v>
      </c>
      <c r="J45" s="14">
        <v>0.36518080245128198</v>
      </c>
      <c r="K45" s="13">
        <v>0.67127888999530705</v>
      </c>
      <c r="L45" s="14">
        <v>0.66219373935140002</v>
      </c>
      <c r="M45" s="13">
        <v>4.8162296477048896</v>
      </c>
      <c r="N45" s="14">
        <v>5.4384068645924398E-2</v>
      </c>
      <c r="O45" s="13">
        <v>4.7174360785040097</v>
      </c>
      <c r="P45" s="14">
        <v>0.122335891501822</v>
      </c>
      <c r="Q45" s="13">
        <v>4.7373998700967404</v>
      </c>
      <c r="R45" s="14">
        <v>0.126147500611346</v>
      </c>
      <c r="S45" s="13">
        <v>4.8502907805384101</v>
      </c>
      <c r="T45" s="14">
        <v>7.3265357396720202E-2</v>
      </c>
      <c r="U45" s="13">
        <v>0.132854702034401</v>
      </c>
      <c r="V45" s="14">
        <v>0.141873164822059</v>
      </c>
      <c r="W45" s="74"/>
      <c r="X45" s="15"/>
      <c r="Y45" s="15"/>
      <c r="Z45" s="15"/>
      <c r="AA45" s="15"/>
      <c r="AB45" s="15"/>
      <c r="AC45" s="15"/>
      <c r="AD45" s="75"/>
    </row>
    <row r="46" spans="1:30" x14ac:dyDescent="0.2">
      <c r="A46" s="2" t="s">
        <v>50</v>
      </c>
      <c r="B46" s="12">
        <v>2</v>
      </c>
      <c r="C46" s="13">
        <v>99.526673062940404</v>
      </c>
      <c r="D46" s="14">
        <v>0.15834568284305101</v>
      </c>
      <c r="E46" s="13">
        <v>100</v>
      </c>
      <c r="F46" s="14">
        <v>0</v>
      </c>
      <c r="G46" s="13">
        <v>99.631739045734307</v>
      </c>
      <c r="H46" s="14">
        <v>0.36763382780970999</v>
      </c>
      <c r="I46" s="13">
        <v>99.457006000943394</v>
      </c>
      <c r="J46" s="14">
        <v>0.19556298991846099</v>
      </c>
      <c r="K46" s="13">
        <v>-0.54299399905663404</v>
      </c>
      <c r="L46" s="14">
        <v>0.19556298991846099</v>
      </c>
      <c r="M46" s="13">
        <v>5.1694862068178704</v>
      </c>
      <c r="N46" s="14">
        <v>5.0184630310058501E-2</v>
      </c>
      <c r="O46" s="13">
        <v>5.2222173477268301</v>
      </c>
      <c r="P46" s="14">
        <v>0.16286763783768701</v>
      </c>
      <c r="Q46" s="13">
        <v>5.4742328160075298</v>
      </c>
      <c r="R46" s="14">
        <v>0.141543888398835</v>
      </c>
      <c r="S46" s="13">
        <v>5.1486855888103999</v>
      </c>
      <c r="T46" s="14">
        <v>5.7795021373440503E-2</v>
      </c>
      <c r="U46" s="13">
        <v>-7.3531758916429296E-2</v>
      </c>
      <c r="V46" s="14">
        <v>0.16538999510014399</v>
      </c>
      <c r="W46" s="74"/>
      <c r="X46" s="15"/>
      <c r="Y46" s="15"/>
      <c r="Z46" s="15"/>
      <c r="AA46" s="15"/>
      <c r="AB46" s="15"/>
      <c r="AC46" s="15"/>
      <c r="AD46" s="75"/>
    </row>
    <row r="47" spans="1:30" x14ac:dyDescent="0.2">
      <c r="A47" s="2" t="s">
        <v>51</v>
      </c>
      <c r="B47" s="12">
        <v>2</v>
      </c>
      <c r="C47" s="13">
        <v>96.884113871362004</v>
      </c>
      <c r="D47" s="14">
        <v>0.36849913655859601</v>
      </c>
      <c r="E47" s="13">
        <v>91.838896319440806</v>
      </c>
      <c r="F47" s="14">
        <v>2.0707302972140802</v>
      </c>
      <c r="G47" s="13">
        <v>94.763806930007206</v>
      </c>
      <c r="H47" s="14">
        <v>1.55668837512559</v>
      </c>
      <c r="I47" s="13">
        <v>97.489189742360196</v>
      </c>
      <c r="J47" s="14">
        <v>0.36931972693686399</v>
      </c>
      <c r="K47" s="13">
        <v>5.6502934229194297</v>
      </c>
      <c r="L47" s="14">
        <v>2.1231981580272601</v>
      </c>
      <c r="M47" s="13">
        <v>3.7068919707431198</v>
      </c>
      <c r="N47" s="14">
        <v>4.0646375200567998E-2</v>
      </c>
      <c r="O47" s="13">
        <v>3.3637318634777</v>
      </c>
      <c r="P47" s="14">
        <v>0.157448412614726</v>
      </c>
      <c r="Q47" s="13">
        <v>3.42009556864266</v>
      </c>
      <c r="R47" s="14">
        <v>0.144680972509247</v>
      </c>
      <c r="S47" s="13">
        <v>3.7612920262267</v>
      </c>
      <c r="T47" s="14">
        <v>4.5548252276123698E-2</v>
      </c>
      <c r="U47" s="13">
        <v>0.39756016274900002</v>
      </c>
      <c r="V47" s="14">
        <v>0.172772584357343</v>
      </c>
      <c r="W47" s="74"/>
      <c r="X47" s="15"/>
      <c r="Y47" s="15"/>
      <c r="Z47" s="15"/>
      <c r="AA47" s="15"/>
      <c r="AB47" s="15"/>
      <c r="AC47" s="15"/>
      <c r="AD47" s="75"/>
    </row>
    <row r="48" spans="1:30" x14ac:dyDescent="0.2">
      <c r="A48" s="2" t="s">
        <v>52</v>
      </c>
      <c r="B48" s="12">
        <v>2</v>
      </c>
      <c r="C48" s="13">
        <v>96.433230384204606</v>
      </c>
      <c r="D48" s="14">
        <v>0.39177025043265201</v>
      </c>
      <c r="E48" s="13">
        <v>95.219573476595002</v>
      </c>
      <c r="F48" s="14">
        <v>0.89883559561166704</v>
      </c>
      <c r="G48" s="13">
        <v>97.414230895901895</v>
      </c>
      <c r="H48" s="14">
        <v>0.91921935697451296</v>
      </c>
      <c r="I48" s="13">
        <v>96.538968460821394</v>
      </c>
      <c r="J48" s="14">
        <v>0.48093810906110301</v>
      </c>
      <c r="K48" s="13">
        <v>1.3193949842263899</v>
      </c>
      <c r="L48" s="14">
        <v>1.0385581509534001</v>
      </c>
      <c r="M48" s="13">
        <v>5.4289914284582199</v>
      </c>
      <c r="N48" s="14">
        <v>6.31028903836999E-2</v>
      </c>
      <c r="O48" s="13">
        <v>4.8525584965363402</v>
      </c>
      <c r="P48" s="14">
        <v>0.12994801124001201</v>
      </c>
      <c r="Q48" s="13">
        <v>5.4925942222737403</v>
      </c>
      <c r="R48" s="14">
        <v>0.15128953037314699</v>
      </c>
      <c r="S48" s="13">
        <v>5.5453098220978196</v>
      </c>
      <c r="T48" s="14">
        <v>7.2075427254928603E-2</v>
      </c>
      <c r="U48" s="13">
        <v>0.692751325561479</v>
      </c>
      <c r="V48" s="14">
        <v>0.14310742622653999</v>
      </c>
      <c r="W48" s="74"/>
      <c r="X48" s="15"/>
      <c r="Y48" s="15"/>
      <c r="Z48" s="15"/>
      <c r="AA48" s="15"/>
      <c r="AB48" s="15"/>
      <c r="AC48" s="15"/>
      <c r="AD48" s="75"/>
    </row>
    <row r="49" spans="1:30" x14ac:dyDescent="0.2">
      <c r="A49" s="2" t="s">
        <v>53</v>
      </c>
      <c r="B49" s="12">
        <v>2</v>
      </c>
      <c r="C49" s="13">
        <v>94.946149583859395</v>
      </c>
      <c r="D49" s="14">
        <v>0.46707987939887302</v>
      </c>
      <c r="E49" s="13">
        <v>95.582852020847199</v>
      </c>
      <c r="F49" s="14">
        <v>1.2407009728152001</v>
      </c>
      <c r="G49" s="13">
        <v>96.001058738435702</v>
      </c>
      <c r="H49" s="14">
        <v>1.00643052776397</v>
      </c>
      <c r="I49" s="13">
        <v>94.765121203231701</v>
      </c>
      <c r="J49" s="14">
        <v>0.57822544180976598</v>
      </c>
      <c r="K49" s="13">
        <v>-0.81773081761544097</v>
      </c>
      <c r="L49" s="14">
        <v>1.37458022597855</v>
      </c>
      <c r="M49" s="13">
        <v>5.1821642526032203</v>
      </c>
      <c r="N49" s="14">
        <v>6.8480333147365305E-2</v>
      </c>
      <c r="O49" s="13">
        <v>5.1427847803377897</v>
      </c>
      <c r="P49" s="14">
        <v>0.236522743867385</v>
      </c>
      <c r="Q49" s="13">
        <v>5.1871615311408803</v>
      </c>
      <c r="R49" s="14">
        <v>0.17402520530056301</v>
      </c>
      <c r="S49" s="13">
        <v>5.1555264009394701</v>
      </c>
      <c r="T49" s="14">
        <v>7.5394498392660297E-2</v>
      </c>
      <c r="U49" s="13">
        <v>1.2741620601681301E-2</v>
      </c>
      <c r="V49" s="14">
        <v>0.24971769575279301</v>
      </c>
      <c r="W49" s="74"/>
      <c r="X49" s="15"/>
      <c r="Y49" s="15"/>
      <c r="Z49" s="15"/>
      <c r="AA49" s="15"/>
      <c r="AB49" s="15"/>
      <c r="AC49" s="15"/>
      <c r="AD49" s="75"/>
    </row>
    <row r="50" spans="1:30" x14ac:dyDescent="0.2">
      <c r="A50" s="2" t="s">
        <v>54</v>
      </c>
      <c r="B50" s="12">
        <v>2</v>
      </c>
      <c r="C50" s="13">
        <v>98.7103113648743</v>
      </c>
      <c r="D50" s="14">
        <v>0.195506565744125</v>
      </c>
      <c r="E50" s="13">
        <v>98.317926679275601</v>
      </c>
      <c r="F50" s="14">
        <v>0.55726607879515899</v>
      </c>
      <c r="G50" s="13">
        <v>99.168340463621604</v>
      </c>
      <c r="H50" s="14">
        <v>0.39706717340289799</v>
      </c>
      <c r="I50" s="13">
        <v>98.661828640452697</v>
      </c>
      <c r="J50" s="14">
        <v>0.23195496135055399</v>
      </c>
      <c r="K50" s="13">
        <v>0.34390196117712402</v>
      </c>
      <c r="L50" s="14">
        <v>0.600501022089448</v>
      </c>
      <c r="M50" s="13">
        <v>4.7354699350574103</v>
      </c>
      <c r="N50" s="14">
        <v>6.2829897332090198E-2</v>
      </c>
      <c r="O50" s="13">
        <v>4.7083075683400804</v>
      </c>
      <c r="P50" s="14">
        <v>0.12742151334519</v>
      </c>
      <c r="Q50" s="13">
        <v>4.7539967407748103</v>
      </c>
      <c r="R50" s="14">
        <v>0.10804954199339301</v>
      </c>
      <c r="S50" s="13">
        <v>4.73070734377586</v>
      </c>
      <c r="T50" s="14">
        <v>6.6817560378638799E-2</v>
      </c>
      <c r="U50" s="13">
        <v>2.23997754357734E-2</v>
      </c>
      <c r="V50" s="14">
        <v>0.122416919591796</v>
      </c>
      <c r="W50" s="74"/>
      <c r="X50" s="15"/>
      <c r="Y50" s="15"/>
      <c r="Z50" s="15"/>
      <c r="AA50" s="15"/>
      <c r="AB50" s="15"/>
      <c r="AC50" s="15"/>
      <c r="AD50" s="75"/>
    </row>
    <row r="51" spans="1:30" x14ac:dyDescent="0.2">
      <c r="A51" s="2" t="s">
        <v>55</v>
      </c>
      <c r="B51" s="12">
        <v>2</v>
      </c>
      <c r="C51" s="13">
        <v>99.878765927944698</v>
      </c>
      <c r="D51" s="14">
        <v>5.46938229034475E-2</v>
      </c>
      <c r="E51" s="13">
        <v>99.870590856551701</v>
      </c>
      <c r="F51" s="14">
        <v>0.12939095833999101</v>
      </c>
      <c r="G51" s="13">
        <v>100</v>
      </c>
      <c r="H51" s="14">
        <v>0</v>
      </c>
      <c r="I51" s="13">
        <v>99.846626076974204</v>
      </c>
      <c r="J51" s="14">
        <v>7.71475518562275E-2</v>
      </c>
      <c r="K51" s="13">
        <v>-2.3964779577440299E-2</v>
      </c>
      <c r="L51" s="14">
        <v>0.150119797125777</v>
      </c>
      <c r="M51" s="13">
        <v>7.2800037569670204</v>
      </c>
      <c r="N51" s="14">
        <v>3.7191688195074603E-2</v>
      </c>
      <c r="O51" s="13">
        <v>8.0065670729259395</v>
      </c>
      <c r="P51" s="14">
        <v>5.7878120322200202E-2</v>
      </c>
      <c r="Q51" s="13">
        <v>7.5176008562259797</v>
      </c>
      <c r="R51" s="14">
        <v>7.2259351265444097E-2</v>
      </c>
      <c r="S51" s="13">
        <v>6.9551118687492499</v>
      </c>
      <c r="T51" s="14">
        <v>4.1757352713270399E-2</v>
      </c>
      <c r="U51" s="13">
        <v>-1.05145520417669</v>
      </c>
      <c r="V51" s="14">
        <v>6.6228329151947596E-2</v>
      </c>
      <c r="W51" s="74"/>
      <c r="X51" s="15"/>
      <c r="Y51" s="15"/>
      <c r="Z51" s="15"/>
      <c r="AA51" s="15"/>
      <c r="AB51" s="15"/>
      <c r="AC51" s="15"/>
      <c r="AD51" s="75"/>
    </row>
    <row r="52" spans="1:30" x14ac:dyDescent="0.2">
      <c r="A52" s="2" t="s">
        <v>56</v>
      </c>
      <c r="B52" s="12">
        <v>2</v>
      </c>
      <c r="C52" s="13">
        <v>99.656938620112399</v>
      </c>
      <c r="D52" s="14">
        <v>0.106193835544252</v>
      </c>
      <c r="E52" s="13">
        <v>99.592152736772803</v>
      </c>
      <c r="F52" s="14">
        <v>0.40452392440590001</v>
      </c>
      <c r="G52" s="13">
        <v>100</v>
      </c>
      <c r="H52" s="14">
        <v>0</v>
      </c>
      <c r="I52" s="13">
        <v>99.592369459804601</v>
      </c>
      <c r="J52" s="14">
        <v>0.14604569345291801</v>
      </c>
      <c r="K52" s="13">
        <v>2.16723031869037E-4</v>
      </c>
      <c r="L52" s="14">
        <v>0.43136132401529598</v>
      </c>
      <c r="M52" s="13">
        <v>5.1207861457340398</v>
      </c>
      <c r="N52" s="14">
        <v>4.64683673930864E-2</v>
      </c>
      <c r="O52" s="13">
        <v>4.8912836799791304</v>
      </c>
      <c r="P52" s="14">
        <v>0.13830958972269999</v>
      </c>
      <c r="Q52" s="13">
        <v>4.95495143011384</v>
      </c>
      <c r="R52" s="14">
        <v>9.2436605600221003E-2</v>
      </c>
      <c r="S52" s="13">
        <v>5.1605562695520399</v>
      </c>
      <c r="T52" s="14">
        <v>5.4216859630888702E-2</v>
      </c>
      <c r="U52" s="13">
        <v>0.269272589572913</v>
      </c>
      <c r="V52" s="14">
        <v>0.13914203263250599</v>
      </c>
      <c r="W52" s="74"/>
      <c r="X52" s="15"/>
      <c r="Y52" s="15"/>
      <c r="Z52" s="15"/>
      <c r="AA52" s="15"/>
      <c r="AB52" s="15"/>
      <c r="AC52" s="15"/>
      <c r="AD52" s="75"/>
    </row>
    <row r="53" spans="1:30" x14ac:dyDescent="0.2">
      <c r="A53" s="2" t="s">
        <v>57</v>
      </c>
      <c r="B53" s="12">
        <v>2</v>
      </c>
      <c r="C53" s="13">
        <v>96.206117839193197</v>
      </c>
      <c r="D53" s="14">
        <v>0.54366459923921195</v>
      </c>
      <c r="E53" s="13">
        <v>95.733520567185593</v>
      </c>
      <c r="F53" s="14">
        <v>1.00723908758573</v>
      </c>
      <c r="G53" s="13">
        <v>96.490999479099798</v>
      </c>
      <c r="H53" s="14">
        <v>0.80283691036911697</v>
      </c>
      <c r="I53" s="13">
        <v>96.258592441465197</v>
      </c>
      <c r="J53" s="14">
        <v>0.65712493476883704</v>
      </c>
      <c r="K53" s="13">
        <v>0.52507187427959001</v>
      </c>
      <c r="L53" s="14">
        <v>1.0336216061300301</v>
      </c>
      <c r="M53" s="13">
        <v>3.4239807154048001</v>
      </c>
      <c r="N53" s="14">
        <v>4.6774390168112197E-2</v>
      </c>
      <c r="O53" s="13">
        <v>3.4235392325462102</v>
      </c>
      <c r="P53" s="14">
        <v>0.110538572940603</v>
      </c>
      <c r="Q53" s="13">
        <v>3.1863149339345598</v>
      </c>
      <c r="R53" s="14">
        <v>8.9492889728376004E-2</v>
      </c>
      <c r="S53" s="13">
        <v>3.47730928328239</v>
      </c>
      <c r="T53" s="14">
        <v>5.5443227331435398E-2</v>
      </c>
      <c r="U53" s="13">
        <v>5.37700507361807E-2</v>
      </c>
      <c r="V53" s="14">
        <v>0.116189460550827</v>
      </c>
      <c r="W53" s="74"/>
      <c r="X53" s="15"/>
      <c r="Y53" s="15"/>
      <c r="Z53" s="15"/>
      <c r="AA53" s="15"/>
      <c r="AB53" s="15"/>
      <c r="AC53" s="15"/>
      <c r="AD53" s="75"/>
    </row>
    <row r="54" spans="1:30" x14ac:dyDescent="0.2">
      <c r="A54" s="2" t="s">
        <v>58</v>
      </c>
      <c r="B54" s="12">
        <v>2</v>
      </c>
      <c r="C54" s="13">
        <v>98.400383637945296</v>
      </c>
      <c r="D54" s="14">
        <v>0.29210043261935698</v>
      </c>
      <c r="E54" s="13">
        <v>97.451737606659904</v>
      </c>
      <c r="F54" s="14">
        <v>0.98512475293784996</v>
      </c>
      <c r="G54" s="13">
        <v>99.785794052022993</v>
      </c>
      <c r="H54" s="14">
        <v>0.214554241502173</v>
      </c>
      <c r="I54" s="13">
        <v>98.346636926903003</v>
      </c>
      <c r="J54" s="14">
        <v>0.353926610510022</v>
      </c>
      <c r="K54" s="13">
        <v>0.89489932024305596</v>
      </c>
      <c r="L54" s="14">
        <v>1.0514801561765601</v>
      </c>
      <c r="M54" s="13">
        <v>4.4438019056109699</v>
      </c>
      <c r="N54" s="14">
        <v>4.8637330451745502E-2</v>
      </c>
      <c r="O54" s="13">
        <v>3.9837326201469399</v>
      </c>
      <c r="P54" s="14">
        <v>9.2694542169205196E-2</v>
      </c>
      <c r="Q54" s="13">
        <v>4.4763597291631996</v>
      </c>
      <c r="R54" s="14">
        <v>9.7634304958167301E-2</v>
      </c>
      <c r="S54" s="13">
        <v>4.5694065639381396</v>
      </c>
      <c r="T54" s="14">
        <v>6.3991253278349994E-2</v>
      </c>
      <c r="U54" s="13">
        <v>0.58567394379119297</v>
      </c>
      <c r="V54" s="14">
        <v>0.107214704139075</v>
      </c>
      <c r="W54" s="74"/>
      <c r="X54" s="15"/>
      <c r="Y54" s="15"/>
      <c r="Z54" s="15"/>
      <c r="AA54" s="15"/>
      <c r="AB54" s="15"/>
      <c r="AC54" s="15"/>
      <c r="AD54" s="75"/>
    </row>
    <row r="55" spans="1:30" x14ac:dyDescent="0.2">
      <c r="A55" s="2" t="s">
        <v>59</v>
      </c>
      <c r="B55" s="12">
        <v>2</v>
      </c>
      <c r="C55" s="13">
        <v>99.358009743404907</v>
      </c>
      <c r="D55" s="14">
        <v>0.188242371975088</v>
      </c>
      <c r="E55" s="13">
        <v>98.716164631482101</v>
      </c>
      <c r="F55" s="14">
        <v>0.54236474419983804</v>
      </c>
      <c r="G55" s="13">
        <v>99.185703966437302</v>
      </c>
      <c r="H55" s="14">
        <v>0.38024956318248598</v>
      </c>
      <c r="I55" s="13">
        <v>99.768540521496504</v>
      </c>
      <c r="J55" s="14">
        <v>0.11521131495871401</v>
      </c>
      <c r="K55" s="13">
        <v>1.05237589001439</v>
      </c>
      <c r="L55" s="14">
        <v>0.54905443216996896</v>
      </c>
      <c r="M55" s="13">
        <v>5.8720639299403903</v>
      </c>
      <c r="N55" s="14">
        <v>6.8339023578655803E-2</v>
      </c>
      <c r="O55" s="13">
        <v>5.5608325526560503</v>
      </c>
      <c r="P55" s="14">
        <v>0.10935153201290899</v>
      </c>
      <c r="Q55" s="13">
        <v>5.6210084913365499</v>
      </c>
      <c r="R55" s="14">
        <v>0.148811017394851</v>
      </c>
      <c r="S55" s="13">
        <v>6.1481398429974403</v>
      </c>
      <c r="T55" s="14">
        <v>8.3159579121737298E-2</v>
      </c>
      <c r="U55" s="13">
        <v>0.58730729034138696</v>
      </c>
      <c r="V55" s="14">
        <v>0.12593652164012401</v>
      </c>
      <c r="W55" s="74"/>
      <c r="X55" s="15"/>
      <c r="Y55" s="15"/>
      <c r="Z55" s="15"/>
      <c r="AA55" s="15"/>
      <c r="AB55" s="15"/>
      <c r="AC55" s="15"/>
      <c r="AD55" s="75"/>
    </row>
    <row r="56" spans="1:30" x14ac:dyDescent="0.2">
      <c r="A56" s="2" t="s">
        <v>60</v>
      </c>
      <c r="B56" s="12">
        <v>2</v>
      </c>
      <c r="C56" s="13">
        <v>97.860537676066897</v>
      </c>
      <c r="D56" s="14">
        <v>0.237378377899674</v>
      </c>
      <c r="E56" s="13">
        <v>97.8241195685805</v>
      </c>
      <c r="F56" s="14">
        <v>0.42348578077137</v>
      </c>
      <c r="G56" s="13">
        <v>98.623826010748502</v>
      </c>
      <c r="H56" s="14">
        <v>0.44691813474303599</v>
      </c>
      <c r="I56" s="13">
        <v>97.628761517350597</v>
      </c>
      <c r="J56" s="14">
        <v>0.34937883292573402</v>
      </c>
      <c r="K56" s="13">
        <v>-0.19535805122990299</v>
      </c>
      <c r="L56" s="14">
        <v>0.55590952393939297</v>
      </c>
      <c r="M56" s="13">
        <v>4.1586918653054097</v>
      </c>
      <c r="N56" s="14">
        <v>4.2152319746530997E-2</v>
      </c>
      <c r="O56" s="13">
        <v>4.1264937891696798</v>
      </c>
      <c r="P56" s="14">
        <v>6.9880860309037507E-2</v>
      </c>
      <c r="Q56" s="13">
        <v>4.1537834525178603</v>
      </c>
      <c r="R56" s="14">
        <v>7.9541080936171502E-2</v>
      </c>
      <c r="S56" s="13">
        <v>4.1604358705266797</v>
      </c>
      <c r="T56" s="14">
        <v>5.06233225675689E-2</v>
      </c>
      <c r="U56" s="13">
        <v>3.3942081356991102E-2</v>
      </c>
      <c r="V56" s="14">
        <v>7.3091398829926199E-2</v>
      </c>
      <c r="W56" s="74"/>
      <c r="X56" s="15"/>
      <c r="Y56" s="15"/>
      <c r="Z56" s="15"/>
      <c r="AA56" s="15"/>
      <c r="AB56" s="15"/>
      <c r="AC56" s="15"/>
      <c r="AD56" s="75"/>
    </row>
    <row r="57" spans="1:30" x14ac:dyDescent="0.2">
      <c r="A57" s="2" t="s">
        <v>61</v>
      </c>
      <c r="B57" s="12">
        <v>2</v>
      </c>
      <c r="C57" s="13">
        <v>96.713675076653999</v>
      </c>
      <c r="D57" s="14">
        <v>0.37976137348209899</v>
      </c>
      <c r="E57" s="13">
        <v>95.708425916169503</v>
      </c>
      <c r="F57" s="14">
        <v>1.18849970271773</v>
      </c>
      <c r="G57" s="13">
        <v>98.024544167764006</v>
      </c>
      <c r="H57" s="14">
        <v>0.61291805207760697</v>
      </c>
      <c r="I57" s="13">
        <v>96.754566690331103</v>
      </c>
      <c r="J57" s="14">
        <v>0.49741141929875099</v>
      </c>
      <c r="K57" s="13">
        <v>1.04614077416159</v>
      </c>
      <c r="L57" s="14">
        <v>1.3720376326857899</v>
      </c>
      <c r="M57" s="13">
        <v>3.6904932838196598</v>
      </c>
      <c r="N57" s="14">
        <v>5.4896131669761601E-2</v>
      </c>
      <c r="O57" s="13">
        <v>3.6166552230062599</v>
      </c>
      <c r="P57" s="14">
        <v>0.112651863246632</v>
      </c>
      <c r="Q57" s="13">
        <v>3.8294716749995401</v>
      </c>
      <c r="R57" s="14">
        <v>0.11151429841490999</v>
      </c>
      <c r="S57" s="13">
        <v>3.6776583245759098</v>
      </c>
      <c r="T57" s="14">
        <v>6.1012699438102502E-2</v>
      </c>
      <c r="U57" s="13">
        <v>6.1003101569649498E-2</v>
      </c>
      <c r="V57" s="14">
        <v>0.12819271207270599</v>
      </c>
      <c r="W57" s="74"/>
      <c r="X57" s="15"/>
      <c r="Y57" s="15"/>
      <c r="Z57" s="15"/>
      <c r="AA57" s="15"/>
      <c r="AB57" s="15"/>
      <c r="AC57" s="15"/>
      <c r="AD57" s="75"/>
    </row>
    <row r="58" spans="1:30" x14ac:dyDescent="0.2">
      <c r="A58" s="2" t="s">
        <v>62</v>
      </c>
      <c r="B58" s="12">
        <v>2</v>
      </c>
      <c r="C58" s="13">
        <v>95.121596983751601</v>
      </c>
      <c r="D58" s="14">
        <v>0.38674617914356002</v>
      </c>
      <c r="E58" s="13">
        <v>93.542991329409702</v>
      </c>
      <c r="F58" s="14">
        <v>1.3963012997840201</v>
      </c>
      <c r="G58" s="13">
        <v>95.839757799934205</v>
      </c>
      <c r="H58" s="14">
        <v>0.68501157216948705</v>
      </c>
      <c r="I58" s="13">
        <v>95.448677919164695</v>
      </c>
      <c r="J58" s="14">
        <v>0.43913061444240198</v>
      </c>
      <c r="K58" s="13">
        <v>1.9056865897549899</v>
      </c>
      <c r="L58" s="14">
        <v>1.4848668983787601</v>
      </c>
      <c r="M58" s="13">
        <v>4.2719915766201897</v>
      </c>
      <c r="N58" s="14">
        <v>5.2432317121489103E-2</v>
      </c>
      <c r="O58" s="13">
        <v>4.3226332937505596</v>
      </c>
      <c r="P58" s="14">
        <v>0.15583431036289699</v>
      </c>
      <c r="Q58" s="13">
        <v>4.2567757938622703</v>
      </c>
      <c r="R58" s="14">
        <v>9.0863755152976095E-2</v>
      </c>
      <c r="S58" s="13">
        <v>4.2460584558397096</v>
      </c>
      <c r="T58" s="14">
        <v>5.5401710345554599E-2</v>
      </c>
      <c r="U58" s="13">
        <v>-7.6574837910846405E-2</v>
      </c>
      <c r="V58" s="14">
        <v>0.164781028035038</v>
      </c>
      <c r="W58" s="74"/>
      <c r="X58" s="15"/>
      <c r="Y58" s="15"/>
      <c r="Z58" s="15"/>
      <c r="AA58" s="15"/>
      <c r="AB58" s="15"/>
      <c r="AC58" s="15"/>
      <c r="AD58" s="75"/>
    </row>
    <row r="59" spans="1:30" x14ac:dyDescent="0.2">
      <c r="A59" s="2" t="s">
        <v>63</v>
      </c>
      <c r="B59" s="12">
        <v>2</v>
      </c>
      <c r="C59" s="13">
        <v>99.420646837865505</v>
      </c>
      <c r="D59" s="14">
        <v>0.12566291207381</v>
      </c>
      <c r="E59" s="13">
        <v>99.659262118817907</v>
      </c>
      <c r="F59" s="14">
        <v>0.16358314625023301</v>
      </c>
      <c r="G59" s="13">
        <v>99.646492631491199</v>
      </c>
      <c r="H59" s="14">
        <v>0.19200993919172701</v>
      </c>
      <c r="I59" s="13">
        <v>99.175327711230594</v>
      </c>
      <c r="J59" s="14">
        <v>0.29481277765684599</v>
      </c>
      <c r="K59" s="13">
        <v>-0.48393440758725598</v>
      </c>
      <c r="L59" s="14">
        <v>0.341339939916602</v>
      </c>
      <c r="M59" s="13">
        <v>6.2453658471156901</v>
      </c>
      <c r="N59" s="14">
        <v>7.4818708247982396E-2</v>
      </c>
      <c r="O59" s="13">
        <v>5.8211421561212902</v>
      </c>
      <c r="P59" s="14">
        <v>0.141611292986037</v>
      </c>
      <c r="Q59" s="13">
        <v>6.1585510124264999</v>
      </c>
      <c r="R59" s="14">
        <v>0.118416856577955</v>
      </c>
      <c r="S59" s="13">
        <v>6.4437289297939904</v>
      </c>
      <c r="T59" s="14">
        <v>7.5285417206143804E-2</v>
      </c>
      <c r="U59" s="13">
        <v>0.62258677367269599</v>
      </c>
      <c r="V59" s="14">
        <v>0.11627084771495701</v>
      </c>
      <c r="W59" s="74"/>
      <c r="X59" s="15"/>
      <c r="Y59" s="15"/>
      <c r="Z59" s="15"/>
      <c r="AA59" s="15"/>
      <c r="AB59" s="15"/>
      <c r="AC59" s="15"/>
      <c r="AD59" s="75"/>
    </row>
    <row r="60" spans="1:30" x14ac:dyDescent="0.2">
      <c r="A60" s="2" t="s">
        <v>64</v>
      </c>
      <c r="B60" s="12">
        <v>2</v>
      </c>
      <c r="C60" s="13">
        <v>99.433221637223497</v>
      </c>
      <c r="D60" s="14">
        <v>0.14315523029802299</v>
      </c>
      <c r="E60" s="13">
        <v>99.681827033665797</v>
      </c>
      <c r="F60" s="14">
        <v>0.234159608044197</v>
      </c>
      <c r="G60" s="13">
        <v>99.706157345462699</v>
      </c>
      <c r="H60" s="14">
        <v>0.23840207207276101</v>
      </c>
      <c r="I60" s="13">
        <v>99.278028238151407</v>
      </c>
      <c r="J60" s="14">
        <v>0.22671983426532699</v>
      </c>
      <c r="K60" s="13">
        <v>-0.40379879551436199</v>
      </c>
      <c r="L60" s="14">
        <v>0.32276233367381502</v>
      </c>
      <c r="M60" s="13">
        <v>4.8195476944392803</v>
      </c>
      <c r="N60" s="14">
        <v>7.1255014190406002E-2</v>
      </c>
      <c r="O60" s="13">
        <v>4.9572601192235997</v>
      </c>
      <c r="P60" s="14">
        <v>0.223110555076522</v>
      </c>
      <c r="Q60" s="13">
        <v>4.9146600835042502</v>
      </c>
      <c r="R60" s="14">
        <v>0.15406689149192301</v>
      </c>
      <c r="S60" s="13">
        <v>4.7342154079745704</v>
      </c>
      <c r="T60" s="14">
        <v>9.5874202681101806E-2</v>
      </c>
      <c r="U60" s="13">
        <v>-0.223044711249032</v>
      </c>
      <c r="V60" s="14">
        <v>0.25856232235466398</v>
      </c>
      <c r="W60" s="74"/>
      <c r="X60" s="15"/>
      <c r="Y60" s="15"/>
      <c r="Z60" s="15"/>
      <c r="AA60" s="15"/>
      <c r="AB60" s="15"/>
      <c r="AC60" s="15"/>
      <c r="AD60" s="75"/>
    </row>
    <row r="61" spans="1:30" x14ac:dyDescent="0.2">
      <c r="A61" s="2" t="s">
        <v>65</v>
      </c>
      <c r="B61" s="12">
        <v>2</v>
      </c>
      <c r="C61" s="13">
        <v>99.112961954562493</v>
      </c>
      <c r="D61" s="14">
        <v>0.15301352654719599</v>
      </c>
      <c r="E61" s="13">
        <v>98.758049068511497</v>
      </c>
      <c r="F61" s="14">
        <v>0.36055410731630699</v>
      </c>
      <c r="G61" s="13">
        <v>98.504404103854796</v>
      </c>
      <c r="H61" s="14">
        <v>0.50623971109710797</v>
      </c>
      <c r="I61" s="13">
        <v>99.439253105214206</v>
      </c>
      <c r="J61" s="14">
        <v>0.188547545610491</v>
      </c>
      <c r="K61" s="13">
        <v>0.68120403670270901</v>
      </c>
      <c r="L61" s="14">
        <v>0.41248768430162902</v>
      </c>
      <c r="M61" s="13">
        <v>6.5619948415291303</v>
      </c>
      <c r="N61" s="14">
        <v>5.5860187260612003E-2</v>
      </c>
      <c r="O61" s="13">
        <v>6.30891781538398</v>
      </c>
      <c r="P61" s="14">
        <v>8.2067805621583195E-2</v>
      </c>
      <c r="Q61" s="13">
        <v>6.5042830196933501</v>
      </c>
      <c r="R61" s="14">
        <v>9.5933329132928694E-2</v>
      </c>
      <c r="S61" s="13">
        <v>6.6943804168677099</v>
      </c>
      <c r="T61" s="14">
        <v>7.0021530845614299E-2</v>
      </c>
      <c r="U61" s="13">
        <v>0.38546260148372702</v>
      </c>
      <c r="V61" s="14">
        <v>9.2677784656811799E-2</v>
      </c>
      <c r="W61" s="74"/>
      <c r="X61" s="15"/>
      <c r="Y61" s="15"/>
      <c r="Z61" s="15"/>
      <c r="AA61" s="15"/>
      <c r="AB61" s="15"/>
      <c r="AC61" s="15"/>
      <c r="AD61" s="75"/>
    </row>
    <row r="62" spans="1:30" x14ac:dyDescent="0.2">
      <c r="A62" s="2" t="s">
        <v>66</v>
      </c>
      <c r="B62" s="12">
        <v>2</v>
      </c>
      <c r="C62" s="13">
        <v>99.5672212563492</v>
      </c>
      <c r="D62" s="14">
        <v>0.118825234202974</v>
      </c>
      <c r="E62" s="13">
        <v>99.313794373352593</v>
      </c>
      <c r="F62" s="14">
        <v>0.49625574508820303</v>
      </c>
      <c r="G62" s="13">
        <v>99.821607884454295</v>
      </c>
      <c r="H62" s="14">
        <v>0.179432201172529</v>
      </c>
      <c r="I62" s="13">
        <v>99.558822934070804</v>
      </c>
      <c r="J62" s="14">
        <v>0.13198116567531801</v>
      </c>
      <c r="K62" s="13">
        <v>0.245028560718239</v>
      </c>
      <c r="L62" s="14">
        <v>0.514186827532222</v>
      </c>
      <c r="M62" s="13">
        <v>7.02281799444863</v>
      </c>
      <c r="N62" s="14">
        <v>4.5463967246476798E-2</v>
      </c>
      <c r="O62" s="13">
        <v>6.9402082134451604</v>
      </c>
      <c r="P62" s="14">
        <v>0.118860831131816</v>
      </c>
      <c r="Q62" s="13">
        <v>6.7563644144142403</v>
      </c>
      <c r="R62" s="14">
        <v>0.10489939823656499</v>
      </c>
      <c r="S62" s="13">
        <v>7.0622140417316803</v>
      </c>
      <c r="T62" s="14">
        <v>4.9502420788830402E-2</v>
      </c>
      <c r="U62" s="13">
        <v>0.122005828286514</v>
      </c>
      <c r="V62" s="14">
        <v>0.124073580590406</v>
      </c>
      <c r="W62" s="74"/>
      <c r="X62" s="15"/>
      <c r="Y62" s="15"/>
      <c r="Z62" s="15"/>
      <c r="AA62" s="15"/>
      <c r="AB62" s="15"/>
      <c r="AC62" s="15"/>
      <c r="AD62" s="75"/>
    </row>
    <row r="63" spans="1:30" x14ac:dyDescent="0.2">
      <c r="A63" s="18" t="s">
        <v>96</v>
      </c>
      <c r="B63" s="19">
        <v>2</v>
      </c>
      <c r="C63" s="48">
        <v>96.007375720221205</v>
      </c>
      <c r="D63" s="20">
        <v>8.7336093673488296E-2</v>
      </c>
      <c r="E63" s="48">
        <v>95.148404067667002</v>
      </c>
      <c r="F63" s="20">
        <v>0.215812941194654</v>
      </c>
      <c r="G63" s="48">
        <v>96.473582253507502</v>
      </c>
      <c r="H63" s="20">
        <v>0.18262756654328199</v>
      </c>
      <c r="I63" s="48">
        <v>96.143221050354498</v>
      </c>
      <c r="J63" s="20">
        <v>0.10189488480463101</v>
      </c>
      <c r="K63" s="48">
        <v>0.99481698268747198</v>
      </c>
      <c r="L63" s="20">
        <v>0.23136325636248001</v>
      </c>
      <c r="M63" s="48">
        <v>4.1421140697267198</v>
      </c>
      <c r="N63" s="20">
        <v>1.0498269442495401E-2</v>
      </c>
      <c r="O63" s="48">
        <v>4.0525695170549003</v>
      </c>
      <c r="P63" s="20">
        <v>2.41972737551308E-2</v>
      </c>
      <c r="Q63" s="48">
        <v>4.14583116142318</v>
      </c>
      <c r="R63" s="20">
        <v>2.2394625824261299E-2</v>
      </c>
      <c r="S63" s="48">
        <v>4.1599085853731701</v>
      </c>
      <c r="T63" s="20">
        <v>1.26595930874422E-2</v>
      </c>
      <c r="U63" s="48">
        <v>0.107339068318273</v>
      </c>
      <c r="V63" s="20">
        <v>2.67427361553659E-2</v>
      </c>
      <c r="W63" s="74"/>
      <c r="X63" s="15"/>
      <c r="Y63" s="15"/>
      <c r="Z63" s="15"/>
      <c r="AA63" s="15"/>
      <c r="AB63" s="15"/>
      <c r="AC63" s="15"/>
      <c r="AD63" s="75"/>
    </row>
    <row r="64" spans="1:30" x14ac:dyDescent="0.2">
      <c r="A64" s="21" t="s">
        <v>97</v>
      </c>
      <c r="B64" s="22">
        <v>2</v>
      </c>
      <c r="C64" s="49">
        <v>95.368803136679603</v>
      </c>
      <c r="D64" s="23">
        <v>0.159851933881523</v>
      </c>
      <c r="E64" s="49">
        <v>95.250060923033502</v>
      </c>
      <c r="F64" s="23">
        <v>0.36052104264125701</v>
      </c>
      <c r="G64" s="49">
        <v>95.950895511023106</v>
      </c>
      <c r="H64" s="23">
        <v>0.34460766312765601</v>
      </c>
      <c r="I64" s="49">
        <v>95.280673363458902</v>
      </c>
      <c r="J64" s="23">
        <v>0.19391888721391501</v>
      </c>
      <c r="K64" s="49">
        <v>3.0612440425393302E-2</v>
      </c>
      <c r="L64" s="23">
        <v>0.36908757494509298</v>
      </c>
      <c r="M64" s="49">
        <v>3.9104746963000001</v>
      </c>
      <c r="N64" s="23">
        <v>1.5525111136051199E-2</v>
      </c>
      <c r="O64" s="49">
        <v>3.9013862402119401</v>
      </c>
      <c r="P64" s="23">
        <v>3.7798195466302101E-2</v>
      </c>
      <c r="Q64" s="49">
        <v>3.9561539910162198</v>
      </c>
      <c r="R64" s="23">
        <v>3.3813185578855397E-2</v>
      </c>
      <c r="S64" s="49">
        <v>3.9033966880481601</v>
      </c>
      <c r="T64" s="23">
        <v>1.8191921568845401E-2</v>
      </c>
      <c r="U64" s="49">
        <v>2.0104478362159401E-3</v>
      </c>
      <c r="V64" s="23">
        <v>4.0213830404621898E-2</v>
      </c>
      <c r="W64" s="74"/>
      <c r="X64" s="15"/>
      <c r="Y64" s="15"/>
      <c r="Z64" s="15"/>
      <c r="AA64" s="15"/>
      <c r="AB64" s="15"/>
      <c r="AC64" s="15"/>
      <c r="AD64" s="75"/>
    </row>
    <row r="65" spans="1:30" x14ac:dyDescent="0.2">
      <c r="A65" s="24" t="s">
        <v>98</v>
      </c>
      <c r="B65" s="25">
        <v>2</v>
      </c>
      <c r="C65" s="50">
        <v>96.575113210465105</v>
      </c>
      <c r="D65" s="26">
        <v>5.9411189090451601E-2</v>
      </c>
      <c r="E65" s="50">
        <v>96.055820490933499</v>
      </c>
      <c r="F65" s="26">
        <v>0.14101191719245901</v>
      </c>
      <c r="G65" s="50">
        <v>96.932569330978197</v>
      </c>
      <c r="H65" s="26">
        <v>0.12781689254922801</v>
      </c>
      <c r="I65" s="50">
        <v>96.620934421383495</v>
      </c>
      <c r="J65" s="26">
        <v>7.2455810423043901E-2</v>
      </c>
      <c r="K65" s="50">
        <v>0.56511393045003799</v>
      </c>
      <c r="L65" s="26">
        <v>0.15231557926083</v>
      </c>
      <c r="M65" s="50">
        <v>4.6412406886837401</v>
      </c>
      <c r="N65" s="26">
        <v>8.2062829552636204E-3</v>
      </c>
      <c r="O65" s="50">
        <v>4.5330166113197601</v>
      </c>
      <c r="P65" s="26">
        <v>1.81771682282321E-2</v>
      </c>
      <c r="Q65" s="50">
        <v>4.6244643699569297</v>
      </c>
      <c r="R65" s="26">
        <v>1.7296988775909902E-2</v>
      </c>
      <c r="S65" s="50">
        <v>4.66797018333025</v>
      </c>
      <c r="T65" s="26">
        <v>1.00084057003195E-2</v>
      </c>
      <c r="U65" s="50">
        <v>0.13495357201049701</v>
      </c>
      <c r="V65" s="26">
        <v>1.9934586428459501E-2</v>
      </c>
      <c r="W65" s="74"/>
      <c r="X65" s="15"/>
      <c r="Y65" s="15"/>
      <c r="Z65" s="15"/>
      <c r="AA65" s="15"/>
      <c r="AB65" s="15"/>
      <c r="AC65" s="15"/>
      <c r="AD65" s="75"/>
    </row>
    <row r="66" spans="1:30" x14ac:dyDescent="0.2">
      <c r="A66" s="2" t="s">
        <v>102</v>
      </c>
      <c r="B66" s="12">
        <v>2</v>
      </c>
      <c r="C66" s="13">
        <v>99.596977892401895</v>
      </c>
      <c r="D66" s="14">
        <v>0.16775572521872101</v>
      </c>
      <c r="E66" s="13">
        <v>100</v>
      </c>
      <c r="F66" s="14">
        <v>0</v>
      </c>
      <c r="G66" s="13">
        <v>99.473976572967999</v>
      </c>
      <c r="H66" s="14">
        <v>0.31091138473758101</v>
      </c>
      <c r="I66" s="13">
        <v>99.446639928866901</v>
      </c>
      <c r="J66" s="14">
        <v>0.30388318038161299</v>
      </c>
      <c r="K66" s="13">
        <v>-0.55336007113314201</v>
      </c>
      <c r="L66" s="14">
        <v>0.30388318038161299</v>
      </c>
      <c r="M66" s="13">
        <v>4.7395674808167296</v>
      </c>
      <c r="N66" s="14">
        <v>0.105266157706275</v>
      </c>
      <c r="O66" s="13">
        <v>4.6799451156792697</v>
      </c>
      <c r="P66" s="14">
        <v>0.16789733911871599</v>
      </c>
      <c r="Q66" s="13">
        <v>4.6383964155903596</v>
      </c>
      <c r="R66" s="14">
        <v>0.111906442946615</v>
      </c>
      <c r="S66" s="13">
        <v>4.7428620495954501</v>
      </c>
      <c r="T66" s="14">
        <v>0.11950988523605301</v>
      </c>
      <c r="U66" s="13">
        <v>6.2916933916174103E-2</v>
      </c>
      <c r="V66" s="14">
        <v>0.134761430649874</v>
      </c>
      <c r="W66" s="74"/>
      <c r="X66" s="15"/>
      <c r="Y66" s="15"/>
      <c r="Z66" s="15"/>
      <c r="AA66" s="15"/>
      <c r="AB66" s="15"/>
      <c r="AC66" s="15"/>
      <c r="AD66" s="75"/>
    </row>
    <row r="67" spans="1:30" x14ac:dyDescent="0.2">
      <c r="A67" s="2" t="s">
        <v>103</v>
      </c>
      <c r="B67" s="12">
        <v>2</v>
      </c>
      <c r="C67" s="13">
        <v>98.159779556679894</v>
      </c>
      <c r="D67" s="14">
        <v>0.55796083561159104</v>
      </c>
      <c r="E67" s="13">
        <v>99.242333319387996</v>
      </c>
      <c r="F67" s="14">
        <v>0.52433484737119396</v>
      </c>
      <c r="G67" s="13">
        <v>98.482169008876696</v>
      </c>
      <c r="H67" s="14">
        <v>0.79826128062421697</v>
      </c>
      <c r="I67" s="13">
        <v>97.804973346799699</v>
      </c>
      <c r="J67" s="14">
        <v>0.75578903885419901</v>
      </c>
      <c r="K67" s="13">
        <v>-1.4373599725883</v>
      </c>
      <c r="L67" s="14">
        <v>0.71464382425691897</v>
      </c>
      <c r="M67" s="13">
        <v>4.0003866094827298</v>
      </c>
      <c r="N67" s="14">
        <v>8.4818226444042397E-2</v>
      </c>
      <c r="O67" s="13">
        <v>4.1880114495299301</v>
      </c>
      <c r="P67" s="14">
        <v>0.14848368138701401</v>
      </c>
      <c r="Q67" s="13">
        <v>4.1478939669949799</v>
      </c>
      <c r="R67" s="14">
        <v>0.17854863404275401</v>
      </c>
      <c r="S67" s="13">
        <v>3.8824288714056401</v>
      </c>
      <c r="T67" s="14">
        <v>0.108623229001395</v>
      </c>
      <c r="U67" s="13">
        <v>-0.30558257812429401</v>
      </c>
      <c r="V67" s="14">
        <v>0.192069969665977</v>
      </c>
      <c r="W67" s="74"/>
      <c r="X67" s="15"/>
      <c r="Y67" s="15"/>
      <c r="Z67" s="15"/>
      <c r="AA67" s="15"/>
      <c r="AB67" s="15"/>
      <c r="AC67" s="15"/>
      <c r="AD67" s="75"/>
    </row>
    <row r="68" spans="1:30" x14ac:dyDescent="0.2">
      <c r="A68" s="2" t="s">
        <v>104</v>
      </c>
      <c r="B68" s="12">
        <v>2</v>
      </c>
      <c r="C68" s="13">
        <v>99.727748979205401</v>
      </c>
      <c r="D68" s="14">
        <v>0.13409990121568099</v>
      </c>
      <c r="E68" s="13">
        <v>99.364747853271197</v>
      </c>
      <c r="F68" s="14">
        <v>0.44524667382410599</v>
      </c>
      <c r="G68" s="13">
        <v>99.262068551706705</v>
      </c>
      <c r="H68" s="14">
        <v>0.57102544592710502</v>
      </c>
      <c r="I68" s="13">
        <v>100</v>
      </c>
      <c r="J68" s="14">
        <v>0</v>
      </c>
      <c r="K68" s="13">
        <v>0.635252146728845</v>
      </c>
      <c r="L68" s="14">
        <v>0.44524667382410599</v>
      </c>
      <c r="M68" s="13">
        <v>5.2600298102656202</v>
      </c>
      <c r="N68" s="14">
        <v>8.7104408499102004E-2</v>
      </c>
      <c r="O68" s="13">
        <v>5.3543911190934503</v>
      </c>
      <c r="P68" s="14">
        <v>0.15942722302509099</v>
      </c>
      <c r="Q68" s="13">
        <v>5.2435258083576297</v>
      </c>
      <c r="R68" s="14">
        <v>0.177699282038426</v>
      </c>
      <c r="S68" s="13">
        <v>5.1794996042147003</v>
      </c>
      <c r="T68" s="14">
        <v>0.10270130807783</v>
      </c>
      <c r="U68" s="13">
        <v>-0.17489151487875401</v>
      </c>
      <c r="V68" s="14">
        <v>0.17959430726860301</v>
      </c>
      <c r="W68" s="709"/>
      <c r="X68" s="707"/>
      <c r="Y68" s="58"/>
      <c r="Z68" s="58"/>
      <c r="AA68" s="58"/>
      <c r="AB68" s="58"/>
      <c r="AC68" s="15"/>
      <c r="AD68" s="75"/>
    </row>
    <row r="69" spans="1:30" ht="13.5" customHeight="1" x14ac:dyDescent="0.2">
      <c r="A69" s="3" t="s">
        <v>105</v>
      </c>
      <c r="B69" s="27">
        <v>2</v>
      </c>
      <c r="C69" s="28">
        <v>95.056412362722497</v>
      </c>
      <c r="D69" s="29">
        <v>0.60503752343897099</v>
      </c>
      <c r="E69" s="28">
        <v>96.866006038296007</v>
      </c>
      <c r="F69" s="29">
        <v>1.1250634998053</v>
      </c>
      <c r="G69" s="28">
        <v>94.134009678943599</v>
      </c>
      <c r="H69" s="29">
        <v>1.46366770708547</v>
      </c>
      <c r="I69" s="28">
        <v>94.680823677678902</v>
      </c>
      <c r="J69" s="29">
        <v>1.00199016544924</v>
      </c>
      <c r="K69" s="28">
        <v>-2.1851823606171501</v>
      </c>
      <c r="L69" s="29">
        <v>1.63059925463178</v>
      </c>
      <c r="M69" s="28">
        <v>3.4831938866095502</v>
      </c>
      <c r="N69" s="29">
        <v>8.7592193232310003E-2</v>
      </c>
      <c r="O69" s="28">
        <v>3.4890196134578599</v>
      </c>
      <c r="P69" s="29">
        <v>0.16302110549052001</v>
      </c>
      <c r="Q69" s="28">
        <v>3.2647910816176799</v>
      </c>
      <c r="R69" s="29">
        <v>0.13056529575502801</v>
      </c>
      <c r="S69" s="28">
        <v>3.5675069805869701</v>
      </c>
      <c r="T69" s="29">
        <v>0.120606261337075</v>
      </c>
      <c r="U69" s="28">
        <v>7.84873671291106E-2</v>
      </c>
      <c r="V69" s="29">
        <v>0.19783700488790401</v>
      </c>
      <c r="W69" s="710"/>
      <c r="X69" s="708"/>
      <c r="Y69" s="59"/>
      <c r="Z69" s="59"/>
      <c r="AA69" s="59"/>
      <c r="AB69" s="59"/>
      <c r="AC69" s="142"/>
      <c r="AD69" s="143"/>
    </row>
    <row r="70" spans="1:30" x14ac:dyDescent="0.2">
      <c r="A70" s="2"/>
      <c r="B70" s="32"/>
      <c r="C70" s="13" t="s">
        <v>1092</v>
      </c>
      <c r="D70" s="14" t="s">
        <v>1093</v>
      </c>
      <c r="E70" s="13" t="s">
        <v>1324</v>
      </c>
      <c r="F70" s="14" t="s">
        <v>1325</v>
      </c>
      <c r="G70" s="13" t="s">
        <v>1326</v>
      </c>
      <c r="H70" s="14" t="s">
        <v>1327</v>
      </c>
      <c r="I70" s="13" t="s">
        <v>1328</v>
      </c>
      <c r="J70" s="14" t="s">
        <v>1329</v>
      </c>
      <c r="K70" s="13" t="s">
        <v>1330</v>
      </c>
      <c r="L70" s="14" t="s">
        <v>1331</v>
      </c>
      <c r="M70" s="13" t="s">
        <v>1094</v>
      </c>
      <c r="N70" s="14" t="s">
        <v>1095</v>
      </c>
      <c r="O70" s="13" t="s">
        <v>1332</v>
      </c>
      <c r="P70" s="14" t="s">
        <v>1333</v>
      </c>
      <c r="Q70" s="13" t="s">
        <v>1334</v>
      </c>
      <c r="R70" s="14" t="s">
        <v>1335</v>
      </c>
      <c r="S70" s="13" t="s">
        <v>1336</v>
      </c>
      <c r="T70" s="14" t="s">
        <v>1337</v>
      </c>
      <c r="U70" s="13" t="s">
        <v>1338</v>
      </c>
      <c r="V70" s="14" t="s">
        <v>1339</v>
      </c>
      <c r="W70" s="91" t="s">
        <v>1196</v>
      </c>
      <c r="X70" s="92" t="s">
        <v>1197</v>
      </c>
      <c r="Y70" s="91" t="s">
        <v>1198</v>
      </c>
      <c r="Z70" s="92" t="s">
        <v>1199</v>
      </c>
      <c r="AA70" s="94" t="s">
        <v>1200</v>
      </c>
      <c r="AB70" s="123" t="s">
        <v>1201</v>
      </c>
      <c r="AC70" s="123" t="s">
        <v>1202</v>
      </c>
      <c r="AD70" s="95" t="s">
        <v>1203</v>
      </c>
    </row>
    <row r="71" spans="1:30" x14ac:dyDescent="0.2">
      <c r="A71" s="2" t="s">
        <v>18</v>
      </c>
      <c r="B71" s="32">
        <v>1</v>
      </c>
      <c r="C71" s="13">
        <v>99.2968517237925</v>
      </c>
      <c r="D71" s="14">
        <v>0.198818457967189</v>
      </c>
      <c r="E71" s="13">
        <v>99.614616748995999</v>
      </c>
      <c r="F71" s="14">
        <v>0.33069355050321803</v>
      </c>
      <c r="G71" s="13">
        <v>98.600456160460595</v>
      </c>
      <c r="H71" s="14">
        <v>0.75762155629739203</v>
      </c>
      <c r="I71" s="13">
        <v>99.410149316336799</v>
      </c>
      <c r="J71" s="14">
        <v>0.176918121739391</v>
      </c>
      <c r="K71" s="13">
        <v>-0.20446743265921399</v>
      </c>
      <c r="L71" s="14">
        <v>0.37201111077000698</v>
      </c>
      <c r="M71" s="13">
        <v>4.5246048849615796</v>
      </c>
      <c r="N71" s="14">
        <v>5.40379437941199E-2</v>
      </c>
      <c r="O71" s="13">
        <v>4.4143024176533396</v>
      </c>
      <c r="P71" s="14">
        <v>9.4890034897184394E-2</v>
      </c>
      <c r="Q71" s="13">
        <v>4.4809277493421602</v>
      </c>
      <c r="R71" s="14">
        <v>0.10895471389288899</v>
      </c>
      <c r="S71" s="13">
        <v>4.5786430967408496</v>
      </c>
      <c r="T71" s="14">
        <v>5.9155473433730899E-2</v>
      </c>
      <c r="U71" s="13">
        <v>0.16434067908750399</v>
      </c>
      <c r="V71" s="14">
        <v>0.104215092444482</v>
      </c>
      <c r="W71" s="13">
        <v>4.2174178361463498E-2</v>
      </c>
      <c r="X71" s="61">
        <v>0.27186184981469103</v>
      </c>
      <c r="Y71" s="13">
        <v>-0.29328470920279098</v>
      </c>
      <c r="Z71" s="61">
        <v>7.3387257572521805E-2</v>
      </c>
      <c r="AA71" s="97"/>
      <c r="AB71" s="107"/>
      <c r="AC71" s="107"/>
      <c r="AD71" s="98"/>
    </row>
    <row r="72" spans="1:30" x14ac:dyDescent="0.2">
      <c r="A72" s="2" t="s">
        <v>22</v>
      </c>
      <c r="B72" s="32">
        <v>1</v>
      </c>
      <c r="C72" s="13">
        <v>95.446387347502807</v>
      </c>
      <c r="D72" s="14">
        <v>0.41503843600945001</v>
      </c>
      <c r="E72" s="13">
        <v>94.014503363037704</v>
      </c>
      <c r="F72" s="14">
        <v>1.00172297649443</v>
      </c>
      <c r="G72" s="13">
        <v>95.135649252718807</v>
      </c>
      <c r="H72" s="14">
        <v>0.81982967760106695</v>
      </c>
      <c r="I72" s="13">
        <v>96.020938181995106</v>
      </c>
      <c r="J72" s="14">
        <v>0.46704117752787999</v>
      </c>
      <c r="K72" s="13">
        <v>2.00643481895739</v>
      </c>
      <c r="L72" s="14">
        <v>1.10479441741439</v>
      </c>
      <c r="M72" s="13">
        <v>3.1130027766088202</v>
      </c>
      <c r="N72" s="14">
        <v>4.6163181256159702E-2</v>
      </c>
      <c r="O72" s="13">
        <v>3.2221354568421599</v>
      </c>
      <c r="P72" s="14">
        <v>8.1147654797116706E-2</v>
      </c>
      <c r="Q72" s="13">
        <v>2.8763270386002602</v>
      </c>
      <c r="R72" s="14">
        <v>7.73597081463442E-2</v>
      </c>
      <c r="S72" s="13">
        <v>3.1549589659945898</v>
      </c>
      <c r="T72" s="14">
        <v>5.7255796795065303E-2</v>
      </c>
      <c r="U72" s="13">
        <v>-6.7176490847574502E-2</v>
      </c>
      <c r="V72" s="14">
        <v>9.3331180894136306E-2</v>
      </c>
      <c r="W72" s="13">
        <v>0.28067705093100398</v>
      </c>
      <c r="X72" s="61">
        <v>0.55381174301714198</v>
      </c>
      <c r="Y72" s="13">
        <v>-8.9958838026793095E-2</v>
      </c>
      <c r="Z72" s="61">
        <v>5.9162495162285E-2</v>
      </c>
      <c r="AA72" s="97"/>
      <c r="AB72" s="107"/>
      <c r="AC72" s="107"/>
      <c r="AD72" s="98"/>
    </row>
    <row r="73" spans="1:30" x14ac:dyDescent="0.2">
      <c r="A73" s="17" t="s">
        <v>24</v>
      </c>
      <c r="B73" s="32">
        <v>1</v>
      </c>
      <c r="C73" s="13">
        <v>95.549548864436105</v>
      </c>
      <c r="D73" s="14">
        <v>0.53763664616895301</v>
      </c>
      <c r="E73" s="13">
        <v>92.489893627704006</v>
      </c>
      <c r="F73" s="14">
        <v>1.6919067732591699</v>
      </c>
      <c r="G73" s="13">
        <v>96.426861821447105</v>
      </c>
      <c r="H73" s="14">
        <v>1.10654028957426</v>
      </c>
      <c r="I73" s="13">
        <v>96.076166732006797</v>
      </c>
      <c r="J73" s="14">
        <v>0.66079053223404804</v>
      </c>
      <c r="K73" s="13">
        <v>3.5862731043027201</v>
      </c>
      <c r="L73" s="14">
        <v>1.8247792871775199</v>
      </c>
      <c r="M73" s="13">
        <v>2.5914889280175699</v>
      </c>
      <c r="N73" s="14">
        <v>4.5244520110169002E-2</v>
      </c>
      <c r="O73" s="13">
        <v>2.71989098017636</v>
      </c>
      <c r="P73" s="14">
        <v>0.12044283582221001</v>
      </c>
      <c r="Q73" s="13">
        <v>2.52534837807432</v>
      </c>
      <c r="R73" s="14">
        <v>8.4902668487201197E-2</v>
      </c>
      <c r="S73" s="13">
        <v>2.5801235974319701</v>
      </c>
      <c r="T73" s="14">
        <v>5.3649806212742603E-2</v>
      </c>
      <c r="U73" s="13">
        <v>-0.13976738274438699</v>
      </c>
      <c r="V73" s="14">
        <v>0.130749969358679</v>
      </c>
      <c r="W73" s="13">
        <v>2.2772286557875798</v>
      </c>
      <c r="X73" s="61">
        <v>0.80866417227888898</v>
      </c>
      <c r="Y73" s="13">
        <v>6.5723812932119596E-2</v>
      </c>
      <c r="Z73" s="61">
        <v>6.2133446580768803E-2</v>
      </c>
      <c r="AA73" s="97"/>
      <c r="AB73" s="107"/>
      <c r="AC73" s="107"/>
      <c r="AD73" s="98"/>
    </row>
    <row r="74" spans="1:30" x14ac:dyDescent="0.2">
      <c r="A74" s="2" t="s">
        <v>25</v>
      </c>
      <c r="B74" s="32">
        <v>1</v>
      </c>
      <c r="C74" s="13">
        <v>98.342785930308395</v>
      </c>
      <c r="D74" s="14">
        <v>0.380728167532632</v>
      </c>
      <c r="E74" s="13">
        <v>98.200390972353603</v>
      </c>
      <c r="F74" s="14">
        <v>0.68139112154288195</v>
      </c>
      <c r="G74" s="13">
        <v>97.767190472967698</v>
      </c>
      <c r="H74" s="14">
        <v>0.97474051704256404</v>
      </c>
      <c r="I74" s="13">
        <v>98.406600535442806</v>
      </c>
      <c r="J74" s="14">
        <v>0.54513649491025695</v>
      </c>
      <c r="K74" s="13">
        <v>0.20620956308917501</v>
      </c>
      <c r="L74" s="14">
        <v>0.88382428206326902</v>
      </c>
      <c r="M74" s="13">
        <v>4.5222301072171396</v>
      </c>
      <c r="N74" s="14">
        <v>5.4059324536780903E-2</v>
      </c>
      <c r="O74" s="13">
        <v>4.3762983395409103</v>
      </c>
      <c r="P74" s="14">
        <v>0.11707847468109001</v>
      </c>
      <c r="Q74" s="13">
        <v>4.5332918323950402</v>
      </c>
      <c r="R74" s="14">
        <v>0.14538796776278901</v>
      </c>
      <c r="S74" s="13">
        <v>4.5094400084689896</v>
      </c>
      <c r="T74" s="14">
        <v>6.2860238725325895E-2</v>
      </c>
      <c r="U74" s="13">
        <v>0.13314166892808799</v>
      </c>
      <c r="V74" s="14">
        <v>0.12613681438836399</v>
      </c>
      <c r="W74" s="13">
        <v>0.877142251355437</v>
      </c>
      <c r="X74" s="61">
        <v>0.55572773196899705</v>
      </c>
      <c r="Y74" s="13">
        <v>1.9187779910467401E-2</v>
      </c>
      <c r="Z74" s="61">
        <v>8.02350341354926E-2</v>
      </c>
      <c r="AA74" s="97"/>
      <c r="AB74" s="107"/>
      <c r="AC74" s="107"/>
      <c r="AD74" s="98"/>
    </row>
    <row r="75" spans="1:30" x14ac:dyDescent="0.2">
      <c r="A75" s="2" t="s">
        <v>36</v>
      </c>
      <c r="B75" s="32">
        <v>1</v>
      </c>
      <c r="C75" s="13">
        <v>97.241393816677004</v>
      </c>
      <c r="D75" s="14">
        <v>0.48688895396332399</v>
      </c>
      <c r="E75" s="13">
        <v>96.980968323830197</v>
      </c>
      <c r="F75" s="14">
        <v>1.0993878007445299</v>
      </c>
      <c r="G75" s="13">
        <v>96.5867224398377</v>
      </c>
      <c r="H75" s="14">
        <v>1.12835631762162</v>
      </c>
      <c r="I75" s="13">
        <v>97.405358791258905</v>
      </c>
      <c r="J75" s="14">
        <v>0.59854988341923898</v>
      </c>
      <c r="K75" s="13">
        <v>0.42439046742866499</v>
      </c>
      <c r="L75" s="14">
        <v>1.2384637260435101</v>
      </c>
      <c r="M75" s="13">
        <v>2.95076282647066</v>
      </c>
      <c r="N75" s="14">
        <v>5.7391458502849199E-2</v>
      </c>
      <c r="O75" s="13">
        <v>3.13113401252162</v>
      </c>
      <c r="P75" s="14">
        <v>0.15019881944459801</v>
      </c>
      <c r="Q75" s="13">
        <v>2.9704005238037499</v>
      </c>
      <c r="R75" s="14">
        <v>0.110136729808562</v>
      </c>
      <c r="S75" s="13">
        <v>2.9189744064979601</v>
      </c>
      <c r="T75" s="14">
        <v>6.5213701095790902E-2</v>
      </c>
      <c r="U75" s="13">
        <v>-0.21215960602366801</v>
      </c>
      <c r="V75" s="14">
        <v>0.15386626700868999</v>
      </c>
      <c r="W75" s="13">
        <v>10.096101896983001</v>
      </c>
      <c r="X75" s="61">
        <v>0.952045546339502</v>
      </c>
      <c r="Y75" s="13">
        <v>0.472516300132369</v>
      </c>
      <c r="Z75" s="61">
        <v>7.5340301682548697E-2</v>
      </c>
      <c r="AA75" s="97"/>
      <c r="AB75" s="107"/>
      <c r="AC75" s="107"/>
      <c r="AD75" s="98"/>
    </row>
    <row r="76" spans="1:30" x14ac:dyDescent="0.2">
      <c r="A76" s="2" t="s">
        <v>41</v>
      </c>
      <c r="B76" s="32">
        <v>1</v>
      </c>
      <c r="C76" s="13">
        <v>94.800486046131695</v>
      </c>
      <c r="D76" s="14">
        <v>0.47911574409267998</v>
      </c>
      <c r="E76" s="13">
        <v>94.597757335353094</v>
      </c>
      <c r="F76" s="14">
        <v>0.78419897337600197</v>
      </c>
      <c r="G76" s="13">
        <v>95.418291696186103</v>
      </c>
      <c r="H76" s="14">
        <v>0.90758191587120396</v>
      </c>
      <c r="I76" s="13">
        <v>94.6629726028563</v>
      </c>
      <c r="J76" s="14">
        <v>0.65498598783203299</v>
      </c>
      <c r="K76" s="13">
        <v>6.5215267503148794E-2</v>
      </c>
      <c r="L76" s="14">
        <v>1.0066192644290499</v>
      </c>
      <c r="M76" s="13">
        <v>4.3540617844156397</v>
      </c>
      <c r="N76" s="14">
        <v>5.4773401162561797E-2</v>
      </c>
      <c r="O76" s="13">
        <v>4.32664358590233</v>
      </c>
      <c r="P76" s="14">
        <v>9.1608627263883399E-2</v>
      </c>
      <c r="Q76" s="13">
        <v>4.4072683796770002</v>
      </c>
      <c r="R76" s="14">
        <v>0.124217340383391</v>
      </c>
      <c r="S76" s="13">
        <v>4.3454069887595699</v>
      </c>
      <c r="T76" s="14">
        <v>7.1519796074139802E-2</v>
      </c>
      <c r="U76" s="13">
        <v>1.8763402857238098E-2</v>
      </c>
      <c r="V76" s="14">
        <v>0.117183655255596</v>
      </c>
      <c r="W76" s="13">
        <v>3.2462391651049698</v>
      </c>
      <c r="X76" s="61">
        <v>0.78325092687782605</v>
      </c>
      <c r="Y76" s="13">
        <v>0.47017009564078199</v>
      </c>
      <c r="Z76" s="61">
        <v>7.7642324934173695E-2</v>
      </c>
      <c r="AA76" s="97"/>
      <c r="AB76" s="107"/>
      <c r="AC76" s="107"/>
      <c r="AD76" s="98"/>
    </row>
    <row r="77" spans="1:30" x14ac:dyDescent="0.2">
      <c r="A77" s="2" t="s">
        <v>43</v>
      </c>
      <c r="B77" s="32">
        <v>1</v>
      </c>
      <c r="C77" s="13">
        <v>98.613720869854603</v>
      </c>
      <c r="D77" s="14">
        <v>0.23082486680584199</v>
      </c>
      <c r="E77" s="13">
        <v>98.2654184974309</v>
      </c>
      <c r="F77" s="14">
        <v>0.63605028634652805</v>
      </c>
      <c r="G77" s="13">
        <v>98.814007591485193</v>
      </c>
      <c r="H77" s="14">
        <v>0.471033834460025</v>
      </c>
      <c r="I77" s="13">
        <v>98.683165774059106</v>
      </c>
      <c r="J77" s="14">
        <v>0.271136360797399</v>
      </c>
      <c r="K77" s="13">
        <v>0.41774727662816202</v>
      </c>
      <c r="L77" s="14">
        <v>0.68146376797568797</v>
      </c>
      <c r="M77" s="13">
        <v>5.62877076079468</v>
      </c>
      <c r="N77" s="14">
        <v>4.5053709263003297E-2</v>
      </c>
      <c r="O77" s="13">
        <v>5.2998121603907098</v>
      </c>
      <c r="P77" s="14">
        <v>0.13090607149439101</v>
      </c>
      <c r="Q77" s="13">
        <v>5.47904009711523</v>
      </c>
      <c r="R77" s="14">
        <v>0.115447759900494</v>
      </c>
      <c r="S77" s="13">
        <v>5.7386309000346696</v>
      </c>
      <c r="T77" s="14">
        <v>5.1267319652971502E-2</v>
      </c>
      <c r="U77" s="13">
        <v>0.43881873964396501</v>
      </c>
      <c r="V77" s="14">
        <v>0.139457208618149</v>
      </c>
      <c r="W77" s="13">
        <v>0.64840484838933299</v>
      </c>
      <c r="X77" s="61">
        <v>0.33193949424417402</v>
      </c>
      <c r="Y77" s="13">
        <v>0.27330884036479702</v>
      </c>
      <c r="Z77" s="61">
        <v>7.66494618453918E-2</v>
      </c>
      <c r="AA77" s="97"/>
      <c r="AB77" s="107"/>
      <c r="AC77" s="107"/>
      <c r="AD77" s="98"/>
    </row>
    <row r="78" spans="1:30" x14ac:dyDescent="0.2">
      <c r="A78" s="2" t="s">
        <v>49</v>
      </c>
      <c r="B78" s="32">
        <v>1</v>
      </c>
      <c r="C78" s="13">
        <v>90.935829090417798</v>
      </c>
      <c r="D78" s="14">
        <v>0.59416981168506</v>
      </c>
      <c r="E78" s="13">
        <v>91.793605889092703</v>
      </c>
      <c r="F78" s="14">
        <v>1.1643664477242901</v>
      </c>
      <c r="G78" s="13">
        <v>93.699186776829606</v>
      </c>
      <c r="H78" s="14">
        <v>0.95541143152933405</v>
      </c>
      <c r="I78" s="13">
        <v>88.525012588408302</v>
      </c>
      <c r="J78" s="14">
        <v>0.90202399243504505</v>
      </c>
      <c r="K78" s="13">
        <v>-3.2685933006844201</v>
      </c>
      <c r="L78" s="14">
        <v>1.4573589698862</v>
      </c>
      <c r="M78" s="13">
        <v>3.4161814418734702</v>
      </c>
      <c r="N78" s="14">
        <v>5.5013641527673601E-2</v>
      </c>
      <c r="O78" s="13">
        <v>3.4387443495386898</v>
      </c>
      <c r="P78" s="14">
        <v>0.10797425415812199</v>
      </c>
      <c r="Q78" s="13">
        <v>3.5450418492662301</v>
      </c>
      <c r="R78" s="14">
        <v>8.6717639332922605E-2</v>
      </c>
      <c r="S78" s="13">
        <v>3.3019224932986799</v>
      </c>
      <c r="T78" s="14">
        <v>9.2394007268535402E-2</v>
      </c>
      <c r="U78" s="13">
        <v>-0.136821856240013</v>
      </c>
      <c r="V78" s="14">
        <v>0.156067588745369</v>
      </c>
      <c r="W78" s="13">
        <v>1.73955351094665</v>
      </c>
      <c r="X78" s="61">
        <v>0.86770133752658396</v>
      </c>
      <c r="Y78" s="13">
        <v>-0.29482775110409798</v>
      </c>
      <c r="Z78" s="61">
        <v>8.6329226890265107E-2</v>
      </c>
      <c r="AA78" s="97"/>
      <c r="AB78" s="107"/>
      <c r="AC78" s="107"/>
      <c r="AD78" s="98"/>
    </row>
    <row r="79" spans="1:30" x14ac:dyDescent="0.2">
      <c r="A79" s="2" t="s">
        <v>53</v>
      </c>
      <c r="B79" s="32">
        <v>1</v>
      </c>
      <c r="C79" s="13">
        <v>95.549416570397497</v>
      </c>
      <c r="D79" s="14">
        <v>0.37920471571562803</v>
      </c>
      <c r="E79" s="13">
        <v>96.4379740392434</v>
      </c>
      <c r="F79" s="14">
        <v>0.89815549486941304</v>
      </c>
      <c r="G79" s="13">
        <v>97.306069912930298</v>
      </c>
      <c r="H79" s="14">
        <v>0.81620713048684101</v>
      </c>
      <c r="I79" s="13">
        <v>94.923255213706994</v>
      </c>
      <c r="J79" s="14">
        <v>0.52269669561020005</v>
      </c>
      <c r="K79" s="13">
        <v>-1.5147188255364501</v>
      </c>
      <c r="L79" s="14">
        <v>1.1536051304320201</v>
      </c>
      <c r="M79" s="13">
        <v>5.4560142045594402</v>
      </c>
      <c r="N79" s="14">
        <v>6.3866665500042094E-2</v>
      </c>
      <c r="O79" s="13">
        <v>5.6053734591008801</v>
      </c>
      <c r="P79" s="14">
        <v>0.14217526788750401</v>
      </c>
      <c r="Q79" s="13">
        <v>5.5061823853792999</v>
      </c>
      <c r="R79" s="14">
        <v>0.13709291693690201</v>
      </c>
      <c r="S79" s="13">
        <v>5.38187779332267</v>
      </c>
      <c r="T79" s="14">
        <v>8.3344880943704999E-2</v>
      </c>
      <c r="U79" s="13">
        <v>-0.22349566577820901</v>
      </c>
      <c r="V79" s="14">
        <v>0.160512352197723</v>
      </c>
      <c r="W79" s="13">
        <v>0.60326698653813104</v>
      </c>
      <c r="X79" s="61">
        <v>0.60163097506713903</v>
      </c>
      <c r="Y79" s="13">
        <v>0.27384995195622203</v>
      </c>
      <c r="Z79" s="61">
        <v>9.3640306439419604E-2</v>
      </c>
      <c r="AA79" s="97"/>
      <c r="AB79" s="107"/>
      <c r="AC79" s="107"/>
      <c r="AD79" s="98"/>
    </row>
    <row r="80" spans="1:30" x14ac:dyDescent="0.2">
      <c r="A80" s="2" t="s">
        <v>58</v>
      </c>
      <c r="B80" s="32">
        <v>1</v>
      </c>
      <c r="C80" s="13">
        <v>98.6614820526203</v>
      </c>
      <c r="D80" s="14">
        <v>0.23679603385570699</v>
      </c>
      <c r="E80" s="13">
        <v>98.251795517961796</v>
      </c>
      <c r="F80" s="14">
        <v>0.69528776582388896</v>
      </c>
      <c r="G80" s="13">
        <v>98.256351608716997</v>
      </c>
      <c r="H80" s="14">
        <v>0.64933148682208197</v>
      </c>
      <c r="I80" s="13">
        <v>98.854334822884397</v>
      </c>
      <c r="J80" s="14">
        <v>0.27640311656587102</v>
      </c>
      <c r="K80" s="13">
        <v>0.60253930492260099</v>
      </c>
      <c r="L80" s="14">
        <v>0.74524585093092099</v>
      </c>
      <c r="M80" s="13">
        <v>4.2635325035501799</v>
      </c>
      <c r="N80" s="14">
        <v>4.4162955566370399E-2</v>
      </c>
      <c r="O80" s="13">
        <v>3.9814024420399798</v>
      </c>
      <c r="P80" s="14">
        <v>7.3357342345931095E-2</v>
      </c>
      <c r="Q80" s="13">
        <v>4.2916191411295204</v>
      </c>
      <c r="R80" s="14">
        <v>0.112321321838283</v>
      </c>
      <c r="S80" s="13">
        <v>4.3356806157873002</v>
      </c>
      <c r="T80" s="14">
        <v>5.5101993973374903E-2</v>
      </c>
      <c r="U80" s="13">
        <v>0.35427817374732501</v>
      </c>
      <c r="V80" s="14">
        <v>8.9006237560229906E-2</v>
      </c>
      <c r="W80" s="13">
        <v>0.26109841467501799</v>
      </c>
      <c r="X80" s="61">
        <v>0.376025297534898</v>
      </c>
      <c r="Y80" s="13">
        <v>-0.180269402060794</v>
      </c>
      <c r="Z80" s="61">
        <v>6.5695940192903104E-2</v>
      </c>
      <c r="AA80" s="97"/>
      <c r="AB80" s="107"/>
      <c r="AC80" s="107"/>
      <c r="AD80" s="98"/>
    </row>
    <row r="81" spans="1:30" x14ac:dyDescent="0.2">
      <c r="A81" s="2" t="s">
        <v>60</v>
      </c>
      <c r="B81" s="32">
        <v>1</v>
      </c>
      <c r="C81" s="13">
        <v>98.903468791824807</v>
      </c>
      <c r="D81" s="14">
        <v>0.150708861458725</v>
      </c>
      <c r="E81" s="13">
        <v>98.361990413776397</v>
      </c>
      <c r="F81" s="14">
        <v>0.499110647362004</v>
      </c>
      <c r="G81" s="13">
        <v>98.845000216016501</v>
      </c>
      <c r="H81" s="14">
        <v>0.38075317184329699</v>
      </c>
      <c r="I81" s="13">
        <v>99.035394548698605</v>
      </c>
      <c r="J81" s="14">
        <v>0.184622300123471</v>
      </c>
      <c r="K81" s="13">
        <v>0.67340413492223705</v>
      </c>
      <c r="L81" s="14">
        <v>0.52122321972591201</v>
      </c>
      <c r="M81" s="13">
        <v>4.2802069857587197</v>
      </c>
      <c r="N81" s="14">
        <v>3.7957881683941597E-2</v>
      </c>
      <c r="O81" s="13">
        <v>4.2740897934237996</v>
      </c>
      <c r="P81" s="14">
        <v>7.45573018489189E-2</v>
      </c>
      <c r="Q81" s="13">
        <v>4.2484542876833302</v>
      </c>
      <c r="R81" s="14">
        <v>8.4083989138941898E-2</v>
      </c>
      <c r="S81" s="13">
        <v>4.2817207706760803</v>
      </c>
      <c r="T81" s="14">
        <v>4.1917714894808E-2</v>
      </c>
      <c r="U81" s="13">
        <v>7.6309772522869003E-3</v>
      </c>
      <c r="V81" s="14">
        <v>7.9074541579253005E-2</v>
      </c>
      <c r="W81" s="13">
        <v>1.0429311157579</v>
      </c>
      <c r="X81" s="61">
        <v>0.28117904476768102</v>
      </c>
      <c r="Y81" s="13">
        <v>0.121515120453312</v>
      </c>
      <c r="Z81" s="61">
        <v>5.67240587576903E-2</v>
      </c>
      <c r="AA81" s="97"/>
      <c r="AB81" s="107"/>
      <c r="AC81" s="107"/>
      <c r="AD81" s="98"/>
    </row>
    <row r="82" spans="1:30" x14ac:dyDescent="0.2">
      <c r="A82" s="2" t="s">
        <v>62</v>
      </c>
      <c r="B82" s="32">
        <v>1</v>
      </c>
      <c r="C82" s="13">
        <v>96.129778517006599</v>
      </c>
      <c r="D82" s="14">
        <v>0.37277056665664099</v>
      </c>
      <c r="E82" s="13">
        <v>97.455577949519395</v>
      </c>
      <c r="F82" s="14">
        <v>0.97677667434904802</v>
      </c>
      <c r="G82" s="13">
        <v>95.832847129352402</v>
      </c>
      <c r="H82" s="14">
        <v>0.97928904642944903</v>
      </c>
      <c r="I82" s="13">
        <v>96.140598957193603</v>
      </c>
      <c r="J82" s="14">
        <v>0.37201168641661603</v>
      </c>
      <c r="K82" s="13">
        <v>-1.31497899232573</v>
      </c>
      <c r="L82" s="14">
        <v>1.00027260698621</v>
      </c>
      <c r="M82" s="13">
        <v>4.0594512630628499</v>
      </c>
      <c r="N82" s="14">
        <v>5.8997122959129199E-2</v>
      </c>
      <c r="O82" s="13">
        <v>3.8485933766854798</v>
      </c>
      <c r="P82" s="14">
        <v>0.15952535197960199</v>
      </c>
      <c r="Q82" s="13">
        <v>3.8769676441026801</v>
      </c>
      <c r="R82" s="14">
        <v>0.11604987876609101</v>
      </c>
      <c r="S82" s="13">
        <v>4.1515997110926302</v>
      </c>
      <c r="T82" s="14">
        <v>5.6609081343845499E-2</v>
      </c>
      <c r="U82" s="13">
        <v>0.30300633440714198</v>
      </c>
      <c r="V82" s="14">
        <v>0.14797289047885501</v>
      </c>
      <c r="W82" s="13">
        <v>1.0081815332549999</v>
      </c>
      <c r="X82" s="61">
        <v>0.53715035366985997</v>
      </c>
      <c r="Y82" s="13">
        <v>-0.21254031355734099</v>
      </c>
      <c r="Z82" s="61">
        <v>7.8929135280851798E-2</v>
      </c>
      <c r="AA82" s="97"/>
      <c r="AB82" s="107"/>
      <c r="AC82" s="107"/>
      <c r="AD82" s="98"/>
    </row>
    <row r="83" spans="1:30" x14ac:dyDescent="0.2">
      <c r="A83" s="2" t="s">
        <v>63</v>
      </c>
      <c r="B83" s="32">
        <v>1</v>
      </c>
      <c r="C83" s="13">
        <v>99.272721980734502</v>
      </c>
      <c r="D83" s="14">
        <v>0.18013833069420099</v>
      </c>
      <c r="E83" s="13">
        <v>98.687665497572596</v>
      </c>
      <c r="F83" s="14">
        <v>0.495183953017511</v>
      </c>
      <c r="G83" s="13">
        <v>99.452337916176504</v>
      </c>
      <c r="H83" s="14">
        <v>0.22440095961800299</v>
      </c>
      <c r="I83" s="13">
        <v>99.521822446761504</v>
      </c>
      <c r="J83" s="14">
        <v>0.16037029050597501</v>
      </c>
      <c r="K83" s="13">
        <v>0.83415694918896599</v>
      </c>
      <c r="L83" s="14">
        <v>0.51862049358631401</v>
      </c>
      <c r="M83" s="13">
        <v>5.5893169211118199</v>
      </c>
      <c r="N83" s="14">
        <v>7.5647733319654006E-2</v>
      </c>
      <c r="O83" s="13">
        <v>5.45581342131001</v>
      </c>
      <c r="P83" s="14">
        <v>0.12068025000065</v>
      </c>
      <c r="Q83" s="13">
        <v>5.4003984826162803</v>
      </c>
      <c r="R83" s="14">
        <v>0.10710596569691801</v>
      </c>
      <c r="S83" s="13">
        <v>5.77772330023077</v>
      </c>
      <c r="T83" s="14">
        <v>9.6766205439978895E-2</v>
      </c>
      <c r="U83" s="13">
        <v>0.32190987892075901</v>
      </c>
      <c r="V83" s="14">
        <v>0.131623141645758</v>
      </c>
      <c r="W83" s="13">
        <v>-0.147924857130945</v>
      </c>
      <c r="X83" s="61">
        <v>0.21963830644075599</v>
      </c>
      <c r="Y83" s="13">
        <v>-0.656048926003865</v>
      </c>
      <c r="Z83" s="61">
        <v>0.106397456080013</v>
      </c>
      <c r="AA83" s="97"/>
      <c r="AB83" s="107"/>
      <c r="AC83" s="107"/>
      <c r="AD83" s="98"/>
    </row>
    <row r="84" spans="1:30" x14ac:dyDescent="0.2">
      <c r="A84" s="33" t="s">
        <v>191</v>
      </c>
      <c r="B84" s="34">
        <v>1</v>
      </c>
      <c r="C84" s="46">
        <v>96.932860228105696</v>
      </c>
      <c r="D84" s="35">
        <v>0.106185755304904</v>
      </c>
      <c r="E84" s="46">
        <v>96.888522045680702</v>
      </c>
      <c r="F84" s="35">
        <v>0.23421783829335899</v>
      </c>
      <c r="G84" s="46">
        <v>97.142842597806506</v>
      </c>
      <c r="H84" s="35">
        <v>0.23078922944012401</v>
      </c>
      <c r="I84" s="46">
        <v>96.799133648300199</v>
      </c>
      <c r="J84" s="35">
        <v>0.13866524775719899</v>
      </c>
      <c r="K84" s="46">
        <v>-8.93883973804558E-2</v>
      </c>
      <c r="L84" s="35">
        <v>0.27262679817523799</v>
      </c>
      <c r="M84" s="46">
        <v>4.3465113716987496</v>
      </c>
      <c r="N84" s="35">
        <v>1.58107624564215E-2</v>
      </c>
      <c r="O84" s="46">
        <v>4.28119523457916</v>
      </c>
      <c r="P84" s="35">
        <v>3.3355102610301703E-2</v>
      </c>
      <c r="Q84" s="46">
        <v>4.3013266175925597</v>
      </c>
      <c r="R84" s="35">
        <v>3.2363111623475098E-2</v>
      </c>
      <c r="S84" s="46">
        <v>4.3730482542420601</v>
      </c>
      <c r="T84" s="35">
        <v>1.9644387972328099E-2</v>
      </c>
      <c r="U84" s="46">
        <v>9.1853019662903601E-2</v>
      </c>
      <c r="V84" s="35">
        <v>3.6879493100179503E-2</v>
      </c>
      <c r="W84" s="46">
        <v>1.31565961141015</v>
      </c>
      <c r="X84" s="66">
        <v>0.14952867183740301</v>
      </c>
      <c r="Y84" s="46">
        <v>-2.8889892508293401E-2</v>
      </c>
      <c r="Z84" s="66">
        <v>2.0520623947126299E-2</v>
      </c>
      <c r="AA84" s="97"/>
      <c r="AB84" s="107"/>
      <c r="AC84" s="107"/>
      <c r="AD84" s="98"/>
    </row>
    <row r="85" spans="1:30" x14ac:dyDescent="0.2">
      <c r="A85" s="2" t="s">
        <v>106</v>
      </c>
      <c r="B85" s="32">
        <v>1</v>
      </c>
      <c r="C85" s="13">
        <v>95.377504831160095</v>
      </c>
      <c r="D85" s="14">
        <v>0.59661359716409201</v>
      </c>
      <c r="E85" s="13">
        <v>94.886942364894793</v>
      </c>
      <c r="F85" s="14">
        <v>1.3085994114281101</v>
      </c>
      <c r="G85" s="13">
        <v>94.425801163401601</v>
      </c>
      <c r="H85" s="14">
        <v>1.1001865568968101</v>
      </c>
      <c r="I85" s="13">
        <v>95.980594311731906</v>
      </c>
      <c r="J85" s="14">
        <v>0.64125709980746004</v>
      </c>
      <c r="K85" s="13">
        <v>1.09365194683713</v>
      </c>
      <c r="L85" s="14">
        <v>1.4346117824783799</v>
      </c>
      <c r="M85" s="13">
        <v>3.44280475271183</v>
      </c>
      <c r="N85" s="14">
        <v>6.4754300024395806E-2</v>
      </c>
      <c r="O85" s="13">
        <v>3.4977879556631399</v>
      </c>
      <c r="P85" s="14">
        <v>0.11043395799911999</v>
      </c>
      <c r="Q85" s="13">
        <v>3.0541617551483302</v>
      </c>
      <c r="R85" s="14">
        <v>0.104081006725635</v>
      </c>
      <c r="S85" s="13">
        <v>3.5569018689856802</v>
      </c>
      <c r="T85" s="14">
        <v>8.0700265839892593E-2</v>
      </c>
      <c r="U85" s="13">
        <v>5.9113913322541997E-2</v>
      </c>
      <c r="V85" s="14">
        <v>0.12592637973485399</v>
      </c>
      <c r="W85" s="13">
        <v>-0.99245152165019601</v>
      </c>
      <c r="X85" s="61">
        <v>0.75754781337361099</v>
      </c>
      <c r="Y85" s="13">
        <v>-0.175011731465259</v>
      </c>
      <c r="Z85" s="61">
        <v>8.2353664644019206E-2</v>
      </c>
      <c r="AA85" s="97"/>
      <c r="AB85" s="107"/>
      <c r="AC85" s="107"/>
      <c r="AD85" s="98"/>
    </row>
    <row r="86" spans="1:30" x14ac:dyDescent="0.2">
      <c r="A86" s="2" t="s">
        <v>103</v>
      </c>
      <c r="B86" s="32">
        <v>1</v>
      </c>
      <c r="C86" s="13">
        <v>98.475269144573303</v>
      </c>
      <c r="D86" s="14">
        <v>0.34642041261433798</v>
      </c>
      <c r="E86" s="13">
        <v>96.868569581491002</v>
      </c>
      <c r="F86" s="14">
        <v>1.2516115949234199</v>
      </c>
      <c r="G86" s="13">
        <v>99.014914323594695</v>
      </c>
      <c r="H86" s="14">
        <v>0.81360344526814199</v>
      </c>
      <c r="I86" s="13">
        <v>98.939716069216502</v>
      </c>
      <c r="J86" s="14">
        <v>0.41800263117800901</v>
      </c>
      <c r="K86" s="13">
        <v>2.07114648772541</v>
      </c>
      <c r="L86" s="14">
        <v>1.3699754631360099</v>
      </c>
      <c r="M86" s="13">
        <v>3.8087043431377698</v>
      </c>
      <c r="N86" s="14">
        <v>5.9947286843000699E-2</v>
      </c>
      <c r="O86" s="13">
        <v>3.7866250952113898</v>
      </c>
      <c r="P86" s="14">
        <v>0.103713074192163</v>
      </c>
      <c r="Q86" s="13">
        <v>3.7715212651210099</v>
      </c>
      <c r="R86" s="14">
        <v>0.123353557791653</v>
      </c>
      <c r="S86" s="13">
        <v>3.8277688074591101</v>
      </c>
      <c r="T86" s="14">
        <v>9.1509197274337206E-2</v>
      </c>
      <c r="U86" s="13">
        <v>4.1143712247723403E-2</v>
      </c>
      <c r="V86" s="14">
        <v>0.129166401335853</v>
      </c>
      <c r="W86" s="13">
        <v>0.31548958789336701</v>
      </c>
      <c r="X86" s="61">
        <v>0.65675520275995802</v>
      </c>
      <c r="Y86" s="13">
        <v>-0.19168226634496699</v>
      </c>
      <c r="Z86" s="61">
        <v>0.103864376650273</v>
      </c>
      <c r="AA86" s="97"/>
      <c r="AB86" s="107"/>
      <c r="AC86" s="107"/>
      <c r="AD86" s="98"/>
    </row>
    <row r="87" spans="1:30" ht="13.5" customHeight="1" x14ac:dyDescent="0.2">
      <c r="A87" s="3" t="s">
        <v>104</v>
      </c>
      <c r="B87" s="36">
        <v>1</v>
      </c>
      <c r="C87" s="28">
        <v>99.480189944570199</v>
      </c>
      <c r="D87" s="29">
        <v>0.23480301714703</v>
      </c>
      <c r="E87" s="28">
        <v>100</v>
      </c>
      <c r="F87" s="29">
        <v>0</v>
      </c>
      <c r="G87" s="28">
        <v>97.984306037831104</v>
      </c>
      <c r="H87" s="29">
        <v>1.1435096089727299</v>
      </c>
      <c r="I87" s="28">
        <v>99.713027320827194</v>
      </c>
      <c r="J87" s="29">
        <v>0.19398219495501001</v>
      </c>
      <c r="K87" s="28">
        <v>-0.28697267917281999</v>
      </c>
      <c r="L87" s="29">
        <v>0.19398219495501001</v>
      </c>
      <c r="M87" s="28">
        <v>5.1951435665087704</v>
      </c>
      <c r="N87" s="29">
        <v>6.7636323113654598E-2</v>
      </c>
      <c r="O87" s="28">
        <v>5.3467293439017398</v>
      </c>
      <c r="P87" s="29">
        <v>8.8582484481552606E-2</v>
      </c>
      <c r="Q87" s="28">
        <v>5.0362735621038501</v>
      </c>
      <c r="R87" s="29">
        <v>0.138986700970225</v>
      </c>
      <c r="S87" s="28">
        <v>5.2027712174841003</v>
      </c>
      <c r="T87" s="29">
        <v>9.1992718174900803E-2</v>
      </c>
      <c r="U87" s="28">
        <v>-0.143958126417632</v>
      </c>
      <c r="V87" s="29">
        <v>0.124783903403626</v>
      </c>
      <c r="W87" s="64">
        <v>-0.24755903463520201</v>
      </c>
      <c r="X87" s="65">
        <v>0.27039829949059202</v>
      </c>
      <c r="Y87" s="64">
        <v>-6.4886243756855103E-2</v>
      </c>
      <c r="Z87" s="65">
        <v>0.110280778852496</v>
      </c>
      <c r="AA87" s="100"/>
      <c r="AB87" s="109"/>
      <c r="AC87" s="109"/>
      <c r="AD87" s="101"/>
    </row>
    <row r="88" spans="1:30" x14ac:dyDescent="0.2">
      <c r="A88" s="2"/>
      <c r="B88" s="37"/>
      <c r="C88" s="13" t="s">
        <v>1092</v>
      </c>
      <c r="D88" s="14" t="s">
        <v>1093</v>
      </c>
      <c r="E88" s="13" t="s">
        <v>1324</v>
      </c>
      <c r="F88" s="14" t="s">
        <v>1325</v>
      </c>
      <c r="G88" s="13" t="s">
        <v>1326</v>
      </c>
      <c r="H88" s="14" t="s">
        <v>1327</v>
      </c>
      <c r="I88" s="13" t="s">
        <v>1328</v>
      </c>
      <c r="J88" s="14" t="s">
        <v>1329</v>
      </c>
      <c r="K88" s="13" t="s">
        <v>1330</v>
      </c>
      <c r="L88" s="14" t="s">
        <v>1331</v>
      </c>
      <c r="M88" s="13" t="s">
        <v>1094</v>
      </c>
      <c r="N88" s="14" t="s">
        <v>1095</v>
      </c>
      <c r="O88" s="13" t="s">
        <v>1332</v>
      </c>
      <c r="P88" s="14" t="s">
        <v>1333</v>
      </c>
      <c r="Q88" s="13" t="s">
        <v>1334</v>
      </c>
      <c r="R88" s="14" t="s">
        <v>1335</v>
      </c>
      <c r="S88" s="13" t="s">
        <v>1336</v>
      </c>
      <c r="T88" s="14" t="s">
        <v>1337</v>
      </c>
      <c r="U88" s="13" t="s">
        <v>1338</v>
      </c>
      <c r="V88" s="14" t="s">
        <v>1339</v>
      </c>
      <c r="W88" s="129" t="s">
        <v>1196</v>
      </c>
      <c r="X88" s="130" t="s">
        <v>1197</v>
      </c>
      <c r="Y88" s="123" t="s">
        <v>1198</v>
      </c>
      <c r="Z88" s="123" t="s">
        <v>1199</v>
      </c>
      <c r="AA88" s="91" t="s">
        <v>1200</v>
      </c>
      <c r="AB88" s="92" t="s">
        <v>1201</v>
      </c>
      <c r="AC88" s="104" t="s">
        <v>1202</v>
      </c>
      <c r="AD88" s="133" t="s">
        <v>1203</v>
      </c>
    </row>
    <row r="89" spans="1:30" x14ac:dyDescent="0.2">
      <c r="A89" s="2" t="s">
        <v>30</v>
      </c>
      <c r="B89" s="37">
        <v>3</v>
      </c>
      <c r="C89" s="13">
        <v>98.347623236092204</v>
      </c>
      <c r="D89" s="14">
        <v>0.244166249028688</v>
      </c>
      <c r="E89" s="13">
        <v>98.962154915485996</v>
      </c>
      <c r="F89" s="14">
        <v>0.45048262298629599</v>
      </c>
      <c r="G89" s="13">
        <v>97.7521884332984</v>
      </c>
      <c r="H89" s="14">
        <v>0.65417994591153095</v>
      </c>
      <c r="I89" s="13">
        <v>98.354216064368501</v>
      </c>
      <c r="J89" s="14">
        <v>0.28888155123077902</v>
      </c>
      <c r="K89" s="13">
        <v>-0.60793885111752399</v>
      </c>
      <c r="L89" s="14">
        <v>0.51960819424742499</v>
      </c>
      <c r="M89" s="13">
        <v>4.9240619562455903</v>
      </c>
      <c r="N89" s="14">
        <v>4.8382248701239403E-2</v>
      </c>
      <c r="O89" s="13">
        <v>4.89417870152245</v>
      </c>
      <c r="P89" s="14">
        <v>0.11307402059163001</v>
      </c>
      <c r="Q89" s="13">
        <v>4.8779675105138498</v>
      </c>
      <c r="R89" s="14">
        <v>0.109945304344127</v>
      </c>
      <c r="S89" s="13">
        <v>4.9266693586241503</v>
      </c>
      <c r="T89" s="14">
        <v>5.3189889666640802E-2</v>
      </c>
      <c r="U89" s="13">
        <v>3.24906571017003E-2</v>
      </c>
      <c r="V89" s="14">
        <v>0.121573140004679</v>
      </c>
      <c r="W89" s="97"/>
      <c r="X89" s="107"/>
      <c r="Y89" s="107"/>
      <c r="Z89" s="107"/>
      <c r="AA89" s="13">
        <v>-0.32390904805589599</v>
      </c>
      <c r="AB89" s="61">
        <v>0.32528506459589901</v>
      </c>
      <c r="AC89" s="96">
        <v>0.28086333520156198</v>
      </c>
      <c r="AD89" s="105">
        <v>6.6443605564114994E-2</v>
      </c>
    </row>
    <row r="90" spans="1:30" x14ac:dyDescent="0.2">
      <c r="A90" s="2" t="s">
        <v>33</v>
      </c>
      <c r="B90" s="37">
        <v>3</v>
      </c>
      <c r="C90" s="13">
        <v>94.921094235850006</v>
      </c>
      <c r="D90" s="14">
        <v>0.50189761036053704</v>
      </c>
      <c r="E90" s="13">
        <v>95.098609125960706</v>
      </c>
      <c r="F90" s="14">
        <v>1.1753877907140899</v>
      </c>
      <c r="G90" s="13">
        <v>93.671736648467004</v>
      </c>
      <c r="H90" s="14">
        <v>1.2538966921608301</v>
      </c>
      <c r="I90" s="13">
        <v>95.458188078112897</v>
      </c>
      <c r="J90" s="14">
        <v>0.68249272603412903</v>
      </c>
      <c r="K90" s="13">
        <v>0.359578952152248</v>
      </c>
      <c r="L90" s="14">
        <v>1.47545125481613</v>
      </c>
      <c r="M90" s="13">
        <v>3.5751047121533399</v>
      </c>
      <c r="N90" s="14">
        <v>7.2595789576938796E-2</v>
      </c>
      <c r="O90" s="13">
        <v>3.6238696726095498</v>
      </c>
      <c r="P90" s="14">
        <v>0.14239042961436099</v>
      </c>
      <c r="Q90" s="13">
        <v>3.3687727783099599</v>
      </c>
      <c r="R90" s="14">
        <v>0.111782401662952</v>
      </c>
      <c r="S90" s="13">
        <v>3.62620903884262</v>
      </c>
      <c r="T90" s="14">
        <v>9.3641453027797195E-2</v>
      </c>
      <c r="U90" s="13">
        <v>2.3393662330710701E-3</v>
      </c>
      <c r="V90" s="14">
        <v>0.15980765769423799</v>
      </c>
      <c r="W90" s="97"/>
      <c r="X90" s="107"/>
      <c r="Y90" s="107"/>
      <c r="Z90" s="107"/>
      <c r="AA90" s="13">
        <v>1.6557576483049801</v>
      </c>
      <c r="AB90" s="61">
        <v>0.83705710699662905</v>
      </c>
      <c r="AC90" s="96">
        <v>0.44581142720543399</v>
      </c>
      <c r="AD90" s="105">
        <v>9.4627439402502705E-2</v>
      </c>
    </row>
    <row r="91" spans="1:30" x14ac:dyDescent="0.2">
      <c r="A91" s="2" t="s">
        <v>99</v>
      </c>
      <c r="B91" s="37">
        <v>3</v>
      </c>
      <c r="C91" s="13">
        <v>96.126173735556705</v>
      </c>
      <c r="D91" s="14">
        <v>0.49286410740668402</v>
      </c>
      <c r="E91" s="13">
        <v>95.836121815520897</v>
      </c>
      <c r="F91" s="14">
        <v>0.94321485310054098</v>
      </c>
      <c r="G91" s="13">
        <v>95.477433508139995</v>
      </c>
      <c r="H91" s="14">
        <v>1.13499495320989</v>
      </c>
      <c r="I91" s="13">
        <v>96.366357103019496</v>
      </c>
      <c r="J91" s="14">
        <v>0.55718391101195597</v>
      </c>
      <c r="K91" s="13">
        <v>0.53023528749858395</v>
      </c>
      <c r="L91" s="14">
        <v>1.03316410245338</v>
      </c>
      <c r="M91" s="13">
        <v>3.6487324336388198</v>
      </c>
      <c r="N91" s="14">
        <v>6.3641219134965205E-2</v>
      </c>
      <c r="O91" s="13">
        <v>3.8132610409697101</v>
      </c>
      <c r="P91" s="14">
        <v>9.7524790095272804E-2</v>
      </c>
      <c r="Q91" s="13">
        <v>3.5724816343150501</v>
      </c>
      <c r="R91" s="14">
        <v>0.12957999705417</v>
      </c>
      <c r="S91" s="13">
        <v>3.5907841516197299</v>
      </c>
      <c r="T91" s="14">
        <v>7.5170905472131996E-2</v>
      </c>
      <c r="U91" s="13">
        <v>-0.222476889349982</v>
      </c>
      <c r="V91" s="14">
        <v>0.114657741237643</v>
      </c>
      <c r="W91" s="97"/>
      <c r="X91" s="107"/>
      <c r="Y91" s="107"/>
      <c r="Z91" s="107"/>
      <c r="AA91" s="13">
        <v>-0.24378261725355799</v>
      </c>
      <c r="AB91" s="61">
        <v>0.67885634238463799</v>
      </c>
      <c r="AC91" s="96">
        <v>3.09159494617273E-2</v>
      </c>
      <c r="AD91" s="105">
        <v>8.1481356650676698E-2</v>
      </c>
    </row>
    <row r="92" spans="1:30" x14ac:dyDescent="0.2">
      <c r="A92" s="2" t="s">
        <v>51</v>
      </c>
      <c r="B92" s="37">
        <v>3</v>
      </c>
      <c r="C92" s="13">
        <v>96.750775040165294</v>
      </c>
      <c r="D92" s="14">
        <v>0.29001829916035099</v>
      </c>
      <c r="E92" s="13">
        <v>93.869333075731603</v>
      </c>
      <c r="F92" s="14">
        <v>1.6391161234162499</v>
      </c>
      <c r="G92" s="13">
        <v>96.459754098331302</v>
      </c>
      <c r="H92" s="14">
        <v>1.5602868899025999</v>
      </c>
      <c r="I92" s="13">
        <v>97.054209199209396</v>
      </c>
      <c r="J92" s="14">
        <v>0.32142878824486798</v>
      </c>
      <c r="K92" s="13">
        <v>3.18487612347786</v>
      </c>
      <c r="L92" s="14">
        <v>1.713014827042</v>
      </c>
      <c r="M92" s="13">
        <v>3.7914633243667999</v>
      </c>
      <c r="N92" s="14">
        <v>4.2204393703520103E-2</v>
      </c>
      <c r="O92" s="13">
        <v>3.4030896976676699</v>
      </c>
      <c r="P92" s="14">
        <v>0.13063198852049299</v>
      </c>
      <c r="Q92" s="13">
        <v>3.5530274235421699</v>
      </c>
      <c r="R92" s="14">
        <v>0.16375697504022399</v>
      </c>
      <c r="S92" s="13">
        <v>3.8320083067797399</v>
      </c>
      <c r="T92" s="14">
        <v>4.7942447084113902E-2</v>
      </c>
      <c r="U92" s="13">
        <v>0.42891860911207402</v>
      </c>
      <c r="V92" s="14">
        <v>0.13332107101278901</v>
      </c>
      <c r="W92" s="97"/>
      <c r="X92" s="107"/>
      <c r="Y92" s="107"/>
      <c r="Z92" s="107"/>
      <c r="AA92" s="13">
        <v>-0.13333883119666701</v>
      </c>
      <c r="AB92" s="61">
        <v>0.46893733855632902</v>
      </c>
      <c r="AC92" s="96">
        <v>8.4571353623677403E-2</v>
      </c>
      <c r="AD92" s="105">
        <v>5.8594698265517803E-2</v>
      </c>
    </row>
    <row r="93" spans="1:30" x14ac:dyDescent="0.2">
      <c r="A93" s="2" t="s">
        <v>53</v>
      </c>
      <c r="B93" s="37">
        <v>3</v>
      </c>
      <c r="C93" s="13">
        <v>96.681866245768006</v>
      </c>
      <c r="D93" s="14">
        <v>0.36820607864024402</v>
      </c>
      <c r="E93" s="13">
        <v>97.048641322994897</v>
      </c>
      <c r="F93" s="14">
        <v>0.85680311786309404</v>
      </c>
      <c r="G93" s="13">
        <v>95.895424208031201</v>
      </c>
      <c r="H93" s="14">
        <v>0.88394962975317404</v>
      </c>
      <c r="I93" s="13">
        <v>96.655186459617795</v>
      </c>
      <c r="J93" s="14">
        <v>0.49583423850458103</v>
      </c>
      <c r="K93" s="13">
        <v>-0.39345486337712998</v>
      </c>
      <c r="L93" s="14">
        <v>0.97198904232002603</v>
      </c>
      <c r="M93" s="13">
        <v>5.45308855218566</v>
      </c>
      <c r="N93" s="14">
        <v>6.3051835891210203E-2</v>
      </c>
      <c r="O93" s="13">
        <v>5.4976447772580199</v>
      </c>
      <c r="P93" s="14">
        <v>0.13768232706932201</v>
      </c>
      <c r="Q93" s="13">
        <v>5.3151934216173897</v>
      </c>
      <c r="R93" s="14">
        <v>0.14655480929176301</v>
      </c>
      <c r="S93" s="13">
        <v>5.4400858127391398</v>
      </c>
      <c r="T93" s="14">
        <v>8.2113413682270195E-2</v>
      </c>
      <c r="U93" s="13">
        <v>-5.75589645188836E-2</v>
      </c>
      <c r="V93" s="14">
        <v>0.163849464560437</v>
      </c>
      <c r="W93" s="97"/>
      <c r="X93" s="107"/>
      <c r="Y93" s="107"/>
      <c r="Z93" s="107"/>
      <c r="AA93" s="13">
        <v>1.7357166619086</v>
      </c>
      <c r="AB93" s="61">
        <v>0.594759892802879</v>
      </c>
      <c r="AC93" s="96">
        <v>0.27092429958244602</v>
      </c>
      <c r="AD93" s="105">
        <v>9.3086465381527095E-2</v>
      </c>
    </row>
    <row r="94" spans="1:30" x14ac:dyDescent="0.2">
      <c r="A94" s="2" t="s">
        <v>58</v>
      </c>
      <c r="B94" s="37">
        <v>3</v>
      </c>
      <c r="C94" s="13">
        <v>98.370327745776805</v>
      </c>
      <c r="D94" s="14">
        <v>0.28015762911931902</v>
      </c>
      <c r="E94" s="13">
        <v>97.806765569929397</v>
      </c>
      <c r="F94" s="14">
        <v>0.74549692107383403</v>
      </c>
      <c r="G94" s="13">
        <v>98.360961050117794</v>
      </c>
      <c r="H94" s="14">
        <v>0.77269864827499102</v>
      </c>
      <c r="I94" s="13">
        <v>98.488853873458396</v>
      </c>
      <c r="J94" s="14">
        <v>0.30933266233208501</v>
      </c>
      <c r="K94" s="13">
        <v>0.68208830352901395</v>
      </c>
      <c r="L94" s="14">
        <v>0.81026632034276302</v>
      </c>
      <c r="M94" s="13">
        <v>4.5723669916493099</v>
      </c>
      <c r="N94" s="14">
        <v>4.4542721660826401E-2</v>
      </c>
      <c r="O94" s="13">
        <v>4.4322117328666897</v>
      </c>
      <c r="P94" s="14">
        <v>0.100922182377654</v>
      </c>
      <c r="Q94" s="13">
        <v>4.5832805258914302</v>
      </c>
      <c r="R94" s="14">
        <v>0.11495364701575</v>
      </c>
      <c r="S94" s="13">
        <v>4.6122677782615797</v>
      </c>
      <c r="T94" s="14">
        <v>5.0571192427439099E-2</v>
      </c>
      <c r="U94" s="13">
        <v>0.18005604539489201</v>
      </c>
      <c r="V94" s="14">
        <v>0.112071299610151</v>
      </c>
      <c r="W94" s="97"/>
      <c r="X94" s="107"/>
      <c r="Y94" s="107"/>
      <c r="Z94" s="107"/>
      <c r="AA94" s="13">
        <v>-3.0055892168462599E-2</v>
      </c>
      <c r="AB94" s="61">
        <v>0.40473566668897998</v>
      </c>
      <c r="AC94" s="96">
        <v>0.128565086038335</v>
      </c>
      <c r="AD94" s="105">
        <v>6.5951830652576607E-2</v>
      </c>
    </row>
    <row r="95" spans="1:30" x14ac:dyDescent="0.2">
      <c r="A95" s="2" t="s">
        <v>62</v>
      </c>
      <c r="B95" s="37">
        <v>3</v>
      </c>
      <c r="C95" s="13">
        <v>96.010255808090804</v>
      </c>
      <c r="D95" s="14">
        <v>0.326471436318026</v>
      </c>
      <c r="E95" s="13">
        <v>94.528495323324705</v>
      </c>
      <c r="F95" s="14">
        <v>1.1925799612943699</v>
      </c>
      <c r="G95" s="13">
        <v>96.799156384909793</v>
      </c>
      <c r="H95" s="14">
        <v>0.71303384021474303</v>
      </c>
      <c r="I95" s="13">
        <v>96.080200363512603</v>
      </c>
      <c r="J95" s="14">
        <v>0.390160925438924</v>
      </c>
      <c r="K95" s="13">
        <v>1.5517050401879</v>
      </c>
      <c r="L95" s="14">
        <v>1.2658718007565799</v>
      </c>
      <c r="M95" s="13">
        <v>4.41781093478283</v>
      </c>
      <c r="N95" s="14">
        <v>4.7453041809488103E-2</v>
      </c>
      <c r="O95" s="13">
        <v>4.7282102637522296</v>
      </c>
      <c r="P95" s="14">
        <v>0.139491288163443</v>
      </c>
      <c r="Q95" s="13">
        <v>4.2291548609570597</v>
      </c>
      <c r="R95" s="14">
        <v>9.9891227399005897E-2</v>
      </c>
      <c r="S95" s="13">
        <v>4.3828392360271904</v>
      </c>
      <c r="T95" s="14">
        <v>5.7937617153483098E-2</v>
      </c>
      <c r="U95" s="13">
        <v>-0.34537102772504102</v>
      </c>
      <c r="V95" s="14">
        <v>0.153286794899683</v>
      </c>
      <c r="W95" s="97"/>
      <c r="X95" s="107"/>
      <c r="Y95" s="107"/>
      <c r="Z95" s="107"/>
      <c r="AA95" s="13">
        <v>0.88865882433918797</v>
      </c>
      <c r="AB95" s="61">
        <v>0.50611876651009202</v>
      </c>
      <c r="AC95" s="96">
        <v>0.14581935816264299</v>
      </c>
      <c r="AD95" s="105">
        <v>7.0717317933455495E-2</v>
      </c>
    </row>
    <row r="96" spans="1:30" x14ac:dyDescent="0.2">
      <c r="A96" s="2" t="s">
        <v>63</v>
      </c>
      <c r="B96" s="37">
        <v>3</v>
      </c>
      <c r="C96" s="13">
        <v>99.384027741993407</v>
      </c>
      <c r="D96" s="14">
        <v>0.21032679367404</v>
      </c>
      <c r="E96" s="13">
        <v>99.465320268463302</v>
      </c>
      <c r="F96" s="14">
        <v>0.40870282248545398</v>
      </c>
      <c r="G96" s="13">
        <v>99.555549239593802</v>
      </c>
      <c r="H96" s="14">
        <v>0.27825186896041598</v>
      </c>
      <c r="I96" s="13">
        <v>99.292444822530797</v>
      </c>
      <c r="J96" s="14">
        <v>0.34672705729542402</v>
      </c>
      <c r="K96" s="13">
        <v>-0.17287544593246201</v>
      </c>
      <c r="L96" s="14">
        <v>0.55789775710880096</v>
      </c>
      <c r="M96" s="13">
        <v>6.2664503209117299</v>
      </c>
      <c r="N96" s="14">
        <v>8.6549987730174596E-2</v>
      </c>
      <c r="O96" s="13">
        <v>6.09984998398419</v>
      </c>
      <c r="P96" s="14">
        <v>0.162171379808637</v>
      </c>
      <c r="Q96" s="13">
        <v>6.1239559902205496</v>
      </c>
      <c r="R96" s="14">
        <v>0.11656573187304101</v>
      </c>
      <c r="S96" s="13">
        <v>6.3777352760841604</v>
      </c>
      <c r="T96" s="14">
        <v>9.9919479332557598E-2</v>
      </c>
      <c r="U96" s="13">
        <v>0.27788529209997298</v>
      </c>
      <c r="V96" s="14">
        <v>0.145831469141121</v>
      </c>
      <c r="W96" s="97"/>
      <c r="X96" s="107"/>
      <c r="Y96" s="107"/>
      <c r="Z96" s="107"/>
      <c r="AA96" s="13">
        <v>-3.6619095872083597E-2</v>
      </c>
      <c r="AB96" s="61">
        <v>0.24500719909437901</v>
      </c>
      <c r="AC96" s="96">
        <v>2.1084473796042499E-2</v>
      </c>
      <c r="AD96" s="105">
        <v>0.114406029036892</v>
      </c>
    </row>
    <row r="97" spans="1:30" ht="13.5" customHeight="1" x14ac:dyDescent="0.2">
      <c r="A97" s="39" t="s">
        <v>192</v>
      </c>
      <c r="B97" s="40">
        <v>3</v>
      </c>
      <c r="C97" s="41">
        <v>97.074017973661697</v>
      </c>
      <c r="D97" s="42">
        <v>0.12521412803661999</v>
      </c>
      <c r="E97" s="41">
        <v>96.576930177176393</v>
      </c>
      <c r="F97" s="42">
        <v>0.35443593348763103</v>
      </c>
      <c r="G97" s="41">
        <v>96.746525446361204</v>
      </c>
      <c r="H97" s="42">
        <v>0.34657224507751999</v>
      </c>
      <c r="I97" s="41">
        <v>97.218706995478797</v>
      </c>
      <c r="J97" s="42">
        <v>0.15697346194864401</v>
      </c>
      <c r="K97" s="41">
        <v>0.64177681830231104</v>
      </c>
      <c r="L97" s="42">
        <v>0.39456804848667498</v>
      </c>
      <c r="M97" s="41">
        <v>4.5811349032417601</v>
      </c>
      <c r="N97" s="42">
        <v>2.13397684389625E-2</v>
      </c>
      <c r="O97" s="41">
        <v>4.5615394838288204</v>
      </c>
      <c r="P97" s="42">
        <v>4.5848878065623398E-2</v>
      </c>
      <c r="Q97" s="41">
        <v>4.4529792681709299</v>
      </c>
      <c r="R97" s="42">
        <v>4.44495989202391E-2</v>
      </c>
      <c r="S97" s="41">
        <v>4.5985748698722899</v>
      </c>
      <c r="T97" s="42">
        <v>2.5674573204650601E-2</v>
      </c>
      <c r="U97" s="41">
        <v>3.70353860434754E-2</v>
      </c>
      <c r="V97" s="42">
        <v>4.92775467926247E-2</v>
      </c>
      <c r="W97" s="100"/>
      <c r="X97" s="109"/>
      <c r="Y97" s="109"/>
      <c r="Z97" s="109"/>
      <c r="AA97" s="99">
        <v>0.43905345625076297</v>
      </c>
      <c r="AB97" s="108">
        <v>0.19043363993912399</v>
      </c>
      <c r="AC97" s="99">
        <v>0.17606941038398299</v>
      </c>
      <c r="AD97" s="108">
        <v>2.9193874489683101E-2</v>
      </c>
    </row>
    <row r="99" spans="1:30" x14ac:dyDescent="0.2">
      <c r="A99" s="1" t="s">
        <v>94</v>
      </c>
    </row>
    <row r="100" spans="1:30" x14ac:dyDescent="0.2">
      <c r="A100" s="44" t="s">
        <v>89</v>
      </c>
    </row>
    <row r="101" spans="1:30" x14ac:dyDescent="0.2">
      <c r="A101" s="44" t="s">
        <v>101</v>
      </c>
    </row>
    <row r="102" spans="1:30" x14ac:dyDescent="0.2">
      <c r="A102" s="44" t="s">
        <v>90</v>
      </c>
    </row>
    <row r="103" spans="1:30" x14ac:dyDescent="0.2">
      <c r="A103" s="44" t="s">
        <v>67</v>
      </c>
    </row>
    <row r="104" spans="1:30" x14ac:dyDescent="0.2">
      <c r="A104" s="45" t="str">
        <f>HYPERLINK("https://oecdcode.org/disclaimers/cyprus.html", "Information on data for Cyprus: https://oecdcode.org/disclaimers/cyprus.html")</f>
        <v>Information on data for Cyprus: https://oecdcode.org/disclaimers/cyprus.html</v>
      </c>
    </row>
    <row r="105" spans="1:30" x14ac:dyDescent="0.2">
      <c r="A105" s="44" t="s">
        <v>69</v>
      </c>
    </row>
  </sheetData>
  <mergeCells count="22">
    <mergeCell ref="W6:Z6"/>
    <mergeCell ref="AA6:AD6"/>
    <mergeCell ref="W7:X9"/>
    <mergeCell ref="Y7:Z9"/>
    <mergeCell ref="AA7:AB9"/>
    <mergeCell ref="AC7:AD9"/>
    <mergeCell ref="B6:B10"/>
    <mergeCell ref="W68:X69"/>
    <mergeCell ref="C8:D9"/>
    <mergeCell ref="E8:L8"/>
    <mergeCell ref="E9:F9"/>
    <mergeCell ref="G9:H9"/>
    <mergeCell ref="I9:J9"/>
    <mergeCell ref="K9:L9"/>
    <mergeCell ref="O9:P9"/>
    <mergeCell ref="Q9:R9"/>
    <mergeCell ref="S9:T9"/>
    <mergeCell ref="U9:V9"/>
    <mergeCell ref="M8:N9"/>
    <mergeCell ref="O8:V8"/>
    <mergeCell ref="M6:V7"/>
    <mergeCell ref="C6:L7"/>
  </mergeCells>
  <conditionalFormatting sqref="K1:K200">
    <cfRule type="expression" dxfId="592" priority="6">
      <formula>ABS(K1/L1)&gt;1.95996398454005</formula>
    </cfRule>
  </conditionalFormatting>
  <conditionalFormatting sqref="U1:U200">
    <cfRule type="expression" dxfId="591" priority="5">
      <formula>ABS(U1/V1)&gt;1.95996398454005</formula>
    </cfRule>
  </conditionalFormatting>
  <conditionalFormatting sqref="W1:W200">
    <cfRule type="expression" dxfId="590" priority="4">
      <formula>ABS(W1/X1)&gt;1.95996398454005</formula>
    </cfRule>
  </conditionalFormatting>
  <conditionalFormatting sqref="Y1:Y200">
    <cfRule type="expression" dxfId="589" priority="3">
      <formula>ABS(Y1/Z1)&gt;1.95996398454005</formula>
    </cfRule>
  </conditionalFormatting>
  <conditionalFormatting sqref="AA1:AA200">
    <cfRule type="expression" dxfId="588" priority="2">
      <formula>ABS(AA1/AB1)&gt;1.95996398454005</formula>
    </cfRule>
  </conditionalFormatting>
  <conditionalFormatting sqref="AC1:AC200">
    <cfRule type="expression" dxfId="587" priority="1">
      <formula>ABS(AC1/AD1)&gt;1.95996398454005</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4"/>
  <sheetViews>
    <sheetView showGridLines="0" zoomScale="80" zoomScaleNormal="80" workbookViewId="0"/>
  </sheetViews>
  <sheetFormatPr defaultColWidth="10.85546875" defaultRowHeight="12.75" x14ac:dyDescent="0.2"/>
  <cols>
    <col min="1" max="1" width="30.7109375" customWidth="1"/>
    <col min="2" max="2" width="8.7109375" customWidth="1"/>
  </cols>
  <sheetData>
    <row r="1" spans="1:26" x14ac:dyDescent="0.2">
      <c r="A1" s="1" t="str">
        <f ca="1">RIGHT(CELL("Filename",A1),LEN(CELL("Filename",A1))-FIND("]",CELL("Filename",A1)))</f>
        <v>BIN.UND.TQ20_LOC</v>
      </c>
    </row>
    <row r="2" spans="1:26" x14ac:dyDescent="0.2">
      <c r="A2" s="51" t="s">
        <v>196</v>
      </c>
    </row>
    <row r="3" spans="1:26" x14ac:dyDescent="0.2">
      <c r="A3" s="47" t="s">
        <v>0</v>
      </c>
    </row>
    <row r="4" spans="1:26" x14ac:dyDescent="0.2">
      <c r="A4" s="147" t="str">
        <f>HYPERLINK("#'TOC'!A1", "Back to TOC")</f>
        <v>Back to TOC</v>
      </c>
    </row>
    <row r="7" spans="1:26" ht="45" customHeight="1" x14ac:dyDescent="0.2">
      <c r="B7" s="671" t="s">
        <v>107</v>
      </c>
      <c r="C7" s="674" t="s">
        <v>198</v>
      </c>
      <c r="D7" s="755"/>
      <c r="E7" s="755"/>
      <c r="F7" s="755"/>
      <c r="G7" s="755"/>
      <c r="H7" s="755"/>
      <c r="I7" s="755"/>
      <c r="J7" s="755"/>
      <c r="K7" s="755"/>
      <c r="L7" s="755"/>
      <c r="M7" s="755"/>
      <c r="N7" s="755"/>
      <c r="O7" s="755"/>
      <c r="P7" s="755"/>
      <c r="Q7" s="755"/>
      <c r="R7" s="755"/>
      <c r="S7" s="755"/>
      <c r="T7" s="755"/>
      <c r="U7" s="755"/>
      <c r="V7" s="755"/>
      <c r="W7" s="755"/>
      <c r="X7" s="755"/>
      <c r="Y7" s="755"/>
      <c r="Z7" s="756"/>
    </row>
    <row r="8" spans="1:26" ht="32.1" customHeight="1" x14ac:dyDescent="0.2">
      <c r="B8" s="672"/>
      <c r="C8" s="676" t="s">
        <v>175</v>
      </c>
      <c r="D8" s="676"/>
      <c r="E8" s="676"/>
      <c r="F8" s="676"/>
      <c r="G8" s="676"/>
      <c r="H8" s="676"/>
      <c r="I8" s="676"/>
      <c r="J8" s="676"/>
      <c r="K8" s="676" t="s">
        <v>176</v>
      </c>
      <c r="L8" s="676"/>
      <c r="M8" s="676"/>
      <c r="N8" s="676"/>
      <c r="O8" s="676"/>
      <c r="P8" s="676"/>
      <c r="Q8" s="676"/>
      <c r="R8" s="676"/>
      <c r="S8" s="676" t="s">
        <v>81</v>
      </c>
      <c r="T8" s="676"/>
      <c r="U8" s="676"/>
      <c r="V8" s="676"/>
      <c r="W8" s="676"/>
      <c r="X8" s="676"/>
      <c r="Y8" s="676"/>
      <c r="Z8" s="711"/>
    </row>
    <row r="9" spans="1:26" ht="32.1" customHeight="1" x14ac:dyDescent="0.2">
      <c r="B9" s="672"/>
      <c r="C9" s="677" t="s">
        <v>155</v>
      </c>
      <c r="D9" s="677"/>
      <c r="E9" s="677" t="s">
        <v>156</v>
      </c>
      <c r="F9" s="677"/>
      <c r="G9" s="677" t="s">
        <v>157</v>
      </c>
      <c r="H9" s="677"/>
      <c r="I9" s="677" t="s">
        <v>158</v>
      </c>
      <c r="J9" s="677"/>
      <c r="K9" s="677" t="s">
        <v>155</v>
      </c>
      <c r="L9" s="677"/>
      <c r="M9" s="677" t="s">
        <v>156</v>
      </c>
      <c r="N9" s="677"/>
      <c r="O9" s="677" t="s">
        <v>157</v>
      </c>
      <c r="P9" s="677"/>
      <c r="Q9" s="677" t="s">
        <v>158</v>
      </c>
      <c r="R9" s="677"/>
      <c r="S9" s="677" t="s">
        <v>155</v>
      </c>
      <c r="T9" s="677"/>
      <c r="U9" s="677" t="s">
        <v>156</v>
      </c>
      <c r="V9" s="677"/>
      <c r="W9" s="677" t="s">
        <v>157</v>
      </c>
      <c r="X9" s="677"/>
      <c r="Y9" s="757" t="s">
        <v>158</v>
      </c>
      <c r="Z9" s="758"/>
    </row>
    <row r="10" spans="1:26" ht="15.95" customHeight="1" x14ac:dyDescent="0.2">
      <c r="B10" s="673"/>
      <c r="C10" s="4" t="s">
        <v>14</v>
      </c>
      <c r="D10" s="4" t="s">
        <v>15</v>
      </c>
      <c r="E10" s="4" t="s">
        <v>14</v>
      </c>
      <c r="F10" s="4" t="s">
        <v>15</v>
      </c>
      <c r="G10" s="4" t="s">
        <v>14</v>
      </c>
      <c r="H10" s="4" t="s">
        <v>15</v>
      </c>
      <c r="I10" s="4" t="s">
        <v>16</v>
      </c>
      <c r="J10" s="4" t="s">
        <v>15</v>
      </c>
      <c r="K10" s="4" t="s">
        <v>14</v>
      </c>
      <c r="L10" s="4" t="s">
        <v>15</v>
      </c>
      <c r="M10" s="4" t="s">
        <v>14</v>
      </c>
      <c r="N10" s="4" t="s">
        <v>15</v>
      </c>
      <c r="O10" s="4" t="s">
        <v>14</v>
      </c>
      <c r="P10" s="4" t="s">
        <v>15</v>
      </c>
      <c r="Q10" s="4" t="s">
        <v>16</v>
      </c>
      <c r="R10" s="4" t="s">
        <v>15</v>
      </c>
      <c r="S10" s="4" t="s">
        <v>14</v>
      </c>
      <c r="T10" s="4" t="s">
        <v>15</v>
      </c>
      <c r="U10" s="4" t="s">
        <v>14</v>
      </c>
      <c r="V10" s="4" t="s">
        <v>15</v>
      </c>
      <c r="W10" s="4" t="s">
        <v>14</v>
      </c>
      <c r="X10" s="4" t="s">
        <v>15</v>
      </c>
      <c r="Y10" s="4" t="s">
        <v>16</v>
      </c>
      <c r="Z10" s="5" t="s">
        <v>15</v>
      </c>
    </row>
    <row r="11" spans="1:26" ht="12.95" customHeight="1" x14ac:dyDescent="0.2">
      <c r="A11" s="6"/>
      <c r="B11" s="7"/>
      <c r="C11" s="8" t="s">
        <v>1340</v>
      </c>
      <c r="D11" s="9" t="s">
        <v>1341</v>
      </c>
      <c r="E11" s="8" t="s">
        <v>1342</v>
      </c>
      <c r="F11" s="9" t="s">
        <v>1343</v>
      </c>
      <c r="G11" s="170" t="s">
        <v>1344</v>
      </c>
      <c r="H11" s="170" t="s">
        <v>1345</v>
      </c>
      <c r="I11" s="8" t="s">
        <v>1346</v>
      </c>
      <c r="J11" s="9" t="s">
        <v>1347</v>
      </c>
      <c r="K11" s="8" t="s">
        <v>1348</v>
      </c>
      <c r="L11" s="9" t="s">
        <v>1349</v>
      </c>
      <c r="M11" s="8" t="s">
        <v>1350</v>
      </c>
      <c r="N11" s="9" t="s">
        <v>1351</v>
      </c>
      <c r="O11" s="170" t="s">
        <v>1352</v>
      </c>
      <c r="P11" s="170" t="s">
        <v>1353</v>
      </c>
      <c r="Q11" s="8" t="s">
        <v>1354</v>
      </c>
      <c r="R11" s="9" t="s">
        <v>1355</v>
      </c>
      <c r="S11" s="8" t="s">
        <v>1356</v>
      </c>
      <c r="T11" s="9" t="s">
        <v>1357</v>
      </c>
      <c r="U11" s="8" t="s">
        <v>1358</v>
      </c>
      <c r="V11" s="9" t="s">
        <v>1359</v>
      </c>
      <c r="W11" s="170" t="s">
        <v>1360</v>
      </c>
      <c r="X11" s="170" t="s">
        <v>1361</v>
      </c>
      <c r="Y11" s="8" t="s">
        <v>1362</v>
      </c>
      <c r="Z11" s="164" t="s">
        <v>1363</v>
      </c>
    </row>
    <row r="12" spans="1:26" ht="12.95" customHeight="1" x14ac:dyDescent="0.2">
      <c r="A12" s="2" t="s">
        <v>17</v>
      </c>
      <c r="B12" s="12">
        <v>2</v>
      </c>
      <c r="C12" s="13">
        <v>46.504080706301202</v>
      </c>
      <c r="D12" s="14">
        <v>2.19241779009627</v>
      </c>
      <c r="E12" s="13">
        <v>41.620717908418698</v>
      </c>
      <c r="F12" s="14">
        <v>2.14355675696779</v>
      </c>
      <c r="G12" s="13">
        <v>44.383456440732303</v>
      </c>
      <c r="H12" s="14">
        <v>2.42460467074994</v>
      </c>
      <c r="I12" s="13">
        <v>-2.1206242655688499</v>
      </c>
      <c r="J12" s="14">
        <v>3.0863122347433198</v>
      </c>
      <c r="K12" s="13">
        <v>39.510235998648199</v>
      </c>
      <c r="L12" s="14">
        <v>2.5796365632410101</v>
      </c>
      <c r="M12" s="13">
        <v>43.064942208723998</v>
      </c>
      <c r="N12" s="14">
        <v>2.86694487284579</v>
      </c>
      <c r="O12" s="13">
        <v>42.533681445341003</v>
      </c>
      <c r="P12" s="14">
        <v>2.0822753610549301</v>
      </c>
      <c r="Q12" s="13">
        <v>3.0234454466927101</v>
      </c>
      <c r="R12" s="14">
        <v>3.0656226173690899</v>
      </c>
      <c r="S12" s="13">
        <v>76.3289438435758</v>
      </c>
      <c r="T12" s="14">
        <v>1.8363434413254101</v>
      </c>
      <c r="U12" s="13">
        <v>76.460452041782602</v>
      </c>
      <c r="V12" s="14">
        <v>1.52558987328691</v>
      </c>
      <c r="W12" s="13">
        <v>73.816504571509697</v>
      </c>
      <c r="X12" s="14">
        <v>1.68761466581107</v>
      </c>
      <c r="Y12" s="13">
        <v>-2.5124392720661701</v>
      </c>
      <c r="Z12" s="38">
        <v>2.38063737037927</v>
      </c>
    </row>
    <row r="13" spans="1:26" ht="12.95" customHeight="1" x14ac:dyDescent="0.2">
      <c r="A13" s="2" t="s">
        <v>18</v>
      </c>
      <c r="B13" s="12">
        <v>2</v>
      </c>
      <c r="C13" s="13" t="s">
        <v>713</v>
      </c>
      <c r="D13" s="14" t="s">
        <v>713</v>
      </c>
      <c r="E13" s="13">
        <v>38.937440814755597</v>
      </c>
      <c r="F13" s="14">
        <v>1.87788954289886</v>
      </c>
      <c r="G13" s="13">
        <v>46.297094747138303</v>
      </c>
      <c r="H13" s="14">
        <v>1.312440214929</v>
      </c>
      <c r="I13" s="13" t="s">
        <v>713</v>
      </c>
      <c r="J13" s="14" t="s">
        <v>713</v>
      </c>
      <c r="K13" s="13" t="s">
        <v>713</v>
      </c>
      <c r="L13" s="14" t="s">
        <v>713</v>
      </c>
      <c r="M13" s="13">
        <v>59.2379701014803</v>
      </c>
      <c r="N13" s="14">
        <v>2.3523691570599699</v>
      </c>
      <c r="O13" s="13">
        <v>61.251647220120802</v>
      </c>
      <c r="P13" s="14">
        <v>1.5666762487444701</v>
      </c>
      <c r="Q13" s="13" t="s">
        <v>713</v>
      </c>
      <c r="R13" s="14" t="s">
        <v>713</v>
      </c>
      <c r="S13" s="13" t="s">
        <v>713</v>
      </c>
      <c r="T13" s="14" t="s">
        <v>713</v>
      </c>
      <c r="U13" s="13">
        <v>40.887709636495103</v>
      </c>
      <c r="V13" s="14">
        <v>2.60750310660542</v>
      </c>
      <c r="W13" s="13">
        <v>43.8727262839544</v>
      </c>
      <c r="X13" s="14">
        <v>1.32532430988585</v>
      </c>
      <c r="Y13" s="13" t="s">
        <v>713</v>
      </c>
      <c r="Z13" s="38" t="s">
        <v>713</v>
      </c>
    </row>
    <row r="14" spans="1:26" ht="12.95" customHeight="1" x14ac:dyDescent="0.2">
      <c r="A14" s="2" t="s">
        <v>19</v>
      </c>
      <c r="B14" s="12">
        <v>2</v>
      </c>
      <c r="C14" s="13">
        <v>51.277653778083199</v>
      </c>
      <c r="D14" s="14">
        <v>3.4113748154671901</v>
      </c>
      <c r="E14" s="13">
        <v>52.372173747981002</v>
      </c>
      <c r="F14" s="14">
        <v>1.2923203704999799</v>
      </c>
      <c r="G14" s="13">
        <v>60.9602451392063</v>
      </c>
      <c r="H14" s="14">
        <v>1.63994539882483</v>
      </c>
      <c r="I14" s="13">
        <v>9.68259136112313</v>
      </c>
      <c r="J14" s="14">
        <v>3.7373265613369102</v>
      </c>
      <c r="K14" s="13">
        <v>66.046687318339806</v>
      </c>
      <c r="L14" s="14">
        <v>3.97526540252401</v>
      </c>
      <c r="M14" s="13">
        <v>66.2261623470107</v>
      </c>
      <c r="N14" s="14">
        <v>1.82208016230975</v>
      </c>
      <c r="O14" s="13">
        <v>76.992769419886002</v>
      </c>
      <c r="P14" s="14">
        <v>1.8022845975519</v>
      </c>
      <c r="Q14" s="13">
        <v>10.9460821015462</v>
      </c>
      <c r="R14" s="14">
        <v>4.4442462600603898</v>
      </c>
      <c r="S14" s="13">
        <v>61.989249784311298</v>
      </c>
      <c r="T14" s="14">
        <v>3.0254513054411301</v>
      </c>
      <c r="U14" s="13">
        <v>66.762844470003998</v>
      </c>
      <c r="V14" s="14">
        <v>1.6007689058584</v>
      </c>
      <c r="W14" s="13">
        <v>66.893470158844906</v>
      </c>
      <c r="X14" s="14">
        <v>1.93900635023741</v>
      </c>
      <c r="Y14" s="13">
        <v>4.9042203745335797</v>
      </c>
      <c r="Z14" s="38">
        <v>3.4879650862840399</v>
      </c>
    </row>
    <row r="15" spans="1:26" ht="12.95" customHeight="1" x14ac:dyDescent="0.2">
      <c r="A15" s="2" t="s">
        <v>20</v>
      </c>
      <c r="B15" s="12">
        <v>2</v>
      </c>
      <c r="C15" s="13">
        <v>42.073069712598098</v>
      </c>
      <c r="D15" s="14">
        <v>1.8150421555682299</v>
      </c>
      <c r="E15" s="13">
        <v>39.863118588571197</v>
      </c>
      <c r="F15" s="14">
        <v>2.2005982383978702</v>
      </c>
      <c r="G15" s="13">
        <v>38.336892149962203</v>
      </c>
      <c r="H15" s="14">
        <v>2.1362706666927198</v>
      </c>
      <c r="I15" s="13">
        <v>-3.7361775626359202</v>
      </c>
      <c r="J15" s="14">
        <v>2.7793535565374201</v>
      </c>
      <c r="K15" s="13">
        <v>47.2953040589911</v>
      </c>
      <c r="L15" s="14">
        <v>2.0112877108840799</v>
      </c>
      <c r="M15" s="13">
        <v>41.5511807772655</v>
      </c>
      <c r="N15" s="14">
        <v>2.6359816585215201</v>
      </c>
      <c r="O15" s="13">
        <v>41.702260283977999</v>
      </c>
      <c r="P15" s="14">
        <v>2.3674558214330799</v>
      </c>
      <c r="Q15" s="13">
        <v>-5.5930437750130402</v>
      </c>
      <c r="R15" s="14">
        <v>3.1471921906407001</v>
      </c>
      <c r="S15" s="13">
        <v>44.7082049934412</v>
      </c>
      <c r="T15" s="14">
        <v>1.75585260769064</v>
      </c>
      <c r="U15" s="13">
        <v>42.0494558904456</v>
      </c>
      <c r="V15" s="14">
        <v>1.8860352020226301</v>
      </c>
      <c r="W15" s="13">
        <v>43.235234634408499</v>
      </c>
      <c r="X15" s="14">
        <v>1.72683553018111</v>
      </c>
      <c r="Y15" s="13">
        <v>-1.4729703590326799</v>
      </c>
      <c r="Z15" s="38">
        <v>2.4906863994577</v>
      </c>
    </row>
    <row r="16" spans="1:26" ht="12.95" customHeight="1" x14ac:dyDescent="0.2">
      <c r="A16" s="2" t="s">
        <v>21</v>
      </c>
      <c r="B16" s="12">
        <v>2</v>
      </c>
      <c r="C16" s="13">
        <v>39.193100529263504</v>
      </c>
      <c r="D16" s="14">
        <v>2.4768596321217098</v>
      </c>
      <c r="E16" s="13">
        <v>45.750926576332397</v>
      </c>
      <c r="F16" s="14">
        <v>1.1204530891492399</v>
      </c>
      <c r="G16" s="13" t="s">
        <v>476</v>
      </c>
      <c r="H16" s="14" t="s">
        <v>476</v>
      </c>
      <c r="I16" s="13" t="s">
        <v>476</v>
      </c>
      <c r="J16" s="14" t="s">
        <v>476</v>
      </c>
      <c r="K16" s="13">
        <v>36.935986846426403</v>
      </c>
      <c r="L16" s="14">
        <v>3.2742527171231899</v>
      </c>
      <c r="M16" s="13">
        <v>40.111851176217399</v>
      </c>
      <c r="N16" s="14">
        <v>1.27454712427244</v>
      </c>
      <c r="O16" s="13" t="s">
        <v>476</v>
      </c>
      <c r="P16" s="14" t="s">
        <v>476</v>
      </c>
      <c r="Q16" s="13" t="s">
        <v>476</v>
      </c>
      <c r="R16" s="14" t="s">
        <v>476</v>
      </c>
      <c r="S16" s="13">
        <v>54.834765031556998</v>
      </c>
      <c r="T16" s="14">
        <v>2.9649519027222699</v>
      </c>
      <c r="U16" s="13">
        <v>55.238181195643698</v>
      </c>
      <c r="V16" s="14">
        <v>1.0782297235793701</v>
      </c>
      <c r="W16" s="13" t="s">
        <v>476</v>
      </c>
      <c r="X16" s="14" t="s">
        <v>476</v>
      </c>
      <c r="Y16" s="13" t="s">
        <v>476</v>
      </c>
      <c r="Z16" s="38" t="s">
        <v>476</v>
      </c>
    </row>
    <row r="17" spans="1:26" ht="12.95" customHeight="1" x14ac:dyDescent="0.2">
      <c r="A17" s="2" t="s">
        <v>22</v>
      </c>
      <c r="B17" s="12">
        <v>2</v>
      </c>
      <c r="C17" s="13" t="s">
        <v>713</v>
      </c>
      <c r="D17" s="14" t="s">
        <v>713</v>
      </c>
      <c r="E17" s="13">
        <v>56.917088369343702</v>
      </c>
      <c r="F17" s="14">
        <v>1.37616965932049</v>
      </c>
      <c r="G17" s="13">
        <v>75.757085278980398</v>
      </c>
      <c r="H17" s="14">
        <v>2.62748769712476</v>
      </c>
      <c r="I17" s="13" t="s">
        <v>713</v>
      </c>
      <c r="J17" s="14" t="s">
        <v>713</v>
      </c>
      <c r="K17" s="13" t="s">
        <v>713</v>
      </c>
      <c r="L17" s="14" t="s">
        <v>713</v>
      </c>
      <c r="M17" s="13">
        <v>76.370500255136903</v>
      </c>
      <c r="N17" s="14">
        <v>1.62301749644794</v>
      </c>
      <c r="O17" s="13">
        <v>87.870523911779898</v>
      </c>
      <c r="P17" s="14">
        <v>1.5800437027597201</v>
      </c>
      <c r="Q17" s="13" t="s">
        <v>713</v>
      </c>
      <c r="R17" s="14" t="s">
        <v>713</v>
      </c>
      <c r="S17" s="13" t="s">
        <v>713</v>
      </c>
      <c r="T17" s="14" t="s">
        <v>713</v>
      </c>
      <c r="U17" s="13">
        <v>56.7942887031111</v>
      </c>
      <c r="V17" s="14">
        <v>1.3184610248028099</v>
      </c>
      <c r="W17" s="13">
        <v>68.407243640587794</v>
      </c>
      <c r="X17" s="14">
        <v>2.53220537253058</v>
      </c>
      <c r="Y17" s="13" t="s">
        <v>713</v>
      </c>
      <c r="Z17" s="38" t="s">
        <v>713</v>
      </c>
    </row>
    <row r="18" spans="1:26" ht="12.95" customHeight="1" x14ac:dyDescent="0.2">
      <c r="A18" s="17" t="s">
        <v>23</v>
      </c>
      <c r="B18" s="12">
        <v>2</v>
      </c>
      <c r="C18" s="13" t="s">
        <v>713</v>
      </c>
      <c r="D18" s="14" t="s">
        <v>713</v>
      </c>
      <c r="E18" s="13">
        <v>47.869131713637401</v>
      </c>
      <c r="F18" s="14">
        <v>1.4882875241504201</v>
      </c>
      <c r="G18" s="13">
        <v>62.997693165496401</v>
      </c>
      <c r="H18" s="14">
        <v>5.60857728840175</v>
      </c>
      <c r="I18" s="13" t="s">
        <v>713</v>
      </c>
      <c r="J18" s="14" t="s">
        <v>713</v>
      </c>
      <c r="K18" s="13" t="s">
        <v>713</v>
      </c>
      <c r="L18" s="14" t="s">
        <v>713</v>
      </c>
      <c r="M18" s="13">
        <v>65.665437176461197</v>
      </c>
      <c r="N18" s="14">
        <v>2.3193034370579002</v>
      </c>
      <c r="O18" s="13">
        <v>78.726515768861006</v>
      </c>
      <c r="P18" s="14">
        <v>3.4072940824760698</v>
      </c>
      <c r="Q18" s="13" t="s">
        <v>713</v>
      </c>
      <c r="R18" s="14" t="s">
        <v>713</v>
      </c>
      <c r="S18" s="13" t="s">
        <v>713</v>
      </c>
      <c r="T18" s="14" t="s">
        <v>713</v>
      </c>
      <c r="U18" s="13">
        <v>53.5760438205198</v>
      </c>
      <c r="V18" s="14">
        <v>1.4567536338878</v>
      </c>
      <c r="W18" s="13">
        <v>66.058528304071004</v>
      </c>
      <c r="X18" s="14">
        <v>3.1812222807499002</v>
      </c>
      <c r="Y18" s="13" t="s">
        <v>713</v>
      </c>
      <c r="Z18" s="38" t="s">
        <v>713</v>
      </c>
    </row>
    <row r="19" spans="1:26" ht="12.95" customHeight="1" x14ac:dyDescent="0.2">
      <c r="A19" s="17" t="s">
        <v>24</v>
      </c>
      <c r="B19" s="12">
        <v>2</v>
      </c>
      <c r="C19" s="13" t="s">
        <v>713</v>
      </c>
      <c r="D19" s="14" t="s">
        <v>713</v>
      </c>
      <c r="E19" s="13">
        <v>84.402865184815198</v>
      </c>
      <c r="F19" s="14">
        <v>2.0006731343842299</v>
      </c>
      <c r="G19" s="13">
        <v>85.437030717124401</v>
      </c>
      <c r="H19" s="14">
        <v>1.7841325016082401</v>
      </c>
      <c r="I19" s="13" t="s">
        <v>713</v>
      </c>
      <c r="J19" s="14" t="s">
        <v>713</v>
      </c>
      <c r="K19" s="13" t="s">
        <v>713</v>
      </c>
      <c r="L19" s="14" t="s">
        <v>713</v>
      </c>
      <c r="M19" s="13">
        <v>89.854958105814802</v>
      </c>
      <c r="N19" s="14">
        <v>1.5808597816946399</v>
      </c>
      <c r="O19" s="13">
        <v>90.880361439116101</v>
      </c>
      <c r="P19" s="14">
        <v>1.28238959207238</v>
      </c>
      <c r="Q19" s="13" t="s">
        <v>713</v>
      </c>
      <c r="R19" s="14" t="s">
        <v>713</v>
      </c>
      <c r="S19" s="13" t="s">
        <v>713</v>
      </c>
      <c r="T19" s="14" t="s">
        <v>713</v>
      </c>
      <c r="U19" s="13">
        <v>69.659416824109897</v>
      </c>
      <c r="V19" s="14">
        <v>2.5386124629113702</v>
      </c>
      <c r="W19" s="13">
        <v>70.545793568198903</v>
      </c>
      <c r="X19" s="14">
        <v>3.5553173446669599</v>
      </c>
      <c r="Y19" s="13" t="s">
        <v>713</v>
      </c>
      <c r="Z19" s="38" t="s">
        <v>713</v>
      </c>
    </row>
    <row r="20" spans="1:26" ht="12.95" customHeight="1" x14ac:dyDescent="0.2">
      <c r="A20" s="2" t="s">
        <v>25</v>
      </c>
      <c r="B20" s="12">
        <v>2</v>
      </c>
      <c r="C20" s="13">
        <v>45.836204351013201</v>
      </c>
      <c r="D20" s="14">
        <v>4.6117263714674896</v>
      </c>
      <c r="E20" s="13">
        <v>34.6526080668433</v>
      </c>
      <c r="F20" s="14">
        <v>3.0201036580378502</v>
      </c>
      <c r="G20" s="13">
        <v>29.528094892333002</v>
      </c>
      <c r="H20" s="14">
        <v>2.4766496205448401</v>
      </c>
      <c r="I20" s="13">
        <v>-16.3081094586802</v>
      </c>
      <c r="J20" s="14">
        <v>5.2939760860627896</v>
      </c>
      <c r="K20" s="13">
        <v>55.924933457488301</v>
      </c>
      <c r="L20" s="14">
        <v>6.0652506580690302</v>
      </c>
      <c r="M20" s="13">
        <v>36.1919099565485</v>
      </c>
      <c r="N20" s="14">
        <v>3.48423018130759</v>
      </c>
      <c r="O20" s="13">
        <v>30.6387215855706</v>
      </c>
      <c r="P20" s="14">
        <v>2.8224394024935999</v>
      </c>
      <c r="Q20" s="13">
        <v>-25.2862118719177</v>
      </c>
      <c r="R20" s="14">
        <v>6.7011600252288197</v>
      </c>
      <c r="S20" s="13">
        <v>42.567155872123998</v>
      </c>
      <c r="T20" s="14">
        <v>4.5504062024896301</v>
      </c>
      <c r="U20" s="13">
        <v>35.319442185394699</v>
      </c>
      <c r="V20" s="14">
        <v>2.2290432270100502</v>
      </c>
      <c r="W20" s="13">
        <v>31.6843316164173</v>
      </c>
      <c r="X20" s="14">
        <v>2.0135117230211899</v>
      </c>
      <c r="Y20" s="13">
        <v>-10.8828242557067</v>
      </c>
      <c r="Z20" s="38">
        <v>4.9237474887890098</v>
      </c>
    </row>
    <row r="21" spans="1:26" ht="12.95" customHeight="1" x14ac:dyDescent="0.2">
      <c r="A21" s="2" t="s">
        <v>26</v>
      </c>
      <c r="B21" s="12">
        <v>2</v>
      </c>
      <c r="C21" s="13">
        <v>43.312060990792197</v>
      </c>
      <c r="D21" s="14">
        <v>3.7666020743953901</v>
      </c>
      <c r="E21" s="13">
        <v>45.820046589616702</v>
      </c>
      <c r="F21" s="14">
        <v>2.3603880856661901</v>
      </c>
      <c r="G21" s="13">
        <v>49.4282863966801</v>
      </c>
      <c r="H21" s="14">
        <v>2.6035279988693398</v>
      </c>
      <c r="I21" s="13">
        <v>6.1162254058879704</v>
      </c>
      <c r="J21" s="14">
        <v>4.5461314782652096</v>
      </c>
      <c r="K21" s="13">
        <v>62.897957555358602</v>
      </c>
      <c r="L21" s="14">
        <v>5.0214085432158502</v>
      </c>
      <c r="M21" s="13">
        <v>64.489152847177294</v>
      </c>
      <c r="N21" s="14">
        <v>2.4104712762010201</v>
      </c>
      <c r="O21" s="13">
        <v>65.289252651986899</v>
      </c>
      <c r="P21" s="14">
        <v>2.3687789318938401</v>
      </c>
      <c r="Q21" s="13">
        <v>2.3912950966283</v>
      </c>
      <c r="R21" s="14">
        <v>5.5558346135383001</v>
      </c>
      <c r="S21" s="13">
        <v>52.901923577030601</v>
      </c>
      <c r="T21" s="14">
        <v>6.0422659680805504</v>
      </c>
      <c r="U21" s="13">
        <v>49.5868077160561</v>
      </c>
      <c r="V21" s="14">
        <v>2.7623583572542998</v>
      </c>
      <c r="W21" s="13">
        <v>51.952103203231999</v>
      </c>
      <c r="X21" s="14">
        <v>2.3639514527722398</v>
      </c>
      <c r="Y21" s="13">
        <v>-0.94982037379857998</v>
      </c>
      <c r="Z21" s="38">
        <v>6.4528693941203201</v>
      </c>
    </row>
    <row r="22" spans="1:26" ht="12.95" customHeight="1" x14ac:dyDescent="0.2">
      <c r="A22" s="2" t="s">
        <v>27</v>
      </c>
      <c r="B22" s="12">
        <v>2</v>
      </c>
      <c r="C22" s="13">
        <v>36.470845582826101</v>
      </c>
      <c r="D22" s="14">
        <v>8.4583758833069602</v>
      </c>
      <c r="E22" s="13">
        <v>42.349651014954901</v>
      </c>
      <c r="F22" s="14">
        <v>3.67662330573246</v>
      </c>
      <c r="G22" s="13">
        <v>47.442395537314098</v>
      </c>
      <c r="H22" s="14">
        <v>2.4780121583169801</v>
      </c>
      <c r="I22" s="13">
        <v>10.9715499544879</v>
      </c>
      <c r="J22" s="14">
        <v>8.6669315449158297</v>
      </c>
      <c r="K22" s="13">
        <v>41.148530819495598</v>
      </c>
      <c r="L22" s="14">
        <v>9.9731367323318505</v>
      </c>
      <c r="M22" s="13">
        <v>32.402518633003801</v>
      </c>
      <c r="N22" s="14">
        <v>3.5876082526299</v>
      </c>
      <c r="O22" s="13">
        <v>37.3789432346314</v>
      </c>
      <c r="P22" s="14">
        <v>2.6272977845307501</v>
      </c>
      <c r="Q22" s="13">
        <v>-3.76958758486423</v>
      </c>
      <c r="R22" s="14">
        <v>10.428724576106699</v>
      </c>
      <c r="S22" s="13">
        <v>33.406787388246599</v>
      </c>
      <c r="T22" s="14">
        <v>6.2996817516710202</v>
      </c>
      <c r="U22" s="13">
        <v>27.8376066927386</v>
      </c>
      <c r="V22" s="14">
        <v>2.9623665410076798</v>
      </c>
      <c r="W22" s="13">
        <v>35.7843267352441</v>
      </c>
      <c r="X22" s="14">
        <v>2.5717479958010898</v>
      </c>
      <c r="Y22" s="13">
        <v>2.3775393469975201</v>
      </c>
      <c r="Z22" s="38">
        <v>6.9931334411735397</v>
      </c>
    </row>
    <row r="23" spans="1:26" ht="12.95" customHeight="1" x14ac:dyDescent="0.2">
      <c r="A23" s="2" t="s">
        <v>28</v>
      </c>
      <c r="B23" s="12">
        <v>2</v>
      </c>
      <c r="C23" s="13">
        <v>30.636579912839899</v>
      </c>
      <c r="D23" s="14">
        <v>5.0784982952394104</v>
      </c>
      <c r="E23" s="13">
        <v>28.1549986290165</v>
      </c>
      <c r="F23" s="14">
        <v>2.2674448795668098</v>
      </c>
      <c r="G23" s="13">
        <v>28.095578845498</v>
      </c>
      <c r="H23" s="14">
        <v>2.26611665664803</v>
      </c>
      <c r="I23" s="13">
        <v>-2.5410010673418801</v>
      </c>
      <c r="J23" s="14">
        <v>5.60836108983119</v>
      </c>
      <c r="K23" s="13">
        <v>26.257047295852601</v>
      </c>
      <c r="L23" s="14">
        <v>3.2580001017623799</v>
      </c>
      <c r="M23" s="13">
        <v>31.215530756513001</v>
      </c>
      <c r="N23" s="14">
        <v>2.9033366692342399</v>
      </c>
      <c r="O23" s="13">
        <v>31.834638928022901</v>
      </c>
      <c r="P23" s="14">
        <v>2.3986557952274001</v>
      </c>
      <c r="Q23" s="13">
        <v>5.57759163217038</v>
      </c>
      <c r="R23" s="14">
        <v>3.92280104218323</v>
      </c>
      <c r="S23" s="13">
        <v>33.0667937074412</v>
      </c>
      <c r="T23" s="14">
        <v>5.1088534951886704</v>
      </c>
      <c r="U23" s="13">
        <v>28.078214770162798</v>
      </c>
      <c r="V23" s="14">
        <v>2.9495061758176599</v>
      </c>
      <c r="W23" s="13">
        <v>29.605190730150699</v>
      </c>
      <c r="X23" s="14">
        <v>1.9710773968764099</v>
      </c>
      <c r="Y23" s="13">
        <v>-3.4616029772905299</v>
      </c>
      <c r="Z23" s="38">
        <v>5.2982970153334596</v>
      </c>
    </row>
    <row r="24" spans="1:26" ht="12.95" customHeight="1" x14ac:dyDescent="0.2">
      <c r="A24" s="2" t="s">
        <v>29</v>
      </c>
      <c r="B24" s="12">
        <v>2</v>
      </c>
      <c r="C24" s="13">
        <v>24.111142514048499</v>
      </c>
      <c r="D24" s="14">
        <v>3.5280862147877601</v>
      </c>
      <c r="E24" s="13">
        <v>20.411459176896201</v>
      </c>
      <c r="F24" s="14">
        <v>1.93157714714206</v>
      </c>
      <c r="G24" s="13">
        <v>26.245264373837699</v>
      </c>
      <c r="H24" s="14">
        <v>3.08554528358906</v>
      </c>
      <c r="I24" s="13">
        <v>2.1341218597892602</v>
      </c>
      <c r="J24" s="14">
        <v>4.6953479817769797</v>
      </c>
      <c r="K24" s="13">
        <v>19.7368795408672</v>
      </c>
      <c r="L24" s="14">
        <v>3.2985848140961398</v>
      </c>
      <c r="M24" s="13">
        <v>21.5071021420035</v>
      </c>
      <c r="N24" s="14">
        <v>1.9963603903957301</v>
      </c>
      <c r="O24" s="13">
        <v>32.949582619998999</v>
      </c>
      <c r="P24" s="14">
        <v>2.74639822071636</v>
      </c>
      <c r="Q24" s="13">
        <v>13.212703079131799</v>
      </c>
      <c r="R24" s="14">
        <v>4.3288960489513402</v>
      </c>
      <c r="S24" s="13">
        <v>26.5260328747143</v>
      </c>
      <c r="T24" s="14">
        <v>3.65118456241759</v>
      </c>
      <c r="U24" s="13">
        <v>20.973127229237701</v>
      </c>
      <c r="V24" s="14">
        <v>1.8204952758400399</v>
      </c>
      <c r="W24" s="13">
        <v>22.111713275218801</v>
      </c>
      <c r="X24" s="14">
        <v>2.9827654615794601</v>
      </c>
      <c r="Y24" s="13">
        <v>-4.41431959949551</v>
      </c>
      <c r="Z24" s="38">
        <v>4.7259097729053003</v>
      </c>
    </row>
    <row r="25" spans="1:26" ht="12.95" customHeight="1" x14ac:dyDescent="0.2">
      <c r="A25" s="2" t="s">
        <v>30</v>
      </c>
      <c r="B25" s="12">
        <v>2</v>
      </c>
      <c r="C25" s="13">
        <v>38.120755378511902</v>
      </c>
      <c r="D25" s="14">
        <v>2.63930971333617</v>
      </c>
      <c r="E25" s="13">
        <v>44.093999814163801</v>
      </c>
      <c r="F25" s="14">
        <v>1.4609738351328401</v>
      </c>
      <c r="G25" s="13">
        <v>42.4168319178874</v>
      </c>
      <c r="H25" s="14">
        <v>2.1699955061155598</v>
      </c>
      <c r="I25" s="13">
        <v>4.2960765393755</v>
      </c>
      <c r="J25" s="14">
        <v>3.5828755811817401</v>
      </c>
      <c r="K25" s="13">
        <v>49.156651656359799</v>
      </c>
      <c r="L25" s="14">
        <v>3.8006999708235099</v>
      </c>
      <c r="M25" s="13">
        <v>52.036586249639001</v>
      </c>
      <c r="N25" s="14">
        <v>1.8186004144403001</v>
      </c>
      <c r="O25" s="13">
        <v>50.261291047378997</v>
      </c>
      <c r="P25" s="14">
        <v>2.0117848435441599</v>
      </c>
      <c r="Q25" s="13">
        <v>1.1046393910191299</v>
      </c>
      <c r="R25" s="14">
        <v>3.9864821368423602</v>
      </c>
      <c r="S25" s="13">
        <v>30.407299645640698</v>
      </c>
      <c r="T25" s="14">
        <v>2.3500720712246101</v>
      </c>
      <c r="U25" s="13">
        <v>38.509191912494899</v>
      </c>
      <c r="V25" s="14">
        <v>1.5350495022809101</v>
      </c>
      <c r="W25" s="13">
        <v>38.702724577533303</v>
      </c>
      <c r="X25" s="14">
        <v>2.4511897185125999</v>
      </c>
      <c r="Y25" s="13">
        <v>8.2954249318926294</v>
      </c>
      <c r="Z25" s="38">
        <v>3.1640873221697099</v>
      </c>
    </row>
    <row r="26" spans="1:26" ht="12.95" customHeight="1" x14ac:dyDescent="0.2">
      <c r="A26" s="2" t="s">
        <v>32</v>
      </c>
      <c r="B26" s="12">
        <v>2</v>
      </c>
      <c r="C26" s="13">
        <v>48.227419852931497</v>
      </c>
      <c r="D26" s="14">
        <v>3.8481286133866401</v>
      </c>
      <c r="E26" s="13">
        <v>51.795165821869098</v>
      </c>
      <c r="F26" s="14">
        <v>1.7199332950813699</v>
      </c>
      <c r="G26" s="13">
        <v>52.873575698071797</v>
      </c>
      <c r="H26" s="14">
        <v>2.2104664013869701</v>
      </c>
      <c r="I26" s="13">
        <v>4.6461558451403304</v>
      </c>
      <c r="J26" s="14">
        <v>4.5254924387445898</v>
      </c>
      <c r="K26" s="13">
        <v>50.2321949397449</v>
      </c>
      <c r="L26" s="14">
        <v>4.6319447186948404</v>
      </c>
      <c r="M26" s="13">
        <v>53.246656183250799</v>
      </c>
      <c r="N26" s="14">
        <v>2.2174743747233299</v>
      </c>
      <c r="O26" s="13">
        <v>49.977699027261302</v>
      </c>
      <c r="P26" s="14">
        <v>3.3785094796795598</v>
      </c>
      <c r="Q26" s="13">
        <v>-0.25449591248355602</v>
      </c>
      <c r="R26" s="14">
        <v>5.8935696967362503</v>
      </c>
      <c r="S26" s="13">
        <v>41.816712398869697</v>
      </c>
      <c r="T26" s="14">
        <v>4.1972419316098497</v>
      </c>
      <c r="U26" s="13">
        <v>47.653265424750103</v>
      </c>
      <c r="V26" s="14">
        <v>2.3962612081577701</v>
      </c>
      <c r="W26" s="13">
        <v>44.629666612896997</v>
      </c>
      <c r="X26" s="14">
        <v>3.0336643563827401</v>
      </c>
      <c r="Y26" s="13">
        <v>2.8129542140273101</v>
      </c>
      <c r="Z26" s="38">
        <v>5.3393873451563598</v>
      </c>
    </row>
    <row r="27" spans="1:26" ht="12.95" customHeight="1" x14ac:dyDescent="0.2">
      <c r="A27" s="2" t="s">
        <v>31</v>
      </c>
      <c r="B27" s="12">
        <v>2</v>
      </c>
      <c r="C27" s="13">
        <v>38.005714554626302</v>
      </c>
      <c r="D27" s="14">
        <v>2.4269999833409801</v>
      </c>
      <c r="E27" s="13">
        <v>44.612255099659798</v>
      </c>
      <c r="F27" s="14">
        <v>1.4360231794890701</v>
      </c>
      <c r="G27" s="13">
        <v>49.449628091829702</v>
      </c>
      <c r="H27" s="14">
        <v>2.1181548824882301</v>
      </c>
      <c r="I27" s="13">
        <v>11.4439135372034</v>
      </c>
      <c r="J27" s="14">
        <v>3.0254683418742898</v>
      </c>
      <c r="K27" s="13">
        <v>55.255561118452299</v>
      </c>
      <c r="L27" s="14">
        <v>2.8230976053970198</v>
      </c>
      <c r="M27" s="13">
        <v>55.630125814514102</v>
      </c>
      <c r="N27" s="14">
        <v>1.8826357645913701</v>
      </c>
      <c r="O27" s="13">
        <v>61.538276400400299</v>
      </c>
      <c r="P27" s="14">
        <v>3.0812432579954798</v>
      </c>
      <c r="Q27" s="13">
        <v>6.2827152819480903</v>
      </c>
      <c r="R27" s="14">
        <v>4.1208931213627196</v>
      </c>
      <c r="S27" s="13">
        <v>37.032791276303698</v>
      </c>
      <c r="T27" s="14">
        <v>2.1875079378963602</v>
      </c>
      <c r="U27" s="13">
        <v>40.941565509704802</v>
      </c>
      <c r="V27" s="14">
        <v>1.0466599705461599</v>
      </c>
      <c r="W27" s="13">
        <v>48.028611254048101</v>
      </c>
      <c r="X27" s="14">
        <v>1.82919736763741</v>
      </c>
      <c r="Y27" s="13">
        <v>10.9958199777444</v>
      </c>
      <c r="Z27" s="38">
        <v>2.8613326854189198</v>
      </c>
    </row>
    <row r="28" spans="1:26" ht="12.95" customHeight="1" x14ac:dyDescent="0.2">
      <c r="A28" s="2" t="s">
        <v>33</v>
      </c>
      <c r="B28" s="12">
        <v>2</v>
      </c>
      <c r="C28" s="13">
        <v>77.888714835794204</v>
      </c>
      <c r="D28" s="14">
        <v>2.6788411901971099</v>
      </c>
      <c r="E28" s="13">
        <v>79.484499369315898</v>
      </c>
      <c r="F28" s="14">
        <v>1.6773969562633599</v>
      </c>
      <c r="G28" s="13">
        <v>80.540903542333695</v>
      </c>
      <c r="H28" s="14">
        <v>4.4469555536296701</v>
      </c>
      <c r="I28" s="13">
        <v>2.6521887065395</v>
      </c>
      <c r="J28" s="14">
        <v>5.1945659831661999</v>
      </c>
      <c r="K28" s="13">
        <v>84.122203615066994</v>
      </c>
      <c r="L28" s="14">
        <v>2.2733196064509</v>
      </c>
      <c r="M28" s="13">
        <v>81.952773339439005</v>
      </c>
      <c r="N28" s="14">
        <v>1.8351287529014</v>
      </c>
      <c r="O28" s="13">
        <v>86.475811768471999</v>
      </c>
      <c r="P28" s="14">
        <v>3.2905721147011802</v>
      </c>
      <c r="Q28" s="13">
        <v>2.35360815340495</v>
      </c>
      <c r="R28" s="14">
        <v>3.8081957577110099</v>
      </c>
      <c r="S28" s="13">
        <v>66.622738486174697</v>
      </c>
      <c r="T28" s="14">
        <v>4.2893608618216303</v>
      </c>
      <c r="U28" s="13">
        <v>67.800719200920696</v>
      </c>
      <c r="V28" s="14">
        <v>2.3288763132004702</v>
      </c>
      <c r="W28" s="13">
        <v>67.033257154015701</v>
      </c>
      <c r="X28" s="14">
        <v>4.1707794307039601</v>
      </c>
      <c r="Y28" s="13">
        <v>0.41051866784094698</v>
      </c>
      <c r="Z28" s="38">
        <v>6.1689339802635201</v>
      </c>
    </row>
    <row r="29" spans="1:26" ht="12.95" customHeight="1" x14ac:dyDescent="0.2">
      <c r="A29" s="2" t="s">
        <v>34</v>
      </c>
      <c r="B29" s="12">
        <v>2</v>
      </c>
      <c r="C29" s="13">
        <v>55.205840375164797</v>
      </c>
      <c r="D29" s="14">
        <v>2.15294692094169</v>
      </c>
      <c r="E29" s="13">
        <v>60.221240304853197</v>
      </c>
      <c r="F29" s="14">
        <v>1.67097047375973</v>
      </c>
      <c r="G29" s="13">
        <v>53.332454869723399</v>
      </c>
      <c r="H29" s="14">
        <v>2.7569746488126401</v>
      </c>
      <c r="I29" s="13">
        <v>-1.87338550544136</v>
      </c>
      <c r="J29" s="14">
        <v>3.5070730929079499</v>
      </c>
      <c r="K29" s="13">
        <v>52.031396166785903</v>
      </c>
      <c r="L29" s="14">
        <v>2.7803352494898901</v>
      </c>
      <c r="M29" s="13">
        <v>57.135039950790599</v>
      </c>
      <c r="N29" s="14">
        <v>2.3737151051472098</v>
      </c>
      <c r="O29" s="13">
        <v>51.800563134866998</v>
      </c>
      <c r="P29" s="14">
        <v>3.4193154320279899</v>
      </c>
      <c r="Q29" s="13">
        <v>-0.23083303191885601</v>
      </c>
      <c r="R29" s="14">
        <v>4.3998910141320504</v>
      </c>
      <c r="S29" s="13">
        <v>43.131510210129903</v>
      </c>
      <c r="T29" s="14">
        <v>2.1093226247072301</v>
      </c>
      <c r="U29" s="13">
        <v>50.019677896986103</v>
      </c>
      <c r="V29" s="14">
        <v>1.58610423948062</v>
      </c>
      <c r="W29" s="13">
        <v>45.1755099895394</v>
      </c>
      <c r="X29" s="14">
        <v>2.07984442693225</v>
      </c>
      <c r="Y29" s="13">
        <v>2.04399977940948</v>
      </c>
      <c r="Z29" s="38">
        <v>2.9628830677426898</v>
      </c>
    </row>
    <row r="30" spans="1:26" ht="12.95" customHeight="1" x14ac:dyDescent="0.2">
      <c r="A30" s="2" t="s">
        <v>35</v>
      </c>
      <c r="B30" s="12">
        <v>2</v>
      </c>
      <c r="C30" s="13">
        <v>44.9785667954473</v>
      </c>
      <c r="D30" s="14">
        <v>3.24078280091241</v>
      </c>
      <c r="E30" s="13">
        <v>44.989887415035398</v>
      </c>
      <c r="F30" s="14">
        <v>1.5096470651073399</v>
      </c>
      <c r="G30" s="13">
        <v>48.713219403855298</v>
      </c>
      <c r="H30" s="14">
        <v>2.1453717493643301</v>
      </c>
      <c r="I30" s="13">
        <v>3.7346526084079099</v>
      </c>
      <c r="J30" s="14">
        <v>4.05924600321325</v>
      </c>
      <c r="K30" s="13">
        <v>52.183523207532403</v>
      </c>
      <c r="L30" s="14">
        <v>5.1299451104436198</v>
      </c>
      <c r="M30" s="13">
        <v>48.225768660356202</v>
      </c>
      <c r="N30" s="14">
        <v>3.36349486536316</v>
      </c>
      <c r="O30" s="13">
        <v>52.911055896558402</v>
      </c>
      <c r="P30" s="14">
        <v>3.2154052565456199</v>
      </c>
      <c r="Q30" s="13">
        <v>0.72753268902594204</v>
      </c>
      <c r="R30" s="14">
        <v>6.2243226769756497</v>
      </c>
      <c r="S30" s="13">
        <v>44.499978448670099</v>
      </c>
      <c r="T30" s="14">
        <v>2.8210710093695601</v>
      </c>
      <c r="U30" s="13">
        <v>44.460710567671299</v>
      </c>
      <c r="V30" s="14">
        <v>1.63741642578819</v>
      </c>
      <c r="W30" s="13">
        <v>50.328891274027796</v>
      </c>
      <c r="X30" s="14">
        <v>1.47291405066782</v>
      </c>
      <c r="Y30" s="13">
        <v>5.8289128253577003</v>
      </c>
      <c r="Z30" s="38">
        <v>3.1913544580149802</v>
      </c>
    </row>
    <row r="31" spans="1:26" ht="12.95" customHeight="1" x14ac:dyDescent="0.2">
      <c r="A31" s="2" t="s">
        <v>36</v>
      </c>
      <c r="B31" s="12">
        <v>2</v>
      </c>
      <c r="C31" s="13">
        <v>59.580035263402202</v>
      </c>
      <c r="D31" s="14">
        <v>2.9193596638605999</v>
      </c>
      <c r="E31" s="13">
        <v>55.696417626033799</v>
      </c>
      <c r="F31" s="14">
        <v>1.7593354309009701</v>
      </c>
      <c r="G31" s="13">
        <v>58.6041245025488</v>
      </c>
      <c r="H31" s="14">
        <v>3.8117349465575399</v>
      </c>
      <c r="I31" s="13">
        <v>-0.97591076085344497</v>
      </c>
      <c r="J31" s="14">
        <v>4.8218646325843704</v>
      </c>
      <c r="K31" s="13">
        <v>49.931428041185598</v>
      </c>
      <c r="L31" s="14">
        <v>4.4081702275235504</v>
      </c>
      <c r="M31" s="13">
        <v>44.088834979983098</v>
      </c>
      <c r="N31" s="14">
        <v>2.68583472532598</v>
      </c>
      <c r="O31" s="13">
        <v>61.776652116216198</v>
      </c>
      <c r="P31" s="14">
        <v>4.0205186162105004</v>
      </c>
      <c r="Q31" s="13">
        <v>11.8452240750306</v>
      </c>
      <c r="R31" s="14">
        <v>6.0073545318884198</v>
      </c>
      <c r="S31" s="13">
        <v>18.095202441451999</v>
      </c>
      <c r="T31" s="14">
        <v>3.0271651045441699</v>
      </c>
      <c r="U31" s="13">
        <v>22.350030249627999</v>
      </c>
      <c r="V31" s="14">
        <v>1.55862384499202</v>
      </c>
      <c r="W31" s="13">
        <v>27.8901552718959</v>
      </c>
      <c r="X31" s="14">
        <v>4.1566748765896797</v>
      </c>
      <c r="Y31" s="13">
        <v>9.7949528304439095</v>
      </c>
      <c r="Z31" s="38">
        <v>5.1572727780311904</v>
      </c>
    </row>
    <row r="32" spans="1:26" ht="12.95" customHeight="1" x14ac:dyDescent="0.2">
      <c r="A32" s="2" t="s">
        <v>37</v>
      </c>
      <c r="B32" s="12">
        <v>2</v>
      </c>
      <c r="C32" s="13">
        <v>30.9624984547435</v>
      </c>
      <c r="D32" s="14">
        <v>2.75892051570671</v>
      </c>
      <c r="E32" s="13">
        <v>34.892728059495298</v>
      </c>
      <c r="F32" s="14">
        <v>2.3811688734046901</v>
      </c>
      <c r="G32" s="13">
        <v>33.101959325813297</v>
      </c>
      <c r="H32" s="14">
        <v>2.0396864062607598</v>
      </c>
      <c r="I32" s="13">
        <v>2.1394608710698599</v>
      </c>
      <c r="J32" s="14">
        <v>3.2542727674059702</v>
      </c>
      <c r="K32" s="13">
        <v>38.901302790310197</v>
      </c>
      <c r="L32" s="14">
        <v>4.3302525912182999</v>
      </c>
      <c r="M32" s="13">
        <v>42.430849071919198</v>
      </c>
      <c r="N32" s="14">
        <v>2.9427937371956001</v>
      </c>
      <c r="O32" s="13">
        <v>44.109851149497302</v>
      </c>
      <c r="P32" s="14">
        <v>3.08971342854454</v>
      </c>
      <c r="Q32" s="13">
        <v>5.2085483591870796</v>
      </c>
      <c r="R32" s="14">
        <v>5.3755181264938399</v>
      </c>
      <c r="S32" s="13">
        <v>38.710198458561599</v>
      </c>
      <c r="T32" s="14">
        <v>3.9839596430997202</v>
      </c>
      <c r="U32" s="13">
        <v>42.001604644953503</v>
      </c>
      <c r="V32" s="14">
        <v>2.4848636162374902</v>
      </c>
      <c r="W32" s="13">
        <v>46.805542073763199</v>
      </c>
      <c r="X32" s="14">
        <v>2.5711287252252202</v>
      </c>
      <c r="Y32" s="13">
        <v>8.0953436152016405</v>
      </c>
      <c r="Z32" s="38">
        <v>5.1660420911598504</v>
      </c>
    </row>
    <row r="33" spans="1:26" ht="12.95" customHeight="1" x14ac:dyDescent="0.2">
      <c r="A33" s="2" t="s">
        <v>38</v>
      </c>
      <c r="B33" s="12">
        <v>2</v>
      </c>
      <c r="C33" s="13">
        <v>32.535259778258499</v>
      </c>
      <c r="D33" s="14">
        <v>2.5191947753209898</v>
      </c>
      <c r="E33" s="13">
        <v>46.982115437844001</v>
      </c>
      <c r="F33" s="14">
        <v>2.01872511395892</v>
      </c>
      <c r="G33" s="13">
        <v>49.145438501965202</v>
      </c>
      <c r="H33" s="14">
        <v>5.8163949856569399</v>
      </c>
      <c r="I33" s="13">
        <v>16.610178723706699</v>
      </c>
      <c r="J33" s="14">
        <v>6.6397627586204599</v>
      </c>
      <c r="K33" s="13">
        <v>36.407989323774203</v>
      </c>
      <c r="L33" s="14">
        <v>2.9009836353237599</v>
      </c>
      <c r="M33" s="13">
        <v>47.791490972214604</v>
      </c>
      <c r="N33" s="14">
        <v>2.3838320179172201</v>
      </c>
      <c r="O33" s="13">
        <v>53.476156024104299</v>
      </c>
      <c r="P33" s="14">
        <v>6.6691687745753701</v>
      </c>
      <c r="Q33" s="13">
        <v>17.068166700330099</v>
      </c>
      <c r="R33" s="14">
        <v>6.81163705300186</v>
      </c>
      <c r="S33" s="13">
        <v>41.550422601884399</v>
      </c>
      <c r="T33" s="14">
        <v>2.6410417004231301</v>
      </c>
      <c r="U33" s="13">
        <v>45.536671769459502</v>
      </c>
      <c r="V33" s="14">
        <v>2.0671213627459402</v>
      </c>
      <c r="W33" s="13">
        <v>47.358790322881603</v>
      </c>
      <c r="X33" s="14">
        <v>6.1962049374731496</v>
      </c>
      <c r="Y33" s="13">
        <v>5.8083677209971496</v>
      </c>
      <c r="Z33" s="38">
        <v>6.9580363516742496</v>
      </c>
    </row>
    <row r="34" spans="1:26" ht="12.95" customHeight="1" x14ac:dyDescent="0.2">
      <c r="A34" s="2" t="s">
        <v>39</v>
      </c>
      <c r="B34" s="12">
        <v>2</v>
      </c>
      <c r="C34" s="13">
        <v>31.348215671964599</v>
      </c>
      <c r="D34" s="14">
        <v>4.7935207749684903</v>
      </c>
      <c r="E34" s="13">
        <v>29.761339128910201</v>
      </c>
      <c r="F34" s="14">
        <v>2.04038752666637</v>
      </c>
      <c r="G34" s="13">
        <v>28.860863504806499</v>
      </c>
      <c r="H34" s="14">
        <v>2.5339702463785998</v>
      </c>
      <c r="I34" s="13">
        <v>-2.48735216715811</v>
      </c>
      <c r="J34" s="14">
        <v>5.6658787014318204</v>
      </c>
      <c r="K34" s="13">
        <v>42.140351881515599</v>
      </c>
      <c r="L34" s="14">
        <v>4.9233745368960502</v>
      </c>
      <c r="M34" s="13">
        <v>42.863401893221102</v>
      </c>
      <c r="N34" s="14">
        <v>2.2995403641658498</v>
      </c>
      <c r="O34" s="13">
        <v>41.172985110925097</v>
      </c>
      <c r="P34" s="14">
        <v>3.42891037043595</v>
      </c>
      <c r="Q34" s="13">
        <v>-0.96736677059052301</v>
      </c>
      <c r="R34" s="14">
        <v>6.3109989628324703</v>
      </c>
      <c r="S34" s="13">
        <v>52.055006359887898</v>
      </c>
      <c r="T34" s="14">
        <v>5.0922824172760501</v>
      </c>
      <c r="U34" s="13">
        <v>45.478894985574499</v>
      </c>
      <c r="V34" s="14">
        <v>1.7423187092641701</v>
      </c>
      <c r="W34" s="13">
        <v>49.835614270398104</v>
      </c>
      <c r="X34" s="14">
        <v>3.0051479224480602</v>
      </c>
      <c r="Y34" s="13">
        <v>-2.2193920894897401</v>
      </c>
      <c r="Z34" s="38">
        <v>5.9938002347449997</v>
      </c>
    </row>
    <row r="35" spans="1:26" ht="12.95" customHeight="1" x14ac:dyDescent="0.2">
      <c r="A35" s="2" t="s">
        <v>40</v>
      </c>
      <c r="B35" s="12">
        <v>2</v>
      </c>
      <c r="C35" s="13">
        <v>25.1337751302407</v>
      </c>
      <c r="D35" s="14">
        <v>5.6634265129675798</v>
      </c>
      <c r="E35" s="13">
        <v>25.184956368900799</v>
      </c>
      <c r="F35" s="14">
        <v>1.36527656415353</v>
      </c>
      <c r="G35" s="13">
        <v>24.567858739892301</v>
      </c>
      <c r="H35" s="14">
        <v>2.0271390885931</v>
      </c>
      <c r="I35" s="13">
        <v>-0.56591639034845198</v>
      </c>
      <c r="J35" s="14">
        <v>6.0010396945298998</v>
      </c>
      <c r="K35" s="13">
        <v>30.900142071609299</v>
      </c>
      <c r="L35" s="14">
        <v>3.3604092202345899</v>
      </c>
      <c r="M35" s="13">
        <v>35.1617992914437</v>
      </c>
      <c r="N35" s="14">
        <v>1.62776080585802</v>
      </c>
      <c r="O35" s="13">
        <v>30.440567973619999</v>
      </c>
      <c r="P35" s="14">
        <v>2.3020548925600899</v>
      </c>
      <c r="Q35" s="13">
        <v>-0.459574097989357</v>
      </c>
      <c r="R35" s="14">
        <v>3.9196857332139499</v>
      </c>
      <c r="S35" s="13">
        <v>31.091904929509699</v>
      </c>
      <c r="T35" s="14">
        <v>5.8962490386144397</v>
      </c>
      <c r="U35" s="13">
        <v>30.4474046835495</v>
      </c>
      <c r="V35" s="14">
        <v>1.19297005309363</v>
      </c>
      <c r="W35" s="13">
        <v>26.370000744077</v>
      </c>
      <c r="X35" s="14">
        <v>2.0228553452576099</v>
      </c>
      <c r="Y35" s="13">
        <v>-4.7219041854327504</v>
      </c>
      <c r="Z35" s="38">
        <v>6.1893048501513199</v>
      </c>
    </row>
    <row r="36" spans="1:26" ht="12.95" customHeight="1" x14ac:dyDescent="0.2">
      <c r="A36" s="2" t="s">
        <v>41</v>
      </c>
      <c r="B36" s="12">
        <v>2</v>
      </c>
      <c r="C36" s="13" t="s">
        <v>713</v>
      </c>
      <c r="D36" s="14" t="s">
        <v>713</v>
      </c>
      <c r="E36" s="13">
        <v>58.716499444179199</v>
      </c>
      <c r="F36" s="14">
        <v>2.1317575991108599</v>
      </c>
      <c r="G36" s="13">
        <v>60.221641961304499</v>
      </c>
      <c r="H36" s="14">
        <v>1.56586329059587</v>
      </c>
      <c r="I36" s="13" t="s">
        <v>713</v>
      </c>
      <c r="J36" s="14" t="s">
        <v>713</v>
      </c>
      <c r="K36" s="13" t="s">
        <v>713</v>
      </c>
      <c r="L36" s="14" t="s">
        <v>713</v>
      </c>
      <c r="M36" s="13">
        <v>68.756635619738404</v>
      </c>
      <c r="N36" s="14">
        <v>2.1434998419707401</v>
      </c>
      <c r="O36" s="13">
        <v>69.733287206188393</v>
      </c>
      <c r="P36" s="14">
        <v>1.4087743919833</v>
      </c>
      <c r="Q36" s="13" t="s">
        <v>713</v>
      </c>
      <c r="R36" s="14" t="s">
        <v>713</v>
      </c>
      <c r="S36" s="13" t="s">
        <v>713</v>
      </c>
      <c r="T36" s="14" t="s">
        <v>713</v>
      </c>
      <c r="U36" s="13">
        <v>69.915101634245204</v>
      </c>
      <c r="V36" s="14">
        <v>2.00991397461152</v>
      </c>
      <c r="W36" s="13">
        <v>65.332406440971894</v>
      </c>
      <c r="X36" s="14">
        <v>1.66686146433463</v>
      </c>
      <c r="Y36" s="13" t="s">
        <v>713</v>
      </c>
      <c r="Z36" s="38" t="s">
        <v>713</v>
      </c>
    </row>
    <row r="37" spans="1:26" ht="12.95" customHeight="1" x14ac:dyDescent="0.2">
      <c r="A37" s="2" t="s">
        <v>42</v>
      </c>
      <c r="B37" s="12">
        <v>2</v>
      </c>
      <c r="C37" s="13">
        <v>59.797720866332398</v>
      </c>
      <c r="D37" s="14">
        <v>1.80766065084384</v>
      </c>
      <c r="E37" s="13">
        <v>63.232138817873597</v>
      </c>
      <c r="F37" s="14">
        <v>1.7339594209629501</v>
      </c>
      <c r="G37" s="13">
        <v>55.958351601859903</v>
      </c>
      <c r="H37" s="14">
        <v>1.6022130929813401</v>
      </c>
      <c r="I37" s="13">
        <v>-3.83936926447242</v>
      </c>
      <c r="J37" s="14">
        <v>2.5689195228293</v>
      </c>
      <c r="K37" s="13">
        <v>45.008120216049797</v>
      </c>
      <c r="L37" s="14">
        <v>1.66866482436417</v>
      </c>
      <c r="M37" s="13">
        <v>49.601143565543602</v>
      </c>
      <c r="N37" s="14">
        <v>1.9800877510216199</v>
      </c>
      <c r="O37" s="13">
        <v>48.168556870506599</v>
      </c>
      <c r="P37" s="14">
        <v>1.55706264665604</v>
      </c>
      <c r="Q37" s="13">
        <v>3.1604366544567899</v>
      </c>
      <c r="R37" s="14">
        <v>2.3213004360298402</v>
      </c>
      <c r="S37" s="13">
        <v>61.851294792391897</v>
      </c>
      <c r="T37" s="14">
        <v>1.5052841589589001</v>
      </c>
      <c r="U37" s="13">
        <v>61.193783977646703</v>
      </c>
      <c r="V37" s="14">
        <v>2.0234580730065699</v>
      </c>
      <c r="W37" s="13">
        <v>57.6554161660315</v>
      </c>
      <c r="X37" s="14">
        <v>1.4503699491916799</v>
      </c>
      <c r="Y37" s="13">
        <v>-4.1958786263604004</v>
      </c>
      <c r="Z37" s="38">
        <v>2.2293079843778898</v>
      </c>
    </row>
    <row r="38" spans="1:26" ht="12.95" customHeight="1" x14ac:dyDescent="0.2">
      <c r="A38" s="2" t="s">
        <v>43</v>
      </c>
      <c r="B38" s="12">
        <v>2</v>
      </c>
      <c r="C38" s="13" t="s">
        <v>713</v>
      </c>
      <c r="D38" s="14" t="s">
        <v>713</v>
      </c>
      <c r="E38" s="13">
        <v>55.424529754266601</v>
      </c>
      <c r="F38" s="14">
        <v>3.9028632623800799</v>
      </c>
      <c r="G38" s="13">
        <v>50.476155801771498</v>
      </c>
      <c r="H38" s="14">
        <v>1.30756156771545</v>
      </c>
      <c r="I38" s="13" t="s">
        <v>713</v>
      </c>
      <c r="J38" s="14" t="s">
        <v>713</v>
      </c>
      <c r="K38" s="13" t="s">
        <v>713</v>
      </c>
      <c r="L38" s="14" t="s">
        <v>713</v>
      </c>
      <c r="M38" s="13">
        <v>47.1072268863768</v>
      </c>
      <c r="N38" s="14">
        <v>6.8747261725976596</v>
      </c>
      <c r="O38" s="13">
        <v>45.622750373234503</v>
      </c>
      <c r="P38" s="14">
        <v>1.9620697784818399</v>
      </c>
      <c r="Q38" s="13" t="s">
        <v>713</v>
      </c>
      <c r="R38" s="14" t="s">
        <v>713</v>
      </c>
      <c r="S38" s="13" t="s">
        <v>713</v>
      </c>
      <c r="T38" s="14" t="s">
        <v>713</v>
      </c>
      <c r="U38" s="13">
        <v>66.268674372326899</v>
      </c>
      <c r="V38" s="14">
        <v>4.3707049655080503</v>
      </c>
      <c r="W38" s="13">
        <v>60.937269620921803</v>
      </c>
      <c r="X38" s="14">
        <v>1.1452016335942801</v>
      </c>
      <c r="Y38" s="13" t="s">
        <v>713</v>
      </c>
      <c r="Z38" s="38" t="s">
        <v>713</v>
      </c>
    </row>
    <row r="39" spans="1:26" ht="12.95" customHeight="1" x14ac:dyDescent="0.2">
      <c r="A39" s="2" t="s">
        <v>44</v>
      </c>
      <c r="B39" s="12">
        <v>2</v>
      </c>
      <c r="C39" s="13">
        <v>62.545804735491799</v>
      </c>
      <c r="D39" s="14">
        <v>2.1860225909176099</v>
      </c>
      <c r="E39" s="13">
        <v>66.024442954466707</v>
      </c>
      <c r="F39" s="14">
        <v>2.5030150718534698</v>
      </c>
      <c r="G39" s="13">
        <v>69.781915781066104</v>
      </c>
      <c r="H39" s="14">
        <v>3.5231616632079801</v>
      </c>
      <c r="I39" s="13">
        <v>7.2361110455742796</v>
      </c>
      <c r="J39" s="14">
        <v>4.1456091921661198</v>
      </c>
      <c r="K39" s="13">
        <v>59.205045556102299</v>
      </c>
      <c r="L39" s="14">
        <v>3.0901226065047802</v>
      </c>
      <c r="M39" s="13">
        <v>63.640471939326197</v>
      </c>
      <c r="N39" s="14">
        <v>3.23431146104092</v>
      </c>
      <c r="O39" s="13">
        <v>69.713616075682594</v>
      </c>
      <c r="P39" s="14">
        <v>3.4535072015827302</v>
      </c>
      <c r="Q39" s="13">
        <v>10.508570519580299</v>
      </c>
      <c r="R39" s="14">
        <v>4.6723958014432103</v>
      </c>
      <c r="S39" s="13">
        <v>69.884289125053698</v>
      </c>
      <c r="T39" s="14">
        <v>1.90929463164103</v>
      </c>
      <c r="U39" s="13">
        <v>68.282655962081407</v>
      </c>
      <c r="V39" s="14">
        <v>2.1753778854244699</v>
      </c>
      <c r="W39" s="13">
        <v>74.098243260343807</v>
      </c>
      <c r="X39" s="14">
        <v>3.0190739027711202</v>
      </c>
      <c r="Y39" s="13">
        <v>4.2139541352900398</v>
      </c>
      <c r="Z39" s="38">
        <v>3.6160977907072498</v>
      </c>
    </row>
    <row r="40" spans="1:26" ht="12.95" customHeight="1" x14ac:dyDescent="0.2">
      <c r="A40" s="2" t="s">
        <v>45</v>
      </c>
      <c r="B40" s="12">
        <v>2</v>
      </c>
      <c r="C40" s="13">
        <v>34.7823485529211</v>
      </c>
      <c r="D40" s="14">
        <v>3.0459469458864898</v>
      </c>
      <c r="E40" s="13">
        <v>45.541666671049803</v>
      </c>
      <c r="F40" s="14">
        <v>1.57095774257237</v>
      </c>
      <c r="G40" s="13">
        <v>40.3838525699068</v>
      </c>
      <c r="H40" s="14">
        <v>1.8203429028195901</v>
      </c>
      <c r="I40" s="13">
        <v>5.6015040169856398</v>
      </c>
      <c r="J40" s="14">
        <v>3.6284277823945801</v>
      </c>
      <c r="K40" s="13">
        <v>48.610963218442699</v>
      </c>
      <c r="L40" s="14">
        <v>4.1799673650736002</v>
      </c>
      <c r="M40" s="13">
        <v>52.172425402800698</v>
      </c>
      <c r="N40" s="14">
        <v>1.7252053288073901</v>
      </c>
      <c r="O40" s="13">
        <v>42.600687146846099</v>
      </c>
      <c r="P40" s="14">
        <v>1.59346178753603</v>
      </c>
      <c r="Q40" s="13">
        <v>-6.0102760715966399</v>
      </c>
      <c r="R40" s="14">
        <v>4.3083178620883196</v>
      </c>
      <c r="S40" s="13">
        <v>39.453176450706202</v>
      </c>
      <c r="T40" s="14">
        <v>3.2041528056431701</v>
      </c>
      <c r="U40" s="13">
        <v>39.981786350513801</v>
      </c>
      <c r="V40" s="14">
        <v>1.3252117123517</v>
      </c>
      <c r="W40" s="13">
        <v>42.1541097928746</v>
      </c>
      <c r="X40" s="14">
        <v>1.6509824507748201</v>
      </c>
      <c r="Y40" s="13">
        <v>2.7009333421683599</v>
      </c>
      <c r="Z40" s="38">
        <v>3.7582751876615301</v>
      </c>
    </row>
    <row r="41" spans="1:26" ht="12.95" customHeight="1" x14ac:dyDescent="0.2">
      <c r="A41" s="2" t="s">
        <v>46</v>
      </c>
      <c r="B41" s="12">
        <v>2</v>
      </c>
      <c r="C41" s="13">
        <v>24.949992351172199</v>
      </c>
      <c r="D41" s="14">
        <v>1.85049842787978</v>
      </c>
      <c r="E41" s="13">
        <v>24.172715637328398</v>
      </c>
      <c r="F41" s="14">
        <v>1.38039875190176</v>
      </c>
      <c r="G41" s="13">
        <v>25.399199504848202</v>
      </c>
      <c r="H41" s="14">
        <v>1.3532566123179299</v>
      </c>
      <c r="I41" s="13">
        <v>0.449207153675935</v>
      </c>
      <c r="J41" s="14">
        <v>2.2296526180826799</v>
      </c>
      <c r="K41" s="13">
        <v>25.8308670297959</v>
      </c>
      <c r="L41" s="14">
        <v>2.2127831013884101</v>
      </c>
      <c r="M41" s="13">
        <v>27.893809076100599</v>
      </c>
      <c r="N41" s="14">
        <v>1.74381473840389</v>
      </c>
      <c r="O41" s="13">
        <v>28.555157083054201</v>
      </c>
      <c r="P41" s="14">
        <v>1.7132020317889101</v>
      </c>
      <c r="Q41" s="13">
        <v>2.7242900532582399</v>
      </c>
      <c r="R41" s="14">
        <v>2.9016155201512501</v>
      </c>
      <c r="S41" s="13">
        <v>48.776033059826503</v>
      </c>
      <c r="T41" s="14">
        <v>2.2875497115694698</v>
      </c>
      <c r="U41" s="13">
        <v>50.162993246129801</v>
      </c>
      <c r="V41" s="14">
        <v>1.35247622042537</v>
      </c>
      <c r="W41" s="13">
        <v>53.897116312585702</v>
      </c>
      <c r="X41" s="14">
        <v>1.6617934521126101</v>
      </c>
      <c r="Y41" s="13">
        <v>5.12108325275923</v>
      </c>
      <c r="Z41" s="38">
        <v>2.78653503471637</v>
      </c>
    </row>
    <row r="42" spans="1:26" ht="12.95" customHeight="1" x14ac:dyDescent="0.2">
      <c r="A42" s="2" t="s">
        <v>47</v>
      </c>
      <c r="B42" s="12">
        <v>2</v>
      </c>
      <c r="C42" s="13" t="s">
        <v>713</v>
      </c>
      <c r="D42" s="14" t="s">
        <v>713</v>
      </c>
      <c r="E42" s="13">
        <v>65.106701652862498</v>
      </c>
      <c r="F42" s="14">
        <v>1.1145005781705299</v>
      </c>
      <c r="G42" s="13" t="s">
        <v>476</v>
      </c>
      <c r="H42" s="14" t="s">
        <v>476</v>
      </c>
      <c r="I42" s="13" t="s">
        <v>476</v>
      </c>
      <c r="J42" s="14" t="s">
        <v>476</v>
      </c>
      <c r="K42" s="13" t="s">
        <v>713</v>
      </c>
      <c r="L42" s="14" t="s">
        <v>713</v>
      </c>
      <c r="M42" s="13">
        <v>65.201722923475401</v>
      </c>
      <c r="N42" s="14">
        <v>1.5212216226880699</v>
      </c>
      <c r="O42" s="13" t="s">
        <v>476</v>
      </c>
      <c r="P42" s="14" t="s">
        <v>476</v>
      </c>
      <c r="Q42" s="13" t="s">
        <v>476</v>
      </c>
      <c r="R42" s="14" t="s">
        <v>476</v>
      </c>
      <c r="S42" s="13" t="s">
        <v>713</v>
      </c>
      <c r="T42" s="14" t="s">
        <v>713</v>
      </c>
      <c r="U42" s="13">
        <v>50.0323078091944</v>
      </c>
      <c r="V42" s="14">
        <v>1.5445536154308901</v>
      </c>
      <c r="W42" s="13" t="s">
        <v>476</v>
      </c>
      <c r="X42" s="14" t="s">
        <v>476</v>
      </c>
      <c r="Y42" s="13" t="s">
        <v>476</v>
      </c>
      <c r="Z42" s="38" t="s">
        <v>476</v>
      </c>
    </row>
    <row r="43" spans="1:26" ht="12.95" customHeight="1" x14ac:dyDescent="0.2">
      <c r="A43" s="2" t="s">
        <v>48</v>
      </c>
      <c r="B43" s="12">
        <v>2</v>
      </c>
      <c r="C43" s="13">
        <v>36.1991132225859</v>
      </c>
      <c r="D43" s="14">
        <v>2.6280177878758799</v>
      </c>
      <c r="E43" s="13">
        <v>35.530148279872201</v>
      </c>
      <c r="F43" s="14">
        <v>2.0937301236217798</v>
      </c>
      <c r="G43" s="13" t="s">
        <v>713</v>
      </c>
      <c r="H43" s="14" t="s">
        <v>713</v>
      </c>
      <c r="I43" s="13" t="s">
        <v>713</v>
      </c>
      <c r="J43" s="14" t="s">
        <v>713</v>
      </c>
      <c r="K43" s="13">
        <v>43.422312950114197</v>
      </c>
      <c r="L43" s="14">
        <v>4.0867612861703799</v>
      </c>
      <c r="M43" s="13">
        <v>45.096283567556902</v>
      </c>
      <c r="N43" s="14">
        <v>2.7590075662099598</v>
      </c>
      <c r="O43" s="13" t="s">
        <v>713</v>
      </c>
      <c r="P43" s="14" t="s">
        <v>713</v>
      </c>
      <c r="Q43" s="13" t="s">
        <v>713</v>
      </c>
      <c r="R43" s="14" t="s">
        <v>713</v>
      </c>
      <c r="S43" s="13">
        <v>55.7444350851504</v>
      </c>
      <c r="T43" s="14">
        <v>2.7932086810350198</v>
      </c>
      <c r="U43" s="13">
        <v>53.145151465930901</v>
      </c>
      <c r="V43" s="14">
        <v>2.24771948932043</v>
      </c>
      <c r="W43" s="13" t="s">
        <v>713</v>
      </c>
      <c r="X43" s="14" t="s">
        <v>713</v>
      </c>
      <c r="Y43" s="13" t="s">
        <v>713</v>
      </c>
      <c r="Z43" s="38" t="s">
        <v>713</v>
      </c>
    </row>
    <row r="44" spans="1:26" ht="12.95" customHeight="1" x14ac:dyDescent="0.2">
      <c r="A44" s="2" t="s">
        <v>49</v>
      </c>
      <c r="B44" s="12">
        <v>2</v>
      </c>
      <c r="C44" s="13">
        <v>69.774020631688003</v>
      </c>
      <c r="D44" s="14">
        <v>2.1745711415394502</v>
      </c>
      <c r="E44" s="13">
        <v>70.495913563621201</v>
      </c>
      <c r="F44" s="14">
        <v>1.8286338508832201</v>
      </c>
      <c r="G44" s="13">
        <v>76.648293649071206</v>
      </c>
      <c r="H44" s="14">
        <v>1.94399765464741</v>
      </c>
      <c r="I44" s="13">
        <v>6.8742730173831301</v>
      </c>
      <c r="J44" s="14">
        <v>2.9557107815024102</v>
      </c>
      <c r="K44" s="13">
        <v>33.548185401047597</v>
      </c>
      <c r="L44" s="14">
        <v>2.72985331239436</v>
      </c>
      <c r="M44" s="13">
        <v>36.184423900808497</v>
      </c>
      <c r="N44" s="14">
        <v>3.2513335573740401</v>
      </c>
      <c r="O44" s="13">
        <v>43.253182856864797</v>
      </c>
      <c r="P44" s="14">
        <v>4.6462933774127002</v>
      </c>
      <c r="Q44" s="13">
        <v>9.7049974558172103</v>
      </c>
      <c r="R44" s="14">
        <v>5.4883725814704603</v>
      </c>
      <c r="S44" s="13">
        <v>30.3600057413367</v>
      </c>
      <c r="T44" s="14">
        <v>3.1768267920345399</v>
      </c>
      <c r="U44" s="13">
        <v>34.388806585408702</v>
      </c>
      <c r="V44" s="14">
        <v>1.6530870462204199</v>
      </c>
      <c r="W44" s="13">
        <v>40.386926321496503</v>
      </c>
      <c r="X44" s="14">
        <v>2.63176891958613</v>
      </c>
      <c r="Y44" s="13">
        <v>10.0269205801597</v>
      </c>
      <c r="Z44" s="38">
        <v>4.2368142858370597</v>
      </c>
    </row>
    <row r="45" spans="1:26" ht="12.95" customHeight="1" x14ac:dyDescent="0.2">
      <c r="A45" s="2" t="s">
        <v>95</v>
      </c>
      <c r="B45" s="12">
        <v>2</v>
      </c>
      <c r="C45" s="13">
        <v>46.921815035083299</v>
      </c>
      <c r="D45" s="14">
        <v>1.81135051995249</v>
      </c>
      <c r="E45" s="13">
        <v>48.988726737986198</v>
      </c>
      <c r="F45" s="14">
        <v>1.6946987961129301</v>
      </c>
      <c r="G45" s="13">
        <v>49.7962235309801</v>
      </c>
      <c r="H45" s="14">
        <v>3.1399123087760898</v>
      </c>
      <c r="I45" s="13">
        <v>2.8744084958968199</v>
      </c>
      <c r="J45" s="14">
        <v>3.64275360480215</v>
      </c>
      <c r="K45" s="13">
        <v>40.962092034580998</v>
      </c>
      <c r="L45" s="14">
        <v>2.6574856735189898</v>
      </c>
      <c r="M45" s="13">
        <v>38.372785155401303</v>
      </c>
      <c r="N45" s="14">
        <v>2.1002872306337301</v>
      </c>
      <c r="O45" s="13">
        <v>42.207316243687004</v>
      </c>
      <c r="P45" s="14">
        <v>2.3751806416862098</v>
      </c>
      <c r="Q45" s="13">
        <v>1.24522420910596</v>
      </c>
      <c r="R45" s="14">
        <v>3.5917981483448198</v>
      </c>
      <c r="S45" s="13">
        <v>50.753793023123698</v>
      </c>
      <c r="T45" s="14">
        <v>2.44155170249832</v>
      </c>
      <c r="U45" s="13">
        <v>44.217851837933999</v>
      </c>
      <c r="V45" s="14">
        <v>1.92328904498197</v>
      </c>
      <c r="W45" s="13">
        <v>47.2245052352662</v>
      </c>
      <c r="X45" s="14">
        <v>2.7980562251140402</v>
      </c>
      <c r="Y45" s="13">
        <v>-3.52928778785751</v>
      </c>
      <c r="Z45" s="38">
        <v>3.7009619369865501</v>
      </c>
    </row>
    <row r="46" spans="1:26" ht="12.95" customHeight="1" x14ac:dyDescent="0.2">
      <c r="A46" s="2" t="s">
        <v>50</v>
      </c>
      <c r="B46" s="12">
        <v>2</v>
      </c>
      <c r="C46" s="13">
        <v>13.130544501106799</v>
      </c>
      <c r="D46" s="14">
        <v>1.7128352673193801</v>
      </c>
      <c r="E46" s="13">
        <v>21.594955386617698</v>
      </c>
      <c r="F46" s="14">
        <v>1.4948281966003201</v>
      </c>
      <c r="G46" s="13">
        <v>21.364189624324599</v>
      </c>
      <c r="H46" s="14">
        <v>1.30596602345436</v>
      </c>
      <c r="I46" s="13">
        <v>8.2336451232177996</v>
      </c>
      <c r="J46" s="14">
        <v>2.0986683012288698</v>
      </c>
      <c r="K46" s="13">
        <v>23.861079831972599</v>
      </c>
      <c r="L46" s="14">
        <v>2.6770202142442399</v>
      </c>
      <c r="M46" s="13">
        <v>28.832486246541901</v>
      </c>
      <c r="N46" s="14">
        <v>2.3190289093150098</v>
      </c>
      <c r="O46" s="13">
        <v>27.715354656210501</v>
      </c>
      <c r="P46" s="14">
        <v>2.9553137965924701</v>
      </c>
      <c r="Q46" s="13">
        <v>3.85427482423784</v>
      </c>
      <c r="R46" s="14">
        <v>4.2974688801332803</v>
      </c>
      <c r="S46" s="13">
        <v>21.6210385292515</v>
      </c>
      <c r="T46" s="14">
        <v>1.70833605442378</v>
      </c>
      <c r="U46" s="13">
        <v>23.0884102408953</v>
      </c>
      <c r="V46" s="14">
        <v>1.48628143962184</v>
      </c>
      <c r="W46" s="13">
        <v>27.9126060357328</v>
      </c>
      <c r="X46" s="14">
        <v>1.7977575901610701</v>
      </c>
      <c r="Y46" s="13">
        <v>6.2915675064813001</v>
      </c>
      <c r="Z46" s="38">
        <v>2.1804693091865199</v>
      </c>
    </row>
    <row r="47" spans="1:26" ht="12.95" customHeight="1" x14ac:dyDescent="0.2">
      <c r="A47" s="2" t="s">
        <v>51</v>
      </c>
      <c r="B47" s="12">
        <v>2</v>
      </c>
      <c r="C47" s="13" t="s">
        <v>713</v>
      </c>
      <c r="D47" s="14" t="s">
        <v>713</v>
      </c>
      <c r="E47" s="13">
        <v>21.23129424183</v>
      </c>
      <c r="F47" s="14">
        <v>0.79915844824777404</v>
      </c>
      <c r="G47" s="13">
        <v>27.1724245404912</v>
      </c>
      <c r="H47" s="14">
        <v>2.99674613674066</v>
      </c>
      <c r="I47" s="13" t="s">
        <v>713</v>
      </c>
      <c r="J47" s="14" t="s">
        <v>713</v>
      </c>
      <c r="K47" s="13" t="s">
        <v>713</v>
      </c>
      <c r="L47" s="14" t="s">
        <v>713</v>
      </c>
      <c r="M47" s="13">
        <v>25.101130380028302</v>
      </c>
      <c r="N47" s="14">
        <v>1.2174952818329501</v>
      </c>
      <c r="O47" s="13">
        <v>32.250751072232902</v>
      </c>
      <c r="P47" s="14">
        <v>3.0251748369252298</v>
      </c>
      <c r="Q47" s="13" t="s">
        <v>713</v>
      </c>
      <c r="R47" s="14" t="s">
        <v>713</v>
      </c>
      <c r="S47" s="13" t="s">
        <v>713</v>
      </c>
      <c r="T47" s="14" t="s">
        <v>713</v>
      </c>
      <c r="U47" s="13">
        <v>21.476886219128801</v>
      </c>
      <c r="V47" s="14">
        <v>1.0326580383689701</v>
      </c>
      <c r="W47" s="13">
        <v>23.429609520241399</v>
      </c>
      <c r="X47" s="14">
        <v>2.27804497606928</v>
      </c>
      <c r="Y47" s="13" t="s">
        <v>713</v>
      </c>
      <c r="Z47" s="38" t="s">
        <v>713</v>
      </c>
    </row>
    <row r="48" spans="1:26" ht="12.95" customHeight="1" x14ac:dyDescent="0.2">
      <c r="A48" s="2" t="s">
        <v>52</v>
      </c>
      <c r="B48" s="12">
        <v>2</v>
      </c>
      <c r="C48" s="13">
        <v>25.6069972994941</v>
      </c>
      <c r="D48" s="14">
        <v>3.9120831522502999</v>
      </c>
      <c r="E48" s="13">
        <v>23.473601940550701</v>
      </c>
      <c r="F48" s="14">
        <v>1.69306622221907</v>
      </c>
      <c r="G48" s="13">
        <v>21.142442390183199</v>
      </c>
      <c r="H48" s="14">
        <v>1.3572644088414401</v>
      </c>
      <c r="I48" s="13">
        <v>-4.4645549093108299</v>
      </c>
      <c r="J48" s="14">
        <v>4.22928206597041</v>
      </c>
      <c r="K48" s="13">
        <v>25.0988455829016</v>
      </c>
      <c r="L48" s="14">
        <v>3.48193746900338</v>
      </c>
      <c r="M48" s="13">
        <v>25.10524635058</v>
      </c>
      <c r="N48" s="14">
        <v>1.99306418680676</v>
      </c>
      <c r="O48" s="13">
        <v>22.176576066022101</v>
      </c>
      <c r="P48" s="14">
        <v>1.90435149929351</v>
      </c>
      <c r="Q48" s="13">
        <v>-2.9222695168795698</v>
      </c>
      <c r="R48" s="14">
        <v>4.2066788307670304</v>
      </c>
      <c r="S48" s="13">
        <v>43.137917613044799</v>
      </c>
      <c r="T48" s="14">
        <v>3.69655800781918</v>
      </c>
      <c r="U48" s="13">
        <v>31.679103293450801</v>
      </c>
      <c r="V48" s="14">
        <v>1.7088661290467799</v>
      </c>
      <c r="W48" s="13">
        <v>30.156016110718902</v>
      </c>
      <c r="X48" s="14">
        <v>1.90914103207551</v>
      </c>
      <c r="Y48" s="13">
        <v>-12.981901502325901</v>
      </c>
      <c r="Z48" s="38">
        <v>4.0240036788458697</v>
      </c>
    </row>
    <row r="49" spans="1:26" ht="12.95" customHeight="1" x14ac:dyDescent="0.2">
      <c r="A49" s="2" t="s">
        <v>53</v>
      </c>
      <c r="B49" s="12">
        <v>2</v>
      </c>
      <c r="C49" s="13">
        <v>35.721232840206802</v>
      </c>
      <c r="D49" s="14">
        <v>2.92289435809109</v>
      </c>
      <c r="E49" s="13">
        <v>34.430747172023899</v>
      </c>
      <c r="F49" s="14">
        <v>2.8611204778747701</v>
      </c>
      <c r="G49" s="13">
        <v>40.857875117597303</v>
      </c>
      <c r="H49" s="14">
        <v>1.4559427187260401</v>
      </c>
      <c r="I49" s="13">
        <v>5.1366422773905098</v>
      </c>
      <c r="J49" s="14">
        <v>3.3171827878273801</v>
      </c>
      <c r="K49" s="13">
        <v>26.950798474369499</v>
      </c>
      <c r="L49" s="14">
        <v>4.4338358932083999</v>
      </c>
      <c r="M49" s="13">
        <v>28.622203644475999</v>
      </c>
      <c r="N49" s="14">
        <v>4.2513520523887101</v>
      </c>
      <c r="O49" s="13">
        <v>35.463087971554302</v>
      </c>
      <c r="P49" s="14">
        <v>2.03595656158637</v>
      </c>
      <c r="Q49" s="13">
        <v>8.5122894971848009</v>
      </c>
      <c r="R49" s="14">
        <v>4.9794835151947296</v>
      </c>
      <c r="S49" s="13">
        <v>34.437243776400599</v>
      </c>
      <c r="T49" s="14">
        <v>3.5732994587564102</v>
      </c>
      <c r="U49" s="13">
        <v>34.146450914687598</v>
      </c>
      <c r="V49" s="14">
        <v>3.8071859427143502</v>
      </c>
      <c r="W49" s="13">
        <v>36.519819022839201</v>
      </c>
      <c r="X49" s="14">
        <v>1.4939385967590799</v>
      </c>
      <c r="Y49" s="13">
        <v>2.0825752464385898</v>
      </c>
      <c r="Z49" s="38">
        <v>3.8828892914559998</v>
      </c>
    </row>
    <row r="50" spans="1:26" ht="12.95" customHeight="1" x14ac:dyDescent="0.2">
      <c r="A50" s="2" t="s">
        <v>54</v>
      </c>
      <c r="B50" s="12">
        <v>2</v>
      </c>
      <c r="C50" s="13">
        <v>32.191631020340999</v>
      </c>
      <c r="D50" s="14">
        <v>1.6319839215585801</v>
      </c>
      <c r="E50" s="13">
        <v>31.772866187939901</v>
      </c>
      <c r="F50" s="14">
        <v>1.5951828164431701</v>
      </c>
      <c r="G50" s="13">
        <v>36.677423920464598</v>
      </c>
      <c r="H50" s="14">
        <v>2.14480240912133</v>
      </c>
      <c r="I50" s="13">
        <v>4.4857929001236103</v>
      </c>
      <c r="J50" s="14">
        <v>2.7566423434660701</v>
      </c>
      <c r="K50" s="13">
        <v>35.142691774009201</v>
      </c>
      <c r="L50" s="14">
        <v>2.5126616350442998</v>
      </c>
      <c r="M50" s="13">
        <v>39.171299769472903</v>
      </c>
      <c r="N50" s="14">
        <v>2.0730823235312101</v>
      </c>
      <c r="O50" s="13">
        <v>38.2415351656349</v>
      </c>
      <c r="P50" s="14">
        <v>2.9133287162952501</v>
      </c>
      <c r="Q50" s="13">
        <v>3.0988433916256901</v>
      </c>
      <c r="R50" s="14">
        <v>3.8769216220884899</v>
      </c>
      <c r="S50" s="13">
        <v>44.5311509235393</v>
      </c>
      <c r="T50" s="14">
        <v>2.1790352183262698</v>
      </c>
      <c r="U50" s="13">
        <v>41.822280285531903</v>
      </c>
      <c r="V50" s="14">
        <v>1.61107402872259</v>
      </c>
      <c r="W50" s="13">
        <v>47.819659527642102</v>
      </c>
      <c r="X50" s="14">
        <v>1.52012074948332</v>
      </c>
      <c r="Y50" s="13">
        <v>3.28850860410284</v>
      </c>
      <c r="Z50" s="38">
        <v>2.6442281050780099</v>
      </c>
    </row>
    <row r="51" spans="1:26" ht="12.95" customHeight="1" x14ac:dyDescent="0.2">
      <c r="A51" s="2" t="s">
        <v>55</v>
      </c>
      <c r="B51" s="12">
        <v>2</v>
      </c>
      <c r="C51" s="13">
        <v>32.969589857216299</v>
      </c>
      <c r="D51" s="14">
        <v>3.5538800941922499</v>
      </c>
      <c r="E51" s="13">
        <v>35.994999762549</v>
      </c>
      <c r="F51" s="14">
        <v>2.38050393006153</v>
      </c>
      <c r="G51" s="13">
        <v>39.373344087729897</v>
      </c>
      <c r="H51" s="14">
        <v>1.11426705720078</v>
      </c>
      <c r="I51" s="13">
        <v>6.4037542305136101</v>
      </c>
      <c r="J51" s="14">
        <v>3.6605643943127202</v>
      </c>
      <c r="K51" s="13">
        <v>35.055478292007102</v>
      </c>
      <c r="L51" s="14">
        <v>4.2931398556629796</v>
      </c>
      <c r="M51" s="13">
        <v>40.376526709227797</v>
      </c>
      <c r="N51" s="14">
        <v>2.8502025319725499</v>
      </c>
      <c r="O51" s="13">
        <v>42.873712680574101</v>
      </c>
      <c r="P51" s="14">
        <v>1.18421031204782</v>
      </c>
      <c r="Q51" s="13">
        <v>7.8182343885669896</v>
      </c>
      <c r="R51" s="14">
        <v>4.4111573120040299</v>
      </c>
      <c r="S51" s="13">
        <v>37.365608358297301</v>
      </c>
      <c r="T51" s="14">
        <v>3.9853674069942699</v>
      </c>
      <c r="U51" s="13">
        <v>41.199784188320002</v>
      </c>
      <c r="V51" s="14">
        <v>2.1564024407813802</v>
      </c>
      <c r="W51" s="13">
        <v>42.950691052450402</v>
      </c>
      <c r="X51" s="14">
        <v>0.86292962910080595</v>
      </c>
      <c r="Y51" s="13">
        <v>5.58508269415315</v>
      </c>
      <c r="Z51" s="38">
        <v>4.0295918660289498</v>
      </c>
    </row>
    <row r="52" spans="1:26" ht="12.95" customHeight="1" x14ac:dyDescent="0.2">
      <c r="A52" s="2" t="s">
        <v>56</v>
      </c>
      <c r="B52" s="12">
        <v>2</v>
      </c>
      <c r="C52" s="13" t="s">
        <v>476</v>
      </c>
      <c r="D52" s="14" t="s">
        <v>476</v>
      </c>
      <c r="E52" s="13" t="s">
        <v>476</v>
      </c>
      <c r="F52" s="14" t="s">
        <v>476</v>
      </c>
      <c r="G52" s="13">
        <v>28.4059808068812</v>
      </c>
      <c r="H52" s="14">
        <v>0.83537387137301</v>
      </c>
      <c r="I52" s="13" t="s">
        <v>476</v>
      </c>
      <c r="J52" s="14" t="s">
        <v>476</v>
      </c>
      <c r="K52" s="13" t="s">
        <v>476</v>
      </c>
      <c r="L52" s="14" t="s">
        <v>476</v>
      </c>
      <c r="M52" s="13" t="s">
        <v>476</v>
      </c>
      <c r="N52" s="14" t="s">
        <v>476</v>
      </c>
      <c r="O52" s="13">
        <v>34.023428171603697</v>
      </c>
      <c r="P52" s="14">
        <v>1.04761458179837</v>
      </c>
      <c r="Q52" s="13" t="s">
        <v>476</v>
      </c>
      <c r="R52" s="14" t="s">
        <v>476</v>
      </c>
      <c r="S52" s="13" t="s">
        <v>476</v>
      </c>
      <c r="T52" s="14" t="s">
        <v>476</v>
      </c>
      <c r="U52" s="13" t="s">
        <v>476</v>
      </c>
      <c r="V52" s="14" t="s">
        <v>476</v>
      </c>
      <c r="W52" s="13">
        <v>42.497721103373699</v>
      </c>
      <c r="X52" s="14">
        <v>0.93692647599858703</v>
      </c>
      <c r="Y52" s="13" t="s">
        <v>476</v>
      </c>
      <c r="Z52" s="38" t="s">
        <v>476</v>
      </c>
    </row>
    <row r="53" spans="1:26" ht="12.95" customHeight="1" x14ac:dyDescent="0.2">
      <c r="A53" s="2" t="s">
        <v>57</v>
      </c>
      <c r="B53" s="12">
        <v>2</v>
      </c>
      <c r="C53" s="13">
        <v>29.653323534213101</v>
      </c>
      <c r="D53" s="14">
        <v>2.4689417269243701</v>
      </c>
      <c r="E53" s="13">
        <v>33.102306692036699</v>
      </c>
      <c r="F53" s="14">
        <v>1.62323681602818</v>
      </c>
      <c r="G53" s="13">
        <v>35.720597558902597</v>
      </c>
      <c r="H53" s="14">
        <v>5.0658093963315904</v>
      </c>
      <c r="I53" s="13">
        <v>6.0672740246894596</v>
      </c>
      <c r="J53" s="14">
        <v>5.6244723945209998</v>
      </c>
      <c r="K53" s="13">
        <v>48.448793104036298</v>
      </c>
      <c r="L53" s="14">
        <v>3.3306627041290802</v>
      </c>
      <c r="M53" s="13">
        <v>48.3468101996474</v>
      </c>
      <c r="N53" s="14">
        <v>2.4341874781678898</v>
      </c>
      <c r="O53" s="13">
        <v>47.091644353339198</v>
      </c>
      <c r="P53" s="14">
        <v>5.51581702742586</v>
      </c>
      <c r="Q53" s="13">
        <v>-1.3571487506970901</v>
      </c>
      <c r="R53" s="14">
        <v>6.4155843355141204</v>
      </c>
      <c r="S53" s="13">
        <v>47.558610202056201</v>
      </c>
      <c r="T53" s="14">
        <v>3.02818688500692</v>
      </c>
      <c r="U53" s="13">
        <v>51.672357374952703</v>
      </c>
      <c r="V53" s="14">
        <v>1.9848658939005299</v>
      </c>
      <c r="W53" s="13">
        <v>52.893069679003403</v>
      </c>
      <c r="X53" s="14">
        <v>2.8850903881559899</v>
      </c>
      <c r="Y53" s="13">
        <v>5.3344594769471501</v>
      </c>
      <c r="Z53" s="38">
        <v>4.1796448834185096</v>
      </c>
    </row>
    <row r="54" spans="1:26" ht="12.95" customHeight="1" x14ac:dyDescent="0.2">
      <c r="A54" s="2" t="s">
        <v>58</v>
      </c>
      <c r="B54" s="12">
        <v>2</v>
      </c>
      <c r="C54" s="13">
        <v>38.603346464328503</v>
      </c>
      <c r="D54" s="14">
        <v>2.3895377223950098</v>
      </c>
      <c r="E54" s="13">
        <v>41.227486391529702</v>
      </c>
      <c r="F54" s="14">
        <v>1.8918345156935801</v>
      </c>
      <c r="G54" s="13">
        <v>49.935499030604099</v>
      </c>
      <c r="H54" s="14">
        <v>2.6968195477835399</v>
      </c>
      <c r="I54" s="13">
        <v>11.3321525662756</v>
      </c>
      <c r="J54" s="14">
        <v>3.6407491584126501</v>
      </c>
      <c r="K54" s="13">
        <v>45.267673164836403</v>
      </c>
      <c r="L54" s="14">
        <v>2.78799382715275</v>
      </c>
      <c r="M54" s="13">
        <v>50.507777894774598</v>
      </c>
      <c r="N54" s="14">
        <v>1.9569701061834801</v>
      </c>
      <c r="O54" s="13">
        <v>55.105365554841299</v>
      </c>
      <c r="P54" s="14">
        <v>2.9334527103203198</v>
      </c>
      <c r="Q54" s="13">
        <v>9.8376923900048503</v>
      </c>
      <c r="R54" s="14">
        <v>3.9843105185038801</v>
      </c>
      <c r="S54" s="13">
        <v>52.611405573116897</v>
      </c>
      <c r="T54" s="14">
        <v>2.7747845553502599</v>
      </c>
      <c r="U54" s="13">
        <v>54.730836687177998</v>
      </c>
      <c r="V54" s="14">
        <v>1.95825694423246</v>
      </c>
      <c r="W54" s="13">
        <v>61.424928373214399</v>
      </c>
      <c r="X54" s="14">
        <v>2.5049971152439801</v>
      </c>
      <c r="Y54" s="13">
        <v>8.8135228000974699</v>
      </c>
      <c r="Z54" s="38">
        <v>3.79147286199276</v>
      </c>
    </row>
    <row r="55" spans="1:26" ht="12.95" customHeight="1" x14ac:dyDescent="0.2">
      <c r="A55" s="2" t="s">
        <v>59</v>
      </c>
      <c r="B55" s="12">
        <v>2</v>
      </c>
      <c r="C55" s="13">
        <v>67.086639792047393</v>
      </c>
      <c r="D55" s="14">
        <v>4.0084929556930096</v>
      </c>
      <c r="E55" s="13">
        <v>64.390980546809999</v>
      </c>
      <c r="F55" s="14">
        <v>2.1787227661308299</v>
      </c>
      <c r="G55" s="13">
        <v>52.650733949452601</v>
      </c>
      <c r="H55" s="14">
        <v>2.14091608849981</v>
      </c>
      <c r="I55" s="13">
        <v>-14.435905842594799</v>
      </c>
      <c r="J55" s="14">
        <v>4.1915570993195503</v>
      </c>
      <c r="K55" s="13">
        <v>57.621851728841897</v>
      </c>
      <c r="L55" s="14">
        <v>5.10982266863771</v>
      </c>
      <c r="M55" s="13">
        <v>65.026219911672996</v>
      </c>
      <c r="N55" s="14">
        <v>2.4376912025820299</v>
      </c>
      <c r="O55" s="13">
        <v>53.765008354738697</v>
      </c>
      <c r="P55" s="14">
        <v>2.1181694342595998</v>
      </c>
      <c r="Q55" s="13">
        <v>-3.85684337410314</v>
      </c>
      <c r="R55" s="14">
        <v>5.2560607270286601</v>
      </c>
      <c r="S55" s="13">
        <v>59.269318516109998</v>
      </c>
      <c r="T55" s="14">
        <v>4.8722880599685299</v>
      </c>
      <c r="U55" s="13">
        <v>64.2646725018529</v>
      </c>
      <c r="V55" s="14">
        <v>2.2150058005237701</v>
      </c>
      <c r="W55" s="13">
        <v>57.452449538811003</v>
      </c>
      <c r="X55" s="14">
        <v>1.5495010092561701</v>
      </c>
      <c r="Y55" s="13">
        <v>-1.8168689772990301</v>
      </c>
      <c r="Z55" s="38">
        <v>4.9530775754350902</v>
      </c>
    </row>
    <row r="56" spans="1:26" ht="12.95" customHeight="1" x14ac:dyDescent="0.2">
      <c r="A56" s="2" t="s">
        <v>60</v>
      </c>
      <c r="B56" s="12">
        <v>2</v>
      </c>
      <c r="C56" s="13">
        <v>31.145489083054901</v>
      </c>
      <c r="D56" s="14">
        <v>4.9355669121413497</v>
      </c>
      <c r="E56" s="13">
        <v>27.822191781074299</v>
      </c>
      <c r="F56" s="14">
        <v>1.3569084994862901</v>
      </c>
      <c r="G56" s="13">
        <v>34.1168042751925</v>
      </c>
      <c r="H56" s="14">
        <v>1.83176427910774</v>
      </c>
      <c r="I56" s="13">
        <v>2.9713151921375398</v>
      </c>
      <c r="J56" s="14">
        <v>5.1641178824777301</v>
      </c>
      <c r="K56" s="13">
        <v>30.704760852543799</v>
      </c>
      <c r="L56" s="14">
        <v>6.2133779895852603</v>
      </c>
      <c r="M56" s="13">
        <v>36.316730604913097</v>
      </c>
      <c r="N56" s="14">
        <v>1.5170453665845001</v>
      </c>
      <c r="O56" s="13">
        <v>40.599668354241402</v>
      </c>
      <c r="P56" s="14">
        <v>2.3485312630451598</v>
      </c>
      <c r="Q56" s="13">
        <v>9.8949075016976007</v>
      </c>
      <c r="R56" s="14">
        <v>6.5513090989590896</v>
      </c>
      <c r="S56" s="13">
        <v>30.3098889688147</v>
      </c>
      <c r="T56" s="14">
        <v>3.3780873997430301</v>
      </c>
      <c r="U56" s="13">
        <v>28.354332522823</v>
      </c>
      <c r="V56" s="14">
        <v>1.05063577735236</v>
      </c>
      <c r="W56" s="13">
        <v>33.216225416778599</v>
      </c>
      <c r="X56" s="14">
        <v>1.3780182844299</v>
      </c>
      <c r="Y56" s="13">
        <v>2.9063364479638798</v>
      </c>
      <c r="Z56" s="38">
        <v>3.6550980965659599</v>
      </c>
    </row>
    <row r="57" spans="1:26" ht="12.95" customHeight="1" x14ac:dyDescent="0.2">
      <c r="A57" s="2" t="s">
        <v>61</v>
      </c>
      <c r="B57" s="12">
        <v>2</v>
      </c>
      <c r="C57" s="13">
        <v>36.452725136541197</v>
      </c>
      <c r="D57" s="14">
        <v>6.0482914534465504</v>
      </c>
      <c r="E57" s="13">
        <v>47.046926683382701</v>
      </c>
      <c r="F57" s="14">
        <v>2.0390382387466701</v>
      </c>
      <c r="G57" s="13">
        <v>54.5022590876954</v>
      </c>
      <c r="H57" s="14">
        <v>2.0245552145467101</v>
      </c>
      <c r="I57" s="13">
        <v>18.049533951154199</v>
      </c>
      <c r="J57" s="14">
        <v>6.2542344596164696</v>
      </c>
      <c r="K57" s="13">
        <v>48.008419708849502</v>
      </c>
      <c r="L57" s="14">
        <v>6.7723875056610199</v>
      </c>
      <c r="M57" s="13">
        <v>47.865980270128901</v>
      </c>
      <c r="N57" s="14">
        <v>2.7923308832424101</v>
      </c>
      <c r="O57" s="13">
        <v>55.277157185566502</v>
      </c>
      <c r="P57" s="14">
        <v>4.0441643244353198</v>
      </c>
      <c r="Q57" s="13">
        <v>7.2687374767169999</v>
      </c>
      <c r="R57" s="14">
        <v>7.4096287496223301</v>
      </c>
      <c r="S57" s="13">
        <v>38.5913494518528</v>
      </c>
      <c r="T57" s="14">
        <v>5.1879884345738496</v>
      </c>
      <c r="U57" s="13">
        <v>43.987787434890699</v>
      </c>
      <c r="V57" s="14">
        <v>1.88830910970057</v>
      </c>
      <c r="W57" s="13">
        <v>46.713510983149</v>
      </c>
      <c r="X57" s="14">
        <v>2.5674824519600898</v>
      </c>
      <c r="Y57" s="13">
        <v>8.1221615312961699</v>
      </c>
      <c r="Z57" s="38">
        <v>5.6410511844184397</v>
      </c>
    </row>
    <row r="58" spans="1:26" ht="12.95" customHeight="1" x14ac:dyDescent="0.2">
      <c r="A58" s="2" t="s">
        <v>62</v>
      </c>
      <c r="B58" s="12">
        <v>2</v>
      </c>
      <c r="C58" s="13">
        <v>34.2269907255424</v>
      </c>
      <c r="D58" s="14">
        <v>4.4135195042382698</v>
      </c>
      <c r="E58" s="13">
        <v>31.551587613392702</v>
      </c>
      <c r="F58" s="14">
        <v>2.57910825226163</v>
      </c>
      <c r="G58" s="13">
        <v>30.872376380508499</v>
      </c>
      <c r="H58" s="14">
        <v>1.2321790291880801</v>
      </c>
      <c r="I58" s="13">
        <v>-3.3546143450338799</v>
      </c>
      <c r="J58" s="14">
        <v>4.5556392535766896</v>
      </c>
      <c r="K58" s="13">
        <v>31.875197317971601</v>
      </c>
      <c r="L58" s="14">
        <v>4.31851049942712</v>
      </c>
      <c r="M58" s="13">
        <v>28.651832585853601</v>
      </c>
      <c r="N58" s="14">
        <v>2.5439416987207402</v>
      </c>
      <c r="O58" s="13">
        <v>29.671922548940199</v>
      </c>
      <c r="P58" s="14">
        <v>1.75137856868568</v>
      </c>
      <c r="Q58" s="13">
        <v>-2.2032747690314198</v>
      </c>
      <c r="R58" s="14">
        <v>4.78699164171387</v>
      </c>
      <c r="S58" s="13">
        <v>27.1268222500427</v>
      </c>
      <c r="T58" s="14">
        <v>3.0047316908695301</v>
      </c>
      <c r="U58" s="13">
        <v>27.0859738068438</v>
      </c>
      <c r="V58" s="14">
        <v>2.29817896185771</v>
      </c>
      <c r="W58" s="13">
        <v>28.033378141166299</v>
      </c>
      <c r="X58" s="14">
        <v>1.32569125276468</v>
      </c>
      <c r="Y58" s="13">
        <v>0.90655589112361001</v>
      </c>
      <c r="Z58" s="38">
        <v>3.35842009054603</v>
      </c>
    </row>
    <row r="59" spans="1:26" ht="12.95" customHeight="1" x14ac:dyDescent="0.2">
      <c r="A59" s="2" t="s">
        <v>63</v>
      </c>
      <c r="B59" s="12">
        <v>2</v>
      </c>
      <c r="C59" s="13">
        <v>37.029199650514002</v>
      </c>
      <c r="D59" s="14">
        <v>4.4775529876626496</v>
      </c>
      <c r="E59" s="13">
        <v>40.911183620547902</v>
      </c>
      <c r="F59" s="14">
        <v>2.8300160711631999</v>
      </c>
      <c r="G59" s="13">
        <v>43.208499935545298</v>
      </c>
      <c r="H59" s="14">
        <v>1.7088253664730699</v>
      </c>
      <c r="I59" s="13">
        <v>6.1793002850312702</v>
      </c>
      <c r="J59" s="14">
        <v>4.7334027281437496</v>
      </c>
      <c r="K59" s="13">
        <v>30.568118564531702</v>
      </c>
      <c r="L59" s="14">
        <v>2.5072518470279199</v>
      </c>
      <c r="M59" s="13">
        <v>31.162531951161899</v>
      </c>
      <c r="N59" s="14">
        <v>2.6560365766538099</v>
      </c>
      <c r="O59" s="13">
        <v>43.799962952953699</v>
      </c>
      <c r="P59" s="14">
        <v>2.0363983921091702</v>
      </c>
      <c r="Q59" s="13">
        <v>13.231844388421999</v>
      </c>
      <c r="R59" s="14">
        <v>3.3151217476772401</v>
      </c>
      <c r="S59" s="13">
        <v>40.429509699909502</v>
      </c>
      <c r="T59" s="14">
        <v>3.54765454288875</v>
      </c>
      <c r="U59" s="13">
        <v>46.794189864309203</v>
      </c>
      <c r="V59" s="14">
        <v>2.8058804334630798</v>
      </c>
      <c r="W59" s="13">
        <v>52.387051821032799</v>
      </c>
      <c r="X59" s="14">
        <v>1.67970145118467</v>
      </c>
      <c r="Y59" s="13">
        <v>11.9575421211233</v>
      </c>
      <c r="Z59" s="38">
        <v>3.9274926108514898</v>
      </c>
    </row>
    <row r="60" spans="1:26" ht="12.95" customHeight="1" x14ac:dyDescent="0.2">
      <c r="A60" s="2" t="s">
        <v>64</v>
      </c>
      <c r="B60" s="12">
        <v>2</v>
      </c>
      <c r="C60" s="13">
        <v>53.320544489619301</v>
      </c>
      <c r="D60" s="14">
        <v>7.8839972801840599</v>
      </c>
      <c r="E60" s="13">
        <v>47.076904558660999</v>
      </c>
      <c r="F60" s="14">
        <v>2.7978265140783698</v>
      </c>
      <c r="G60" s="13">
        <v>49.756310708395297</v>
      </c>
      <c r="H60" s="14">
        <v>2.2877232480320902</v>
      </c>
      <c r="I60" s="13">
        <v>-3.5642337812239502</v>
      </c>
      <c r="J60" s="14">
        <v>8.2136658791004606</v>
      </c>
      <c r="K60" s="13">
        <v>61.831618398880202</v>
      </c>
      <c r="L60" s="14">
        <v>9.8044435037492406</v>
      </c>
      <c r="M60" s="13">
        <v>54.983093404366898</v>
      </c>
      <c r="N60" s="14">
        <v>3.1063034760805701</v>
      </c>
      <c r="O60" s="13">
        <v>61.734178368508303</v>
      </c>
      <c r="P60" s="14">
        <v>2.5229478663860001</v>
      </c>
      <c r="Q60" s="13">
        <v>-9.7440030371842595E-2</v>
      </c>
      <c r="R60" s="14">
        <v>10.222602717548501</v>
      </c>
      <c r="S60" s="13">
        <v>51.2358585223528</v>
      </c>
      <c r="T60" s="14">
        <v>8.9990769367434993</v>
      </c>
      <c r="U60" s="13">
        <v>44.166954850359701</v>
      </c>
      <c r="V60" s="14">
        <v>5.2426616363093599</v>
      </c>
      <c r="W60" s="13">
        <v>46.412206972956497</v>
      </c>
      <c r="X60" s="14">
        <v>2.2603409784617399</v>
      </c>
      <c r="Y60" s="13">
        <v>-4.8236515493963097</v>
      </c>
      <c r="Z60" s="38">
        <v>9.4220928591184592</v>
      </c>
    </row>
    <row r="61" spans="1:26" ht="12.95" customHeight="1" x14ac:dyDescent="0.2">
      <c r="A61" s="2" t="s">
        <v>65</v>
      </c>
      <c r="B61" s="12">
        <v>2</v>
      </c>
      <c r="C61" s="13">
        <v>48.067007011122001</v>
      </c>
      <c r="D61" s="14">
        <v>1.49299977019298</v>
      </c>
      <c r="E61" s="13">
        <v>45.369932826229999</v>
      </c>
      <c r="F61" s="14">
        <v>2.0574380569275901</v>
      </c>
      <c r="G61" s="13">
        <v>45.877643909421202</v>
      </c>
      <c r="H61" s="14">
        <v>1.88398844774046</v>
      </c>
      <c r="I61" s="13">
        <v>-2.18936310170076</v>
      </c>
      <c r="J61" s="14">
        <v>2.36856922930978</v>
      </c>
      <c r="K61" s="13">
        <v>35.952828484538401</v>
      </c>
      <c r="L61" s="14">
        <v>1.3501320506152601</v>
      </c>
      <c r="M61" s="13">
        <v>36.255819150590597</v>
      </c>
      <c r="N61" s="14">
        <v>2.3460898945036699</v>
      </c>
      <c r="O61" s="13">
        <v>39.983272064928101</v>
      </c>
      <c r="P61" s="14">
        <v>2.3633990677408501</v>
      </c>
      <c r="Q61" s="13">
        <v>4.0304435803897301</v>
      </c>
      <c r="R61" s="14">
        <v>2.73309242432591</v>
      </c>
      <c r="S61" s="13">
        <v>52.1227172920171</v>
      </c>
      <c r="T61" s="14">
        <v>1.9606483620723301</v>
      </c>
      <c r="U61" s="13">
        <v>48.067368763626199</v>
      </c>
      <c r="V61" s="14">
        <v>1.71754565465572</v>
      </c>
      <c r="W61" s="13">
        <v>54.196947302050702</v>
      </c>
      <c r="X61" s="14">
        <v>2.16147560344529</v>
      </c>
      <c r="Y61" s="13">
        <v>2.0742300100336202</v>
      </c>
      <c r="Z61" s="38">
        <v>2.7049876524999998</v>
      </c>
    </row>
    <row r="62" spans="1:26" ht="12.95" customHeight="1" x14ac:dyDescent="0.2">
      <c r="A62" s="2" t="s">
        <v>66</v>
      </c>
      <c r="B62" s="12">
        <v>2</v>
      </c>
      <c r="C62" s="13">
        <v>30.7714157345907</v>
      </c>
      <c r="D62" s="14">
        <v>2.0648709567767001</v>
      </c>
      <c r="E62" s="13">
        <v>32.0399771486587</v>
      </c>
      <c r="F62" s="14">
        <v>1.22904142593334</v>
      </c>
      <c r="G62" s="13">
        <v>33.163217083182303</v>
      </c>
      <c r="H62" s="14">
        <v>2.5194552065840599</v>
      </c>
      <c r="I62" s="13">
        <v>2.3918013485916099</v>
      </c>
      <c r="J62" s="14">
        <v>3.2539325032384698</v>
      </c>
      <c r="K62" s="13">
        <v>29.396093309988</v>
      </c>
      <c r="L62" s="14">
        <v>1.86656572173444</v>
      </c>
      <c r="M62" s="13">
        <v>29.7384463172816</v>
      </c>
      <c r="N62" s="14">
        <v>1.23942917510964</v>
      </c>
      <c r="O62" s="13">
        <v>30.368993043187899</v>
      </c>
      <c r="P62" s="14">
        <v>2.3327170019580699</v>
      </c>
      <c r="Q62" s="13">
        <v>0.97289973319984602</v>
      </c>
      <c r="R62" s="14">
        <v>2.9786456882154502</v>
      </c>
      <c r="S62" s="13">
        <v>41.2481182286446</v>
      </c>
      <c r="T62" s="14">
        <v>1.6868394173696</v>
      </c>
      <c r="U62" s="13">
        <v>43.488327320244601</v>
      </c>
      <c r="V62" s="14">
        <v>1.2452078778895099</v>
      </c>
      <c r="W62" s="13">
        <v>42.609556425022099</v>
      </c>
      <c r="X62" s="14">
        <v>2.2299722067016798</v>
      </c>
      <c r="Y62" s="13">
        <v>1.3614381963775599</v>
      </c>
      <c r="Z62" s="38">
        <v>2.7912456477293701</v>
      </c>
    </row>
    <row r="63" spans="1:26" ht="12.95" customHeight="1" x14ac:dyDescent="0.2">
      <c r="A63" s="18" t="s">
        <v>96</v>
      </c>
      <c r="B63" s="19">
        <v>2</v>
      </c>
      <c r="C63" s="48">
        <v>37.927279431179102</v>
      </c>
      <c r="D63" s="20">
        <v>0.90587741236596597</v>
      </c>
      <c r="E63" s="48">
        <v>41.313974645123899</v>
      </c>
      <c r="F63" s="20">
        <v>0.391981793214709</v>
      </c>
      <c r="G63" s="48">
        <v>44.112423164766199</v>
      </c>
      <c r="H63" s="20">
        <v>0.52215913085021903</v>
      </c>
      <c r="I63" s="48">
        <v>4.3959488924119396</v>
      </c>
      <c r="J63" s="20">
        <v>1.08993500215206</v>
      </c>
      <c r="K63" s="48">
        <v>43.613746173550801</v>
      </c>
      <c r="L63" s="20">
        <v>1.0302508591568</v>
      </c>
      <c r="M63" s="48">
        <v>46.621326177048203</v>
      </c>
      <c r="N63" s="20">
        <v>0.51164122263025102</v>
      </c>
      <c r="O63" s="48">
        <v>49.923627733788997</v>
      </c>
      <c r="P63" s="20">
        <v>0.59435294478788603</v>
      </c>
      <c r="Q63" s="48">
        <v>4.1684806004832202</v>
      </c>
      <c r="R63" s="20">
        <v>1.24193350762643</v>
      </c>
      <c r="S63" s="48">
        <v>40.2301272716049</v>
      </c>
      <c r="T63" s="20">
        <v>0.88630065010742598</v>
      </c>
      <c r="U63" s="48">
        <v>42.639376509277199</v>
      </c>
      <c r="V63" s="20">
        <v>0.43216960581282898</v>
      </c>
      <c r="W63" s="48">
        <v>45.105832609935</v>
      </c>
      <c r="X63" s="20">
        <v>0.49954734642862197</v>
      </c>
      <c r="Y63" s="48">
        <v>3.2188829539208501</v>
      </c>
      <c r="Z63" s="165">
        <v>1.0721298546584199</v>
      </c>
    </row>
    <row r="64" spans="1:26" ht="12.95" customHeight="1" x14ac:dyDescent="0.2">
      <c r="A64" s="21" t="s">
        <v>97</v>
      </c>
      <c r="B64" s="22">
        <v>2</v>
      </c>
      <c r="C64" s="49">
        <v>33.028799454980401</v>
      </c>
      <c r="D64" s="23">
        <v>1.4335927476838799</v>
      </c>
      <c r="E64" s="49">
        <v>34.837493952040496</v>
      </c>
      <c r="F64" s="23">
        <v>0.48467334643667198</v>
      </c>
      <c r="G64" s="49">
        <v>37.612284748612701</v>
      </c>
      <c r="H64" s="23">
        <v>0.70517566293129197</v>
      </c>
      <c r="I64" s="49">
        <v>3.7103373819789902</v>
      </c>
      <c r="J64" s="23">
        <v>1.5978509146103099</v>
      </c>
      <c r="K64" s="49">
        <v>37.273344387567498</v>
      </c>
      <c r="L64" s="23">
        <v>1.4781883871278001</v>
      </c>
      <c r="M64" s="49">
        <v>39.982532107424298</v>
      </c>
      <c r="N64" s="23">
        <v>0.67842127235975103</v>
      </c>
      <c r="O64" s="49">
        <v>43.063629345404401</v>
      </c>
      <c r="P64" s="23">
        <v>0.94423415612730599</v>
      </c>
      <c r="Q64" s="49">
        <v>4.8267462695469296</v>
      </c>
      <c r="R64" s="23">
        <v>1.8011791298211</v>
      </c>
      <c r="S64" s="49">
        <v>31.4187811408109</v>
      </c>
      <c r="T64" s="23">
        <v>1.33054297440631</v>
      </c>
      <c r="U64" s="49">
        <v>32.201207640007397</v>
      </c>
      <c r="V64" s="23">
        <v>0.46496669862305801</v>
      </c>
      <c r="W64" s="49">
        <v>35.053251239099502</v>
      </c>
      <c r="X64" s="23">
        <v>0.73027125750792898</v>
      </c>
      <c r="Y64" s="49">
        <v>3.2418236859921099</v>
      </c>
      <c r="Z64" s="166">
        <v>1.51166357872798</v>
      </c>
    </row>
    <row r="65" spans="1:26" ht="12.95" customHeight="1" x14ac:dyDescent="0.2">
      <c r="A65" s="24" t="s">
        <v>98</v>
      </c>
      <c r="B65" s="25">
        <v>2</v>
      </c>
      <c r="C65" s="50">
        <v>41.008310159620599</v>
      </c>
      <c r="D65" s="26">
        <v>0.57011522042863605</v>
      </c>
      <c r="E65" s="50">
        <v>43.267422083253201</v>
      </c>
      <c r="F65" s="26">
        <v>0.29563178178173799</v>
      </c>
      <c r="G65" s="50">
        <v>44.3814023632128</v>
      </c>
      <c r="H65" s="26">
        <v>0.36907363511150998</v>
      </c>
      <c r="I65" s="50">
        <v>2.6564328154751902</v>
      </c>
      <c r="J65" s="26">
        <v>0.71854262829633198</v>
      </c>
      <c r="K65" s="50">
        <v>42.842574826195602</v>
      </c>
      <c r="L65" s="26">
        <v>0.66104277579648696</v>
      </c>
      <c r="M65" s="50">
        <v>45.479650229910398</v>
      </c>
      <c r="N65" s="26">
        <v>0.37707594714874099</v>
      </c>
      <c r="O65" s="50">
        <v>47.225632681994803</v>
      </c>
      <c r="P65" s="26">
        <v>0.42181939903958898</v>
      </c>
      <c r="Q65" s="50">
        <v>3.06492181282308</v>
      </c>
      <c r="R65" s="26">
        <v>0.82704461607642998</v>
      </c>
      <c r="S65" s="50">
        <v>44.041981131251603</v>
      </c>
      <c r="T65" s="26">
        <v>0.58109024687459898</v>
      </c>
      <c r="U65" s="50">
        <v>44.975056185151502</v>
      </c>
      <c r="V65" s="26">
        <v>0.31494673923438599</v>
      </c>
      <c r="W65" s="50">
        <v>46.257240186333</v>
      </c>
      <c r="X65" s="26">
        <v>0.35272021708650197</v>
      </c>
      <c r="Y65" s="50">
        <v>2.10430161413526</v>
      </c>
      <c r="Z65" s="167">
        <v>0.72105519516391603</v>
      </c>
    </row>
    <row r="66" spans="1:26" ht="12.95" customHeight="1" x14ac:dyDescent="0.2">
      <c r="A66" s="2" t="s">
        <v>102</v>
      </c>
      <c r="B66" s="12">
        <v>2</v>
      </c>
      <c r="C66" s="13">
        <v>43.269231010940899</v>
      </c>
      <c r="D66" s="14">
        <v>12.4906508514023</v>
      </c>
      <c r="E66" s="13">
        <v>49.5688571536528</v>
      </c>
      <c r="F66" s="14">
        <v>6.5521100601644404</v>
      </c>
      <c r="G66" s="13">
        <v>45.161966279941801</v>
      </c>
      <c r="H66" s="14">
        <v>2.6487969820846802</v>
      </c>
      <c r="I66" s="13">
        <v>1.8927352690008199</v>
      </c>
      <c r="J66" s="14">
        <v>12.9289386585332</v>
      </c>
      <c r="K66" s="13">
        <v>65.789473977244597</v>
      </c>
      <c r="L66" s="14">
        <v>9.8666335251635005</v>
      </c>
      <c r="M66" s="13">
        <v>82.617494822815203</v>
      </c>
      <c r="N66" s="14">
        <v>3.7464405988146599</v>
      </c>
      <c r="O66" s="13">
        <v>70.810949249606097</v>
      </c>
      <c r="P66" s="14">
        <v>3.7557820169337002</v>
      </c>
      <c r="Q66" s="13">
        <v>5.0214752723614398</v>
      </c>
      <c r="R66" s="14">
        <v>10.6341019641033</v>
      </c>
      <c r="S66" s="13">
        <v>48.553054818518902</v>
      </c>
      <c r="T66" s="14">
        <v>9.6221049736969899</v>
      </c>
      <c r="U66" s="13">
        <v>41.167132751553197</v>
      </c>
      <c r="V66" s="14">
        <v>5.4255764422492803</v>
      </c>
      <c r="W66" s="13">
        <v>51.973585838485199</v>
      </c>
      <c r="X66" s="14">
        <v>2.8996859217858399</v>
      </c>
      <c r="Y66" s="13">
        <v>3.42053101996623</v>
      </c>
      <c r="Z66" s="38">
        <v>9.4276520869903404</v>
      </c>
    </row>
    <row r="67" spans="1:26" ht="12.95" customHeight="1" x14ac:dyDescent="0.2">
      <c r="A67" s="2" t="s">
        <v>103</v>
      </c>
      <c r="B67" s="12">
        <v>2</v>
      </c>
      <c r="C67" s="13" t="s">
        <v>713</v>
      </c>
      <c r="D67" s="14" t="s">
        <v>713</v>
      </c>
      <c r="E67" s="13">
        <v>74.051004140045606</v>
      </c>
      <c r="F67" s="14">
        <v>3.0398593839170198</v>
      </c>
      <c r="G67" s="13">
        <v>80.347041833821194</v>
      </c>
      <c r="H67" s="14">
        <v>1.9155997421734301</v>
      </c>
      <c r="I67" s="13" t="s">
        <v>713</v>
      </c>
      <c r="J67" s="14" t="s">
        <v>713</v>
      </c>
      <c r="K67" s="13" t="s">
        <v>713</v>
      </c>
      <c r="L67" s="14" t="s">
        <v>713</v>
      </c>
      <c r="M67" s="13">
        <v>77.977569870089795</v>
      </c>
      <c r="N67" s="14">
        <v>3.6299791408414901</v>
      </c>
      <c r="O67" s="13">
        <v>82.122934873709795</v>
      </c>
      <c r="P67" s="14">
        <v>3.48920272181818</v>
      </c>
      <c r="Q67" s="13" t="s">
        <v>713</v>
      </c>
      <c r="R67" s="14" t="s">
        <v>713</v>
      </c>
      <c r="S67" s="13" t="s">
        <v>713</v>
      </c>
      <c r="T67" s="14" t="s">
        <v>713</v>
      </c>
      <c r="U67" s="13">
        <v>72.038972929919794</v>
      </c>
      <c r="V67" s="14">
        <v>2.5545734067716102</v>
      </c>
      <c r="W67" s="13">
        <v>70.832465301936097</v>
      </c>
      <c r="X67" s="14">
        <v>3.57294982669461</v>
      </c>
      <c r="Y67" s="13" t="s">
        <v>713</v>
      </c>
      <c r="Z67" s="38" t="s">
        <v>713</v>
      </c>
    </row>
    <row r="68" spans="1:26" ht="12.95" customHeight="1" x14ac:dyDescent="0.2">
      <c r="A68" s="2" t="s">
        <v>104</v>
      </c>
      <c r="B68" s="12">
        <v>2</v>
      </c>
      <c r="C68" s="13" t="s">
        <v>713</v>
      </c>
      <c r="D68" s="14" t="s">
        <v>713</v>
      </c>
      <c r="E68" s="13">
        <v>48.578154480823002</v>
      </c>
      <c r="F68" s="14">
        <v>3.3922579068144798</v>
      </c>
      <c r="G68" s="13">
        <v>57.974959416016198</v>
      </c>
      <c r="H68" s="14">
        <v>3.9615356932370198</v>
      </c>
      <c r="I68" s="13" t="s">
        <v>713</v>
      </c>
      <c r="J68" s="14" t="s">
        <v>713</v>
      </c>
      <c r="K68" s="13" t="s">
        <v>713</v>
      </c>
      <c r="L68" s="14" t="s">
        <v>713</v>
      </c>
      <c r="M68" s="13">
        <v>66.392595636520795</v>
      </c>
      <c r="N68" s="14">
        <v>3.1885950142241102</v>
      </c>
      <c r="O68" s="13">
        <v>71.006688335645194</v>
      </c>
      <c r="P68" s="14">
        <v>4.9498558303409599</v>
      </c>
      <c r="Q68" s="13" t="s">
        <v>713</v>
      </c>
      <c r="R68" s="14" t="s">
        <v>713</v>
      </c>
      <c r="S68" s="13" t="s">
        <v>713</v>
      </c>
      <c r="T68" s="14" t="s">
        <v>713</v>
      </c>
      <c r="U68" s="13">
        <v>57.188535754519201</v>
      </c>
      <c r="V68" s="14">
        <v>3.4502056858655701</v>
      </c>
      <c r="W68" s="13">
        <v>55.932063894940697</v>
      </c>
      <c r="X68" s="14">
        <v>2.6660010812297301</v>
      </c>
      <c r="Y68" s="13" t="s">
        <v>713</v>
      </c>
      <c r="Z68" s="38" t="s">
        <v>713</v>
      </c>
    </row>
    <row r="69" spans="1:26" ht="12.95" customHeight="1" x14ac:dyDescent="0.2">
      <c r="A69" s="3" t="s">
        <v>105</v>
      </c>
      <c r="B69" s="27">
        <v>2</v>
      </c>
      <c r="C69" s="28">
        <v>37.808974400963102</v>
      </c>
      <c r="D69" s="29">
        <v>6.4534417833516402</v>
      </c>
      <c r="E69" s="28">
        <v>54.5437411238876</v>
      </c>
      <c r="F69" s="29">
        <v>2.4226400241705499</v>
      </c>
      <c r="G69" s="28">
        <v>56.249028324929597</v>
      </c>
      <c r="H69" s="29">
        <v>2.8839013317264599</v>
      </c>
      <c r="I69" s="28">
        <v>18.440053923966499</v>
      </c>
      <c r="J69" s="29">
        <v>7.3816000538497804</v>
      </c>
      <c r="K69" s="28">
        <v>38.307207581087198</v>
      </c>
      <c r="L69" s="29">
        <v>8.5922642969657694</v>
      </c>
      <c r="M69" s="28">
        <v>63.407476382666502</v>
      </c>
      <c r="N69" s="29">
        <v>3.5103384437076901</v>
      </c>
      <c r="O69" s="28">
        <v>71.534508221475605</v>
      </c>
      <c r="P69" s="29">
        <v>3.8400696004828201</v>
      </c>
      <c r="Q69" s="28">
        <v>33.2273006403884</v>
      </c>
      <c r="R69" s="29">
        <v>8.4975121511362097</v>
      </c>
      <c r="S69" s="28">
        <v>60.833797503011397</v>
      </c>
      <c r="T69" s="29">
        <v>6.1617750577091499</v>
      </c>
      <c r="U69" s="28">
        <v>65.245062023084202</v>
      </c>
      <c r="V69" s="29">
        <v>2.1605919247402698</v>
      </c>
      <c r="W69" s="28">
        <v>68.479602104616106</v>
      </c>
      <c r="X69" s="29">
        <v>5.3698051280427297</v>
      </c>
      <c r="Y69" s="28">
        <v>7.6458046016046497</v>
      </c>
      <c r="Z69" s="168">
        <v>8.9826675090475305</v>
      </c>
    </row>
    <row r="70" spans="1:26" ht="12.95" customHeight="1" x14ac:dyDescent="0.2">
      <c r="A70" s="2"/>
      <c r="B70" s="32"/>
      <c r="C70" s="13" t="s">
        <v>1340</v>
      </c>
      <c r="D70" s="14" t="s">
        <v>1341</v>
      </c>
      <c r="E70" s="13" t="s">
        <v>1342</v>
      </c>
      <c r="F70" s="14" t="s">
        <v>1343</v>
      </c>
      <c r="G70" s="13" t="s">
        <v>1344</v>
      </c>
      <c r="H70" s="14" t="s">
        <v>1345</v>
      </c>
      <c r="I70" s="13" t="s">
        <v>1346</v>
      </c>
      <c r="J70" s="14" t="s">
        <v>1347</v>
      </c>
      <c r="K70" s="13" t="s">
        <v>1348</v>
      </c>
      <c r="L70" s="14" t="s">
        <v>1349</v>
      </c>
      <c r="M70" s="13" t="s">
        <v>1350</v>
      </c>
      <c r="N70" s="14" t="s">
        <v>1351</v>
      </c>
      <c r="O70" s="13" t="s">
        <v>1352</v>
      </c>
      <c r="P70" s="14" t="s">
        <v>1353</v>
      </c>
      <c r="Q70" s="13" t="s">
        <v>1354</v>
      </c>
      <c r="R70" s="14" t="s">
        <v>1355</v>
      </c>
      <c r="S70" s="13" t="s">
        <v>1356</v>
      </c>
      <c r="T70" s="14" t="s">
        <v>1357</v>
      </c>
      <c r="U70" s="13" t="s">
        <v>1358</v>
      </c>
      <c r="V70" s="14" t="s">
        <v>1359</v>
      </c>
      <c r="W70" s="13" t="s">
        <v>1360</v>
      </c>
      <c r="X70" s="14" t="s">
        <v>1361</v>
      </c>
      <c r="Y70" s="13" t="s">
        <v>1362</v>
      </c>
      <c r="Z70" s="38" t="s">
        <v>1363</v>
      </c>
    </row>
    <row r="71" spans="1:26" ht="12.95" customHeight="1" x14ac:dyDescent="0.2">
      <c r="A71" s="2" t="s">
        <v>18</v>
      </c>
      <c r="B71" s="32">
        <v>1</v>
      </c>
      <c r="C71" s="13">
        <v>35.447972029600997</v>
      </c>
      <c r="D71" s="14">
        <v>2.3916145772018602</v>
      </c>
      <c r="E71" s="13">
        <v>36.6977218904835</v>
      </c>
      <c r="F71" s="14">
        <v>3.1404602438242599</v>
      </c>
      <c r="G71" s="13">
        <v>40.464703103024</v>
      </c>
      <c r="H71" s="14">
        <v>1.83693103302964</v>
      </c>
      <c r="I71" s="13">
        <v>5.0167310734230899</v>
      </c>
      <c r="J71" s="14">
        <v>3.0280964410167099</v>
      </c>
      <c r="K71" s="13">
        <v>50.059813062226397</v>
      </c>
      <c r="L71" s="14">
        <v>5.8807397617041497</v>
      </c>
      <c r="M71" s="13">
        <v>50.921029471859697</v>
      </c>
      <c r="N71" s="14">
        <v>3.5354039189283002</v>
      </c>
      <c r="O71" s="13">
        <v>55.889707809938798</v>
      </c>
      <c r="P71" s="14">
        <v>2.1565529152837</v>
      </c>
      <c r="Q71" s="13">
        <v>5.8298947477123697</v>
      </c>
      <c r="R71" s="14">
        <v>6.1954491186916796</v>
      </c>
      <c r="S71" s="13">
        <v>26.565286945756402</v>
      </c>
      <c r="T71" s="14">
        <v>5.4771353979982402</v>
      </c>
      <c r="U71" s="13">
        <v>32.865491215712701</v>
      </c>
      <c r="V71" s="14">
        <v>2.2834759553836999</v>
      </c>
      <c r="W71" s="13">
        <v>37.895441193378403</v>
      </c>
      <c r="X71" s="14">
        <v>1.7201054934820199</v>
      </c>
      <c r="Y71" s="13">
        <v>11.330154247622</v>
      </c>
      <c r="Z71" s="38">
        <v>5.71390414190782</v>
      </c>
    </row>
    <row r="72" spans="1:26" ht="12.95" customHeight="1" x14ac:dyDescent="0.2">
      <c r="A72" s="2" t="s">
        <v>22</v>
      </c>
      <c r="B72" s="32">
        <v>1</v>
      </c>
      <c r="C72" s="13">
        <v>50.948879660605797</v>
      </c>
      <c r="D72" s="14">
        <v>2.6937185408584998</v>
      </c>
      <c r="E72" s="13">
        <v>53.414318537893102</v>
      </c>
      <c r="F72" s="14">
        <v>1.4540575433037899</v>
      </c>
      <c r="G72" s="13">
        <v>55.698930173272103</v>
      </c>
      <c r="H72" s="14">
        <v>3.4560763506082899</v>
      </c>
      <c r="I72" s="13">
        <v>4.7500505126662702</v>
      </c>
      <c r="J72" s="14">
        <v>4.4287038731116803</v>
      </c>
      <c r="K72" s="13">
        <v>77.813119178051707</v>
      </c>
      <c r="L72" s="14">
        <v>2.6277706518575701</v>
      </c>
      <c r="M72" s="13">
        <v>74.948065854454299</v>
      </c>
      <c r="N72" s="14">
        <v>1.3228886136126199</v>
      </c>
      <c r="O72" s="13">
        <v>83.381279115227997</v>
      </c>
      <c r="P72" s="14">
        <v>2.4662857371176798</v>
      </c>
      <c r="Q72" s="13">
        <v>5.5681599371762998</v>
      </c>
      <c r="R72" s="14">
        <v>3.63949087269661</v>
      </c>
      <c r="S72" s="13">
        <v>52.566629450203401</v>
      </c>
      <c r="T72" s="14">
        <v>3.6045819978793898</v>
      </c>
      <c r="U72" s="13">
        <v>52.662772314967498</v>
      </c>
      <c r="V72" s="14">
        <v>1.5759907424714601</v>
      </c>
      <c r="W72" s="13">
        <v>63.135870883045499</v>
      </c>
      <c r="X72" s="14">
        <v>3.2267723333214602</v>
      </c>
      <c r="Y72" s="13">
        <v>10.5692414328421</v>
      </c>
      <c r="Z72" s="38">
        <v>4.7602370717375697</v>
      </c>
    </row>
    <row r="73" spans="1:26" ht="12.95" customHeight="1" x14ac:dyDescent="0.2">
      <c r="A73" s="17" t="s">
        <v>24</v>
      </c>
      <c r="B73" s="32">
        <v>1</v>
      </c>
      <c r="C73" s="13">
        <v>43.802449362954299</v>
      </c>
      <c r="D73" s="14">
        <v>4.9948266628475997</v>
      </c>
      <c r="E73" s="13">
        <v>47.900748925850301</v>
      </c>
      <c r="F73" s="14">
        <v>1.94744677668121</v>
      </c>
      <c r="G73" s="13">
        <v>46.174211032569701</v>
      </c>
      <c r="H73" s="14">
        <v>5.4285767051313902</v>
      </c>
      <c r="I73" s="13">
        <v>2.3717616696153998</v>
      </c>
      <c r="J73" s="14">
        <v>7.4768146119143104</v>
      </c>
      <c r="K73" s="13">
        <v>75.174778812683897</v>
      </c>
      <c r="L73" s="14">
        <v>3.6979090087823798</v>
      </c>
      <c r="M73" s="13">
        <v>75.6033719524806</v>
      </c>
      <c r="N73" s="14">
        <v>1.7834855646213099</v>
      </c>
      <c r="O73" s="13">
        <v>82.337277001371604</v>
      </c>
      <c r="P73" s="14">
        <v>3.2446573353669899</v>
      </c>
      <c r="Q73" s="13">
        <v>7.1624981886876897</v>
      </c>
      <c r="R73" s="14">
        <v>5.0587816490062396</v>
      </c>
      <c r="S73" s="13">
        <v>59.691035475678198</v>
      </c>
      <c r="T73" s="14">
        <v>4.9510487960048604</v>
      </c>
      <c r="U73" s="13">
        <v>54.066637332943998</v>
      </c>
      <c r="V73" s="14">
        <v>2.4989628245053899</v>
      </c>
      <c r="W73" s="13">
        <v>57.600905382198498</v>
      </c>
      <c r="X73" s="14">
        <v>4.08740796108476</v>
      </c>
      <c r="Y73" s="13">
        <v>-2.0901300934796501</v>
      </c>
      <c r="Z73" s="38">
        <v>6.1735739128493696</v>
      </c>
    </row>
    <row r="74" spans="1:26" ht="12.95" customHeight="1" x14ac:dyDescent="0.2">
      <c r="A74" s="2" t="s">
        <v>25</v>
      </c>
      <c r="B74" s="32">
        <v>1</v>
      </c>
      <c r="C74" s="13">
        <v>43.391595408298798</v>
      </c>
      <c r="D74" s="14">
        <v>3.8998231746723602</v>
      </c>
      <c r="E74" s="13">
        <v>38.3063747703277</v>
      </c>
      <c r="F74" s="14">
        <v>2.4951992884802299</v>
      </c>
      <c r="G74" s="13">
        <v>35.5181270787605</v>
      </c>
      <c r="H74" s="14">
        <v>2.4368817061310599</v>
      </c>
      <c r="I74" s="13">
        <v>-7.8734683295382801</v>
      </c>
      <c r="J74" s="14">
        <v>4.4862758062169998</v>
      </c>
      <c r="K74" s="13">
        <v>51.745469695680598</v>
      </c>
      <c r="L74" s="14">
        <v>4.5528210406361396</v>
      </c>
      <c r="M74" s="13">
        <v>36.575137961921499</v>
      </c>
      <c r="N74" s="14">
        <v>2.36971201250693</v>
      </c>
      <c r="O74" s="13">
        <v>35.589408814340601</v>
      </c>
      <c r="P74" s="14">
        <v>2.2894698426331299</v>
      </c>
      <c r="Q74" s="13">
        <v>-16.15606088134</v>
      </c>
      <c r="R74" s="14">
        <v>5.5171693182250499</v>
      </c>
      <c r="S74" s="13">
        <v>50.061849936945997</v>
      </c>
      <c r="T74" s="14">
        <v>4.1977258355546097</v>
      </c>
      <c r="U74" s="13">
        <v>32.370973208160599</v>
      </c>
      <c r="V74" s="14">
        <v>1.8323317677648601</v>
      </c>
      <c r="W74" s="13">
        <v>29.609188940231402</v>
      </c>
      <c r="X74" s="14">
        <v>1.8284317851331999</v>
      </c>
      <c r="Y74" s="13">
        <v>-20.452660996714599</v>
      </c>
      <c r="Z74" s="38">
        <v>4.5913871588323403</v>
      </c>
    </row>
    <row r="75" spans="1:26" ht="12.95" customHeight="1" x14ac:dyDescent="0.2">
      <c r="A75" s="2" t="s">
        <v>36</v>
      </c>
      <c r="B75" s="32">
        <v>1</v>
      </c>
      <c r="C75" s="13">
        <v>59.643468908375802</v>
      </c>
      <c r="D75" s="14">
        <v>3.69744680625266</v>
      </c>
      <c r="E75" s="13">
        <v>56.044773714711297</v>
      </c>
      <c r="F75" s="14">
        <v>2.5583347414296398</v>
      </c>
      <c r="G75" s="13">
        <v>70.715764808183295</v>
      </c>
      <c r="H75" s="14">
        <v>3.7970351427692299</v>
      </c>
      <c r="I75" s="13">
        <v>11.072295899807401</v>
      </c>
      <c r="J75" s="14">
        <v>5.4287197775692997</v>
      </c>
      <c r="K75" s="13">
        <v>46.7491506692337</v>
      </c>
      <c r="L75" s="14">
        <v>4.0828145057261001</v>
      </c>
      <c r="M75" s="13">
        <v>51.523802827345499</v>
      </c>
      <c r="N75" s="14">
        <v>3.2910940937196198</v>
      </c>
      <c r="O75" s="13">
        <v>71.048157755255701</v>
      </c>
      <c r="P75" s="14">
        <v>4.7339727523524404</v>
      </c>
      <c r="Q75" s="13">
        <v>24.299007086022002</v>
      </c>
      <c r="R75" s="14">
        <v>6.1597776659329604</v>
      </c>
      <c r="S75" s="13">
        <v>13.5535326192071</v>
      </c>
      <c r="T75" s="14">
        <v>2.5697144516096202</v>
      </c>
      <c r="U75" s="13">
        <v>19.330536886181601</v>
      </c>
      <c r="V75" s="14">
        <v>1.86694696776877</v>
      </c>
      <c r="W75" s="13">
        <v>16.132675886006702</v>
      </c>
      <c r="X75" s="14">
        <v>3.48234938272175</v>
      </c>
      <c r="Y75" s="13">
        <v>2.57914326679956</v>
      </c>
      <c r="Z75" s="38">
        <v>4.5038326332277796</v>
      </c>
    </row>
    <row r="76" spans="1:26" ht="12.95" customHeight="1" x14ac:dyDescent="0.2">
      <c r="A76" s="2" t="s">
        <v>41</v>
      </c>
      <c r="B76" s="32">
        <v>1</v>
      </c>
      <c r="C76" s="13" t="s">
        <v>713</v>
      </c>
      <c r="D76" s="14" t="s">
        <v>713</v>
      </c>
      <c r="E76" s="13">
        <v>53.8760071615119</v>
      </c>
      <c r="F76" s="14">
        <v>1.96803437906182</v>
      </c>
      <c r="G76" s="13">
        <v>61.310414733760098</v>
      </c>
      <c r="H76" s="14">
        <v>1.5784392314087501</v>
      </c>
      <c r="I76" s="13" t="s">
        <v>713</v>
      </c>
      <c r="J76" s="14" t="s">
        <v>713</v>
      </c>
      <c r="K76" s="13" t="s">
        <v>713</v>
      </c>
      <c r="L76" s="14" t="s">
        <v>713</v>
      </c>
      <c r="M76" s="13">
        <v>67.912546174924898</v>
      </c>
      <c r="N76" s="14">
        <v>1.85898690344934</v>
      </c>
      <c r="O76" s="13">
        <v>70.744170337403801</v>
      </c>
      <c r="P76" s="14">
        <v>1.29598491452916</v>
      </c>
      <c r="Q76" s="13" t="s">
        <v>713</v>
      </c>
      <c r="R76" s="14" t="s">
        <v>713</v>
      </c>
      <c r="S76" s="13" t="s">
        <v>713</v>
      </c>
      <c r="T76" s="14" t="s">
        <v>713</v>
      </c>
      <c r="U76" s="13">
        <v>62.4958554413125</v>
      </c>
      <c r="V76" s="14">
        <v>1.8208642169252101</v>
      </c>
      <c r="W76" s="13">
        <v>64.385183746319399</v>
      </c>
      <c r="X76" s="14">
        <v>1.854906245544</v>
      </c>
      <c r="Y76" s="13" t="s">
        <v>713</v>
      </c>
      <c r="Z76" s="38" t="s">
        <v>713</v>
      </c>
    </row>
    <row r="77" spans="1:26" ht="12.95" customHeight="1" x14ac:dyDescent="0.2">
      <c r="A77" s="2" t="s">
        <v>43</v>
      </c>
      <c r="B77" s="32">
        <v>1</v>
      </c>
      <c r="C77" s="13">
        <v>57.441441437893602</v>
      </c>
      <c r="D77" s="14">
        <v>6.5458200980313199</v>
      </c>
      <c r="E77" s="13">
        <v>63.503339726950301</v>
      </c>
      <c r="F77" s="14">
        <v>3.7357272103324699</v>
      </c>
      <c r="G77" s="13">
        <v>50.412008029007801</v>
      </c>
      <c r="H77" s="14">
        <v>1.27296732776688</v>
      </c>
      <c r="I77" s="13">
        <v>-7.0294334088857697</v>
      </c>
      <c r="J77" s="14">
        <v>6.7231355956720797</v>
      </c>
      <c r="K77" s="13">
        <v>67.451753805803094</v>
      </c>
      <c r="L77" s="14">
        <v>8.5924223503524093</v>
      </c>
      <c r="M77" s="13">
        <v>61.8197628751089</v>
      </c>
      <c r="N77" s="14">
        <v>7.50329754912058</v>
      </c>
      <c r="O77" s="13">
        <v>47.501345027608103</v>
      </c>
      <c r="P77" s="14">
        <v>1.94019644456825</v>
      </c>
      <c r="Q77" s="13">
        <v>-19.950408778194902</v>
      </c>
      <c r="R77" s="14">
        <v>8.9158753543968903</v>
      </c>
      <c r="S77" s="13">
        <v>57.657334527800302</v>
      </c>
      <c r="T77" s="14">
        <v>7.1281598236036201</v>
      </c>
      <c r="U77" s="13">
        <v>67.638180931057406</v>
      </c>
      <c r="V77" s="14">
        <v>2.86728029734225</v>
      </c>
      <c r="W77" s="13">
        <v>59.711610251070702</v>
      </c>
      <c r="X77" s="14">
        <v>1.0752724844520301</v>
      </c>
      <c r="Y77" s="13">
        <v>2.0542757232703899</v>
      </c>
      <c r="Z77" s="38">
        <v>7.2728019114274502</v>
      </c>
    </row>
    <row r="78" spans="1:26" ht="12.95" customHeight="1" x14ac:dyDescent="0.2">
      <c r="A78" s="2" t="s">
        <v>49</v>
      </c>
      <c r="B78" s="32">
        <v>1</v>
      </c>
      <c r="C78" s="13">
        <v>82.501975974633993</v>
      </c>
      <c r="D78" s="14">
        <v>1.8293523748490701</v>
      </c>
      <c r="E78" s="13">
        <v>78.391326884254696</v>
      </c>
      <c r="F78" s="14">
        <v>3.1845215131440701</v>
      </c>
      <c r="G78" s="13">
        <v>80.002660601914698</v>
      </c>
      <c r="H78" s="14">
        <v>2.2116826216349899</v>
      </c>
      <c r="I78" s="13">
        <v>-2.4993153727192499</v>
      </c>
      <c r="J78" s="14">
        <v>2.89590038030784</v>
      </c>
      <c r="K78" s="13">
        <v>35.304175491910001</v>
      </c>
      <c r="L78" s="14">
        <v>4.4009659032851296</v>
      </c>
      <c r="M78" s="13">
        <v>44.835190094380202</v>
      </c>
      <c r="N78" s="14">
        <v>6.4697968449439296</v>
      </c>
      <c r="O78" s="13">
        <v>59.306127564555197</v>
      </c>
      <c r="P78" s="14">
        <v>3.9480344628222901</v>
      </c>
      <c r="Q78" s="13">
        <v>24.001952072645199</v>
      </c>
      <c r="R78" s="14">
        <v>6.0843488594242903</v>
      </c>
      <c r="S78" s="13">
        <v>30.8041268010336</v>
      </c>
      <c r="T78" s="14">
        <v>2.0946436473710901</v>
      </c>
      <c r="U78" s="13">
        <v>29.060142483356199</v>
      </c>
      <c r="V78" s="14">
        <v>2.5691249423308302</v>
      </c>
      <c r="W78" s="13">
        <v>47.078273607236902</v>
      </c>
      <c r="X78" s="14">
        <v>2.6974823342751901</v>
      </c>
      <c r="Y78" s="13">
        <v>16.274146806203301</v>
      </c>
      <c r="Z78" s="38">
        <v>3.36560328558385</v>
      </c>
    </row>
    <row r="79" spans="1:26" ht="12.95" customHeight="1" x14ac:dyDescent="0.2">
      <c r="A79" s="2" t="s">
        <v>53</v>
      </c>
      <c r="B79" s="32">
        <v>1</v>
      </c>
      <c r="C79" s="13">
        <v>32.458167389649901</v>
      </c>
      <c r="D79" s="14">
        <v>2.8713357346665398</v>
      </c>
      <c r="E79" s="13">
        <v>32.3828967406142</v>
      </c>
      <c r="F79" s="14">
        <v>2.9805089696737999</v>
      </c>
      <c r="G79" s="13">
        <v>39.037226232862103</v>
      </c>
      <c r="H79" s="14">
        <v>1.87002388686126</v>
      </c>
      <c r="I79" s="13">
        <v>6.5790588432121302</v>
      </c>
      <c r="J79" s="14">
        <v>3.5434325360102901</v>
      </c>
      <c r="K79" s="13">
        <v>28.304597568343201</v>
      </c>
      <c r="L79" s="14">
        <v>4.4249924978330197</v>
      </c>
      <c r="M79" s="13">
        <v>36.180243734191897</v>
      </c>
      <c r="N79" s="14">
        <v>3.84327066724371</v>
      </c>
      <c r="O79" s="13">
        <v>33.854275305448098</v>
      </c>
      <c r="P79" s="14">
        <v>2.79755557905714</v>
      </c>
      <c r="Q79" s="13">
        <v>5.5496777371048296</v>
      </c>
      <c r="R79" s="14">
        <v>5.3517533166211404</v>
      </c>
      <c r="S79" s="13">
        <v>33.664722810908998</v>
      </c>
      <c r="T79" s="14">
        <v>2.6821442044357999</v>
      </c>
      <c r="U79" s="13">
        <v>33.738362213206301</v>
      </c>
      <c r="V79" s="14">
        <v>3.3180521239807299</v>
      </c>
      <c r="W79" s="13">
        <v>40.099606395545699</v>
      </c>
      <c r="X79" s="14">
        <v>1.65122041854845</v>
      </c>
      <c r="Y79" s="13">
        <v>6.4348835846367098</v>
      </c>
      <c r="Z79" s="38">
        <v>3.24550552370683</v>
      </c>
    </row>
    <row r="80" spans="1:26" ht="12.95" customHeight="1" x14ac:dyDescent="0.2">
      <c r="A80" s="2" t="s">
        <v>58</v>
      </c>
      <c r="B80" s="32">
        <v>1</v>
      </c>
      <c r="C80" s="13">
        <v>33.717001971684397</v>
      </c>
      <c r="D80" s="14">
        <v>2.4391611386746699</v>
      </c>
      <c r="E80" s="13">
        <v>39.301456765642897</v>
      </c>
      <c r="F80" s="14">
        <v>1.33073511221491</v>
      </c>
      <c r="G80" s="13">
        <v>49.533167539110998</v>
      </c>
      <c r="H80" s="14">
        <v>2.5090559414709301</v>
      </c>
      <c r="I80" s="13">
        <v>15.8161655674266</v>
      </c>
      <c r="J80" s="14">
        <v>3.5524136343763999</v>
      </c>
      <c r="K80" s="13">
        <v>48.291781909130499</v>
      </c>
      <c r="L80" s="14">
        <v>2.6114175908139501</v>
      </c>
      <c r="M80" s="13">
        <v>55.5075003550959</v>
      </c>
      <c r="N80" s="14">
        <v>1.66582777894918</v>
      </c>
      <c r="O80" s="13">
        <v>64.947852945993603</v>
      </c>
      <c r="P80" s="14">
        <v>3.5200139909605199</v>
      </c>
      <c r="Q80" s="13">
        <v>16.656071036863001</v>
      </c>
      <c r="R80" s="14">
        <v>4.3498188560291204</v>
      </c>
      <c r="S80" s="13">
        <v>51.330413773714</v>
      </c>
      <c r="T80" s="14">
        <v>1.9758444577327801</v>
      </c>
      <c r="U80" s="13">
        <v>52.4355060043655</v>
      </c>
      <c r="V80" s="14">
        <v>1.45650713187277</v>
      </c>
      <c r="W80" s="13">
        <v>58.3924052726965</v>
      </c>
      <c r="X80" s="14">
        <v>2.8249323490244298</v>
      </c>
      <c r="Y80" s="13">
        <v>7.0619914989824801</v>
      </c>
      <c r="Z80" s="38">
        <v>3.42554601537707</v>
      </c>
    </row>
    <row r="81" spans="1:26" ht="12.95" customHeight="1" x14ac:dyDescent="0.2">
      <c r="A81" s="2" t="s">
        <v>60</v>
      </c>
      <c r="B81" s="32">
        <v>1</v>
      </c>
      <c r="C81" s="13">
        <v>27.379465049212399</v>
      </c>
      <c r="D81" s="14">
        <v>2.8818089487820302</v>
      </c>
      <c r="E81" s="13">
        <v>32.246909497787101</v>
      </c>
      <c r="F81" s="14">
        <v>1.30634322113961</v>
      </c>
      <c r="G81" s="13">
        <v>38.013497706568302</v>
      </c>
      <c r="H81" s="14">
        <v>2.22722898949606</v>
      </c>
      <c r="I81" s="13">
        <v>10.634032657356</v>
      </c>
      <c r="J81" s="14">
        <v>3.6211838712318101</v>
      </c>
      <c r="K81" s="13">
        <v>28.089964230477801</v>
      </c>
      <c r="L81" s="14">
        <v>4.5386410402469899</v>
      </c>
      <c r="M81" s="13">
        <v>38.1296869831287</v>
      </c>
      <c r="N81" s="14">
        <v>1.68656457211667</v>
      </c>
      <c r="O81" s="13">
        <v>39.7758149076165</v>
      </c>
      <c r="P81" s="14">
        <v>2.17618787099244</v>
      </c>
      <c r="Q81" s="13">
        <v>11.685850677138699</v>
      </c>
      <c r="R81" s="14">
        <v>5.1664256481012298</v>
      </c>
      <c r="S81" s="13">
        <v>29.9976313378246</v>
      </c>
      <c r="T81" s="14">
        <v>2.7213545791553302</v>
      </c>
      <c r="U81" s="13">
        <v>29.9917726451094</v>
      </c>
      <c r="V81" s="14">
        <v>1.0221515752966099</v>
      </c>
      <c r="W81" s="13">
        <v>29.203788904238401</v>
      </c>
      <c r="X81" s="14">
        <v>1.97722999845516</v>
      </c>
      <c r="Y81" s="13">
        <v>-0.79384243358620699</v>
      </c>
      <c r="Z81" s="38">
        <v>3.2438475075497699</v>
      </c>
    </row>
    <row r="82" spans="1:26" ht="12.95" customHeight="1" x14ac:dyDescent="0.2">
      <c r="A82" s="2" t="s">
        <v>62</v>
      </c>
      <c r="B82" s="32">
        <v>1</v>
      </c>
      <c r="C82" s="13">
        <v>31.886763903636901</v>
      </c>
      <c r="D82" s="14">
        <v>4.0353644563120099</v>
      </c>
      <c r="E82" s="13">
        <v>27.258939038971999</v>
      </c>
      <c r="F82" s="14">
        <v>1.73229526371582</v>
      </c>
      <c r="G82" s="13">
        <v>27.721772286702901</v>
      </c>
      <c r="H82" s="14">
        <v>1.4216901718193999</v>
      </c>
      <c r="I82" s="13">
        <v>-4.16499161693398</v>
      </c>
      <c r="J82" s="14">
        <v>4.2320164536644702</v>
      </c>
      <c r="K82" s="13">
        <v>25.210498753206402</v>
      </c>
      <c r="L82" s="14">
        <v>4.66329300637722</v>
      </c>
      <c r="M82" s="13">
        <v>24.032776689086099</v>
      </c>
      <c r="N82" s="14">
        <v>2.4210193956977801</v>
      </c>
      <c r="O82" s="13">
        <v>27.315596095451401</v>
      </c>
      <c r="P82" s="14">
        <v>1.7333662390686999</v>
      </c>
      <c r="Q82" s="13">
        <v>2.1050973422450001</v>
      </c>
      <c r="R82" s="14">
        <v>5.1097905257319596</v>
      </c>
      <c r="S82" s="13">
        <v>24.2068189438308</v>
      </c>
      <c r="T82" s="14">
        <v>3.4144342170605402</v>
      </c>
      <c r="U82" s="13">
        <v>21.833766159722899</v>
      </c>
      <c r="V82" s="14">
        <v>2.1559695262408098</v>
      </c>
      <c r="W82" s="13">
        <v>28.3968831606979</v>
      </c>
      <c r="X82" s="14">
        <v>1.2928590175483099</v>
      </c>
      <c r="Y82" s="13">
        <v>4.1900642168671096</v>
      </c>
      <c r="Z82" s="38">
        <v>3.5597698983857202</v>
      </c>
    </row>
    <row r="83" spans="1:26" ht="12.95" customHeight="1" x14ac:dyDescent="0.2">
      <c r="A83" s="2" t="s">
        <v>63</v>
      </c>
      <c r="B83" s="32">
        <v>1</v>
      </c>
      <c r="C83" s="13" t="s">
        <v>713</v>
      </c>
      <c r="D83" s="14" t="s">
        <v>713</v>
      </c>
      <c r="E83" s="13">
        <v>43.338796783046</v>
      </c>
      <c r="F83" s="14">
        <v>3.3136209930337399</v>
      </c>
      <c r="G83" s="13">
        <v>44.834394660404001</v>
      </c>
      <c r="H83" s="14">
        <v>1.6722050398447901</v>
      </c>
      <c r="I83" s="13" t="s">
        <v>713</v>
      </c>
      <c r="J83" s="14" t="s">
        <v>713</v>
      </c>
      <c r="K83" s="13" t="s">
        <v>713</v>
      </c>
      <c r="L83" s="14" t="s">
        <v>713</v>
      </c>
      <c r="M83" s="13">
        <v>41.269656782272797</v>
      </c>
      <c r="N83" s="14">
        <v>2.56039188648076</v>
      </c>
      <c r="O83" s="13">
        <v>41.3930498771998</v>
      </c>
      <c r="P83" s="14">
        <v>2.1541599294832898</v>
      </c>
      <c r="Q83" s="13" t="s">
        <v>713</v>
      </c>
      <c r="R83" s="14" t="s">
        <v>713</v>
      </c>
      <c r="S83" s="13" t="s">
        <v>713</v>
      </c>
      <c r="T83" s="14" t="s">
        <v>713</v>
      </c>
      <c r="U83" s="13">
        <v>53.144696593717697</v>
      </c>
      <c r="V83" s="14">
        <v>2.0381738623388599</v>
      </c>
      <c r="W83" s="13">
        <v>53.899145002158797</v>
      </c>
      <c r="X83" s="14">
        <v>1.6156480808743101</v>
      </c>
      <c r="Y83" s="13" t="s">
        <v>713</v>
      </c>
      <c r="Z83" s="38" t="s">
        <v>713</v>
      </c>
    </row>
    <row r="84" spans="1:26" ht="12.95" customHeight="1" x14ac:dyDescent="0.2">
      <c r="A84" s="33" t="s">
        <v>191</v>
      </c>
      <c r="B84" s="34">
        <v>1</v>
      </c>
      <c r="C84" s="46">
        <v>45.481673173359198</v>
      </c>
      <c r="D84" s="35">
        <v>1.1262017114324001</v>
      </c>
      <c r="E84" s="46">
        <v>46.230238459349501</v>
      </c>
      <c r="F84" s="35">
        <v>0.74096229487944398</v>
      </c>
      <c r="G84" s="46">
        <v>49.4385555794642</v>
      </c>
      <c r="H84" s="35">
        <v>0.66795956192337302</v>
      </c>
      <c r="I84" s="46">
        <v>3.2301125825814201</v>
      </c>
      <c r="J84" s="35">
        <v>1.37173517486215</v>
      </c>
      <c r="K84" s="46">
        <v>45.902032436406401</v>
      </c>
      <c r="L84" s="35">
        <v>1.5518688081910299</v>
      </c>
      <c r="M84" s="46">
        <v>48.637949983647502</v>
      </c>
      <c r="N84" s="35">
        <v>1.07081446590399</v>
      </c>
      <c r="O84" s="46">
        <v>52.562232129670001</v>
      </c>
      <c r="P84" s="35">
        <v>0.79936582563828495</v>
      </c>
      <c r="Q84" s="46">
        <v>5.95892409773725</v>
      </c>
      <c r="R84" s="35">
        <v>1.83545018180609</v>
      </c>
      <c r="S84" s="46">
        <v>37.0408347147225</v>
      </c>
      <c r="T84" s="35">
        <v>1.2352187790173399</v>
      </c>
      <c r="U84" s="46">
        <v>40.630671341405801</v>
      </c>
      <c r="V84" s="35">
        <v>0.62169246915194898</v>
      </c>
      <c r="W84" s="46">
        <v>43.9950061035522</v>
      </c>
      <c r="X84" s="35">
        <v>0.64340702799953498</v>
      </c>
      <c r="Y84" s="46">
        <v>3.9247397346922801</v>
      </c>
      <c r="Z84" s="169">
        <v>1.43651319193677</v>
      </c>
    </row>
    <row r="85" spans="1:26" ht="12.95" customHeight="1" x14ac:dyDescent="0.2">
      <c r="A85" s="2" t="s">
        <v>106</v>
      </c>
      <c r="B85" s="32">
        <v>1</v>
      </c>
      <c r="C85" s="13">
        <v>54.2700608806229</v>
      </c>
      <c r="D85" s="14">
        <v>3.7979070111684901</v>
      </c>
      <c r="E85" s="13">
        <v>55.3923733720911</v>
      </c>
      <c r="F85" s="14">
        <v>1.82372837976764</v>
      </c>
      <c r="G85" s="13">
        <v>64.762406755754</v>
      </c>
      <c r="H85" s="14">
        <v>4.0515390167757603</v>
      </c>
      <c r="I85" s="13">
        <v>10.4923458751311</v>
      </c>
      <c r="J85" s="14">
        <v>5.5280043037682898</v>
      </c>
      <c r="K85" s="13">
        <v>80.6728523600068</v>
      </c>
      <c r="L85" s="14">
        <v>3.7724223504222598</v>
      </c>
      <c r="M85" s="13">
        <v>74.357058940377101</v>
      </c>
      <c r="N85" s="14">
        <v>1.8280909781933501</v>
      </c>
      <c r="O85" s="13">
        <v>86.039808948953706</v>
      </c>
      <c r="P85" s="14">
        <v>4.4196246855204304</v>
      </c>
      <c r="Q85" s="13">
        <v>5.3669565889469304</v>
      </c>
      <c r="R85" s="14">
        <v>5.8188022909354302</v>
      </c>
      <c r="S85" s="13">
        <v>48.520881456116697</v>
      </c>
      <c r="T85" s="14">
        <v>5.2979671323322703</v>
      </c>
      <c r="U85" s="13">
        <v>52.128093055258802</v>
      </c>
      <c r="V85" s="14">
        <v>1.93808067517573</v>
      </c>
      <c r="W85" s="13">
        <v>69.003058105771302</v>
      </c>
      <c r="X85" s="14">
        <v>4.0896031172965701</v>
      </c>
      <c r="Y85" s="13">
        <v>20.482176649654502</v>
      </c>
      <c r="Z85" s="38">
        <v>6.4917706024973496</v>
      </c>
    </row>
    <row r="86" spans="1:26" ht="12.95" customHeight="1" x14ac:dyDescent="0.2">
      <c r="A86" s="2" t="s">
        <v>103</v>
      </c>
      <c r="B86" s="32">
        <v>1</v>
      </c>
      <c r="C86" s="13">
        <v>46.1779365558858</v>
      </c>
      <c r="D86" s="14">
        <v>4.6099531551935096</v>
      </c>
      <c r="E86" s="13">
        <v>50.441069859955</v>
      </c>
      <c r="F86" s="14">
        <v>2.51471714229123</v>
      </c>
      <c r="G86" s="13">
        <v>53.633351709838003</v>
      </c>
      <c r="H86" s="14">
        <v>2.99170288548757</v>
      </c>
      <c r="I86" s="13">
        <v>7.4554151539522397</v>
      </c>
      <c r="J86" s="14">
        <v>5.60582942714138</v>
      </c>
      <c r="K86" s="13">
        <v>46.5908251320867</v>
      </c>
      <c r="L86" s="14">
        <v>7.5702271279737996</v>
      </c>
      <c r="M86" s="13">
        <v>55.474743752124297</v>
      </c>
      <c r="N86" s="14">
        <v>4.2048789781322302</v>
      </c>
      <c r="O86" s="13">
        <v>61.900080568419099</v>
      </c>
      <c r="P86" s="14">
        <v>3.93584850866519</v>
      </c>
      <c r="Q86" s="13">
        <v>15.3092554363324</v>
      </c>
      <c r="R86" s="14">
        <v>8.6034972328455304</v>
      </c>
      <c r="S86" s="13">
        <v>66.206903552945306</v>
      </c>
      <c r="T86" s="14">
        <v>6.9759927783143603</v>
      </c>
      <c r="U86" s="13">
        <v>65.132558531937093</v>
      </c>
      <c r="V86" s="14">
        <v>2.73491565003728</v>
      </c>
      <c r="W86" s="13">
        <v>66.715167166472</v>
      </c>
      <c r="X86" s="14">
        <v>5.3618850307861603</v>
      </c>
      <c r="Y86" s="13">
        <v>0.50826361352663696</v>
      </c>
      <c r="Z86" s="38">
        <v>8.8814735197022205</v>
      </c>
    </row>
    <row r="87" spans="1:26" ht="12.95" customHeight="1" x14ac:dyDescent="0.2">
      <c r="A87" s="3" t="s">
        <v>104</v>
      </c>
      <c r="B87" s="36">
        <v>1</v>
      </c>
      <c r="C87" s="28">
        <v>43.025397757446001</v>
      </c>
      <c r="D87" s="29">
        <v>7.4592918374262904</v>
      </c>
      <c r="E87" s="28">
        <v>47.642769862643704</v>
      </c>
      <c r="F87" s="29">
        <v>4.1074094180200902</v>
      </c>
      <c r="G87" s="28">
        <v>53.129250050690501</v>
      </c>
      <c r="H87" s="29">
        <v>2.2948469697890101</v>
      </c>
      <c r="I87" s="28">
        <v>10.103852293244501</v>
      </c>
      <c r="J87" s="29">
        <v>7.7704649958973597</v>
      </c>
      <c r="K87" s="28">
        <v>60.154015611014799</v>
      </c>
      <c r="L87" s="29">
        <v>5.6291979109359103</v>
      </c>
      <c r="M87" s="28">
        <v>61.312681003860902</v>
      </c>
      <c r="N87" s="29">
        <v>4.8753290491895998</v>
      </c>
      <c r="O87" s="28">
        <v>64.141768910972601</v>
      </c>
      <c r="P87" s="29">
        <v>3.3145464499305501</v>
      </c>
      <c r="Q87" s="28">
        <v>3.9877532999577201</v>
      </c>
      <c r="R87" s="29">
        <v>6.5300865120701896</v>
      </c>
      <c r="S87" s="28">
        <v>51.968824628379203</v>
      </c>
      <c r="T87" s="29">
        <v>5.9316880359137203</v>
      </c>
      <c r="U87" s="28">
        <v>54.322031321686097</v>
      </c>
      <c r="V87" s="29">
        <v>4.52265654289954</v>
      </c>
      <c r="W87" s="28">
        <v>53.951420605303902</v>
      </c>
      <c r="X87" s="29">
        <v>2.64584698248881</v>
      </c>
      <c r="Y87" s="28">
        <v>1.9825959769246899</v>
      </c>
      <c r="Z87" s="168">
        <v>6.46241062147398</v>
      </c>
    </row>
    <row r="88" spans="1:26" ht="12.95" customHeight="1" x14ac:dyDescent="0.2">
      <c r="A88" s="2"/>
      <c r="B88" s="37"/>
      <c r="C88" s="13" t="s">
        <v>1340</v>
      </c>
      <c r="D88" s="14" t="s">
        <v>1341</v>
      </c>
      <c r="E88" s="13" t="s">
        <v>1342</v>
      </c>
      <c r="F88" s="14" t="s">
        <v>1343</v>
      </c>
      <c r="G88" s="13" t="s">
        <v>1344</v>
      </c>
      <c r="H88" s="14" t="s">
        <v>1345</v>
      </c>
      <c r="I88" s="13" t="s">
        <v>1346</v>
      </c>
      <c r="J88" s="14" t="s">
        <v>1347</v>
      </c>
      <c r="K88" s="13" t="s">
        <v>1348</v>
      </c>
      <c r="L88" s="14" t="s">
        <v>1349</v>
      </c>
      <c r="M88" s="13" t="s">
        <v>1350</v>
      </c>
      <c r="N88" s="14" t="s">
        <v>1351</v>
      </c>
      <c r="O88" s="13" t="s">
        <v>1352</v>
      </c>
      <c r="P88" s="14" t="s">
        <v>1353</v>
      </c>
      <c r="Q88" s="13" t="s">
        <v>1354</v>
      </c>
      <c r="R88" s="14" t="s">
        <v>1355</v>
      </c>
      <c r="S88" s="13" t="s">
        <v>1356</v>
      </c>
      <c r="T88" s="14" t="s">
        <v>1357</v>
      </c>
      <c r="U88" s="13" t="s">
        <v>1358</v>
      </c>
      <c r="V88" s="14" t="s">
        <v>1359</v>
      </c>
      <c r="W88" s="13" t="s">
        <v>1360</v>
      </c>
      <c r="X88" s="14" t="s">
        <v>1361</v>
      </c>
      <c r="Y88" s="13" t="s">
        <v>1362</v>
      </c>
      <c r="Z88" s="38" t="s">
        <v>1363</v>
      </c>
    </row>
    <row r="89" spans="1:26" ht="12.95" customHeight="1" x14ac:dyDescent="0.2">
      <c r="A89" s="2" t="s">
        <v>30</v>
      </c>
      <c r="B89" s="37">
        <v>3</v>
      </c>
      <c r="C89" s="13" t="s">
        <v>476</v>
      </c>
      <c r="D89" s="14" t="s">
        <v>476</v>
      </c>
      <c r="E89" s="13">
        <v>37.5289001525381</v>
      </c>
      <c r="F89" s="14">
        <v>1.2155320061375601</v>
      </c>
      <c r="G89" s="13">
        <v>41.595412903465501</v>
      </c>
      <c r="H89" s="14">
        <v>1.9027038547931501</v>
      </c>
      <c r="I89" s="13" t="s">
        <v>476</v>
      </c>
      <c r="J89" s="14" t="s">
        <v>476</v>
      </c>
      <c r="K89" s="13" t="s">
        <v>476</v>
      </c>
      <c r="L89" s="14" t="s">
        <v>476</v>
      </c>
      <c r="M89" s="13">
        <v>44.273286534707097</v>
      </c>
      <c r="N89" s="14">
        <v>1.5037750606540601</v>
      </c>
      <c r="O89" s="13">
        <v>48.541327003804298</v>
      </c>
      <c r="P89" s="14">
        <v>1.62084980763409</v>
      </c>
      <c r="Q89" s="13" t="s">
        <v>476</v>
      </c>
      <c r="R89" s="14" t="s">
        <v>476</v>
      </c>
      <c r="S89" s="13" t="s">
        <v>476</v>
      </c>
      <c r="T89" s="14" t="s">
        <v>476</v>
      </c>
      <c r="U89" s="13">
        <v>39.485878428738303</v>
      </c>
      <c r="V89" s="14">
        <v>1.1516489708178601</v>
      </c>
      <c r="W89" s="13">
        <v>39.857692191374802</v>
      </c>
      <c r="X89" s="14">
        <v>1.8202083877933599</v>
      </c>
      <c r="Y89" s="13" t="s">
        <v>476</v>
      </c>
      <c r="Z89" s="38" t="s">
        <v>476</v>
      </c>
    </row>
    <row r="90" spans="1:26" ht="12.95" customHeight="1" x14ac:dyDescent="0.2">
      <c r="A90" s="2" t="s">
        <v>33</v>
      </c>
      <c r="B90" s="37">
        <v>3</v>
      </c>
      <c r="C90" s="13" t="s">
        <v>713</v>
      </c>
      <c r="D90" s="14" t="s">
        <v>713</v>
      </c>
      <c r="E90" s="13">
        <v>80.728436981960499</v>
      </c>
      <c r="F90" s="14">
        <v>1.46024779852465</v>
      </c>
      <c r="G90" s="13">
        <v>82.429442716766999</v>
      </c>
      <c r="H90" s="14">
        <v>1.5946050791151301</v>
      </c>
      <c r="I90" s="13" t="s">
        <v>713</v>
      </c>
      <c r="J90" s="14" t="s">
        <v>713</v>
      </c>
      <c r="K90" s="13" t="s">
        <v>713</v>
      </c>
      <c r="L90" s="14" t="s">
        <v>713</v>
      </c>
      <c r="M90" s="13">
        <v>83.746925029588397</v>
      </c>
      <c r="N90" s="14">
        <v>1.6249286800884399</v>
      </c>
      <c r="O90" s="13">
        <v>83.030221819929594</v>
      </c>
      <c r="P90" s="14">
        <v>1.9078231843500499</v>
      </c>
      <c r="Q90" s="13" t="s">
        <v>713</v>
      </c>
      <c r="R90" s="14" t="s">
        <v>713</v>
      </c>
      <c r="S90" s="13" t="s">
        <v>713</v>
      </c>
      <c r="T90" s="14" t="s">
        <v>713</v>
      </c>
      <c r="U90" s="13">
        <v>73.015477049934304</v>
      </c>
      <c r="V90" s="14">
        <v>2.00652817209932</v>
      </c>
      <c r="W90" s="13">
        <v>77.918036591048804</v>
      </c>
      <c r="X90" s="14">
        <v>1.9748149780533699</v>
      </c>
      <c r="Y90" s="13" t="s">
        <v>713</v>
      </c>
      <c r="Z90" s="38" t="s">
        <v>713</v>
      </c>
    </row>
    <row r="91" spans="1:26" ht="12.95" customHeight="1" x14ac:dyDescent="0.2">
      <c r="A91" s="2" t="s">
        <v>99</v>
      </c>
      <c r="B91" s="37">
        <v>3</v>
      </c>
      <c r="C91" s="13" t="s">
        <v>713</v>
      </c>
      <c r="D91" s="14" t="s">
        <v>713</v>
      </c>
      <c r="E91" s="13">
        <v>47.121410011024302</v>
      </c>
      <c r="F91" s="14">
        <v>1.4427859448654401</v>
      </c>
      <c r="G91" s="13">
        <v>60.730780178353001</v>
      </c>
      <c r="H91" s="14">
        <v>3.0886842006826498</v>
      </c>
      <c r="I91" s="13" t="s">
        <v>713</v>
      </c>
      <c r="J91" s="14" t="s">
        <v>713</v>
      </c>
      <c r="K91" s="13" t="s">
        <v>713</v>
      </c>
      <c r="L91" s="14" t="s">
        <v>713</v>
      </c>
      <c r="M91" s="13">
        <v>62.787063250035501</v>
      </c>
      <c r="N91" s="14">
        <v>1.93317165737052</v>
      </c>
      <c r="O91" s="13">
        <v>63.697782692827502</v>
      </c>
      <c r="P91" s="14">
        <v>4.5600875473732403</v>
      </c>
      <c r="Q91" s="13" t="s">
        <v>713</v>
      </c>
      <c r="R91" s="14" t="s">
        <v>713</v>
      </c>
      <c r="S91" s="13" t="s">
        <v>713</v>
      </c>
      <c r="T91" s="14" t="s">
        <v>713</v>
      </c>
      <c r="U91" s="13">
        <v>52.429287647291098</v>
      </c>
      <c r="V91" s="14">
        <v>1.68249279375501</v>
      </c>
      <c r="W91" s="13">
        <v>66.275951779276099</v>
      </c>
      <c r="X91" s="14">
        <v>2.96110266858408</v>
      </c>
      <c r="Y91" s="13" t="s">
        <v>713</v>
      </c>
      <c r="Z91" s="38" t="s">
        <v>713</v>
      </c>
    </row>
    <row r="92" spans="1:26" ht="12.95" customHeight="1" x14ac:dyDescent="0.2">
      <c r="A92" s="2" t="s">
        <v>51</v>
      </c>
      <c r="B92" s="37">
        <v>3</v>
      </c>
      <c r="C92" s="13" t="s">
        <v>713</v>
      </c>
      <c r="D92" s="14" t="s">
        <v>713</v>
      </c>
      <c r="E92" s="13">
        <v>23.0048564063834</v>
      </c>
      <c r="F92" s="14">
        <v>1.02053487143582</v>
      </c>
      <c r="G92" s="13">
        <v>28.4004901911715</v>
      </c>
      <c r="H92" s="14">
        <v>2.2608649630682001</v>
      </c>
      <c r="I92" s="13" t="s">
        <v>713</v>
      </c>
      <c r="J92" s="14" t="s">
        <v>713</v>
      </c>
      <c r="K92" s="13" t="s">
        <v>713</v>
      </c>
      <c r="L92" s="14" t="s">
        <v>713</v>
      </c>
      <c r="M92" s="13">
        <v>23.3629963174272</v>
      </c>
      <c r="N92" s="14">
        <v>1.36582394394528</v>
      </c>
      <c r="O92" s="13">
        <v>28.549918589623498</v>
      </c>
      <c r="P92" s="14">
        <v>3.3935100325603198</v>
      </c>
      <c r="Q92" s="13" t="s">
        <v>713</v>
      </c>
      <c r="R92" s="14" t="s">
        <v>713</v>
      </c>
      <c r="S92" s="13" t="s">
        <v>713</v>
      </c>
      <c r="T92" s="14" t="s">
        <v>713</v>
      </c>
      <c r="U92" s="13">
        <v>22.965897828339401</v>
      </c>
      <c r="V92" s="14">
        <v>0.82086930737752895</v>
      </c>
      <c r="W92" s="13">
        <v>28.9841901655908</v>
      </c>
      <c r="X92" s="14">
        <v>2.4116496486214198</v>
      </c>
      <c r="Y92" s="13" t="s">
        <v>713</v>
      </c>
      <c r="Z92" s="38" t="s">
        <v>713</v>
      </c>
    </row>
    <row r="93" spans="1:26" ht="12.95" customHeight="1" x14ac:dyDescent="0.2">
      <c r="A93" s="2" t="s">
        <v>53</v>
      </c>
      <c r="B93" s="37">
        <v>3</v>
      </c>
      <c r="C93" s="13">
        <v>31.111328618644201</v>
      </c>
      <c r="D93" s="14">
        <v>3.5472554164996</v>
      </c>
      <c r="E93" s="13">
        <v>35.2255797982762</v>
      </c>
      <c r="F93" s="14">
        <v>1.9457210799047999</v>
      </c>
      <c r="G93" s="13">
        <v>42.6409540756298</v>
      </c>
      <c r="H93" s="14">
        <v>1.5393423270973901</v>
      </c>
      <c r="I93" s="13">
        <v>11.529625456985601</v>
      </c>
      <c r="J93" s="14">
        <v>3.6589620494833999</v>
      </c>
      <c r="K93" s="13">
        <v>25.839946605098699</v>
      </c>
      <c r="L93" s="14">
        <v>4.3401990494561504</v>
      </c>
      <c r="M93" s="13">
        <v>29.638636010671199</v>
      </c>
      <c r="N93" s="14">
        <v>3.4420738050905899</v>
      </c>
      <c r="O93" s="13">
        <v>32.720876966509401</v>
      </c>
      <c r="P93" s="14">
        <v>1.9745153410537599</v>
      </c>
      <c r="Q93" s="13">
        <v>6.8809303614106803</v>
      </c>
      <c r="R93" s="14">
        <v>4.5075288036094401</v>
      </c>
      <c r="S93" s="13">
        <v>26.415363673840002</v>
      </c>
      <c r="T93" s="14">
        <v>2.91959767754676</v>
      </c>
      <c r="U93" s="13">
        <v>31.263937671765301</v>
      </c>
      <c r="V93" s="14">
        <v>2.1909490085169399</v>
      </c>
      <c r="W93" s="13">
        <v>36.121531955244201</v>
      </c>
      <c r="X93" s="14">
        <v>1.2408130566368001</v>
      </c>
      <c r="Y93" s="13">
        <v>9.7061682814041603</v>
      </c>
      <c r="Z93" s="38">
        <v>3.1286782951396002</v>
      </c>
    </row>
    <row r="94" spans="1:26" ht="12.95" customHeight="1" x14ac:dyDescent="0.2">
      <c r="A94" s="2" t="s">
        <v>58</v>
      </c>
      <c r="B94" s="37">
        <v>3</v>
      </c>
      <c r="C94" s="13" t="s">
        <v>713</v>
      </c>
      <c r="D94" s="14" t="s">
        <v>713</v>
      </c>
      <c r="E94" s="13">
        <v>43.212249860729699</v>
      </c>
      <c r="F94" s="14">
        <v>1.4432620431846399</v>
      </c>
      <c r="G94" s="13">
        <v>44.830223917719998</v>
      </c>
      <c r="H94" s="14">
        <v>2.21656994635104</v>
      </c>
      <c r="I94" s="13" t="s">
        <v>713</v>
      </c>
      <c r="J94" s="14" t="s">
        <v>713</v>
      </c>
      <c r="K94" s="13" t="s">
        <v>713</v>
      </c>
      <c r="L94" s="14" t="s">
        <v>713</v>
      </c>
      <c r="M94" s="13">
        <v>52.800348822631904</v>
      </c>
      <c r="N94" s="14">
        <v>1.8061879349724399</v>
      </c>
      <c r="O94" s="13">
        <v>54.104449462445302</v>
      </c>
      <c r="P94" s="14">
        <v>2.7839457422035498</v>
      </c>
      <c r="Q94" s="13" t="s">
        <v>713</v>
      </c>
      <c r="R94" s="14" t="s">
        <v>713</v>
      </c>
      <c r="S94" s="13" t="s">
        <v>713</v>
      </c>
      <c r="T94" s="14" t="s">
        <v>713</v>
      </c>
      <c r="U94" s="13">
        <v>61.624215958177899</v>
      </c>
      <c r="V94" s="14">
        <v>1.7275267662938301</v>
      </c>
      <c r="W94" s="13">
        <v>61.037505899698601</v>
      </c>
      <c r="X94" s="14">
        <v>2.1868952566002502</v>
      </c>
      <c r="Y94" s="13" t="s">
        <v>713</v>
      </c>
      <c r="Z94" s="38" t="s">
        <v>713</v>
      </c>
    </row>
    <row r="95" spans="1:26" ht="12.95" customHeight="1" x14ac:dyDescent="0.2">
      <c r="A95" s="2" t="s">
        <v>62</v>
      </c>
      <c r="B95" s="37">
        <v>3</v>
      </c>
      <c r="C95" s="13" t="s">
        <v>713</v>
      </c>
      <c r="D95" s="14" t="s">
        <v>713</v>
      </c>
      <c r="E95" s="13">
        <v>33.3841359976578</v>
      </c>
      <c r="F95" s="14">
        <v>1.72678660321823</v>
      </c>
      <c r="G95" s="13">
        <v>31.256577996703999</v>
      </c>
      <c r="H95" s="14">
        <v>1.3140402717870501</v>
      </c>
      <c r="I95" s="13" t="s">
        <v>713</v>
      </c>
      <c r="J95" s="14" t="s">
        <v>713</v>
      </c>
      <c r="K95" s="13" t="s">
        <v>713</v>
      </c>
      <c r="L95" s="14" t="s">
        <v>713</v>
      </c>
      <c r="M95" s="13">
        <v>30.085869198556399</v>
      </c>
      <c r="N95" s="14">
        <v>2.1162868877736698</v>
      </c>
      <c r="O95" s="13">
        <v>28.0749089605625</v>
      </c>
      <c r="P95" s="14">
        <v>1.57882492211903</v>
      </c>
      <c r="Q95" s="13" t="s">
        <v>713</v>
      </c>
      <c r="R95" s="14" t="s">
        <v>713</v>
      </c>
      <c r="S95" s="13" t="s">
        <v>713</v>
      </c>
      <c r="T95" s="14" t="s">
        <v>713</v>
      </c>
      <c r="U95" s="13">
        <v>31.834331425652799</v>
      </c>
      <c r="V95" s="14">
        <v>1.9971453450294601</v>
      </c>
      <c r="W95" s="13">
        <v>27.560326752425901</v>
      </c>
      <c r="X95" s="14">
        <v>1.3647595514617901</v>
      </c>
      <c r="Y95" s="13" t="s">
        <v>713</v>
      </c>
      <c r="Z95" s="38" t="s">
        <v>713</v>
      </c>
    </row>
    <row r="96" spans="1:26" ht="12.95" customHeight="1" x14ac:dyDescent="0.2">
      <c r="A96" s="2" t="s">
        <v>63</v>
      </c>
      <c r="B96" s="37">
        <v>3</v>
      </c>
      <c r="C96" s="13">
        <v>39.724384877396503</v>
      </c>
      <c r="D96" s="14">
        <v>6.3943845887375401</v>
      </c>
      <c r="E96" s="13">
        <v>41.3368024245488</v>
      </c>
      <c r="F96" s="14">
        <v>3.0001737781947599</v>
      </c>
      <c r="G96" s="13">
        <v>41.885240456200897</v>
      </c>
      <c r="H96" s="14">
        <v>2.1112338659111698</v>
      </c>
      <c r="I96" s="13">
        <v>2.1608555788044002</v>
      </c>
      <c r="J96" s="14">
        <v>6.8537575688381898</v>
      </c>
      <c r="K96" s="13">
        <v>29.607998953231402</v>
      </c>
      <c r="L96" s="14">
        <v>2.8650135604413398</v>
      </c>
      <c r="M96" s="13">
        <v>30.4581038771435</v>
      </c>
      <c r="N96" s="14">
        <v>2.8175779111257699</v>
      </c>
      <c r="O96" s="13">
        <v>37.207130965793297</v>
      </c>
      <c r="P96" s="14">
        <v>2.3782630771325</v>
      </c>
      <c r="Q96" s="13">
        <v>7.5991320125619302</v>
      </c>
      <c r="R96" s="14">
        <v>3.81064662553633</v>
      </c>
      <c r="S96" s="13">
        <v>50.554646093008998</v>
      </c>
      <c r="T96" s="14">
        <v>3.6147318730865901</v>
      </c>
      <c r="U96" s="13">
        <v>41.704608644570598</v>
      </c>
      <c r="V96" s="14">
        <v>2.5156657314374602</v>
      </c>
      <c r="W96" s="13">
        <v>50.942749896569197</v>
      </c>
      <c r="X96" s="14">
        <v>1.8238432720895299</v>
      </c>
      <c r="Y96" s="13">
        <v>0.38810380356022001</v>
      </c>
      <c r="Z96" s="38">
        <v>4.1676165165224601</v>
      </c>
    </row>
    <row r="97" spans="1:26" ht="12.95" customHeight="1" x14ac:dyDescent="0.2">
      <c r="A97" s="39" t="s">
        <v>192</v>
      </c>
      <c r="B97" s="40">
        <v>3</v>
      </c>
      <c r="C97" s="41">
        <v>35.417856748020398</v>
      </c>
      <c r="D97" s="42">
        <v>3.6561993674637701</v>
      </c>
      <c r="E97" s="41">
        <v>42.692796454139803</v>
      </c>
      <c r="F97" s="42">
        <v>0.61978618939396501</v>
      </c>
      <c r="G97" s="41">
        <v>46.721140304501503</v>
      </c>
      <c r="H97" s="42">
        <v>0.73187788417097299</v>
      </c>
      <c r="I97" s="41">
        <v>6.8452405178949904</v>
      </c>
      <c r="J97" s="42">
        <v>3.8846491505658101</v>
      </c>
      <c r="K97" s="41">
        <v>27.723972779165099</v>
      </c>
      <c r="L97" s="42">
        <v>2.6002706825642599</v>
      </c>
      <c r="M97" s="41">
        <v>44.644153630095097</v>
      </c>
      <c r="N97" s="42">
        <v>0.770875747566237</v>
      </c>
      <c r="O97" s="41">
        <v>46.9908270576869</v>
      </c>
      <c r="P97" s="42">
        <v>0.955045322131305</v>
      </c>
      <c r="Q97" s="41">
        <v>7.2400311869863101</v>
      </c>
      <c r="R97" s="42">
        <v>2.9512219342198001</v>
      </c>
      <c r="S97" s="41">
        <v>38.485004883424502</v>
      </c>
      <c r="T97" s="42">
        <v>2.3232701690206299</v>
      </c>
      <c r="U97" s="41">
        <v>44.290454331808697</v>
      </c>
      <c r="V97" s="42">
        <v>0.64902365333835599</v>
      </c>
      <c r="W97" s="41">
        <v>48.587248153903502</v>
      </c>
      <c r="X97" s="42">
        <v>0.72141718852376602</v>
      </c>
      <c r="Y97" s="41">
        <v>5.0471360424821903</v>
      </c>
      <c r="Z97" s="43">
        <v>2.6056503652288199</v>
      </c>
    </row>
    <row r="99" spans="1:26" x14ac:dyDescent="0.2">
      <c r="A99" s="44" t="s">
        <v>89</v>
      </c>
    </row>
    <row r="100" spans="1:26" x14ac:dyDescent="0.2">
      <c r="A100" s="44" t="s">
        <v>101</v>
      </c>
    </row>
    <row r="101" spans="1:26" x14ac:dyDescent="0.2">
      <c r="A101" s="44" t="s">
        <v>90</v>
      </c>
    </row>
    <row r="102" spans="1:26" x14ac:dyDescent="0.2">
      <c r="A102" s="44" t="s">
        <v>67</v>
      </c>
    </row>
    <row r="103" spans="1:26" x14ac:dyDescent="0.2">
      <c r="A103" s="45" t="str">
        <f>HYPERLINK("https://oecdcode.org/disclaimers/cyprus.html", "Information on data for Cyprus: https://oecdcode.org/disclaimers/cyprus.html")</f>
        <v>Information on data for Cyprus: https://oecdcode.org/disclaimers/cyprus.html</v>
      </c>
    </row>
    <row r="104" spans="1:26" x14ac:dyDescent="0.2">
      <c r="A104" s="44" t="s">
        <v>69</v>
      </c>
    </row>
  </sheetData>
  <mergeCells count="17">
    <mergeCell ref="O9:P9"/>
    <mergeCell ref="Q9:R9"/>
    <mergeCell ref="S9:T9"/>
    <mergeCell ref="U9:V9"/>
    <mergeCell ref="W9:X9"/>
    <mergeCell ref="B7:B10"/>
    <mergeCell ref="C7:Z7"/>
    <mergeCell ref="C8:J8"/>
    <mergeCell ref="K8:R8"/>
    <mergeCell ref="S8:Z8"/>
    <mergeCell ref="C9:D9"/>
    <mergeCell ref="E9:F9"/>
    <mergeCell ref="G9:H9"/>
    <mergeCell ref="I9:J9"/>
    <mergeCell ref="K9:L9"/>
    <mergeCell ref="Y9:Z9"/>
    <mergeCell ref="M9:N9"/>
  </mergeCells>
  <conditionalFormatting sqref="I1:I200">
    <cfRule type="expression" dxfId="586" priority="3">
      <formula>ABS(I1/J1)&gt;1.95996398454005</formula>
    </cfRule>
  </conditionalFormatting>
  <conditionalFormatting sqref="Q1:Q200">
    <cfRule type="expression" dxfId="585" priority="2">
      <formula>ABS(Q1/R1)&gt;1.95996398454005</formula>
    </cfRule>
  </conditionalFormatting>
  <conditionalFormatting sqref="Y1:Y200">
    <cfRule type="expression" dxfId="584" priority="1">
      <formula>ABS(Y1/Z1)&gt;1.95996398454005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04"/>
  <sheetViews>
    <sheetView showGridLines="0" zoomScale="80" zoomScaleNormal="80" workbookViewId="0">
      <selection activeCell="A4" sqref="A4"/>
    </sheetView>
  </sheetViews>
  <sheetFormatPr defaultColWidth="10.85546875" defaultRowHeight="12.75" x14ac:dyDescent="0.2"/>
  <cols>
    <col min="1" max="1" width="30.7109375" customWidth="1"/>
    <col min="2" max="2" width="8.7109375" customWidth="1"/>
  </cols>
  <sheetData>
    <row r="1" spans="1:20" x14ac:dyDescent="0.2">
      <c r="A1" s="1" t="str">
        <f ca="1">RIGHT(CELL("Filename",A1),LEN(CELL("Filename",A1))-FIND("]",CELL("Filename",A1)))</f>
        <v>BIN.UND.TQ20_GND</v>
      </c>
    </row>
    <row r="2" spans="1:20" x14ac:dyDescent="0.2">
      <c r="A2" s="51" t="s">
        <v>195</v>
      </c>
    </row>
    <row r="3" spans="1:20" x14ac:dyDescent="0.2">
      <c r="A3" s="47" t="s">
        <v>0</v>
      </c>
    </row>
    <row r="4" spans="1:20" x14ac:dyDescent="0.2">
      <c r="A4" s="147" t="str">
        <f>HYPERLINK("#'TOC'!A1", "Back to TOC")</f>
        <v>Back to TOC</v>
      </c>
    </row>
    <row r="7" spans="1:20" ht="34.5" customHeight="1" x14ac:dyDescent="0.2">
      <c r="B7" s="671" t="s">
        <v>107</v>
      </c>
      <c r="C7" s="674" t="s">
        <v>197</v>
      </c>
      <c r="D7" s="755"/>
      <c r="E7" s="755"/>
      <c r="F7" s="755"/>
      <c r="G7" s="755"/>
      <c r="H7" s="755"/>
      <c r="I7" s="755"/>
      <c r="J7" s="755"/>
      <c r="K7" s="755"/>
      <c r="L7" s="755"/>
      <c r="M7" s="755"/>
      <c r="N7" s="755"/>
      <c r="O7" s="755"/>
      <c r="P7" s="755"/>
      <c r="Q7" s="755"/>
      <c r="R7" s="755"/>
      <c r="S7" s="755"/>
      <c r="T7" s="756"/>
    </row>
    <row r="8" spans="1:20" ht="32.1" customHeight="1" x14ac:dyDescent="0.2">
      <c r="B8" s="672"/>
      <c r="C8" s="676" t="s">
        <v>175</v>
      </c>
      <c r="D8" s="676"/>
      <c r="E8" s="676"/>
      <c r="F8" s="676"/>
      <c r="G8" s="676"/>
      <c r="H8" s="676"/>
      <c r="I8" s="676" t="s">
        <v>176</v>
      </c>
      <c r="J8" s="676"/>
      <c r="K8" s="676"/>
      <c r="L8" s="676"/>
      <c r="M8" s="676"/>
      <c r="N8" s="676"/>
      <c r="O8" s="676" t="s">
        <v>81</v>
      </c>
      <c r="P8" s="676"/>
      <c r="Q8" s="676"/>
      <c r="R8" s="676"/>
      <c r="S8" s="676"/>
      <c r="T8" s="711"/>
    </row>
    <row r="9" spans="1:20" ht="32.1" customHeight="1" x14ac:dyDescent="0.2">
      <c r="B9" s="672"/>
      <c r="C9" s="677" t="s">
        <v>152</v>
      </c>
      <c r="D9" s="677"/>
      <c r="E9" s="677" t="s">
        <v>153</v>
      </c>
      <c r="F9" s="677"/>
      <c r="G9" s="677" t="s">
        <v>154</v>
      </c>
      <c r="H9" s="677"/>
      <c r="I9" s="677" t="s">
        <v>152</v>
      </c>
      <c r="J9" s="677"/>
      <c r="K9" s="677" t="s">
        <v>153</v>
      </c>
      <c r="L9" s="677"/>
      <c r="M9" s="677" t="s">
        <v>154</v>
      </c>
      <c r="N9" s="677"/>
      <c r="O9" s="677" t="s">
        <v>152</v>
      </c>
      <c r="P9" s="677"/>
      <c r="Q9" s="677" t="s">
        <v>153</v>
      </c>
      <c r="R9" s="677"/>
      <c r="S9" s="677" t="s">
        <v>154</v>
      </c>
      <c r="T9" s="712"/>
    </row>
    <row r="10" spans="1:20" ht="15.95" customHeight="1" x14ac:dyDescent="0.2">
      <c r="B10" s="673"/>
      <c r="C10" s="4" t="s">
        <v>14</v>
      </c>
      <c r="D10" s="4" t="s">
        <v>15</v>
      </c>
      <c r="E10" s="4" t="s">
        <v>14</v>
      </c>
      <c r="F10" s="4" t="s">
        <v>15</v>
      </c>
      <c r="G10" s="4" t="s">
        <v>16</v>
      </c>
      <c r="H10" s="4" t="s">
        <v>15</v>
      </c>
      <c r="I10" s="4" t="s">
        <v>14</v>
      </c>
      <c r="J10" s="4" t="s">
        <v>15</v>
      </c>
      <c r="K10" s="4" t="s">
        <v>14</v>
      </c>
      <c r="L10" s="4" t="s">
        <v>15</v>
      </c>
      <c r="M10" s="4" t="s">
        <v>16</v>
      </c>
      <c r="N10" s="4" t="s">
        <v>15</v>
      </c>
      <c r="O10" s="4" t="s">
        <v>14</v>
      </c>
      <c r="P10" s="4" t="s">
        <v>15</v>
      </c>
      <c r="Q10" s="4" t="s">
        <v>14</v>
      </c>
      <c r="R10" s="4" t="s">
        <v>15</v>
      </c>
      <c r="S10" s="4" t="s">
        <v>16</v>
      </c>
      <c r="T10" s="5" t="s">
        <v>15</v>
      </c>
    </row>
    <row r="11" spans="1:20" ht="12.95" customHeight="1" x14ac:dyDescent="0.2">
      <c r="A11" s="6"/>
      <c r="B11" s="7"/>
      <c r="C11" s="8" t="s">
        <v>1364</v>
      </c>
      <c r="D11" s="9" t="s">
        <v>1365</v>
      </c>
      <c r="E11" s="8" t="s">
        <v>1366</v>
      </c>
      <c r="F11" s="9" t="s">
        <v>1367</v>
      </c>
      <c r="G11" s="8" t="s">
        <v>1368</v>
      </c>
      <c r="H11" s="9" t="s">
        <v>1369</v>
      </c>
      <c r="I11" s="8" t="s">
        <v>1370</v>
      </c>
      <c r="J11" s="9" t="s">
        <v>1371</v>
      </c>
      <c r="K11" s="8" t="s">
        <v>1372</v>
      </c>
      <c r="L11" s="9" t="s">
        <v>1373</v>
      </c>
      <c r="M11" s="8" t="s">
        <v>1374</v>
      </c>
      <c r="N11" s="9" t="s">
        <v>1375</v>
      </c>
      <c r="O11" s="8" t="s">
        <v>1376</v>
      </c>
      <c r="P11" s="9" t="s">
        <v>1377</v>
      </c>
      <c r="Q11" s="8" t="s">
        <v>1378</v>
      </c>
      <c r="R11" s="9" t="s">
        <v>1379</v>
      </c>
      <c r="S11" s="8" t="s">
        <v>1380</v>
      </c>
      <c r="T11" s="164" t="s">
        <v>1381</v>
      </c>
    </row>
    <row r="12" spans="1:20" ht="12.95" customHeight="1" x14ac:dyDescent="0.2">
      <c r="A12" s="2" t="s">
        <v>17</v>
      </c>
      <c r="B12" s="12">
        <v>2</v>
      </c>
      <c r="C12" s="13">
        <v>41.479893645697402</v>
      </c>
      <c r="D12" s="14">
        <v>1.5001218805075001</v>
      </c>
      <c r="E12" s="13">
        <v>54.149679894022398</v>
      </c>
      <c r="F12" s="14">
        <v>2.13727271323534</v>
      </c>
      <c r="G12" s="13">
        <v>12.669786248325099</v>
      </c>
      <c r="H12" s="14">
        <v>2.1351269769156498</v>
      </c>
      <c r="I12" s="13">
        <v>39.2818220135416</v>
      </c>
      <c r="J12" s="14">
        <v>1.6433707456432201</v>
      </c>
      <c r="K12" s="13">
        <v>47.583438355035803</v>
      </c>
      <c r="L12" s="14">
        <v>2.8426587871378501</v>
      </c>
      <c r="M12" s="13">
        <v>8.3016163414942206</v>
      </c>
      <c r="N12" s="14">
        <v>3.07685497151948</v>
      </c>
      <c r="O12" s="13">
        <v>75.521419785625397</v>
      </c>
      <c r="P12" s="14">
        <v>1.21848999573543</v>
      </c>
      <c r="Q12" s="13">
        <v>75.712426205226706</v>
      </c>
      <c r="R12" s="14">
        <v>1.9982129468471099</v>
      </c>
      <c r="S12" s="13">
        <v>0.19100641960135101</v>
      </c>
      <c r="T12" s="38">
        <v>2.1965479636202199</v>
      </c>
    </row>
    <row r="13" spans="1:20" ht="12.95" customHeight="1" x14ac:dyDescent="0.2">
      <c r="A13" s="2" t="s">
        <v>18</v>
      </c>
      <c r="B13" s="12">
        <v>2</v>
      </c>
      <c r="C13" s="13">
        <v>41.168846503057502</v>
      </c>
      <c r="D13" s="14">
        <v>1.33568942680572</v>
      </c>
      <c r="E13" s="13">
        <v>50.265429578804103</v>
      </c>
      <c r="F13" s="14">
        <v>1.72557716207197</v>
      </c>
      <c r="G13" s="13">
        <v>9.0965830757466097</v>
      </c>
      <c r="H13" s="14">
        <v>2.0490747579517898</v>
      </c>
      <c r="I13" s="13">
        <v>59.4075234649181</v>
      </c>
      <c r="J13" s="14">
        <v>1.5842152425910601</v>
      </c>
      <c r="K13" s="13">
        <v>60.0881237802962</v>
      </c>
      <c r="L13" s="14">
        <v>2.1278739959799</v>
      </c>
      <c r="M13" s="13">
        <v>0.68060031537802201</v>
      </c>
      <c r="N13" s="14">
        <v>2.5483824419694598</v>
      </c>
      <c r="O13" s="13">
        <v>39.556681866056302</v>
      </c>
      <c r="P13" s="14">
        <v>1.5252320030839499</v>
      </c>
      <c r="Q13" s="13">
        <v>48.916051030197302</v>
      </c>
      <c r="R13" s="14">
        <v>2.2027442032145998</v>
      </c>
      <c r="S13" s="13">
        <v>9.3593691641410093</v>
      </c>
      <c r="T13" s="38">
        <v>2.8592846652175101</v>
      </c>
    </row>
    <row r="14" spans="1:20" ht="12.95" customHeight="1" x14ac:dyDescent="0.2">
      <c r="A14" s="2" t="s">
        <v>19</v>
      </c>
      <c r="B14" s="12">
        <v>2</v>
      </c>
      <c r="C14" s="13">
        <v>52.782630668303597</v>
      </c>
      <c r="D14" s="14">
        <v>1.1833915604379099</v>
      </c>
      <c r="E14" s="13">
        <v>61.192637008306498</v>
      </c>
      <c r="F14" s="14">
        <v>1.4820584323647099</v>
      </c>
      <c r="G14" s="13">
        <v>8.4100063400028908</v>
      </c>
      <c r="H14" s="14">
        <v>1.7252723445270699</v>
      </c>
      <c r="I14" s="13">
        <v>70.094133090529198</v>
      </c>
      <c r="J14" s="14">
        <v>1.22323129218263</v>
      </c>
      <c r="K14" s="13">
        <v>70.459548748079001</v>
      </c>
      <c r="L14" s="14">
        <v>2.2246783194486501</v>
      </c>
      <c r="M14" s="13">
        <v>0.36541565754986</v>
      </c>
      <c r="N14" s="14">
        <v>2.4707614005084499</v>
      </c>
      <c r="O14" s="13">
        <v>66.060036243745301</v>
      </c>
      <c r="P14" s="14">
        <v>1.30208030160664</v>
      </c>
      <c r="Q14" s="13">
        <v>67.031764061238604</v>
      </c>
      <c r="R14" s="14">
        <v>2.01466350275131</v>
      </c>
      <c r="S14" s="13">
        <v>0.97172781749333104</v>
      </c>
      <c r="T14" s="38">
        <v>2.2715666954201401</v>
      </c>
    </row>
    <row r="15" spans="1:20" ht="12.95" customHeight="1" x14ac:dyDescent="0.2">
      <c r="A15" s="2" t="s">
        <v>20</v>
      </c>
      <c r="B15" s="12">
        <v>2</v>
      </c>
      <c r="C15" s="13">
        <v>39.077125478534697</v>
      </c>
      <c r="D15" s="14">
        <v>1.3596542026402201</v>
      </c>
      <c r="E15" s="13">
        <v>44.404195649952001</v>
      </c>
      <c r="F15" s="14">
        <v>2.2401097030591499</v>
      </c>
      <c r="G15" s="13">
        <v>5.3270701714173097</v>
      </c>
      <c r="H15" s="14">
        <v>2.47997902693885</v>
      </c>
      <c r="I15" s="13">
        <v>41.625316752085801</v>
      </c>
      <c r="J15" s="14">
        <v>1.4057477643237399</v>
      </c>
      <c r="K15" s="13">
        <v>51.015632293093901</v>
      </c>
      <c r="L15" s="14">
        <v>2.6596078769633298</v>
      </c>
      <c r="M15" s="13">
        <v>9.3903155410081602</v>
      </c>
      <c r="N15" s="14">
        <v>2.8434597362938501</v>
      </c>
      <c r="O15" s="13">
        <v>42.205637888688102</v>
      </c>
      <c r="P15" s="14">
        <v>1.1088974276405199</v>
      </c>
      <c r="Q15" s="13">
        <v>48.799357516734602</v>
      </c>
      <c r="R15" s="14">
        <v>2.38692048241677</v>
      </c>
      <c r="S15" s="13">
        <v>6.59371962804647</v>
      </c>
      <c r="T15" s="38">
        <v>2.6400107636120498</v>
      </c>
    </row>
    <row r="16" spans="1:20" ht="12.95" customHeight="1" x14ac:dyDescent="0.2">
      <c r="A16" s="2" t="s">
        <v>21</v>
      </c>
      <c r="B16" s="12">
        <v>2</v>
      </c>
      <c r="C16" s="13">
        <v>40.207428376838301</v>
      </c>
      <c r="D16" s="14">
        <v>1.34764250207643</v>
      </c>
      <c r="E16" s="13">
        <v>51.4998642180893</v>
      </c>
      <c r="F16" s="14">
        <v>1.4531055357743301</v>
      </c>
      <c r="G16" s="13">
        <v>11.292435841250899</v>
      </c>
      <c r="H16" s="14">
        <v>1.9939161111360599</v>
      </c>
      <c r="I16" s="13">
        <v>40.474880655439101</v>
      </c>
      <c r="J16" s="14">
        <v>1.8150024141741199</v>
      </c>
      <c r="K16" s="13">
        <v>39.159371710997199</v>
      </c>
      <c r="L16" s="14">
        <v>1.8174334565696399</v>
      </c>
      <c r="M16" s="13">
        <v>-1.3155089444418899</v>
      </c>
      <c r="N16" s="14">
        <v>2.8002544320777401</v>
      </c>
      <c r="O16" s="13">
        <v>52.2364529927166</v>
      </c>
      <c r="P16" s="14">
        <v>1.3458111013388201</v>
      </c>
      <c r="Q16" s="13">
        <v>59.765187149232702</v>
      </c>
      <c r="R16" s="14">
        <v>1.65063636060094</v>
      </c>
      <c r="S16" s="13">
        <v>7.5287341565161396</v>
      </c>
      <c r="T16" s="38">
        <v>2.1730005587462098</v>
      </c>
    </row>
    <row r="17" spans="1:20" ht="12.95" customHeight="1" x14ac:dyDescent="0.2">
      <c r="A17" s="2" t="s">
        <v>22</v>
      </c>
      <c r="B17" s="12">
        <v>2</v>
      </c>
      <c r="C17" s="13">
        <v>59.547230171054601</v>
      </c>
      <c r="D17" s="14">
        <v>1.5155632287321501</v>
      </c>
      <c r="E17" s="13">
        <v>65.485367132881905</v>
      </c>
      <c r="F17" s="14">
        <v>1.7471152211907299</v>
      </c>
      <c r="G17" s="13">
        <v>5.9381369618273601</v>
      </c>
      <c r="H17" s="14">
        <v>2.1504070941626598</v>
      </c>
      <c r="I17" s="13">
        <v>80.563062495340802</v>
      </c>
      <c r="J17" s="14">
        <v>1.28231064251269</v>
      </c>
      <c r="K17" s="13">
        <v>77.171477872675993</v>
      </c>
      <c r="L17" s="14">
        <v>1.5595376293332099</v>
      </c>
      <c r="M17" s="13">
        <v>-3.3915846226647801</v>
      </c>
      <c r="N17" s="14">
        <v>1.8089639170323799</v>
      </c>
      <c r="O17" s="13">
        <v>56.904094304262003</v>
      </c>
      <c r="P17" s="14">
        <v>1.4557055803632799</v>
      </c>
      <c r="Q17" s="13">
        <v>63.4465779031026</v>
      </c>
      <c r="R17" s="14">
        <v>1.6520848380826201</v>
      </c>
      <c r="S17" s="13">
        <v>6.5424835988406498</v>
      </c>
      <c r="T17" s="38">
        <v>2.2223436343029799</v>
      </c>
    </row>
    <row r="18" spans="1:20" ht="12.95" customHeight="1" x14ac:dyDescent="0.2">
      <c r="A18" s="17" t="s">
        <v>23</v>
      </c>
      <c r="B18" s="12">
        <v>2</v>
      </c>
      <c r="C18" s="13">
        <v>47.988518678147798</v>
      </c>
      <c r="D18" s="14">
        <v>1.89732668391254</v>
      </c>
      <c r="E18" s="13">
        <v>55.441662831355302</v>
      </c>
      <c r="F18" s="14">
        <v>2.30614781291494</v>
      </c>
      <c r="G18" s="13">
        <v>7.45314415320746</v>
      </c>
      <c r="H18" s="14">
        <v>2.6231862162595401</v>
      </c>
      <c r="I18" s="13">
        <v>69.191820372872996</v>
      </c>
      <c r="J18" s="14">
        <v>2.3908385391304199</v>
      </c>
      <c r="K18" s="13">
        <v>64.238701921052495</v>
      </c>
      <c r="L18" s="14">
        <v>2.6766923625526999</v>
      </c>
      <c r="M18" s="13">
        <v>-4.9531184518204396</v>
      </c>
      <c r="N18" s="14">
        <v>2.9805457628979801</v>
      </c>
      <c r="O18" s="13">
        <v>52.334750853047801</v>
      </c>
      <c r="P18" s="14">
        <v>1.7423689398567801</v>
      </c>
      <c r="Q18" s="13">
        <v>60.5587851063841</v>
      </c>
      <c r="R18" s="14">
        <v>2.1395379366303602</v>
      </c>
      <c r="S18" s="13">
        <v>8.2240342533362991</v>
      </c>
      <c r="T18" s="38">
        <v>2.7621941588799199</v>
      </c>
    </row>
    <row r="19" spans="1:20" ht="12.95" customHeight="1" x14ac:dyDescent="0.2">
      <c r="A19" s="17" t="s">
        <v>24</v>
      </c>
      <c r="B19" s="12">
        <v>2</v>
      </c>
      <c r="C19" s="13">
        <v>83.863046178825797</v>
      </c>
      <c r="D19" s="14">
        <v>1.71896049059219</v>
      </c>
      <c r="E19" s="13">
        <v>86.748276058855495</v>
      </c>
      <c r="F19" s="14">
        <v>1.5413788324070099</v>
      </c>
      <c r="G19" s="13">
        <v>2.8852298800297298</v>
      </c>
      <c r="H19" s="14">
        <v>2.0776719560619501</v>
      </c>
      <c r="I19" s="13">
        <v>89.941920483115496</v>
      </c>
      <c r="J19" s="14">
        <v>1.2208804865837499</v>
      </c>
      <c r="K19" s="13">
        <v>90.629309777819302</v>
      </c>
      <c r="L19" s="14">
        <v>1.50844974901241</v>
      </c>
      <c r="M19" s="13">
        <v>0.68738929470383403</v>
      </c>
      <c r="N19" s="14">
        <v>1.92970836310479</v>
      </c>
      <c r="O19" s="13">
        <v>68.634445106286506</v>
      </c>
      <c r="P19" s="14">
        <v>2.51881466653857</v>
      </c>
      <c r="Q19" s="13">
        <v>71.253539658131601</v>
      </c>
      <c r="R19" s="14">
        <v>2.3125243650885201</v>
      </c>
      <c r="S19" s="13">
        <v>2.6190945518451101</v>
      </c>
      <c r="T19" s="38">
        <v>3.19705080350758</v>
      </c>
    </row>
    <row r="20" spans="1:20" ht="12.95" customHeight="1" x14ac:dyDescent="0.2">
      <c r="A20" s="2" t="s">
        <v>25</v>
      </c>
      <c r="B20" s="12">
        <v>2</v>
      </c>
      <c r="C20" s="13">
        <v>32.000765096981297</v>
      </c>
      <c r="D20" s="14">
        <v>1.9330938129892401</v>
      </c>
      <c r="E20" s="13">
        <v>38.185217214604101</v>
      </c>
      <c r="F20" s="14">
        <v>2.4168098987669899</v>
      </c>
      <c r="G20" s="13">
        <v>6.1844521176227802</v>
      </c>
      <c r="H20" s="14">
        <v>2.6630853010469702</v>
      </c>
      <c r="I20" s="13">
        <v>37.281822632147502</v>
      </c>
      <c r="J20" s="14">
        <v>2.4263662831657302</v>
      </c>
      <c r="K20" s="13">
        <v>37.776890764185502</v>
      </c>
      <c r="L20" s="14">
        <v>2.5762381296866499</v>
      </c>
      <c r="M20" s="13">
        <v>0.49506813203804301</v>
      </c>
      <c r="N20" s="14">
        <v>2.8843797034913301</v>
      </c>
      <c r="O20" s="13">
        <v>32.731689804058803</v>
      </c>
      <c r="P20" s="14">
        <v>1.5856322797034501</v>
      </c>
      <c r="Q20" s="13">
        <v>38.609829738537698</v>
      </c>
      <c r="R20" s="14">
        <v>2.5109964685945898</v>
      </c>
      <c r="S20" s="13">
        <v>5.8781399344789103</v>
      </c>
      <c r="T20" s="38">
        <v>2.5591814383589799</v>
      </c>
    </row>
    <row r="21" spans="1:20" ht="12.95" customHeight="1" x14ac:dyDescent="0.2">
      <c r="A21" s="2" t="s">
        <v>26</v>
      </c>
      <c r="B21" s="12">
        <v>2</v>
      </c>
      <c r="C21" s="13">
        <v>44.623512161331199</v>
      </c>
      <c r="D21" s="14">
        <v>1.6466601169791699</v>
      </c>
      <c r="E21" s="13">
        <v>53.446957613618103</v>
      </c>
      <c r="F21" s="14">
        <v>2.2809907718015099</v>
      </c>
      <c r="G21" s="13">
        <v>8.8234454522869008</v>
      </c>
      <c r="H21" s="14">
        <v>2.5312773586177499</v>
      </c>
      <c r="I21" s="13">
        <v>62.5622671916313</v>
      </c>
      <c r="J21" s="14">
        <v>2.1267292718913899</v>
      </c>
      <c r="K21" s="13">
        <v>68.509923711342296</v>
      </c>
      <c r="L21" s="14">
        <v>3.0347704517284799</v>
      </c>
      <c r="M21" s="13">
        <v>5.9476565197109501</v>
      </c>
      <c r="N21" s="14">
        <v>3.8234490783439599</v>
      </c>
      <c r="O21" s="13">
        <v>47.2666567171091</v>
      </c>
      <c r="P21" s="14">
        <v>1.7511239674700401</v>
      </c>
      <c r="Q21" s="13">
        <v>67.097205255938405</v>
      </c>
      <c r="R21" s="14">
        <v>3.4612537741316398</v>
      </c>
      <c r="S21" s="13">
        <v>19.830548538829301</v>
      </c>
      <c r="T21" s="38">
        <v>3.4262481422790199</v>
      </c>
    </row>
    <row r="22" spans="1:20" ht="12.95" customHeight="1" x14ac:dyDescent="0.2">
      <c r="A22" s="2" t="s">
        <v>27</v>
      </c>
      <c r="B22" s="12">
        <v>2</v>
      </c>
      <c r="C22" s="13">
        <v>43.109470324779203</v>
      </c>
      <c r="D22" s="14">
        <v>2.4791293571136301</v>
      </c>
      <c r="E22" s="13">
        <v>47.367276562146401</v>
      </c>
      <c r="F22" s="14">
        <v>3.26711647159786</v>
      </c>
      <c r="G22" s="13">
        <v>4.2578062373671797</v>
      </c>
      <c r="H22" s="14">
        <v>4.1125347730426398</v>
      </c>
      <c r="I22" s="13">
        <v>32.321224693905101</v>
      </c>
      <c r="J22" s="14">
        <v>3.01306454979273</v>
      </c>
      <c r="K22" s="13">
        <v>40.952891642004403</v>
      </c>
      <c r="L22" s="14">
        <v>3.07518362331263</v>
      </c>
      <c r="M22" s="13">
        <v>8.6316669480992196</v>
      </c>
      <c r="N22" s="14">
        <v>4.4509371070835897</v>
      </c>
      <c r="O22" s="13">
        <v>28.961601646002499</v>
      </c>
      <c r="P22" s="14">
        <v>2.4492181822202199</v>
      </c>
      <c r="Q22" s="13">
        <v>40.6608378229095</v>
      </c>
      <c r="R22" s="14">
        <v>2.9112739355689299</v>
      </c>
      <c r="S22" s="13">
        <v>11.699236176907</v>
      </c>
      <c r="T22" s="38">
        <v>3.5084896524734401</v>
      </c>
    </row>
    <row r="23" spans="1:20" ht="12.95" customHeight="1" x14ac:dyDescent="0.2">
      <c r="A23" s="2" t="s">
        <v>28</v>
      </c>
      <c r="B23" s="12">
        <v>2</v>
      </c>
      <c r="C23" s="13">
        <v>28.2625613057542</v>
      </c>
      <c r="D23" s="14">
        <v>2.1514855807942999</v>
      </c>
      <c r="E23" s="13">
        <v>29.1814515129354</v>
      </c>
      <c r="F23" s="14">
        <v>1.4156315476285799</v>
      </c>
      <c r="G23" s="13">
        <v>0.91889020718117798</v>
      </c>
      <c r="H23" s="14">
        <v>2.34839318842746</v>
      </c>
      <c r="I23" s="13">
        <v>30.188889985618498</v>
      </c>
      <c r="J23" s="14">
        <v>1.9382952478365401</v>
      </c>
      <c r="K23" s="13">
        <v>31.3453233372197</v>
      </c>
      <c r="L23" s="14">
        <v>2.2011523778437101</v>
      </c>
      <c r="M23" s="13">
        <v>1.15643335160117</v>
      </c>
      <c r="N23" s="14">
        <v>2.7227175273548201</v>
      </c>
      <c r="O23" s="13">
        <v>29.9881147648994</v>
      </c>
      <c r="P23" s="14">
        <v>2.1944244292222699</v>
      </c>
      <c r="Q23" s="13">
        <v>29.0901818567629</v>
      </c>
      <c r="R23" s="14">
        <v>1.9575967895008901</v>
      </c>
      <c r="S23" s="13">
        <v>-0.89793290813649995</v>
      </c>
      <c r="T23" s="38">
        <v>2.3461209576678601</v>
      </c>
    </row>
    <row r="24" spans="1:20" ht="12.95" customHeight="1" x14ac:dyDescent="0.2">
      <c r="A24" s="2" t="s">
        <v>29</v>
      </c>
      <c r="B24" s="12">
        <v>2</v>
      </c>
      <c r="C24" s="13">
        <v>20.7332209848452</v>
      </c>
      <c r="D24" s="14">
        <v>1.78251233139467</v>
      </c>
      <c r="E24" s="13">
        <v>24.548122479111999</v>
      </c>
      <c r="F24" s="14">
        <v>2.57640010524596</v>
      </c>
      <c r="G24" s="13">
        <v>3.81490149426683</v>
      </c>
      <c r="H24" s="14">
        <v>3.2942418300690801</v>
      </c>
      <c r="I24" s="13">
        <v>24.0230692448214</v>
      </c>
      <c r="J24" s="14">
        <v>2.18011872501424</v>
      </c>
      <c r="K24" s="13">
        <v>22.5120072881463</v>
      </c>
      <c r="L24" s="14">
        <v>2.15979247336147</v>
      </c>
      <c r="M24" s="13">
        <v>-1.51106195667516</v>
      </c>
      <c r="N24" s="14">
        <v>3.1366712279955</v>
      </c>
      <c r="O24" s="13">
        <v>21.817145105732301</v>
      </c>
      <c r="P24" s="14">
        <v>1.51441898292257</v>
      </c>
      <c r="Q24" s="13">
        <v>23.1243417291012</v>
      </c>
      <c r="R24" s="14">
        <v>2.3054168790321201</v>
      </c>
      <c r="S24" s="13">
        <v>1.3071966233688599</v>
      </c>
      <c r="T24" s="38">
        <v>2.5027014585307299</v>
      </c>
    </row>
    <row r="25" spans="1:20" ht="12.95" customHeight="1" x14ac:dyDescent="0.2">
      <c r="A25" s="2" t="s">
        <v>30</v>
      </c>
      <c r="B25" s="12">
        <v>2</v>
      </c>
      <c r="C25" s="13">
        <v>39.395126473461602</v>
      </c>
      <c r="D25" s="14">
        <v>1.0712024027157401</v>
      </c>
      <c r="E25" s="13">
        <v>49.695291897885397</v>
      </c>
      <c r="F25" s="14">
        <v>2.2569781670787301</v>
      </c>
      <c r="G25" s="13">
        <v>10.3001654244239</v>
      </c>
      <c r="H25" s="14">
        <v>2.4915492637377201</v>
      </c>
      <c r="I25" s="13">
        <v>49.122895450493502</v>
      </c>
      <c r="J25" s="14">
        <v>1.39675664286395</v>
      </c>
      <c r="K25" s="13">
        <v>56.860483389799597</v>
      </c>
      <c r="L25" s="14">
        <v>3.0619322909192599</v>
      </c>
      <c r="M25" s="13">
        <v>7.7375879393061204</v>
      </c>
      <c r="N25" s="14">
        <v>3.3914106112058802</v>
      </c>
      <c r="O25" s="13">
        <v>34.273150145003903</v>
      </c>
      <c r="P25" s="14">
        <v>1.2479657196188201</v>
      </c>
      <c r="Q25" s="13">
        <v>44.049505842814703</v>
      </c>
      <c r="R25" s="14">
        <v>2.9291709377886401</v>
      </c>
      <c r="S25" s="13">
        <v>9.7763556978108905</v>
      </c>
      <c r="T25" s="38">
        <v>3.32251896908073</v>
      </c>
    </row>
    <row r="26" spans="1:20" ht="12.95" customHeight="1" x14ac:dyDescent="0.2">
      <c r="A26" s="2" t="s">
        <v>32</v>
      </c>
      <c r="B26" s="12">
        <v>2</v>
      </c>
      <c r="C26" s="13">
        <v>50.508644834548903</v>
      </c>
      <c r="D26" s="14">
        <v>1.41918979444115</v>
      </c>
      <c r="E26" s="13">
        <v>53.935081318246098</v>
      </c>
      <c r="F26" s="14">
        <v>2.60795611236539</v>
      </c>
      <c r="G26" s="13">
        <v>3.4264364836971599</v>
      </c>
      <c r="H26" s="14">
        <v>3.1107885399199402</v>
      </c>
      <c r="I26" s="13">
        <v>52.586332741095198</v>
      </c>
      <c r="J26" s="14">
        <v>1.92794611469516</v>
      </c>
      <c r="K26" s="13">
        <v>49.659667743533497</v>
      </c>
      <c r="L26" s="14">
        <v>3.5265203367339399</v>
      </c>
      <c r="M26" s="13">
        <v>-2.9266649975617298</v>
      </c>
      <c r="N26" s="14">
        <v>4.0562246478256796</v>
      </c>
      <c r="O26" s="13">
        <v>46.774139356757502</v>
      </c>
      <c r="P26" s="14">
        <v>2.0041568149420401</v>
      </c>
      <c r="Q26" s="13">
        <v>42.690501566782302</v>
      </c>
      <c r="R26" s="14">
        <v>3.24794455873807</v>
      </c>
      <c r="S26" s="13">
        <v>-4.0836377899751604</v>
      </c>
      <c r="T26" s="38">
        <v>4.0136433342851596</v>
      </c>
    </row>
    <row r="27" spans="1:20" ht="12.95" customHeight="1" x14ac:dyDescent="0.2">
      <c r="A27" s="2" t="s">
        <v>31</v>
      </c>
      <c r="B27" s="12">
        <v>2</v>
      </c>
      <c r="C27" s="13">
        <v>41.583920718253999</v>
      </c>
      <c r="D27" s="14">
        <v>1.24390567600476</v>
      </c>
      <c r="E27" s="13">
        <v>52.830282027416601</v>
      </c>
      <c r="F27" s="14">
        <v>1.6403862225928001</v>
      </c>
      <c r="G27" s="13">
        <v>11.2463613091626</v>
      </c>
      <c r="H27" s="14">
        <v>1.66634698688586</v>
      </c>
      <c r="I27" s="13">
        <v>58.053129043680798</v>
      </c>
      <c r="J27" s="14">
        <v>1.4462075883202301</v>
      </c>
      <c r="K27" s="13">
        <v>53.963492823637701</v>
      </c>
      <c r="L27" s="14">
        <v>2.61800469369373</v>
      </c>
      <c r="M27" s="13">
        <v>-4.0896362200431096</v>
      </c>
      <c r="N27" s="14">
        <v>2.7374016010350202</v>
      </c>
      <c r="O27" s="13">
        <v>41.020036138629202</v>
      </c>
      <c r="P27" s="14">
        <v>0.98151761575080698</v>
      </c>
      <c r="Q27" s="13">
        <v>44.524704886332998</v>
      </c>
      <c r="R27" s="14">
        <v>1.5657330603705799</v>
      </c>
      <c r="S27" s="13">
        <v>3.5046687477037901</v>
      </c>
      <c r="T27" s="38">
        <v>1.8017831472584001</v>
      </c>
    </row>
    <row r="28" spans="1:20" ht="12.95" customHeight="1" x14ac:dyDescent="0.2">
      <c r="A28" s="2" t="s">
        <v>33</v>
      </c>
      <c r="B28" s="12">
        <v>2</v>
      </c>
      <c r="C28" s="13">
        <v>77.750098852459402</v>
      </c>
      <c r="D28" s="14">
        <v>1.7716592021044799</v>
      </c>
      <c r="E28" s="13">
        <v>81.397178339297895</v>
      </c>
      <c r="F28" s="14">
        <v>2.09016463497538</v>
      </c>
      <c r="G28" s="13">
        <v>3.6470794868385101</v>
      </c>
      <c r="H28" s="14">
        <v>2.4372962846831898</v>
      </c>
      <c r="I28" s="13">
        <v>83.386618809053601</v>
      </c>
      <c r="J28" s="14">
        <v>1.78524116538023</v>
      </c>
      <c r="K28" s="13">
        <v>82.208782865825597</v>
      </c>
      <c r="L28" s="14">
        <v>2.0802418508582901</v>
      </c>
      <c r="M28" s="13">
        <v>-1.1778359432279899</v>
      </c>
      <c r="N28" s="14">
        <v>2.5255929098211198</v>
      </c>
      <c r="O28" s="13">
        <v>64.660016776048806</v>
      </c>
      <c r="P28" s="14">
        <v>2.0085008711957402</v>
      </c>
      <c r="Q28" s="13">
        <v>71.789149321612499</v>
      </c>
      <c r="R28" s="14">
        <v>3.07500556907195</v>
      </c>
      <c r="S28" s="13">
        <v>7.1291325455637198</v>
      </c>
      <c r="T28" s="38">
        <v>3.5051258626483999</v>
      </c>
    </row>
    <row r="29" spans="1:20" ht="12.95" customHeight="1" x14ac:dyDescent="0.2">
      <c r="A29" s="2" t="s">
        <v>34</v>
      </c>
      <c r="B29" s="12">
        <v>2</v>
      </c>
      <c r="C29" s="13">
        <v>55.526768138012102</v>
      </c>
      <c r="D29" s="14">
        <v>1.27977788649199</v>
      </c>
      <c r="E29" s="13">
        <v>69.292128890450002</v>
      </c>
      <c r="F29" s="14">
        <v>2.2886639621901299</v>
      </c>
      <c r="G29" s="13">
        <v>13.765360752437999</v>
      </c>
      <c r="H29" s="14">
        <v>2.4233406920696301</v>
      </c>
      <c r="I29" s="13">
        <v>53.534711490169897</v>
      </c>
      <c r="J29" s="14">
        <v>1.73917599178169</v>
      </c>
      <c r="K29" s="13">
        <v>58.256251197187702</v>
      </c>
      <c r="L29" s="14">
        <v>3.3541157990608701</v>
      </c>
      <c r="M29" s="13">
        <v>4.7215397070178202</v>
      </c>
      <c r="N29" s="14">
        <v>3.55762457899344</v>
      </c>
      <c r="O29" s="13">
        <v>46.405798799172302</v>
      </c>
      <c r="P29" s="14">
        <v>1.2668969004175099</v>
      </c>
      <c r="Q29" s="13">
        <v>49.249879241347998</v>
      </c>
      <c r="R29" s="14">
        <v>2.46120583798022</v>
      </c>
      <c r="S29" s="13">
        <v>2.84408044217574</v>
      </c>
      <c r="T29" s="38">
        <v>2.91618581908478</v>
      </c>
    </row>
    <row r="30" spans="1:20" ht="12.95" customHeight="1" x14ac:dyDescent="0.2">
      <c r="A30" s="2" t="s">
        <v>35</v>
      </c>
      <c r="B30" s="12">
        <v>2</v>
      </c>
      <c r="C30" s="13">
        <v>44.231581103248203</v>
      </c>
      <c r="D30" s="14">
        <v>1.2700367839162401</v>
      </c>
      <c r="E30" s="13">
        <v>52.0799931390954</v>
      </c>
      <c r="F30" s="14">
        <v>1.97940433470154</v>
      </c>
      <c r="G30" s="13">
        <v>7.8484120358471801</v>
      </c>
      <c r="H30" s="14">
        <v>2.2182318174704299</v>
      </c>
      <c r="I30" s="13">
        <v>48.765958256341001</v>
      </c>
      <c r="J30" s="14">
        <v>2.7562090500034899</v>
      </c>
      <c r="K30" s="13">
        <v>55.116213221478297</v>
      </c>
      <c r="L30" s="14">
        <v>3.65867032086586</v>
      </c>
      <c r="M30" s="13">
        <v>6.3502549651373004</v>
      </c>
      <c r="N30" s="14">
        <v>4.3376633404101996</v>
      </c>
      <c r="O30" s="13">
        <v>45.022731110447403</v>
      </c>
      <c r="P30" s="14">
        <v>1.1358265133383101</v>
      </c>
      <c r="Q30" s="13">
        <v>50.407292212154502</v>
      </c>
      <c r="R30" s="14">
        <v>2.3342170865399701</v>
      </c>
      <c r="S30" s="13">
        <v>5.3845611017071002</v>
      </c>
      <c r="T30" s="38">
        <v>2.4680494639489901</v>
      </c>
    </row>
    <row r="31" spans="1:20" ht="12.95" customHeight="1" x14ac:dyDescent="0.2">
      <c r="A31" s="2" t="s">
        <v>36</v>
      </c>
      <c r="B31" s="12">
        <v>2</v>
      </c>
      <c r="C31" s="13">
        <v>53.915966933188898</v>
      </c>
      <c r="D31" s="14">
        <v>1.4479720726866601</v>
      </c>
      <c r="E31" s="13">
        <v>61.688740110887998</v>
      </c>
      <c r="F31" s="14">
        <v>2.53653115574784</v>
      </c>
      <c r="G31" s="13">
        <v>7.77277317769909</v>
      </c>
      <c r="H31" s="14">
        <v>2.5934299310073801</v>
      </c>
      <c r="I31" s="13">
        <v>47.035081685677099</v>
      </c>
      <c r="J31" s="14">
        <v>2.3882309564602799</v>
      </c>
      <c r="K31" s="13">
        <v>52.344468256079999</v>
      </c>
      <c r="L31" s="14">
        <v>2.8684418481403302</v>
      </c>
      <c r="M31" s="13">
        <v>5.3093865704028804</v>
      </c>
      <c r="N31" s="14">
        <v>3.26209096043352</v>
      </c>
      <c r="O31" s="13">
        <v>20.9960248680982</v>
      </c>
      <c r="P31" s="14">
        <v>1.5380972376137201</v>
      </c>
      <c r="Q31" s="13">
        <v>24.853108828414602</v>
      </c>
      <c r="R31" s="14">
        <v>2.2569869967627598</v>
      </c>
      <c r="S31" s="13">
        <v>3.8570839603164</v>
      </c>
      <c r="T31" s="38">
        <v>3.0218123588418901</v>
      </c>
    </row>
    <row r="32" spans="1:20" ht="12.95" customHeight="1" x14ac:dyDescent="0.2">
      <c r="A32" s="2" t="s">
        <v>37</v>
      </c>
      <c r="B32" s="12">
        <v>2</v>
      </c>
      <c r="C32" s="13">
        <v>33.679866111042102</v>
      </c>
      <c r="D32" s="14">
        <v>1.5260048202348999</v>
      </c>
      <c r="E32" s="13">
        <v>34.149315894520001</v>
      </c>
      <c r="F32" s="14">
        <v>2.1551028188247101</v>
      </c>
      <c r="G32" s="13">
        <v>0.469449783477906</v>
      </c>
      <c r="H32" s="14">
        <v>2.03850506006534</v>
      </c>
      <c r="I32" s="13">
        <v>41.516874619466797</v>
      </c>
      <c r="J32" s="14">
        <v>1.9131377875284501</v>
      </c>
      <c r="K32" s="13">
        <v>46.106909926703501</v>
      </c>
      <c r="L32" s="14">
        <v>3.5904247620833898</v>
      </c>
      <c r="M32" s="13">
        <v>4.5900353072367404</v>
      </c>
      <c r="N32" s="14">
        <v>3.4332136132734901</v>
      </c>
      <c r="O32" s="13">
        <v>42.604254705545003</v>
      </c>
      <c r="P32" s="14">
        <v>1.7713009765451</v>
      </c>
      <c r="Q32" s="13">
        <v>46.413268787211301</v>
      </c>
      <c r="R32" s="14">
        <v>3.40777203311935</v>
      </c>
      <c r="S32" s="13">
        <v>3.8090140816663398</v>
      </c>
      <c r="T32" s="38">
        <v>3.6105356070026802</v>
      </c>
    </row>
    <row r="33" spans="1:20" ht="12.95" customHeight="1" x14ac:dyDescent="0.2">
      <c r="A33" s="2" t="s">
        <v>38</v>
      </c>
      <c r="B33" s="12">
        <v>2</v>
      </c>
      <c r="C33" s="13">
        <v>39.9542634534304</v>
      </c>
      <c r="D33" s="14">
        <v>1.6058160051228301</v>
      </c>
      <c r="E33" s="13">
        <v>53.8237112360721</v>
      </c>
      <c r="F33" s="14">
        <v>2.9989407592559401</v>
      </c>
      <c r="G33" s="13">
        <v>13.8694477826417</v>
      </c>
      <c r="H33" s="14">
        <v>3.5600924559778</v>
      </c>
      <c r="I33" s="13">
        <v>42.069083213184697</v>
      </c>
      <c r="J33" s="14">
        <v>1.93615003245285</v>
      </c>
      <c r="K33" s="13">
        <v>50.096459997755701</v>
      </c>
      <c r="L33" s="14">
        <v>3.2270370794027001</v>
      </c>
      <c r="M33" s="13">
        <v>8.0273767845709596</v>
      </c>
      <c r="N33" s="14">
        <v>3.9676484229657398</v>
      </c>
      <c r="O33" s="13">
        <v>43.616748415738698</v>
      </c>
      <c r="P33" s="14">
        <v>1.47757560711467</v>
      </c>
      <c r="Q33" s="13">
        <v>47.3359628803303</v>
      </c>
      <c r="R33" s="14">
        <v>2.6643253337393999</v>
      </c>
      <c r="S33" s="13">
        <v>3.7192144645915999</v>
      </c>
      <c r="T33" s="38">
        <v>3.1341494530684999</v>
      </c>
    </row>
    <row r="34" spans="1:20" ht="12.95" customHeight="1" x14ac:dyDescent="0.2">
      <c r="A34" s="2" t="s">
        <v>39</v>
      </c>
      <c r="B34" s="12">
        <v>2</v>
      </c>
      <c r="C34" s="13">
        <v>28.2512677522822</v>
      </c>
      <c r="D34" s="14">
        <v>1.4356288521880101</v>
      </c>
      <c r="E34" s="13">
        <v>35.643502138102598</v>
      </c>
      <c r="F34" s="14">
        <v>3.3775301124312498</v>
      </c>
      <c r="G34" s="13">
        <v>7.3922343858203998</v>
      </c>
      <c r="H34" s="14">
        <v>3.5840916691203799</v>
      </c>
      <c r="I34" s="13">
        <v>41.194204681063198</v>
      </c>
      <c r="J34" s="14">
        <v>1.94762015538486</v>
      </c>
      <c r="K34" s="13">
        <v>47.543793991914697</v>
      </c>
      <c r="L34" s="14">
        <v>3.3403366625788302</v>
      </c>
      <c r="M34" s="13">
        <v>6.3495893108515098</v>
      </c>
      <c r="N34" s="14">
        <v>3.9326633203581398</v>
      </c>
      <c r="O34" s="13">
        <v>47.3164375529648</v>
      </c>
      <c r="P34" s="14">
        <v>1.81599786669708</v>
      </c>
      <c r="Q34" s="13">
        <v>49.806943454566301</v>
      </c>
      <c r="R34" s="14">
        <v>3.4685289571342501</v>
      </c>
      <c r="S34" s="13">
        <v>2.4905059016015199</v>
      </c>
      <c r="T34" s="38">
        <v>4.3841271346993897</v>
      </c>
    </row>
    <row r="35" spans="1:20" ht="12.95" customHeight="1" x14ac:dyDescent="0.2">
      <c r="A35" s="2" t="s">
        <v>40</v>
      </c>
      <c r="B35" s="12">
        <v>2</v>
      </c>
      <c r="C35" s="13">
        <v>23.678064182818101</v>
      </c>
      <c r="D35" s="14">
        <v>1.18380643027913</v>
      </c>
      <c r="E35" s="13">
        <v>30.200105521280999</v>
      </c>
      <c r="F35" s="14">
        <v>2.3978353740745302</v>
      </c>
      <c r="G35" s="13">
        <v>6.5220413384629499</v>
      </c>
      <c r="H35" s="14">
        <v>2.32850150202415</v>
      </c>
      <c r="I35" s="13">
        <v>33.609087191606903</v>
      </c>
      <c r="J35" s="14">
        <v>1.49501985044457</v>
      </c>
      <c r="K35" s="13">
        <v>35.420728709216903</v>
      </c>
      <c r="L35" s="14">
        <v>2.69191290715096</v>
      </c>
      <c r="M35" s="13">
        <v>1.81164151761003</v>
      </c>
      <c r="N35" s="14">
        <v>2.9932154884184299</v>
      </c>
      <c r="O35" s="13">
        <v>28.1335954240853</v>
      </c>
      <c r="P35" s="14">
        <v>1.44992094297797</v>
      </c>
      <c r="Q35" s="13">
        <v>35.446302733448299</v>
      </c>
      <c r="R35" s="14">
        <v>2.1228364677432601</v>
      </c>
      <c r="S35" s="13">
        <v>7.3127073093629296</v>
      </c>
      <c r="T35" s="38">
        <v>2.6660731249849001</v>
      </c>
    </row>
    <row r="36" spans="1:20" ht="12.95" customHeight="1" x14ac:dyDescent="0.2">
      <c r="A36" s="2" t="s">
        <v>41</v>
      </c>
      <c r="B36" s="12">
        <v>2</v>
      </c>
      <c r="C36" s="13">
        <v>61.501403053820603</v>
      </c>
      <c r="D36" s="14">
        <v>1.8655519372904801</v>
      </c>
      <c r="E36" s="13">
        <v>58.360280045285997</v>
      </c>
      <c r="F36" s="14">
        <v>1.57332594984476</v>
      </c>
      <c r="G36" s="13">
        <v>-3.1411230085346502</v>
      </c>
      <c r="H36" s="14">
        <v>2.2498619030452298</v>
      </c>
      <c r="I36" s="13">
        <v>70.861943318143801</v>
      </c>
      <c r="J36" s="14">
        <v>1.7341550603114599</v>
      </c>
      <c r="K36" s="13">
        <v>68.306869287825094</v>
      </c>
      <c r="L36" s="14">
        <v>1.43463229180064</v>
      </c>
      <c r="M36" s="13">
        <v>-2.5550740303186901</v>
      </c>
      <c r="N36" s="14">
        <v>2.0724719779645402</v>
      </c>
      <c r="O36" s="13">
        <v>68.104823106172006</v>
      </c>
      <c r="P36" s="14">
        <v>1.92502244393573</v>
      </c>
      <c r="Q36" s="13">
        <v>66.312865036741698</v>
      </c>
      <c r="R36" s="14">
        <v>1.5997772066245399</v>
      </c>
      <c r="S36" s="13">
        <v>-1.7919580694302699</v>
      </c>
      <c r="T36" s="38">
        <v>2.1452074999311899</v>
      </c>
    </row>
    <row r="37" spans="1:20" ht="12.95" customHeight="1" x14ac:dyDescent="0.2">
      <c r="A37" s="2" t="s">
        <v>42</v>
      </c>
      <c r="B37" s="12">
        <v>2</v>
      </c>
      <c r="C37" s="13">
        <v>56.890188839469999</v>
      </c>
      <c r="D37" s="14">
        <v>0.96413322167591398</v>
      </c>
      <c r="E37" s="13">
        <v>70.310429871672994</v>
      </c>
      <c r="F37" s="14">
        <v>1.7608340367973701</v>
      </c>
      <c r="G37" s="13">
        <v>13.420241032203</v>
      </c>
      <c r="H37" s="14">
        <v>1.8977118582561601</v>
      </c>
      <c r="I37" s="13">
        <v>46.122779782447203</v>
      </c>
      <c r="J37" s="14">
        <v>1.10952574904213</v>
      </c>
      <c r="K37" s="13">
        <v>50.889329158619198</v>
      </c>
      <c r="L37" s="14">
        <v>2.0571108257636301</v>
      </c>
      <c r="M37" s="13">
        <v>4.7665493761720299</v>
      </c>
      <c r="N37" s="14">
        <v>2.31261008366433</v>
      </c>
      <c r="O37" s="13">
        <v>58.506982841100402</v>
      </c>
      <c r="P37" s="14">
        <v>0.91157917282412504</v>
      </c>
      <c r="Q37" s="13">
        <v>67.307697264695094</v>
      </c>
      <c r="R37" s="14">
        <v>1.8368878245489599</v>
      </c>
      <c r="S37" s="13">
        <v>8.8007144235946804</v>
      </c>
      <c r="T37" s="38">
        <v>1.8623220720509599</v>
      </c>
    </row>
    <row r="38" spans="1:20" ht="12.95" customHeight="1" x14ac:dyDescent="0.2">
      <c r="A38" s="2" t="s">
        <v>43</v>
      </c>
      <c r="B38" s="12">
        <v>2</v>
      </c>
      <c r="C38" s="13">
        <v>50.031339411149801</v>
      </c>
      <c r="D38" s="14">
        <v>1.3767875147228399</v>
      </c>
      <c r="E38" s="13">
        <v>53.310018405033901</v>
      </c>
      <c r="F38" s="14">
        <v>2.2789185217613701</v>
      </c>
      <c r="G38" s="13">
        <v>3.2786789938840801</v>
      </c>
      <c r="H38" s="14">
        <v>2.3616767583067202</v>
      </c>
      <c r="I38" s="13">
        <v>47.020907302690098</v>
      </c>
      <c r="J38" s="14">
        <v>2.1297929939433899</v>
      </c>
      <c r="K38" s="13">
        <v>40.812847860153099</v>
      </c>
      <c r="L38" s="14">
        <v>3.45060534569618</v>
      </c>
      <c r="M38" s="13">
        <v>-6.2080594425369098</v>
      </c>
      <c r="N38" s="14">
        <v>3.8798817091291502</v>
      </c>
      <c r="O38" s="13">
        <v>61.079430160962701</v>
      </c>
      <c r="P38" s="14">
        <v>1.2888045480678501</v>
      </c>
      <c r="Q38" s="13">
        <v>61.900900446336799</v>
      </c>
      <c r="R38" s="14">
        <v>2.2835984974322301</v>
      </c>
      <c r="S38" s="13">
        <v>0.821470285374161</v>
      </c>
      <c r="T38" s="38">
        <v>2.3353998694022802</v>
      </c>
    </row>
    <row r="39" spans="1:20" ht="12.95" customHeight="1" x14ac:dyDescent="0.2">
      <c r="A39" s="2" t="s">
        <v>44</v>
      </c>
      <c r="B39" s="12">
        <v>2</v>
      </c>
      <c r="C39" s="13">
        <v>66.769306724267693</v>
      </c>
      <c r="D39" s="14">
        <v>1.77433795498669</v>
      </c>
      <c r="E39" s="13">
        <v>62.973667397203798</v>
      </c>
      <c r="F39" s="14">
        <v>2.5334722585566301</v>
      </c>
      <c r="G39" s="13">
        <v>-3.7956393270638999</v>
      </c>
      <c r="H39" s="14">
        <v>3.1047837454853502</v>
      </c>
      <c r="I39" s="13">
        <v>66.559853502791498</v>
      </c>
      <c r="J39" s="14">
        <v>2.57506872354482</v>
      </c>
      <c r="K39" s="13">
        <v>57.463364157236697</v>
      </c>
      <c r="L39" s="14">
        <v>3.1044161993137198</v>
      </c>
      <c r="M39" s="13">
        <v>-9.0964893455547706</v>
      </c>
      <c r="N39" s="14">
        <v>3.7813440781462799</v>
      </c>
      <c r="O39" s="13">
        <v>73.749494092980697</v>
      </c>
      <c r="P39" s="14">
        <v>1.6703060362733699</v>
      </c>
      <c r="Q39" s="13">
        <v>64.556647774587702</v>
      </c>
      <c r="R39" s="14">
        <v>2.3570023627662602</v>
      </c>
      <c r="S39" s="13">
        <v>-9.1928463183929701</v>
      </c>
      <c r="T39" s="38">
        <v>2.9455280157778101</v>
      </c>
    </row>
    <row r="40" spans="1:20" ht="12.95" customHeight="1" x14ac:dyDescent="0.2">
      <c r="A40" s="2" t="s">
        <v>45</v>
      </c>
      <c r="B40" s="12">
        <v>2</v>
      </c>
      <c r="C40" s="13">
        <v>39.934731258730302</v>
      </c>
      <c r="D40" s="14">
        <v>1.1803208363325399</v>
      </c>
      <c r="E40" s="13">
        <v>48.234670407165403</v>
      </c>
      <c r="F40" s="14">
        <v>3.10501808874373</v>
      </c>
      <c r="G40" s="13">
        <v>8.2999391484351204</v>
      </c>
      <c r="H40" s="14">
        <v>3.1457060781763402</v>
      </c>
      <c r="I40" s="13">
        <v>48.644484730592403</v>
      </c>
      <c r="J40" s="14">
        <v>1.7761954337526</v>
      </c>
      <c r="K40" s="13">
        <v>50.852369511435903</v>
      </c>
      <c r="L40" s="14">
        <v>4.0331948753991904</v>
      </c>
      <c r="M40" s="13">
        <v>2.20788478084352</v>
      </c>
      <c r="N40" s="14">
        <v>4.4480758663681197</v>
      </c>
      <c r="O40" s="13">
        <v>39.416902755077501</v>
      </c>
      <c r="P40" s="14">
        <v>1.26437296188274</v>
      </c>
      <c r="Q40" s="13">
        <v>46.1420153756982</v>
      </c>
      <c r="R40" s="14">
        <v>2.68144962988828</v>
      </c>
      <c r="S40" s="13">
        <v>6.7251126206206804</v>
      </c>
      <c r="T40" s="38">
        <v>3.2493296829865299</v>
      </c>
    </row>
    <row r="41" spans="1:20" ht="12.95" customHeight="1" x14ac:dyDescent="0.2">
      <c r="A41" s="2" t="s">
        <v>46</v>
      </c>
      <c r="B41" s="12">
        <v>2</v>
      </c>
      <c r="C41" s="13">
        <v>23.061746580579801</v>
      </c>
      <c r="D41" s="14">
        <v>1.0144201591544</v>
      </c>
      <c r="E41" s="13">
        <v>35.204425442253701</v>
      </c>
      <c r="F41" s="14">
        <v>2.14025176302528</v>
      </c>
      <c r="G41" s="13">
        <v>12.1426788616739</v>
      </c>
      <c r="H41" s="14">
        <v>2.33601397741824</v>
      </c>
      <c r="I41" s="13">
        <v>26.990220298049699</v>
      </c>
      <c r="J41" s="14">
        <v>1.10036378160619</v>
      </c>
      <c r="K41" s="13">
        <v>32.984371395988099</v>
      </c>
      <c r="L41" s="14">
        <v>2.7706361364719698</v>
      </c>
      <c r="M41" s="13">
        <v>5.9941510979383699</v>
      </c>
      <c r="N41" s="14">
        <v>2.8337731069570502</v>
      </c>
      <c r="O41" s="13">
        <v>51.039269961749099</v>
      </c>
      <c r="P41" s="14">
        <v>1.1544963327164599</v>
      </c>
      <c r="Q41" s="13">
        <v>53.342251131409398</v>
      </c>
      <c r="R41" s="14">
        <v>2.1759668517811201</v>
      </c>
      <c r="S41" s="13">
        <v>2.3029811696602702</v>
      </c>
      <c r="T41" s="38">
        <v>2.40062599944285</v>
      </c>
    </row>
    <row r="42" spans="1:20" ht="12.95" customHeight="1" x14ac:dyDescent="0.2">
      <c r="A42" s="2" t="s">
        <v>47</v>
      </c>
      <c r="B42" s="12">
        <v>2</v>
      </c>
      <c r="C42" s="13">
        <v>64.982263917888005</v>
      </c>
      <c r="D42" s="14">
        <v>1.30435023107218</v>
      </c>
      <c r="E42" s="13">
        <v>66.287285253954593</v>
      </c>
      <c r="F42" s="14">
        <v>1.8398278573246101</v>
      </c>
      <c r="G42" s="13">
        <v>1.3050213360666301</v>
      </c>
      <c r="H42" s="14">
        <v>2.3423463411272301</v>
      </c>
      <c r="I42" s="13">
        <v>65.082060138740104</v>
      </c>
      <c r="J42" s="14">
        <v>1.8107185157287899</v>
      </c>
      <c r="K42" s="13">
        <v>63.962571034057902</v>
      </c>
      <c r="L42" s="14">
        <v>2.4229268263546602</v>
      </c>
      <c r="M42" s="13">
        <v>-1.11948910468223</v>
      </c>
      <c r="N42" s="14">
        <v>2.9069477285954002</v>
      </c>
      <c r="O42" s="13">
        <v>48.186280710946797</v>
      </c>
      <c r="P42" s="14">
        <v>1.69875577281971</v>
      </c>
      <c r="Q42" s="13">
        <v>53.383999609295898</v>
      </c>
      <c r="R42" s="14">
        <v>2.8224006068326299</v>
      </c>
      <c r="S42" s="13">
        <v>5.19771889834914</v>
      </c>
      <c r="T42" s="38">
        <v>3.0594333137396399</v>
      </c>
    </row>
    <row r="43" spans="1:20" ht="12.95" customHeight="1" x14ac:dyDescent="0.2">
      <c r="A43" s="2" t="s">
        <v>48</v>
      </c>
      <c r="B43" s="12">
        <v>2</v>
      </c>
      <c r="C43" s="13">
        <v>36.506444635558204</v>
      </c>
      <c r="D43" s="14">
        <v>1.9557477427711001</v>
      </c>
      <c r="E43" s="13">
        <v>40.7135676096173</v>
      </c>
      <c r="F43" s="14">
        <v>2.66648675622283</v>
      </c>
      <c r="G43" s="13">
        <v>4.20712297405914</v>
      </c>
      <c r="H43" s="14">
        <v>3.5875579461504299</v>
      </c>
      <c r="I43" s="13">
        <v>51.373591881545103</v>
      </c>
      <c r="J43" s="14">
        <v>2.5444226916237498</v>
      </c>
      <c r="K43" s="13">
        <v>42.576077786714499</v>
      </c>
      <c r="L43" s="14">
        <v>3.51833471187178</v>
      </c>
      <c r="M43" s="13">
        <v>-8.7975140948305892</v>
      </c>
      <c r="N43" s="14">
        <v>4.3000715416759396</v>
      </c>
      <c r="O43" s="13">
        <v>53.604809390045403</v>
      </c>
      <c r="P43" s="14">
        <v>1.95440710903654</v>
      </c>
      <c r="Q43" s="13">
        <v>53.754212372210297</v>
      </c>
      <c r="R43" s="14">
        <v>3.07448881127082</v>
      </c>
      <c r="S43" s="13">
        <v>0.14940298216487199</v>
      </c>
      <c r="T43" s="38">
        <v>3.8205506842414798</v>
      </c>
    </row>
    <row r="44" spans="1:20" ht="12.95" customHeight="1" x14ac:dyDescent="0.2">
      <c r="A44" s="2" t="s">
        <v>49</v>
      </c>
      <c r="B44" s="12">
        <v>2</v>
      </c>
      <c r="C44" s="13">
        <v>75.199554668992207</v>
      </c>
      <c r="D44" s="14">
        <v>2.0946453577902702</v>
      </c>
      <c r="E44" s="13">
        <v>71.810734148801401</v>
      </c>
      <c r="F44" s="14">
        <v>1.3847574986820601</v>
      </c>
      <c r="G44" s="13">
        <v>-3.38882052019075</v>
      </c>
      <c r="H44" s="14">
        <v>2.5314822295814499</v>
      </c>
      <c r="I44" s="13">
        <v>36.739994984598901</v>
      </c>
      <c r="J44" s="14">
        <v>3.0466626494712798</v>
      </c>
      <c r="K44" s="13">
        <v>41.3825678239075</v>
      </c>
      <c r="L44" s="14">
        <v>4.4832145136619497</v>
      </c>
      <c r="M44" s="13">
        <v>4.6425728393085901</v>
      </c>
      <c r="N44" s="14">
        <v>4.8998132398825804</v>
      </c>
      <c r="O44" s="13">
        <v>34.739542591594102</v>
      </c>
      <c r="P44" s="14">
        <v>2.4233876429549399</v>
      </c>
      <c r="Q44" s="13">
        <v>38.597850610122897</v>
      </c>
      <c r="R44" s="14">
        <v>1.7805962787462499</v>
      </c>
      <c r="S44" s="13">
        <v>3.8583080185288101</v>
      </c>
      <c r="T44" s="38">
        <v>2.5991339396018902</v>
      </c>
    </row>
    <row r="45" spans="1:20" ht="12.95" customHeight="1" x14ac:dyDescent="0.2">
      <c r="A45" s="2" t="s">
        <v>95</v>
      </c>
      <c r="B45" s="12">
        <v>2</v>
      </c>
      <c r="C45" s="13">
        <v>46.736613359087499</v>
      </c>
      <c r="D45" s="14">
        <v>1.30962925437043</v>
      </c>
      <c r="E45" s="13">
        <v>52.282826007149502</v>
      </c>
      <c r="F45" s="14">
        <v>1.6799869342739</v>
      </c>
      <c r="G45" s="13">
        <v>5.54621264806197</v>
      </c>
      <c r="H45" s="14">
        <v>1.89056305536125</v>
      </c>
      <c r="I45" s="13">
        <v>38.919344902351497</v>
      </c>
      <c r="J45" s="14">
        <v>1.68521529846489</v>
      </c>
      <c r="K45" s="13">
        <v>42.566978876057</v>
      </c>
      <c r="L45" s="14">
        <v>2.1305902308247</v>
      </c>
      <c r="M45" s="13">
        <v>3.6476339737055699</v>
      </c>
      <c r="N45" s="14">
        <v>2.647998891606</v>
      </c>
      <c r="O45" s="13">
        <v>44.355781103946001</v>
      </c>
      <c r="P45" s="14">
        <v>1.4127853374857899</v>
      </c>
      <c r="Q45" s="13">
        <v>53.391785519053897</v>
      </c>
      <c r="R45" s="14">
        <v>2.0010587576141798</v>
      </c>
      <c r="S45" s="13">
        <v>9.0360044151079109</v>
      </c>
      <c r="T45" s="38">
        <v>2.1957984417644001</v>
      </c>
    </row>
    <row r="46" spans="1:20" ht="12.95" customHeight="1" x14ac:dyDescent="0.2">
      <c r="A46" s="2" t="s">
        <v>50</v>
      </c>
      <c r="B46" s="12">
        <v>2</v>
      </c>
      <c r="C46" s="13">
        <v>15.741922594099901</v>
      </c>
      <c r="D46" s="14">
        <v>1.0454135070545001</v>
      </c>
      <c r="E46" s="13">
        <v>26.389990760499899</v>
      </c>
      <c r="F46" s="14">
        <v>2.0935269423430798</v>
      </c>
      <c r="G46" s="13">
        <v>10.6480681663999</v>
      </c>
      <c r="H46" s="14">
        <v>2.4282247059827902</v>
      </c>
      <c r="I46" s="13">
        <v>24.073523048970799</v>
      </c>
      <c r="J46" s="14">
        <v>1.62424854316559</v>
      </c>
      <c r="K46" s="13">
        <v>35.9464437379782</v>
      </c>
      <c r="L46" s="14">
        <v>3.2603414087193801</v>
      </c>
      <c r="M46" s="13">
        <v>11.872920689007399</v>
      </c>
      <c r="N46" s="14">
        <v>3.67739127132822</v>
      </c>
      <c r="O46" s="13">
        <v>20.246601334966801</v>
      </c>
      <c r="P46" s="14">
        <v>1.0125899302988499</v>
      </c>
      <c r="Q46" s="13">
        <v>35.638681107097597</v>
      </c>
      <c r="R46" s="14">
        <v>2.1657458419259501</v>
      </c>
      <c r="S46" s="13">
        <v>15.392079772130799</v>
      </c>
      <c r="T46" s="38">
        <v>2.2135643108718002</v>
      </c>
    </row>
    <row r="47" spans="1:20" ht="12.95" customHeight="1" x14ac:dyDescent="0.2">
      <c r="A47" s="2" t="s">
        <v>51</v>
      </c>
      <c r="B47" s="12">
        <v>2</v>
      </c>
      <c r="C47" s="13">
        <v>20.618994955966599</v>
      </c>
      <c r="D47" s="14">
        <v>0.82072705584249395</v>
      </c>
      <c r="E47" s="13">
        <v>27.834124466275998</v>
      </c>
      <c r="F47" s="14">
        <v>2.0149754661936599</v>
      </c>
      <c r="G47" s="13">
        <v>7.21512951030937</v>
      </c>
      <c r="H47" s="14">
        <v>2.1573975174653701</v>
      </c>
      <c r="I47" s="13">
        <v>24.584700123061001</v>
      </c>
      <c r="J47" s="14">
        <v>1.12311758385122</v>
      </c>
      <c r="K47" s="13">
        <v>31.504440506308001</v>
      </c>
      <c r="L47" s="14">
        <v>2.6406818284562901</v>
      </c>
      <c r="M47" s="13">
        <v>6.9197403832470501</v>
      </c>
      <c r="N47" s="14">
        <v>2.71231820810327</v>
      </c>
      <c r="O47" s="13">
        <v>20.512110776133699</v>
      </c>
      <c r="P47" s="14">
        <v>0.98336180282367802</v>
      </c>
      <c r="Q47" s="13">
        <v>26.1060699100078</v>
      </c>
      <c r="R47" s="14">
        <v>2.1298141174944898</v>
      </c>
      <c r="S47" s="13">
        <v>5.5939591338741499</v>
      </c>
      <c r="T47" s="38">
        <v>2.2636140610052999</v>
      </c>
    </row>
    <row r="48" spans="1:20" ht="12.95" customHeight="1" x14ac:dyDescent="0.2">
      <c r="A48" s="2" t="s">
        <v>52</v>
      </c>
      <c r="B48" s="12">
        <v>2</v>
      </c>
      <c r="C48" s="13">
        <v>19.889136682703398</v>
      </c>
      <c r="D48" s="14">
        <v>1.17160719599143</v>
      </c>
      <c r="E48" s="13">
        <v>34.021700415932003</v>
      </c>
      <c r="F48" s="14">
        <v>2.5453579485410001</v>
      </c>
      <c r="G48" s="13">
        <v>14.132563733228499</v>
      </c>
      <c r="H48" s="14">
        <v>2.6502830823721499</v>
      </c>
      <c r="I48" s="13">
        <v>19.8515570712526</v>
      </c>
      <c r="J48" s="14">
        <v>1.40726499749088</v>
      </c>
      <c r="K48" s="13">
        <v>38.720030447786698</v>
      </c>
      <c r="L48" s="14">
        <v>2.6297531895061099</v>
      </c>
      <c r="M48" s="13">
        <v>18.868473376534102</v>
      </c>
      <c r="N48" s="14">
        <v>2.92989857483719</v>
      </c>
      <c r="O48" s="13">
        <v>31.252138783526298</v>
      </c>
      <c r="P48" s="14">
        <v>1.5440357875452499</v>
      </c>
      <c r="Q48" s="13">
        <v>38.547030460269397</v>
      </c>
      <c r="R48" s="14">
        <v>2.4465910843372298</v>
      </c>
      <c r="S48" s="13">
        <v>7.2948916767430898</v>
      </c>
      <c r="T48" s="38">
        <v>2.8938523377551402</v>
      </c>
    </row>
    <row r="49" spans="1:20" ht="12.95" customHeight="1" x14ac:dyDescent="0.2">
      <c r="A49" s="2" t="s">
        <v>53</v>
      </c>
      <c r="B49" s="12">
        <v>2</v>
      </c>
      <c r="C49" s="13">
        <v>32.234541188360303</v>
      </c>
      <c r="D49" s="14">
        <v>1.5111726860241299</v>
      </c>
      <c r="E49" s="13">
        <v>45.8952619968573</v>
      </c>
      <c r="F49" s="14">
        <v>1.6274531621048201</v>
      </c>
      <c r="G49" s="13">
        <v>13.660720808497</v>
      </c>
      <c r="H49" s="14">
        <v>2.1510012446946098</v>
      </c>
      <c r="I49" s="13">
        <v>30.982860388822399</v>
      </c>
      <c r="J49" s="14">
        <v>2.3042688275372099</v>
      </c>
      <c r="K49" s="13">
        <v>34.460653925070901</v>
      </c>
      <c r="L49" s="14">
        <v>2.5132033523282198</v>
      </c>
      <c r="M49" s="13">
        <v>3.47779353624848</v>
      </c>
      <c r="N49" s="14">
        <v>3.6860612220563</v>
      </c>
      <c r="O49" s="13">
        <v>35.068554446864297</v>
      </c>
      <c r="P49" s="14">
        <v>1.6673593578283601</v>
      </c>
      <c r="Q49" s="13">
        <v>36.267364014932198</v>
      </c>
      <c r="R49" s="14">
        <v>1.6310874654082701</v>
      </c>
      <c r="S49" s="13">
        <v>1.1988095680679001</v>
      </c>
      <c r="T49" s="38">
        <v>2.2989562579076099</v>
      </c>
    </row>
    <row r="50" spans="1:20" ht="12.95" customHeight="1" x14ac:dyDescent="0.2">
      <c r="A50" s="2" t="s">
        <v>54</v>
      </c>
      <c r="B50" s="12">
        <v>2</v>
      </c>
      <c r="C50" s="13">
        <v>32.233508138122602</v>
      </c>
      <c r="D50" s="14">
        <v>1.27916841001944</v>
      </c>
      <c r="E50" s="13">
        <v>36.331692315853601</v>
      </c>
      <c r="F50" s="14">
        <v>1.57667478386514</v>
      </c>
      <c r="G50" s="13">
        <v>4.09818417773098</v>
      </c>
      <c r="H50" s="14">
        <v>1.9923288269855901</v>
      </c>
      <c r="I50" s="13">
        <v>35.163720940189201</v>
      </c>
      <c r="J50" s="14">
        <v>1.58296166232838</v>
      </c>
      <c r="K50" s="13">
        <v>45.154299517247601</v>
      </c>
      <c r="L50" s="14">
        <v>2.6844419247824698</v>
      </c>
      <c r="M50" s="13">
        <v>9.9905785770584004</v>
      </c>
      <c r="N50" s="14">
        <v>3.04705246537638</v>
      </c>
      <c r="O50" s="13">
        <v>42.514887095462598</v>
      </c>
      <c r="P50" s="14">
        <v>1.29206143147314</v>
      </c>
      <c r="Q50" s="13">
        <v>48.138528247337298</v>
      </c>
      <c r="R50" s="14">
        <v>1.91616479051571</v>
      </c>
      <c r="S50" s="13">
        <v>5.6236411518746703</v>
      </c>
      <c r="T50" s="38">
        <v>2.3895008508659701</v>
      </c>
    </row>
    <row r="51" spans="1:20" ht="12.95" customHeight="1" x14ac:dyDescent="0.2">
      <c r="A51" s="2" t="s">
        <v>55</v>
      </c>
      <c r="B51" s="12">
        <v>2</v>
      </c>
      <c r="C51" s="13">
        <v>38.354502600867498</v>
      </c>
      <c r="D51" s="14">
        <v>1.1260067130202001</v>
      </c>
      <c r="E51" s="13">
        <v>38.1081972925369</v>
      </c>
      <c r="F51" s="14">
        <v>1.7003395007512601</v>
      </c>
      <c r="G51" s="13">
        <v>-0.24630530833064099</v>
      </c>
      <c r="H51" s="14">
        <v>1.8045242891014499</v>
      </c>
      <c r="I51" s="13">
        <v>41.535392816929203</v>
      </c>
      <c r="J51" s="14">
        <v>1.31226160711488</v>
      </c>
      <c r="K51" s="13">
        <v>42.897681997230599</v>
      </c>
      <c r="L51" s="14">
        <v>1.75891655510987</v>
      </c>
      <c r="M51" s="13">
        <v>1.3622891803014201</v>
      </c>
      <c r="N51" s="14">
        <v>1.9998505554116399</v>
      </c>
      <c r="O51" s="13">
        <v>41.810015445780998</v>
      </c>
      <c r="P51" s="14">
        <v>0.98993535961375001</v>
      </c>
      <c r="Q51" s="13">
        <v>43.671481072418899</v>
      </c>
      <c r="R51" s="14">
        <v>1.5744902321684999</v>
      </c>
      <c r="S51" s="13">
        <v>1.86146562663782</v>
      </c>
      <c r="T51" s="38">
        <v>1.9571829762255799</v>
      </c>
    </row>
    <row r="52" spans="1:20" ht="12.95" customHeight="1" x14ac:dyDescent="0.2">
      <c r="A52" s="2" t="s">
        <v>56</v>
      </c>
      <c r="B52" s="12">
        <v>2</v>
      </c>
      <c r="C52" s="13">
        <v>25.139041754145801</v>
      </c>
      <c r="D52" s="14">
        <v>1.2357137355985299</v>
      </c>
      <c r="E52" s="13">
        <v>34.517354551845102</v>
      </c>
      <c r="F52" s="14">
        <v>1.59023520957923</v>
      </c>
      <c r="G52" s="13">
        <v>9.3783127976993192</v>
      </c>
      <c r="H52" s="14">
        <v>2.2489668890575101</v>
      </c>
      <c r="I52" s="13">
        <v>29.7713412878139</v>
      </c>
      <c r="J52" s="14">
        <v>1.54799030484207</v>
      </c>
      <c r="K52" s="13">
        <v>41.679092803001502</v>
      </c>
      <c r="L52" s="14">
        <v>2.0166919542174</v>
      </c>
      <c r="M52" s="13">
        <v>11.9077515151876</v>
      </c>
      <c r="N52" s="14">
        <v>2.8911055616249901</v>
      </c>
      <c r="O52" s="13">
        <v>41.021974913015796</v>
      </c>
      <c r="P52" s="14">
        <v>1.4137900509230601</v>
      </c>
      <c r="Q52" s="13">
        <v>44.740383877826503</v>
      </c>
      <c r="R52" s="14">
        <v>1.87518893613534</v>
      </c>
      <c r="S52" s="13">
        <v>3.7184089648106098</v>
      </c>
      <c r="T52" s="38">
        <v>2.71498507021886</v>
      </c>
    </row>
    <row r="53" spans="1:20" ht="12.95" customHeight="1" x14ac:dyDescent="0.2">
      <c r="A53" s="2" t="s">
        <v>57</v>
      </c>
      <c r="B53" s="12">
        <v>2</v>
      </c>
      <c r="C53" s="13">
        <v>30.009206346647101</v>
      </c>
      <c r="D53" s="14">
        <v>1.5053789956108401</v>
      </c>
      <c r="E53" s="13">
        <v>42.393669723954801</v>
      </c>
      <c r="F53" s="14">
        <v>2.38343728868856</v>
      </c>
      <c r="G53" s="13">
        <v>12.384463377307799</v>
      </c>
      <c r="H53" s="14">
        <v>2.4745531642441301</v>
      </c>
      <c r="I53" s="13">
        <v>47.616134278322498</v>
      </c>
      <c r="J53" s="14">
        <v>1.9587508030735401</v>
      </c>
      <c r="K53" s="13">
        <v>53.3657839264757</v>
      </c>
      <c r="L53" s="14">
        <v>3.57712452472121</v>
      </c>
      <c r="M53" s="13">
        <v>5.7496496481532002</v>
      </c>
      <c r="N53" s="14">
        <v>3.7787706526795799</v>
      </c>
      <c r="O53" s="13">
        <v>49.730143604959501</v>
      </c>
      <c r="P53" s="14">
        <v>1.64775028248845</v>
      </c>
      <c r="Q53" s="13">
        <v>55.297396862704602</v>
      </c>
      <c r="R53" s="14">
        <v>3.2312747839899201</v>
      </c>
      <c r="S53" s="13">
        <v>5.5672532577450697</v>
      </c>
      <c r="T53" s="38">
        <v>3.42795493534926</v>
      </c>
    </row>
    <row r="54" spans="1:20" ht="12.95" customHeight="1" x14ac:dyDescent="0.2">
      <c r="A54" s="2" t="s">
        <v>58</v>
      </c>
      <c r="B54" s="12">
        <v>2</v>
      </c>
      <c r="C54" s="13">
        <v>39.946691677683198</v>
      </c>
      <c r="D54" s="14">
        <v>1.36937854133023</v>
      </c>
      <c r="E54" s="13">
        <v>49.805380115821997</v>
      </c>
      <c r="F54" s="14">
        <v>2.68340761112445</v>
      </c>
      <c r="G54" s="13">
        <v>9.8586884381387296</v>
      </c>
      <c r="H54" s="14">
        <v>2.7582618665233598</v>
      </c>
      <c r="I54" s="13">
        <v>49.2476688629541</v>
      </c>
      <c r="J54" s="14">
        <v>1.5439313649255499</v>
      </c>
      <c r="K54" s="13">
        <v>52.307907788935502</v>
      </c>
      <c r="L54" s="14">
        <v>3.0131743634725399</v>
      </c>
      <c r="M54" s="13">
        <v>3.0602389259813698</v>
      </c>
      <c r="N54" s="14">
        <v>3.4372557289716599</v>
      </c>
      <c r="O54" s="13">
        <v>54.404126926232003</v>
      </c>
      <c r="P54" s="14">
        <v>1.5787590832218099</v>
      </c>
      <c r="Q54" s="13">
        <v>58.099239756212697</v>
      </c>
      <c r="R54" s="14">
        <v>2.77424683099794</v>
      </c>
      <c r="S54" s="13">
        <v>3.6951128299807299</v>
      </c>
      <c r="T54" s="38">
        <v>3.2253840783000101</v>
      </c>
    </row>
    <row r="55" spans="1:20" ht="12.95" customHeight="1" x14ac:dyDescent="0.2">
      <c r="A55" s="2" t="s">
        <v>59</v>
      </c>
      <c r="B55" s="12">
        <v>2</v>
      </c>
      <c r="C55" s="13">
        <v>57.3120024761213</v>
      </c>
      <c r="D55" s="14">
        <v>1.48778389992801</v>
      </c>
      <c r="E55" s="13">
        <v>61.980824751640803</v>
      </c>
      <c r="F55" s="14">
        <v>2.1756630113842998</v>
      </c>
      <c r="G55" s="13">
        <v>4.6688222755194699</v>
      </c>
      <c r="H55" s="14">
        <v>2.5964503221726298</v>
      </c>
      <c r="I55" s="13">
        <v>59.398593449772001</v>
      </c>
      <c r="J55" s="14">
        <v>2.0415608196290602</v>
      </c>
      <c r="K55" s="13">
        <v>58.787190899280098</v>
      </c>
      <c r="L55" s="14">
        <v>2.8543382230596999</v>
      </c>
      <c r="M55" s="13">
        <v>-0.611402550491981</v>
      </c>
      <c r="N55" s="14">
        <v>3.6158775209927199</v>
      </c>
      <c r="O55" s="13">
        <v>58.076859712592601</v>
      </c>
      <c r="P55" s="14">
        <v>1.65530241370319</v>
      </c>
      <c r="Q55" s="13">
        <v>62.419511450566503</v>
      </c>
      <c r="R55" s="14">
        <v>2.1647789246343301</v>
      </c>
      <c r="S55" s="13">
        <v>4.3426517379738696</v>
      </c>
      <c r="T55" s="38">
        <v>2.6954486090615699</v>
      </c>
    </row>
    <row r="56" spans="1:20" ht="12.95" customHeight="1" x14ac:dyDescent="0.2">
      <c r="A56" s="2" t="s">
        <v>60</v>
      </c>
      <c r="B56" s="12">
        <v>2</v>
      </c>
      <c r="C56" s="13">
        <v>29.539402802513099</v>
      </c>
      <c r="D56" s="14">
        <v>1.17757300875892</v>
      </c>
      <c r="E56" s="13">
        <v>31.168533095298599</v>
      </c>
      <c r="F56" s="14">
        <v>1.4297525131687201</v>
      </c>
      <c r="G56" s="13">
        <v>1.62913029278556</v>
      </c>
      <c r="H56" s="14">
        <v>1.7105040451248801</v>
      </c>
      <c r="I56" s="13">
        <v>37.599812217616801</v>
      </c>
      <c r="J56" s="14">
        <v>1.50866186271799</v>
      </c>
      <c r="K56" s="13">
        <v>37.3369960944204</v>
      </c>
      <c r="L56" s="14">
        <v>1.86013840783759</v>
      </c>
      <c r="M56" s="13">
        <v>-0.26281612319647302</v>
      </c>
      <c r="N56" s="14">
        <v>2.3874685353723102</v>
      </c>
      <c r="O56" s="13">
        <v>29.326413205542799</v>
      </c>
      <c r="P56" s="14">
        <v>0.955575135905672</v>
      </c>
      <c r="Q56" s="13">
        <v>30.980349587974999</v>
      </c>
      <c r="R56" s="14">
        <v>1.34033273044102</v>
      </c>
      <c r="S56" s="13">
        <v>1.65393638243222</v>
      </c>
      <c r="T56" s="38">
        <v>1.59781025375791</v>
      </c>
    </row>
    <row r="57" spans="1:20" ht="12.95" customHeight="1" x14ac:dyDescent="0.2">
      <c r="A57" s="2" t="s">
        <v>61</v>
      </c>
      <c r="B57" s="12">
        <v>2</v>
      </c>
      <c r="C57" s="13">
        <v>49.426364911104301</v>
      </c>
      <c r="D57" s="14">
        <v>1.8868559274229899</v>
      </c>
      <c r="E57" s="13">
        <v>49.389074496934803</v>
      </c>
      <c r="F57" s="14">
        <v>2.1401045583774998</v>
      </c>
      <c r="G57" s="13">
        <v>-3.7290414169454798E-2</v>
      </c>
      <c r="H57" s="14">
        <v>2.6066541052840702</v>
      </c>
      <c r="I57" s="13">
        <v>49.883894703173198</v>
      </c>
      <c r="J57" s="14">
        <v>2.3915920156842199</v>
      </c>
      <c r="K57" s="13">
        <v>54.131341786877897</v>
      </c>
      <c r="L57" s="14">
        <v>3.4240592067193001</v>
      </c>
      <c r="M57" s="13">
        <v>4.2474470837047198</v>
      </c>
      <c r="N57" s="14">
        <v>3.8137995650517502</v>
      </c>
      <c r="O57" s="13">
        <v>42.764815248247601</v>
      </c>
      <c r="P57" s="14">
        <v>1.9921090174660001</v>
      </c>
      <c r="Q57" s="13">
        <v>48.408352520741403</v>
      </c>
      <c r="R57" s="14">
        <v>2.1272994893908601</v>
      </c>
      <c r="S57" s="13">
        <v>5.6435372724937896</v>
      </c>
      <c r="T57" s="38">
        <v>2.4838170857097501</v>
      </c>
    </row>
    <row r="58" spans="1:20" ht="12.95" customHeight="1" x14ac:dyDescent="0.2">
      <c r="A58" s="2" t="s">
        <v>62</v>
      </c>
      <c r="B58" s="12">
        <v>2</v>
      </c>
      <c r="C58" s="13">
        <v>30.174801566119498</v>
      </c>
      <c r="D58" s="14">
        <v>1.2954490482783201</v>
      </c>
      <c r="E58" s="13">
        <v>34.3053767661074</v>
      </c>
      <c r="F58" s="14">
        <v>1.79347408613948</v>
      </c>
      <c r="G58" s="13">
        <v>4.1305751999878204</v>
      </c>
      <c r="H58" s="14">
        <v>1.85603775234005</v>
      </c>
      <c r="I58" s="13">
        <v>30.6075501121407</v>
      </c>
      <c r="J58" s="14">
        <v>1.56231281006238</v>
      </c>
      <c r="K58" s="13">
        <v>29.173303684914298</v>
      </c>
      <c r="L58" s="14">
        <v>1.89611102983601</v>
      </c>
      <c r="M58" s="13">
        <v>-1.43424642722637</v>
      </c>
      <c r="N58" s="14">
        <v>2.39906237945539</v>
      </c>
      <c r="O58" s="13">
        <v>24.793795642842198</v>
      </c>
      <c r="P58" s="14">
        <v>1.3909168631779101</v>
      </c>
      <c r="Q58" s="13">
        <v>32.6622591012786</v>
      </c>
      <c r="R58" s="14">
        <v>1.8492263734935901</v>
      </c>
      <c r="S58" s="13">
        <v>7.8684634584364099</v>
      </c>
      <c r="T58" s="38">
        <v>2.28614006441002</v>
      </c>
    </row>
    <row r="59" spans="1:20" ht="12.95" customHeight="1" x14ac:dyDescent="0.2">
      <c r="A59" s="2" t="s">
        <v>63</v>
      </c>
      <c r="B59" s="12">
        <v>2</v>
      </c>
      <c r="C59" s="13">
        <v>39.711384860241097</v>
      </c>
      <c r="D59" s="14">
        <v>1.53510569742407</v>
      </c>
      <c r="E59" s="13">
        <v>47.433201149015197</v>
      </c>
      <c r="F59" s="14">
        <v>2.3390292398192698</v>
      </c>
      <c r="G59" s="13">
        <v>7.72181628877411</v>
      </c>
      <c r="H59" s="14">
        <v>2.27608107725217</v>
      </c>
      <c r="I59" s="13">
        <v>40.012279305430397</v>
      </c>
      <c r="J59" s="14">
        <v>1.8380930837539999</v>
      </c>
      <c r="K59" s="13">
        <v>41.338319768985301</v>
      </c>
      <c r="L59" s="14">
        <v>2.9414233081218599</v>
      </c>
      <c r="M59" s="13">
        <v>1.3260404635549501</v>
      </c>
      <c r="N59" s="14">
        <v>3.0162990223226598</v>
      </c>
      <c r="O59" s="13">
        <v>51.467020150541003</v>
      </c>
      <c r="P59" s="14">
        <v>1.75674281196154</v>
      </c>
      <c r="Q59" s="13">
        <v>49.468680976151703</v>
      </c>
      <c r="R59" s="14">
        <v>2.1927665257882398</v>
      </c>
      <c r="S59" s="13">
        <v>-1.99833917438931</v>
      </c>
      <c r="T59" s="38">
        <v>2.89400877646412</v>
      </c>
    </row>
    <row r="60" spans="1:20" ht="12.95" customHeight="1" x14ac:dyDescent="0.2">
      <c r="A60" s="2" t="s">
        <v>64</v>
      </c>
      <c r="B60" s="12">
        <v>2</v>
      </c>
      <c r="C60" s="13">
        <v>47.4486465670578</v>
      </c>
      <c r="D60" s="14">
        <v>2.6286741744883</v>
      </c>
      <c r="E60" s="13">
        <v>50.963860377613699</v>
      </c>
      <c r="F60" s="14">
        <v>2.8387467066455701</v>
      </c>
      <c r="G60" s="13">
        <v>3.5152138105559301</v>
      </c>
      <c r="H60" s="14">
        <v>4.1393635850391703</v>
      </c>
      <c r="I60" s="13">
        <v>58.150999191206502</v>
      </c>
      <c r="J60" s="14">
        <v>3.3689409371291101</v>
      </c>
      <c r="K60" s="13">
        <v>59.277392334242599</v>
      </c>
      <c r="L60" s="14">
        <v>4.1845855202901197</v>
      </c>
      <c r="M60" s="13">
        <v>1.1263931430360801</v>
      </c>
      <c r="N60" s="14">
        <v>5.9567105129849596</v>
      </c>
      <c r="O60" s="13">
        <v>45.888993429800401</v>
      </c>
      <c r="P60" s="14">
        <v>2.6055100373905802</v>
      </c>
      <c r="Q60" s="13">
        <v>47.103881287525297</v>
      </c>
      <c r="R60" s="14">
        <v>4.3107938990541204</v>
      </c>
      <c r="S60" s="13">
        <v>1.2148878577248601</v>
      </c>
      <c r="T60" s="38">
        <v>3.7349247207420402</v>
      </c>
    </row>
    <row r="61" spans="1:20" ht="12.95" customHeight="1" x14ac:dyDescent="0.2">
      <c r="A61" s="2" t="s">
        <v>65</v>
      </c>
      <c r="B61" s="12">
        <v>2</v>
      </c>
      <c r="C61" s="13">
        <v>45.498079000842999</v>
      </c>
      <c r="D61" s="14">
        <v>1.23805574173077</v>
      </c>
      <c r="E61" s="13">
        <v>49.666575960484202</v>
      </c>
      <c r="F61" s="14">
        <v>1.7209921042502301</v>
      </c>
      <c r="G61" s="13">
        <v>4.1684969596411703</v>
      </c>
      <c r="H61" s="14">
        <v>2.0541538426431099</v>
      </c>
      <c r="I61" s="13">
        <v>38.248380548576002</v>
      </c>
      <c r="J61" s="14">
        <v>1.3043032738399001</v>
      </c>
      <c r="K61" s="13">
        <v>34.330927428843403</v>
      </c>
      <c r="L61" s="14">
        <v>1.4691522604776801</v>
      </c>
      <c r="M61" s="13">
        <v>-3.9174531197326599</v>
      </c>
      <c r="N61" s="14">
        <v>1.9113681676148799</v>
      </c>
      <c r="O61" s="13">
        <v>52.774882236369997</v>
      </c>
      <c r="P61" s="14">
        <v>1.27577119070911</v>
      </c>
      <c r="Q61" s="13">
        <v>49.312659659353201</v>
      </c>
      <c r="R61" s="14">
        <v>1.9148309897320701</v>
      </c>
      <c r="S61" s="13">
        <v>-3.4622225770167701</v>
      </c>
      <c r="T61" s="38">
        <v>1.7884904866453699</v>
      </c>
    </row>
    <row r="62" spans="1:20" ht="12.95" customHeight="1" x14ac:dyDescent="0.2">
      <c r="A62" s="2" t="s">
        <v>66</v>
      </c>
      <c r="B62" s="12">
        <v>2</v>
      </c>
      <c r="C62" s="13">
        <v>30.7312513410657</v>
      </c>
      <c r="D62" s="14">
        <v>1.10065739956002</v>
      </c>
      <c r="E62" s="13">
        <v>33.981518262178902</v>
      </c>
      <c r="F62" s="14">
        <v>1.7004001912709901</v>
      </c>
      <c r="G62" s="13">
        <v>3.2502669211131399</v>
      </c>
      <c r="H62" s="14">
        <v>1.9878300279016301</v>
      </c>
      <c r="I62" s="13">
        <v>29.654120649731301</v>
      </c>
      <c r="J62" s="14">
        <v>1.1237456433839501</v>
      </c>
      <c r="K62" s="13">
        <v>29.667515851185499</v>
      </c>
      <c r="L62" s="14">
        <v>1.45072627887716</v>
      </c>
      <c r="M62" s="13">
        <v>1.33952014541165E-2</v>
      </c>
      <c r="N62" s="14">
        <v>1.7138037820566301</v>
      </c>
      <c r="O62" s="13">
        <v>42.468418255212598</v>
      </c>
      <c r="P62" s="14">
        <v>1.0150677563788799</v>
      </c>
      <c r="Q62" s="13">
        <v>42.485846549823997</v>
      </c>
      <c r="R62" s="14">
        <v>1.4641966644286499</v>
      </c>
      <c r="S62" s="13">
        <v>1.7428294611413299E-2</v>
      </c>
      <c r="T62" s="38">
        <v>1.7334563923872199</v>
      </c>
    </row>
    <row r="63" spans="1:20" ht="12.95" customHeight="1" x14ac:dyDescent="0.2">
      <c r="A63" s="18" t="s">
        <v>96</v>
      </c>
      <c r="B63" s="19">
        <v>2</v>
      </c>
      <c r="C63" s="48">
        <v>40.059666997333402</v>
      </c>
      <c r="D63" s="20">
        <v>0.29878107344774302</v>
      </c>
      <c r="E63" s="48">
        <v>46.5372090990206</v>
      </c>
      <c r="F63" s="20">
        <v>0.44150552258782</v>
      </c>
      <c r="G63" s="48">
        <v>6.4775421016871997</v>
      </c>
      <c r="H63" s="20">
        <v>0.50645563163687901</v>
      </c>
      <c r="I63" s="48">
        <v>46.705351487122201</v>
      </c>
      <c r="J63" s="20">
        <v>0.37422973536954701</v>
      </c>
      <c r="K63" s="48">
        <v>49.243945984213902</v>
      </c>
      <c r="L63" s="20">
        <v>0.56206855591001104</v>
      </c>
      <c r="M63" s="48">
        <v>2.5385944970917702</v>
      </c>
      <c r="N63" s="20">
        <v>0.65889978698541596</v>
      </c>
      <c r="O63" s="48">
        <v>41.865583106448703</v>
      </c>
      <c r="P63" s="20">
        <v>0.30838915658439098</v>
      </c>
      <c r="Q63" s="48">
        <v>46.447801069350398</v>
      </c>
      <c r="R63" s="20">
        <v>0.48063552435541601</v>
      </c>
      <c r="S63" s="48">
        <v>4.5822179629017201</v>
      </c>
      <c r="T63" s="165">
        <v>0.54590568697515496</v>
      </c>
    </row>
    <row r="64" spans="1:20" ht="12.95" customHeight="1" x14ac:dyDescent="0.2">
      <c r="A64" s="21" t="s">
        <v>97</v>
      </c>
      <c r="B64" s="22">
        <v>2</v>
      </c>
      <c r="C64" s="49">
        <v>33.558830208785501</v>
      </c>
      <c r="D64" s="23">
        <v>0.39307263854279501</v>
      </c>
      <c r="E64" s="49">
        <v>40.728426032103201</v>
      </c>
      <c r="F64" s="23">
        <v>0.67019897954725405</v>
      </c>
      <c r="G64" s="49">
        <v>7.1695958233176702</v>
      </c>
      <c r="H64" s="23">
        <v>0.72462555076462398</v>
      </c>
      <c r="I64" s="49">
        <v>39.527783652859803</v>
      </c>
      <c r="J64" s="23">
        <v>0.56806565705782697</v>
      </c>
      <c r="K64" s="49">
        <v>44.726035653445102</v>
      </c>
      <c r="L64" s="23">
        <v>0.90373211049272995</v>
      </c>
      <c r="M64" s="49">
        <v>5.1982520005852804</v>
      </c>
      <c r="N64" s="23">
        <v>1.0285622534946901</v>
      </c>
      <c r="O64" s="49">
        <v>31.084179130960798</v>
      </c>
      <c r="P64" s="23">
        <v>0.41199042566071897</v>
      </c>
      <c r="Q64" s="49">
        <v>37.923799837468103</v>
      </c>
      <c r="R64" s="23">
        <v>0.68511897377502196</v>
      </c>
      <c r="S64" s="49">
        <v>6.8396207065072998</v>
      </c>
      <c r="T64" s="166">
        <v>0.79294310804687895</v>
      </c>
    </row>
    <row r="65" spans="1:20" ht="12.95" customHeight="1" x14ac:dyDescent="0.2">
      <c r="A65" s="24" t="s">
        <v>98</v>
      </c>
      <c r="B65" s="25">
        <v>2</v>
      </c>
      <c r="C65" s="50">
        <v>41.573292350676098</v>
      </c>
      <c r="D65" s="26">
        <v>0.215701365905453</v>
      </c>
      <c r="E65" s="50">
        <v>47.921138172749302</v>
      </c>
      <c r="F65" s="26">
        <v>0.312574080173604</v>
      </c>
      <c r="G65" s="50">
        <v>6.3478458220732197</v>
      </c>
      <c r="H65" s="26">
        <v>0.36316425503239502</v>
      </c>
      <c r="I65" s="50">
        <v>45.171340800810697</v>
      </c>
      <c r="J65" s="26">
        <v>0.27403663964208902</v>
      </c>
      <c r="K65" s="50">
        <v>47.878133694224303</v>
      </c>
      <c r="L65" s="26">
        <v>0.403978766841599</v>
      </c>
      <c r="M65" s="50">
        <v>2.7067928934135601</v>
      </c>
      <c r="N65" s="26">
        <v>0.475543460927629</v>
      </c>
      <c r="O65" s="50">
        <v>44.305663925184803</v>
      </c>
      <c r="P65" s="26">
        <v>0.224955577533164</v>
      </c>
      <c r="Q65" s="50">
        <v>48.507312685844298</v>
      </c>
      <c r="R65" s="26">
        <v>0.34475731457318098</v>
      </c>
      <c r="S65" s="50">
        <v>4.20164876065959</v>
      </c>
      <c r="T65" s="167">
        <v>0.39746091450719401</v>
      </c>
    </row>
    <row r="66" spans="1:20" ht="12.95" customHeight="1" x14ac:dyDescent="0.2">
      <c r="A66" s="2" t="s">
        <v>102</v>
      </c>
      <c r="B66" s="12">
        <v>2</v>
      </c>
      <c r="C66" s="13">
        <v>42.329360353677998</v>
      </c>
      <c r="D66" s="14">
        <v>2.81713626463142</v>
      </c>
      <c r="E66" s="13">
        <v>50.1179099724529</v>
      </c>
      <c r="F66" s="14">
        <v>3.1660805247770001</v>
      </c>
      <c r="G66" s="13">
        <v>7.7885496187748702</v>
      </c>
      <c r="H66" s="14">
        <v>3.7896928396406899</v>
      </c>
      <c r="I66" s="13">
        <v>70.619790564224999</v>
      </c>
      <c r="J66" s="14">
        <v>2.8557175206769201</v>
      </c>
      <c r="K66" s="13">
        <v>73.064718627882499</v>
      </c>
      <c r="L66" s="14">
        <v>3.3853634703975599</v>
      </c>
      <c r="M66" s="13">
        <v>2.4449280636575299</v>
      </c>
      <c r="N66" s="14">
        <v>3.37633135292789</v>
      </c>
      <c r="O66" s="13">
        <v>45.387769934805398</v>
      </c>
      <c r="P66" s="14">
        <v>2.9941394552496599</v>
      </c>
      <c r="Q66" s="13">
        <v>54.309397470076</v>
      </c>
      <c r="R66" s="14">
        <v>3.1937626657185598</v>
      </c>
      <c r="S66" s="13">
        <v>8.9216275352706091</v>
      </c>
      <c r="T66" s="38">
        <v>4.1370928944667602</v>
      </c>
    </row>
    <row r="67" spans="1:20" ht="12.95" customHeight="1" x14ac:dyDescent="0.2">
      <c r="A67" s="2" t="s">
        <v>103</v>
      </c>
      <c r="B67" s="12">
        <v>2</v>
      </c>
      <c r="C67" s="13">
        <v>74.048017151324402</v>
      </c>
      <c r="D67" s="14">
        <v>2.21263538852227</v>
      </c>
      <c r="E67" s="13">
        <v>76.639846672103303</v>
      </c>
      <c r="F67" s="14">
        <v>2.8156867377105401</v>
      </c>
      <c r="G67" s="13">
        <v>2.5918295207789699</v>
      </c>
      <c r="H67" s="14">
        <v>3.0699216415853701</v>
      </c>
      <c r="I67" s="13">
        <v>77.091416603543394</v>
      </c>
      <c r="J67" s="14">
        <v>3.51966596665922</v>
      </c>
      <c r="K67" s="13">
        <v>80.725664030879301</v>
      </c>
      <c r="L67" s="14">
        <v>2.8987315421477202</v>
      </c>
      <c r="M67" s="13">
        <v>3.6342474273359802</v>
      </c>
      <c r="N67" s="14">
        <v>3.8009542220279098</v>
      </c>
      <c r="O67" s="13">
        <v>68.053152780794093</v>
      </c>
      <c r="P67" s="14">
        <v>2.2952402600871</v>
      </c>
      <c r="Q67" s="13">
        <v>76.479958680282493</v>
      </c>
      <c r="R67" s="14">
        <v>2.66348554082114</v>
      </c>
      <c r="S67" s="13">
        <v>8.4268058994883699</v>
      </c>
      <c r="T67" s="38">
        <v>4.0673444182260399</v>
      </c>
    </row>
    <row r="68" spans="1:20" ht="12.95" customHeight="1" x14ac:dyDescent="0.2">
      <c r="A68" s="2" t="s">
        <v>104</v>
      </c>
      <c r="B68" s="12">
        <v>2</v>
      </c>
      <c r="C68" s="13">
        <v>48.313640742216599</v>
      </c>
      <c r="D68" s="14">
        <v>2.50910960452733</v>
      </c>
      <c r="E68" s="13">
        <v>59.059373316887502</v>
      </c>
      <c r="F68" s="14">
        <v>3.06898045923487</v>
      </c>
      <c r="G68" s="13">
        <v>10.7457325746709</v>
      </c>
      <c r="H68" s="14">
        <v>4.3228781939894301</v>
      </c>
      <c r="I68" s="13">
        <v>65.769374314011102</v>
      </c>
      <c r="J68" s="14">
        <v>3.0813768234555798</v>
      </c>
      <c r="K68" s="13">
        <v>69.8307657067717</v>
      </c>
      <c r="L68" s="14">
        <v>3.3366873152711798</v>
      </c>
      <c r="M68" s="13">
        <v>4.0613913927606502</v>
      </c>
      <c r="N68" s="14">
        <v>4.7918393832736204</v>
      </c>
      <c r="O68" s="13">
        <v>51.214621514141101</v>
      </c>
      <c r="P68" s="14">
        <v>2.2373784507261099</v>
      </c>
      <c r="Q68" s="13">
        <v>61.383990896254197</v>
      </c>
      <c r="R68" s="14">
        <v>3.31224730780959</v>
      </c>
      <c r="S68" s="13">
        <v>10.169369382113199</v>
      </c>
      <c r="T68" s="38">
        <v>4.5231206263655501</v>
      </c>
    </row>
    <row r="69" spans="1:20" ht="12.95" customHeight="1" x14ac:dyDescent="0.2">
      <c r="A69" s="3" t="s">
        <v>105</v>
      </c>
      <c r="B69" s="27">
        <v>2</v>
      </c>
      <c r="C69" s="28">
        <v>52.329580603217899</v>
      </c>
      <c r="D69" s="29">
        <v>2.5097887834361901</v>
      </c>
      <c r="E69" s="28">
        <v>50.108793573409898</v>
      </c>
      <c r="F69" s="29">
        <v>3.1104562890155298</v>
      </c>
      <c r="G69" s="28">
        <v>-2.2207870298080201</v>
      </c>
      <c r="H69" s="29">
        <v>3.6455922875553299</v>
      </c>
      <c r="I69" s="28">
        <v>64.700708901311501</v>
      </c>
      <c r="J69" s="29">
        <v>3.5359833528620999</v>
      </c>
      <c r="K69" s="28">
        <v>60.460002351309498</v>
      </c>
      <c r="L69" s="29">
        <v>4.0167873347643104</v>
      </c>
      <c r="M69" s="28">
        <v>-4.2407065500020504</v>
      </c>
      <c r="N69" s="29">
        <v>4.4723959576991899</v>
      </c>
      <c r="O69" s="28">
        <v>65.010575855716695</v>
      </c>
      <c r="P69" s="29">
        <v>2.2887454582470701</v>
      </c>
      <c r="Q69" s="28">
        <v>65.439413395121903</v>
      </c>
      <c r="R69" s="29">
        <v>3.44031158977702</v>
      </c>
      <c r="S69" s="28">
        <v>0.42883753940513702</v>
      </c>
      <c r="T69" s="168">
        <v>4.138345772778</v>
      </c>
    </row>
    <row r="70" spans="1:20" ht="12.95" customHeight="1" x14ac:dyDescent="0.2">
      <c r="A70" s="2"/>
      <c r="B70" s="32"/>
      <c r="C70" s="13" t="s">
        <v>1364</v>
      </c>
      <c r="D70" s="14" t="s">
        <v>1365</v>
      </c>
      <c r="E70" s="13" t="s">
        <v>1366</v>
      </c>
      <c r="F70" s="14" t="s">
        <v>1367</v>
      </c>
      <c r="G70" s="13" t="s">
        <v>1368</v>
      </c>
      <c r="H70" s="14" t="s">
        <v>1369</v>
      </c>
      <c r="I70" s="13" t="s">
        <v>1370</v>
      </c>
      <c r="J70" s="14" t="s">
        <v>1371</v>
      </c>
      <c r="K70" s="13" t="s">
        <v>1372</v>
      </c>
      <c r="L70" s="14" t="s">
        <v>1373</v>
      </c>
      <c r="M70" s="13" t="s">
        <v>1374</v>
      </c>
      <c r="N70" s="14" t="s">
        <v>1375</v>
      </c>
      <c r="O70" s="13" t="s">
        <v>1376</v>
      </c>
      <c r="P70" s="14" t="s">
        <v>1377</v>
      </c>
      <c r="Q70" s="13" t="s">
        <v>1378</v>
      </c>
      <c r="R70" s="14" t="s">
        <v>1379</v>
      </c>
      <c r="S70" s="13" t="s">
        <v>1380</v>
      </c>
      <c r="T70" s="38" t="s">
        <v>1381</v>
      </c>
    </row>
    <row r="71" spans="1:20" ht="12.95" customHeight="1" x14ac:dyDescent="0.2">
      <c r="A71" s="2" t="s">
        <v>18</v>
      </c>
      <c r="B71" s="32">
        <v>1</v>
      </c>
      <c r="C71" s="13">
        <v>37.573673027175303</v>
      </c>
      <c r="D71" s="14">
        <v>1.4722522630741699</v>
      </c>
      <c r="E71" s="13">
        <v>46.772252177738402</v>
      </c>
      <c r="F71" s="14">
        <v>2.7511311653764401</v>
      </c>
      <c r="G71" s="13">
        <v>9.1985791505631198</v>
      </c>
      <c r="H71" s="14">
        <v>2.8428373301293099</v>
      </c>
      <c r="I71" s="13">
        <v>53.676549355688401</v>
      </c>
      <c r="J71" s="14">
        <v>1.8072904829852401</v>
      </c>
      <c r="K71" s="13">
        <v>58.745705427706298</v>
      </c>
      <c r="L71" s="14">
        <v>3.3633424534693401</v>
      </c>
      <c r="M71" s="13">
        <v>5.0691560720178899</v>
      </c>
      <c r="N71" s="14">
        <v>3.59252639569804</v>
      </c>
      <c r="O71" s="13">
        <v>34.922394989517301</v>
      </c>
      <c r="P71" s="14">
        <v>1.54548184164112</v>
      </c>
      <c r="Q71" s="13">
        <v>39.726887913854497</v>
      </c>
      <c r="R71" s="14">
        <v>2.8334010049428699</v>
      </c>
      <c r="S71" s="13">
        <v>4.8044929243372003</v>
      </c>
      <c r="T71" s="38">
        <v>3.0728361019024799</v>
      </c>
    </row>
    <row r="72" spans="1:20" ht="12.95" customHeight="1" x14ac:dyDescent="0.2">
      <c r="A72" s="2" t="s">
        <v>22</v>
      </c>
      <c r="B72" s="32">
        <v>1</v>
      </c>
      <c r="C72" s="13">
        <v>52.644459494260197</v>
      </c>
      <c r="D72" s="14">
        <v>1.24111028379345</v>
      </c>
      <c r="E72" s="13">
        <v>59.474727123226998</v>
      </c>
      <c r="F72" s="14">
        <v>2.40279411787626</v>
      </c>
      <c r="G72" s="13">
        <v>6.8302676289668396</v>
      </c>
      <c r="H72" s="14">
        <v>2.6824172024100399</v>
      </c>
      <c r="I72" s="13">
        <v>77.348647029409804</v>
      </c>
      <c r="J72" s="14">
        <v>1.0640509850876001</v>
      </c>
      <c r="K72" s="13">
        <v>76.476966566941698</v>
      </c>
      <c r="L72" s="14">
        <v>2.4352680118415799</v>
      </c>
      <c r="M72" s="13">
        <v>-0.87168046246810604</v>
      </c>
      <c r="N72" s="14">
        <v>2.5046196868264099</v>
      </c>
      <c r="O72" s="13">
        <v>52.519177833962097</v>
      </c>
      <c r="P72" s="14">
        <v>1.32333655789952</v>
      </c>
      <c r="Q72" s="13">
        <v>65.355364821443501</v>
      </c>
      <c r="R72" s="14">
        <v>3.10242404124322</v>
      </c>
      <c r="S72" s="13">
        <v>12.836186987481501</v>
      </c>
      <c r="T72" s="38">
        <v>3.3794812567220802</v>
      </c>
    </row>
    <row r="73" spans="1:20" ht="12.95" customHeight="1" x14ac:dyDescent="0.2">
      <c r="A73" s="17" t="s">
        <v>24</v>
      </c>
      <c r="B73" s="32">
        <v>1</v>
      </c>
      <c r="C73" s="13">
        <v>46.861704467938701</v>
      </c>
      <c r="D73" s="14">
        <v>1.8099156544536601</v>
      </c>
      <c r="E73" s="13">
        <v>46.591739025496103</v>
      </c>
      <c r="F73" s="14">
        <v>3.9912368699449399</v>
      </c>
      <c r="G73" s="13">
        <v>-0.269965442442547</v>
      </c>
      <c r="H73" s="14">
        <v>4.47069992456571</v>
      </c>
      <c r="I73" s="13">
        <v>77.720397800349801</v>
      </c>
      <c r="J73" s="14">
        <v>1.3926264391852501</v>
      </c>
      <c r="K73" s="13">
        <v>75.548472106950598</v>
      </c>
      <c r="L73" s="14">
        <v>2.9662055115357799</v>
      </c>
      <c r="M73" s="13">
        <v>-2.1719256933991198</v>
      </c>
      <c r="N73" s="14">
        <v>3.1349739869033102</v>
      </c>
      <c r="O73" s="13">
        <v>55.736386318533299</v>
      </c>
      <c r="P73" s="14">
        <v>1.9165738463812401</v>
      </c>
      <c r="Q73" s="13">
        <v>54.496003042374902</v>
      </c>
      <c r="R73" s="14">
        <v>4.4379038894539997</v>
      </c>
      <c r="S73" s="13">
        <v>-1.24038327615837</v>
      </c>
      <c r="T73" s="38">
        <v>5.0346667420159203</v>
      </c>
    </row>
    <row r="74" spans="1:20" ht="12.95" customHeight="1" x14ac:dyDescent="0.2">
      <c r="A74" s="2" t="s">
        <v>25</v>
      </c>
      <c r="B74" s="32">
        <v>1</v>
      </c>
      <c r="C74" s="13">
        <v>37.3066820046514</v>
      </c>
      <c r="D74" s="14">
        <v>1.7602396765274999</v>
      </c>
      <c r="E74" s="13">
        <v>42.7771623292237</v>
      </c>
      <c r="F74" s="14">
        <v>3.2986465413374</v>
      </c>
      <c r="G74" s="13">
        <v>5.4704803245723896</v>
      </c>
      <c r="H74" s="14">
        <v>3.6607265287980599</v>
      </c>
      <c r="I74" s="13">
        <v>38.614644369429001</v>
      </c>
      <c r="J74" s="14">
        <v>1.6823084598318201</v>
      </c>
      <c r="K74" s="13">
        <v>42.647567251223599</v>
      </c>
      <c r="L74" s="14">
        <v>3.77869027548092</v>
      </c>
      <c r="M74" s="13">
        <v>4.0329228817946099</v>
      </c>
      <c r="N74" s="14">
        <v>3.7259903901013902</v>
      </c>
      <c r="O74" s="13">
        <v>32.826973911466602</v>
      </c>
      <c r="P74" s="14">
        <v>1.3000275678768201</v>
      </c>
      <c r="Q74" s="13">
        <v>44.624166220794599</v>
      </c>
      <c r="R74" s="14">
        <v>3.81019683987213</v>
      </c>
      <c r="S74" s="13">
        <v>11.797192309328</v>
      </c>
      <c r="T74" s="38">
        <v>4.1623974292410804</v>
      </c>
    </row>
    <row r="75" spans="1:20" ht="12.95" customHeight="1" x14ac:dyDescent="0.2">
      <c r="A75" s="2" t="s">
        <v>36</v>
      </c>
      <c r="B75" s="32">
        <v>1</v>
      </c>
      <c r="C75" s="13">
        <v>59.527999172437902</v>
      </c>
      <c r="D75" s="14">
        <v>1.9790787774946501</v>
      </c>
      <c r="E75" s="13">
        <v>58.085748531176101</v>
      </c>
      <c r="F75" s="14">
        <v>4.9711129412266999</v>
      </c>
      <c r="G75" s="13">
        <v>-1.4422506412618099</v>
      </c>
      <c r="H75" s="14">
        <v>5.0013422848513001</v>
      </c>
      <c r="I75" s="13">
        <v>52.332387871331399</v>
      </c>
      <c r="J75" s="14">
        <v>2.3296354964221</v>
      </c>
      <c r="K75" s="13">
        <v>57.185713617448599</v>
      </c>
      <c r="L75" s="14">
        <v>4.9293091637264501</v>
      </c>
      <c r="M75" s="13">
        <v>4.8533257461172097</v>
      </c>
      <c r="N75" s="14">
        <v>4.3360926311531598</v>
      </c>
      <c r="O75" s="13">
        <v>17.136531091304601</v>
      </c>
      <c r="P75" s="14">
        <v>1.3924177700471001</v>
      </c>
      <c r="Q75" s="13">
        <v>17.251169519362801</v>
      </c>
      <c r="R75" s="14">
        <v>4.3487317597751902</v>
      </c>
      <c r="S75" s="13">
        <v>0.11463842805819301</v>
      </c>
      <c r="T75" s="38">
        <v>4.5973755352043497</v>
      </c>
    </row>
    <row r="76" spans="1:20" ht="12.95" customHeight="1" x14ac:dyDescent="0.2">
      <c r="A76" s="2" t="s">
        <v>41</v>
      </c>
      <c r="B76" s="32">
        <v>1</v>
      </c>
      <c r="C76" s="13">
        <v>58.4732381404758</v>
      </c>
      <c r="D76" s="14">
        <v>1.3787120106287001</v>
      </c>
      <c r="E76" s="13">
        <v>57.754616595973602</v>
      </c>
      <c r="F76" s="14">
        <v>1.8649164978808701</v>
      </c>
      <c r="G76" s="13">
        <v>-0.71862154450219895</v>
      </c>
      <c r="H76" s="14">
        <v>2.3011038313297401</v>
      </c>
      <c r="I76" s="13">
        <v>71.700249786116899</v>
      </c>
      <c r="J76" s="14">
        <v>1.30474376765033</v>
      </c>
      <c r="K76" s="13">
        <v>66.093952446236003</v>
      </c>
      <c r="L76" s="14">
        <v>1.7466493094677</v>
      </c>
      <c r="M76" s="13">
        <v>-5.6062973398808698</v>
      </c>
      <c r="N76" s="14">
        <v>2.29731339887589</v>
      </c>
      <c r="O76" s="13">
        <v>63.332114157125197</v>
      </c>
      <c r="P76" s="14">
        <v>1.74439814260543</v>
      </c>
      <c r="Q76" s="13">
        <v>64.165942791451897</v>
      </c>
      <c r="R76" s="14">
        <v>1.9804794626634601</v>
      </c>
      <c r="S76" s="13">
        <v>0.83382863432676402</v>
      </c>
      <c r="T76" s="38">
        <v>2.5318400362654101</v>
      </c>
    </row>
    <row r="77" spans="1:20" ht="12.95" customHeight="1" x14ac:dyDescent="0.2">
      <c r="A77" s="2" t="s">
        <v>43</v>
      </c>
      <c r="B77" s="32">
        <v>1</v>
      </c>
      <c r="C77" s="13">
        <v>51.840982392413601</v>
      </c>
      <c r="D77" s="14">
        <v>1.29475783413431</v>
      </c>
      <c r="E77" s="13">
        <v>55.5166289539304</v>
      </c>
      <c r="F77" s="14">
        <v>2.4065496341680701</v>
      </c>
      <c r="G77" s="13">
        <v>3.6756465615168499</v>
      </c>
      <c r="H77" s="14">
        <v>2.7088721169684198</v>
      </c>
      <c r="I77" s="13">
        <v>50.221045100845402</v>
      </c>
      <c r="J77" s="14">
        <v>2.1179720311761399</v>
      </c>
      <c r="K77" s="13">
        <v>51.953518146008001</v>
      </c>
      <c r="L77" s="14">
        <v>3.73480156597252</v>
      </c>
      <c r="M77" s="13">
        <v>1.73247304516259</v>
      </c>
      <c r="N77" s="14">
        <v>4.6207535294502398</v>
      </c>
      <c r="O77" s="13">
        <v>60.512226875407002</v>
      </c>
      <c r="P77" s="14">
        <v>1.2292518067906399</v>
      </c>
      <c r="Q77" s="13">
        <v>61.220018644349402</v>
      </c>
      <c r="R77" s="14">
        <v>2.5621203852324799</v>
      </c>
      <c r="S77" s="13">
        <v>0.70779176894243501</v>
      </c>
      <c r="T77" s="38">
        <v>3.0486264965457202</v>
      </c>
    </row>
    <row r="78" spans="1:20" ht="12.95" customHeight="1" x14ac:dyDescent="0.2">
      <c r="A78" s="2" t="s">
        <v>49</v>
      </c>
      <c r="B78" s="32">
        <v>1</v>
      </c>
      <c r="C78" s="13">
        <v>81.251850354484503</v>
      </c>
      <c r="D78" s="14">
        <v>1.4946251539155799</v>
      </c>
      <c r="E78" s="13">
        <v>79.545428512401799</v>
      </c>
      <c r="F78" s="14">
        <v>1.91104333045756</v>
      </c>
      <c r="G78" s="13">
        <v>-1.70642184208272</v>
      </c>
      <c r="H78" s="14">
        <v>2.2166797489614898</v>
      </c>
      <c r="I78" s="13">
        <v>54.495140871219398</v>
      </c>
      <c r="J78" s="14">
        <v>3.2947096349824401</v>
      </c>
      <c r="K78" s="13">
        <v>38.621131822749199</v>
      </c>
      <c r="L78" s="14">
        <v>4.1274909101089099</v>
      </c>
      <c r="M78" s="13">
        <v>-15.874009048470199</v>
      </c>
      <c r="N78" s="14">
        <v>5.16754308974512</v>
      </c>
      <c r="O78" s="13">
        <v>39.286681552708302</v>
      </c>
      <c r="P78" s="14">
        <v>1.8125332006745201</v>
      </c>
      <c r="Q78" s="13">
        <v>30.556968775344799</v>
      </c>
      <c r="R78" s="14">
        <v>1.7201766762096899</v>
      </c>
      <c r="S78" s="13">
        <v>-8.7297127773635399</v>
      </c>
      <c r="T78" s="38">
        <v>2.1663827618503699</v>
      </c>
    </row>
    <row r="79" spans="1:20" ht="12.95" customHeight="1" x14ac:dyDescent="0.2">
      <c r="A79" s="2" t="s">
        <v>53</v>
      </c>
      <c r="B79" s="32">
        <v>1</v>
      </c>
      <c r="C79" s="13">
        <v>30.900262627863501</v>
      </c>
      <c r="D79" s="14">
        <v>1.5243316198602099</v>
      </c>
      <c r="E79" s="13">
        <v>42.806842947936502</v>
      </c>
      <c r="F79" s="14">
        <v>2.28386478706663</v>
      </c>
      <c r="G79" s="13">
        <v>11.906580320072999</v>
      </c>
      <c r="H79" s="14">
        <v>2.7632966269439798</v>
      </c>
      <c r="I79" s="13">
        <v>29.517565150862598</v>
      </c>
      <c r="J79" s="14">
        <v>1.88027433540081</v>
      </c>
      <c r="K79" s="13">
        <v>37.050652863620599</v>
      </c>
      <c r="L79" s="14">
        <v>3.3357592178156299</v>
      </c>
      <c r="M79" s="13">
        <v>7.5330877127580598</v>
      </c>
      <c r="N79" s="14">
        <v>3.8185808226632698</v>
      </c>
      <c r="O79" s="13">
        <v>36.053824561152503</v>
      </c>
      <c r="P79" s="14">
        <v>1.61647617451342</v>
      </c>
      <c r="Q79" s="13">
        <v>39.663640807424997</v>
      </c>
      <c r="R79" s="14">
        <v>1.93233786453026</v>
      </c>
      <c r="S79" s="13">
        <v>3.6098162462725099</v>
      </c>
      <c r="T79" s="38">
        <v>2.5113008225627702</v>
      </c>
    </row>
    <row r="80" spans="1:20" ht="12.95" customHeight="1" x14ac:dyDescent="0.2">
      <c r="A80" s="2" t="s">
        <v>58</v>
      </c>
      <c r="B80" s="32">
        <v>1</v>
      </c>
      <c r="C80" s="13">
        <v>37.0864995783027</v>
      </c>
      <c r="D80" s="14">
        <v>0.95621809051363904</v>
      </c>
      <c r="E80" s="13">
        <v>56.353986556859503</v>
      </c>
      <c r="F80" s="14">
        <v>3.2139737857522399</v>
      </c>
      <c r="G80" s="13">
        <v>19.2674869785568</v>
      </c>
      <c r="H80" s="14">
        <v>3.16132446522515</v>
      </c>
      <c r="I80" s="13">
        <v>53.162754369437003</v>
      </c>
      <c r="J80" s="14">
        <v>1.3203952357150699</v>
      </c>
      <c r="K80" s="13">
        <v>63.285145263989101</v>
      </c>
      <c r="L80" s="14">
        <v>3.7496595174332299</v>
      </c>
      <c r="M80" s="13">
        <v>10.122390894552099</v>
      </c>
      <c r="N80" s="14">
        <v>3.8722599981836199</v>
      </c>
      <c r="O80" s="13">
        <v>52.481438709710901</v>
      </c>
      <c r="P80" s="14">
        <v>1.13320356212316</v>
      </c>
      <c r="Q80" s="13">
        <v>58.3670314659959</v>
      </c>
      <c r="R80" s="14">
        <v>3.3238763638391502</v>
      </c>
      <c r="S80" s="13">
        <v>5.8855927562850798</v>
      </c>
      <c r="T80" s="38">
        <v>3.6105694780978101</v>
      </c>
    </row>
    <row r="81" spans="1:20" ht="12.95" customHeight="1" x14ac:dyDescent="0.2">
      <c r="A81" s="2" t="s">
        <v>60</v>
      </c>
      <c r="B81" s="32">
        <v>1</v>
      </c>
      <c r="C81" s="13">
        <v>33.800518132547303</v>
      </c>
      <c r="D81" s="14">
        <v>1.10096572094711</v>
      </c>
      <c r="E81" s="13">
        <v>32.266716799790899</v>
      </c>
      <c r="F81" s="14">
        <v>2.09620084849956</v>
      </c>
      <c r="G81" s="13">
        <v>-1.5338013327564199</v>
      </c>
      <c r="H81" s="14">
        <v>2.0762116103674702</v>
      </c>
      <c r="I81" s="13">
        <v>37.994383282092301</v>
      </c>
      <c r="J81" s="14">
        <v>1.3437511277279801</v>
      </c>
      <c r="K81" s="13">
        <v>36.374019606922303</v>
      </c>
      <c r="L81" s="14">
        <v>2.3117264284274999</v>
      </c>
      <c r="M81" s="13">
        <v>-1.6203636751700501</v>
      </c>
      <c r="N81" s="14">
        <v>2.3274284137093</v>
      </c>
      <c r="O81" s="13">
        <v>30.302225326733801</v>
      </c>
      <c r="P81" s="14">
        <v>1.0377363247401401</v>
      </c>
      <c r="Q81" s="13">
        <v>26.775474388624701</v>
      </c>
      <c r="R81" s="14">
        <v>1.6183541409122899</v>
      </c>
      <c r="S81" s="13">
        <v>-3.52675093810906</v>
      </c>
      <c r="T81" s="38">
        <v>1.9189746056628401</v>
      </c>
    </row>
    <row r="82" spans="1:20" ht="12.95" customHeight="1" x14ac:dyDescent="0.2">
      <c r="A82" s="2" t="s">
        <v>62</v>
      </c>
      <c r="B82" s="32">
        <v>1</v>
      </c>
      <c r="C82" s="13">
        <v>26.1901142464577</v>
      </c>
      <c r="D82" s="14">
        <v>1.32424186271017</v>
      </c>
      <c r="E82" s="13">
        <v>32.5662867341332</v>
      </c>
      <c r="F82" s="14">
        <v>1.71557692412678</v>
      </c>
      <c r="G82" s="13">
        <v>6.3761724876754098</v>
      </c>
      <c r="H82" s="14">
        <v>2.07450637728035</v>
      </c>
      <c r="I82" s="13">
        <v>24.1945541484675</v>
      </c>
      <c r="J82" s="14">
        <v>1.69983452319311</v>
      </c>
      <c r="K82" s="13">
        <v>30.713813055246</v>
      </c>
      <c r="L82" s="14">
        <v>2.4028575697130901</v>
      </c>
      <c r="M82" s="13">
        <v>6.5192589067785498</v>
      </c>
      <c r="N82" s="14">
        <v>2.7684489530788801</v>
      </c>
      <c r="O82" s="13">
        <v>26.088383992945602</v>
      </c>
      <c r="P82" s="14">
        <v>1.3188677011179899</v>
      </c>
      <c r="Q82" s="13">
        <v>26.787691789036099</v>
      </c>
      <c r="R82" s="14">
        <v>1.8969232115477299</v>
      </c>
      <c r="S82" s="13">
        <v>0.69930779609053695</v>
      </c>
      <c r="T82" s="38">
        <v>2.2197913256695001</v>
      </c>
    </row>
    <row r="83" spans="1:20" ht="12.95" customHeight="1" x14ac:dyDescent="0.2">
      <c r="A83" s="2" t="s">
        <v>63</v>
      </c>
      <c r="B83" s="32">
        <v>1</v>
      </c>
      <c r="C83" s="13">
        <v>42.420635394673504</v>
      </c>
      <c r="D83" s="14">
        <v>1.4541598690841899</v>
      </c>
      <c r="E83" s="13">
        <v>58.818094571078902</v>
      </c>
      <c r="F83" s="14">
        <v>3.7502701434624899</v>
      </c>
      <c r="G83" s="13">
        <v>16.397459176405398</v>
      </c>
      <c r="H83" s="14">
        <v>3.9950810942058799</v>
      </c>
      <c r="I83" s="13">
        <v>39.666881720913999</v>
      </c>
      <c r="J83" s="14">
        <v>1.7079649413297999</v>
      </c>
      <c r="K83" s="13">
        <v>53.118359778452103</v>
      </c>
      <c r="L83" s="14">
        <v>4.7982838467142299</v>
      </c>
      <c r="M83" s="13">
        <v>13.4514780575381</v>
      </c>
      <c r="N83" s="14">
        <v>4.9980367192676098</v>
      </c>
      <c r="O83" s="13">
        <v>52.7982338220258</v>
      </c>
      <c r="P83" s="14">
        <v>1.5027612520122799</v>
      </c>
      <c r="Q83" s="13">
        <v>57.697222418662001</v>
      </c>
      <c r="R83" s="14">
        <v>2.6107517008471599</v>
      </c>
      <c r="S83" s="13">
        <v>4.8989885966362596</v>
      </c>
      <c r="T83" s="38">
        <v>2.9404582367421401</v>
      </c>
    </row>
    <row r="84" spans="1:20" ht="12.95" customHeight="1" x14ac:dyDescent="0.2">
      <c r="A84" s="33" t="s">
        <v>191</v>
      </c>
      <c r="B84" s="34">
        <v>1</v>
      </c>
      <c r="C84" s="46">
        <v>45.7514095471453</v>
      </c>
      <c r="D84" s="35">
        <v>0.41543559698992699</v>
      </c>
      <c r="E84" s="46">
        <v>51.894874319455802</v>
      </c>
      <c r="F84" s="35">
        <v>0.82833547378865902</v>
      </c>
      <c r="G84" s="46">
        <v>6.1434647723105504</v>
      </c>
      <c r="H84" s="35">
        <v>0.88757961510248595</v>
      </c>
      <c r="I84" s="46">
        <v>48.577066921317801</v>
      </c>
      <c r="J84" s="35">
        <v>0.54384347208770101</v>
      </c>
      <c r="K84" s="46">
        <v>51.022212153878598</v>
      </c>
      <c r="L84" s="35">
        <v>1.0178390339091801</v>
      </c>
      <c r="M84" s="46">
        <v>2.4451452325608201</v>
      </c>
      <c r="N84" s="35">
        <v>1.09555333449486</v>
      </c>
      <c r="O84" s="46">
        <v>41.521683902005002</v>
      </c>
      <c r="P84" s="35">
        <v>0.413148814569399</v>
      </c>
      <c r="Q84" s="46">
        <v>44.3492982963621</v>
      </c>
      <c r="R84" s="35">
        <v>0.80079616448410895</v>
      </c>
      <c r="S84" s="46">
        <v>2.8276143943571501</v>
      </c>
      <c r="T84" s="169">
        <v>0.89876943915832597</v>
      </c>
    </row>
    <row r="85" spans="1:20" ht="12.95" customHeight="1" x14ac:dyDescent="0.2">
      <c r="A85" s="2" t="s">
        <v>106</v>
      </c>
      <c r="B85" s="32">
        <v>1</v>
      </c>
      <c r="C85" s="13">
        <v>55.159817336517897</v>
      </c>
      <c r="D85" s="14">
        <v>1.6561892249543</v>
      </c>
      <c r="E85" s="13">
        <v>66.793366597324507</v>
      </c>
      <c r="F85" s="14">
        <v>2.8236312368943599</v>
      </c>
      <c r="G85" s="13">
        <v>11.6335492608066</v>
      </c>
      <c r="H85" s="14">
        <v>3.2433908462974599</v>
      </c>
      <c r="I85" s="13">
        <v>76.929465222865204</v>
      </c>
      <c r="J85" s="14">
        <v>1.5915056863749</v>
      </c>
      <c r="K85" s="13">
        <v>77.553858606908506</v>
      </c>
      <c r="L85" s="14">
        <v>4.0282035273970003</v>
      </c>
      <c r="M85" s="13">
        <v>0.62439338404337297</v>
      </c>
      <c r="N85" s="14">
        <v>4.1923638517723099</v>
      </c>
      <c r="O85" s="13">
        <v>50.908177680861399</v>
      </c>
      <c r="P85" s="14">
        <v>1.7644034864710401</v>
      </c>
      <c r="Q85" s="13">
        <v>71.123384673497895</v>
      </c>
      <c r="R85" s="14">
        <v>3.8789916974515402</v>
      </c>
      <c r="S85" s="13">
        <v>20.215206992636499</v>
      </c>
      <c r="T85" s="38">
        <v>4.1992742725648098</v>
      </c>
    </row>
    <row r="86" spans="1:20" ht="12.95" customHeight="1" x14ac:dyDescent="0.2">
      <c r="A86" s="2" t="s">
        <v>103</v>
      </c>
      <c r="B86" s="32">
        <v>1</v>
      </c>
      <c r="C86" s="13">
        <v>49.135272463639701</v>
      </c>
      <c r="D86" s="14">
        <v>2.00748594334366</v>
      </c>
      <c r="E86" s="13">
        <v>52.514381952217903</v>
      </c>
      <c r="F86" s="14">
        <v>4.0679161266015003</v>
      </c>
      <c r="G86" s="13">
        <v>3.37910948857827</v>
      </c>
      <c r="H86" s="14">
        <v>4.22685543354247</v>
      </c>
      <c r="I86" s="13">
        <v>58.011892669008901</v>
      </c>
      <c r="J86" s="14">
        <v>3.0765382009899098</v>
      </c>
      <c r="K86" s="13">
        <v>51.974878847193096</v>
      </c>
      <c r="L86" s="14">
        <v>6.1310762776320802</v>
      </c>
      <c r="M86" s="13">
        <v>-6.0370138218158802</v>
      </c>
      <c r="N86" s="14">
        <v>6.7233661678993597</v>
      </c>
      <c r="O86" s="13">
        <v>66.402383942805301</v>
      </c>
      <c r="P86" s="14">
        <v>2.4166927465211701</v>
      </c>
      <c r="Q86" s="13">
        <v>60.653026214359301</v>
      </c>
      <c r="R86" s="14">
        <v>5.4963694345705703</v>
      </c>
      <c r="S86" s="13">
        <v>-5.74935772844601</v>
      </c>
      <c r="T86" s="38">
        <v>6.1722695895326503</v>
      </c>
    </row>
    <row r="87" spans="1:20" ht="12.95" customHeight="1" x14ac:dyDescent="0.2">
      <c r="A87" s="3" t="s">
        <v>104</v>
      </c>
      <c r="B87" s="36">
        <v>1</v>
      </c>
      <c r="C87" s="28">
        <v>48.586934280443998</v>
      </c>
      <c r="D87" s="29">
        <v>1.85574561268615</v>
      </c>
      <c r="E87" s="28">
        <v>60.827315826046899</v>
      </c>
      <c r="F87" s="29">
        <v>4.5325407344867097</v>
      </c>
      <c r="G87" s="28">
        <v>12.240381545603</v>
      </c>
      <c r="H87" s="29">
        <v>4.7055804141009601</v>
      </c>
      <c r="I87" s="28">
        <v>62.363367158138097</v>
      </c>
      <c r="J87" s="29">
        <v>2.4586925010081599</v>
      </c>
      <c r="K87" s="28">
        <v>66.181172494196105</v>
      </c>
      <c r="L87" s="29">
        <v>5.0483935337822796</v>
      </c>
      <c r="M87" s="28">
        <v>3.8178053360580102</v>
      </c>
      <c r="N87" s="29">
        <v>5.47766559184186</v>
      </c>
      <c r="O87" s="28">
        <v>52.500851863380802</v>
      </c>
      <c r="P87" s="29">
        <v>2.0583772512756999</v>
      </c>
      <c r="Q87" s="28">
        <v>56.9774328360905</v>
      </c>
      <c r="R87" s="29">
        <v>4.3833815121079196</v>
      </c>
      <c r="S87" s="28">
        <v>4.4765809727096801</v>
      </c>
      <c r="T87" s="168">
        <v>4.5531448409605897</v>
      </c>
    </row>
    <row r="88" spans="1:20" ht="12.95" customHeight="1" x14ac:dyDescent="0.2">
      <c r="A88" s="2"/>
      <c r="B88" s="37"/>
      <c r="C88" s="13" t="s">
        <v>1364</v>
      </c>
      <c r="D88" s="14" t="s">
        <v>1365</v>
      </c>
      <c r="E88" s="13" t="s">
        <v>1366</v>
      </c>
      <c r="F88" s="14" t="s">
        <v>1367</v>
      </c>
      <c r="G88" s="13" t="s">
        <v>1368</v>
      </c>
      <c r="H88" s="14" t="s">
        <v>1369</v>
      </c>
      <c r="I88" s="13" t="s">
        <v>1370</v>
      </c>
      <c r="J88" s="14" t="s">
        <v>1371</v>
      </c>
      <c r="K88" s="13" t="s">
        <v>1372</v>
      </c>
      <c r="L88" s="14" t="s">
        <v>1373</v>
      </c>
      <c r="M88" s="13" t="s">
        <v>1374</v>
      </c>
      <c r="N88" s="14" t="s">
        <v>1375</v>
      </c>
      <c r="O88" s="13" t="s">
        <v>1376</v>
      </c>
      <c r="P88" s="14" t="s">
        <v>1377</v>
      </c>
      <c r="Q88" s="13" t="s">
        <v>1378</v>
      </c>
      <c r="R88" s="14" t="s">
        <v>1379</v>
      </c>
      <c r="S88" s="13" t="s">
        <v>1380</v>
      </c>
      <c r="T88" s="38" t="s">
        <v>1381</v>
      </c>
    </row>
    <row r="89" spans="1:20" ht="12.95" customHeight="1" x14ac:dyDescent="0.2">
      <c r="A89" s="2" t="s">
        <v>30</v>
      </c>
      <c r="B89" s="37">
        <v>3</v>
      </c>
      <c r="C89" s="13">
        <v>35.679322339187998</v>
      </c>
      <c r="D89" s="14">
        <v>1.14184661221331</v>
      </c>
      <c r="E89" s="13">
        <v>44.721271807505303</v>
      </c>
      <c r="F89" s="14">
        <v>1.7304997527769099</v>
      </c>
      <c r="G89" s="13">
        <v>9.0419494683172807</v>
      </c>
      <c r="H89" s="14">
        <v>1.96866829474337</v>
      </c>
      <c r="I89" s="13">
        <v>43.292058783275301</v>
      </c>
      <c r="J89" s="14">
        <v>1.1183121505531799</v>
      </c>
      <c r="K89" s="13">
        <v>49.568723678606901</v>
      </c>
      <c r="L89" s="14">
        <v>2.17423397767431</v>
      </c>
      <c r="M89" s="13">
        <v>6.27666489533157</v>
      </c>
      <c r="N89" s="14">
        <v>2.21258244717245</v>
      </c>
      <c r="O89" s="13">
        <v>35.981524628382303</v>
      </c>
      <c r="P89" s="14">
        <v>1.1497290058171901</v>
      </c>
      <c r="Q89" s="13">
        <v>46.335882374166502</v>
      </c>
      <c r="R89" s="14">
        <v>1.67635329746746</v>
      </c>
      <c r="S89" s="13">
        <v>10.3543577457843</v>
      </c>
      <c r="T89" s="38">
        <v>2.0131538057164202</v>
      </c>
    </row>
    <row r="90" spans="1:20" ht="12.95" customHeight="1" x14ac:dyDescent="0.2">
      <c r="A90" s="2" t="s">
        <v>33</v>
      </c>
      <c r="B90" s="37">
        <v>3</v>
      </c>
      <c r="C90" s="13">
        <v>81.185011158476101</v>
      </c>
      <c r="D90" s="14">
        <v>1.57300840010886</v>
      </c>
      <c r="E90" s="13">
        <v>81.383152659385502</v>
      </c>
      <c r="F90" s="14">
        <v>1.41777250082162</v>
      </c>
      <c r="G90" s="13">
        <v>0.19814150090944299</v>
      </c>
      <c r="H90" s="14">
        <v>2.1988001233090899</v>
      </c>
      <c r="I90" s="13">
        <v>83.087905375715707</v>
      </c>
      <c r="J90" s="14">
        <v>1.7176311716480199</v>
      </c>
      <c r="K90" s="13">
        <v>84.345939964080401</v>
      </c>
      <c r="L90" s="14">
        <v>1.70647433177056</v>
      </c>
      <c r="M90" s="13">
        <v>1.25803458836469</v>
      </c>
      <c r="N90" s="14">
        <v>2.4287850043280299</v>
      </c>
      <c r="O90" s="13">
        <v>76.639749539425793</v>
      </c>
      <c r="P90" s="14">
        <v>2.0174189346624201</v>
      </c>
      <c r="Q90" s="13">
        <v>72.2021168577526</v>
      </c>
      <c r="R90" s="14">
        <v>2.5436655125552199</v>
      </c>
      <c r="S90" s="13">
        <v>-4.4376326816732199</v>
      </c>
      <c r="T90" s="38">
        <v>3.4679911332626498</v>
      </c>
    </row>
    <row r="91" spans="1:20" ht="12.95" customHeight="1" x14ac:dyDescent="0.2">
      <c r="A91" s="2" t="s">
        <v>99</v>
      </c>
      <c r="B91" s="37">
        <v>3</v>
      </c>
      <c r="C91" s="13">
        <v>45.853144769102499</v>
      </c>
      <c r="D91" s="14">
        <v>1.6305538883982</v>
      </c>
      <c r="E91" s="13">
        <v>54.958435553873102</v>
      </c>
      <c r="F91" s="14">
        <v>1.78221346363471</v>
      </c>
      <c r="G91" s="13">
        <v>9.1052907847706006</v>
      </c>
      <c r="H91" s="14">
        <v>2.3206520240592301</v>
      </c>
      <c r="I91" s="13">
        <v>62.299122123855803</v>
      </c>
      <c r="J91" s="14">
        <v>2.2777901775013398</v>
      </c>
      <c r="K91" s="13">
        <v>62.908799281483802</v>
      </c>
      <c r="L91" s="14">
        <v>2.87635075907302</v>
      </c>
      <c r="M91" s="13">
        <v>0.60967715762804198</v>
      </c>
      <c r="N91" s="14">
        <v>3.7113852812033201</v>
      </c>
      <c r="O91" s="13">
        <v>52.5322886753235</v>
      </c>
      <c r="P91" s="14">
        <v>1.7856292165047201</v>
      </c>
      <c r="Q91" s="13">
        <v>60.627663241428401</v>
      </c>
      <c r="R91" s="14">
        <v>2.3115448645685501</v>
      </c>
      <c r="S91" s="13">
        <v>8.0953745661049208</v>
      </c>
      <c r="T91" s="38">
        <v>2.7078827716783702</v>
      </c>
    </row>
    <row r="92" spans="1:20" ht="12.95" customHeight="1" x14ac:dyDescent="0.2">
      <c r="A92" s="2" t="s">
        <v>51</v>
      </c>
      <c r="B92" s="37">
        <v>3</v>
      </c>
      <c r="C92" s="13">
        <v>21.844832181711201</v>
      </c>
      <c r="D92" s="14">
        <v>1.0603979210835199</v>
      </c>
      <c r="E92" s="13">
        <v>29.202036794559501</v>
      </c>
      <c r="F92" s="14">
        <v>1.70186518295109</v>
      </c>
      <c r="G92" s="13">
        <v>7.3572046128483599</v>
      </c>
      <c r="H92" s="14">
        <v>1.85287124420519</v>
      </c>
      <c r="I92" s="13">
        <v>22.493360026249398</v>
      </c>
      <c r="J92" s="14">
        <v>1.3311721357497699</v>
      </c>
      <c r="K92" s="13">
        <v>28.8815036913753</v>
      </c>
      <c r="L92" s="14">
        <v>2.0953424754486498</v>
      </c>
      <c r="M92" s="13">
        <v>6.3881436651259804</v>
      </c>
      <c r="N92" s="14">
        <v>2.1689412809973301</v>
      </c>
      <c r="O92" s="13">
        <v>21.973950118140699</v>
      </c>
      <c r="P92" s="14">
        <v>0.99557536615372899</v>
      </c>
      <c r="Q92" s="13">
        <v>28.889322084092999</v>
      </c>
      <c r="R92" s="14">
        <v>1.47518795929824</v>
      </c>
      <c r="S92" s="13">
        <v>6.9153719659523398</v>
      </c>
      <c r="T92" s="38">
        <v>1.8465129266450599</v>
      </c>
    </row>
    <row r="93" spans="1:20" ht="12.95" customHeight="1" x14ac:dyDescent="0.2">
      <c r="A93" s="2" t="s">
        <v>53</v>
      </c>
      <c r="B93" s="37">
        <v>3</v>
      </c>
      <c r="C93" s="13">
        <v>36.242774413740797</v>
      </c>
      <c r="D93" s="14">
        <v>1.47413842208664</v>
      </c>
      <c r="E93" s="13">
        <v>43.469181063104301</v>
      </c>
      <c r="F93" s="14">
        <v>1.6620701362794299</v>
      </c>
      <c r="G93" s="13">
        <v>7.2264066493635202</v>
      </c>
      <c r="H93" s="14">
        <v>2.2123880832894902</v>
      </c>
      <c r="I93" s="13">
        <v>25.859813461542899</v>
      </c>
      <c r="J93" s="14">
        <v>2.01543820227743</v>
      </c>
      <c r="K93" s="13">
        <v>36.675591460060097</v>
      </c>
      <c r="L93" s="14">
        <v>1.9220654250412399</v>
      </c>
      <c r="M93" s="13">
        <v>10.815777998517101</v>
      </c>
      <c r="N93" s="14">
        <v>2.7246691218685402</v>
      </c>
      <c r="O93" s="13">
        <v>33.088551073446503</v>
      </c>
      <c r="P93" s="14">
        <v>1.43310112585658</v>
      </c>
      <c r="Q93" s="13">
        <v>34.394726245598498</v>
      </c>
      <c r="R93" s="14">
        <v>1.24420150061082</v>
      </c>
      <c r="S93" s="13">
        <v>1.3061751721520001</v>
      </c>
      <c r="T93" s="38">
        <v>1.86858006175818</v>
      </c>
    </row>
    <row r="94" spans="1:20" ht="12.95" customHeight="1" x14ac:dyDescent="0.2">
      <c r="A94" s="2" t="s">
        <v>58</v>
      </c>
      <c r="B94" s="37">
        <v>3</v>
      </c>
      <c r="C94" s="13">
        <v>41.621947452058699</v>
      </c>
      <c r="D94" s="14">
        <v>1.2355076399951299</v>
      </c>
      <c r="E94" s="13">
        <v>49.887093652175203</v>
      </c>
      <c r="F94" s="14">
        <v>1.9755883619346399</v>
      </c>
      <c r="G94" s="13">
        <v>8.2651462001165292</v>
      </c>
      <c r="H94" s="14">
        <v>2.4292391037115402</v>
      </c>
      <c r="I94" s="13">
        <v>49.838366322842603</v>
      </c>
      <c r="J94" s="14">
        <v>1.6798147641710499</v>
      </c>
      <c r="K94" s="13">
        <v>61.152719375599801</v>
      </c>
      <c r="L94" s="14">
        <v>2.46411100479648</v>
      </c>
      <c r="M94" s="13">
        <v>11.3143530527573</v>
      </c>
      <c r="N94" s="14">
        <v>3.06218371705459</v>
      </c>
      <c r="O94" s="13">
        <v>60.463772020988301</v>
      </c>
      <c r="P94" s="14">
        <v>1.5086096637556401</v>
      </c>
      <c r="Q94" s="13">
        <v>60.783417098478203</v>
      </c>
      <c r="R94" s="14">
        <v>2.4328530129951802</v>
      </c>
      <c r="S94" s="13">
        <v>0.31964507748983101</v>
      </c>
      <c r="T94" s="38">
        <v>2.8285971869498199</v>
      </c>
    </row>
    <row r="95" spans="1:20" ht="12.95" customHeight="1" x14ac:dyDescent="0.2">
      <c r="A95" s="2" t="s">
        <v>62</v>
      </c>
      <c r="B95" s="37">
        <v>3</v>
      </c>
      <c r="C95" s="13">
        <v>29.624560908738999</v>
      </c>
      <c r="D95" s="14">
        <v>1.1594701825636</v>
      </c>
      <c r="E95" s="13">
        <v>35.324869621362801</v>
      </c>
      <c r="F95" s="14">
        <v>1.4525796282838399</v>
      </c>
      <c r="G95" s="13">
        <v>5.7003087126237899</v>
      </c>
      <c r="H95" s="14">
        <v>1.7737928131977301</v>
      </c>
      <c r="I95" s="13">
        <v>28.966892020882501</v>
      </c>
      <c r="J95" s="14">
        <v>1.5165534124834501</v>
      </c>
      <c r="K95" s="13">
        <v>28.783217454553899</v>
      </c>
      <c r="L95" s="14">
        <v>1.48627417199511</v>
      </c>
      <c r="M95" s="13">
        <v>-0.18367456632857701</v>
      </c>
      <c r="N95" s="14">
        <v>1.9665160397425401</v>
      </c>
      <c r="O95" s="13">
        <v>27.424393052336999</v>
      </c>
      <c r="P95" s="14">
        <v>1.4481328469428401</v>
      </c>
      <c r="Q95" s="13">
        <v>31.159042883672701</v>
      </c>
      <c r="R95" s="14">
        <v>1.7709267430569899</v>
      </c>
      <c r="S95" s="13">
        <v>3.7346498313357199</v>
      </c>
      <c r="T95" s="38">
        <v>2.1353265013162499</v>
      </c>
    </row>
    <row r="96" spans="1:20" ht="12.95" customHeight="1" x14ac:dyDescent="0.2">
      <c r="A96" s="2" t="s">
        <v>63</v>
      </c>
      <c r="B96" s="37">
        <v>3</v>
      </c>
      <c r="C96" s="13">
        <v>39.668629051924</v>
      </c>
      <c r="D96" s="14">
        <v>2.5472177653697599</v>
      </c>
      <c r="E96" s="13">
        <v>45.208991192688003</v>
      </c>
      <c r="F96" s="14">
        <v>1.71048489144302</v>
      </c>
      <c r="G96" s="13">
        <v>5.54036214076406</v>
      </c>
      <c r="H96" s="14">
        <v>3.1638539170904099</v>
      </c>
      <c r="I96" s="13">
        <v>34.160842709916899</v>
      </c>
      <c r="J96" s="14">
        <v>2.1924822539030302</v>
      </c>
      <c r="K96" s="13">
        <v>37.358897929089103</v>
      </c>
      <c r="L96" s="14">
        <v>2.0340272952084999</v>
      </c>
      <c r="M96" s="13">
        <v>3.1980552191721898</v>
      </c>
      <c r="N96" s="14">
        <v>2.2641787150344901</v>
      </c>
      <c r="O96" s="13">
        <v>47.123929005264202</v>
      </c>
      <c r="P96" s="14">
        <v>1.90298138494955</v>
      </c>
      <c r="Q96" s="13">
        <v>51.847903628277102</v>
      </c>
      <c r="R96" s="14">
        <v>2.71618109252816</v>
      </c>
      <c r="S96" s="13">
        <v>4.72397462301294</v>
      </c>
      <c r="T96" s="38">
        <v>3.0828445323115501</v>
      </c>
    </row>
    <row r="97" spans="1:20" ht="12.95" customHeight="1" x14ac:dyDescent="0.2">
      <c r="A97" s="39" t="s">
        <v>192</v>
      </c>
      <c r="B97" s="40">
        <v>3</v>
      </c>
      <c r="C97" s="41">
        <v>41.4650277843675</v>
      </c>
      <c r="D97" s="42">
        <v>0.54620239367885404</v>
      </c>
      <c r="E97" s="41">
        <v>48.019379043081699</v>
      </c>
      <c r="F97" s="42">
        <v>0.59658547747044</v>
      </c>
      <c r="G97" s="41">
        <v>6.5543512587141999</v>
      </c>
      <c r="H97" s="42">
        <v>0.80507288789089804</v>
      </c>
      <c r="I97" s="41">
        <v>43.749795103035098</v>
      </c>
      <c r="J97" s="42">
        <v>0.62689597087718696</v>
      </c>
      <c r="K97" s="41">
        <v>48.709424104356202</v>
      </c>
      <c r="L97" s="42">
        <v>0.75431734770788295</v>
      </c>
      <c r="M97" s="41">
        <v>4.9596290013210398</v>
      </c>
      <c r="N97" s="42">
        <v>0.92759506080887599</v>
      </c>
      <c r="O97" s="41">
        <v>44.403519764163498</v>
      </c>
      <c r="P97" s="42">
        <v>0.55367531665745295</v>
      </c>
      <c r="Q97" s="41">
        <v>48.2800093016834</v>
      </c>
      <c r="R97" s="42">
        <v>0.73718686368675801</v>
      </c>
      <c r="S97" s="41">
        <v>3.8764895375198498</v>
      </c>
      <c r="T97" s="43">
        <v>0.90465888780424797</v>
      </c>
    </row>
    <row r="99" spans="1:20" x14ac:dyDescent="0.2">
      <c r="A99" s="44" t="s">
        <v>89</v>
      </c>
    </row>
    <row r="100" spans="1:20" x14ac:dyDescent="0.2">
      <c r="A100" s="44" t="s">
        <v>101</v>
      </c>
    </row>
    <row r="101" spans="1:20" x14ac:dyDescent="0.2">
      <c r="A101" s="44" t="s">
        <v>90</v>
      </c>
    </row>
    <row r="102" spans="1:20" x14ac:dyDescent="0.2">
      <c r="A102" s="44" t="s">
        <v>67</v>
      </c>
    </row>
    <row r="103" spans="1:20" x14ac:dyDescent="0.2">
      <c r="A103" s="45" t="str">
        <f>HYPERLINK("https://oecdcode.org/disclaimers/cyprus.html", "Information on data for Cyprus: https://oecdcode.org/disclaimers/cyprus.html")</f>
        <v>Information on data for Cyprus: https://oecdcode.org/disclaimers/cyprus.html</v>
      </c>
    </row>
    <row r="104" spans="1:20" x14ac:dyDescent="0.2">
      <c r="A104" s="44" t="s">
        <v>69</v>
      </c>
    </row>
  </sheetData>
  <mergeCells count="14">
    <mergeCell ref="B7:B10"/>
    <mergeCell ref="C7:T7"/>
    <mergeCell ref="C8:H8"/>
    <mergeCell ref="I8:N8"/>
    <mergeCell ref="O8:T8"/>
    <mergeCell ref="C9:D9"/>
    <mergeCell ref="E9:F9"/>
    <mergeCell ref="Q9:R9"/>
    <mergeCell ref="S9:T9"/>
    <mergeCell ref="G9:H9"/>
    <mergeCell ref="I9:J9"/>
    <mergeCell ref="K9:L9"/>
    <mergeCell ref="M9:N9"/>
    <mergeCell ref="O9:P9"/>
  </mergeCells>
  <conditionalFormatting sqref="G1:G200">
    <cfRule type="expression" dxfId="583" priority="3">
      <formula>ABS(G1/H1)&gt;1.95996398454005</formula>
    </cfRule>
  </conditionalFormatting>
  <conditionalFormatting sqref="M1:M200">
    <cfRule type="expression" dxfId="582" priority="2">
      <formula>ABS(M1/N1)&gt;1.95996398454005</formula>
    </cfRule>
  </conditionalFormatting>
  <conditionalFormatting sqref="S1:S200">
    <cfRule type="expression" dxfId="581" priority="1">
      <formula>ABS(S1/T1)&gt;1.95996398454005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F105"/>
  <sheetViews>
    <sheetView showGridLines="0" zoomScale="80" workbookViewId="0">
      <selection activeCell="A4" sqref="A4"/>
    </sheetView>
  </sheetViews>
  <sheetFormatPr defaultColWidth="10.85546875" defaultRowHeight="12.75" x14ac:dyDescent="0.2"/>
  <cols>
    <col min="1" max="1" width="30.7109375" customWidth="1"/>
    <col min="2" max="2" width="8.7109375" customWidth="1"/>
  </cols>
  <sheetData>
    <row r="1" spans="1:240" x14ac:dyDescent="0.2">
      <c r="A1" s="1" t="s">
        <v>238</v>
      </c>
    </row>
    <row r="2" spans="1:240" x14ac:dyDescent="0.2">
      <c r="A2" s="51" t="s">
        <v>239</v>
      </c>
    </row>
    <row r="3" spans="1:240" x14ac:dyDescent="0.2">
      <c r="A3" s="47" t="s">
        <v>323</v>
      </c>
    </row>
    <row r="4" spans="1:240" x14ac:dyDescent="0.2">
      <c r="A4" s="147" t="str">
        <f>HYPERLINK("#'TOC'!A1", "Back to TOC")</f>
        <v>Back to TOC</v>
      </c>
    </row>
    <row r="6" spans="1:240" ht="15.95" customHeight="1" x14ac:dyDescent="0.2">
      <c r="B6" s="671" t="s">
        <v>324</v>
      </c>
      <c r="C6" s="674" t="s">
        <v>489</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4"/>
      <c r="DY6" s="674"/>
      <c r="DZ6" s="674"/>
      <c r="EA6" s="674"/>
      <c r="EB6" s="674"/>
      <c r="EC6" s="674"/>
      <c r="ED6" s="674"/>
      <c r="EE6" s="674"/>
      <c r="EF6" s="674"/>
      <c r="EG6" s="674"/>
      <c r="EH6" s="674"/>
      <c r="EI6" s="674"/>
      <c r="EJ6" s="674"/>
      <c r="EK6" s="674"/>
      <c r="EL6" s="674"/>
      <c r="EM6" s="674"/>
      <c r="EN6" s="674"/>
      <c r="EO6" s="674"/>
      <c r="EP6" s="674"/>
      <c r="EQ6" s="674"/>
      <c r="ER6" s="674"/>
      <c r="ES6" s="674"/>
      <c r="ET6" s="674"/>
      <c r="EU6" s="674"/>
      <c r="EV6" s="674"/>
      <c r="EW6" s="674"/>
      <c r="EX6" s="674"/>
      <c r="EY6" s="674"/>
      <c r="EZ6" s="674"/>
      <c r="FA6" s="674"/>
      <c r="FB6" s="674"/>
      <c r="FC6" s="674"/>
      <c r="FD6" s="674"/>
      <c r="FE6" s="674"/>
      <c r="FF6" s="674"/>
      <c r="FG6" s="674"/>
      <c r="FH6" s="674"/>
      <c r="FI6" s="674"/>
      <c r="FJ6" s="674"/>
      <c r="FK6" s="674"/>
      <c r="FL6" s="674"/>
      <c r="FM6" s="674"/>
      <c r="FN6" s="674"/>
      <c r="FO6" s="674"/>
      <c r="FP6" s="674"/>
      <c r="FQ6" s="674"/>
      <c r="FR6" s="674"/>
      <c r="FS6" s="674"/>
      <c r="FT6" s="674"/>
      <c r="FU6" s="674"/>
      <c r="FV6" s="674"/>
      <c r="FW6" s="674"/>
      <c r="FX6" s="674"/>
      <c r="FY6" s="674"/>
      <c r="FZ6" s="674"/>
      <c r="GA6" s="674"/>
      <c r="GB6" s="674"/>
      <c r="GC6" s="674"/>
      <c r="GD6" s="674"/>
      <c r="GE6" s="674"/>
      <c r="GF6" s="674"/>
      <c r="GG6" s="674"/>
      <c r="GH6" s="674"/>
      <c r="GI6" s="674"/>
      <c r="GJ6" s="674"/>
      <c r="GK6" s="674"/>
      <c r="GL6" s="674"/>
      <c r="GM6" s="674"/>
      <c r="GN6" s="674"/>
      <c r="GO6" s="674"/>
      <c r="GP6" s="674"/>
      <c r="GQ6" s="674"/>
      <c r="GR6" s="674"/>
      <c r="GS6" s="674"/>
      <c r="GT6" s="674"/>
      <c r="GU6" s="674"/>
      <c r="GV6" s="674"/>
      <c r="GW6" s="674"/>
      <c r="GX6" s="674"/>
      <c r="GY6" s="674"/>
      <c r="GZ6" s="674"/>
      <c r="HA6" s="674"/>
      <c r="HB6" s="674"/>
      <c r="HC6" s="674"/>
      <c r="HD6" s="674"/>
      <c r="HE6" s="674"/>
      <c r="HF6" s="674"/>
      <c r="HG6" s="674"/>
      <c r="HH6" s="674"/>
      <c r="HI6" s="674"/>
      <c r="HJ6" s="674"/>
      <c r="HK6" s="674"/>
      <c r="HL6" s="674"/>
      <c r="HM6" s="674"/>
      <c r="HN6" s="674"/>
      <c r="HO6" s="674"/>
      <c r="HP6" s="674"/>
      <c r="HQ6" s="674"/>
      <c r="HR6" s="674"/>
      <c r="HS6" s="674"/>
      <c r="HT6" s="674"/>
      <c r="HU6" s="674"/>
      <c r="HV6" s="674"/>
      <c r="HW6" s="674"/>
      <c r="HX6" s="674"/>
      <c r="HY6" s="674"/>
      <c r="HZ6" s="674"/>
      <c r="IA6" s="674"/>
      <c r="IB6" s="674"/>
      <c r="IC6" s="674"/>
      <c r="ID6" s="674"/>
      <c r="IE6" s="674"/>
      <c r="IF6" s="675"/>
    </row>
    <row r="7" spans="1:240" ht="32.1" customHeight="1" x14ac:dyDescent="0.2">
      <c r="B7" s="672"/>
      <c r="C7" s="676" t="s">
        <v>490</v>
      </c>
      <c r="D7" s="676"/>
      <c r="E7" s="676"/>
      <c r="F7" s="676"/>
      <c r="G7" s="676"/>
      <c r="H7" s="676"/>
      <c r="I7" s="676"/>
      <c r="J7" s="676"/>
      <c r="K7" s="676"/>
      <c r="L7" s="676"/>
      <c r="M7" s="676" t="s">
        <v>491</v>
      </c>
      <c r="N7" s="676"/>
      <c r="O7" s="676"/>
      <c r="P7" s="676"/>
      <c r="Q7" s="676"/>
      <c r="R7" s="676"/>
      <c r="S7" s="676"/>
      <c r="T7" s="676"/>
      <c r="U7" s="676"/>
      <c r="V7" s="676"/>
      <c r="W7" s="676" t="s">
        <v>492</v>
      </c>
      <c r="X7" s="676"/>
      <c r="Y7" s="676"/>
      <c r="Z7" s="676"/>
      <c r="AA7" s="676"/>
      <c r="AB7" s="676"/>
      <c r="AC7" s="676"/>
      <c r="AD7" s="676"/>
      <c r="AE7" s="676"/>
      <c r="AF7" s="676"/>
      <c r="AG7" s="676" t="s">
        <v>493</v>
      </c>
      <c r="AH7" s="676"/>
      <c r="AI7" s="676"/>
      <c r="AJ7" s="676"/>
      <c r="AK7" s="676"/>
      <c r="AL7" s="676"/>
      <c r="AM7" s="676"/>
      <c r="AN7" s="676"/>
      <c r="AO7" s="676"/>
      <c r="AP7" s="676"/>
      <c r="AQ7" s="676" t="s">
        <v>494</v>
      </c>
      <c r="AR7" s="676"/>
      <c r="AS7" s="676"/>
      <c r="AT7" s="676"/>
      <c r="AU7" s="676"/>
      <c r="AV7" s="676"/>
      <c r="AW7" s="676"/>
      <c r="AX7" s="676"/>
      <c r="AY7" s="676"/>
      <c r="AZ7" s="676"/>
      <c r="BA7" s="676" t="s">
        <v>495</v>
      </c>
      <c r="BB7" s="676"/>
      <c r="BC7" s="676"/>
      <c r="BD7" s="676"/>
      <c r="BE7" s="676"/>
      <c r="BF7" s="676"/>
      <c r="BG7" s="676"/>
      <c r="BH7" s="676"/>
      <c r="BI7" s="676"/>
      <c r="BJ7" s="676"/>
      <c r="BK7" s="676" t="s">
        <v>505</v>
      </c>
      <c r="BL7" s="676"/>
      <c r="BM7" s="676"/>
      <c r="BN7" s="676"/>
      <c r="BO7" s="676"/>
      <c r="BP7" s="676"/>
      <c r="BQ7" s="676"/>
      <c r="BR7" s="676"/>
      <c r="BS7" s="676"/>
      <c r="BT7" s="676"/>
      <c r="BU7" s="676" t="s">
        <v>496</v>
      </c>
      <c r="BV7" s="676"/>
      <c r="BW7" s="676"/>
      <c r="BX7" s="676"/>
      <c r="BY7" s="676"/>
      <c r="BZ7" s="676"/>
      <c r="CA7" s="676"/>
      <c r="CB7" s="676"/>
      <c r="CC7" s="676"/>
      <c r="CD7" s="676"/>
      <c r="CE7" s="676" t="s">
        <v>497</v>
      </c>
      <c r="CF7" s="676"/>
      <c r="CG7" s="676"/>
      <c r="CH7" s="676"/>
      <c r="CI7" s="676"/>
      <c r="CJ7" s="676"/>
      <c r="CK7" s="676"/>
      <c r="CL7" s="676"/>
      <c r="CM7" s="676"/>
      <c r="CN7" s="676"/>
      <c r="CO7" s="676" t="s">
        <v>498</v>
      </c>
      <c r="CP7" s="676"/>
      <c r="CQ7" s="676"/>
      <c r="CR7" s="676"/>
      <c r="CS7" s="676"/>
      <c r="CT7" s="676"/>
      <c r="CU7" s="676"/>
      <c r="CV7" s="676"/>
      <c r="CW7" s="676"/>
      <c r="CX7" s="676"/>
      <c r="CY7" s="676" t="s">
        <v>499</v>
      </c>
      <c r="CZ7" s="676"/>
      <c r="DA7" s="676"/>
      <c r="DB7" s="676"/>
      <c r="DC7" s="676"/>
      <c r="DD7" s="676"/>
      <c r="DE7" s="676"/>
      <c r="DF7" s="676"/>
      <c r="DG7" s="676"/>
      <c r="DH7" s="676"/>
      <c r="DI7" s="676" t="s">
        <v>500</v>
      </c>
      <c r="DJ7" s="676"/>
      <c r="DK7" s="676"/>
      <c r="DL7" s="676"/>
      <c r="DM7" s="676"/>
      <c r="DN7" s="676"/>
      <c r="DO7" s="676"/>
      <c r="DP7" s="676"/>
      <c r="DQ7" s="676"/>
      <c r="DR7" s="676"/>
      <c r="DS7" s="676" t="s">
        <v>417</v>
      </c>
      <c r="DT7" s="676"/>
      <c r="DU7" s="676"/>
      <c r="DV7" s="676"/>
      <c r="DW7" s="676"/>
      <c r="DX7" s="676"/>
      <c r="DY7" s="676"/>
      <c r="DZ7" s="676"/>
      <c r="EA7" s="676"/>
      <c r="EB7" s="676"/>
      <c r="EC7" s="676" t="s">
        <v>501</v>
      </c>
      <c r="ED7" s="676"/>
      <c r="EE7" s="676"/>
      <c r="EF7" s="676"/>
      <c r="EG7" s="676"/>
      <c r="EH7" s="676"/>
      <c r="EI7" s="676"/>
      <c r="EJ7" s="676"/>
      <c r="EK7" s="676"/>
      <c r="EL7" s="676"/>
      <c r="EM7" s="676" t="s">
        <v>502</v>
      </c>
      <c r="EN7" s="676"/>
      <c r="EO7" s="676"/>
      <c r="EP7" s="676"/>
      <c r="EQ7" s="676"/>
      <c r="ER7" s="676"/>
      <c r="ES7" s="676"/>
      <c r="ET7" s="676"/>
      <c r="EU7" s="676"/>
      <c r="EV7" s="676"/>
      <c r="EW7" s="676" t="s">
        <v>503</v>
      </c>
      <c r="EX7" s="676"/>
      <c r="EY7" s="676"/>
      <c r="EZ7" s="676"/>
      <c r="FA7" s="676"/>
      <c r="FB7" s="676"/>
      <c r="FC7" s="676"/>
      <c r="FD7" s="676"/>
      <c r="FE7" s="676"/>
      <c r="FF7" s="676"/>
      <c r="FG7" s="676" t="s">
        <v>504</v>
      </c>
      <c r="FH7" s="676"/>
      <c r="FI7" s="676"/>
      <c r="FJ7" s="676"/>
      <c r="FK7" s="676"/>
      <c r="FL7" s="676"/>
      <c r="FM7" s="676"/>
      <c r="FN7" s="676"/>
      <c r="FO7" s="676"/>
      <c r="FP7" s="676"/>
      <c r="FQ7" s="679" t="s">
        <v>338</v>
      </c>
      <c r="FR7" s="679"/>
      <c r="FS7" s="679"/>
      <c r="FT7" s="679"/>
      <c r="FU7" s="679"/>
      <c r="FV7" s="679"/>
      <c r="FW7" s="679"/>
      <c r="FX7" s="679"/>
      <c r="FY7" s="679"/>
      <c r="FZ7" s="679"/>
      <c r="GA7" s="679"/>
      <c r="GB7" s="679"/>
      <c r="GC7" s="679"/>
      <c r="GD7" s="679"/>
      <c r="GE7" s="679"/>
      <c r="GF7" s="679"/>
      <c r="GG7" s="679"/>
      <c r="GH7" s="679"/>
      <c r="GI7" s="679"/>
      <c r="GJ7" s="679"/>
      <c r="GK7" s="679"/>
      <c r="GL7" s="679"/>
      <c r="GM7" s="679"/>
      <c r="GN7" s="679"/>
      <c r="GO7" s="679"/>
      <c r="GP7" s="679"/>
      <c r="GQ7" s="679"/>
      <c r="GR7" s="679"/>
      <c r="GS7" s="679"/>
      <c r="GT7" s="679"/>
      <c r="GU7" s="679"/>
      <c r="GV7" s="679"/>
      <c r="GW7" s="679"/>
      <c r="GX7" s="679"/>
      <c r="GY7" s="679" t="s">
        <v>339</v>
      </c>
      <c r="GZ7" s="679"/>
      <c r="HA7" s="679"/>
      <c r="HB7" s="679"/>
      <c r="HC7" s="679"/>
      <c r="HD7" s="679"/>
      <c r="HE7" s="679"/>
      <c r="HF7" s="679"/>
      <c r="HG7" s="679"/>
      <c r="HH7" s="679"/>
      <c r="HI7" s="679"/>
      <c r="HJ7" s="679"/>
      <c r="HK7" s="679"/>
      <c r="HL7" s="679"/>
      <c r="HM7" s="679"/>
      <c r="HN7" s="679"/>
      <c r="HO7" s="679"/>
      <c r="HP7" s="679"/>
      <c r="HQ7" s="679"/>
      <c r="HR7" s="679"/>
      <c r="HS7" s="679"/>
      <c r="HT7" s="679"/>
      <c r="HU7" s="679"/>
      <c r="HV7" s="679"/>
      <c r="HW7" s="679"/>
      <c r="HX7" s="679"/>
      <c r="HY7" s="679"/>
      <c r="HZ7" s="679"/>
      <c r="IA7" s="679"/>
      <c r="IB7" s="679"/>
      <c r="IC7" s="679"/>
      <c r="ID7" s="679"/>
      <c r="IE7" s="679"/>
      <c r="IF7" s="681"/>
    </row>
    <row r="8" spans="1:240"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77" t="s">
        <v>327</v>
      </c>
      <c r="AR8" s="677"/>
      <c r="AS8" s="677" t="s">
        <v>460</v>
      </c>
      <c r="AT8" s="677"/>
      <c r="AU8" s="677"/>
      <c r="AV8" s="677"/>
      <c r="AW8" s="677"/>
      <c r="AX8" s="677"/>
      <c r="AY8" s="677"/>
      <c r="AZ8" s="677"/>
      <c r="BA8" s="677" t="s">
        <v>327</v>
      </c>
      <c r="BB8" s="677"/>
      <c r="BC8" s="677" t="s">
        <v>460</v>
      </c>
      <c r="BD8" s="677"/>
      <c r="BE8" s="677"/>
      <c r="BF8" s="677"/>
      <c r="BG8" s="677"/>
      <c r="BH8" s="677"/>
      <c r="BI8" s="677"/>
      <c r="BJ8" s="677"/>
      <c r="BK8" s="677" t="s">
        <v>327</v>
      </c>
      <c r="BL8" s="677"/>
      <c r="BM8" s="677" t="s">
        <v>460</v>
      </c>
      <c r="BN8" s="677"/>
      <c r="BO8" s="677"/>
      <c r="BP8" s="677"/>
      <c r="BQ8" s="677"/>
      <c r="BR8" s="677"/>
      <c r="BS8" s="677"/>
      <c r="BT8" s="677"/>
      <c r="BU8" s="677" t="s">
        <v>327</v>
      </c>
      <c r="BV8" s="677"/>
      <c r="BW8" s="677" t="s">
        <v>460</v>
      </c>
      <c r="BX8" s="677"/>
      <c r="BY8" s="677"/>
      <c r="BZ8" s="677"/>
      <c r="CA8" s="677"/>
      <c r="CB8" s="677"/>
      <c r="CC8" s="677"/>
      <c r="CD8" s="677"/>
      <c r="CE8" s="677" t="s">
        <v>327</v>
      </c>
      <c r="CF8" s="677"/>
      <c r="CG8" s="677" t="s">
        <v>460</v>
      </c>
      <c r="CH8" s="677"/>
      <c r="CI8" s="677"/>
      <c r="CJ8" s="677"/>
      <c r="CK8" s="677"/>
      <c r="CL8" s="677"/>
      <c r="CM8" s="677"/>
      <c r="CN8" s="677"/>
      <c r="CO8" s="677" t="s">
        <v>327</v>
      </c>
      <c r="CP8" s="677"/>
      <c r="CQ8" s="677" t="s">
        <v>460</v>
      </c>
      <c r="CR8" s="677"/>
      <c r="CS8" s="677"/>
      <c r="CT8" s="677"/>
      <c r="CU8" s="677"/>
      <c r="CV8" s="677"/>
      <c r="CW8" s="677"/>
      <c r="CX8" s="677"/>
      <c r="CY8" s="677" t="s">
        <v>327</v>
      </c>
      <c r="CZ8" s="677"/>
      <c r="DA8" s="677" t="s">
        <v>460</v>
      </c>
      <c r="DB8" s="677"/>
      <c r="DC8" s="677"/>
      <c r="DD8" s="677"/>
      <c r="DE8" s="677"/>
      <c r="DF8" s="677"/>
      <c r="DG8" s="677"/>
      <c r="DH8" s="677"/>
      <c r="DI8" s="677" t="s">
        <v>327</v>
      </c>
      <c r="DJ8" s="677"/>
      <c r="DK8" s="677" t="s">
        <v>460</v>
      </c>
      <c r="DL8" s="677"/>
      <c r="DM8" s="677"/>
      <c r="DN8" s="677"/>
      <c r="DO8" s="677"/>
      <c r="DP8" s="677"/>
      <c r="DQ8" s="677"/>
      <c r="DR8" s="677"/>
      <c r="DS8" s="677" t="s">
        <v>327</v>
      </c>
      <c r="DT8" s="677"/>
      <c r="DU8" s="677" t="s">
        <v>460</v>
      </c>
      <c r="DV8" s="677"/>
      <c r="DW8" s="677"/>
      <c r="DX8" s="677"/>
      <c r="DY8" s="677"/>
      <c r="DZ8" s="677"/>
      <c r="EA8" s="677"/>
      <c r="EB8" s="677"/>
      <c r="EC8" s="677" t="s">
        <v>327</v>
      </c>
      <c r="ED8" s="677"/>
      <c r="EE8" s="677" t="s">
        <v>460</v>
      </c>
      <c r="EF8" s="677"/>
      <c r="EG8" s="677"/>
      <c r="EH8" s="677"/>
      <c r="EI8" s="677"/>
      <c r="EJ8" s="677"/>
      <c r="EK8" s="677"/>
      <c r="EL8" s="677"/>
      <c r="EM8" s="677" t="s">
        <v>327</v>
      </c>
      <c r="EN8" s="677"/>
      <c r="EO8" s="677" t="s">
        <v>460</v>
      </c>
      <c r="EP8" s="677"/>
      <c r="EQ8" s="677"/>
      <c r="ER8" s="677"/>
      <c r="ES8" s="677"/>
      <c r="ET8" s="677"/>
      <c r="EU8" s="677"/>
      <c r="EV8" s="677"/>
      <c r="EW8" s="677" t="s">
        <v>327</v>
      </c>
      <c r="EX8" s="677"/>
      <c r="EY8" s="677" t="s">
        <v>460</v>
      </c>
      <c r="EZ8" s="677"/>
      <c r="FA8" s="677"/>
      <c r="FB8" s="677"/>
      <c r="FC8" s="677"/>
      <c r="FD8" s="677"/>
      <c r="FE8" s="677"/>
      <c r="FF8" s="677"/>
      <c r="FG8" s="677" t="s">
        <v>327</v>
      </c>
      <c r="FH8" s="677"/>
      <c r="FI8" s="677" t="s">
        <v>460</v>
      </c>
      <c r="FJ8" s="677"/>
      <c r="FK8" s="677"/>
      <c r="FL8" s="677"/>
      <c r="FM8" s="677"/>
      <c r="FN8" s="677"/>
      <c r="FO8" s="677"/>
      <c r="FP8" s="677"/>
      <c r="FQ8" s="680" t="s">
        <v>327</v>
      </c>
      <c r="FR8" s="680"/>
      <c r="FS8" s="680"/>
      <c r="FT8" s="680"/>
      <c r="FU8" s="680"/>
      <c r="FV8" s="680"/>
      <c r="FW8" s="680"/>
      <c r="FX8" s="680"/>
      <c r="FY8" s="680"/>
      <c r="FZ8" s="680"/>
      <c r="GA8" s="680"/>
      <c r="GB8" s="680"/>
      <c r="GC8" s="680"/>
      <c r="GD8" s="680"/>
      <c r="GE8" s="680"/>
      <c r="GF8" s="680"/>
      <c r="GG8" s="680"/>
      <c r="GH8" s="680"/>
      <c r="GI8" s="680"/>
      <c r="GJ8" s="680"/>
      <c r="GK8" s="680"/>
      <c r="GL8" s="680"/>
      <c r="GM8" s="680"/>
      <c r="GN8" s="680"/>
      <c r="GO8" s="680"/>
      <c r="GP8" s="680"/>
      <c r="GQ8" s="680"/>
      <c r="GR8" s="680"/>
      <c r="GS8" s="680"/>
      <c r="GT8" s="680"/>
      <c r="GU8" s="680"/>
      <c r="GV8" s="680"/>
      <c r="GW8" s="680"/>
      <c r="GX8" s="680"/>
      <c r="GY8" s="680" t="s">
        <v>327</v>
      </c>
      <c r="GZ8" s="680"/>
      <c r="HA8" s="680"/>
      <c r="HB8" s="680"/>
      <c r="HC8" s="680"/>
      <c r="HD8" s="680"/>
      <c r="HE8" s="680"/>
      <c r="HF8" s="680"/>
      <c r="HG8" s="680"/>
      <c r="HH8" s="680"/>
      <c r="HI8" s="680"/>
      <c r="HJ8" s="680"/>
      <c r="HK8" s="680"/>
      <c r="HL8" s="680"/>
      <c r="HM8" s="680"/>
      <c r="HN8" s="680"/>
      <c r="HO8" s="680"/>
      <c r="HP8" s="680"/>
      <c r="HQ8" s="680"/>
      <c r="HR8" s="680"/>
      <c r="HS8" s="680"/>
      <c r="HT8" s="680"/>
      <c r="HU8" s="680"/>
      <c r="HV8" s="680"/>
      <c r="HW8" s="680"/>
      <c r="HX8" s="680"/>
      <c r="HY8" s="680"/>
      <c r="HZ8" s="680"/>
      <c r="IA8" s="680"/>
      <c r="IB8" s="680"/>
      <c r="IC8" s="680"/>
      <c r="ID8" s="680"/>
      <c r="IE8" s="680"/>
      <c r="IF8" s="682"/>
    </row>
    <row r="9" spans="1:240" ht="63.95"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77"/>
      <c r="AR9" s="677"/>
      <c r="AS9" s="678" t="s">
        <v>461</v>
      </c>
      <c r="AT9" s="678"/>
      <c r="AU9" s="678" t="s">
        <v>462</v>
      </c>
      <c r="AV9" s="678"/>
      <c r="AW9" s="678" t="s">
        <v>463</v>
      </c>
      <c r="AX9" s="678"/>
      <c r="AY9" s="678" t="s">
        <v>114</v>
      </c>
      <c r="AZ9" s="678"/>
      <c r="BA9" s="677"/>
      <c r="BB9" s="677"/>
      <c r="BC9" s="678" t="s">
        <v>461</v>
      </c>
      <c r="BD9" s="678"/>
      <c r="BE9" s="678" t="s">
        <v>462</v>
      </c>
      <c r="BF9" s="678"/>
      <c r="BG9" s="678" t="s">
        <v>463</v>
      </c>
      <c r="BH9" s="678"/>
      <c r="BI9" s="678" t="s">
        <v>114</v>
      </c>
      <c r="BJ9" s="678"/>
      <c r="BK9" s="677"/>
      <c r="BL9" s="677"/>
      <c r="BM9" s="678" t="s">
        <v>461</v>
      </c>
      <c r="BN9" s="678"/>
      <c r="BO9" s="678" t="s">
        <v>462</v>
      </c>
      <c r="BP9" s="678"/>
      <c r="BQ9" s="678" t="s">
        <v>463</v>
      </c>
      <c r="BR9" s="678"/>
      <c r="BS9" s="678" t="s">
        <v>114</v>
      </c>
      <c r="BT9" s="678"/>
      <c r="BU9" s="677"/>
      <c r="BV9" s="677"/>
      <c r="BW9" s="678" t="s">
        <v>461</v>
      </c>
      <c r="BX9" s="678"/>
      <c r="BY9" s="678" t="s">
        <v>462</v>
      </c>
      <c r="BZ9" s="678"/>
      <c r="CA9" s="678" t="s">
        <v>463</v>
      </c>
      <c r="CB9" s="678"/>
      <c r="CC9" s="678" t="s">
        <v>114</v>
      </c>
      <c r="CD9" s="678"/>
      <c r="CE9" s="677"/>
      <c r="CF9" s="677"/>
      <c r="CG9" s="678" t="s">
        <v>461</v>
      </c>
      <c r="CH9" s="678"/>
      <c r="CI9" s="678" t="s">
        <v>462</v>
      </c>
      <c r="CJ9" s="678"/>
      <c r="CK9" s="678" t="s">
        <v>463</v>
      </c>
      <c r="CL9" s="678"/>
      <c r="CM9" s="678" t="s">
        <v>114</v>
      </c>
      <c r="CN9" s="678"/>
      <c r="CO9" s="677"/>
      <c r="CP9" s="677"/>
      <c r="CQ9" s="678" t="s">
        <v>461</v>
      </c>
      <c r="CR9" s="678"/>
      <c r="CS9" s="678" t="s">
        <v>462</v>
      </c>
      <c r="CT9" s="678"/>
      <c r="CU9" s="678" t="s">
        <v>463</v>
      </c>
      <c r="CV9" s="678"/>
      <c r="CW9" s="678" t="s">
        <v>114</v>
      </c>
      <c r="CX9" s="678"/>
      <c r="CY9" s="677"/>
      <c r="CZ9" s="677"/>
      <c r="DA9" s="678" t="s">
        <v>461</v>
      </c>
      <c r="DB9" s="678"/>
      <c r="DC9" s="678" t="s">
        <v>462</v>
      </c>
      <c r="DD9" s="678"/>
      <c r="DE9" s="678" t="s">
        <v>463</v>
      </c>
      <c r="DF9" s="678"/>
      <c r="DG9" s="678" t="s">
        <v>114</v>
      </c>
      <c r="DH9" s="678"/>
      <c r="DI9" s="677"/>
      <c r="DJ9" s="677"/>
      <c r="DK9" s="678" t="s">
        <v>461</v>
      </c>
      <c r="DL9" s="678"/>
      <c r="DM9" s="678" t="s">
        <v>462</v>
      </c>
      <c r="DN9" s="678"/>
      <c r="DO9" s="678" t="s">
        <v>463</v>
      </c>
      <c r="DP9" s="678"/>
      <c r="DQ9" s="678" t="s">
        <v>114</v>
      </c>
      <c r="DR9" s="678"/>
      <c r="DS9" s="677"/>
      <c r="DT9" s="677"/>
      <c r="DU9" s="678" t="s">
        <v>461</v>
      </c>
      <c r="DV9" s="678"/>
      <c r="DW9" s="678" t="s">
        <v>462</v>
      </c>
      <c r="DX9" s="678"/>
      <c r="DY9" s="678" t="s">
        <v>463</v>
      </c>
      <c r="DZ9" s="678"/>
      <c r="EA9" s="678" t="s">
        <v>114</v>
      </c>
      <c r="EB9" s="678"/>
      <c r="EC9" s="677"/>
      <c r="ED9" s="677"/>
      <c r="EE9" s="678" t="s">
        <v>461</v>
      </c>
      <c r="EF9" s="678"/>
      <c r="EG9" s="678" t="s">
        <v>462</v>
      </c>
      <c r="EH9" s="678"/>
      <c r="EI9" s="678" t="s">
        <v>463</v>
      </c>
      <c r="EJ9" s="678"/>
      <c r="EK9" s="678" t="s">
        <v>114</v>
      </c>
      <c r="EL9" s="678"/>
      <c r="EM9" s="677"/>
      <c r="EN9" s="677"/>
      <c r="EO9" s="678" t="s">
        <v>461</v>
      </c>
      <c r="EP9" s="678"/>
      <c r="EQ9" s="678" t="s">
        <v>462</v>
      </c>
      <c r="ER9" s="678"/>
      <c r="ES9" s="678" t="s">
        <v>463</v>
      </c>
      <c r="ET9" s="678"/>
      <c r="EU9" s="678" t="s">
        <v>114</v>
      </c>
      <c r="EV9" s="678"/>
      <c r="EW9" s="677"/>
      <c r="EX9" s="677"/>
      <c r="EY9" s="678" t="s">
        <v>461</v>
      </c>
      <c r="EZ9" s="678"/>
      <c r="FA9" s="678" t="s">
        <v>462</v>
      </c>
      <c r="FB9" s="678"/>
      <c r="FC9" s="678" t="s">
        <v>463</v>
      </c>
      <c r="FD9" s="678"/>
      <c r="FE9" s="678" t="s">
        <v>114</v>
      </c>
      <c r="FF9" s="678"/>
      <c r="FG9" s="677"/>
      <c r="FH9" s="677"/>
      <c r="FI9" s="678" t="s">
        <v>461</v>
      </c>
      <c r="FJ9" s="678"/>
      <c r="FK9" s="678" t="s">
        <v>462</v>
      </c>
      <c r="FL9" s="678"/>
      <c r="FM9" s="678" t="s">
        <v>463</v>
      </c>
      <c r="FN9" s="678"/>
      <c r="FO9" s="678" t="s">
        <v>114</v>
      </c>
      <c r="FP9" s="678"/>
      <c r="FQ9" s="680" t="s">
        <v>490</v>
      </c>
      <c r="FR9" s="680"/>
      <c r="FS9" s="680" t="s">
        <v>491</v>
      </c>
      <c r="FT9" s="680"/>
      <c r="FU9" s="680" t="s">
        <v>492</v>
      </c>
      <c r="FV9" s="680"/>
      <c r="FW9" s="680" t="s">
        <v>493</v>
      </c>
      <c r="FX9" s="680"/>
      <c r="FY9" s="680" t="s">
        <v>494</v>
      </c>
      <c r="FZ9" s="680"/>
      <c r="GA9" s="680" t="s">
        <v>495</v>
      </c>
      <c r="GB9" s="680"/>
      <c r="GC9" s="680" t="s">
        <v>505</v>
      </c>
      <c r="GD9" s="680"/>
      <c r="GE9" s="680" t="s">
        <v>496</v>
      </c>
      <c r="GF9" s="680"/>
      <c r="GG9" s="680" t="s">
        <v>497</v>
      </c>
      <c r="GH9" s="680"/>
      <c r="GI9" s="680" t="s">
        <v>498</v>
      </c>
      <c r="GJ9" s="680"/>
      <c r="GK9" s="680" t="s">
        <v>499</v>
      </c>
      <c r="GL9" s="680"/>
      <c r="GM9" s="680" t="s">
        <v>500</v>
      </c>
      <c r="GN9" s="680"/>
      <c r="GO9" s="680" t="s">
        <v>417</v>
      </c>
      <c r="GP9" s="680"/>
      <c r="GQ9" s="680" t="s">
        <v>501</v>
      </c>
      <c r="GR9" s="680"/>
      <c r="GS9" s="680" t="s">
        <v>502</v>
      </c>
      <c r="GT9" s="680"/>
      <c r="GU9" s="680" t="s">
        <v>503</v>
      </c>
      <c r="GV9" s="680"/>
      <c r="GW9" s="680" t="s">
        <v>504</v>
      </c>
      <c r="GX9" s="680"/>
      <c r="GY9" s="680" t="s">
        <v>490</v>
      </c>
      <c r="GZ9" s="680"/>
      <c r="HA9" s="680" t="s">
        <v>491</v>
      </c>
      <c r="HB9" s="680"/>
      <c r="HC9" s="680" t="s">
        <v>492</v>
      </c>
      <c r="HD9" s="680"/>
      <c r="HE9" s="680" t="s">
        <v>493</v>
      </c>
      <c r="HF9" s="680"/>
      <c r="HG9" s="680" t="s">
        <v>494</v>
      </c>
      <c r="HH9" s="680"/>
      <c r="HI9" s="680" t="s">
        <v>495</v>
      </c>
      <c r="HJ9" s="680"/>
      <c r="HK9" s="680" t="s">
        <v>505</v>
      </c>
      <c r="HL9" s="680"/>
      <c r="HM9" s="680" t="s">
        <v>496</v>
      </c>
      <c r="HN9" s="680"/>
      <c r="HO9" s="680" t="s">
        <v>497</v>
      </c>
      <c r="HP9" s="680"/>
      <c r="HQ9" s="680" t="s">
        <v>498</v>
      </c>
      <c r="HR9" s="680"/>
      <c r="HS9" s="680" t="s">
        <v>499</v>
      </c>
      <c r="HT9" s="680"/>
      <c r="HU9" s="680" t="s">
        <v>500</v>
      </c>
      <c r="HV9" s="680"/>
      <c r="HW9" s="680" t="s">
        <v>417</v>
      </c>
      <c r="HX9" s="680"/>
      <c r="HY9" s="680" t="s">
        <v>501</v>
      </c>
      <c r="HZ9" s="680"/>
      <c r="IA9" s="680" t="s">
        <v>502</v>
      </c>
      <c r="IB9" s="680"/>
      <c r="IC9" s="680" t="s">
        <v>503</v>
      </c>
      <c r="ID9" s="680"/>
      <c r="IE9" s="680" t="s">
        <v>504</v>
      </c>
      <c r="IF9" s="682"/>
    </row>
    <row r="10" spans="1:240"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329</v>
      </c>
      <c r="AX10" s="4" t="s">
        <v>328</v>
      </c>
      <c r="AY10" s="4" t="s">
        <v>333</v>
      </c>
      <c r="AZ10" s="4" t="s">
        <v>328</v>
      </c>
      <c r="BA10" s="4" t="s">
        <v>329</v>
      </c>
      <c r="BB10" s="4" t="s">
        <v>328</v>
      </c>
      <c r="BC10" s="4" t="s">
        <v>329</v>
      </c>
      <c r="BD10" s="4" t="s">
        <v>328</v>
      </c>
      <c r="BE10" s="4" t="s">
        <v>329</v>
      </c>
      <c r="BF10" s="4" t="s">
        <v>328</v>
      </c>
      <c r="BG10" s="4" t="s">
        <v>329</v>
      </c>
      <c r="BH10" s="4" t="s">
        <v>328</v>
      </c>
      <c r="BI10" s="4" t="s">
        <v>333</v>
      </c>
      <c r="BJ10" s="4" t="s">
        <v>328</v>
      </c>
      <c r="BK10" s="4" t="s">
        <v>329</v>
      </c>
      <c r="BL10" s="4" t="s">
        <v>328</v>
      </c>
      <c r="BM10" s="4" t="s">
        <v>329</v>
      </c>
      <c r="BN10" s="4" t="s">
        <v>328</v>
      </c>
      <c r="BO10" s="4" t="s">
        <v>329</v>
      </c>
      <c r="BP10" s="4" t="s">
        <v>328</v>
      </c>
      <c r="BQ10" s="4" t="s">
        <v>329</v>
      </c>
      <c r="BR10" s="4" t="s">
        <v>328</v>
      </c>
      <c r="BS10" s="4" t="s">
        <v>333</v>
      </c>
      <c r="BT10" s="4" t="s">
        <v>328</v>
      </c>
      <c r="BU10" s="4" t="s">
        <v>329</v>
      </c>
      <c r="BV10" s="4" t="s">
        <v>328</v>
      </c>
      <c r="BW10" s="4" t="s">
        <v>329</v>
      </c>
      <c r="BX10" s="4" t="s">
        <v>328</v>
      </c>
      <c r="BY10" s="4" t="s">
        <v>329</v>
      </c>
      <c r="BZ10" s="4" t="s">
        <v>328</v>
      </c>
      <c r="CA10" s="4" t="s">
        <v>329</v>
      </c>
      <c r="CB10" s="4" t="s">
        <v>328</v>
      </c>
      <c r="CC10" s="4" t="s">
        <v>333</v>
      </c>
      <c r="CD10" s="4" t="s">
        <v>328</v>
      </c>
      <c r="CE10" s="4" t="s">
        <v>329</v>
      </c>
      <c r="CF10" s="4" t="s">
        <v>328</v>
      </c>
      <c r="CG10" s="4" t="s">
        <v>329</v>
      </c>
      <c r="CH10" s="4" t="s">
        <v>328</v>
      </c>
      <c r="CI10" s="4" t="s">
        <v>329</v>
      </c>
      <c r="CJ10" s="4" t="s">
        <v>328</v>
      </c>
      <c r="CK10" s="4" t="s">
        <v>329</v>
      </c>
      <c r="CL10" s="4" t="s">
        <v>328</v>
      </c>
      <c r="CM10" s="4" t="s">
        <v>333</v>
      </c>
      <c r="CN10" s="4" t="s">
        <v>328</v>
      </c>
      <c r="CO10" s="4" t="s">
        <v>329</v>
      </c>
      <c r="CP10" s="4" t="s">
        <v>328</v>
      </c>
      <c r="CQ10" s="4" t="s">
        <v>329</v>
      </c>
      <c r="CR10" s="4" t="s">
        <v>328</v>
      </c>
      <c r="CS10" s="4" t="s">
        <v>329</v>
      </c>
      <c r="CT10" s="4" t="s">
        <v>328</v>
      </c>
      <c r="CU10" s="4" t="s">
        <v>329</v>
      </c>
      <c r="CV10" s="4" t="s">
        <v>328</v>
      </c>
      <c r="CW10" s="4" t="s">
        <v>333</v>
      </c>
      <c r="CX10" s="4" t="s">
        <v>328</v>
      </c>
      <c r="CY10" s="4" t="s">
        <v>329</v>
      </c>
      <c r="CZ10" s="4" t="s">
        <v>328</v>
      </c>
      <c r="DA10" s="4" t="s">
        <v>329</v>
      </c>
      <c r="DB10" s="4" t="s">
        <v>328</v>
      </c>
      <c r="DC10" s="4" t="s">
        <v>329</v>
      </c>
      <c r="DD10" s="4" t="s">
        <v>328</v>
      </c>
      <c r="DE10" s="4" t="s">
        <v>329</v>
      </c>
      <c r="DF10" s="4" t="s">
        <v>328</v>
      </c>
      <c r="DG10" s="4" t="s">
        <v>333</v>
      </c>
      <c r="DH10" s="4" t="s">
        <v>328</v>
      </c>
      <c r="DI10" s="4" t="s">
        <v>329</v>
      </c>
      <c r="DJ10" s="4" t="s">
        <v>328</v>
      </c>
      <c r="DK10" s="4" t="s">
        <v>329</v>
      </c>
      <c r="DL10" s="4" t="s">
        <v>328</v>
      </c>
      <c r="DM10" s="4" t="s">
        <v>329</v>
      </c>
      <c r="DN10" s="4" t="s">
        <v>328</v>
      </c>
      <c r="DO10" s="4" t="s">
        <v>329</v>
      </c>
      <c r="DP10" s="4" t="s">
        <v>328</v>
      </c>
      <c r="DQ10" s="4" t="s">
        <v>333</v>
      </c>
      <c r="DR10" s="4" t="s">
        <v>328</v>
      </c>
      <c r="DS10" s="4" t="s">
        <v>329</v>
      </c>
      <c r="DT10" s="4" t="s">
        <v>328</v>
      </c>
      <c r="DU10" s="4" t="s">
        <v>329</v>
      </c>
      <c r="DV10" s="4" t="s">
        <v>328</v>
      </c>
      <c r="DW10" s="4" t="s">
        <v>329</v>
      </c>
      <c r="DX10" s="4" t="s">
        <v>328</v>
      </c>
      <c r="DY10" s="4" t="s">
        <v>329</v>
      </c>
      <c r="DZ10" s="4" t="s">
        <v>328</v>
      </c>
      <c r="EA10" s="4" t="s">
        <v>333</v>
      </c>
      <c r="EB10" s="4" t="s">
        <v>328</v>
      </c>
      <c r="EC10" s="4" t="s">
        <v>329</v>
      </c>
      <c r="ED10" s="4" t="s">
        <v>328</v>
      </c>
      <c r="EE10" s="4" t="s">
        <v>329</v>
      </c>
      <c r="EF10" s="4" t="s">
        <v>328</v>
      </c>
      <c r="EG10" s="4" t="s">
        <v>329</v>
      </c>
      <c r="EH10" s="4" t="s">
        <v>328</v>
      </c>
      <c r="EI10" s="4" t="s">
        <v>329</v>
      </c>
      <c r="EJ10" s="4" t="s">
        <v>328</v>
      </c>
      <c r="EK10" s="4" t="s">
        <v>333</v>
      </c>
      <c r="EL10" s="4" t="s">
        <v>328</v>
      </c>
      <c r="EM10" s="4" t="s">
        <v>329</v>
      </c>
      <c r="EN10" s="4" t="s">
        <v>328</v>
      </c>
      <c r="EO10" s="4" t="s">
        <v>329</v>
      </c>
      <c r="EP10" s="4" t="s">
        <v>328</v>
      </c>
      <c r="EQ10" s="4" t="s">
        <v>329</v>
      </c>
      <c r="ER10" s="4" t="s">
        <v>328</v>
      </c>
      <c r="ES10" s="4" t="s">
        <v>329</v>
      </c>
      <c r="ET10" s="4" t="s">
        <v>328</v>
      </c>
      <c r="EU10" s="4" t="s">
        <v>333</v>
      </c>
      <c r="EV10" s="4" t="s">
        <v>328</v>
      </c>
      <c r="EW10" s="4" t="s">
        <v>329</v>
      </c>
      <c r="EX10" s="4" t="s">
        <v>328</v>
      </c>
      <c r="EY10" s="4" t="s">
        <v>329</v>
      </c>
      <c r="EZ10" s="4" t="s">
        <v>328</v>
      </c>
      <c r="FA10" s="4" t="s">
        <v>329</v>
      </c>
      <c r="FB10" s="4" t="s">
        <v>328</v>
      </c>
      <c r="FC10" s="4" t="s">
        <v>329</v>
      </c>
      <c r="FD10" s="4" t="s">
        <v>328</v>
      </c>
      <c r="FE10" s="4" t="s">
        <v>333</v>
      </c>
      <c r="FF10" s="4" t="s">
        <v>328</v>
      </c>
      <c r="FG10" s="4" t="s">
        <v>329</v>
      </c>
      <c r="FH10" s="4" t="s">
        <v>328</v>
      </c>
      <c r="FI10" s="4" t="s">
        <v>329</v>
      </c>
      <c r="FJ10" s="4" t="s">
        <v>328</v>
      </c>
      <c r="FK10" s="4" t="s">
        <v>329</v>
      </c>
      <c r="FL10" s="4" t="s">
        <v>328</v>
      </c>
      <c r="FM10" s="4" t="s">
        <v>329</v>
      </c>
      <c r="FN10" s="4" t="s">
        <v>328</v>
      </c>
      <c r="FO10" s="4" t="s">
        <v>333</v>
      </c>
      <c r="FP10" s="4" t="s">
        <v>328</v>
      </c>
      <c r="FQ10" s="4" t="s">
        <v>333</v>
      </c>
      <c r="FR10" s="4" t="s">
        <v>328</v>
      </c>
      <c r="FS10" s="4" t="s">
        <v>333</v>
      </c>
      <c r="FT10" s="4" t="s">
        <v>328</v>
      </c>
      <c r="FU10" s="4" t="s">
        <v>333</v>
      </c>
      <c r="FV10" s="4" t="s">
        <v>328</v>
      </c>
      <c r="FW10" s="4" t="s">
        <v>333</v>
      </c>
      <c r="FX10" s="4" t="s">
        <v>328</v>
      </c>
      <c r="FY10" s="4" t="s">
        <v>333</v>
      </c>
      <c r="FZ10" s="4" t="s">
        <v>328</v>
      </c>
      <c r="GA10" s="4" t="s">
        <v>333</v>
      </c>
      <c r="GB10" s="4" t="s">
        <v>328</v>
      </c>
      <c r="GC10" s="4" t="s">
        <v>333</v>
      </c>
      <c r="GD10" s="4" t="s">
        <v>328</v>
      </c>
      <c r="GE10" s="4" t="s">
        <v>333</v>
      </c>
      <c r="GF10" s="4" t="s">
        <v>328</v>
      </c>
      <c r="GG10" s="4" t="s">
        <v>333</v>
      </c>
      <c r="GH10" s="4" t="s">
        <v>328</v>
      </c>
      <c r="GI10" s="4" t="s">
        <v>333</v>
      </c>
      <c r="GJ10" s="4" t="s">
        <v>328</v>
      </c>
      <c r="GK10" s="4" t="s">
        <v>333</v>
      </c>
      <c r="GL10" s="4" t="s">
        <v>328</v>
      </c>
      <c r="GM10" s="4" t="s">
        <v>333</v>
      </c>
      <c r="GN10" s="4" t="s">
        <v>328</v>
      </c>
      <c r="GO10" s="4" t="s">
        <v>333</v>
      </c>
      <c r="GP10" s="4" t="s">
        <v>328</v>
      </c>
      <c r="GQ10" s="4" t="s">
        <v>333</v>
      </c>
      <c r="GR10" s="4" t="s">
        <v>328</v>
      </c>
      <c r="GS10" s="4" t="s">
        <v>333</v>
      </c>
      <c r="GT10" s="4" t="s">
        <v>328</v>
      </c>
      <c r="GU10" s="4" t="s">
        <v>333</v>
      </c>
      <c r="GV10" s="4" t="s">
        <v>328</v>
      </c>
      <c r="GW10" s="4" t="s">
        <v>333</v>
      </c>
      <c r="GX10" s="4" t="s">
        <v>328</v>
      </c>
      <c r="GY10" s="4" t="s">
        <v>333</v>
      </c>
      <c r="GZ10" s="4" t="s">
        <v>328</v>
      </c>
      <c r="HA10" s="4" t="s">
        <v>333</v>
      </c>
      <c r="HB10" s="4" t="s">
        <v>328</v>
      </c>
      <c r="HC10" s="4" t="s">
        <v>333</v>
      </c>
      <c r="HD10" s="4" t="s">
        <v>328</v>
      </c>
      <c r="HE10" s="4" t="s">
        <v>333</v>
      </c>
      <c r="HF10" s="4" t="s">
        <v>328</v>
      </c>
      <c r="HG10" s="4" t="s">
        <v>333</v>
      </c>
      <c r="HH10" s="4" t="s">
        <v>328</v>
      </c>
      <c r="HI10" s="4" t="s">
        <v>333</v>
      </c>
      <c r="HJ10" s="4" t="s">
        <v>328</v>
      </c>
      <c r="HK10" s="4" t="s">
        <v>333</v>
      </c>
      <c r="HL10" s="4" t="s">
        <v>328</v>
      </c>
      <c r="HM10" s="4" t="s">
        <v>333</v>
      </c>
      <c r="HN10" s="4" t="s">
        <v>328</v>
      </c>
      <c r="HO10" s="4" t="s">
        <v>333</v>
      </c>
      <c r="HP10" s="4" t="s">
        <v>328</v>
      </c>
      <c r="HQ10" s="4" t="s">
        <v>333</v>
      </c>
      <c r="HR10" s="4" t="s">
        <v>328</v>
      </c>
      <c r="HS10" s="4" t="s">
        <v>333</v>
      </c>
      <c r="HT10" s="4" t="s">
        <v>328</v>
      </c>
      <c r="HU10" s="4" t="s">
        <v>333</v>
      </c>
      <c r="HV10" s="4" t="s">
        <v>328</v>
      </c>
      <c r="HW10" s="4" t="s">
        <v>333</v>
      </c>
      <c r="HX10" s="4" t="s">
        <v>328</v>
      </c>
      <c r="HY10" s="4" t="s">
        <v>333</v>
      </c>
      <c r="HZ10" s="4" t="s">
        <v>328</v>
      </c>
      <c r="IA10" s="4" t="s">
        <v>333</v>
      </c>
      <c r="IB10" s="4" t="s">
        <v>328</v>
      </c>
      <c r="IC10" s="4" t="s">
        <v>333</v>
      </c>
      <c r="ID10" s="4" t="s">
        <v>328</v>
      </c>
      <c r="IE10" s="4" t="s">
        <v>333</v>
      </c>
      <c r="IF10" s="5" t="s">
        <v>328</v>
      </c>
    </row>
    <row r="11" spans="1:240" ht="12.95" customHeight="1" x14ac:dyDescent="0.2">
      <c r="A11" s="6"/>
      <c r="B11" s="7"/>
      <c r="C11" s="8" t="s">
        <v>1382</v>
      </c>
      <c r="D11" s="179" t="s">
        <v>1383</v>
      </c>
      <c r="E11" s="8" t="s">
        <v>1384</v>
      </c>
      <c r="F11" s="179" t="s">
        <v>1385</v>
      </c>
      <c r="G11" s="8" t="s">
        <v>1386</v>
      </c>
      <c r="H11" s="179" t="s">
        <v>1387</v>
      </c>
      <c r="I11" s="8" t="s">
        <v>1388</v>
      </c>
      <c r="J11" s="179" t="s">
        <v>1389</v>
      </c>
      <c r="K11" s="8" t="s">
        <v>1390</v>
      </c>
      <c r="L11" s="179" t="s">
        <v>1391</v>
      </c>
      <c r="M11" s="8" t="s">
        <v>1392</v>
      </c>
      <c r="N11" s="179" t="s">
        <v>1393</v>
      </c>
      <c r="O11" s="8" t="s">
        <v>1394</v>
      </c>
      <c r="P11" s="179" t="s">
        <v>1395</v>
      </c>
      <c r="Q11" s="8" t="s">
        <v>1396</v>
      </c>
      <c r="R11" s="179" t="s">
        <v>1397</v>
      </c>
      <c r="S11" s="8" t="s">
        <v>1398</v>
      </c>
      <c r="T11" s="179" t="s">
        <v>1399</v>
      </c>
      <c r="U11" s="8" t="s">
        <v>1400</v>
      </c>
      <c r="V11" s="179" t="s">
        <v>1401</v>
      </c>
      <c r="W11" s="8" t="s">
        <v>1402</v>
      </c>
      <c r="X11" s="179" t="s">
        <v>1403</v>
      </c>
      <c r="Y11" s="8" t="s">
        <v>1404</v>
      </c>
      <c r="Z11" s="179" t="s">
        <v>1405</v>
      </c>
      <c r="AA11" s="8" t="s">
        <v>1406</v>
      </c>
      <c r="AB11" s="179" t="s">
        <v>1407</v>
      </c>
      <c r="AC11" s="8" t="s">
        <v>1408</v>
      </c>
      <c r="AD11" s="179" t="s">
        <v>1409</v>
      </c>
      <c r="AE11" s="8" t="s">
        <v>1410</v>
      </c>
      <c r="AF11" s="179" t="s">
        <v>1411</v>
      </c>
      <c r="AG11" s="8" t="s">
        <v>1412</v>
      </c>
      <c r="AH11" s="179" t="s">
        <v>1413</v>
      </c>
      <c r="AI11" s="8" t="s">
        <v>1414</v>
      </c>
      <c r="AJ11" s="179" t="s">
        <v>1415</v>
      </c>
      <c r="AK11" s="8" t="s">
        <v>1416</v>
      </c>
      <c r="AL11" s="179" t="s">
        <v>1417</v>
      </c>
      <c r="AM11" s="8" t="s">
        <v>1418</v>
      </c>
      <c r="AN11" s="179" t="s">
        <v>1419</v>
      </c>
      <c r="AO11" s="8" t="s">
        <v>1420</v>
      </c>
      <c r="AP11" s="179" t="s">
        <v>1421</v>
      </c>
      <c r="AQ11" s="8" t="s">
        <v>1422</v>
      </c>
      <c r="AR11" s="179" t="s">
        <v>1423</v>
      </c>
      <c r="AS11" s="8" t="s">
        <v>1424</v>
      </c>
      <c r="AT11" s="179" t="s">
        <v>1425</v>
      </c>
      <c r="AU11" s="8" t="s">
        <v>1426</v>
      </c>
      <c r="AV11" s="179" t="s">
        <v>1427</v>
      </c>
      <c r="AW11" s="8" t="s">
        <v>1428</v>
      </c>
      <c r="AX11" s="179" t="s">
        <v>1429</v>
      </c>
      <c r="AY11" s="8" t="s">
        <v>1430</v>
      </c>
      <c r="AZ11" s="179" t="s">
        <v>1431</v>
      </c>
      <c r="BA11" s="8" t="s">
        <v>1432</v>
      </c>
      <c r="BB11" s="179" t="s">
        <v>1433</v>
      </c>
      <c r="BC11" s="8" t="s">
        <v>1434</v>
      </c>
      <c r="BD11" s="179" t="s">
        <v>1435</v>
      </c>
      <c r="BE11" s="8" t="s">
        <v>1436</v>
      </c>
      <c r="BF11" s="179" t="s">
        <v>1437</v>
      </c>
      <c r="BG11" s="8" t="s">
        <v>1438</v>
      </c>
      <c r="BH11" s="179" t="s">
        <v>1439</v>
      </c>
      <c r="BI11" s="8" t="s">
        <v>1440</v>
      </c>
      <c r="BJ11" s="179" t="s">
        <v>1441</v>
      </c>
      <c r="BK11" s="8" t="s">
        <v>1442</v>
      </c>
      <c r="BL11" s="179" t="s">
        <v>1443</v>
      </c>
      <c r="BM11" s="8" t="s">
        <v>1444</v>
      </c>
      <c r="BN11" s="179" t="s">
        <v>1445</v>
      </c>
      <c r="BO11" s="8" t="s">
        <v>1446</v>
      </c>
      <c r="BP11" s="179" t="s">
        <v>1447</v>
      </c>
      <c r="BQ11" s="8" t="s">
        <v>1448</v>
      </c>
      <c r="BR11" s="179" t="s">
        <v>1449</v>
      </c>
      <c r="BS11" s="8" t="s">
        <v>1450</v>
      </c>
      <c r="BT11" s="179" t="s">
        <v>1451</v>
      </c>
      <c r="BU11" s="8" t="s">
        <v>1452</v>
      </c>
      <c r="BV11" s="179" t="s">
        <v>1453</v>
      </c>
      <c r="BW11" s="8" t="s">
        <v>1454</v>
      </c>
      <c r="BX11" s="179" t="s">
        <v>1455</v>
      </c>
      <c r="BY11" s="8" t="s">
        <v>1456</v>
      </c>
      <c r="BZ11" s="179" t="s">
        <v>1457</v>
      </c>
      <c r="CA11" s="8" t="s">
        <v>1458</v>
      </c>
      <c r="CB11" s="179" t="s">
        <v>1459</v>
      </c>
      <c r="CC11" s="8" t="s">
        <v>1460</v>
      </c>
      <c r="CD11" s="179" t="s">
        <v>1461</v>
      </c>
      <c r="CE11" s="8" t="s">
        <v>1462</v>
      </c>
      <c r="CF11" s="179" t="s">
        <v>1463</v>
      </c>
      <c r="CG11" s="8" t="s">
        <v>1464</v>
      </c>
      <c r="CH11" s="179" t="s">
        <v>1465</v>
      </c>
      <c r="CI11" s="8" t="s">
        <v>1466</v>
      </c>
      <c r="CJ11" s="179" t="s">
        <v>1467</v>
      </c>
      <c r="CK11" s="8" t="s">
        <v>1468</v>
      </c>
      <c r="CL11" s="179" t="s">
        <v>1469</v>
      </c>
      <c r="CM11" s="8" t="s">
        <v>1470</v>
      </c>
      <c r="CN11" s="179" t="s">
        <v>1471</v>
      </c>
      <c r="CO11" s="8" t="s">
        <v>1472</v>
      </c>
      <c r="CP11" s="179" t="s">
        <v>1473</v>
      </c>
      <c r="CQ11" s="8" t="s">
        <v>1474</v>
      </c>
      <c r="CR11" s="179" t="s">
        <v>1475</v>
      </c>
      <c r="CS11" s="8" t="s">
        <v>1476</v>
      </c>
      <c r="CT11" s="179" t="s">
        <v>1477</v>
      </c>
      <c r="CU11" s="8" t="s">
        <v>1478</v>
      </c>
      <c r="CV11" s="179" t="s">
        <v>1479</v>
      </c>
      <c r="CW11" s="8" t="s">
        <v>1480</v>
      </c>
      <c r="CX11" s="179" t="s">
        <v>1481</v>
      </c>
      <c r="CY11" s="8" t="s">
        <v>1482</v>
      </c>
      <c r="CZ11" s="179" t="s">
        <v>1483</v>
      </c>
      <c r="DA11" s="8" t="s">
        <v>1484</v>
      </c>
      <c r="DB11" s="179" t="s">
        <v>1485</v>
      </c>
      <c r="DC11" s="8" t="s">
        <v>1486</v>
      </c>
      <c r="DD11" s="179" t="s">
        <v>1487</v>
      </c>
      <c r="DE11" s="8" t="s">
        <v>1488</v>
      </c>
      <c r="DF11" s="179" t="s">
        <v>1489</v>
      </c>
      <c r="DG11" s="8" t="s">
        <v>1490</v>
      </c>
      <c r="DH11" s="179" t="s">
        <v>1491</v>
      </c>
      <c r="DI11" s="8" t="s">
        <v>1492</v>
      </c>
      <c r="DJ11" s="179" t="s">
        <v>1493</v>
      </c>
      <c r="DK11" s="8" t="s">
        <v>1494</v>
      </c>
      <c r="DL11" s="179" t="s">
        <v>1495</v>
      </c>
      <c r="DM11" s="8" t="s">
        <v>1496</v>
      </c>
      <c r="DN11" s="179" t="s">
        <v>1497</v>
      </c>
      <c r="DO11" s="8" t="s">
        <v>1498</v>
      </c>
      <c r="DP11" s="179" t="s">
        <v>1499</v>
      </c>
      <c r="DQ11" s="8" t="s">
        <v>1500</v>
      </c>
      <c r="DR11" s="179" t="s">
        <v>1501</v>
      </c>
      <c r="DS11" s="8" t="s">
        <v>1502</v>
      </c>
      <c r="DT11" s="179" t="s">
        <v>1503</v>
      </c>
      <c r="DU11" s="8" t="s">
        <v>1504</v>
      </c>
      <c r="DV11" s="179" t="s">
        <v>1505</v>
      </c>
      <c r="DW11" s="8" t="s">
        <v>1506</v>
      </c>
      <c r="DX11" s="179" t="s">
        <v>1507</v>
      </c>
      <c r="DY11" s="8" t="s">
        <v>1508</v>
      </c>
      <c r="DZ11" s="179" t="s">
        <v>1509</v>
      </c>
      <c r="EA11" s="8" t="s">
        <v>1510</v>
      </c>
      <c r="EB11" s="179" t="s">
        <v>1511</v>
      </c>
      <c r="EC11" s="8" t="s">
        <v>1512</v>
      </c>
      <c r="ED11" s="179" t="s">
        <v>1513</v>
      </c>
      <c r="EE11" s="8" t="s">
        <v>1514</v>
      </c>
      <c r="EF11" s="179" t="s">
        <v>1515</v>
      </c>
      <c r="EG11" s="8" t="s">
        <v>1516</v>
      </c>
      <c r="EH11" s="179" t="s">
        <v>1517</v>
      </c>
      <c r="EI11" s="8" t="s">
        <v>1518</v>
      </c>
      <c r="EJ11" s="179" t="s">
        <v>1519</v>
      </c>
      <c r="EK11" s="8" t="s">
        <v>1520</v>
      </c>
      <c r="EL11" s="179" t="s">
        <v>1521</v>
      </c>
      <c r="EM11" s="8" t="s">
        <v>1522</v>
      </c>
      <c r="EN11" s="179" t="s">
        <v>1523</v>
      </c>
      <c r="EO11" s="8" t="s">
        <v>1524</v>
      </c>
      <c r="EP11" s="179" t="s">
        <v>1525</v>
      </c>
      <c r="EQ11" s="8" t="s">
        <v>1526</v>
      </c>
      <c r="ER11" s="179" t="s">
        <v>1527</v>
      </c>
      <c r="ES11" s="8" t="s">
        <v>1528</v>
      </c>
      <c r="ET11" s="179" t="s">
        <v>1529</v>
      </c>
      <c r="EU11" s="8" t="s">
        <v>1530</v>
      </c>
      <c r="EV11" s="179" t="s">
        <v>1531</v>
      </c>
      <c r="EW11" s="8" t="s">
        <v>1532</v>
      </c>
      <c r="EX11" s="179" t="s">
        <v>1533</v>
      </c>
      <c r="EY11" s="8" t="s">
        <v>1534</v>
      </c>
      <c r="EZ11" s="179" t="s">
        <v>1535</v>
      </c>
      <c r="FA11" s="8" t="s">
        <v>1536</v>
      </c>
      <c r="FB11" s="179" t="s">
        <v>1537</v>
      </c>
      <c r="FC11" s="8" t="s">
        <v>1538</v>
      </c>
      <c r="FD11" s="179" t="s">
        <v>1539</v>
      </c>
      <c r="FE11" s="8" t="s">
        <v>1540</v>
      </c>
      <c r="FF11" s="179" t="s">
        <v>1541</v>
      </c>
      <c r="FG11" s="8" t="s">
        <v>1542</v>
      </c>
      <c r="FH11" s="179" t="s">
        <v>1543</v>
      </c>
      <c r="FI11" s="8" t="s">
        <v>1544</v>
      </c>
      <c r="FJ11" s="179" t="s">
        <v>1545</v>
      </c>
      <c r="FK11" s="8" t="s">
        <v>1546</v>
      </c>
      <c r="FL11" s="179" t="s">
        <v>1547</v>
      </c>
      <c r="FM11" s="8" t="s">
        <v>1548</v>
      </c>
      <c r="FN11" s="179" t="s">
        <v>1549</v>
      </c>
      <c r="FO11" s="8" t="s">
        <v>1550</v>
      </c>
      <c r="FP11" s="179" t="s">
        <v>1551</v>
      </c>
      <c r="FQ11" s="10" t="s">
        <v>1552</v>
      </c>
      <c r="FR11" s="10" t="s">
        <v>1553</v>
      </c>
      <c r="FS11" s="10" t="s">
        <v>1554</v>
      </c>
      <c r="FT11" s="10" t="s">
        <v>1555</v>
      </c>
      <c r="FU11" s="10" t="s">
        <v>1556</v>
      </c>
      <c r="FV11" s="10" t="s">
        <v>1557</v>
      </c>
      <c r="FW11" s="10" t="s">
        <v>1558</v>
      </c>
      <c r="FX11" s="10" t="s">
        <v>1559</v>
      </c>
      <c r="FY11" s="10" t="s">
        <v>1560</v>
      </c>
      <c r="FZ11" s="10" t="s">
        <v>1561</v>
      </c>
      <c r="GA11" s="10" t="s">
        <v>1562</v>
      </c>
      <c r="GB11" s="10" t="s">
        <v>1563</v>
      </c>
      <c r="GC11" s="10" t="s">
        <v>1564</v>
      </c>
      <c r="GD11" s="10" t="s">
        <v>1565</v>
      </c>
      <c r="GE11" s="10" t="s">
        <v>1566</v>
      </c>
      <c r="GF11" s="10" t="s">
        <v>1567</v>
      </c>
      <c r="GG11" s="10" t="s">
        <v>1568</v>
      </c>
      <c r="GH11" s="10" t="s">
        <v>1569</v>
      </c>
      <c r="GI11" s="10" t="s">
        <v>1570</v>
      </c>
      <c r="GJ11" s="10" t="s">
        <v>1571</v>
      </c>
      <c r="GK11" s="10" t="s">
        <v>1572</v>
      </c>
      <c r="GL11" s="10" t="s">
        <v>1573</v>
      </c>
      <c r="GM11" s="10" t="s">
        <v>1574</v>
      </c>
      <c r="GN11" s="10" t="s">
        <v>1575</v>
      </c>
      <c r="GO11" s="10" t="s">
        <v>1576</v>
      </c>
      <c r="GP11" s="10" t="s">
        <v>1577</v>
      </c>
      <c r="GQ11" s="10" t="s">
        <v>1578</v>
      </c>
      <c r="GR11" s="10" t="s">
        <v>1579</v>
      </c>
      <c r="GS11" s="10" t="s">
        <v>1580</v>
      </c>
      <c r="GT11" s="10" t="s">
        <v>1581</v>
      </c>
      <c r="GU11" s="10" t="s">
        <v>1582</v>
      </c>
      <c r="GV11" s="10" t="s">
        <v>1583</v>
      </c>
      <c r="GW11" s="10" t="s">
        <v>1584</v>
      </c>
      <c r="GX11" s="10" t="s">
        <v>1585</v>
      </c>
      <c r="GY11" s="10" t="s">
        <v>1586</v>
      </c>
      <c r="GZ11" s="10" t="s">
        <v>1587</v>
      </c>
      <c r="HA11" s="10" t="s">
        <v>1588</v>
      </c>
      <c r="HB11" s="10" t="s">
        <v>1589</v>
      </c>
      <c r="HC11" s="10" t="s">
        <v>1590</v>
      </c>
      <c r="HD11" s="10" t="s">
        <v>1591</v>
      </c>
      <c r="HE11" s="10" t="s">
        <v>1592</v>
      </c>
      <c r="HF11" s="10" t="s">
        <v>1593</v>
      </c>
      <c r="HG11" s="10" t="s">
        <v>1594</v>
      </c>
      <c r="HH11" s="10" t="s">
        <v>1595</v>
      </c>
      <c r="HI11" s="10" t="s">
        <v>1596</v>
      </c>
      <c r="HJ11" s="10" t="s">
        <v>1597</v>
      </c>
      <c r="HK11" s="10" t="s">
        <v>1598</v>
      </c>
      <c r="HL11" s="10" t="s">
        <v>1599</v>
      </c>
      <c r="HM11" s="10" t="s">
        <v>1600</v>
      </c>
      <c r="HN11" s="10" t="s">
        <v>1601</v>
      </c>
      <c r="HO11" s="10" t="s">
        <v>1602</v>
      </c>
      <c r="HP11" s="10" t="s">
        <v>1603</v>
      </c>
      <c r="HQ11" s="10" t="s">
        <v>1604</v>
      </c>
      <c r="HR11" s="10" t="s">
        <v>1605</v>
      </c>
      <c r="HS11" s="10" t="s">
        <v>1606</v>
      </c>
      <c r="HT11" s="10" t="s">
        <v>1607</v>
      </c>
      <c r="HU11" s="10" t="s">
        <v>1608</v>
      </c>
      <c r="HV11" s="10" t="s">
        <v>1609</v>
      </c>
      <c r="HW11" s="10" t="s">
        <v>1610</v>
      </c>
      <c r="HX11" s="10" t="s">
        <v>1611</v>
      </c>
      <c r="HY11" s="10" t="s">
        <v>1612</v>
      </c>
      <c r="HZ11" s="10" t="s">
        <v>1613</v>
      </c>
      <c r="IA11" s="10" t="s">
        <v>1614</v>
      </c>
      <c r="IB11" s="10" t="s">
        <v>1615</v>
      </c>
      <c r="IC11" s="10" t="s">
        <v>1616</v>
      </c>
      <c r="ID11" s="10" t="s">
        <v>1617</v>
      </c>
      <c r="IE11" s="10" t="s">
        <v>1618</v>
      </c>
      <c r="IF11" s="11" t="s">
        <v>1619</v>
      </c>
    </row>
    <row r="12" spans="1:240" ht="12.95" customHeight="1" x14ac:dyDescent="0.2">
      <c r="A12" s="2" t="s">
        <v>340</v>
      </c>
      <c r="B12" s="12">
        <v>2</v>
      </c>
      <c r="C12" s="13">
        <v>87.534947731482205</v>
      </c>
      <c r="D12" s="173">
        <v>0.73060959500881895</v>
      </c>
      <c r="E12" s="13">
        <v>87.955634728790301</v>
      </c>
      <c r="F12" s="173">
        <v>1.4919947885431599</v>
      </c>
      <c r="G12" s="13">
        <v>88.141972735496495</v>
      </c>
      <c r="H12" s="173">
        <v>1.45291159845893</v>
      </c>
      <c r="I12" s="13">
        <v>87.402999306581407</v>
      </c>
      <c r="J12" s="173">
        <v>0.78641819014494196</v>
      </c>
      <c r="K12" s="13">
        <v>-0.55263542220887996</v>
      </c>
      <c r="L12" s="173">
        <v>1.52431525332049</v>
      </c>
      <c r="M12" s="13">
        <v>86.457926800105199</v>
      </c>
      <c r="N12" s="173">
        <v>0.65947246643463497</v>
      </c>
      <c r="O12" s="13">
        <v>87.362719020635495</v>
      </c>
      <c r="P12" s="173">
        <v>1.5946320828338501</v>
      </c>
      <c r="Q12" s="13">
        <v>90.324041963285595</v>
      </c>
      <c r="R12" s="173">
        <v>1.13822926844405</v>
      </c>
      <c r="S12" s="13">
        <v>85.5117447615104</v>
      </c>
      <c r="T12" s="173">
        <v>0.80027717848074698</v>
      </c>
      <c r="U12" s="13">
        <v>-1.85097425912508</v>
      </c>
      <c r="V12" s="173">
        <v>1.7532176116321401</v>
      </c>
      <c r="W12" s="13">
        <v>88.470280376008802</v>
      </c>
      <c r="X12" s="173">
        <v>0.61651390680017704</v>
      </c>
      <c r="Y12" s="13">
        <v>87.881136532981301</v>
      </c>
      <c r="Z12" s="173">
        <v>1.6169823546878499</v>
      </c>
      <c r="AA12" s="13">
        <v>87.993773476201198</v>
      </c>
      <c r="AB12" s="173">
        <v>1.4975375547727099</v>
      </c>
      <c r="AC12" s="13">
        <v>88.872312938993502</v>
      </c>
      <c r="AD12" s="173">
        <v>0.65877711285101803</v>
      </c>
      <c r="AE12" s="13">
        <v>0.99117640601220103</v>
      </c>
      <c r="AF12" s="173">
        <v>1.8198911163017599</v>
      </c>
      <c r="AG12" s="13">
        <v>89.226666324889095</v>
      </c>
      <c r="AH12" s="173">
        <v>0.57416820571050398</v>
      </c>
      <c r="AI12" s="13">
        <v>88.458859857536197</v>
      </c>
      <c r="AJ12" s="173">
        <v>1.5435324426764101</v>
      </c>
      <c r="AK12" s="13">
        <v>89.371393549764605</v>
      </c>
      <c r="AL12" s="173">
        <v>1.35774577109451</v>
      </c>
      <c r="AM12" s="13">
        <v>89.398234831843197</v>
      </c>
      <c r="AN12" s="173">
        <v>0.71416296642969601</v>
      </c>
      <c r="AO12" s="13">
        <v>0.93937497430698602</v>
      </c>
      <c r="AP12" s="173">
        <v>1.70905855865672</v>
      </c>
      <c r="AQ12" s="13">
        <v>86.8534056793834</v>
      </c>
      <c r="AR12" s="173">
        <v>0.80714978461713505</v>
      </c>
      <c r="AS12" s="13">
        <v>85.381665512834601</v>
      </c>
      <c r="AT12" s="173">
        <v>1.70263366795094</v>
      </c>
      <c r="AU12" s="13">
        <v>85.389182660688107</v>
      </c>
      <c r="AV12" s="173">
        <v>1.82013685610919</v>
      </c>
      <c r="AW12" s="13">
        <v>87.666999190937204</v>
      </c>
      <c r="AX12" s="173">
        <v>0.85027187741754795</v>
      </c>
      <c r="AY12" s="13">
        <v>2.2853336781026501</v>
      </c>
      <c r="AZ12" s="173">
        <v>1.7733479736494</v>
      </c>
      <c r="BA12" s="13">
        <v>80.9831982880673</v>
      </c>
      <c r="BB12" s="173">
        <v>0.80550713224481396</v>
      </c>
      <c r="BC12" s="13">
        <v>79.698140746629804</v>
      </c>
      <c r="BD12" s="173">
        <v>2.1684415116414102</v>
      </c>
      <c r="BE12" s="13">
        <v>79.329216796727707</v>
      </c>
      <c r="BF12" s="173">
        <v>1.87784589586162</v>
      </c>
      <c r="BG12" s="13">
        <v>81.768510592315096</v>
      </c>
      <c r="BH12" s="173">
        <v>0.85204571574547505</v>
      </c>
      <c r="BI12" s="13">
        <v>2.0703698456852502</v>
      </c>
      <c r="BJ12" s="173">
        <v>2.3147301333513699</v>
      </c>
      <c r="BK12" s="13">
        <v>90.502584408555506</v>
      </c>
      <c r="BL12" s="173">
        <v>0.61131480604243305</v>
      </c>
      <c r="BM12" s="13">
        <v>88.402954969411894</v>
      </c>
      <c r="BN12" s="173">
        <v>1.5784621538196399</v>
      </c>
      <c r="BO12" s="13">
        <v>89.212365940601103</v>
      </c>
      <c r="BP12" s="173">
        <v>1.4609493940817599</v>
      </c>
      <c r="BQ12" s="13">
        <v>91.375717350051005</v>
      </c>
      <c r="BR12" s="173">
        <v>0.65458537304522102</v>
      </c>
      <c r="BS12" s="13">
        <v>2.9727623806390402</v>
      </c>
      <c r="BT12" s="173">
        <v>1.67948033759614</v>
      </c>
      <c r="BU12" s="13">
        <v>45.777050125567399</v>
      </c>
      <c r="BV12" s="173">
        <v>1.44715925734506</v>
      </c>
      <c r="BW12" s="13">
        <v>50.396134180098798</v>
      </c>
      <c r="BX12" s="173">
        <v>2.62949026641826</v>
      </c>
      <c r="BY12" s="13">
        <v>44.890747153113303</v>
      </c>
      <c r="BZ12" s="173">
        <v>2.4869097910745301</v>
      </c>
      <c r="CA12" s="13">
        <v>44.934970442162303</v>
      </c>
      <c r="CB12" s="173">
        <v>1.5772453550883301</v>
      </c>
      <c r="CC12" s="13">
        <v>-5.4611637379365199</v>
      </c>
      <c r="CD12" s="173">
        <v>2.4785009736212098</v>
      </c>
      <c r="CE12" s="13">
        <v>88.097743216041096</v>
      </c>
      <c r="CF12" s="173">
        <v>0.61819902700048202</v>
      </c>
      <c r="CG12" s="13">
        <v>87.470834126107107</v>
      </c>
      <c r="CH12" s="173">
        <v>1.4174344299141599</v>
      </c>
      <c r="CI12" s="13">
        <v>90.255124733678798</v>
      </c>
      <c r="CJ12" s="173">
        <v>1.3021441850681601</v>
      </c>
      <c r="CK12" s="13">
        <v>87.862079376598103</v>
      </c>
      <c r="CL12" s="173">
        <v>0.67040745448163896</v>
      </c>
      <c r="CM12" s="13">
        <v>0.39124525049092501</v>
      </c>
      <c r="CN12" s="173">
        <v>1.46139570793913</v>
      </c>
      <c r="CO12" s="13">
        <v>48.313028575548103</v>
      </c>
      <c r="CP12" s="173">
        <v>1.03099449656856</v>
      </c>
      <c r="CQ12" s="13">
        <v>44.358642888259503</v>
      </c>
      <c r="CR12" s="173">
        <v>2.11810761443886</v>
      </c>
      <c r="CS12" s="13">
        <v>48.808038119491698</v>
      </c>
      <c r="CT12" s="173">
        <v>2.1560063337058</v>
      </c>
      <c r="CU12" s="13">
        <v>49.266232079756499</v>
      </c>
      <c r="CV12" s="173">
        <v>1.2354167680819499</v>
      </c>
      <c r="CW12" s="13">
        <v>4.9075891914969203</v>
      </c>
      <c r="CX12" s="173">
        <v>2.31694387409271</v>
      </c>
      <c r="CY12" s="13">
        <v>76.439397657415896</v>
      </c>
      <c r="CZ12" s="173">
        <v>0.90455549519553002</v>
      </c>
      <c r="DA12" s="13">
        <v>72.778153517363293</v>
      </c>
      <c r="DB12" s="173">
        <v>2.1932374052877801</v>
      </c>
      <c r="DC12" s="13">
        <v>74.706729522073005</v>
      </c>
      <c r="DD12" s="173">
        <v>2.1403567290804002</v>
      </c>
      <c r="DE12" s="13">
        <v>77.934690175469498</v>
      </c>
      <c r="DF12" s="173">
        <v>1.02756636000506</v>
      </c>
      <c r="DG12" s="13">
        <v>5.1565366581062904</v>
      </c>
      <c r="DH12" s="173">
        <v>2.4372613138269301</v>
      </c>
      <c r="DI12" s="13">
        <v>71.577704252635598</v>
      </c>
      <c r="DJ12" s="173">
        <v>1.12160617308109</v>
      </c>
      <c r="DK12" s="13">
        <v>72.235799089861999</v>
      </c>
      <c r="DL12" s="173">
        <v>2.2062444446199101</v>
      </c>
      <c r="DM12" s="13">
        <v>74.273669488649602</v>
      </c>
      <c r="DN12" s="173">
        <v>2.1955680154330199</v>
      </c>
      <c r="DO12" s="13">
        <v>70.791651628260993</v>
      </c>
      <c r="DP12" s="173">
        <v>1.18161527510441</v>
      </c>
      <c r="DQ12" s="13">
        <v>-1.4441474616010499</v>
      </c>
      <c r="DR12" s="173">
        <v>2.2774698355537302</v>
      </c>
      <c r="DS12" s="13">
        <v>56.182242818163402</v>
      </c>
      <c r="DT12" s="173">
        <v>1.0202262637861801</v>
      </c>
      <c r="DU12" s="13">
        <v>57.529605333911398</v>
      </c>
      <c r="DV12" s="173">
        <v>2.2749520811878399</v>
      </c>
      <c r="DW12" s="13">
        <v>60.070211787738202</v>
      </c>
      <c r="DX12" s="173">
        <v>2.4325405926569399</v>
      </c>
      <c r="DY12" s="13">
        <v>54.671518185369699</v>
      </c>
      <c r="DZ12" s="173">
        <v>1.1579478570995301</v>
      </c>
      <c r="EA12" s="13">
        <v>-2.85808714854176</v>
      </c>
      <c r="EB12" s="173">
        <v>2.5378841742888101</v>
      </c>
      <c r="EC12" s="13">
        <v>85.901496138478706</v>
      </c>
      <c r="ED12" s="173">
        <v>0.64319455467275</v>
      </c>
      <c r="EE12" s="13">
        <v>82.061404210920699</v>
      </c>
      <c r="EF12" s="173">
        <v>1.7344254767154299</v>
      </c>
      <c r="EG12" s="13">
        <v>87.213842560192504</v>
      </c>
      <c r="EH12" s="173">
        <v>1.39298072213911</v>
      </c>
      <c r="EI12" s="13">
        <v>86.5531003540478</v>
      </c>
      <c r="EJ12" s="173">
        <v>0.69775044346221604</v>
      </c>
      <c r="EK12" s="13">
        <v>4.4916961431271298</v>
      </c>
      <c r="EL12" s="173">
        <v>1.84409091399236</v>
      </c>
      <c r="EM12" s="13">
        <v>89.3415577924155</v>
      </c>
      <c r="EN12" s="173">
        <v>0.57181516747947103</v>
      </c>
      <c r="EO12" s="13">
        <v>86.065791779580394</v>
      </c>
      <c r="EP12" s="173">
        <v>1.5726932269934599</v>
      </c>
      <c r="EQ12" s="13">
        <v>89.9504990904436</v>
      </c>
      <c r="ER12" s="173">
        <v>1.36892387791214</v>
      </c>
      <c r="ES12" s="13">
        <v>90.005367680875906</v>
      </c>
      <c r="ET12" s="173">
        <v>0.63439580798975803</v>
      </c>
      <c r="EU12" s="13">
        <v>3.9395759012955298</v>
      </c>
      <c r="EV12" s="173">
        <v>1.71665665709747</v>
      </c>
      <c r="EW12" s="13">
        <v>85.434451262391306</v>
      </c>
      <c r="EX12" s="173">
        <v>0.723931581762841</v>
      </c>
      <c r="EY12" s="13">
        <v>85.562167968055604</v>
      </c>
      <c r="EZ12" s="173">
        <v>1.63144926420693</v>
      </c>
      <c r="FA12" s="13">
        <v>88.298233235634498</v>
      </c>
      <c r="FB12" s="173">
        <v>1.5042040411762101</v>
      </c>
      <c r="FC12" s="13">
        <v>84.745314856173195</v>
      </c>
      <c r="FD12" s="173">
        <v>0.92457131908986401</v>
      </c>
      <c r="FE12" s="13">
        <v>-0.81685311188239496</v>
      </c>
      <c r="FF12" s="173">
        <v>1.77418023029529</v>
      </c>
      <c r="FG12" s="13">
        <v>45.051950233463899</v>
      </c>
      <c r="FH12" s="173">
        <v>1.11676937081294</v>
      </c>
      <c r="FI12" s="13">
        <v>42.596622495205303</v>
      </c>
      <c r="FJ12" s="173">
        <v>2.1001837535524301</v>
      </c>
      <c r="FK12" s="13">
        <v>48.855889021925201</v>
      </c>
      <c r="FL12" s="173">
        <v>2.27997229028127</v>
      </c>
      <c r="FM12" s="13">
        <v>44.595921739956701</v>
      </c>
      <c r="FN12" s="173">
        <v>1.2462001548742101</v>
      </c>
      <c r="FO12" s="13">
        <v>1.99929924475142</v>
      </c>
      <c r="FP12" s="173">
        <v>2.15766993385343</v>
      </c>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6"/>
    </row>
    <row r="13" spans="1:240" ht="12.95" customHeight="1" x14ac:dyDescent="0.2">
      <c r="A13" s="2" t="s">
        <v>341</v>
      </c>
      <c r="B13" s="12">
        <v>2</v>
      </c>
      <c r="C13" s="13">
        <v>76.839185102235405</v>
      </c>
      <c r="D13" s="173">
        <v>0.92456761369253004</v>
      </c>
      <c r="E13" s="13">
        <v>74.482825424276797</v>
      </c>
      <c r="F13" s="173">
        <v>2.0159558752927298</v>
      </c>
      <c r="G13" s="13">
        <v>73.461560510193095</v>
      </c>
      <c r="H13" s="173">
        <v>2.3901059127840498</v>
      </c>
      <c r="I13" s="13">
        <v>78.080376597615299</v>
      </c>
      <c r="J13" s="173">
        <v>1.10042328423069</v>
      </c>
      <c r="K13" s="13">
        <v>3.5975511733384899</v>
      </c>
      <c r="L13" s="173">
        <v>2.3170759426930299</v>
      </c>
      <c r="M13" s="13">
        <v>68.607557124151597</v>
      </c>
      <c r="N13" s="173">
        <v>1.07082856481581</v>
      </c>
      <c r="O13" s="13">
        <v>69.660434560011495</v>
      </c>
      <c r="P13" s="173">
        <v>2.0089839861046599</v>
      </c>
      <c r="Q13" s="13">
        <v>68.191410017245303</v>
      </c>
      <c r="R13" s="173">
        <v>2.3913124376264601</v>
      </c>
      <c r="S13" s="13">
        <v>68.114639253121496</v>
      </c>
      <c r="T13" s="173">
        <v>1.26542611841462</v>
      </c>
      <c r="U13" s="13">
        <v>-1.5457953068899299</v>
      </c>
      <c r="V13" s="173">
        <v>2.20930856046671</v>
      </c>
      <c r="W13" s="13">
        <v>79.255305979102303</v>
      </c>
      <c r="X13" s="173">
        <v>0.85775113739294695</v>
      </c>
      <c r="Y13" s="13">
        <v>77.943388385660896</v>
      </c>
      <c r="Z13" s="173">
        <v>1.95359076782407</v>
      </c>
      <c r="AA13" s="13">
        <v>79.203955188001999</v>
      </c>
      <c r="AB13" s="173">
        <v>2.1202695211515898</v>
      </c>
      <c r="AC13" s="13">
        <v>79.759258207821006</v>
      </c>
      <c r="AD13" s="173">
        <v>1.1219112782601</v>
      </c>
      <c r="AE13" s="13">
        <v>1.8158698221601499</v>
      </c>
      <c r="AF13" s="173">
        <v>2.2433933470216001</v>
      </c>
      <c r="AG13" s="13">
        <v>77.332199709886098</v>
      </c>
      <c r="AH13" s="173">
        <v>1.0099744032907201</v>
      </c>
      <c r="AI13" s="13">
        <v>75.770282669201706</v>
      </c>
      <c r="AJ13" s="173">
        <v>1.7824275996048999</v>
      </c>
      <c r="AK13" s="13">
        <v>75.932036995044996</v>
      </c>
      <c r="AL13" s="173">
        <v>2.0122181886879602</v>
      </c>
      <c r="AM13" s="13">
        <v>78.362333507573396</v>
      </c>
      <c r="AN13" s="173">
        <v>1.3331835719318199</v>
      </c>
      <c r="AO13" s="13">
        <v>2.59205083837172</v>
      </c>
      <c r="AP13" s="173">
        <v>2.072487263273</v>
      </c>
      <c r="AQ13" s="13">
        <v>62.5247245107808</v>
      </c>
      <c r="AR13" s="173">
        <v>1.5206015295461599</v>
      </c>
      <c r="AS13" s="13">
        <v>61.8364027832055</v>
      </c>
      <c r="AT13" s="173">
        <v>2.3316580048777702</v>
      </c>
      <c r="AU13" s="13">
        <v>62.537996377165101</v>
      </c>
      <c r="AV13" s="173">
        <v>2.5338105080432598</v>
      </c>
      <c r="AW13" s="13">
        <v>62.830249657337298</v>
      </c>
      <c r="AX13" s="173">
        <v>1.6922423655491701</v>
      </c>
      <c r="AY13" s="13">
        <v>0.99384687413176898</v>
      </c>
      <c r="AZ13" s="173">
        <v>2.5096008463507502</v>
      </c>
      <c r="BA13" s="13">
        <v>57.604519598937898</v>
      </c>
      <c r="BB13" s="173">
        <v>1.5794845785899201</v>
      </c>
      <c r="BC13" s="13">
        <v>55.026827569026203</v>
      </c>
      <c r="BD13" s="173">
        <v>2.4867467261065501</v>
      </c>
      <c r="BE13" s="13">
        <v>54.023894906493098</v>
      </c>
      <c r="BF13" s="173">
        <v>2.6428875257338298</v>
      </c>
      <c r="BG13" s="13">
        <v>59.911677681341601</v>
      </c>
      <c r="BH13" s="173">
        <v>1.74653244920592</v>
      </c>
      <c r="BI13" s="13">
        <v>4.88485011231543</v>
      </c>
      <c r="BJ13" s="173">
        <v>2.53644607771778</v>
      </c>
      <c r="BK13" s="13">
        <v>69.914938423363196</v>
      </c>
      <c r="BL13" s="173">
        <v>1.5793168691764301</v>
      </c>
      <c r="BM13" s="13">
        <v>67.8021104343714</v>
      </c>
      <c r="BN13" s="173">
        <v>2.3339071406710898</v>
      </c>
      <c r="BO13" s="13">
        <v>67.590436881945493</v>
      </c>
      <c r="BP13" s="173">
        <v>2.61762892238559</v>
      </c>
      <c r="BQ13" s="13">
        <v>71.434510753016397</v>
      </c>
      <c r="BR13" s="173">
        <v>1.6921730428837001</v>
      </c>
      <c r="BS13" s="13">
        <v>3.63240031864501</v>
      </c>
      <c r="BT13" s="173">
        <v>2.38797372743631</v>
      </c>
      <c r="BU13" s="13">
        <v>53.767899336231899</v>
      </c>
      <c r="BV13" s="173">
        <v>1.81558797691761</v>
      </c>
      <c r="BW13" s="13">
        <v>48.314957470623099</v>
      </c>
      <c r="BX13" s="173">
        <v>2.8862895832932902</v>
      </c>
      <c r="BY13" s="13">
        <v>55.425567147029803</v>
      </c>
      <c r="BZ13" s="173">
        <v>2.99889759006787</v>
      </c>
      <c r="CA13" s="13">
        <v>55.325012707514603</v>
      </c>
      <c r="CB13" s="173">
        <v>2.10787812293069</v>
      </c>
      <c r="CC13" s="13">
        <v>7.0100552368915201</v>
      </c>
      <c r="CD13" s="173">
        <v>2.86377321023192</v>
      </c>
      <c r="CE13" s="13">
        <v>54.317611879279802</v>
      </c>
      <c r="CF13" s="173">
        <v>1.5398536287493301</v>
      </c>
      <c r="CG13" s="13">
        <v>66.900298500320204</v>
      </c>
      <c r="CH13" s="173">
        <v>2.26022180937855</v>
      </c>
      <c r="CI13" s="13">
        <v>54.042584309448799</v>
      </c>
      <c r="CJ13" s="173">
        <v>2.8499719005227</v>
      </c>
      <c r="CK13" s="13">
        <v>49.919472351694097</v>
      </c>
      <c r="CL13" s="173">
        <v>1.8202256608306</v>
      </c>
      <c r="CM13" s="13">
        <v>-16.9808261486261</v>
      </c>
      <c r="CN13" s="173">
        <v>2.5796653559268199</v>
      </c>
      <c r="CO13" s="13">
        <v>47.353451130373998</v>
      </c>
      <c r="CP13" s="173">
        <v>1.08086741694814</v>
      </c>
      <c r="CQ13" s="13">
        <v>43.6072584660781</v>
      </c>
      <c r="CR13" s="173">
        <v>2.39963092113826</v>
      </c>
      <c r="CS13" s="13">
        <v>40.901268161841898</v>
      </c>
      <c r="CT13" s="173">
        <v>2.6600058723109901</v>
      </c>
      <c r="CU13" s="13">
        <v>50.846325221203998</v>
      </c>
      <c r="CV13" s="173">
        <v>1.24645407714148</v>
      </c>
      <c r="CW13" s="13">
        <v>7.2390667551258696</v>
      </c>
      <c r="CX13" s="173">
        <v>2.5894804986637898</v>
      </c>
      <c r="CY13" s="13">
        <v>67.367742227396405</v>
      </c>
      <c r="CZ13" s="173">
        <v>1.1701499653430101</v>
      </c>
      <c r="DA13" s="13">
        <v>63.134631229354397</v>
      </c>
      <c r="DB13" s="173">
        <v>2.1832454112219901</v>
      </c>
      <c r="DC13" s="13">
        <v>65.835670825290507</v>
      </c>
      <c r="DD13" s="173">
        <v>2.1714631429689901</v>
      </c>
      <c r="DE13" s="13">
        <v>69.6556796934631</v>
      </c>
      <c r="DF13" s="173">
        <v>1.2857189329682099</v>
      </c>
      <c r="DG13" s="13">
        <v>6.5210484641087101</v>
      </c>
      <c r="DH13" s="173">
        <v>2.1542547204529501</v>
      </c>
      <c r="DI13" s="13">
        <v>61.674003673166098</v>
      </c>
      <c r="DJ13" s="173">
        <v>1.25134386871692</v>
      </c>
      <c r="DK13" s="13">
        <v>56.769479648881102</v>
      </c>
      <c r="DL13" s="173">
        <v>2.56290780676196</v>
      </c>
      <c r="DM13" s="13">
        <v>57.721316657973198</v>
      </c>
      <c r="DN13" s="173">
        <v>2.2826887699214899</v>
      </c>
      <c r="DO13" s="13">
        <v>64.763011089590805</v>
      </c>
      <c r="DP13" s="173">
        <v>1.4771400459994</v>
      </c>
      <c r="DQ13" s="13">
        <v>7.9935314407097504</v>
      </c>
      <c r="DR13" s="173">
        <v>2.6765840972533401</v>
      </c>
      <c r="DS13" s="13">
        <v>28.201728331970699</v>
      </c>
      <c r="DT13" s="173">
        <v>1.6736993805487199</v>
      </c>
      <c r="DU13" s="13">
        <v>30.9210257211673</v>
      </c>
      <c r="DV13" s="173">
        <v>2.2724277702371301</v>
      </c>
      <c r="DW13" s="13">
        <v>25.612076226116901</v>
      </c>
      <c r="DX13" s="173">
        <v>2.4165357821121498</v>
      </c>
      <c r="DY13" s="13">
        <v>27.923294101900801</v>
      </c>
      <c r="DZ13" s="173">
        <v>1.91845832057097</v>
      </c>
      <c r="EA13" s="13">
        <v>-2.9977316192665202</v>
      </c>
      <c r="EB13" s="173">
        <v>2.1888873513471898</v>
      </c>
      <c r="EC13" s="13">
        <v>67.239906531656601</v>
      </c>
      <c r="ED13" s="173">
        <v>1.1292602495426201</v>
      </c>
      <c r="EE13" s="13">
        <v>63.963246920187601</v>
      </c>
      <c r="EF13" s="173">
        <v>2.3070539194259201</v>
      </c>
      <c r="EG13" s="13">
        <v>63.080685020148003</v>
      </c>
      <c r="EH13" s="173">
        <v>2.5044854040719802</v>
      </c>
      <c r="EI13" s="13">
        <v>69.609613068475198</v>
      </c>
      <c r="EJ13" s="173">
        <v>1.37693741885233</v>
      </c>
      <c r="EK13" s="13">
        <v>5.6463661482875498</v>
      </c>
      <c r="EL13" s="173">
        <v>2.4513480188028698</v>
      </c>
      <c r="EM13" s="13">
        <v>34.811950514934303</v>
      </c>
      <c r="EN13" s="173">
        <v>1.0262260172639901</v>
      </c>
      <c r="EO13" s="13">
        <v>34.989802078624599</v>
      </c>
      <c r="EP13" s="173">
        <v>2.2988855710181002</v>
      </c>
      <c r="EQ13" s="13">
        <v>30.3785754458324</v>
      </c>
      <c r="ER13" s="173">
        <v>2.0979762601388798</v>
      </c>
      <c r="ES13" s="13">
        <v>36.092199809319801</v>
      </c>
      <c r="ET13" s="173">
        <v>1.3518982486605</v>
      </c>
      <c r="EU13" s="13">
        <v>1.10239773069519</v>
      </c>
      <c r="EV13" s="173">
        <v>2.6266971421706802</v>
      </c>
      <c r="EW13" s="13">
        <v>65.351937774927194</v>
      </c>
      <c r="EX13" s="173">
        <v>1.28684928468774</v>
      </c>
      <c r="EY13" s="13">
        <v>64.386405655846701</v>
      </c>
      <c r="EZ13" s="173">
        <v>2.3421596300239198</v>
      </c>
      <c r="FA13" s="13">
        <v>64.788730956875099</v>
      </c>
      <c r="FB13" s="173">
        <v>2.5253063445481798</v>
      </c>
      <c r="FC13" s="13">
        <v>66.224669530994007</v>
      </c>
      <c r="FD13" s="173">
        <v>1.4455503742865301</v>
      </c>
      <c r="FE13" s="13">
        <v>1.83826387514725</v>
      </c>
      <c r="FF13" s="173">
        <v>2.4280469666961499</v>
      </c>
      <c r="FG13" s="13">
        <v>28.421208366391301</v>
      </c>
      <c r="FH13" s="173">
        <v>0.98613095957572205</v>
      </c>
      <c r="FI13" s="13">
        <v>25.480083089748501</v>
      </c>
      <c r="FJ13" s="173">
        <v>2.26252905264794</v>
      </c>
      <c r="FK13" s="13">
        <v>29.526138586013499</v>
      </c>
      <c r="FL13" s="173">
        <v>2.19324637488379</v>
      </c>
      <c r="FM13" s="13">
        <v>29.239223584643799</v>
      </c>
      <c r="FN13" s="173">
        <v>1.2652265622817001</v>
      </c>
      <c r="FO13" s="13">
        <v>3.7591404948953002</v>
      </c>
      <c r="FP13" s="173">
        <v>2.45248398837618</v>
      </c>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6"/>
    </row>
    <row r="14" spans="1:240" ht="12.95" customHeight="1" x14ac:dyDescent="0.2">
      <c r="A14" s="2" t="s">
        <v>342</v>
      </c>
      <c r="B14" s="12">
        <v>2</v>
      </c>
      <c r="C14" s="13">
        <v>68.059465689299202</v>
      </c>
      <c r="D14" s="173">
        <v>0.93838330646921497</v>
      </c>
      <c r="E14" s="13">
        <v>61.045228810515098</v>
      </c>
      <c r="F14" s="173">
        <v>1.7960937085338</v>
      </c>
      <c r="G14" s="13">
        <v>67.616539333553902</v>
      </c>
      <c r="H14" s="173">
        <v>1.9019440827290099</v>
      </c>
      <c r="I14" s="13">
        <v>72.219487804484999</v>
      </c>
      <c r="J14" s="173">
        <v>1.0735701350839399</v>
      </c>
      <c r="K14" s="13">
        <v>11.1742589939699</v>
      </c>
      <c r="L14" s="173">
        <v>2.02527361858114</v>
      </c>
      <c r="M14" s="13">
        <v>63.3710093858544</v>
      </c>
      <c r="N14" s="173">
        <v>0.935036933566744</v>
      </c>
      <c r="O14" s="13">
        <v>68.495916235816196</v>
      </c>
      <c r="P14" s="173">
        <v>1.65736107350238</v>
      </c>
      <c r="Q14" s="13">
        <v>62.603452097468299</v>
      </c>
      <c r="R14" s="173">
        <v>2.03866486657666</v>
      </c>
      <c r="S14" s="13">
        <v>60.695114920701002</v>
      </c>
      <c r="T14" s="173">
        <v>1.1049353490568801</v>
      </c>
      <c r="U14" s="13">
        <v>-7.8008013151152298</v>
      </c>
      <c r="V14" s="173">
        <v>1.7268851683472299</v>
      </c>
      <c r="W14" s="13">
        <v>66.770501722208394</v>
      </c>
      <c r="X14" s="173">
        <v>1.04244996443472</v>
      </c>
      <c r="Y14" s="13">
        <v>60.611792187685502</v>
      </c>
      <c r="Z14" s="173">
        <v>1.83699238048522</v>
      </c>
      <c r="AA14" s="13">
        <v>66.348873266160197</v>
      </c>
      <c r="AB14" s="173">
        <v>1.6337414982498899</v>
      </c>
      <c r="AC14" s="13">
        <v>70.656658562314007</v>
      </c>
      <c r="AD14" s="173">
        <v>1.2144331406818301</v>
      </c>
      <c r="AE14" s="13">
        <v>10.0448663746284</v>
      </c>
      <c r="AF14" s="173">
        <v>1.9032966775612901</v>
      </c>
      <c r="AG14" s="13">
        <v>40.145273917919297</v>
      </c>
      <c r="AH14" s="173">
        <v>1.06756270970581</v>
      </c>
      <c r="AI14" s="13">
        <v>43.392612039770803</v>
      </c>
      <c r="AJ14" s="173">
        <v>2.06862991713056</v>
      </c>
      <c r="AK14" s="13">
        <v>35.646202880325802</v>
      </c>
      <c r="AL14" s="173">
        <v>1.81474821863261</v>
      </c>
      <c r="AM14" s="13">
        <v>39.490198166716702</v>
      </c>
      <c r="AN14" s="173">
        <v>1.2571826502154699</v>
      </c>
      <c r="AO14" s="13">
        <v>-3.9024138730540701</v>
      </c>
      <c r="AP14" s="173">
        <v>2.14011283332714</v>
      </c>
      <c r="AQ14" s="13">
        <v>62.331337344238001</v>
      </c>
      <c r="AR14" s="173">
        <v>1.02956716675684</v>
      </c>
      <c r="AS14" s="13">
        <v>58.988182635243902</v>
      </c>
      <c r="AT14" s="173">
        <v>1.70752989133234</v>
      </c>
      <c r="AU14" s="13">
        <v>60.483989620161502</v>
      </c>
      <c r="AV14" s="173">
        <v>1.9466902177826999</v>
      </c>
      <c r="AW14" s="13">
        <v>64.784748683200107</v>
      </c>
      <c r="AX14" s="173">
        <v>1.3937706555578699</v>
      </c>
      <c r="AY14" s="13">
        <v>5.7965660479562304</v>
      </c>
      <c r="AZ14" s="173">
        <v>2.0701956591404902</v>
      </c>
      <c r="BA14" s="13">
        <v>51.326594474242398</v>
      </c>
      <c r="BB14" s="173">
        <v>1.1262592844856401</v>
      </c>
      <c r="BC14" s="13">
        <v>46.892348814975101</v>
      </c>
      <c r="BD14" s="173">
        <v>1.9342442602910599</v>
      </c>
      <c r="BE14" s="13">
        <v>50.234571606440497</v>
      </c>
      <c r="BF14" s="173">
        <v>2.0242563801064302</v>
      </c>
      <c r="BG14" s="13">
        <v>54.035255858198703</v>
      </c>
      <c r="BH14" s="173">
        <v>1.33282955879955</v>
      </c>
      <c r="BI14" s="13">
        <v>7.1429070432236399</v>
      </c>
      <c r="BJ14" s="173">
        <v>2.1826329068170902</v>
      </c>
      <c r="BK14" s="13">
        <v>69.551270208544295</v>
      </c>
      <c r="BL14" s="173">
        <v>1.0096382883257</v>
      </c>
      <c r="BM14" s="13">
        <v>65.154697063113304</v>
      </c>
      <c r="BN14" s="173">
        <v>1.7242794096314</v>
      </c>
      <c r="BO14" s="13">
        <v>67.157562173400805</v>
      </c>
      <c r="BP14" s="173">
        <v>1.82230863524438</v>
      </c>
      <c r="BQ14" s="13">
        <v>72.772507523260899</v>
      </c>
      <c r="BR14" s="173">
        <v>1.3572033664056899</v>
      </c>
      <c r="BS14" s="13">
        <v>7.61781046014762</v>
      </c>
      <c r="BT14" s="173">
        <v>2.0754686435463499</v>
      </c>
      <c r="BU14" s="13">
        <v>34.3626587172974</v>
      </c>
      <c r="BV14" s="173">
        <v>1.1049920199516501</v>
      </c>
      <c r="BW14" s="13">
        <v>33.788601952728598</v>
      </c>
      <c r="BX14" s="173">
        <v>1.7743443596738799</v>
      </c>
      <c r="BY14" s="13">
        <v>34.603767315422203</v>
      </c>
      <c r="BZ14" s="173">
        <v>1.9193401512394299</v>
      </c>
      <c r="CA14" s="13">
        <v>34.573939837372102</v>
      </c>
      <c r="CB14" s="173">
        <v>1.5069486534662</v>
      </c>
      <c r="CC14" s="13">
        <v>0.78533788464348198</v>
      </c>
      <c r="CD14" s="173">
        <v>2.2418833373811702</v>
      </c>
      <c r="CE14" s="13">
        <v>28.7698299450708</v>
      </c>
      <c r="CF14" s="173">
        <v>1.0244092976855499</v>
      </c>
      <c r="CG14" s="13">
        <v>35.860124201187702</v>
      </c>
      <c r="CH14" s="173">
        <v>2.2329563455128398</v>
      </c>
      <c r="CI14" s="13">
        <v>25.720308577902902</v>
      </c>
      <c r="CJ14" s="173">
        <v>1.68943274272167</v>
      </c>
      <c r="CK14" s="13">
        <v>25.4817536377181</v>
      </c>
      <c r="CL14" s="173">
        <v>1.2424947057319899</v>
      </c>
      <c r="CM14" s="13">
        <v>-10.3783705634696</v>
      </c>
      <c r="CN14" s="173">
        <v>2.4787964098445801</v>
      </c>
      <c r="CO14" s="13">
        <v>15.906973073579</v>
      </c>
      <c r="CP14" s="173">
        <v>0.64860278302263796</v>
      </c>
      <c r="CQ14" s="13">
        <v>16.406223799787401</v>
      </c>
      <c r="CR14" s="173">
        <v>1.3813543651170099</v>
      </c>
      <c r="CS14" s="13">
        <v>15.086284070483201</v>
      </c>
      <c r="CT14" s="173">
        <v>1.1793433922416099</v>
      </c>
      <c r="CU14" s="13">
        <v>15.745775692362299</v>
      </c>
      <c r="CV14" s="173">
        <v>0.85474734026478205</v>
      </c>
      <c r="CW14" s="13">
        <v>-0.66044810742509197</v>
      </c>
      <c r="CX14" s="173">
        <v>1.57242306853035</v>
      </c>
      <c r="CY14" s="13">
        <v>36.520806177764698</v>
      </c>
      <c r="CZ14" s="173">
        <v>0.84040607901908404</v>
      </c>
      <c r="DA14" s="13">
        <v>31.677725363095899</v>
      </c>
      <c r="DB14" s="173">
        <v>1.50274068530095</v>
      </c>
      <c r="DC14" s="13">
        <v>36.9200156826521</v>
      </c>
      <c r="DD14" s="173">
        <v>1.89353140211338</v>
      </c>
      <c r="DE14" s="13">
        <v>38.904624249455999</v>
      </c>
      <c r="DF14" s="173">
        <v>1.19522526532879</v>
      </c>
      <c r="DG14" s="13">
        <v>7.2268988863600301</v>
      </c>
      <c r="DH14" s="173">
        <v>1.94156898213822</v>
      </c>
      <c r="DI14" s="13">
        <v>17.058095052442201</v>
      </c>
      <c r="DJ14" s="173">
        <v>0.86478717358188395</v>
      </c>
      <c r="DK14" s="13">
        <v>17.437213163033899</v>
      </c>
      <c r="DL14" s="173">
        <v>1.68915696339125</v>
      </c>
      <c r="DM14" s="13">
        <v>14.371272779342799</v>
      </c>
      <c r="DN14" s="173">
        <v>1.27332632049279</v>
      </c>
      <c r="DO14" s="13">
        <v>17.8821567281522</v>
      </c>
      <c r="DP14" s="173">
        <v>1.1386457631598299</v>
      </c>
      <c r="DQ14" s="13">
        <v>0.44494356511828298</v>
      </c>
      <c r="DR14" s="173">
        <v>1.84819524754678</v>
      </c>
      <c r="DS14" s="13">
        <v>18.491073398420301</v>
      </c>
      <c r="DT14" s="173">
        <v>0.85016762515634103</v>
      </c>
      <c r="DU14" s="13">
        <v>22.120946294992599</v>
      </c>
      <c r="DV14" s="173">
        <v>1.9616303542936799</v>
      </c>
      <c r="DW14" s="13">
        <v>15.8922637010568</v>
      </c>
      <c r="DX14" s="173">
        <v>1.66034807767512</v>
      </c>
      <c r="DY14" s="13">
        <v>17.345259000593401</v>
      </c>
      <c r="DZ14" s="173">
        <v>0.96621297554340402</v>
      </c>
      <c r="EA14" s="13">
        <v>-4.7756872943992104</v>
      </c>
      <c r="EB14" s="173">
        <v>2.1770248551251501</v>
      </c>
      <c r="EC14" s="13">
        <v>22.8908589847515</v>
      </c>
      <c r="ED14" s="173">
        <v>0.85865317996825796</v>
      </c>
      <c r="EE14" s="13">
        <v>25.951205630206399</v>
      </c>
      <c r="EF14" s="173">
        <v>1.73731662084244</v>
      </c>
      <c r="EG14" s="13">
        <v>19.715081795647901</v>
      </c>
      <c r="EH14" s="173">
        <v>1.50456236808638</v>
      </c>
      <c r="EI14" s="13">
        <v>21.9597641248481</v>
      </c>
      <c r="EJ14" s="173">
        <v>0.93537511671816098</v>
      </c>
      <c r="EK14" s="13">
        <v>-3.9914415053582801</v>
      </c>
      <c r="EL14" s="173">
        <v>1.85143591228461</v>
      </c>
      <c r="EM14" s="13">
        <v>26.7910156682862</v>
      </c>
      <c r="EN14" s="173">
        <v>0.92508906682262204</v>
      </c>
      <c r="EO14" s="13">
        <v>32.5074371969488</v>
      </c>
      <c r="EP14" s="173">
        <v>1.9983637762253199</v>
      </c>
      <c r="EQ14" s="13">
        <v>23.347751221844099</v>
      </c>
      <c r="ER14" s="173">
        <v>1.5799442819132501</v>
      </c>
      <c r="ES14" s="13">
        <v>24.204045560465399</v>
      </c>
      <c r="ET14" s="173">
        <v>1.00515807706073</v>
      </c>
      <c r="EU14" s="13">
        <v>-8.3033916364834397</v>
      </c>
      <c r="EV14" s="173">
        <v>2.0318330016227799</v>
      </c>
      <c r="EW14" s="13">
        <v>32.718687421554499</v>
      </c>
      <c r="EX14" s="173">
        <v>0.875371196034054</v>
      </c>
      <c r="EY14" s="13">
        <v>30.532001485711302</v>
      </c>
      <c r="EZ14" s="173">
        <v>1.53323366465217</v>
      </c>
      <c r="FA14" s="13">
        <v>29.912557770381699</v>
      </c>
      <c r="FB14" s="173">
        <v>1.74679072919689</v>
      </c>
      <c r="FC14" s="13">
        <v>34.805416879083197</v>
      </c>
      <c r="FD14" s="173">
        <v>1.2073830375983501</v>
      </c>
      <c r="FE14" s="13">
        <v>4.2734153933719199</v>
      </c>
      <c r="FF14" s="173">
        <v>1.80666687747041</v>
      </c>
      <c r="FG14" s="13">
        <v>36.842128966821903</v>
      </c>
      <c r="FH14" s="173">
        <v>0.81798266965159205</v>
      </c>
      <c r="FI14" s="13">
        <v>36.818743462147197</v>
      </c>
      <c r="FJ14" s="173">
        <v>1.6758858942589401</v>
      </c>
      <c r="FK14" s="13">
        <v>38.9280886200225</v>
      </c>
      <c r="FL14" s="173">
        <v>1.49868191852171</v>
      </c>
      <c r="FM14" s="13">
        <v>36.080616029537197</v>
      </c>
      <c r="FN14" s="173">
        <v>1.2056796024901599</v>
      </c>
      <c r="FO14" s="13">
        <v>-0.73812743260997105</v>
      </c>
      <c r="FP14" s="173">
        <v>2.01709258714259</v>
      </c>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6"/>
    </row>
    <row r="15" spans="1:240" ht="12.95" customHeight="1" x14ac:dyDescent="0.2">
      <c r="A15" s="2" t="s">
        <v>343</v>
      </c>
      <c r="B15" s="12">
        <v>2</v>
      </c>
      <c r="C15" s="13">
        <v>92.519089552366594</v>
      </c>
      <c r="D15" s="173">
        <v>0.45805748717925798</v>
      </c>
      <c r="E15" s="13">
        <v>93.268623660304399</v>
      </c>
      <c r="F15" s="173">
        <v>0.98648661552369699</v>
      </c>
      <c r="G15" s="13">
        <v>94.739961375215202</v>
      </c>
      <c r="H15" s="173">
        <v>1.2268198344372301</v>
      </c>
      <c r="I15" s="13">
        <v>92.060867357797207</v>
      </c>
      <c r="J15" s="173">
        <v>0.58221930248926501</v>
      </c>
      <c r="K15" s="13">
        <v>-1.20775630250722</v>
      </c>
      <c r="L15" s="173">
        <v>1.13404782021858</v>
      </c>
      <c r="M15" s="13">
        <v>91.675946002771298</v>
      </c>
      <c r="N15" s="173">
        <v>0.52409419753136199</v>
      </c>
      <c r="O15" s="13">
        <v>92.261843721174998</v>
      </c>
      <c r="P15" s="173">
        <v>1.16644514724079</v>
      </c>
      <c r="Q15" s="13">
        <v>90.613645060418705</v>
      </c>
      <c r="R15" s="173">
        <v>1.58306260636608</v>
      </c>
      <c r="S15" s="13">
        <v>92.022207151556799</v>
      </c>
      <c r="T15" s="173">
        <v>0.57807174938028605</v>
      </c>
      <c r="U15" s="13">
        <v>-0.23963656961824101</v>
      </c>
      <c r="V15" s="173">
        <v>1.34976908585996</v>
      </c>
      <c r="W15" s="13">
        <v>88.927793536356702</v>
      </c>
      <c r="X15" s="173">
        <v>0.61085856422794504</v>
      </c>
      <c r="Y15" s="13">
        <v>90.630922890131998</v>
      </c>
      <c r="Z15" s="173">
        <v>1.2848543886885899</v>
      </c>
      <c r="AA15" s="13">
        <v>87.820604221032994</v>
      </c>
      <c r="AB15" s="173">
        <v>1.6797877674495301</v>
      </c>
      <c r="AC15" s="13">
        <v>88.496969812963201</v>
      </c>
      <c r="AD15" s="173">
        <v>0.74820145623480905</v>
      </c>
      <c r="AE15" s="13">
        <v>-2.1339530771688402</v>
      </c>
      <c r="AF15" s="173">
        <v>1.4997301380038801</v>
      </c>
      <c r="AG15" s="13">
        <v>92.543792630635494</v>
      </c>
      <c r="AH15" s="173">
        <v>0.52162398964766798</v>
      </c>
      <c r="AI15" s="13">
        <v>91.806395431180604</v>
      </c>
      <c r="AJ15" s="173">
        <v>1.2508123327023299</v>
      </c>
      <c r="AK15" s="13">
        <v>90.886963195072894</v>
      </c>
      <c r="AL15" s="173">
        <v>1.7526776255102401</v>
      </c>
      <c r="AM15" s="13">
        <v>92.909405215781305</v>
      </c>
      <c r="AN15" s="173">
        <v>0.55137402770974198</v>
      </c>
      <c r="AO15" s="13">
        <v>1.1030097846007001</v>
      </c>
      <c r="AP15" s="173">
        <v>1.3376468938978801</v>
      </c>
      <c r="AQ15" s="13">
        <v>64.261712919500397</v>
      </c>
      <c r="AR15" s="173">
        <v>1.0031066579533601</v>
      </c>
      <c r="AS15" s="13">
        <v>65.551484703582105</v>
      </c>
      <c r="AT15" s="173">
        <v>1.7632434578742899</v>
      </c>
      <c r="AU15" s="13">
        <v>64.624483791308407</v>
      </c>
      <c r="AV15" s="173">
        <v>2.8527144888136098</v>
      </c>
      <c r="AW15" s="13">
        <v>63.8672446215554</v>
      </c>
      <c r="AX15" s="173">
        <v>1.21896544321152</v>
      </c>
      <c r="AY15" s="13">
        <v>-1.6842400820266801</v>
      </c>
      <c r="AZ15" s="173">
        <v>2.1707373535233798</v>
      </c>
      <c r="BA15" s="13">
        <v>61.070179482150103</v>
      </c>
      <c r="BB15" s="173">
        <v>0.98847116347705</v>
      </c>
      <c r="BC15" s="13">
        <v>63.093360971648003</v>
      </c>
      <c r="BD15" s="173">
        <v>1.81090543807787</v>
      </c>
      <c r="BE15" s="13">
        <v>63.7088565777401</v>
      </c>
      <c r="BF15" s="173">
        <v>2.7251224306227599</v>
      </c>
      <c r="BG15" s="13">
        <v>60.2285135102181</v>
      </c>
      <c r="BH15" s="173">
        <v>1.27904301320017</v>
      </c>
      <c r="BI15" s="13">
        <v>-2.8648474614299202</v>
      </c>
      <c r="BJ15" s="173">
        <v>2.30556965077507</v>
      </c>
      <c r="BK15" s="13">
        <v>72.055358805583793</v>
      </c>
      <c r="BL15" s="173">
        <v>0.94285068421353002</v>
      </c>
      <c r="BM15" s="13">
        <v>73.4663590157746</v>
      </c>
      <c r="BN15" s="173">
        <v>1.62008649483947</v>
      </c>
      <c r="BO15" s="13">
        <v>71.544571123940003</v>
      </c>
      <c r="BP15" s="173">
        <v>2.53650993677459</v>
      </c>
      <c r="BQ15" s="13">
        <v>71.786937120301701</v>
      </c>
      <c r="BR15" s="173">
        <v>1.2329730881481</v>
      </c>
      <c r="BS15" s="13">
        <v>-1.6794218954728299</v>
      </c>
      <c r="BT15" s="173">
        <v>2.1195054967874198</v>
      </c>
      <c r="BU15" s="13">
        <v>51.132452338512898</v>
      </c>
      <c r="BV15" s="173">
        <v>1.0251764131266301</v>
      </c>
      <c r="BW15" s="13">
        <v>47.094430806621098</v>
      </c>
      <c r="BX15" s="173">
        <v>2.1715860667907601</v>
      </c>
      <c r="BY15" s="13">
        <v>46.991194439342102</v>
      </c>
      <c r="BZ15" s="173">
        <v>2.9202718594158399</v>
      </c>
      <c r="CA15" s="13">
        <v>52.578621971087102</v>
      </c>
      <c r="CB15" s="173">
        <v>1.24370164276208</v>
      </c>
      <c r="CC15" s="13">
        <v>5.4841911644660701</v>
      </c>
      <c r="CD15" s="173">
        <v>2.5678882219236701</v>
      </c>
      <c r="CE15" s="13">
        <v>89.139979086006306</v>
      </c>
      <c r="CF15" s="173">
        <v>0.61046428751246995</v>
      </c>
      <c r="CG15" s="13">
        <v>87.497960702163894</v>
      </c>
      <c r="CH15" s="173">
        <v>1.5105705500775</v>
      </c>
      <c r="CI15" s="13">
        <v>88.631244403576702</v>
      </c>
      <c r="CJ15" s="173">
        <v>1.6477100128164801</v>
      </c>
      <c r="CK15" s="13">
        <v>89.653232502825702</v>
      </c>
      <c r="CL15" s="173">
        <v>0.72303437743920596</v>
      </c>
      <c r="CM15" s="13">
        <v>2.1552718006618101</v>
      </c>
      <c r="CN15" s="173">
        <v>1.7160536187751301</v>
      </c>
      <c r="CO15" s="13">
        <v>50.427709830150498</v>
      </c>
      <c r="CP15" s="173">
        <v>1.09274556678435</v>
      </c>
      <c r="CQ15" s="13">
        <v>47.769154294164103</v>
      </c>
      <c r="CR15" s="173">
        <v>1.9667003329785</v>
      </c>
      <c r="CS15" s="13">
        <v>48.751961279305</v>
      </c>
      <c r="CT15" s="173">
        <v>3.0342469461369701</v>
      </c>
      <c r="CU15" s="13">
        <v>50.961036262845298</v>
      </c>
      <c r="CV15" s="173">
        <v>1.2593264058776701</v>
      </c>
      <c r="CW15" s="13">
        <v>3.1918819686812898</v>
      </c>
      <c r="CX15" s="173">
        <v>2.15278975326637</v>
      </c>
      <c r="CY15" s="13">
        <v>84.020434451426098</v>
      </c>
      <c r="CZ15" s="173">
        <v>0.61850200853944703</v>
      </c>
      <c r="DA15" s="13">
        <v>81.526858128237606</v>
      </c>
      <c r="DB15" s="173">
        <v>1.4308323051674201</v>
      </c>
      <c r="DC15" s="13">
        <v>86.783514691015199</v>
      </c>
      <c r="DD15" s="173">
        <v>1.75379032024367</v>
      </c>
      <c r="DE15" s="13">
        <v>84.516671478228204</v>
      </c>
      <c r="DF15" s="173">
        <v>0.71531042042453497</v>
      </c>
      <c r="DG15" s="13">
        <v>2.9898133499906501</v>
      </c>
      <c r="DH15" s="173">
        <v>1.6251325976878199</v>
      </c>
      <c r="DI15" s="13">
        <v>52.957654347921299</v>
      </c>
      <c r="DJ15" s="173">
        <v>1.13853747878895</v>
      </c>
      <c r="DK15" s="13">
        <v>47.854458791461397</v>
      </c>
      <c r="DL15" s="173">
        <v>2.2262645322480998</v>
      </c>
      <c r="DM15" s="13">
        <v>44.444150061161203</v>
      </c>
      <c r="DN15" s="173">
        <v>2.6694683647695099</v>
      </c>
      <c r="DO15" s="13">
        <v>55.095996787740802</v>
      </c>
      <c r="DP15" s="173">
        <v>1.3420049260560101</v>
      </c>
      <c r="DQ15" s="13">
        <v>7.2415379962794004</v>
      </c>
      <c r="DR15" s="173">
        <v>2.4519080339341501</v>
      </c>
      <c r="DS15" s="13">
        <v>36.272839528946903</v>
      </c>
      <c r="DT15" s="173">
        <v>0.92956927088253904</v>
      </c>
      <c r="DU15" s="13">
        <v>32.546288970856097</v>
      </c>
      <c r="DV15" s="173">
        <v>2.0193135802075499</v>
      </c>
      <c r="DW15" s="13">
        <v>34.627663833811901</v>
      </c>
      <c r="DX15" s="173">
        <v>2.65363759063644</v>
      </c>
      <c r="DY15" s="13">
        <v>36.971811355774904</v>
      </c>
      <c r="DZ15" s="173">
        <v>1.0969210182117299</v>
      </c>
      <c r="EA15" s="13">
        <v>4.4255223849188097</v>
      </c>
      <c r="EB15" s="173">
        <v>2.21805495701263</v>
      </c>
      <c r="EC15" s="13">
        <v>87.384584619716094</v>
      </c>
      <c r="ED15" s="173">
        <v>0.613987420314836</v>
      </c>
      <c r="EE15" s="13">
        <v>85.654486082811701</v>
      </c>
      <c r="EF15" s="173">
        <v>1.5571603624074599</v>
      </c>
      <c r="EG15" s="13">
        <v>85.985890838408906</v>
      </c>
      <c r="EH15" s="173">
        <v>1.9059139710078301</v>
      </c>
      <c r="EI15" s="13">
        <v>88.301457778077705</v>
      </c>
      <c r="EJ15" s="173">
        <v>0.64502485223353201</v>
      </c>
      <c r="EK15" s="13">
        <v>2.6469716952660298</v>
      </c>
      <c r="EL15" s="173">
        <v>1.6359119343611701</v>
      </c>
      <c r="EM15" s="13">
        <v>80.589579714475605</v>
      </c>
      <c r="EN15" s="173">
        <v>0.70093351820169603</v>
      </c>
      <c r="EO15" s="13">
        <v>77.006042437265606</v>
      </c>
      <c r="EP15" s="173">
        <v>1.67207678887186</v>
      </c>
      <c r="EQ15" s="13">
        <v>79.692191938972002</v>
      </c>
      <c r="ER15" s="173">
        <v>2.2034151852134798</v>
      </c>
      <c r="ES15" s="13">
        <v>81.659994915962002</v>
      </c>
      <c r="ET15" s="173">
        <v>0.86481612004417296</v>
      </c>
      <c r="EU15" s="13">
        <v>4.65395247869637</v>
      </c>
      <c r="EV15" s="173">
        <v>1.9798627378531799</v>
      </c>
      <c r="EW15" s="13">
        <v>84.526380732631793</v>
      </c>
      <c r="EX15" s="173">
        <v>0.633344948900043</v>
      </c>
      <c r="EY15" s="13">
        <v>85.272185019922901</v>
      </c>
      <c r="EZ15" s="173">
        <v>1.4336794109501501</v>
      </c>
      <c r="FA15" s="13">
        <v>83.057355293899704</v>
      </c>
      <c r="FB15" s="173">
        <v>1.8892398806462001</v>
      </c>
      <c r="FC15" s="13">
        <v>84.709806972347096</v>
      </c>
      <c r="FD15" s="173">
        <v>0.67778020261767902</v>
      </c>
      <c r="FE15" s="13">
        <v>-0.56237804757580501</v>
      </c>
      <c r="FF15" s="173">
        <v>1.5354069753423201</v>
      </c>
      <c r="FG15" s="13">
        <v>53.259440277806</v>
      </c>
      <c r="FH15" s="173">
        <v>1.0450021460557299</v>
      </c>
      <c r="FI15" s="13">
        <v>55.190865513653101</v>
      </c>
      <c r="FJ15" s="173">
        <v>2.35453918611501</v>
      </c>
      <c r="FK15" s="13">
        <v>57.691132736385001</v>
      </c>
      <c r="FL15" s="173">
        <v>2.8841642705338799</v>
      </c>
      <c r="FM15" s="13">
        <v>51.955783687096201</v>
      </c>
      <c r="FN15" s="173">
        <v>1.22141888030381</v>
      </c>
      <c r="FO15" s="13">
        <v>-3.2350818265569101</v>
      </c>
      <c r="FP15" s="173">
        <v>2.5755457098519701</v>
      </c>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6"/>
    </row>
    <row r="16" spans="1:240" ht="12.95" customHeight="1" x14ac:dyDescent="0.2">
      <c r="A16" s="2" t="s">
        <v>344</v>
      </c>
      <c r="B16" s="12">
        <v>2</v>
      </c>
      <c r="C16" s="13">
        <v>89.620506345761996</v>
      </c>
      <c r="D16" s="173">
        <v>0.61650738849831899</v>
      </c>
      <c r="E16" s="13">
        <v>89.662605934511504</v>
      </c>
      <c r="F16" s="173">
        <v>1.2810076608282399</v>
      </c>
      <c r="G16" s="13">
        <v>87.570042412418402</v>
      </c>
      <c r="H16" s="173">
        <v>1.33293962652022</v>
      </c>
      <c r="I16" s="13">
        <v>90.666812239574199</v>
      </c>
      <c r="J16" s="173">
        <v>0.78209393960283202</v>
      </c>
      <c r="K16" s="13">
        <v>1.0042063050626699</v>
      </c>
      <c r="L16" s="173">
        <v>1.4670718549658099</v>
      </c>
      <c r="M16" s="13">
        <v>88.678942898977994</v>
      </c>
      <c r="N16" s="173">
        <v>0.64458157719647602</v>
      </c>
      <c r="O16" s="13">
        <v>88.297388585382294</v>
      </c>
      <c r="P16" s="173">
        <v>1.3359424288892601</v>
      </c>
      <c r="Q16" s="13">
        <v>88.109870343428696</v>
      </c>
      <c r="R16" s="173">
        <v>1.50038972866703</v>
      </c>
      <c r="S16" s="13">
        <v>89.323279181946305</v>
      </c>
      <c r="T16" s="173">
        <v>0.79584035587738999</v>
      </c>
      <c r="U16" s="13">
        <v>1.0258905965640399</v>
      </c>
      <c r="V16" s="173">
        <v>1.5517329173587899</v>
      </c>
      <c r="W16" s="13">
        <v>88.5633541473169</v>
      </c>
      <c r="X16" s="173">
        <v>0.66027082573151896</v>
      </c>
      <c r="Y16" s="13">
        <v>86.212947093592703</v>
      </c>
      <c r="Z16" s="173">
        <v>1.47027406222521</v>
      </c>
      <c r="AA16" s="13">
        <v>87.373305302136103</v>
      </c>
      <c r="AB16" s="173">
        <v>1.4811742811894</v>
      </c>
      <c r="AC16" s="13">
        <v>90.064385736972</v>
      </c>
      <c r="AD16" s="173">
        <v>0.87605867740723797</v>
      </c>
      <c r="AE16" s="13">
        <v>3.8514386433793102</v>
      </c>
      <c r="AF16" s="173">
        <v>1.77792294289955</v>
      </c>
      <c r="AG16" s="13">
        <v>92.159672697927505</v>
      </c>
      <c r="AH16" s="173">
        <v>0.60452318233882796</v>
      </c>
      <c r="AI16" s="13">
        <v>91.527184709648097</v>
      </c>
      <c r="AJ16" s="173">
        <v>1.2474189372331099</v>
      </c>
      <c r="AK16" s="13">
        <v>91.908924860174096</v>
      </c>
      <c r="AL16" s="173">
        <v>1.27896147307708</v>
      </c>
      <c r="AM16" s="13">
        <v>92.764259638295698</v>
      </c>
      <c r="AN16" s="173">
        <v>0.70413467875062097</v>
      </c>
      <c r="AO16" s="13">
        <v>1.23707492864753</v>
      </c>
      <c r="AP16" s="173">
        <v>1.4192236240356</v>
      </c>
      <c r="AQ16" s="13">
        <v>88.736650655666196</v>
      </c>
      <c r="AR16" s="173">
        <v>0.68187478606433405</v>
      </c>
      <c r="AS16" s="13">
        <v>86.757349152504304</v>
      </c>
      <c r="AT16" s="173">
        <v>1.4120252609205399</v>
      </c>
      <c r="AU16" s="13">
        <v>88.747480133549701</v>
      </c>
      <c r="AV16" s="173">
        <v>1.53352765041828</v>
      </c>
      <c r="AW16" s="13">
        <v>89.455995764329202</v>
      </c>
      <c r="AX16" s="173">
        <v>0.92739781774924102</v>
      </c>
      <c r="AY16" s="13">
        <v>2.6986466118249601</v>
      </c>
      <c r="AZ16" s="173">
        <v>1.6984265285082401</v>
      </c>
      <c r="BA16" s="13">
        <v>87.973625400977596</v>
      </c>
      <c r="BB16" s="173">
        <v>0.68079505558639497</v>
      </c>
      <c r="BC16" s="13">
        <v>85.350766191405896</v>
      </c>
      <c r="BD16" s="173">
        <v>1.4064276847348101</v>
      </c>
      <c r="BE16" s="13">
        <v>89.4958446404098</v>
      </c>
      <c r="BF16" s="173">
        <v>1.4768306206176101</v>
      </c>
      <c r="BG16" s="13">
        <v>88.719012230915794</v>
      </c>
      <c r="BH16" s="173">
        <v>0.91357004706465506</v>
      </c>
      <c r="BI16" s="13">
        <v>3.3682460395098799</v>
      </c>
      <c r="BJ16" s="173">
        <v>1.6848752212526299</v>
      </c>
      <c r="BK16" s="13">
        <v>92.510752266266806</v>
      </c>
      <c r="BL16" s="173">
        <v>0.52908608560478698</v>
      </c>
      <c r="BM16" s="13">
        <v>91.776808784958504</v>
      </c>
      <c r="BN16" s="173">
        <v>1.10649838072333</v>
      </c>
      <c r="BO16" s="13">
        <v>92.680177676953207</v>
      </c>
      <c r="BP16" s="173">
        <v>1.2051793421077801</v>
      </c>
      <c r="BQ16" s="13">
        <v>92.800943571553404</v>
      </c>
      <c r="BR16" s="173">
        <v>0.74638658126734903</v>
      </c>
      <c r="BS16" s="13">
        <v>1.02413478659484</v>
      </c>
      <c r="BT16" s="173">
        <v>1.39382299528654</v>
      </c>
      <c r="BU16" s="13">
        <v>53.2086127099439</v>
      </c>
      <c r="BV16" s="173">
        <v>0.94388486735467103</v>
      </c>
      <c r="BW16" s="13">
        <v>54.8191146439557</v>
      </c>
      <c r="BX16" s="173">
        <v>2.1064610168138</v>
      </c>
      <c r="BY16" s="13">
        <v>53.174102653788502</v>
      </c>
      <c r="BZ16" s="173">
        <v>2.21184796672294</v>
      </c>
      <c r="CA16" s="13">
        <v>52.245031332319201</v>
      </c>
      <c r="CB16" s="173">
        <v>1.2859098818925301</v>
      </c>
      <c r="CC16" s="13">
        <v>-2.5740833116365001</v>
      </c>
      <c r="CD16" s="173">
        <v>2.5718093509675302</v>
      </c>
      <c r="CE16" s="13">
        <v>88.725594205577195</v>
      </c>
      <c r="CF16" s="173">
        <v>0.59269483251438904</v>
      </c>
      <c r="CG16" s="13">
        <v>90.535058007852896</v>
      </c>
      <c r="CH16" s="173">
        <v>1.28629880237968</v>
      </c>
      <c r="CI16" s="13">
        <v>87.673360191417501</v>
      </c>
      <c r="CJ16" s="173">
        <v>1.57900281074058</v>
      </c>
      <c r="CK16" s="13">
        <v>88.381378584013802</v>
      </c>
      <c r="CL16" s="173">
        <v>0.808337334820177</v>
      </c>
      <c r="CM16" s="13">
        <v>-2.1536794238390402</v>
      </c>
      <c r="CN16" s="173">
        <v>1.57390237182397</v>
      </c>
      <c r="CO16" s="13">
        <v>71.420445853732801</v>
      </c>
      <c r="CP16" s="173">
        <v>0.829360881171186</v>
      </c>
      <c r="CQ16" s="13">
        <v>75.952249228030794</v>
      </c>
      <c r="CR16" s="173">
        <v>1.7430241327175</v>
      </c>
      <c r="CS16" s="13">
        <v>70.233208741877505</v>
      </c>
      <c r="CT16" s="173">
        <v>1.59809943993077</v>
      </c>
      <c r="CU16" s="13">
        <v>69.847299085360206</v>
      </c>
      <c r="CV16" s="173">
        <v>1.24290727790598</v>
      </c>
      <c r="CW16" s="13">
        <v>-6.1049501426705701</v>
      </c>
      <c r="CX16" s="173">
        <v>2.1010393864850201</v>
      </c>
      <c r="CY16" s="13">
        <v>69.959169896667404</v>
      </c>
      <c r="CZ16" s="173">
        <v>0.91167755690526098</v>
      </c>
      <c r="DA16" s="13">
        <v>70.887527026234494</v>
      </c>
      <c r="DB16" s="173">
        <v>2.0430010462070798</v>
      </c>
      <c r="DC16" s="13">
        <v>68.947454427059</v>
      </c>
      <c r="DD16" s="173">
        <v>2.3944225033286899</v>
      </c>
      <c r="DE16" s="13">
        <v>69.576547433122002</v>
      </c>
      <c r="DF16" s="173">
        <v>1.25774558044632</v>
      </c>
      <c r="DG16" s="13">
        <v>-1.3109795931124899</v>
      </c>
      <c r="DH16" s="173">
        <v>2.6089319762738801</v>
      </c>
      <c r="DI16" s="13">
        <v>60.358409927458403</v>
      </c>
      <c r="DJ16" s="173">
        <v>0.89042964493492505</v>
      </c>
      <c r="DK16" s="13">
        <v>60.777614340486402</v>
      </c>
      <c r="DL16" s="173">
        <v>1.9252388206829001</v>
      </c>
      <c r="DM16" s="13">
        <v>60.665579707853198</v>
      </c>
      <c r="DN16" s="173">
        <v>1.78811018623247</v>
      </c>
      <c r="DO16" s="13">
        <v>60.268163212486698</v>
      </c>
      <c r="DP16" s="173">
        <v>1.2103148848566601</v>
      </c>
      <c r="DQ16" s="13">
        <v>-0.50945112799963999</v>
      </c>
      <c r="DR16" s="173">
        <v>2.2327980490258801</v>
      </c>
      <c r="DS16" s="13">
        <v>68.291707287216795</v>
      </c>
      <c r="DT16" s="173">
        <v>0.82465145389883998</v>
      </c>
      <c r="DU16" s="13">
        <v>68.507497417241098</v>
      </c>
      <c r="DV16" s="173">
        <v>2.1198501101575</v>
      </c>
      <c r="DW16" s="13">
        <v>70.0130774967988</v>
      </c>
      <c r="DX16" s="173">
        <v>2.0505975351957701</v>
      </c>
      <c r="DY16" s="13">
        <v>67.367439212966502</v>
      </c>
      <c r="DZ16" s="173">
        <v>1.2233762331912399</v>
      </c>
      <c r="EA16" s="13">
        <v>-1.1400582042746501</v>
      </c>
      <c r="EB16" s="173">
        <v>2.4897676256218499</v>
      </c>
      <c r="EC16" s="13">
        <v>84.900919029089096</v>
      </c>
      <c r="ED16" s="173">
        <v>0.69011868082432204</v>
      </c>
      <c r="EE16" s="13">
        <v>86.254414998687096</v>
      </c>
      <c r="EF16" s="173">
        <v>1.4276216591220701</v>
      </c>
      <c r="EG16" s="13">
        <v>84.349688283767406</v>
      </c>
      <c r="EH16" s="173">
        <v>1.58377352232414</v>
      </c>
      <c r="EI16" s="13">
        <v>84.451612988934301</v>
      </c>
      <c r="EJ16" s="173">
        <v>1.01506213704963</v>
      </c>
      <c r="EK16" s="13">
        <v>-1.8028020097528099</v>
      </c>
      <c r="EL16" s="173">
        <v>1.8505677492939601</v>
      </c>
      <c r="EM16" s="13">
        <v>83.476097984502999</v>
      </c>
      <c r="EN16" s="173">
        <v>0.73989830058928296</v>
      </c>
      <c r="EO16" s="13">
        <v>84.510830440944801</v>
      </c>
      <c r="EP16" s="173">
        <v>1.46580289041312</v>
      </c>
      <c r="EQ16" s="13">
        <v>82.511346043449507</v>
      </c>
      <c r="ER16" s="173">
        <v>1.60583941780272</v>
      </c>
      <c r="ES16" s="13">
        <v>83.495266315685996</v>
      </c>
      <c r="ET16" s="173">
        <v>0.99739746636159199</v>
      </c>
      <c r="EU16" s="13">
        <v>-1.01556412525873</v>
      </c>
      <c r="EV16" s="173">
        <v>1.78146932817502</v>
      </c>
      <c r="EW16" s="13">
        <v>82.015668934529302</v>
      </c>
      <c r="EX16" s="173">
        <v>0.80225476191631295</v>
      </c>
      <c r="EY16" s="13">
        <v>84.873829191251104</v>
      </c>
      <c r="EZ16" s="173">
        <v>1.4499309001810301</v>
      </c>
      <c r="FA16" s="13">
        <v>80.773213043353707</v>
      </c>
      <c r="FB16" s="173">
        <v>1.7810243434015101</v>
      </c>
      <c r="FC16" s="13">
        <v>80.869453338946002</v>
      </c>
      <c r="FD16" s="173">
        <v>1.1235910852248501</v>
      </c>
      <c r="FE16" s="13">
        <v>-4.0043758523050998</v>
      </c>
      <c r="FF16" s="173">
        <v>1.8725477581121599</v>
      </c>
      <c r="FG16" s="13">
        <v>44.225707683139397</v>
      </c>
      <c r="FH16" s="173">
        <v>0.90387698129159899</v>
      </c>
      <c r="FI16" s="13">
        <v>44.954480385846502</v>
      </c>
      <c r="FJ16" s="173">
        <v>2.1320610850431398</v>
      </c>
      <c r="FK16" s="13">
        <v>48.789647231996398</v>
      </c>
      <c r="FL16" s="173">
        <v>2.1074773643393199</v>
      </c>
      <c r="FM16" s="13">
        <v>42.309190115926597</v>
      </c>
      <c r="FN16" s="173">
        <v>1.3831219060417099</v>
      </c>
      <c r="FO16" s="13">
        <v>-2.64529026991984</v>
      </c>
      <c r="FP16" s="173">
        <v>2.7143498622484801</v>
      </c>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6"/>
    </row>
    <row r="17" spans="1:240" ht="12.95" customHeight="1" x14ac:dyDescent="0.2">
      <c r="A17" s="2" t="s">
        <v>345</v>
      </c>
      <c r="B17" s="12">
        <v>2</v>
      </c>
      <c r="C17" s="13">
        <v>62.958945362519103</v>
      </c>
      <c r="D17" s="173">
        <v>0.941398511225223</v>
      </c>
      <c r="E17" s="13">
        <v>63.6983682177082</v>
      </c>
      <c r="F17" s="173">
        <v>1.77197113948411</v>
      </c>
      <c r="G17" s="13">
        <v>62.011355459775302</v>
      </c>
      <c r="H17" s="173">
        <v>1.80936816717158</v>
      </c>
      <c r="I17" s="13">
        <v>62.801210763232298</v>
      </c>
      <c r="J17" s="173">
        <v>1.17892111723229</v>
      </c>
      <c r="K17" s="13">
        <v>-0.897157454475909</v>
      </c>
      <c r="L17" s="173">
        <v>2.0025103391169199</v>
      </c>
      <c r="M17" s="13">
        <v>60.508863037595603</v>
      </c>
      <c r="N17" s="173">
        <v>0.970195382449897</v>
      </c>
      <c r="O17" s="13">
        <v>64.641304825680095</v>
      </c>
      <c r="P17" s="173">
        <v>1.84246905862431</v>
      </c>
      <c r="Q17" s="13">
        <v>59.063421538910198</v>
      </c>
      <c r="R17" s="173">
        <v>2.0174575032495499</v>
      </c>
      <c r="S17" s="13">
        <v>59.301311275082099</v>
      </c>
      <c r="T17" s="173">
        <v>1.0557459940518099</v>
      </c>
      <c r="U17" s="13">
        <v>-5.3399935505979998</v>
      </c>
      <c r="V17" s="173">
        <v>1.96784760681599</v>
      </c>
      <c r="W17" s="13">
        <v>47.731041783251797</v>
      </c>
      <c r="X17" s="173">
        <v>1.1014632643532301</v>
      </c>
      <c r="Y17" s="13">
        <v>51.129934223677601</v>
      </c>
      <c r="Z17" s="173">
        <v>1.88707378138471</v>
      </c>
      <c r="AA17" s="13">
        <v>49.912547511979398</v>
      </c>
      <c r="AB17" s="173">
        <v>1.82193773685227</v>
      </c>
      <c r="AC17" s="13">
        <v>45.759521032029802</v>
      </c>
      <c r="AD17" s="173">
        <v>1.4186001247075599</v>
      </c>
      <c r="AE17" s="13">
        <v>-5.3704131916478799</v>
      </c>
      <c r="AF17" s="173">
        <v>2.1797588866242998</v>
      </c>
      <c r="AG17" s="13">
        <v>56.686300148052503</v>
      </c>
      <c r="AH17" s="173">
        <v>1.0255991646471001</v>
      </c>
      <c r="AI17" s="13">
        <v>59.375147194506397</v>
      </c>
      <c r="AJ17" s="173">
        <v>1.6627214603347</v>
      </c>
      <c r="AK17" s="13">
        <v>57.527157851162301</v>
      </c>
      <c r="AL17" s="173">
        <v>2.4163482728601999</v>
      </c>
      <c r="AM17" s="13">
        <v>55.452288792899097</v>
      </c>
      <c r="AN17" s="173">
        <v>1.26552543636852</v>
      </c>
      <c r="AO17" s="13">
        <v>-3.92285840160736</v>
      </c>
      <c r="AP17" s="173">
        <v>1.9513838207515799</v>
      </c>
      <c r="AQ17" s="13">
        <v>59.3432386015728</v>
      </c>
      <c r="AR17" s="173">
        <v>1.02583253919567</v>
      </c>
      <c r="AS17" s="13">
        <v>59.433923592674397</v>
      </c>
      <c r="AT17" s="173">
        <v>1.9070355711850899</v>
      </c>
      <c r="AU17" s="13">
        <v>56.0251957818029</v>
      </c>
      <c r="AV17" s="173">
        <v>2.6580234245479901</v>
      </c>
      <c r="AW17" s="13">
        <v>60.179369149432297</v>
      </c>
      <c r="AX17" s="173">
        <v>1.1801959275274201</v>
      </c>
      <c r="AY17" s="13">
        <v>0.74544555675790702</v>
      </c>
      <c r="AZ17" s="173">
        <v>2.1303875679154198</v>
      </c>
      <c r="BA17" s="13">
        <v>53.360442776811801</v>
      </c>
      <c r="BB17" s="173">
        <v>0.99811401772259101</v>
      </c>
      <c r="BC17" s="13">
        <v>53.917417736774702</v>
      </c>
      <c r="BD17" s="173">
        <v>1.9231821917538501</v>
      </c>
      <c r="BE17" s="13">
        <v>49.520243847492097</v>
      </c>
      <c r="BF17" s="173">
        <v>2.4508814787847601</v>
      </c>
      <c r="BG17" s="13">
        <v>54.106046926168098</v>
      </c>
      <c r="BH17" s="173">
        <v>1.18915726148318</v>
      </c>
      <c r="BI17" s="13">
        <v>0.188629189393374</v>
      </c>
      <c r="BJ17" s="173">
        <v>2.2448746455910999</v>
      </c>
      <c r="BK17" s="13">
        <v>67.390490029391103</v>
      </c>
      <c r="BL17" s="173">
        <v>0.94036794902771903</v>
      </c>
      <c r="BM17" s="13">
        <v>67.983915245876602</v>
      </c>
      <c r="BN17" s="173">
        <v>1.75708304528517</v>
      </c>
      <c r="BO17" s="13">
        <v>63.583718160793701</v>
      </c>
      <c r="BP17" s="173">
        <v>2.6416715417973302</v>
      </c>
      <c r="BQ17" s="13">
        <v>68.113675365867607</v>
      </c>
      <c r="BR17" s="173">
        <v>1.11284681747151</v>
      </c>
      <c r="BS17" s="13">
        <v>0.12976011999096199</v>
      </c>
      <c r="BT17" s="173">
        <v>2.0590390860866798</v>
      </c>
      <c r="BU17" s="13">
        <v>27.276752486848899</v>
      </c>
      <c r="BV17" s="173">
        <v>1.40059842440261</v>
      </c>
      <c r="BW17" s="13">
        <v>28.490141187202699</v>
      </c>
      <c r="BX17" s="173">
        <v>2.1333855815149501</v>
      </c>
      <c r="BY17" s="13">
        <v>29.6061253721446</v>
      </c>
      <c r="BZ17" s="173">
        <v>3.1112118664502502</v>
      </c>
      <c r="CA17" s="13">
        <v>26.289406297202301</v>
      </c>
      <c r="CB17" s="173">
        <v>1.4395929245247501</v>
      </c>
      <c r="CC17" s="13">
        <v>-2.20073489000043</v>
      </c>
      <c r="CD17" s="173">
        <v>2.1232430627174601</v>
      </c>
      <c r="CE17" s="13">
        <v>38.594050712439802</v>
      </c>
      <c r="CF17" s="173">
        <v>0.90044757473144399</v>
      </c>
      <c r="CG17" s="13">
        <v>52.043768321535197</v>
      </c>
      <c r="CH17" s="173">
        <v>1.87313012245787</v>
      </c>
      <c r="CI17" s="13">
        <v>37.6824029571561</v>
      </c>
      <c r="CJ17" s="173">
        <v>1.9168316063200901</v>
      </c>
      <c r="CK17" s="13">
        <v>34.105262195688901</v>
      </c>
      <c r="CL17" s="173">
        <v>1.1257073218308999</v>
      </c>
      <c r="CM17" s="13">
        <v>-17.938506125846299</v>
      </c>
      <c r="CN17" s="173">
        <v>2.10762619062645</v>
      </c>
      <c r="CO17" s="13">
        <v>20.9284762385861</v>
      </c>
      <c r="CP17" s="173">
        <v>0.72678946421160495</v>
      </c>
      <c r="CQ17" s="13">
        <v>27.290610387545101</v>
      </c>
      <c r="CR17" s="173">
        <v>1.4960974054524501</v>
      </c>
      <c r="CS17" s="13">
        <v>21.316287527243599</v>
      </c>
      <c r="CT17" s="173">
        <v>1.3345409826438299</v>
      </c>
      <c r="CU17" s="13">
        <v>18.635683593057699</v>
      </c>
      <c r="CV17" s="173">
        <v>0.85551373060634195</v>
      </c>
      <c r="CW17" s="13">
        <v>-8.6549267944874604</v>
      </c>
      <c r="CX17" s="173">
        <v>1.45951305397041</v>
      </c>
      <c r="CY17" s="13">
        <v>28.919668752763201</v>
      </c>
      <c r="CZ17" s="173">
        <v>0.91915828996691695</v>
      </c>
      <c r="DA17" s="13">
        <v>31.300234312397802</v>
      </c>
      <c r="DB17" s="173">
        <v>1.7486940784548499</v>
      </c>
      <c r="DC17" s="13">
        <v>28.886905131817802</v>
      </c>
      <c r="DD17" s="173">
        <v>2.1206849522503699</v>
      </c>
      <c r="DE17" s="13">
        <v>27.934245838056899</v>
      </c>
      <c r="DF17" s="173">
        <v>1.1378567810260001</v>
      </c>
      <c r="DG17" s="13">
        <v>-3.3659884743408601</v>
      </c>
      <c r="DH17" s="173">
        <v>1.9250550953821799</v>
      </c>
      <c r="DI17" s="13">
        <v>39.271401934131902</v>
      </c>
      <c r="DJ17" s="173">
        <v>1.04574717826932</v>
      </c>
      <c r="DK17" s="13">
        <v>40.757560350190502</v>
      </c>
      <c r="DL17" s="173">
        <v>1.7568155734890201</v>
      </c>
      <c r="DM17" s="13">
        <v>38.244592979178798</v>
      </c>
      <c r="DN17" s="173">
        <v>2.4619333005642599</v>
      </c>
      <c r="DO17" s="13">
        <v>39.022704777333999</v>
      </c>
      <c r="DP17" s="173">
        <v>1.36601146102258</v>
      </c>
      <c r="DQ17" s="13">
        <v>-1.7348555728563999</v>
      </c>
      <c r="DR17" s="173">
        <v>2.1372603488024602</v>
      </c>
      <c r="DS17" s="13">
        <v>18.637208941476398</v>
      </c>
      <c r="DT17" s="173">
        <v>1.0064434610591799</v>
      </c>
      <c r="DU17" s="13">
        <v>25.009464071801698</v>
      </c>
      <c r="DV17" s="173">
        <v>1.84925412222952</v>
      </c>
      <c r="DW17" s="13">
        <v>18.642906968539599</v>
      </c>
      <c r="DX17" s="173">
        <v>1.60282897609094</v>
      </c>
      <c r="DY17" s="13">
        <v>16.317066423167098</v>
      </c>
      <c r="DZ17" s="173">
        <v>1.1034365898065499</v>
      </c>
      <c r="EA17" s="13">
        <v>-8.6923976486345893</v>
      </c>
      <c r="EB17" s="173">
        <v>1.8925608474839499</v>
      </c>
      <c r="EC17" s="13">
        <v>32.662617484362997</v>
      </c>
      <c r="ED17" s="173">
        <v>0.91968097462117204</v>
      </c>
      <c r="EE17" s="13">
        <v>36.837377381802398</v>
      </c>
      <c r="EF17" s="173">
        <v>1.7729016508970099</v>
      </c>
      <c r="EG17" s="13">
        <v>31.850375247041899</v>
      </c>
      <c r="EH17" s="173">
        <v>2.08033030979432</v>
      </c>
      <c r="EI17" s="13">
        <v>31.544026755179299</v>
      </c>
      <c r="EJ17" s="173">
        <v>1.13183498232251</v>
      </c>
      <c r="EK17" s="13">
        <v>-5.2933506266230497</v>
      </c>
      <c r="EL17" s="173">
        <v>1.9780420602098301</v>
      </c>
      <c r="EM17" s="13">
        <v>16.637094437556399</v>
      </c>
      <c r="EN17" s="173">
        <v>0.64379461019720596</v>
      </c>
      <c r="EO17" s="13">
        <v>19.681440175805399</v>
      </c>
      <c r="EP17" s="173">
        <v>1.5916167213177601</v>
      </c>
      <c r="EQ17" s="13">
        <v>14.976725286826399</v>
      </c>
      <c r="ER17" s="173">
        <v>1.45810598571421</v>
      </c>
      <c r="ES17" s="13">
        <v>15.915455346581201</v>
      </c>
      <c r="ET17" s="173">
        <v>0.70035165404466604</v>
      </c>
      <c r="EU17" s="13">
        <v>-3.7659848292242502</v>
      </c>
      <c r="EV17" s="173">
        <v>1.67005262197811</v>
      </c>
      <c r="EW17" s="13">
        <v>25.6152362289968</v>
      </c>
      <c r="EX17" s="173">
        <v>0.771493809571699</v>
      </c>
      <c r="EY17" s="13">
        <v>27.897270607582801</v>
      </c>
      <c r="EZ17" s="173">
        <v>1.6550489454771999</v>
      </c>
      <c r="FA17" s="13">
        <v>24.9842464537527</v>
      </c>
      <c r="FB17" s="173">
        <v>1.98097828475997</v>
      </c>
      <c r="FC17" s="13">
        <v>24.715061258295599</v>
      </c>
      <c r="FD17" s="173">
        <v>1.1071458420296401</v>
      </c>
      <c r="FE17" s="13">
        <v>-3.1822093492871502</v>
      </c>
      <c r="FF17" s="173">
        <v>2.0009127235172102</v>
      </c>
      <c r="FG17" s="13">
        <v>18.765874817507001</v>
      </c>
      <c r="FH17" s="173">
        <v>0.72559670799713705</v>
      </c>
      <c r="FI17" s="13">
        <v>19.998733530718699</v>
      </c>
      <c r="FJ17" s="173">
        <v>1.6631936484387499</v>
      </c>
      <c r="FK17" s="13">
        <v>19.565209126795001</v>
      </c>
      <c r="FL17" s="173">
        <v>1.45256558569712</v>
      </c>
      <c r="FM17" s="13">
        <v>17.9347148744395</v>
      </c>
      <c r="FN17" s="173">
        <v>0.931711631708104</v>
      </c>
      <c r="FO17" s="13">
        <v>-2.0640186562792202</v>
      </c>
      <c r="FP17" s="173">
        <v>1.8794428043395801</v>
      </c>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6"/>
    </row>
    <row r="18" spans="1:240" ht="12.95" customHeight="1" x14ac:dyDescent="0.2">
      <c r="A18" s="17" t="s">
        <v>346</v>
      </c>
      <c r="B18" s="12">
        <v>2</v>
      </c>
      <c r="C18" s="13">
        <v>75.346710255903801</v>
      </c>
      <c r="D18" s="173">
        <v>1.24018780953624</v>
      </c>
      <c r="E18" s="13">
        <v>72.879751685256807</v>
      </c>
      <c r="F18" s="173">
        <v>2.16298458432223</v>
      </c>
      <c r="G18" s="13">
        <v>72.229435704909093</v>
      </c>
      <c r="H18" s="173">
        <v>2.3996233935664102</v>
      </c>
      <c r="I18" s="13">
        <v>76.925991047584503</v>
      </c>
      <c r="J18" s="173">
        <v>1.42722131263553</v>
      </c>
      <c r="K18" s="13">
        <v>4.0462393623277704</v>
      </c>
      <c r="L18" s="173">
        <v>2.2312366441852798</v>
      </c>
      <c r="M18" s="13">
        <v>67.779512244582804</v>
      </c>
      <c r="N18" s="173">
        <v>1.2167203247624601</v>
      </c>
      <c r="O18" s="13">
        <v>69.911306693994902</v>
      </c>
      <c r="P18" s="173">
        <v>2.35996914010896</v>
      </c>
      <c r="Q18" s="13">
        <v>62.562983974655602</v>
      </c>
      <c r="R18" s="173">
        <v>3.0232101050598499</v>
      </c>
      <c r="S18" s="13">
        <v>68.013812274988098</v>
      </c>
      <c r="T18" s="173">
        <v>1.2040426055140101</v>
      </c>
      <c r="U18" s="13">
        <v>-1.8974944190068299</v>
      </c>
      <c r="V18" s="173">
        <v>2.4170854234406902</v>
      </c>
      <c r="W18" s="13">
        <v>54.122037103090797</v>
      </c>
      <c r="X18" s="173">
        <v>1.5328423340227499</v>
      </c>
      <c r="Y18" s="13">
        <v>55.3200165524281</v>
      </c>
      <c r="Z18" s="173">
        <v>2.43187492704606</v>
      </c>
      <c r="AA18" s="13">
        <v>57.468443979159403</v>
      </c>
      <c r="AB18" s="173">
        <v>2.4347469233722601</v>
      </c>
      <c r="AC18" s="13">
        <v>52.465282162870501</v>
      </c>
      <c r="AD18" s="173">
        <v>2.0797542087085801</v>
      </c>
      <c r="AE18" s="13">
        <v>-2.8547343895575699</v>
      </c>
      <c r="AF18" s="173">
        <v>2.94371769256577</v>
      </c>
      <c r="AG18" s="13">
        <v>62.079961037958299</v>
      </c>
      <c r="AH18" s="173">
        <v>1.35832161382704</v>
      </c>
      <c r="AI18" s="13">
        <v>62.561031100256102</v>
      </c>
      <c r="AJ18" s="173">
        <v>2.3774459721008401</v>
      </c>
      <c r="AK18" s="13">
        <v>64.907607191954696</v>
      </c>
      <c r="AL18" s="173">
        <v>3.50135316667496</v>
      </c>
      <c r="AM18" s="13">
        <v>61.0522776173121</v>
      </c>
      <c r="AN18" s="173">
        <v>1.6186869060318101</v>
      </c>
      <c r="AO18" s="13">
        <v>-1.5087534829439599</v>
      </c>
      <c r="AP18" s="173">
        <v>2.8166162992685502</v>
      </c>
      <c r="AQ18" s="13">
        <v>66.757164858709501</v>
      </c>
      <c r="AR18" s="173">
        <v>1.42182115848283</v>
      </c>
      <c r="AS18" s="13">
        <v>65.839986893448298</v>
      </c>
      <c r="AT18" s="173">
        <v>2.3052700017963201</v>
      </c>
      <c r="AU18" s="13">
        <v>62.210466604704898</v>
      </c>
      <c r="AV18" s="173">
        <v>3.8387804763298599</v>
      </c>
      <c r="AW18" s="13">
        <v>68.350641838953806</v>
      </c>
      <c r="AX18" s="173">
        <v>1.6881286926547101</v>
      </c>
      <c r="AY18" s="13">
        <v>2.5106549455054599</v>
      </c>
      <c r="AZ18" s="173">
        <v>2.73519654279082</v>
      </c>
      <c r="BA18" s="13">
        <v>59.8369229702434</v>
      </c>
      <c r="BB18" s="173">
        <v>1.44779488875093</v>
      </c>
      <c r="BC18" s="13">
        <v>58.130017078168201</v>
      </c>
      <c r="BD18" s="173">
        <v>2.4403696411195801</v>
      </c>
      <c r="BE18" s="13">
        <v>52.439622220291</v>
      </c>
      <c r="BF18" s="173">
        <v>3.5342053836524401</v>
      </c>
      <c r="BG18" s="13">
        <v>62.203736604403304</v>
      </c>
      <c r="BH18" s="173">
        <v>1.7751928614868699</v>
      </c>
      <c r="BI18" s="13">
        <v>4.0737195262350898</v>
      </c>
      <c r="BJ18" s="173">
        <v>2.9744543431040298</v>
      </c>
      <c r="BK18" s="13">
        <v>75.794480147718801</v>
      </c>
      <c r="BL18" s="173">
        <v>1.2456091069070501</v>
      </c>
      <c r="BM18" s="13">
        <v>75.484966119218996</v>
      </c>
      <c r="BN18" s="173">
        <v>2.18899037983455</v>
      </c>
      <c r="BO18" s="13">
        <v>69.948340871547501</v>
      </c>
      <c r="BP18" s="173">
        <v>3.5998237688754</v>
      </c>
      <c r="BQ18" s="13">
        <v>77.325036036403304</v>
      </c>
      <c r="BR18" s="173">
        <v>1.5646477736150599</v>
      </c>
      <c r="BS18" s="13">
        <v>1.84006991718428</v>
      </c>
      <c r="BT18" s="173">
        <v>2.7100252284277899</v>
      </c>
      <c r="BU18" s="13">
        <v>34.471472282869797</v>
      </c>
      <c r="BV18" s="173">
        <v>2.1277300942565698</v>
      </c>
      <c r="BW18" s="13">
        <v>34.195181587533099</v>
      </c>
      <c r="BX18" s="173">
        <v>2.9821928428151399</v>
      </c>
      <c r="BY18" s="13">
        <v>36.637685312713501</v>
      </c>
      <c r="BZ18" s="173">
        <v>4.8320162693295101</v>
      </c>
      <c r="CA18" s="13">
        <v>34.200919570156003</v>
      </c>
      <c r="CB18" s="173">
        <v>2.1428626504080901</v>
      </c>
      <c r="CC18" s="13">
        <v>5.7379826229038101E-3</v>
      </c>
      <c r="CD18" s="173">
        <v>2.9266962536463201</v>
      </c>
      <c r="CE18" s="13">
        <v>42.723934785003898</v>
      </c>
      <c r="CF18" s="173">
        <v>1.30813600051831</v>
      </c>
      <c r="CG18" s="13">
        <v>59.158294959431998</v>
      </c>
      <c r="CH18" s="173">
        <v>2.38399860305607</v>
      </c>
      <c r="CI18" s="13">
        <v>43.439023234537103</v>
      </c>
      <c r="CJ18" s="173">
        <v>2.61760545224876</v>
      </c>
      <c r="CK18" s="13">
        <v>36.164340010784201</v>
      </c>
      <c r="CL18" s="173">
        <v>1.6168385139989001</v>
      </c>
      <c r="CM18" s="13">
        <v>-22.993954948647801</v>
      </c>
      <c r="CN18" s="173">
        <v>2.7634675022922899</v>
      </c>
      <c r="CO18" s="13">
        <v>24.180954789346298</v>
      </c>
      <c r="CP18" s="173">
        <v>1.07427563198773</v>
      </c>
      <c r="CQ18" s="13">
        <v>31.5001758117638</v>
      </c>
      <c r="CR18" s="173">
        <v>2.0102122912153999</v>
      </c>
      <c r="CS18" s="13">
        <v>24.9571978397151</v>
      </c>
      <c r="CT18" s="173">
        <v>2.0231096772388901</v>
      </c>
      <c r="CU18" s="13">
        <v>21.172118603446901</v>
      </c>
      <c r="CV18" s="173">
        <v>1.30452166651629</v>
      </c>
      <c r="CW18" s="13">
        <v>-10.328057208316901</v>
      </c>
      <c r="CX18" s="173">
        <v>2.0396947404500598</v>
      </c>
      <c r="CY18" s="13">
        <v>23.3800438920941</v>
      </c>
      <c r="CZ18" s="173">
        <v>1.2134722942521501</v>
      </c>
      <c r="DA18" s="13">
        <v>25.981220138887199</v>
      </c>
      <c r="DB18" s="173">
        <v>2.31854617185784</v>
      </c>
      <c r="DC18" s="13">
        <v>24.444250063496</v>
      </c>
      <c r="DD18" s="173">
        <v>3.3433871207700698</v>
      </c>
      <c r="DE18" s="13">
        <v>21.8838006559638</v>
      </c>
      <c r="DF18" s="173">
        <v>1.4752453801368599</v>
      </c>
      <c r="DG18" s="13">
        <v>-4.0974194829234598</v>
      </c>
      <c r="DH18" s="173">
        <v>2.6479475070074598</v>
      </c>
      <c r="DI18" s="13">
        <v>35.843023381817602</v>
      </c>
      <c r="DJ18" s="173">
        <v>1.2959794653336201</v>
      </c>
      <c r="DK18" s="13">
        <v>37.156219833453498</v>
      </c>
      <c r="DL18" s="173">
        <v>2.1792072791394599</v>
      </c>
      <c r="DM18" s="13">
        <v>33.754007333090399</v>
      </c>
      <c r="DN18" s="173">
        <v>3.9566583113252398</v>
      </c>
      <c r="DO18" s="13">
        <v>35.874428452615497</v>
      </c>
      <c r="DP18" s="173">
        <v>1.7018706920298601</v>
      </c>
      <c r="DQ18" s="13">
        <v>-1.2817913808380099</v>
      </c>
      <c r="DR18" s="173">
        <v>2.7577458883809198</v>
      </c>
      <c r="DS18" s="13">
        <v>23.557436068763899</v>
      </c>
      <c r="DT18" s="173">
        <v>1.4295668467601499</v>
      </c>
      <c r="DU18" s="13">
        <v>29.310988590440701</v>
      </c>
      <c r="DV18" s="173">
        <v>2.4310118428935499</v>
      </c>
      <c r="DW18" s="13">
        <v>22.799368376912401</v>
      </c>
      <c r="DX18" s="173">
        <v>2.3474814203641299</v>
      </c>
      <c r="DY18" s="13">
        <v>21.460486878628402</v>
      </c>
      <c r="DZ18" s="173">
        <v>1.60446747623158</v>
      </c>
      <c r="EA18" s="13">
        <v>-7.8505017118122202</v>
      </c>
      <c r="EB18" s="173">
        <v>2.6127944071608402</v>
      </c>
      <c r="EC18" s="13">
        <v>39.010717432840202</v>
      </c>
      <c r="ED18" s="173">
        <v>1.0761809604936501</v>
      </c>
      <c r="EE18" s="13">
        <v>42.077652311931402</v>
      </c>
      <c r="EF18" s="173">
        <v>2.2858829322770799</v>
      </c>
      <c r="EG18" s="13">
        <v>37.220484593609903</v>
      </c>
      <c r="EH18" s="173">
        <v>2.8564817230826298</v>
      </c>
      <c r="EI18" s="13">
        <v>38.419835384393899</v>
      </c>
      <c r="EJ18" s="173">
        <v>1.4359042445688399</v>
      </c>
      <c r="EK18" s="13">
        <v>-3.6578169275375099</v>
      </c>
      <c r="EL18" s="173">
        <v>2.7436359052962001</v>
      </c>
      <c r="EM18" s="13">
        <v>18.7317268235198</v>
      </c>
      <c r="EN18" s="173">
        <v>0.93580837150495799</v>
      </c>
      <c r="EO18" s="13">
        <v>22.274093149170099</v>
      </c>
      <c r="EP18" s="173">
        <v>2.1527294006878899</v>
      </c>
      <c r="EQ18" s="13">
        <v>16.3130897578156</v>
      </c>
      <c r="ER18" s="173">
        <v>1.9523568722737601</v>
      </c>
      <c r="ES18" s="13">
        <v>17.7665902172023</v>
      </c>
      <c r="ET18" s="173">
        <v>1.0784561986695</v>
      </c>
      <c r="EU18" s="13">
        <v>-4.5075029319678102</v>
      </c>
      <c r="EV18" s="173">
        <v>2.2741230677059798</v>
      </c>
      <c r="EW18" s="13">
        <v>28.9347802584428</v>
      </c>
      <c r="EX18" s="173">
        <v>1.05612076230887</v>
      </c>
      <c r="EY18" s="13">
        <v>32.027616596665098</v>
      </c>
      <c r="EZ18" s="173">
        <v>2.2848136842612501</v>
      </c>
      <c r="FA18" s="13">
        <v>27.36793653082</v>
      </c>
      <c r="FB18" s="173">
        <v>2.91955516511916</v>
      </c>
      <c r="FC18" s="13">
        <v>27.7363625083889</v>
      </c>
      <c r="FD18" s="173">
        <v>1.4438844615136299</v>
      </c>
      <c r="FE18" s="13">
        <v>-4.2912540882761601</v>
      </c>
      <c r="FF18" s="173">
        <v>2.6422516118325801</v>
      </c>
      <c r="FG18" s="13">
        <v>18.097359966510101</v>
      </c>
      <c r="FH18" s="173">
        <v>1.091109559827</v>
      </c>
      <c r="FI18" s="13">
        <v>18.333996370598101</v>
      </c>
      <c r="FJ18" s="173">
        <v>2.2328758596631202</v>
      </c>
      <c r="FK18" s="13">
        <v>18.019329950590201</v>
      </c>
      <c r="FL18" s="173">
        <v>2.0049078250230301</v>
      </c>
      <c r="FM18" s="13">
        <v>17.735280486490201</v>
      </c>
      <c r="FN18" s="173">
        <v>1.3310857333880699</v>
      </c>
      <c r="FO18" s="13">
        <v>-0.59871588410788201</v>
      </c>
      <c r="FP18" s="173">
        <v>2.4810471877262299</v>
      </c>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6"/>
    </row>
    <row r="19" spans="1:240" ht="12.95" customHeight="1" x14ac:dyDescent="0.2">
      <c r="A19" s="17" t="s">
        <v>347</v>
      </c>
      <c r="B19" s="12">
        <v>2</v>
      </c>
      <c r="C19" s="13">
        <v>42.765907409343697</v>
      </c>
      <c r="D19" s="173">
        <v>1.36007648204668</v>
      </c>
      <c r="E19" s="13">
        <v>44.306335062117697</v>
      </c>
      <c r="F19" s="173">
        <v>2.5428325551014002</v>
      </c>
      <c r="G19" s="13">
        <v>48.359188233409903</v>
      </c>
      <c r="H19" s="173">
        <v>2.2955196162867701</v>
      </c>
      <c r="I19" s="13">
        <v>40.542200048402698</v>
      </c>
      <c r="J19" s="173">
        <v>1.7479960624881301</v>
      </c>
      <c r="K19" s="13">
        <v>-3.7641350137149301</v>
      </c>
      <c r="L19" s="173">
        <v>3.14847950286872</v>
      </c>
      <c r="M19" s="13">
        <v>48.612955993733898</v>
      </c>
      <c r="N19" s="173">
        <v>1.3914675069798099</v>
      </c>
      <c r="O19" s="13">
        <v>53.438110169411502</v>
      </c>
      <c r="P19" s="173">
        <v>2.7199658223668401</v>
      </c>
      <c r="Q19" s="13">
        <v>54.346267552887497</v>
      </c>
      <c r="R19" s="173">
        <v>2.2631133422118501</v>
      </c>
      <c r="S19" s="13">
        <v>45.549409260178898</v>
      </c>
      <c r="T19" s="173">
        <v>1.8276649132910801</v>
      </c>
      <c r="U19" s="13">
        <v>-7.8887009092325497</v>
      </c>
      <c r="V19" s="173">
        <v>3.3238370931850101</v>
      </c>
      <c r="W19" s="13">
        <v>37.320654259471901</v>
      </c>
      <c r="X19" s="173">
        <v>1.35215288728718</v>
      </c>
      <c r="Y19" s="13">
        <v>42.271558824437598</v>
      </c>
      <c r="Z19" s="173">
        <v>2.79281215092377</v>
      </c>
      <c r="AA19" s="13">
        <v>39.814697247480701</v>
      </c>
      <c r="AB19" s="173">
        <v>3.0276890758879</v>
      </c>
      <c r="AC19" s="13">
        <v>35.206106600115497</v>
      </c>
      <c r="AD19" s="173">
        <v>1.6931494778641101</v>
      </c>
      <c r="AE19" s="13">
        <v>-7.0654522243221196</v>
      </c>
      <c r="AF19" s="173">
        <v>3.1859890125887702</v>
      </c>
      <c r="AG19" s="13">
        <v>47.888447240101797</v>
      </c>
      <c r="AH19" s="173">
        <v>1.55885733001152</v>
      </c>
      <c r="AI19" s="13">
        <v>52.606860762165098</v>
      </c>
      <c r="AJ19" s="173">
        <v>2.8033862731679902</v>
      </c>
      <c r="AK19" s="13">
        <v>47.652227096076999</v>
      </c>
      <c r="AL19" s="173">
        <v>2.5276172680934899</v>
      </c>
      <c r="AM19" s="13">
        <v>46.6397886886663</v>
      </c>
      <c r="AN19" s="173">
        <v>1.9860017095373701</v>
      </c>
      <c r="AO19" s="13">
        <v>-5.9670720734987901</v>
      </c>
      <c r="AP19" s="173">
        <v>2.8695979965926899</v>
      </c>
      <c r="AQ19" s="13">
        <v>47.275733359284303</v>
      </c>
      <c r="AR19" s="173">
        <v>1.3261672724803499</v>
      </c>
      <c r="AS19" s="13">
        <v>45.9665460600662</v>
      </c>
      <c r="AT19" s="173">
        <v>2.6466224876161402</v>
      </c>
      <c r="AU19" s="13">
        <v>47.755691813768998</v>
      </c>
      <c r="AV19" s="173">
        <v>2.6444130870667601</v>
      </c>
      <c r="AW19" s="13">
        <v>47.313313458437001</v>
      </c>
      <c r="AX19" s="173">
        <v>1.5893403165625899</v>
      </c>
      <c r="AY19" s="13">
        <v>1.3467673983708</v>
      </c>
      <c r="AZ19" s="173">
        <v>3.09742518568879</v>
      </c>
      <c r="BA19" s="13">
        <v>42.773986647791901</v>
      </c>
      <c r="BB19" s="173">
        <v>1.4990036594092</v>
      </c>
      <c r="BC19" s="13">
        <v>45.064127194786302</v>
      </c>
      <c r="BD19" s="173">
        <v>2.73304776476588</v>
      </c>
      <c r="BE19" s="13">
        <v>45.579405963765502</v>
      </c>
      <c r="BF19" s="173">
        <v>2.8691935760278602</v>
      </c>
      <c r="BG19" s="13">
        <v>41.298697224231397</v>
      </c>
      <c r="BH19" s="173">
        <v>1.7538643561243401</v>
      </c>
      <c r="BI19" s="13">
        <v>-3.7654299705548899</v>
      </c>
      <c r="BJ19" s="173">
        <v>2.8726081984519398</v>
      </c>
      <c r="BK19" s="13">
        <v>53.6670144936543</v>
      </c>
      <c r="BL19" s="173">
        <v>1.4764778587621299</v>
      </c>
      <c r="BM19" s="13">
        <v>52.242144741783399</v>
      </c>
      <c r="BN19" s="173">
        <v>2.58802487029884</v>
      </c>
      <c r="BO19" s="13">
        <v>55.067783102873399</v>
      </c>
      <c r="BP19" s="173">
        <v>2.8926656427243902</v>
      </c>
      <c r="BQ19" s="13">
        <v>53.5261245057753</v>
      </c>
      <c r="BR19" s="173">
        <v>1.64235300976401</v>
      </c>
      <c r="BS19" s="13">
        <v>1.28397976399189</v>
      </c>
      <c r="BT19" s="173">
        <v>2.72392908855204</v>
      </c>
      <c r="BU19" s="13">
        <v>15.5107080778</v>
      </c>
      <c r="BV19" s="173">
        <v>1.2487542540861001</v>
      </c>
      <c r="BW19" s="13">
        <v>16.443985112068699</v>
      </c>
      <c r="BX19" s="173">
        <v>2.0278320397720702</v>
      </c>
      <c r="BY19" s="13">
        <v>20.2247052383766</v>
      </c>
      <c r="BZ19" s="173">
        <v>2.3216728291560198</v>
      </c>
      <c r="CA19" s="13">
        <v>13.749371925219499</v>
      </c>
      <c r="CB19" s="173">
        <v>1.3797366282525201</v>
      </c>
      <c r="CC19" s="13">
        <v>-2.6946131868491898</v>
      </c>
      <c r="CD19" s="173">
        <v>2.0301696399747402</v>
      </c>
      <c r="CE19" s="13">
        <v>31.836745205440401</v>
      </c>
      <c r="CF19" s="173">
        <v>1.2224593466814599</v>
      </c>
      <c r="CG19" s="13">
        <v>36.991117037381301</v>
      </c>
      <c r="CH19" s="173">
        <v>2.4014355015193001</v>
      </c>
      <c r="CI19" s="13">
        <v>29.961035238954501</v>
      </c>
      <c r="CJ19" s="173">
        <v>2.4435756686690202</v>
      </c>
      <c r="CK19" s="13">
        <v>30.847237457721999</v>
      </c>
      <c r="CL19" s="173">
        <v>1.53598527276374</v>
      </c>
      <c r="CM19" s="13">
        <v>-6.14387957965927</v>
      </c>
      <c r="CN19" s="173">
        <v>2.9509754992832402</v>
      </c>
      <c r="CO19" s="13">
        <v>15.587146244810199</v>
      </c>
      <c r="CP19" s="173">
        <v>0.76684961176418798</v>
      </c>
      <c r="CQ19" s="13">
        <v>18.341173014772799</v>
      </c>
      <c r="CR19" s="173">
        <v>1.71927543299463</v>
      </c>
      <c r="CS19" s="13">
        <v>16.412772889968</v>
      </c>
      <c r="CT19" s="173">
        <v>1.99178713496782</v>
      </c>
      <c r="CU19" s="13">
        <v>14.608924656044699</v>
      </c>
      <c r="CV19" s="173">
        <v>0.908283899475544</v>
      </c>
      <c r="CW19" s="13">
        <v>-3.7322483587280399</v>
      </c>
      <c r="CX19" s="173">
        <v>1.9272537195328501</v>
      </c>
      <c r="CY19" s="13">
        <v>37.970570750837098</v>
      </c>
      <c r="CZ19" s="173">
        <v>1.37120906064677</v>
      </c>
      <c r="DA19" s="13">
        <v>42.561893724713002</v>
      </c>
      <c r="DB19" s="173">
        <v>2.3909637955546699</v>
      </c>
      <c r="DC19" s="13">
        <v>34.875018610277998</v>
      </c>
      <c r="DD19" s="173">
        <v>2.5795032695232898</v>
      </c>
      <c r="DE19" s="13">
        <v>37.478638717840603</v>
      </c>
      <c r="DF19" s="173">
        <v>1.56310203916827</v>
      </c>
      <c r="DG19" s="13">
        <v>-5.0832550068724398</v>
      </c>
      <c r="DH19" s="173">
        <v>2.4648449687840701</v>
      </c>
      <c r="DI19" s="13">
        <v>44.8642515177674</v>
      </c>
      <c r="DJ19" s="173">
        <v>1.75700010498161</v>
      </c>
      <c r="DK19" s="13">
        <v>48.368950008112201</v>
      </c>
      <c r="DL19" s="173">
        <v>2.74308298129518</v>
      </c>
      <c r="DM19" s="13">
        <v>44.261021098197702</v>
      </c>
      <c r="DN19" s="173">
        <v>2.81892122043338</v>
      </c>
      <c r="DO19" s="13">
        <v>43.986001644211001</v>
      </c>
      <c r="DP19" s="173">
        <v>1.98866807589999</v>
      </c>
      <c r="DQ19" s="13">
        <v>-4.3829483639011899</v>
      </c>
      <c r="DR19" s="173">
        <v>2.9229618884096999</v>
      </c>
      <c r="DS19" s="13">
        <v>10.591616187123901</v>
      </c>
      <c r="DT19" s="173">
        <v>0.84784535232869496</v>
      </c>
      <c r="DU19" s="13">
        <v>15.917622299732001</v>
      </c>
      <c r="DV19" s="173">
        <v>2.0944182994489702</v>
      </c>
      <c r="DW19" s="13">
        <v>13.0867982010363</v>
      </c>
      <c r="DX19" s="173">
        <v>1.5978041930507401</v>
      </c>
      <c r="DY19" s="13">
        <v>8.1777351947200998</v>
      </c>
      <c r="DZ19" s="173">
        <v>0.85619260528029395</v>
      </c>
      <c r="EA19" s="13">
        <v>-7.73988710501194</v>
      </c>
      <c r="EB19" s="173">
        <v>2.0748829360889598</v>
      </c>
      <c r="EC19" s="13">
        <v>22.301791932291898</v>
      </c>
      <c r="ED19" s="173">
        <v>1.25739002742234</v>
      </c>
      <c r="EE19" s="13">
        <v>25.764122622278698</v>
      </c>
      <c r="EF19" s="173">
        <v>2.5222500230541498</v>
      </c>
      <c r="EG19" s="13">
        <v>24.6163361479916</v>
      </c>
      <c r="EH19" s="173">
        <v>2.3594202544732799</v>
      </c>
      <c r="EI19" s="13">
        <v>20.719065701245899</v>
      </c>
      <c r="EJ19" s="173">
        <v>1.46704854206434</v>
      </c>
      <c r="EK19" s="13">
        <v>-5.0450569210327902</v>
      </c>
      <c r="EL19" s="173">
        <v>2.72119690589673</v>
      </c>
      <c r="EM19" s="13">
        <v>13.2196506640284</v>
      </c>
      <c r="EN19" s="173">
        <v>0.66474821820025598</v>
      </c>
      <c r="EO19" s="13">
        <v>14.189375038849599</v>
      </c>
      <c r="EP19" s="173">
        <v>1.9443154745156299</v>
      </c>
      <c r="EQ19" s="13">
        <v>13.190763354647</v>
      </c>
      <c r="ER19" s="173">
        <v>1.8143281950682699</v>
      </c>
      <c r="ES19" s="13">
        <v>12.9976512207587</v>
      </c>
      <c r="ET19" s="173">
        <v>0.85367716884315403</v>
      </c>
      <c r="EU19" s="13">
        <v>-1.1917238180909</v>
      </c>
      <c r="EV19" s="173">
        <v>2.25239730300934</v>
      </c>
      <c r="EW19" s="13">
        <v>20.207907390650298</v>
      </c>
      <c r="EX19" s="173">
        <v>1.29934974038647</v>
      </c>
      <c r="EY19" s="13">
        <v>19.1551424954508</v>
      </c>
      <c r="EZ19" s="173">
        <v>2.2831379192233201</v>
      </c>
      <c r="FA19" s="13">
        <v>21.791698433125301</v>
      </c>
      <c r="FB19" s="173">
        <v>2.1288963934591201</v>
      </c>
      <c r="FC19" s="13">
        <v>19.964529925966001</v>
      </c>
      <c r="FD19" s="173">
        <v>1.83570985479102</v>
      </c>
      <c r="FE19" s="13">
        <v>0.80938743051523998</v>
      </c>
      <c r="FF19" s="173">
        <v>2.6437315301168001</v>
      </c>
      <c r="FG19" s="13">
        <v>19.872977734483399</v>
      </c>
      <c r="FH19" s="173">
        <v>0.95780730821650395</v>
      </c>
      <c r="FI19" s="13">
        <v>23.535774087603102</v>
      </c>
      <c r="FJ19" s="173">
        <v>2.0282387242984901</v>
      </c>
      <c r="FK19" s="13">
        <v>21.6496280708302</v>
      </c>
      <c r="FL19" s="173">
        <v>2.1578029251970201</v>
      </c>
      <c r="FM19" s="13">
        <v>18.255668259023299</v>
      </c>
      <c r="FN19" s="173">
        <v>1.3815635238422199</v>
      </c>
      <c r="FO19" s="13">
        <v>-5.2801058285797398</v>
      </c>
      <c r="FP19" s="173">
        <v>2.62452784133828</v>
      </c>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6"/>
    </row>
    <row r="20" spans="1:240" ht="12.95" customHeight="1" x14ac:dyDescent="0.2">
      <c r="A20" s="2" t="s">
        <v>348</v>
      </c>
      <c r="B20" s="12">
        <v>2</v>
      </c>
      <c r="C20" s="13">
        <v>88.800448593869504</v>
      </c>
      <c r="D20" s="173">
        <v>0.73547267203816502</v>
      </c>
      <c r="E20" s="13">
        <v>88.618391375278705</v>
      </c>
      <c r="F20" s="173">
        <v>1.92486287674366</v>
      </c>
      <c r="G20" s="13">
        <v>90.045328680970499</v>
      </c>
      <c r="H20" s="173">
        <v>1.6304022771250299</v>
      </c>
      <c r="I20" s="13">
        <v>88.479670807300195</v>
      </c>
      <c r="J20" s="173">
        <v>1.0237579155735299</v>
      </c>
      <c r="K20" s="13">
        <v>-0.13872056797858101</v>
      </c>
      <c r="L20" s="173">
        <v>2.2461994600272299</v>
      </c>
      <c r="M20" s="13">
        <v>87.599769325518807</v>
      </c>
      <c r="N20" s="173">
        <v>0.92932115314156705</v>
      </c>
      <c r="O20" s="13">
        <v>86.928096604005603</v>
      </c>
      <c r="P20" s="173">
        <v>2.07729369919634</v>
      </c>
      <c r="Q20" s="13">
        <v>87.213930372720995</v>
      </c>
      <c r="R20" s="173">
        <v>2.0552324164748899</v>
      </c>
      <c r="S20" s="13">
        <v>87.933497087520905</v>
      </c>
      <c r="T20" s="173">
        <v>1.06090600418359</v>
      </c>
      <c r="U20" s="13">
        <v>1.0054004835153301</v>
      </c>
      <c r="V20" s="173">
        <v>2.2861761944708898</v>
      </c>
      <c r="W20" s="13">
        <v>84.698217174272997</v>
      </c>
      <c r="X20" s="173">
        <v>0.83410291935882797</v>
      </c>
      <c r="Y20" s="13">
        <v>84.340552342530302</v>
      </c>
      <c r="Z20" s="173">
        <v>1.8691794517673499</v>
      </c>
      <c r="AA20" s="13">
        <v>81.467002042405397</v>
      </c>
      <c r="AB20" s="173">
        <v>2.3854665255499401</v>
      </c>
      <c r="AC20" s="13">
        <v>85.635359677940102</v>
      </c>
      <c r="AD20" s="173">
        <v>1.1305017841145699</v>
      </c>
      <c r="AE20" s="13">
        <v>1.29480733540976</v>
      </c>
      <c r="AF20" s="173">
        <v>2.28574175259677</v>
      </c>
      <c r="AG20" s="13">
        <v>85.608333378428796</v>
      </c>
      <c r="AH20" s="173">
        <v>0.82523941085111197</v>
      </c>
      <c r="AI20" s="13">
        <v>85.990523139969895</v>
      </c>
      <c r="AJ20" s="173">
        <v>1.9386801357598</v>
      </c>
      <c r="AK20" s="13">
        <v>82.795992660897994</v>
      </c>
      <c r="AL20" s="173">
        <v>1.93965662719112</v>
      </c>
      <c r="AM20" s="13">
        <v>86.117275813838901</v>
      </c>
      <c r="AN20" s="173">
        <v>1.1706970879101699</v>
      </c>
      <c r="AO20" s="13">
        <v>0.126752673868992</v>
      </c>
      <c r="AP20" s="173">
        <v>2.44625967802655</v>
      </c>
      <c r="AQ20" s="13">
        <v>78.535669720120794</v>
      </c>
      <c r="AR20" s="173">
        <v>1.0619711154725899</v>
      </c>
      <c r="AS20" s="13">
        <v>79.949618236664193</v>
      </c>
      <c r="AT20" s="173">
        <v>2.24633083266166</v>
      </c>
      <c r="AU20" s="13">
        <v>76.586916829387903</v>
      </c>
      <c r="AV20" s="173">
        <v>2.7663574143089802</v>
      </c>
      <c r="AW20" s="13">
        <v>78.409419369682894</v>
      </c>
      <c r="AX20" s="173">
        <v>1.4455939672095099</v>
      </c>
      <c r="AY20" s="13">
        <v>-1.54019886698134</v>
      </c>
      <c r="AZ20" s="173">
        <v>2.8717315166885999</v>
      </c>
      <c r="BA20" s="13">
        <v>70.647603447163306</v>
      </c>
      <c r="BB20" s="173">
        <v>1.0977678148346599</v>
      </c>
      <c r="BC20" s="13">
        <v>73.229591909688907</v>
      </c>
      <c r="BD20" s="173">
        <v>2.4207500746672101</v>
      </c>
      <c r="BE20" s="13">
        <v>67.812326942623798</v>
      </c>
      <c r="BF20" s="173">
        <v>3.0020978345604301</v>
      </c>
      <c r="BG20" s="13">
        <v>70.267961576508498</v>
      </c>
      <c r="BH20" s="173">
        <v>1.30992058878511</v>
      </c>
      <c r="BI20" s="13">
        <v>-2.9616303331803402</v>
      </c>
      <c r="BJ20" s="173">
        <v>2.8938177952086401</v>
      </c>
      <c r="BK20" s="13">
        <v>82.074238106811805</v>
      </c>
      <c r="BL20" s="173">
        <v>0.96039540751014996</v>
      </c>
      <c r="BM20" s="13">
        <v>83.394468876491004</v>
      </c>
      <c r="BN20" s="173">
        <v>2.1193602225094201</v>
      </c>
      <c r="BO20" s="13">
        <v>81.201288147270304</v>
      </c>
      <c r="BP20" s="173">
        <v>2.5796264258289301</v>
      </c>
      <c r="BQ20" s="13">
        <v>81.747488199492395</v>
      </c>
      <c r="BR20" s="173">
        <v>1.26994895437947</v>
      </c>
      <c r="BS20" s="13">
        <v>-1.6469806769986099</v>
      </c>
      <c r="BT20" s="173">
        <v>2.6504070739028198</v>
      </c>
      <c r="BU20" s="13">
        <v>44.671446063913599</v>
      </c>
      <c r="BV20" s="173">
        <v>1.4595719398046301</v>
      </c>
      <c r="BW20" s="13">
        <v>47.573271032170297</v>
      </c>
      <c r="BX20" s="173">
        <v>2.21703869551546</v>
      </c>
      <c r="BY20" s="13">
        <v>45.179305539366901</v>
      </c>
      <c r="BZ20" s="173">
        <v>2.8157417230023301</v>
      </c>
      <c r="CA20" s="13">
        <v>43.398829307422503</v>
      </c>
      <c r="CB20" s="173">
        <v>1.8853658841927201</v>
      </c>
      <c r="CC20" s="13">
        <v>-4.1744417247477701</v>
      </c>
      <c r="CD20" s="173">
        <v>2.9814801172340402</v>
      </c>
      <c r="CE20" s="13">
        <v>72.133855177221903</v>
      </c>
      <c r="CF20" s="173">
        <v>1.15863794447653</v>
      </c>
      <c r="CG20" s="13">
        <v>73.054112889114407</v>
      </c>
      <c r="CH20" s="173">
        <v>2.8536073503502402</v>
      </c>
      <c r="CI20" s="13">
        <v>68.4334765106194</v>
      </c>
      <c r="CJ20" s="173">
        <v>2.8459397927002099</v>
      </c>
      <c r="CK20" s="13">
        <v>72.8229708567861</v>
      </c>
      <c r="CL20" s="173">
        <v>1.5003987618055199</v>
      </c>
      <c r="CM20" s="13">
        <v>-0.23114203232830699</v>
      </c>
      <c r="CN20" s="173">
        <v>3.5422446514868899</v>
      </c>
      <c r="CO20" s="13">
        <v>35.105813308746797</v>
      </c>
      <c r="CP20" s="173">
        <v>1.24753144101919</v>
      </c>
      <c r="CQ20" s="13">
        <v>31.953199527434901</v>
      </c>
      <c r="CR20" s="173">
        <v>2.3187358448678799</v>
      </c>
      <c r="CS20" s="13">
        <v>34.495498364376701</v>
      </c>
      <c r="CT20" s="173">
        <v>2.8120130403905601</v>
      </c>
      <c r="CU20" s="13">
        <v>36.020407003140001</v>
      </c>
      <c r="CV20" s="173">
        <v>1.5418265760179199</v>
      </c>
      <c r="CW20" s="13">
        <v>4.0672074757050298</v>
      </c>
      <c r="CX20" s="173">
        <v>2.7716788499393199</v>
      </c>
      <c r="CY20" s="13">
        <v>71.499973747075401</v>
      </c>
      <c r="CZ20" s="173">
        <v>1.0991533810032299</v>
      </c>
      <c r="DA20" s="13">
        <v>69.034417899131398</v>
      </c>
      <c r="DB20" s="173">
        <v>2.3043419328576</v>
      </c>
      <c r="DC20" s="13">
        <v>67.071563291580901</v>
      </c>
      <c r="DD20" s="173">
        <v>3.0162090525961198</v>
      </c>
      <c r="DE20" s="13">
        <v>73.535158692635704</v>
      </c>
      <c r="DF20" s="173">
        <v>1.2805135397263401</v>
      </c>
      <c r="DG20" s="13">
        <v>4.5007407935043604</v>
      </c>
      <c r="DH20" s="173">
        <v>2.6600209504379202</v>
      </c>
      <c r="DI20" s="13">
        <v>64.430767984686597</v>
      </c>
      <c r="DJ20" s="173">
        <v>1.34849041220042</v>
      </c>
      <c r="DK20" s="13">
        <v>65.501368749322907</v>
      </c>
      <c r="DL20" s="173">
        <v>3.2937352096266799</v>
      </c>
      <c r="DM20" s="13">
        <v>65.398971176530395</v>
      </c>
      <c r="DN20" s="173">
        <v>2.7389243412591702</v>
      </c>
      <c r="DO20" s="13">
        <v>63.689989591779003</v>
      </c>
      <c r="DP20" s="173">
        <v>1.4012716452316001</v>
      </c>
      <c r="DQ20" s="13">
        <v>-1.81137915754391</v>
      </c>
      <c r="DR20" s="173">
        <v>3.1544665191248198</v>
      </c>
      <c r="DS20" s="13">
        <v>40.275194952441602</v>
      </c>
      <c r="DT20" s="173">
        <v>1.07718039532041</v>
      </c>
      <c r="DU20" s="13">
        <v>43.140523685907397</v>
      </c>
      <c r="DV20" s="173">
        <v>3.4415495001955798</v>
      </c>
      <c r="DW20" s="13">
        <v>42.210506935821797</v>
      </c>
      <c r="DX20" s="173">
        <v>3.0226465049993099</v>
      </c>
      <c r="DY20" s="13">
        <v>38.645947595291702</v>
      </c>
      <c r="DZ20" s="173">
        <v>1.2754279688700501</v>
      </c>
      <c r="EA20" s="13">
        <v>-4.4945760906156904</v>
      </c>
      <c r="EB20" s="173">
        <v>3.7068344967948801</v>
      </c>
      <c r="EC20" s="13">
        <v>78.955217471321902</v>
      </c>
      <c r="ED20" s="173">
        <v>1.0456039008865201</v>
      </c>
      <c r="EE20" s="13">
        <v>79.404345173707398</v>
      </c>
      <c r="EF20" s="173">
        <v>2.32647309634587</v>
      </c>
      <c r="EG20" s="13">
        <v>73.929685882385598</v>
      </c>
      <c r="EH20" s="173">
        <v>2.7506003839692901</v>
      </c>
      <c r="EI20" s="13">
        <v>80.084301913087501</v>
      </c>
      <c r="EJ20" s="173">
        <v>1.19929372007582</v>
      </c>
      <c r="EK20" s="13">
        <v>0.67995673938013101</v>
      </c>
      <c r="EL20" s="173">
        <v>2.6700489251214399</v>
      </c>
      <c r="EM20" s="13">
        <v>69.051570723421605</v>
      </c>
      <c r="EN20" s="173">
        <v>1.21429942497763</v>
      </c>
      <c r="EO20" s="13">
        <v>67.059485064492307</v>
      </c>
      <c r="EP20" s="173">
        <v>2.0707265037098099</v>
      </c>
      <c r="EQ20" s="13">
        <v>64.979330755346894</v>
      </c>
      <c r="ER20" s="173">
        <v>2.6684834015238001</v>
      </c>
      <c r="ES20" s="13">
        <v>70.565309777748695</v>
      </c>
      <c r="ET20" s="173">
        <v>1.4836472829179299</v>
      </c>
      <c r="EU20" s="13">
        <v>3.50582471325643</v>
      </c>
      <c r="EV20" s="173">
        <v>2.5114322547393799</v>
      </c>
      <c r="EW20" s="13">
        <v>64.787743148025896</v>
      </c>
      <c r="EX20" s="173">
        <v>1.1479624995512201</v>
      </c>
      <c r="EY20" s="13">
        <v>64.127635537908802</v>
      </c>
      <c r="EZ20" s="173">
        <v>2.2281702085309698</v>
      </c>
      <c r="FA20" s="13">
        <v>62.718309562971299</v>
      </c>
      <c r="FB20" s="173">
        <v>3.1464256802042301</v>
      </c>
      <c r="FC20" s="13">
        <v>65.252027837465803</v>
      </c>
      <c r="FD20" s="173">
        <v>1.3522168365545999</v>
      </c>
      <c r="FE20" s="13">
        <v>1.1243922995570299</v>
      </c>
      <c r="FF20" s="173">
        <v>2.5814413586048701</v>
      </c>
      <c r="FG20" s="13">
        <v>38.424080699711702</v>
      </c>
      <c r="FH20" s="173">
        <v>1.30482303884434</v>
      </c>
      <c r="FI20" s="13">
        <v>33.606822278389402</v>
      </c>
      <c r="FJ20" s="173">
        <v>2.4795475127287299</v>
      </c>
      <c r="FK20" s="13">
        <v>39.142361890334399</v>
      </c>
      <c r="FL20" s="173">
        <v>2.8851832644251698</v>
      </c>
      <c r="FM20" s="13">
        <v>39.474802538477</v>
      </c>
      <c r="FN20" s="173">
        <v>1.53226642420024</v>
      </c>
      <c r="FO20" s="13">
        <v>5.8679802600875597</v>
      </c>
      <c r="FP20" s="173">
        <v>2.6704368791336499</v>
      </c>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6"/>
    </row>
    <row r="21" spans="1:240" ht="12.95" customHeight="1" x14ac:dyDescent="0.2">
      <c r="A21" s="2" t="s">
        <v>349</v>
      </c>
      <c r="B21" s="12">
        <v>2</v>
      </c>
      <c r="C21" s="13">
        <v>75.962250536500903</v>
      </c>
      <c r="D21" s="173">
        <v>0.99944463708665199</v>
      </c>
      <c r="E21" s="13">
        <v>77.020385276818701</v>
      </c>
      <c r="F21" s="173">
        <v>1.99174462449346</v>
      </c>
      <c r="G21" s="13">
        <v>76.954890137868404</v>
      </c>
      <c r="H21" s="173">
        <v>2.2129026646749699</v>
      </c>
      <c r="I21" s="13">
        <v>75.001860474493398</v>
      </c>
      <c r="J21" s="173">
        <v>1.30380788839543</v>
      </c>
      <c r="K21" s="13">
        <v>-2.01852480232529</v>
      </c>
      <c r="L21" s="173">
        <v>2.3414351601452998</v>
      </c>
      <c r="M21" s="13">
        <v>79.417461768722802</v>
      </c>
      <c r="N21" s="173">
        <v>0.94531206306594895</v>
      </c>
      <c r="O21" s="13">
        <v>81.819879189876502</v>
      </c>
      <c r="P21" s="173">
        <v>1.8066450268380301</v>
      </c>
      <c r="Q21" s="13">
        <v>78.351295959623101</v>
      </c>
      <c r="R21" s="173">
        <v>2.2809486276578399</v>
      </c>
      <c r="S21" s="13">
        <v>78.812843148611194</v>
      </c>
      <c r="T21" s="173">
        <v>1.2485537522108501</v>
      </c>
      <c r="U21" s="13">
        <v>-3.00703604126539</v>
      </c>
      <c r="V21" s="173">
        <v>2.1251478560386601</v>
      </c>
      <c r="W21" s="13">
        <v>72.563899441531802</v>
      </c>
      <c r="X21" s="173">
        <v>0.94520600101792396</v>
      </c>
      <c r="Y21" s="13">
        <v>77.685865640716699</v>
      </c>
      <c r="Z21" s="173">
        <v>1.82176248733783</v>
      </c>
      <c r="AA21" s="13">
        <v>66.557684713609106</v>
      </c>
      <c r="AB21" s="173">
        <v>2.6084950051775802</v>
      </c>
      <c r="AC21" s="13">
        <v>70.5809474598164</v>
      </c>
      <c r="AD21" s="173">
        <v>1.37465404883231</v>
      </c>
      <c r="AE21" s="13">
        <v>-7.1049181809002704</v>
      </c>
      <c r="AF21" s="173">
        <v>2.29256787327156</v>
      </c>
      <c r="AG21" s="13">
        <v>67.309982097776995</v>
      </c>
      <c r="AH21" s="173">
        <v>1.1451772804085201</v>
      </c>
      <c r="AI21" s="13">
        <v>69.886793711167797</v>
      </c>
      <c r="AJ21" s="173">
        <v>2.2305499397854001</v>
      </c>
      <c r="AK21" s="13">
        <v>66.505268968985405</v>
      </c>
      <c r="AL21" s="173">
        <v>2.26426798342818</v>
      </c>
      <c r="AM21" s="13">
        <v>65.000661627302605</v>
      </c>
      <c r="AN21" s="173">
        <v>1.5551571425053901</v>
      </c>
      <c r="AO21" s="13">
        <v>-4.8861320838652498</v>
      </c>
      <c r="AP21" s="173">
        <v>2.67150854742136</v>
      </c>
      <c r="AQ21" s="13">
        <v>81.111067725514204</v>
      </c>
      <c r="AR21" s="173">
        <v>0.95708814601317904</v>
      </c>
      <c r="AS21" s="13">
        <v>79.093126760912398</v>
      </c>
      <c r="AT21" s="173">
        <v>2.0425031854447702</v>
      </c>
      <c r="AU21" s="13">
        <v>79.483576256024705</v>
      </c>
      <c r="AV21" s="173">
        <v>2.3086082980479801</v>
      </c>
      <c r="AW21" s="13">
        <v>82.370620785514205</v>
      </c>
      <c r="AX21" s="173">
        <v>1.09656663917943</v>
      </c>
      <c r="AY21" s="13">
        <v>3.2774940246017801</v>
      </c>
      <c r="AZ21" s="173">
        <v>2.0500748027637399</v>
      </c>
      <c r="BA21" s="13">
        <v>78.846281730479106</v>
      </c>
      <c r="BB21" s="173">
        <v>0.986830728710128</v>
      </c>
      <c r="BC21" s="13">
        <v>78.095147639568594</v>
      </c>
      <c r="BD21" s="173">
        <v>1.73270819041103</v>
      </c>
      <c r="BE21" s="13">
        <v>80.464195565608605</v>
      </c>
      <c r="BF21" s="173">
        <v>2.1208455975988798</v>
      </c>
      <c r="BG21" s="13">
        <v>78.889606820516505</v>
      </c>
      <c r="BH21" s="173">
        <v>1.17147100282078</v>
      </c>
      <c r="BI21" s="13">
        <v>0.79445918094788204</v>
      </c>
      <c r="BJ21" s="173">
        <v>1.8976431037135399</v>
      </c>
      <c r="BK21" s="13">
        <v>86.2855088784777</v>
      </c>
      <c r="BL21" s="173">
        <v>0.83453932430225597</v>
      </c>
      <c r="BM21" s="13">
        <v>85.403806046993594</v>
      </c>
      <c r="BN21" s="173">
        <v>1.6554404713819399</v>
      </c>
      <c r="BO21" s="13">
        <v>86.699335392279295</v>
      </c>
      <c r="BP21" s="173">
        <v>1.9896860949416799</v>
      </c>
      <c r="BQ21" s="13">
        <v>86.614450542153094</v>
      </c>
      <c r="BR21" s="173">
        <v>1.00184680015639</v>
      </c>
      <c r="BS21" s="13">
        <v>1.2106444951595801</v>
      </c>
      <c r="BT21" s="173">
        <v>1.7737560836322701</v>
      </c>
      <c r="BU21" s="13">
        <v>26.2248461676514</v>
      </c>
      <c r="BV21" s="173">
        <v>1.1162627687371001</v>
      </c>
      <c r="BW21" s="13">
        <v>31.705462633105501</v>
      </c>
      <c r="BX21" s="173">
        <v>2.5005674576268699</v>
      </c>
      <c r="BY21" s="13">
        <v>25.267213496564501</v>
      </c>
      <c r="BZ21" s="173">
        <v>2.3876755618188001</v>
      </c>
      <c r="CA21" s="13">
        <v>24.325393494204</v>
      </c>
      <c r="CB21" s="173">
        <v>1.48414760337782</v>
      </c>
      <c r="CC21" s="13">
        <v>-7.38006913890153</v>
      </c>
      <c r="CD21" s="173">
        <v>2.8301304348270699</v>
      </c>
      <c r="CE21" s="13">
        <v>65.082606690332995</v>
      </c>
      <c r="CF21" s="173">
        <v>1.2305119208578199</v>
      </c>
      <c r="CG21" s="13">
        <v>66.5415090253925</v>
      </c>
      <c r="CH21" s="173">
        <v>2.0104280458115</v>
      </c>
      <c r="CI21" s="13">
        <v>66.238607080788</v>
      </c>
      <c r="CJ21" s="173">
        <v>2.4668286887812698</v>
      </c>
      <c r="CK21" s="13">
        <v>64.105107688399301</v>
      </c>
      <c r="CL21" s="173">
        <v>1.6153362228546599</v>
      </c>
      <c r="CM21" s="13">
        <v>-2.4364013369931898</v>
      </c>
      <c r="CN21" s="173">
        <v>2.4225101559110902</v>
      </c>
      <c r="CO21" s="13">
        <v>24.952970807529798</v>
      </c>
      <c r="CP21" s="173">
        <v>0.89200172871324701</v>
      </c>
      <c r="CQ21" s="13">
        <v>28.8954350779047</v>
      </c>
      <c r="CR21" s="173">
        <v>2.2190981516615</v>
      </c>
      <c r="CS21" s="13">
        <v>26.9448296716062</v>
      </c>
      <c r="CT21" s="173">
        <v>2.2327504425436202</v>
      </c>
      <c r="CU21" s="13">
        <v>22.534906388410999</v>
      </c>
      <c r="CV21" s="173">
        <v>1.25144001097438</v>
      </c>
      <c r="CW21" s="13">
        <v>-6.3605286894937203</v>
      </c>
      <c r="CX21" s="173">
        <v>2.8365598044392999</v>
      </c>
      <c r="CY21" s="13">
        <v>48.0520627754629</v>
      </c>
      <c r="CZ21" s="173">
        <v>1.4569490031452601</v>
      </c>
      <c r="DA21" s="13">
        <v>46.958418172325501</v>
      </c>
      <c r="DB21" s="173">
        <v>1.9900103495922301</v>
      </c>
      <c r="DC21" s="13">
        <v>46.042417219786302</v>
      </c>
      <c r="DD21" s="173">
        <v>2.63677666572783</v>
      </c>
      <c r="DE21" s="13">
        <v>47.881147229450299</v>
      </c>
      <c r="DF21" s="173">
        <v>1.79050403290738</v>
      </c>
      <c r="DG21" s="13">
        <v>0.92272905712472697</v>
      </c>
      <c r="DH21" s="173">
        <v>2.3900510707427598</v>
      </c>
      <c r="DI21" s="13">
        <v>50.324168071458999</v>
      </c>
      <c r="DJ21" s="173">
        <v>1.66636345018218</v>
      </c>
      <c r="DK21" s="13">
        <v>51.402890182176399</v>
      </c>
      <c r="DL21" s="173">
        <v>2.1920419685577199</v>
      </c>
      <c r="DM21" s="13">
        <v>49.124367408392402</v>
      </c>
      <c r="DN21" s="173">
        <v>2.9348183210048302</v>
      </c>
      <c r="DO21" s="13">
        <v>49.737590217903502</v>
      </c>
      <c r="DP21" s="173">
        <v>1.9764998920329699</v>
      </c>
      <c r="DQ21" s="13">
        <v>-1.66529996427297</v>
      </c>
      <c r="DR21" s="173">
        <v>2.4107752206347102</v>
      </c>
      <c r="DS21" s="13">
        <v>41.108516541975</v>
      </c>
      <c r="DT21" s="173">
        <v>1.5915505834927901</v>
      </c>
      <c r="DU21" s="13">
        <v>40.152266368104698</v>
      </c>
      <c r="DV21" s="173">
        <v>2.3510919630639999</v>
      </c>
      <c r="DW21" s="13">
        <v>37.455990992491699</v>
      </c>
      <c r="DX21" s="173">
        <v>2.7731876949986201</v>
      </c>
      <c r="DY21" s="13">
        <v>41.919714606464503</v>
      </c>
      <c r="DZ21" s="173">
        <v>1.7786827004224399</v>
      </c>
      <c r="EA21" s="13">
        <v>1.7674482383598</v>
      </c>
      <c r="EB21" s="173">
        <v>2.57631136001568</v>
      </c>
      <c r="EC21" s="13">
        <v>61.361168725520898</v>
      </c>
      <c r="ED21" s="173">
        <v>1.1570337754920601</v>
      </c>
      <c r="EE21" s="13">
        <v>62.610665677160902</v>
      </c>
      <c r="EF21" s="173">
        <v>2.3306586144035801</v>
      </c>
      <c r="EG21" s="13">
        <v>59.912032720031398</v>
      </c>
      <c r="EH21" s="173">
        <v>2.51921753659951</v>
      </c>
      <c r="EI21" s="13">
        <v>60.394888984870597</v>
      </c>
      <c r="EJ21" s="173">
        <v>1.5645299912252499</v>
      </c>
      <c r="EK21" s="13">
        <v>-2.2157766922903801</v>
      </c>
      <c r="EL21" s="173">
        <v>2.7224554433302401</v>
      </c>
      <c r="EM21" s="13">
        <v>65.411795562731797</v>
      </c>
      <c r="EN21" s="173">
        <v>1.2627247426550099</v>
      </c>
      <c r="EO21" s="13">
        <v>67.031534609841401</v>
      </c>
      <c r="EP21" s="173">
        <v>1.9376787707680301</v>
      </c>
      <c r="EQ21" s="13">
        <v>63.252062385231</v>
      </c>
      <c r="ER21" s="173">
        <v>2.4731200368962298</v>
      </c>
      <c r="ES21" s="13">
        <v>64.499070015750107</v>
      </c>
      <c r="ET21" s="173">
        <v>1.5455103593761801</v>
      </c>
      <c r="EU21" s="13">
        <v>-2.53246459409129</v>
      </c>
      <c r="EV21" s="173">
        <v>2.2767651920493099</v>
      </c>
      <c r="EW21" s="13">
        <v>60.652276075814797</v>
      </c>
      <c r="EX21" s="173">
        <v>1.1880708958941699</v>
      </c>
      <c r="EY21" s="13">
        <v>63.589057935476603</v>
      </c>
      <c r="EZ21" s="173">
        <v>2.0690790558611099</v>
      </c>
      <c r="FA21" s="13">
        <v>59.049837383780996</v>
      </c>
      <c r="FB21" s="173">
        <v>2.3477170933375602</v>
      </c>
      <c r="FC21" s="13">
        <v>59.1877884936914</v>
      </c>
      <c r="FD21" s="173">
        <v>1.53812272175306</v>
      </c>
      <c r="FE21" s="13">
        <v>-4.4012694417852503</v>
      </c>
      <c r="FF21" s="173">
        <v>2.5477331691666101</v>
      </c>
      <c r="FG21" s="13">
        <v>15.433928120033499</v>
      </c>
      <c r="FH21" s="173">
        <v>0.92151732456283997</v>
      </c>
      <c r="FI21" s="13">
        <v>16.340006133226499</v>
      </c>
      <c r="FJ21" s="173">
        <v>1.8351875218768099</v>
      </c>
      <c r="FK21" s="13">
        <v>19.1235084225336</v>
      </c>
      <c r="FL21" s="173">
        <v>2.3095667214127502</v>
      </c>
      <c r="FM21" s="13">
        <v>13.9086696107859</v>
      </c>
      <c r="FN21" s="173">
        <v>1.1077410689436999</v>
      </c>
      <c r="FO21" s="13">
        <v>-2.4313365224405601</v>
      </c>
      <c r="FP21" s="173">
        <v>2.1278463599155102</v>
      </c>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6"/>
    </row>
    <row r="22" spans="1:240" ht="12.95" customHeight="1" x14ac:dyDescent="0.2">
      <c r="A22" s="2" t="s">
        <v>350</v>
      </c>
      <c r="B22" s="12">
        <v>2</v>
      </c>
      <c r="C22" s="13">
        <v>82.531779005835304</v>
      </c>
      <c r="D22" s="173">
        <v>1.05731056699504</v>
      </c>
      <c r="E22" s="13">
        <v>83.902139128322901</v>
      </c>
      <c r="F22" s="173">
        <v>2.6074279806493199</v>
      </c>
      <c r="G22" s="13">
        <v>78.933027059179395</v>
      </c>
      <c r="H22" s="173">
        <v>2.4350805037920802</v>
      </c>
      <c r="I22" s="13">
        <v>83.431235819142799</v>
      </c>
      <c r="J22" s="173">
        <v>1.4999892478847801</v>
      </c>
      <c r="K22" s="13">
        <v>-0.47090330918011603</v>
      </c>
      <c r="L22" s="173">
        <v>2.9495207167466702</v>
      </c>
      <c r="M22" s="13">
        <v>74.805032762609301</v>
      </c>
      <c r="N22" s="173">
        <v>1.2515833874611499</v>
      </c>
      <c r="O22" s="13">
        <v>78.773287392410396</v>
      </c>
      <c r="P22" s="173">
        <v>2.6178447596554402</v>
      </c>
      <c r="Q22" s="13">
        <v>72.558184594553296</v>
      </c>
      <c r="R22" s="173">
        <v>3.3865144060210599</v>
      </c>
      <c r="S22" s="13">
        <v>74.0622602133854</v>
      </c>
      <c r="T22" s="173">
        <v>1.78212718911732</v>
      </c>
      <c r="U22" s="13">
        <v>-4.7110271790249802</v>
      </c>
      <c r="V22" s="173">
        <v>3.2322773086623799</v>
      </c>
      <c r="W22" s="13">
        <v>81.301389514829907</v>
      </c>
      <c r="X22" s="173">
        <v>1.0672685138184199</v>
      </c>
      <c r="Y22" s="13">
        <v>81.034052605321406</v>
      </c>
      <c r="Z22" s="173">
        <v>2.4244969396430802</v>
      </c>
      <c r="AA22" s="13">
        <v>80.031711899588004</v>
      </c>
      <c r="AB22" s="173">
        <v>2.7234396621418702</v>
      </c>
      <c r="AC22" s="13">
        <v>81.725212802880307</v>
      </c>
      <c r="AD22" s="173">
        <v>1.5635620598136</v>
      </c>
      <c r="AE22" s="13">
        <v>0.691160197558915</v>
      </c>
      <c r="AF22" s="173">
        <v>3.0009282953437499</v>
      </c>
      <c r="AG22" s="13">
        <v>70.426943391646802</v>
      </c>
      <c r="AH22" s="173">
        <v>1.3816474944886401</v>
      </c>
      <c r="AI22" s="13">
        <v>75.045771361468098</v>
      </c>
      <c r="AJ22" s="173">
        <v>2.85922359758412</v>
      </c>
      <c r="AK22" s="13">
        <v>74.638830160608606</v>
      </c>
      <c r="AL22" s="173">
        <v>3.2002151744835601</v>
      </c>
      <c r="AM22" s="13">
        <v>66.251062059875395</v>
      </c>
      <c r="AN22" s="173">
        <v>2.0963874448866999</v>
      </c>
      <c r="AO22" s="13">
        <v>-8.7947093015927607</v>
      </c>
      <c r="AP22" s="173">
        <v>3.61565957453832</v>
      </c>
      <c r="AQ22" s="13">
        <v>68.045583347021704</v>
      </c>
      <c r="AR22" s="173">
        <v>1.59026714488149</v>
      </c>
      <c r="AS22" s="13">
        <v>69.532356788145094</v>
      </c>
      <c r="AT22" s="173">
        <v>2.84868263412669</v>
      </c>
      <c r="AU22" s="13">
        <v>64.754890205423607</v>
      </c>
      <c r="AV22" s="173">
        <v>3.4581970563715201</v>
      </c>
      <c r="AW22" s="13">
        <v>68.418136413753004</v>
      </c>
      <c r="AX22" s="173">
        <v>1.9182324573213001</v>
      </c>
      <c r="AY22" s="13">
        <v>-1.1142203743920001</v>
      </c>
      <c r="AZ22" s="173">
        <v>3.3631845589756599</v>
      </c>
      <c r="BA22" s="13">
        <v>60.271823468528098</v>
      </c>
      <c r="BB22" s="173">
        <v>1.7109692391993501</v>
      </c>
      <c r="BC22" s="13">
        <v>62.924775145958797</v>
      </c>
      <c r="BD22" s="173">
        <v>2.8458013036176402</v>
      </c>
      <c r="BE22" s="13">
        <v>57.973952585000497</v>
      </c>
      <c r="BF22" s="173">
        <v>3.5417618208118902</v>
      </c>
      <c r="BG22" s="13">
        <v>59.772991712004902</v>
      </c>
      <c r="BH22" s="173">
        <v>2.3833639519020902</v>
      </c>
      <c r="BI22" s="13">
        <v>-3.1517834339539301</v>
      </c>
      <c r="BJ22" s="173">
        <v>3.68301874567933</v>
      </c>
      <c r="BK22" s="13">
        <v>72.6941017916552</v>
      </c>
      <c r="BL22" s="173">
        <v>1.4423353463748501</v>
      </c>
      <c r="BM22" s="13">
        <v>72.947447243304495</v>
      </c>
      <c r="BN22" s="173">
        <v>2.69790979701926</v>
      </c>
      <c r="BO22" s="13">
        <v>70.217457144281497</v>
      </c>
      <c r="BP22" s="173">
        <v>3.3400399628117099</v>
      </c>
      <c r="BQ22" s="13">
        <v>73.302188629639105</v>
      </c>
      <c r="BR22" s="173">
        <v>1.91519599040303</v>
      </c>
      <c r="BS22" s="13">
        <v>0.35474138633463798</v>
      </c>
      <c r="BT22" s="173">
        <v>3.3674446944383498</v>
      </c>
      <c r="BU22" s="13">
        <v>42.329406940162301</v>
      </c>
      <c r="BV22" s="173">
        <v>1.52224909050353</v>
      </c>
      <c r="BW22" s="13">
        <v>48.632137400498998</v>
      </c>
      <c r="BX22" s="173">
        <v>3.0941449010145199</v>
      </c>
      <c r="BY22" s="13">
        <v>40.504969269017501</v>
      </c>
      <c r="BZ22" s="173">
        <v>3.6440539781830901</v>
      </c>
      <c r="CA22" s="13">
        <v>39.720642744591302</v>
      </c>
      <c r="CB22" s="173">
        <v>1.9308051405322599</v>
      </c>
      <c r="CC22" s="13">
        <v>-8.9114946559076298</v>
      </c>
      <c r="CD22" s="173">
        <v>3.58752728151872</v>
      </c>
      <c r="CE22" s="13">
        <v>58.620673108828399</v>
      </c>
      <c r="CF22" s="173">
        <v>1.9691194248226001</v>
      </c>
      <c r="CG22" s="13">
        <v>67.012858298811395</v>
      </c>
      <c r="CH22" s="173">
        <v>3.1978749093304302</v>
      </c>
      <c r="CI22" s="13">
        <v>58.188287634192797</v>
      </c>
      <c r="CJ22" s="173">
        <v>4.3165115521694002</v>
      </c>
      <c r="CK22" s="13">
        <v>55.242379319272302</v>
      </c>
      <c r="CL22" s="173">
        <v>2.33087441115386</v>
      </c>
      <c r="CM22" s="13">
        <v>-11.770478979539</v>
      </c>
      <c r="CN22" s="173">
        <v>3.8590136172351102</v>
      </c>
      <c r="CO22" s="13">
        <v>24.6285913210939</v>
      </c>
      <c r="CP22" s="173">
        <v>1.4225957169588099</v>
      </c>
      <c r="CQ22" s="13">
        <v>29.359408471808699</v>
      </c>
      <c r="CR22" s="173">
        <v>3.6638202518773002</v>
      </c>
      <c r="CS22" s="13">
        <v>24.309212577554199</v>
      </c>
      <c r="CT22" s="173">
        <v>2.6322208321476102</v>
      </c>
      <c r="CU22" s="13">
        <v>22.70046791431</v>
      </c>
      <c r="CV22" s="173">
        <v>1.8371644672965399</v>
      </c>
      <c r="CW22" s="13">
        <v>-6.6589405574986804</v>
      </c>
      <c r="CX22" s="173">
        <v>4.3884260902352397</v>
      </c>
      <c r="CY22" s="13">
        <v>44.749906145715798</v>
      </c>
      <c r="CZ22" s="173">
        <v>1.8908806136217999</v>
      </c>
      <c r="DA22" s="13">
        <v>50.782326192887702</v>
      </c>
      <c r="DB22" s="173">
        <v>3.3345760444025898</v>
      </c>
      <c r="DC22" s="13">
        <v>38.672909147230399</v>
      </c>
      <c r="DD22" s="173">
        <v>3.66049884718135</v>
      </c>
      <c r="DE22" s="13">
        <v>44.6671230366779</v>
      </c>
      <c r="DF22" s="173">
        <v>2.7165248719426298</v>
      </c>
      <c r="DG22" s="13">
        <v>-6.1152031562097298</v>
      </c>
      <c r="DH22" s="173">
        <v>4.2214419425345904</v>
      </c>
      <c r="DI22" s="13">
        <v>73.102294306234398</v>
      </c>
      <c r="DJ22" s="173">
        <v>1.7637302190799999</v>
      </c>
      <c r="DK22" s="13">
        <v>75.289328425277503</v>
      </c>
      <c r="DL22" s="173">
        <v>2.7195158635141001</v>
      </c>
      <c r="DM22" s="13">
        <v>70.365267187306102</v>
      </c>
      <c r="DN22" s="173">
        <v>3.20076305327057</v>
      </c>
      <c r="DO22" s="13">
        <v>72.856973543638901</v>
      </c>
      <c r="DP22" s="173">
        <v>2.4014691617129298</v>
      </c>
      <c r="DQ22" s="13">
        <v>-2.4323548816386</v>
      </c>
      <c r="DR22" s="173">
        <v>3.3556972603171702</v>
      </c>
      <c r="DS22" s="13">
        <v>28.682351793845701</v>
      </c>
      <c r="DT22" s="173">
        <v>1.5646295804818799</v>
      </c>
      <c r="DU22" s="13">
        <v>29.323659558675601</v>
      </c>
      <c r="DV22" s="173">
        <v>3.72169542102352</v>
      </c>
      <c r="DW22" s="13">
        <v>26.633471518994</v>
      </c>
      <c r="DX22" s="173">
        <v>2.97438530237214</v>
      </c>
      <c r="DY22" s="13">
        <v>28.831413842452498</v>
      </c>
      <c r="DZ22" s="173">
        <v>2.1758048537266599</v>
      </c>
      <c r="EA22" s="13">
        <v>-0.492245716223078</v>
      </c>
      <c r="EB22" s="173">
        <v>4.2772914499045402</v>
      </c>
      <c r="EC22" s="13">
        <v>63.236587095243003</v>
      </c>
      <c r="ED22" s="173">
        <v>1.3151096483312299</v>
      </c>
      <c r="EE22" s="13">
        <v>67.347063036971505</v>
      </c>
      <c r="EF22" s="173">
        <v>3.4866988705187998</v>
      </c>
      <c r="EG22" s="13">
        <v>61.202605924401901</v>
      </c>
      <c r="EH22" s="173">
        <v>3.6751542675511502</v>
      </c>
      <c r="EI22" s="13">
        <v>62.155642453287903</v>
      </c>
      <c r="EJ22" s="173">
        <v>2.3208339352587801</v>
      </c>
      <c r="EK22" s="13">
        <v>-5.1914205836836</v>
      </c>
      <c r="EL22" s="173">
        <v>4.7175347552507798</v>
      </c>
      <c r="EM22" s="13">
        <v>46.761994236335802</v>
      </c>
      <c r="EN22" s="173">
        <v>1.7568345763304101</v>
      </c>
      <c r="EO22" s="13">
        <v>42.747016403535099</v>
      </c>
      <c r="EP22" s="173">
        <v>3.8663427315680501</v>
      </c>
      <c r="EQ22" s="13">
        <v>46.258436668560499</v>
      </c>
      <c r="ER22" s="173">
        <v>3.7755844330531998</v>
      </c>
      <c r="ES22" s="13">
        <v>47.871944635636801</v>
      </c>
      <c r="ET22" s="173">
        <v>2.35496864187744</v>
      </c>
      <c r="EU22" s="13">
        <v>5.12492823210175</v>
      </c>
      <c r="EV22" s="173">
        <v>4.5947816071864196</v>
      </c>
      <c r="EW22" s="13">
        <v>65.571947105910795</v>
      </c>
      <c r="EX22" s="173">
        <v>1.68475028282061</v>
      </c>
      <c r="EY22" s="13">
        <v>68.151590129451293</v>
      </c>
      <c r="EZ22" s="173">
        <v>3.2926850078022998</v>
      </c>
      <c r="FA22" s="13">
        <v>63.363106849758999</v>
      </c>
      <c r="FB22" s="173">
        <v>3.8041898084041099</v>
      </c>
      <c r="FC22" s="13">
        <v>64.941758133443003</v>
      </c>
      <c r="FD22" s="173">
        <v>2.2782730997149199</v>
      </c>
      <c r="FE22" s="13">
        <v>-3.2098319960083601</v>
      </c>
      <c r="FF22" s="173">
        <v>3.9879525663362498</v>
      </c>
      <c r="FG22" s="13">
        <v>21.971180738415001</v>
      </c>
      <c r="FH22" s="173">
        <v>1.2897675752823501</v>
      </c>
      <c r="FI22" s="13">
        <v>23.291366291149199</v>
      </c>
      <c r="FJ22" s="173">
        <v>2.9540487704141598</v>
      </c>
      <c r="FK22" s="13">
        <v>20.427044390801999</v>
      </c>
      <c r="FL22" s="173">
        <v>2.5903382550142502</v>
      </c>
      <c r="FM22" s="13">
        <v>21.9414290056495</v>
      </c>
      <c r="FN22" s="173">
        <v>1.7722940443867901</v>
      </c>
      <c r="FO22" s="13">
        <v>-1.34993728549975</v>
      </c>
      <c r="FP22" s="173">
        <v>3.4865096224602601</v>
      </c>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6"/>
    </row>
    <row r="23" spans="1:240" ht="12.95" customHeight="1" x14ac:dyDescent="0.2">
      <c r="A23" s="2" t="s">
        <v>351</v>
      </c>
      <c r="B23" s="12">
        <v>2</v>
      </c>
      <c r="C23" s="13">
        <v>85.271307211250004</v>
      </c>
      <c r="D23" s="173">
        <v>1.18582980859125</v>
      </c>
      <c r="E23" s="13">
        <v>87.744574564306205</v>
      </c>
      <c r="F23" s="173">
        <v>1.7849958399994399</v>
      </c>
      <c r="G23" s="13">
        <v>84.483874495574895</v>
      </c>
      <c r="H23" s="173">
        <v>2.6568262244480501</v>
      </c>
      <c r="I23" s="13">
        <v>84.650276972506504</v>
      </c>
      <c r="J23" s="173">
        <v>1.4028072403890699</v>
      </c>
      <c r="K23" s="13">
        <v>-3.09429759179972</v>
      </c>
      <c r="L23" s="173">
        <v>1.9762948529673401</v>
      </c>
      <c r="M23" s="13">
        <v>83.742615072004398</v>
      </c>
      <c r="N23" s="173">
        <v>1.0981971148333201</v>
      </c>
      <c r="O23" s="13">
        <v>88.014800903988501</v>
      </c>
      <c r="P23" s="173">
        <v>1.7082678853744999</v>
      </c>
      <c r="Q23" s="13">
        <v>85.715720389044293</v>
      </c>
      <c r="R23" s="173">
        <v>2.5670968302125701</v>
      </c>
      <c r="S23" s="13">
        <v>81.8193411804004</v>
      </c>
      <c r="T23" s="173">
        <v>1.5194580895786201</v>
      </c>
      <c r="U23" s="13">
        <v>-6.1954597235881197</v>
      </c>
      <c r="V23" s="173">
        <v>2.2458658755305501</v>
      </c>
      <c r="W23" s="13">
        <v>83.137091069685397</v>
      </c>
      <c r="X23" s="173">
        <v>1.01987818592994</v>
      </c>
      <c r="Y23" s="13">
        <v>87.405739296038604</v>
      </c>
      <c r="Z23" s="173">
        <v>1.6517889736582301</v>
      </c>
      <c r="AA23" s="13">
        <v>86.237749826266196</v>
      </c>
      <c r="AB23" s="173">
        <v>2.1709792086658801</v>
      </c>
      <c r="AC23" s="13">
        <v>80.835002713470701</v>
      </c>
      <c r="AD23" s="173">
        <v>1.37322238093382</v>
      </c>
      <c r="AE23" s="13">
        <v>-6.5707365825678599</v>
      </c>
      <c r="AF23" s="173">
        <v>2.2377077666154999</v>
      </c>
      <c r="AG23" s="13">
        <v>82.114419551356406</v>
      </c>
      <c r="AH23" s="173">
        <v>1.21867862648529</v>
      </c>
      <c r="AI23" s="13">
        <v>84.368506313917905</v>
      </c>
      <c r="AJ23" s="173">
        <v>2.05308246555267</v>
      </c>
      <c r="AK23" s="13">
        <v>83.014771835821506</v>
      </c>
      <c r="AL23" s="173">
        <v>2.41711973043006</v>
      </c>
      <c r="AM23" s="13">
        <v>80.865401607022307</v>
      </c>
      <c r="AN23" s="173">
        <v>1.43718160423844</v>
      </c>
      <c r="AO23" s="13">
        <v>-3.5031047068956598</v>
      </c>
      <c r="AP23" s="173">
        <v>2.2476344342957502</v>
      </c>
      <c r="AQ23" s="13">
        <v>79.240800700615097</v>
      </c>
      <c r="AR23" s="173">
        <v>0.89523611427676897</v>
      </c>
      <c r="AS23" s="13">
        <v>83.054150362861293</v>
      </c>
      <c r="AT23" s="173">
        <v>1.9398539947298401</v>
      </c>
      <c r="AU23" s="13">
        <v>83.266870917234698</v>
      </c>
      <c r="AV23" s="173">
        <v>2.4550527480503899</v>
      </c>
      <c r="AW23" s="13">
        <v>76.925208151842099</v>
      </c>
      <c r="AX23" s="173">
        <v>1.2825995329834099</v>
      </c>
      <c r="AY23" s="13">
        <v>-6.1289422110191198</v>
      </c>
      <c r="AZ23" s="173">
        <v>2.3847574306686399</v>
      </c>
      <c r="BA23" s="13">
        <v>71.780268688498495</v>
      </c>
      <c r="BB23" s="173">
        <v>1.18472696344386</v>
      </c>
      <c r="BC23" s="13">
        <v>75.458577320494896</v>
      </c>
      <c r="BD23" s="173">
        <v>2.4366136551414201</v>
      </c>
      <c r="BE23" s="13">
        <v>77.071523738774601</v>
      </c>
      <c r="BF23" s="173">
        <v>2.4931816100867801</v>
      </c>
      <c r="BG23" s="13">
        <v>68.998506331250397</v>
      </c>
      <c r="BH23" s="173">
        <v>1.6523512726223299</v>
      </c>
      <c r="BI23" s="13">
        <v>-6.4600709892445396</v>
      </c>
      <c r="BJ23" s="173">
        <v>3.0740796933657601</v>
      </c>
      <c r="BK23" s="13">
        <v>81.773594743897306</v>
      </c>
      <c r="BL23" s="173">
        <v>0.88132265707528101</v>
      </c>
      <c r="BM23" s="13">
        <v>87.178867467448498</v>
      </c>
      <c r="BN23" s="173">
        <v>1.9891759867791901</v>
      </c>
      <c r="BO23" s="13">
        <v>84.940322476353998</v>
      </c>
      <c r="BP23" s="173">
        <v>2.3857725277077</v>
      </c>
      <c r="BQ23" s="13">
        <v>79.092926833857703</v>
      </c>
      <c r="BR23" s="173">
        <v>1.1844982006070901</v>
      </c>
      <c r="BS23" s="13">
        <v>-8.0859406335908393</v>
      </c>
      <c r="BT23" s="173">
        <v>2.3757286050036801</v>
      </c>
      <c r="BU23" s="13">
        <v>47.813720589051599</v>
      </c>
      <c r="BV23" s="173">
        <v>1.52544335270444</v>
      </c>
      <c r="BW23" s="13">
        <v>53.280730838440597</v>
      </c>
      <c r="BX23" s="173">
        <v>3.16755505387686</v>
      </c>
      <c r="BY23" s="13">
        <v>56.372510872225</v>
      </c>
      <c r="BZ23" s="173">
        <v>3.17591917747774</v>
      </c>
      <c r="CA23" s="13">
        <v>42.807954409557397</v>
      </c>
      <c r="CB23" s="173">
        <v>1.84192468983383</v>
      </c>
      <c r="CC23" s="13">
        <v>-10.472776428883201</v>
      </c>
      <c r="CD23" s="173">
        <v>3.6487437337077999</v>
      </c>
      <c r="CE23" s="13">
        <v>71.362041991142604</v>
      </c>
      <c r="CF23" s="173">
        <v>1.3834704510120499</v>
      </c>
      <c r="CG23" s="13">
        <v>74.375946392992304</v>
      </c>
      <c r="CH23" s="173">
        <v>2.5276994056981201</v>
      </c>
      <c r="CI23" s="13">
        <v>73.128714642429102</v>
      </c>
      <c r="CJ23" s="173">
        <v>2.3483554898966399</v>
      </c>
      <c r="CK23" s="13">
        <v>69.5090098567713</v>
      </c>
      <c r="CL23" s="173">
        <v>1.6898560493797401</v>
      </c>
      <c r="CM23" s="13">
        <v>-4.8669365362210799</v>
      </c>
      <c r="CN23" s="173">
        <v>2.8327631535353599</v>
      </c>
      <c r="CO23" s="13">
        <v>34.306138441815399</v>
      </c>
      <c r="CP23" s="173">
        <v>1.3925397168400899</v>
      </c>
      <c r="CQ23" s="13">
        <v>40.371230974772203</v>
      </c>
      <c r="CR23" s="173">
        <v>3.6578242793923201</v>
      </c>
      <c r="CS23" s="13">
        <v>38.136366393137301</v>
      </c>
      <c r="CT23" s="173">
        <v>2.8603258964059401</v>
      </c>
      <c r="CU23" s="13">
        <v>30.123561473460502</v>
      </c>
      <c r="CV23" s="173">
        <v>1.5172118303448501</v>
      </c>
      <c r="CW23" s="13">
        <v>-10.2476695013117</v>
      </c>
      <c r="CX23" s="173">
        <v>3.9565434590009398</v>
      </c>
      <c r="CY23" s="13">
        <v>55.598552318653503</v>
      </c>
      <c r="CZ23" s="173">
        <v>1.2456443196470699</v>
      </c>
      <c r="DA23" s="13">
        <v>60.204380862400903</v>
      </c>
      <c r="DB23" s="173">
        <v>2.9520424599597299</v>
      </c>
      <c r="DC23" s="13">
        <v>53.967659467805298</v>
      </c>
      <c r="DD23" s="173">
        <v>3.0615744935647</v>
      </c>
      <c r="DE23" s="13">
        <v>54.174369856313497</v>
      </c>
      <c r="DF23" s="173">
        <v>1.5260748979510601</v>
      </c>
      <c r="DG23" s="13">
        <v>-6.0300110060873804</v>
      </c>
      <c r="DH23" s="173">
        <v>3.4019497170139501</v>
      </c>
      <c r="DI23" s="13">
        <v>66.448034771539994</v>
      </c>
      <c r="DJ23" s="173">
        <v>1.44322485494494</v>
      </c>
      <c r="DK23" s="13">
        <v>66.041243428539104</v>
      </c>
      <c r="DL23" s="173">
        <v>3.0493899387727699</v>
      </c>
      <c r="DM23" s="13">
        <v>65.2655462403212</v>
      </c>
      <c r="DN23" s="173">
        <v>3.1371650515653302</v>
      </c>
      <c r="DO23" s="13">
        <v>66.921969391766595</v>
      </c>
      <c r="DP23" s="173">
        <v>1.7223745598684601</v>
      </c>
      <c r="DQ23" s="13">
        <v>0.88072596322753305</v>
      </c>
      <c r="DR23" s="173">
        <v>3.5008116505682398</v>
      </c>
      <c r="DS23" s="13">
        <v>38.697008570575399</v>
      </c>
      <c r="DT23" s="173">
        <v>1.5195038021351099</v>
      </c>
      <c r="DU23" s="13">
        <v>45.916140424732298</v>
      </c>
      <c r="DV23" s="173">
        <v>3.1676639168526002</v>
      </c>
      <c r="DW23" s="13">
        <v>39.260080062063601</v>
      </c>
      <c r="DX23" s="173">
        <v>2.6392563144491898</v>
      </c>
      <c r="DY23" s="13">
        <v>35.809235433249299</v>
      </c>
      <c r="DZ23" s="173">
        <v>1.8859631293066801</v>
      </c>
      <c r="EA23" s="13">
        <v>-10.106904991482899</v>
      </c>
      <c r="EB23" s="173">
        <v>3.4988459414431898</v>
      </c>
      <c r="EC23" s="13">
        <v>71.570152472283695</v>
      </c>
      <c r="ED23" s="173">
        <v>1.4172183947113299</v>
      </c>
      <c r="EE23" s="13">
        <v>70.803824331817097</v>
      </c>
      <c r="EF23" s="173">
        <v>2.5414820545322101</v>
      </c>
      <c r="EG23" s="13">
        <v>70.635538458055706</v>
      </c>
      <c r="EH23" s="173">
        <v>2.9999490338286199</v>
      </c>
      <c r="EI23" s="13">
        <v>72.013130081760295</v>
      </c>
      <c r="EJ23" s="173">
        <v>1.5452701812543499</v>
      </c>
      <c r="EK23" s="13">
        <v>1.20930574994324</v>
      </c>
      <c r="EL23" s="173">
        <v>2.69712850275448</v>
      </c>
      <c r="EM23" s="13">
        <v>66.927067379707907</v>
      </c>
      <c r="EN23" s="173">
        <v>1.68750386923858</v>
      </c>
      <c r="EO23" s="13">
        <v>67.021822599125997</v>
      </c>
      <c r="EP23" s="173">
        <v>3.02571670310782</v>
      </c>
      <c r="EQ23" s="13">
        <v>63.941151410192901</v>
      </c>
      <c r="ER23" s="173">
        <v>3.4124174675220398</v>
      </c>
      <c r="ES23" s="13">
        <v>67.4793423163038</v>
      </c>
      <c r="ET23" s="173">
        <v>1.94414471515916</v>
      </c>
      <c r="EU23" s="13">
        <v>0.45751971717776002</v>
      </c>
      <c r="EV23" s="173">
        <v>3.26189002469523</v>
      </c>
      <c r="EW23" s="13">
        <v>68.954489233481993</v>
      </c>
      <c r="EX23" s="173">
        <v>1.4729179234955301</v>
      </c>
      <c r="EY23" s="13">
        <v>68.889259967179498</v>
      </c>
      <c r="EZ23" s="173">
        <v>3.1347854993655599</v>
      </c>
      <c r="FA23" s="13">
        <v>69.212272544595507</v>
      </c>
      <c r="FB23" s="173">
        <v>2.8873072408783802</v>
      </c>
      <c r="FC23" s="13">
        <v>68.661704620902</v>
      </c>
      <c r="FD23" s="173">
        <v>1.5226920668007999</v>
      </c>
      <c r="FE23" s="13">
        <v>-0.22755534627754101</v>
      </c>
      <c r="FF23" s="173">
        <v>3.2665534204147999</v>
      </c>
      <c r="FG23" s="13">
        <v>29.087829656917101</v>
      </c>
      <c r="FH23" s="173">
        <v>1.3553259665366599</v>
      </c>
      <c r="FI23" s="13">
        <v>32.682368329674503</v>
      </c>
      <c r="FJ23" s="173">
        <v>3.3676790014095501</v>
      </c>
      <c r="FK23" s="13">
        <v>32.590954159296203</v>
      </c>
      <c r="FL23" s="173">
        <v>2.7535313926176301</v>
      </c>
      <c r="FM23" s="13">
        <v>26.740747930619701</v>
      </c>
      <c r="FN23" s="173">
        <v>1.5084119682550201</v>
      </c>
      <c r="FO23" s="13">
        <v>-5.94162039905485</v>
      </c>
      <c r="FP23" s="173">
        <v>3.7754348303473302</v>
      </c>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6"/>
    </row>
    <row r="24" spans="1:240" ht="12.95" customHeight="1" x14ac:dyDescent="0.2">
      <c r="A24" s="2" t="s">
        <v>352</v>
      </c>
      <c r="B24" s="12">
        <v>2</v>
      </c>
      <c r="C24" s="13">
        <v>72.017235903331596</v>
      </c>
      <c r="D24" s="173">
        <v>1.1529134696077501</v>
      </c>
      <c r="E24" s="13">
        <v>83.929649299261598</v>
      </c>
      <c r="F24" s="173">
        <v>2.4736763626304699</v>
      </c>
      <c r="G24" s="13">
        <v>74.903636480703199</v>
      </c>
      <c r="H24" s="173">
        <v>2.1386435950098801</v>
      </c>
      <c r="I24" s="13">
        <v>68.219038330898798</v>
      </c>
      <c r="J24" s="173">
        <v>1.3347015350042699</v>
      </c>
      <c r="K24" s="13">
        <v>-15.710610968362699</v>
      </c>
      <c r="L24" s="173">
        <v>2.7019076640634898</v>
      </c>
      <c r="M24" s="13">
        <v>69.030762646437097</v>
      </c>
      <c r="N24" s="173">
        <v>1.36906731849802</v>
      </c>
      <c r="O24" s="13">
        <v>80.446965263341895</v>
      </c>
      <c r="P24" s="173">
        <v>3.24403625356365</v>
      </c>
      <c r="Q24" s="13">
        <v>70.283983874487504</v>
      </c>
      <c r="R24" s="173">
        <v>2.7840114446390398</v>
      </c>
      <c r="S24" s="13">
        <v>65.582464098479306</v>
      </c>
      <c r="T24" s="173">
        <v>1.4886441287911101</v>
      </c>
      <c r="U24" s="13">
        <v>-14.8645011648627</v>
      </c>
      <c r="V24" s="173">
        <v>3.49191317208706</v>
      </c>
      <c r="W24" s="13">
        <v>62.288073609816401</v>
      </c>
      <c r="X24" s="173">
        <v>1.43493008221906</v>
      </c>
      <c r="Y24" s="13">
        <v>74.776070649983794</v>
      </c>
      <c r="Z24" s="173">
        <v>3.65848382995669</v>
      </c>
      <c r="AA24" s="13">
        <v>66.411690500549199</v>
      </c>
      <c r="AB24" s="173">
        <v>2.53211576390009</v>
      </c>
      <c r="AC24" s="13">
        <v>57.717769480858301</v>
      </c>
      <c r="AD24" s="173">
        <v>1.4695906632356099</v>
      </c>
      <c r="AE24" s="13">
        <v>-17.0583011691254</v>
      </c>
      <c r="AF24" s="173">
        <v>3.6680080244831101</v>
      </c>
      <c r="AG24" s="13">
        <v>70.164992479294398</v>
      </c>
      <c r="AH24" s="173">
        <v>1.2663450344577001</v>
      </c>
      <c r="AI24" s="13">
        <v>75.619043655771605</v>
      </c>
      <c r="AJ24" s="173">
        <v>3.6631045787206098</v>
      </c>
      <c r="AK24" s="13">
        <v>74.259246158807201</v>
      </c>
      <c r="AL24" s="173">
        <v>2.44840330576293</v>
      </c>
      <c r="AM24" s="13">
        <v>67.452251670939702</v>
      </c>
      <c r="AN24" s="173">
        <v>1.32344203814336</v>
      </c>
      <c r="AO24" s="13">
        <v>-8.1667919848318906</v>
      </c>
      <c r="AP24" s="173">
        <v>3.5333385895887801</v>
      </c>
      <c r="AQ24" s="13">
        <v>70.229797280835697</v>
      </c>
      <c r="AR24" s="173">
        <v>1.34679427061171</v>
      </c>
      <c r="AS24" s="13">
        <v>74.699562042198494</v>
      </c>
      <c r="AT24" s="173">
        <v>3.62838963223912</v>
      </c>
      <c r="AU24" s="13">
        <v>76.327440190752796</v>
      </c>
      <c r="AV24" s="173">
        <v>2.1980470901293301</v>
      </c>
      <c r="AW24" s="13">
        <v>67.395870461310196</v>
      </c>
      <c r="AX24" s="173">
        <v>1.64079518970989</v>
      </c>
      <c r="AY24" s="13">
        <v>-7.3036915808882403</v>
      </c>
      <c r="AZ24" s="173">
        <v>3.85610540501738</v>
      </c>
      <c r="BA24" s="13">
        <v>67.329377966244806</v>
      </c>
      <c r="BB24" s="173">
        <v>1.3659410771490299</v>
      </c>
      <c r="BC24" s="13">
        <v>74.577084056951605</v>
      </c>
      <c r="BD24" s="173">
        <v>2.8437424148445301</v>
      </c>
      <c r="BE24" s="13">
        <v>71.396862823982801</v>
      </c>
      <c r="BF24" s="173">
        <v>3.0400267914914898</v>
      </c>
      <c r="BG24" s="13">
        <v>64.480843113461205</v>
      </c>
      <c r="BH24" s="173">
        <v>1.5410497291013701</v>
      </c>
      <c r="BI24" s="13">
        <v>-10.096240943490301</v>
      </c>
      <c r="BJ24" s="173">
        <v>2.9284115911310802</v>
      </c>
      <c r="BK24" s="13">
        <v>76.540977862265606</v>
      </c>
      <c r="BL24" s="173">
        <v>1.1318592103181599</v>
      </c>
      <c r="BM24" s="13">
        <v>83.555628505435905</v>
      </c>
      <c r="BN24" s="173">
        <v>2.2845210211050699</v>
      </c>
      <c r="BO24" s="13">
        <v>82.230379105532606</v>
      </c>
      <c r="BP24" s="173">
        <v>2.0951025273953601</v>
      </c>
      <c r="BQ24" s="13">
        <v>73.331696061301301</v>
      </c>
      <c r="BR24" s="173">
        <v>1.44541346360276</v>
      </c>
      <c r="BS24" s="13">
        <v>-10.223932444134601</v>
      </c>
      <c r="BT24" s="173">
        <v>2.71949142689378</v>
      </c>
      <c r="BU24" s="13">
        <v>44.107473928373402</v>
      </c>
      <c r="BV24" s="173">
        <v>1.66623557296257</v>
      </c>
      <c r="BW24" s="13">
        <v>54.506027948958902</v>
      </c>
      <c r="BX24" s="173">
        <v>3.9929655637977999</v>
      </c>
      <c r="BY24" s="13">
        <v>52.215563848050301</v>
      </c>
      <c r="BZ24" s="173">
        <v>3.2788459124486802</v>
      </c>
      <c r="CA24" s="13">
        <v>39.454958964507703</v>
      </c>
      <c r="CB24" s="173">
        <v>1.78713741099145</v>
      </c>
      <c r="CC24" s="13">
        <v>-15.0510689844512</v>
      </c>
      <c r="CD24" s="173">
        <v>4.1058879293501498</v>
      </c>
      <c r="CE24" s="13">
        <v>54.289645386090903</v>
      </c>
      <c r="CF24" s="173">
        <v>1.42028497859971</v>
      </c>
      <c r="CG24" s="13">
        <v>65.069060217143104</v>
      </c>
      <c r="CH24" s="173">
        <v>3.2099263025848499</v>
      </c>
      <c r="CI24" s="13">
        <v>55.406851602552202</v>
      </c>
      <c r="CJ24" s="173">
        <v>3.66599666595142</v>
      </c>
      <c r="CK24" s="13">
        <v>50.860281957149702</v>
      </c>
      <c r="CL24" s="173">
        <v>1.3883442477504999</v>
      </c>
      <c r="CM24" s="13">
        <v>-14.2087782599934</v>
      </c>
      <c r="CN24" s="173">
        <v>3.2446017087132999</v>
      </c>
      <c r="CO24" s="13">
        <v>25.9658195611282</v>
      </c>
      <c r="CP24" s="173">
        <v>1.4441607387437001</v>
      </c>
      <c r="CQ24" s="13">
        <v>32.900951635353898</v>
      </c>
      <c r="CR24" s="173">
        <v>3.4855388218437402</v>
      </c>
      <c r="CS24" s="13">
        <v>25.9896995479554</v>
      </c>
      <c r="CT24" s="173">
        <v>3.1635672243039701</v>
      </c>
      <c r="CU24" s="13">
        <v>24.363258387532699</v>
      </c>
      <c r="CV24" s="173">
        <v>1.5021896931666101</v>
      </c>
      <c r="CW24" s="13">
        <v>-8.5376932478212098</v>
      </c>
      <c r="CX24" s="173">
        <v>3.57038743170071</v>
      </c>
      <c r="CY24" s="13">
        <v>46.851688934834598</v>
      </c>
      <c r="CZ24" s="173">
        <v>1.4547165843683001</v>
      </c>
      <c r="DA24" s="13">
        <v>57.0583961591799</v>
      </c>
      <c r="DB24" s="173">
        <v>3.9286579667847099</v>
      </c>
      <c r="DC24" s="13">
        <v>47.405957020604397</v>
      </c>
      <c r="DD24" s="173">
        <v>2.85318504141916</v>
      </c>
      <c r="DE24" s="13">
        <v>43.868121474761899</v>
      </c>
      <c r="DF24" s="173">
        <v>1.57615434119372</v>
      </c>
      <c r="DG24" s="13">
        <v>-13.190274684418</v>
      </c>
      <c r="DH24" s="173">
        <v>3.8403107933930101</v>
      </c>
      <c r="DI24" s="13">
        <v>56.676653022544897</v>
      </c>
      <c r="DJ24" s="173">
        <v>1.5256301496673399</v>
      </c>
      <c r="DK24" s="13">
        <v>60.242404255152501</v>
      </c>
      <c r="DL24" s="173">
        <v>3.5096119626241098</v>
      </c>
      <c r="DM24" s="13">
        <v>58.871623907961599</v>
      </c>
      <c r="DN24" s="173">
        <v>2.6662064222085098</v>
      </c>
      <c r="DO24" s="13">
        <v>54.6449448018856</v>
      </c>
      <c r="DP24" s="173">
        <v>1.68235027990402</v>
      </c>
      <c r="DQ24" s="13">
        <v>-5.5974594532668904</v>
      </c>
      <c r="DR24" s="173">
        <v>3.5113193846771402</v>
      </c>
      <c r="DS24" s="13">
        <v>38.783574157633602</v>
      </c>
      <c r="DT24" s="173">
        <v>1.1280676947600099</v>
      </c>
      <c r="DU24" s="13">
        <v>48.244594419870502</v>
      </c>
      <c r="DV24" s="173">
        <v>3.1319757660243202</v>
      </c>
      <c r="DW24" s="13">
        <v>39.3117970975837</v>
      </c>
      <c r="DX24" s="173">
        <v>2.0487671113979702</v>
      </c>
      <c r="DY24" s="13">
        <v>35.976313941795603</v>
      </c>
      <c r="DZ24" s="173">
        <v>1.5226746903603601</v>
      </c>
      <c r="EA24" s="13">
        <v>-12.2682804780749</v>
      </c>
      <c r="EB24" s="173">
        <v>3.5788847620598401</v>
      </c>
      <c r="EC24" s="13">
        <v>56.912027226320802</v>
      </c>
      <c r="ED24" s="173">
        <v>1.7376302233388801</v>
      </c>
      <c r="EE24" s="13">
        <v>67.879588319976705</v>
      </c>
      <c r="EF24" s="173">
        <v>4.0139620687845898</v>
      </c>
      <c r="EG24" s="13">
        <v>61.078107666109702</v>
      </c>
      <c r="EH24" s="173">
        <v>3.8430443797818499</v>
      </c>
      <c r="EI24" s="13">
        <v>52.968780465397899</v>
      </c>
      <c r="EJ24" s="173">
        <v>1.78257887741133</v>
      </c>
      <c r="EK24" s="13">
        <v>-14.9108078545787</v>
      </c>
      <c r="EL24" s="173">
        <v>3.9267747367160601</v>
      </c>
      <c r="EM24" s="13">
        <v>47.131670088073697</v>
      </c>
      <c r="EN24" s="173">
        <v>1.202786043246</v>
      </c>
      <c r="EO24" s="13">
        <v>58.289066007885701</v>
      </c>
      <c r="EP24" s="173">
        <v>3.83995541624255</v>
      </c>
      <c r="EQ24" s="13">
        <v>47.779441898146899</v>
      </c>
      <c r="ER24" s="173">
        <v>2.2378804321196601</v>
      </c>
      <c r="ES24" s="13">
        <v>43.834560650389498</v>
      </c>
      <c r="ET24" s="173">
        <v>1.58042681173665</v>
      </c>
      <c r="EU24" s="13">
        <v>-14.454505357496201</v>
      </c>
      <c r="EV24" s="173">
        <v>4.2023416125293904</v>
      </c>
      <c r="EW24" s="13">
        <v>52.726987949628999</v>
      </c>
      <c r="EX24" s="173">
        <v>1.43567740144531</v>
      </c>
      <c r="EY24" s="13">
        <v>65.511797435559501</v>
      </c>
      <c r="EZ24" s="173">
        <v>3.18780619214394</v>
      </c>
      <c r="FA24" s="13">
        <v>53.865762694237901</v>
      </c>
      <c r="FB24" s="173">
        <v>2.9096607333295799</v>
      </c>
      <c r="FC24" s="13">
        <v>48.9603198320156</v>
      </c>
      <c r="FD24" s="173">
        <v>1.4566651156599999</v>
      </c>
      <c r="FE24" s="13">
        <v>-16.551477603543798</v>
      </c>
      <c r="FF24" s="173">
        <v>3.2035760388233401</v>
      </c>
      <c r="FG24" s="13">
        <v>22.8583612654168</v>
      </c>
      <c r="FH24" s="173">
        <v>1.18321625791735</v>
      </c>
      <c r="FI24" s="13">
        <v>31.592197803348</v>
      </c>
      <c r="FJ24" s="173">
        <v>3.4442038001805599</v>
      </c>
      <c r="FK24" s="13">
        <v>22.838292041532998</v>
      </c>
      <c r="FL24" s="173">
        <v>2.3557258647435502</v>
      </c>
      <c r="FM24" s="13">
        <v>20.756373877063101</v>
      </c>
      <c r="FN24" s="173">
        <v>1.39610900996354</v>
      </c>
      <c r="FO24" s="13">
        <v>-10.835823926284901</v>
      </c>
      <c r="FP24" s="173">
        <v>3.3650262323054401</v>
      </c>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6"/>
    </row>
    <row r="25" spans="1:240" ht="12.95" customHeight="1" x14ac:dyDescent="0.2">
      <c r="A25" s="2" t="s">
        <v>353</v>
      </c>
      <c r="B25" s="12">
        <v>2</v>
      </c>
      <c r="C25" s="13">
        <v>90.492572589264299</v>
      </c>
      <c r="D25" s="173">
        <v>0.55269458930023097</v>
      </c>
      <c r="E25" s="13">
        <v>89.466704971326493</v>
      </c>
      <c r="F25" s="173">
        <v>1.64440645348092</v>
      </c>
      <c r="G25" s="13">
        <v>91.438079264871504</v>
      </c>
      <c r="H25" s="173">
        <v>1.30249636773011</v>
      </c>
      <c r="I25" s="13">
        <v>90.363267958129398</v>
      </c>
      <c r="J25" s="173">
        <v>0.73048877010103097</v>
      </c>
      <c r="K25" s="13">
        <v>0.89656298680289104</v>
      </c>
      <c r="L25" s="173">
        <v>1.7676717383831699</v>
      </c>
      <c r="M25" s="13">
        <v>86.581543466959999</v>
      </c>
      <c r="N25" s="173">
        <v>0.74264884988012703</v>
      </c>
      <c r="O25" s="13">
        <v>84.058122263234694</v>
      </c>
      <c r="P25" s="173">
        <v>2.1367774963510802</v>
      </c>
      <c r="Q25" s="13">
        <v>85.357005101751298</v>
      </c>
      <c r="R25" s="173">
        <v>1.85098484776381</v>
      </c>
      <c r="S25" s="13">
        <v>87.330502822498602</v>
      </c>
      <c r="T25" s="173">
        <v>0.80281097908576404</v>
      </c>
      <c r="U25" s="13">
        <v>3.2723805592638202</v>
      </c>
      <c r="V25" s="173">
        <v>2.2797461553732399</v>
      </c>
      <c r="W25" s="13">
        <v>81.710073024457401</v>
      </c>
      <c r="X25" s="173">
        <v>0.88340522105213304</v>
      </c>
      <c r="Y25" s="13">
        <v>78.422913492463195</v>
      </c>
      <c r="Z25" s="173">
        <v>2.4493800542497999</v>
      </c>
      <c r="AA25" s="13">
        <v>76.487947446608501</v>
      </c>
      <c r="AB25" s="173">
        <v>2.4444356111622101</v>
      </c>
      <c r="AC25" s="13">
        <v>83.566904300903005</v>
      </c>
      <c r="AD25" s="173">
        <v>0.93356468919458602</v>
      </c>
      <c r="AE25" s="13">
        <v>5.1439908084398098</v>
      </c>
      <c r="AF25" s="173">
        <v>2.43818659488287</v>
      </c>
      <c r="AG25" s="13">
        <v>89.093447784134895</v>
      </c>
      <c r="AH25" s="173">
        <v>0.66446860723635304</v>
      </c>
      <c r="AI25" s="13">
        <v>86.448786717411096</v>
      </c>
      <c r="AJ25" s="173">
        <v>1.6483834267189901</v>
      </c>
      <c r="AK25" s="13">
        <v>87.246666792609503</v>
      </c>
      <c r="AL25" s="173">
        <v>1.58352776919371</v>
      </c>
      <c r="AM25" s="13">
        <v>90.065927602544093</v>
      </c>
      <c r="AN25" s="173">
        <v>0.85242714610217596</v>
      </c>
      <c r="AO25" s="13">
        <v>3.6171408851329798</v>
      </c>
      <c r="AP25" s="173">
        <v>1.86492415554885</v>
      </c>
      <c r="AQ25" s="13">
        <v>79.465720176309702</v>
      </c>
      <c r="AR25" s="173">
        <v>0.91085516914259201</v>
      </c>
      <c r="AS25" s="13">
        <v>76.261084825605195</v>
      </c>
      <c r="AT25" s="173">
        <v>2.4368328869926699</v>
      </c>
      <c r="AU25" s="13">
        <v>77.919979068726803</v>
      </c>
      <c r="AV25" s="173">
        <v>1.8322230863044899</v>
      </c>
      <c r="AW25" s="13">
        <v>80.4352012631729</v>
      </c>
      <c r="AX25" s="173">
        <v>1.10397192429653</v>
      </c>
      <c r="AY25" s="13">
        <v>4.1741164375677302</v>
      </c>
      <c r="AZ25" s="173">
        <v>2.5357892455301201</v>
      </c>
      <c r="BA25" s="13">
        <v>75.339841928151799</v>
      </c>
      <c r="BB25" s="173">
        <v>0.98075952372245001</v>
      </c>
      <c r="BC25" s="13">
        <v>73.552922309275999</v>
      </c>
      <c r="BD25" s="173">
        <v>2.1152589402381001</v>
      </c>
      <c r="BE25" s="13">
        <v>73.548870188046294</v>
      </c>
      <c r="BF25" s="173">
        <v>2.0820520027120599</v>
      </c>
      <c r="BG25" s="13">
        <v>76.231053835409298</v>
      </c>
      <c r="BH25" s="173">
        <v>1.21358076640362</v>
      </c>
      <c r="BI25" s="13">
        <v>2.6781315261332699</v>
      </c>
      <c r="BJ25" s="173">
        <v>2.3223799999190202</v>
      </c>
      <c r="BK25" s="13">
        <v>85.941252368894993</v>
      </c>
      <c r="BL25" s="173">
        <v>0.847544590914872</v>
      </c>
      <c r="BM25" s="13">
        <v>83.618438602342593</v>
      </c>
      <c r="BN25" s="173">
        <v>2.13356886019417</v>
      </c>
      <c r="BO25" s="13">
        <v>84.728226207524997</v>
      </c>
      <c r="BP25" s="173">
        <v>1.57593062733808</v>
      </c>
      <c r="BQ25" s="13">
        <v>86.704127964356701</v>
      </c>
      <c r="BR25" s="173">
        <v>0.97954126308552503</v>
      </c>
      <c r="BS25" s="13">
        <v>3.0856893620141199</v>
      </c>
      <c r="BT25" s="173">
        <v>2.14438062773212</v>
      </c>
      <c r="BU25" s="13">
        <v>37.999376428285501</v>
      </c>
      <c r="BV25" s="173">
        <v>1.0340103235442</v>
      </c>
      <c r="BW25" s="13">
        <v>35.799144021572097</v>
      </c>
      <c r="BX25" s="173">
        <v>2.3818080788467202</v>
      </c>
      <c r="BY25" s="13">
        <v>36.114184595893697</v>
      </c>
      <c r="BZ25" s="173">
        <v>2.5135232985676299</v>
      </c>
      <c r="CA25" s="13">
        <v>38.7693694627227</v>
      </c>
      <c r="CB25" s="173">
        <v>1.2569731829405</v>
      </c>
      <c r="CC25" s="13">
        <v>2.9702254411506699</v>
      </c>
      <c r="CD25" s="173">
        <v>2.4866169883057601</v>
      </c>
      <c r="CE25" s="13">
        <v>61.178939169852697</v>
      </c>
      <c r="CF25" s="173">
        <v>1.1270112866775901</v>
      </c>
      <c r="CG25" s="13">
        <v>60.576018002444798</v>
      </c>
      <c r="CH25" s="173">
        <v>2.63019627178278</v>
      </c>
      <c r="CI25" s="13">
        <v>56.718218426108201</v>
      </c>
      <c r="CJ25" s="173">
        <v>2.7928052301353299</v>
      </c>
      <c r="CK25" s="13">
        <v>62.208677084881202</v>
      </c>
      <c r="CL25" s="173">
        <v>1.3012362459264999</v>
      </c>
      <c r="CM25" s="13">
        <v>1.6326590824364</v>
      </c>
      <c r="CN25" s="173">
        <v>2.87172454318193</v>
      </c>
      <c r="CO25" s="13">
        <v>24.331671598200199</v>
      </c>
      <c r="CP25" s="173">
        <v>1.01223491259592</v>
      </c>
      <c r="CQ25" s="13">
        <v>26.2581820622047</v>
      </c>
      <c r="CR25" s="173">
        <v>2.3263382291852102</v>
      </c>
      <c r="CS25" s="13">
        <v>23.486187989664799</v>
      </c>
      <c r="CT25" s="173">
        <v>2.1860999446874101</v>
      </c>
      <c r="CU25" s="13">
        <v>23.907897564009701</v>
      </c>
      <c r="CV25" s="173">
        <v>1.20096483488352</v>
      </c>
      <c r="CW25" s="13">
        <v>-2.3502844981950402</v>
      </c>
      <c r="CX25" s="173">
        <v>2.41801807345561</v>
      </c>
      <c r="CY25" s="13">
        <v>70.422430676485106</v>
      </c>
      <c r="CZ25" s="173">
        <v>1.0152761851678</v>
      </c>
      <c r="DA25" s="13">
        <v>66.872737540128995</v>
      </c>
      <c r="DB25" s="173">
        <v>2.2417217117428101</v>
      </c>
      <c r="DC25" s="13">
        <v>68.962992011003195</v>
      </c>
      <c r="DD25" s="173">
        <v>2.5919000137141701</v>
      </c>
      <c r="DE25" s="13">
        <v>71.720498799498799</v>
      </c>
      <c r="DF25" s="173">
        <v>1.26088683612146</v>
      </c>
      <c r="DG25" s="13">
        <v>4.8477612593697899</v>
      </c>
      <c r="DH25" s="173">
        <v>2.6387153057645998</v>
      </c>
      <c r="DI25" s="13">
        <v>73.367566579330202</v>
      </c>
      <c r="DJ25" s="173">
        <v>1.23213045343942</v>
      </c>
      <c r="DK25" s="13">
        <v>68.767160810725301</v>
      </c>
      <c r="DL25" s="173">
        <v>2.8954053844115202</v>
      </c>
      <c r="DM25" s="13">
        <v>68.237818611899002</v>
      </c>
      <c r="DN25" s="173">
        <v>2.5157145171029498</v>
      </c>
      <c r="DO25" s="13">
        <v>75.6843985371559</v>
      </c>
      <c r="DP25" s="173">
        <v>1.4031080007055601</v>
      </c>
      <c r="DQ25" s="13">
        <v>6.9172377264306304</v>
      </c>
      <c r="DR25" s="173">
        <v>2.9804294395637099</v>
      </c>
      <c r="DS25" s="13">
        <v>25.601418910654999</v>
      </c>
      <c r="DT25" s="173">
        <v>1.1804403914673001</v>
      </c>
      <c r="DU25" s="13">
        <v>21.071426031545901</v>
      </c>
      <c r="DV25" s="173">
        <v>2.20083503186346</v>
      </c>
      <c r="DW25" s="13">
        <v>24.617260783853499</v>
      </c>
      <c r="DX25" s="173">
        <v>2.3333849907876201</v>
      </c>
      <c r="DY25" s="13">
        <v>26.839109202567201</v>
      </c>
      <c r="DZ25" s="173">
        <v>1.4910309247268001</v>
      </c>
      <c r="EA25" s="13">
        <v>5.7676831710213499</v>
      </c>
      <c r="EB25" s="173">
        <v>2.6231770502598</v>
      </c>
      <c r="EC25" s="13">
        <v>65.309763003829005</v>
      </c>
      <c r="ED25" s="173">
        <v>0.98340734552058695</v>
      </c>
      <c r="EE25" s="13">
        <v>56.862615469320602</v>
      </c>
      <c r="EF25" s="173">
        <v>2.26525973887215</v>
      </c>
      <c r="EG25" s="13">
        <v>59.305808805492802</v>
      </c>
      <c r="EH25" s="173">
        <v>2.4847702369095899</v>
      </c>
      <c r="EI25" s="13">
        <v>68.442202054440301</v>
      </c>
      <c r="EJ25" s="173">
        <v>1.17945302334445</v>
      </c>
      <c r="EK25" s="13">
        <v>11.579586585119699</v>
      </c>
      <c r="EL25" s="173">
        <v>2.5532096601173899</v>
      </c>
      <c r="EM25" s="13">
        <v>52.654898135780002</v>
      </c>
      <c r="EN25" s="173">
        <v>1.2103842954745301</v>
      </c>
      <c r="EO25" s="13">
        <v>47.318490355322098</v>
      </c>
      <c r="EP25" s="173">
        <v>2.6908661498588802</v>
      </c>
      <c r="EQ25" s="13">
        <v>49.406357501451197</v>
      </c>
      <c r="ER25" s="173">
        <v>2.8682356405056</v>
      </c>
      <c r="ES25" s="13">
        <v>54.302607722700102</v>
      </c>
      <c r="ET25" s="173">
        <v>1.4122879164117801</v>
      </c>
      <c r="EU25" s="13">
        <v>6.9841173673780599</v>
      </c>
      <c r="EV25" s="173">
        <v>3.11922067146189</v>
      </c>
      <c r="EW25" s="13">
        <v>46.356249509501197</v>
      </c>
      <c r="EX25" s="173">
        <v>1.30057794227904</v>
      </c>
      <c r="EY25" s="13">
        <v>42.517369507472402</v>
      </c>
      <c r="EZ25" s="173">
        <v>3.1317606325419298</v>
      </c>
      <c r="FA25" s="13">
        <v>41.817798140815803</v>
      </c>
      <c r="FB25" s="173">
        <v>2.6364237178880399</v>
      </c>
      <c r="FC25" s="13">
        <v>48.065158753817798</v>
      </c>
      <c r="FD25" s="173">
        <v>1.3987504301242499</v>
      </c>
      <c r="FE25" s="13">
        <v>5.5477892463454799</v>
      </c>
      <c r="FF25" s="173">
        <v>3.15762853322776</v>
      </c>
      <c r="FG25" s="13">
        <v>47.416676174985099</v>
      </c>
      <c r="FH25" s="173">
        <v>1.07853872353487</v>
      </c>
      <c r="FI25" s="13">
        <v>43.290214623111503</v>
      </c>
      <c r="FJ25" s="173">
        <v>2.98388625806483</v>
      </c>
      <c r="FK25" s="13">
        <v>51.814780526151402</v>
      </c>
      <c r="FL25" s="173">
        <v>2.6604797954973698</v>
      </c>
      <c r="FM25" s="13">
        <v>47.329829733585797</v>
      </c>
      <c r="FN25" s="173">
        <v>1.24761117144889</v>
      </c>
      <c r="FO25" s="13">
        <v>4.0396151104743598</v>
      </c>
      <c r="FP25" s="173">
        <v>3.1477089604075399</v>
      </c>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6"/>
    </row>
    <row r="26" spans="1:240" ht="12.95" customHeight="1" x14ac:dyDescent="0.2">
      <c r="A26" s="2" t="s">
        <v>354</v>
      </c>
      <c r="B26" s="12">
        <v>2</v>
      </c>
      <c r="C26" s="13">
        <v>80.868393491144403</v>
      </c>
      <c r="D26" s="173">
        <v>1.1220463751255401</v>
      </c>
      <c r="E26" s="13">
        <v>83.203727083000899</v>
      </c>
      <c r="F26" s="173">
        <v>2.14597099307377</v>
      </c>
      <c r="G26" s="13">
        <v>79.1074116707088</v>
      </c>
      <c r="H26" s="173">
        <v>2.4589714637922602</v>
      </c>
      <c r="I26" s="13">
        <v>81.109459587666606</v>
      </c>
      <c r="J26" s="173">
        <v>1.4526512814567301</v>
      </c>
      <c r="K26" s="13">
        <v>-2.0942674953343201</v>
      </c>
      <c r="L26" s="173">
        <v>2.2937863573375599</v>
      </c>
      <c r="M26" s="13">
        <v>78.690581586768005</v>
      </c>
      <c r="N26" s="173">
        <v>1.13767858232742</v>
      </c>
      <c r="O26" s="13">
        <v>78.744132419265199</v>
      </c>
      <c r="P26" s="173">
        <v>2.3591137406024001</v>
      </c>
      <c r="Q26" s="13">
        <v>77.503983060979195</v>
      </c>
      <c r="R26" s="173">
        <v>2.8903719229339302</v>
      </c>
      <c r="S26" s="13">
        <v>79.154551543955904</v>
      </c>
      <c r="T26" s="173">
        <v>1.3387579525804401</v>
      </c>
      <c r="U26" s="13">
        <v>0.41041912469073299</v>
      </c>
      <c r="V26" s="173">
        <v>2.4085395318413099</v>
      </c>
      <c r="W26" s="13">
        <v>84.820254843269296</v>
      </c>
      <c r="X26" s="173">
        <v>1.0156245891374001</v>
      </c>
      <c r="Y26" s="13">
        <v>84.551794302921905</v>
      </c>
      <c r="Z26" s="173">
        <v>2.2289816891977101</v>
      </c>
      <c r="AA26" s="13">
        <v>84.519365681181995</v>
      </c>
      <c r="AB26" s="173">
        <v>2.50592898758131</v>
      </c>
      <c r="AC26" s="13">
        <v>84.919069574812596</v>
      </c>
      <c r="AD26" s="173">
        <v>1.19966236271786</v>
      </c>
      <c r="AE26" s="13">
        <v>0.36727527189070502</v>
      </c>
      <c r="AF26" s="173">
        <v>2.3657382449445801</v>
      </c>
      <c r="AG26" s="13">
        <v>88.777898628483101</v>
      </c>
      <c r="AH26" s="173">
        <v>0.74448316584759</v>
      </c>
      <c r="AI26" s="13">
        <v>90.964785520234699</v>
      </c>
      <c r="AJ26" s="173">
        <v>1.43490555370966</v>
      </c>
      <c r="AK26" s="13">
        <v>85.9767845998025</v>
      </c>
      <c r="AL26" s="173">
        <v>2.4190339880087399</v>
      </c>
      <c r="AM26" s="13">
        <v>89.181324664584906</v>
      </c>
      <c r="AN26" s="173">
        <v>0.91286443789687</v>
      </c>
      <c r="AO26" s="13">
        <v>-1.78346085564971</v>
      </c>
      <c r="AP26" s="173">
        <v>1.66859050109044</v>
      </c>
      <c r="AQ26" s="13">
        <v>70.958540012646907</v>
      </c>
      <c r="AR26" s="173">
        <v>1.23703035510765</v>
      </c>
      <c r="AS26" s="13">
        <v>72.034327238045705</v>
      </c>
      <c r="AT26" s="173">
        <v>2.4952601371722398</v>
      </c>
      <c r="AU26" s="13">
        <v>65.131211032176594</v>
      </c>
      <c r="AV26" s="173">
        <v>3.0646239911478799</v>
      </c>
      <c r="AW26" s="13">
        <v>71.988882622148694</v>
      </c>
      <c r="AX26" s="173">
        <v>1.5235335549175399</v>
      </c>
      <c r="AY26" s="13">
        <v>-4.5444615897096703E-2</v>
      </c>
      <c r="AZ26" s="173">
        <v>2.8875805513484099</v>
      </c>
      <c r="BA26" s="13">
        <v>64.7434568350901</v>
      </c>
      <c r="BB26" s="173">
        <v>1.3037425077846201</v>
      </c>
      <c r="BC26" s="13">
        <v>63.206900580737901</v>
      </c>
      <c r="BD26" s="173">
        <v>2.70329825795499</v>
      </c>
      <c r="BE26" s="13">
        <v>62.731524449840499</v>
      </c>
      <c r="BF26" s="173">
        <v>3.3334868766855501</v>
      </c>
      <c r="BG26" s="13">
        <v>65.377375025824605</v>
      </c>
      <c r="BH26" s="173">
        <v>1.66718873081279</v>
      </c>
      <c r="BI26" s="13">
        <v>2.17047444508666</v>
      </c>
      <c r="BJ26" s="173">
        <v>3.1601813713737901</v>
      </c>
      <c r="BK26" s="13">
        <v>75.639133009554101</v>
      </c>
      <c r="BL26" s="173">
        <v>1.15186376127472</v>
      </c>
      <c r="BM26" s="13">
        <v>76.844916479445303</v>
      </c>
      <c r="BN26" s="173">
        <v>2.2858121181940501</v>
      </c>
      <c r="BO26" s="13">
        <v>73.131249166586997</v>
      </c>
      <c r="BP26" s="173">
        <v>3.22236523157521</v>
      </c>
      <c r="BQ26" s="13">
        <v>75.631738677049597</v>
      </c>
      <c r="BR26" s="173">
        <v>1.4919838502816001</v>
      </c>
      <c r="BS26" s="13">
        <v>-1.2131778023956801</v>
      </c>
      <c r="BT26" s="173">
        <v>2.8105135796282399</v>
      </c>
      <c r="BU26" s="13">
        <v>39.926906741363503</v>
      </c>
      <c r="BV26" s="173">
        <v>1.1948137623692601</v>
      </c>
      <c r="BW26" s="13">
        <v>40.541123244651601</v>
      </c>
      <c r="BX26" s="173">
        <v>2.8700971696852902</v>
      </c>
      <c r="BY26" s="13">
        <v>44.9771428029619</v>
      </c>
      <c r="BZ26" s="173">
        <v>3.6401838145940899</v>
      </c>
      <c r="CA26" s="13">
        <v>38.472662551947401</v>
      </c>
      <c r="CB26" s="173">
        <v>1.7215373872788899</v>
      </c>
      <c r="CC26" s="13">
        <v>-2.0684606927042002</v>
      </c>
      <c r="CD26" s="173">
        <v>3.4962543400960402</v>
      </c>
      <c r="CE26" s="13">
        <v>75.554502627729093</v>
      </c>
      <c r="CF26" s="173">
        <v>1.1218086714464399</v>
      </c>
      <c r="CG26" s="13">
        <v>76.7775583750457</v>
      </c>
      <c r="CH26" s="173">
        <v>2.3785738458147399</v>
      </c>
      <c r="CI26" s="13">
        <v>70.639874501880101</v>
      </c>
      <c r="CJ26" s="173">
        <v>3.4133790495902199</v>
      </c>
      <c r="CK26" s="13">
        <v>76.750032069519506</v>
      </c>
      <c r="CL26" s="173">
        <v>1.4818823023890899</v>
      </c>
      <c r="CM26" s="13">
        <v>-2.7526305526194499E-2</v>
      </c>
      <c r="CN26" s="173">
        <v>2.7806748654937099</v>
      </c>
      <c r="CO26" s="13">
        <v>38.211154279954002</v>
      </c>
      <c r="CP26" s="173">
        <v>1.33219163703804</v>
      </c>
      <c r="CQ26" s="13">
        <v>33.830590091619598</v>
      </c>
      <c r="CR26" s="173">
        <v>2.5974307798304301</v>
      </c>
      <c r="CS26" s="13">
        <v>33.993874267069799</v>
      </c>
      <c r="CT26" s="173">
        <v>3.3482295039053902</v>
      </c>
      <c r="CU26" s="13">
        <v>40.044626029134001</v>
      </c>
      <c r="CV26" s="173">
        <v>1.6150433080144999</v>
      </c>
      <c r="CW26" s="13">
        <v>6.2140359375144003</v>
      </c>
      <c r="CX26" s="173">
        <v>2.9565649658199198</v>
      </c>
      <c r="CY26" s="13">
        <v>56.187578246467503</v>
      </c>
      <c r="CZ26" s="173">
        <v>1.2853734534327601</v>
      </c>
      <c r="DA26" s="13">
        <v>53.197598368694301</v>
      </c>
      <c r="DB26" s="173">
        <v>2.6225390528251999</v>
      </c>
      <c r="DC26" s="13">
        <v>56.840560301354401</v>
      </c>
      <c r="DD26" s="173">
        <v>3.5801358094976599</v>
      </c>
      <c r="DE26" s="13">
        <v>56.700491564310902</v>
      </c>
      <c r="DF26" s="173">
        <v>1.61123017976765</v>
      </c>
      <c r="DG26" s="13">
        <v>3.5028931956165299</v>
      </c>
      <c r="DH26" s="173">
        <v>2.9777331983312298</v>
      </c>
      <c r="DI26" s="13">
        <v>50.084134533970101</v>
      </c>
      <c r="DJ26" s="173">
        <v>1.36307633614115</v>
      </c>
      <c r="DK26" s="13">
        <v>42.975725238672702</v>
      </c>
      <c r="DL26" s="173">
        <v>2.7064355066736998</v>
      </c>
      <c r="DM26" s="13">
        <v>47.043498866499597</v>
      </c>
      <c r="DN26" s="173">
        <v>4.0568507585102402</v>
      </c>
      <c r="DO26" s="13">
        <v>52.753672311380598</v>
      </c>
      <c r="DP26" s="173">
        <v>1.63231287727918</v>
      </c>
      <c r="DQ26" s="13">
        <v>9.7779470727078195</v>
      </c>
      <c r="DR26" s="173">
        <v>2.9345135121380799</v>
      </c>
      <c r="DS26" s="13">
        <v>48.734394772228796</v>
      </c>
      <c r="DT26" s="173">
        <v>1.2726608048568699</v>
      </c>
      <c r="DU26" s="13">
        <v>47.040194339338498</v>
      </c>
      <c r="DV26" s="173">
        <v>2.9257043833998799</v>
      </c>
      <c r="DW26" s="13">
        <v>51.1116544142807</v>
      </c>
      <c r="DX26" s="173">
        <v>4.0602862752780702</v>
      </c>
      <c r="DY26" s="13">
        <v>48.609928939266801</v>
      </c>
      <c r="DZ26" s="173">
        <v>1.54288794939873</v>
      </c>
      <c r="EA26" s="13">
        <v>1.5697345999282499</v>
      </c>
      <c r="EB26" s="173">
        <v>3.3878904637085498</v>
      </c>
      <c r="EC26" s="13">
        <v>68.009933404465201</v>
      </c>
      <c r="ED26" s="173">
        <v>1.34405205326281</v>
      </c>
      <c r="EE26" s="13">
        <v>67.102108320232603</v>
      </c>
      <c r="EF26" s="173">
        <v>2.4179144345047798</v>
      </c>
      <c r="EG26" s="13">
        <v>66.709476219769698</v>
      </c>
      <c r="EH26" s="173">
        <v>3.42987841791654</v>
      </c>
      <c r="EI26" s="13">
        <v>68.542230183122399</v>
      </c>
      <c r="EJ26" s="173">
        <v>1.7113530442667</v>
      </c>
      <c r="EK26" s="13">
        <v>1.4401218628897701</v>
      </c>
      <c r="EL26" s="173">
        <v>2.9278167874432302</v>
      </c>
      <c r="EM26" s="13">
        <v>60.781269202087898</v>
      </c>
      <c r="EN26" s="173">
        <v>1.24913585548865</v>
      </c>
      <c r="EO26" s="13">
        <v>57.100581963572502</v>
      </c>
      <c r="EP26" s="173">
        <v>2.4148220287432198</v>
      </c>
      <c r="EQ26" s="13">
        <v>57.367403032325598</v>
      </c>
      <c r="ER26" s="173">
        <v>3.5462016971897699</v>
      </c>
      <c r="ES26" s="13">
        <v>62.652776152712399</v>
      </c>
      <c r="ET26" s="173">
        <v>1.5524893168495699</v>
      </c>
      <c r="EU26" s="13">
        <v>5.5521941891399704</v>
      </c>
      <c r="EV26" s="173">
        <v>2.7015699432192499</v>
      </c>
      <c r="EW26" s="13">
        <v>62.912434659117302</v>
      </c>
      <c r="EX26" s="173">
        <v>1.3670467267544599</v>
      </c>
      <c r="EY26" s="13">
        <v>57.848189393284201</v>
      </c>
      <c r="EZ26" s="173">
        <v>2.7575387601935</v>
      </c>
      <c r="FA26" s="13">
        <v>61.542602633583797</v>
      </c>
      <c r="FB26" s="173">
        <v>3.25996536415016</v>
      </c>
      <c r="FC26" s="13">
        <v>64.407711784938797</v>
      </c>
      <c r="FD26" s="173">
        <v>1.82159478441524</v>
      </c>
      <c r="FE26" s="13">
        <v>6.5595223916545899</v>
      </c>
      <c r="FF26" s="173">
        <v>3.35510786944011</v>
      </c>
      <c r="FG26" s="13">
        <v>21.9780001013694</v>
      </c>
      <c r="FH26" s="173">
        <v>1.23518683660892</v>
      </c>
      <c r="FI26" s="13">
        <v>21.8483269038408</v>
      </c>
      <c r="FJ26" s="173">
        <v>2.3461427842820002</v>
      </c>
      <c r="FK26" s="13">
        <v>23.0433217341266</v>
      </c>
      <c r="FL26" s="173">
        <v>3.0869844812921001</v>
      </c>
      <c r="FM26" s="13">
        <v>21.641413683809098</v>
      </c>
      <c r="FN26" s="173">
        <v>1.50283599644688</v>
      </c>
      <c r="FO26" s="13">
        <v>-0.20691322003166901</v>
      </c>
      <c r="FP26" s="173">
        <v>2.7647330096176299</v>
      </c>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6"/>
    </row>
    <row r="27" spans="1:240" ht="12.95" customHeight="1" x14ac:dyDescent="0.2">
      <c r="A27" s="2" t="s">
        <v>355</v>
      </c>
      <c r="B27" s="12">
        <v>2</v>
      </c>
      <c r="C27" s="13">
        <v>75.686154747796706</v>
      </c>
      <c r="D27" s="173">
        <v>0.57403640780173804</v>
      </c>
      <c r="E27" s="13">
        <v>77.611820781173606</v>
      </c>
      <c r="F27" s="173">
        <v>1.2135315814254799</v>
      </c>
      <c r="G27" s="13">
        <v>72.896607066082296</v>
      </c>
      <c r="H27" s="173">
        <v>1.4474036589969299</v>
      </c>
      <c r="I27" s="13">
        <v>75.755431902886002</v>
      </c>
      <c r="J27" s="173">
        <v>0.72651727627396001</v>
      </c>
      <c r="K27" s="13">
        <v>-1.8563888782876301</v>
      </c>
      <c r="L27" s="173">
        <v>1.37030604616429</v>
      </c>
      <c r="M27" s="13">
        <v>65.129553756234998</v>
      </c>
      <c r="N27" s="173">
        <v>0.71481809545010599</v>
      </c>
      <c r="O27" s="13">
        <v>69.305035632116201</v>
      </c>
      <c r="P27" s="173">
        <v>1.3621101284118</v>
      </c>
      <c r="Q27" s="13">
        <v>65.793998591633596</v>
      </c>
      <c r="R27" s="173">
        <v>1.6228329478183301</v>
      </c>
      <c r="S27" s="13">
        <v>63.340004815979398</v>
      </c>
      <c r="T27" s="173">
        <v>0.99546284514447303</v>
      </c>
      <c r="U27" s="13">
        <v>-5.9650308161367596</v>
      </c>
      <c r="V27" s="173">
        <v>1.69561419005022</v>
      </c>
      <c r="W27" s="13">
        <v>63.592045494034302</v>
      </c>
      <c r="X27" s="173">
        <v>0.87481204990177497</v>
      </c>
      <c r="Y27" s="13">
        <v>73.611910582250403</v>
      </c>
      <c r="Z27" s="173">
        <v>1.2834267831441699</v>
      </c>
      <c r="AA27" s="13">
        <v>58.9108549806394</v>
      </c>
      <c r="AB27" s="173">
        <v>2.0545949837512398</v>
      </c>
      <c r="AC27" s="13">
        <v>60.828621921477399</v>
      </c>
      <c r="AD27" s="173">
        <v>1.1132637772449001</v>
      </c>
      <c r="AE27" s="13">
        <v>-12.783288660773</v>
      </c>
      <c r="AF27" s="173">
        <v>1.4685414986404499</v>
      </c>
      <c r="AG27" s="13">
        <v>69.036376650023698</v>
      </c>
      <c r="AH27" s="173">
        <v>0.90861487036810196</v>
      </c>
      <c r="AI27" s="13">
        <v>70.327692847348999</v>
      </c>
      <c r="AJ27" s="173">
        <v>1.44993660564366</v>
      </c>
      <c r="AK27" s="13">
        <v>67.973197418704004</v>
      </c>
      <c r="AL27" s="173">
        <v>1.7580713836656801</v>
      </c>
      <c r="AM27" s="13">
        <v>68.332132255635898</v>
      </c>
      <c r="AN27" s="173">
        <v>1.1750324597811199</v>
      </c>
      <c r="AO27" s="13">
        <v>-1.9955605917130199</v>
      </c>
      <c r="AP27" s="173">
        <v>1.70821818275256</v>
      </c>
      <c r="AQ27" s="13">
        <v>70.699384079971907</v>
      </c>
      <c r="AR27" s="173">
        <v>0.88741278720154604</v>
      </c>
      <c r="AS27" s="13">
        <v>67.129754989745095</v>
      </c>
      <c r="AT27" s="173">
        <v>1.40373892041214</v>
      </c>
      <c r="AU27" s="13">
        <v>71.068845109749006</v>
      </c>
      <c r="AV27" s="173">
        <v>1.77755640700538</v>
      </c>
      <c r="AW27" s="13">
        <v>71.764174657347496</v>
      </c>
      <c r="AX27" s="173">
        <v>1.1628451213758499</v>
      </c>
      <c r="AY27" s="13">
        <v>4.6344196676024403</v>
      </c>
      <c r="AZ27" s="173">
        <v>1.5940988900366699</v>
      </c>
      <c r="BA27" s="13">
        <v>63.975932579462999</v>
      </c>
      <c r="BB27" s="173">
        <v>0.953466096230565</v>
      </c>
      <c r="BC27" s="13">
        <v>60.974971913691498</v>
      </c>
      <c r="BD27" s="173">
        <v>1.51989177371132</v>
      </c>
      <c r="BE27" s="13">
        <v>64.974441790125695</v>
      </c>
      <c r="BF27" s="173">
        <v>2.0386939159449202</v>
      </c>
      <c r="BG27" s="13">
        <v>64.598665785203707</v>
      </c>
      <c r="BH27" s="173">
        <v>1.1710373650110399</v>
      </c>
      <c r="BI27" s="13">
        <v>3.6236938715122</v>
      </c>
      <c r="BJ27" s="173">
        <v>1.6527294106102799</v>
      </c>
      <c r="BK27" s="13">
        <v>76.965756911411901</v>
      </c>
      <c r="BL27" s="173">
        <v>0.87135959324466605</v>
      </c>
      <c r="BM27" s="13">
        <v>73.876802894742397</v>
      </c>
      <c r="BN27" s="173">
        <v>1.36063631093847</v>
      </c>
      <c r="BO27" s="13">
        <v>77.318259523603601</v>
      </c>
      <c r="BP27" s="173">
        <v>1.6653296664392401</v>
      </c>
      <c r="BQ27" s="13">
        <v>77.860974304797395</v>
      </c>
      <c r="BR27" s="173">
        <v>1.1059642579970601</v>
      </c>
      <c r="BS27" s="13">
        <v>3.9841714100550298</v>
      </c>
      <c r="BT27" s="173">
        <v>1.56996977982811</v>
      </c>
      <c r="BU27" s="13">
        <v>53.947510056506303</v>
      </c>
      <c r="BV27" s="173">
        <v>1.51630115736418</v>
      </c>
      <c r="BW27" s="13">
        <v>57.190806628909598</v>
      </c>
      <c r="BX27" s="173">
        <v>2.0333331042261</v>
      </c>
      <c r="BY27" s="13">
        <v>58.900263521911398</v>
      </c>
      <c r="BZ27" s="173">
        <v>1.9031746854774501</v>
      </c>
      <c r="CA27" s="13">
        <v>51.6717273954795</v>
      </c>
      <c r="CB27" s="173">
        <v>1.80562983073535</v>
      </c>
      <c r="CC27" s="13">
        <v>-5.5190792334301504</v>
      </c>
      <c r="CD27" s="173">
        <v>1.93099940953892</v>
      </c>
      <c r="CE27" s="13">
        <v>56.744073459913402</v>
      </c>
      <c r="CF27" s="173">
        <v>0.77396608608963902</v>
      </c>
      <c r="CG27" s="13">
        <v>57.946770170196402</v>
      </c>
      <c r="CH27" s="173">
        <v>1.4986227902283999</v>
      </c>
      <c r="CI27" s="13">
        <v>57.244023887453899</v>
      </c>
      <c r="CJ27" s="173">
        <v>1.76063134253029</v>
      </c>
      <c r="CK27" s="13">
        <v>56.008621618144502</v>
      </c>
      <c r="CL27" s="173">
        <v>1.0481177682920899</v>
      </c>
      <c r="CM27" s="13">
        <v>-1.93814855205186</v>
      </c>
      <c r="CN27" s="173">
        <v>1.77871510255708</v>
      </c>
      <c r="CO27" s="13">
        <v>16.8373863839008</v>
      </c>
      <c r="CP27" s="173">
        <v>0.46454836027382101</v>
      </c>
      <c r="CQ27" s="13">
        <v>17.4818637621708</v>
      </c>
      <c r="CR27" s="173">
        <v>1.1242115916947</v>
      </c>
      <c r="CS27" s="13">
        <v>14.7350922065412</v>
      </c>
      <c r="CT27" s="173">
        <v>1.1236992892281901</v>
      </c>
      <c r="CU27" s="13">
        <v>16.8349757982662</v>
      </c>
      <c r="CV27" s="173">
        <v>0.65076677439528696</v>
      </c>
      <c r="CW27" s="13">
        <v>-0.64688796390455705</v>
      </c>
      <c r="CX27" s="173">
        <v>1.33877338928856</v>
      </c>
      <c r="CY27" s="13">
        <v>47.741835896979403</v>
      </c>
      <c r="CZ27" s="173">
        <v>0.80804393458511603</v>
      </c>
      <c r="DA27" s="13">
        <v>49.668202802369997</v>
      </c>
      <c r="DB27" s="173">
        <v>1.7811690372237099</v>
      </c>
      <c r="DC27" s="13">
        <v>46.801198211663497</v>
      </c>
      <c r="DD27" s="173">
        <v>2.0924282555627598</v>
      </c>
      <c r="DE27" s="13">
        <v>47.169707202191802</v>
      </c>
      <c r="DF27" s="173">
        <v>0.97116207811291799</v>
      </c>
      <c r="DG27" s="13">
        <v>-2.4984956001782899</v>
      </c>
      <c r="DH27" s="173">
        <v>1.98084749741374</v>
      </c>
      <c r="DI27" s="13">
        <v>57.884908839381097</v>
      </c>
      <c r="DJ27" s="173">
        <v>0.78971364079108797</v>
      </c>
      <c r="DK27" s="13">
        <v>61.599314607025697</v>
      </c>
      <c r="DL27" s="173">
        <v>1.4981812956687399</v>
      </c>
      <c r="DM27" s="13">
        <v>53.733276917518403</v>
      </c>
      <c r="DN27" s="173">
        <v>2.0888805450406198</v>
      </c>
      <c r="DO27" s="13">
        <v>57.412236945474397</v>
      </c>
      <c r="DP27" s="173">
        <v>0.92723832278489204</v>
      </c>
      <c r="DQ27" s="13">
        <v>-4.1870776615512604</v>
      </c>
      <c r="DR27" s="173">
        <v>1.52733707744245</v>
      </c>
      <c r="DS27" s="13">
        <v>29.025850461535999</v>
      </c>
      <c r="DT27" s="173">
        <v>0.75778532187789505</v>
      </c>
      <c r="DU27" s="13">
        <v>27.333855228130599</v>
      </c>
      <c r="DV27" s="173">
        <v>1.28396369738852</v>
      </c>
      <c r="DW27" s="13">
        <v>26.506531942093201</v>
      </c>
      <c r="DX27" s="173">
        <v>1.85832834892994</v>
      </c>
      <c r="DY27" s="13">
        <v>30.494188170051999</v>
      </c>
      <c r="DZ27" s="173">
        <v>1.0120808499770599</v>
      </c>
      <c r="EA27" s="13">
        <v>3.1603329419214701</v>
      </c>
      <c r="EB27" s="173">
        <v>1.68368218941729</v>
      </c>
      <c r="EC27" s="13">
        <v>44.498712075390998</v>
      </c>
      <c r="ED27" s="173">
        <v>0.97943509141271301</v>
      </c>
      <c r="EE27" s="13">
        <v>41.8931186889955</v>
      </c>
      <c r="EF27" s="173">
        <v>1.5694725133548499</v>
      </c>
      <c r="EG27" s="13">
        <v>42.579798808272201</v>
      </c>
      <c r="EH27" s="173">
        <v>2.0404902683425399</v>
      </c>
      <c r="EI27" s="13">
        <v>45.755127091963701</v>
      </c>
      <c r="EJ27" s="173">
        <v>1.1839791938873001</v>
      </c>
      <c r="EK27" s="13">
        <v>3.8620084029682298</v>
      </c>
      <c r="EL27" s="173">
        <v>1.77738583000752</v>
      </c>
      <c r="EM27" s="13">
        <v>51.328363208305902</v>
      </c>
      <c r="EN27" s="173">
        <v>0.85626380573384697</v>
      </c>
      <c r="EO27" s="13">
        <v>48.9763312916252</v>
      </c>
      <c r="EP27" s="173">
        <v>1.46520577542099</v>
      </c>
      <c r="EQ27" s="13">
        <v>49.288775780518499</v>
      </c>
      <c r="ER27" s="173">
        <v>2.12832105478304</v>
      </c>
      <c r="ES27" s="13">
        <v>52.454176303791499</v>
      </c>
      <c r="ET27" s="173">
        <v>1.1348096801499299</v>
      </c>
      <c r="EU27" s="13">
        <v>3.47784501216631</v>
      </c>
      <c r="EV27" s="173">
        <v>1.75747988299946</v>
      </c>
      <c r="EW27" s="13">
        <v>41.589777488186698</v>
      </c>
      <c r="EX27" s="173">
        <v>0.83455157422661497</v>
      </c>
      <c r="EY27" s="13">
        <v>41.692703549857903</v>
      </c>
      <c r="EZ27" s="173">
        <v>1.56860503260763</v>
      </c>
      <c r="FA27" s="13">
        <v>43.6752898168901</v>
      </c>
      <c r="FB27" s="173">
        <v>2.2942675740737899</v>
      </c>
      <c r="FC27" s="13">
        <v>40.941563330460198</v>
      </c>
      <c r="FD27" s="173">
        <v>0.94604866398399601</v>
      </c>
      <c r="FE27" s="13">
        <v>-0.75114021939763398</v>
      </c>
      <c r="FF27" s="173">
        <v>1.6960986618348299</v>
      </c>
      <c r="FG27" s="13">
        <v>22.377640592744001</v>
      </c>
      <c r="FH27" s="173">
        <v>0.654329892011973</v>
      </c>
      <c r="FI27" s="13">
        <v>22.928410856790698</v>
      </c>
      <c r="FJ27" s="173">
        <v>1.39351684586087</v>
      </c>
      <c r="FK27" s="13">
        <v>20.838118939508</v>
      </c>
      <c r="FL27" s="173">
        <v>1.4446272040916499</v>
      </c>
      <c r="FM27" s="13">
        <v>22.651527200669399</v>
      </c>
      <c r="FN27" s="173">
        <v>0.80621683972912705</v>
      </c>
      <c r="FO27" s="13">
        <v>-0.276883656121306</v>
      </c>
      <c r="FP27" s="173">
        <v>1.5226254052889501</v>
      </c>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6"/>
    </row>
    <row r="28" spans="1:240" ht="12.95" customHeight="1" x14ac:dyDescent="0.2">
      <c r="A28" s="2" t="s">
        <v>356</v>
      </c>
      <c r="B28" s="12">
        <v>2</v>
      </c>
      <c r="C28" s="13">
        <v>59.916798813226301</v>
      </c>
      <c r="D28" s="173">
        <v>1.3610788011875099</v>
      </c>
      <c r="E28" s="13">
        <v>63.7699260919686</v>
      </c>
      <c r="F28" s="173">
        <v>2.6820148689348402</v>
      </c>
      <c r="G28" s="13">
        <v>56.793082212778899</v>
      </c>
      <c r="H28" s="173">
        <v>2.3665961583527699</v>
      </c>
      <c r="I28" s="13">
        <v>59.523647191113703</v>
      </c>
      <c r="J28" s="173">
        <v>1.7200330237949899</v>
      </c>
      <c r="K28" s="13">
        <v>-4.2462789008548203</v>
      </c>
      <c r="L28" s="173">
        <v>3.1540081837333598</v>
      </c>
      <c r="M28" s="13">
        <v>63.9035555051572</v>
      </c>
      <c r="N28" s="173">
        <v>1.19156503522785</v>
      </c>
      <c r="O28" s="13">
        <v>65.172921096567293</v>
      </c>
      <c r="P28" s="173">
        <v>3.0197861193834998</v>
      </c>
      <c r="Q28" s="13">
        <v>66.066908062669</v>
      </c>
      <c r="R28" s="173">
        <v>2.7427848641759001</v>
      </c>
      <c r="S28" s="13">
        <v>62.865284926170098</v>
      </c>
      <c r="T28" s="173">
        <v>1.43303018923436</v>
      </c>
      <c r="U28" s="13">
        <v>-2.3076361703971102</v>
      </c>
      <c r="V28" s="173">
        <v>3.4119769207700301</v>
      </c>
      <c r="W28" s="13">
        <v>28.111052074027398</v>
      </c>
      <c r="X28" s="173">
        <v>1.43994828474033</v>
      </c>
      <c r="Y28" s="13">
        <v>34.630793473245497</v>
      </c>
      <c r="Z28" s="173">
        <v>2.88998344921754</v>
      </c>
      <c r="AA28" s="13">
        <v>26.710664107846601</v>
      </c>
      <c r="AB28" s="173">
        <v>2.69167298380661</v>
      </c>
      <c r="AC28" s="13">
        <v>26.647119694905001</v>
      </c>
      <c r="AD28" s="173">
        <v>1.62394647525404</v>
      </c>
      <c r="AE28" s="13">
        <v>-7.9836737783405898</v>
      </c>
      <c r="AF28" s="173">
        <v>3.1208834570453501</v>
      </c>
      <c r="AG28" s="13">
        <v>36.243059735457699</v>
      </c>
      <c r="AH28" s="173">
        <v>1.6555154325261701</v>
      </c>
      <c r="AI28" s="13">
        <v>42.475641649825398</v>
      </c>
      <c r="AJ28" s="173">
        <v>3.1331931215542999</v>
      </c>
      <c r="AK28" s="13">
        <v>36.8878425169097</v>
      </c>
      <c r="AL28" s="173">
        <v>3.2830577403690899</v>
      </c>
      <c r="AM28" s="13">
        <v>34.1964379584917</v>
      </c>
      <c r="AN28" s="173">
        <v>1.86916655418496</v>
      </c>
      <c r="AO28" s="13">
        <v>-8.2792036913336808</v>
      </c>
      <c r="AP28" s="173">
        <v>3.5263496639671299</v>
      </c>
      <c r="AQ28" s="13">
        <v>51.467835005898401</v>
      </c>
      <c r="AR28" s="173">
        <v>1.2641519997848401</v>
      </c>
      <c r="AS28" s="13">
        <v>53.887738787294502</v>
      </c>
      <c r="AT28" s="173">
        <v>2.8900005254272401</v>
      </c>
      <c r="AU28" s="13">
        <v>51.401197555880202</v>
      </c>
      <c r="AV28" s="173">
        <v>2.9578305365604298</v>
      </c>
      <c r="AW28" s="13">
        <v>50.8286546895906</v>
      </c>
      <c r="AX28" s="173">
        <v>1.49188400786606</v>
      </c>
      <c r="AY28" s="13">
        <v>-3.05908409770388</v>
      </c>
      <c r="AZ28" s="173">
        <v>3.1997342537104498</v>
      </c>
      <c r="BA28" s="13">
        <v>37.236284292887497</v>
      </c>
      <c r="BB28" s="173">
        <v>1.5515074154230799</v>
      </c>
      <c r="BC28" s="13">
        <v>43.231687190844099</v>
      </c>
      <c r="BD28" s="173">
        <v>3.3981160418834802</v>
      </c>
      <c r="BE28" s="13">
        <v>37.635432229718297</v>
      </c>
      <c r="BF28" s="173">
        <v>2.9847835025766498</v>
      </c>
      <c r="BG28" s="13">
        <v>35.851928430674597</v>
      </c>
      <c r="BH28" s="173">
        <v>1.7645141073860799</v>
      </c>
      <c r="BI28" s="13">
        <v>-7.3797587601695502</v>
      </c>
      <c r="BJ28" s="173">
        <v>3.9434954816914201</v>
      </c>
      <c r="BK28" s="13">
        <v>64.422837840364096</v>
      </c>
      <c r="BL28" s="173">
        <v>1.29985961746179</v>
      </c>
      <c r="BM28" s="13">
        <v>69.606722759474906</v>
      </c>
      <c r="BN28" s="173">
        <v>2.9824876040696502</v>
      </c>
      <c r="BO28" s="13">
        <v>66.103137860798796</v>
      </c>
      <c r="BP28" s="173">
        <v>3.1215828590301999</v>
      </c>
      <c r="BQ28" s="13">
        <v>62.865481728773801</v>
      </c>
      <c r="BR28" s="173">
        <v>1.37125351183666</v>
      </c>
      <c r="BS28" s="13">
        <v>-6.7412410307011799</v>
      </c>
      <c r="BT28" s="173">
        <v>3.2641025797140499</v>
      </c>
      <c r="BU28" s="13">
        <v>20.898894582852702</v>
      </c>
      <c r="BV28" s="173">
        <v>1.74938913463231</v>
      </c>
      <c r="BW28" s="13">
        <v>22.5130513141895</v>
      </c>
      <c r="BX28" s="173">
        <v>3.4966785765399901</v>
      </c>
      <c r="BY28" s="13">
        <v>18.8170045257901</v>
      </c>
      <c r="BZ28" s="173">
        <v>3.0252345709401101</v>
      </c>
      <c r="CA28" s="13">
        <v>21.133755943850399</v>
      </c>
      <c r="CB28" s="173">
        <v>1.9081581175720601</v>
      </c>
      <c r="CC28" s="13">
        <v>-1.3792953703391</v>
      </c>
      <c r="CD28" s="173">
        <v>3.5786457636739799</v>
      </c>
      <c r="CE28" s="13">
        <v>41.619156311275603</v>
      </c>
      <c r="CF28" s="173">
        <v>1.38659516858746</v>
      </c>
      <c r="CG28" s="13">
        <v>46.282116437029103</v>
      </c>
      <c r="CH28" s="173">
        <v>2.8714193485354498</v>
      </c>
      <c r="CI28" s="13">
        <v>42.222808248721201</v>
      </c>
      <c r="CJ28" s="173">
        <v>3.70836468505783</v>
      </c>
      <c r="CK28" s="13">
        <v>40.223339657823402</v>
      </c>
      <c r="CL28" s="173">
        <v>1.59268655691105</v>
      </c>
      <c r="CM28" s="13">
        <v>-6.0587767792056697</v>
      </c>
      <c r="CN28" s="173">
        <v>3.24664336286363</v>
      </c>
      <c r="CO28" s="13">
        <v>8.6734276591275901</v>
      </c>
      <c r="CP28" s="173">
        <v>0.77241272895965796</v>
      </c>
      <c r="CQ28" s="13">
        <v>9.7517726804437004</v>
      </c>
      <c r="CR28" s="173">
        <v>1.8722429443134001</v>
      </c>
      <c r="CS28" s="13">
        <v>10.8991673500188</v>
      </c>
      <c r="CT28" s="173">
        <v>1.9895125939878</v>
      </c>
      <c r="CU28" s="13">
        <v>7.5582094653816796</v>
      </c>
      <c r="CV28" s="173">
        <v>0.830987665146521</v>
      </c>
      <c r="CW28" s="13">
        <v>-2.1935632150620199</v>
      </c>
      <c r="CX28" s="173">
        <v>1.97242107104177</v>
      </c>
      <c r="CY28" s="13">
        <v>19.283179168242999</v>
      </c>
      <c r="CZ28" s="173">
        <v>1.4293137458185801</v>
      </c>
      <c r="DA28" s="13">
        <v>21.373378669862099</v>
      </c>
      <c r="DB28" s="173">
        <v>3.0502430998227901</v>
      </c>
      <c r="DC28" s="13">
        <v>21.685305177870202</v>
      </c>
      <c r="DD28" s="173">
        <v>2.8706270579485</v>
      </c>
      <c r="DE28" s="13">
        <v>17.981482870809099</v>
      </c>
      <c r="DF28" s="173">
        <v>1.3827051975576601</v>
      </c>
      <c r="DG28" s="13">
        <v>-3.3918957990529801</v>
      </c>
      <c r="DH28" s="173">
        <v>3.1037622710973101</v>
      </c>
      <c r="DI28" s="13">
        <v>34.932784173222402</v>
      </c>
      <c r="DJ28" s="173">
        <v>1.5954215913754199</v>
      </c>
      <c r="DK28" s="13">
        <v>36.6703232488872</v>
      </c>
      <c r="DL28" s="173">
        <v>2.9702116258856499</v>
      </c>
      <c r="DM28" s="13">
        <v>31.457475150354998</v>
      </c>
      <c r="DN28" s="173">
        <v>2.96913269764126</v>
      </c>
      <c r="DO28" s="13">
        <v>35.291013878646403</v>
      </c>
      <c r="DP28" s="173">
        <v>1.7685300232363199</v>
      </c>
      <c r="DQ28" s="13">
        <v>-1.3793093702407799</v>
      </c>
      <c r="DR28" s="173">
        <v>2.96235388223861</v>
      </c>
      <c r="DS28" s="13">
        <v>12.896956253095</v>
      </c>
      <c r="DT28" s="173">
        <v>1.12885771253925</v>
      </c>
      <c r="DU28" s="13">
        <v>17.5637498771192</v>
      </c>
      <c r="DV28" s="173">
        <v>2.4335484692701099</v>
      </c>
      <c r="DW28" s="13">
        <v>13.5468650638868</v>
      </c>
      <c r="DX28" s="173">
        <v>1.90751692130426</v>
      </c>
      <c r="DY28" s="13">
        <v>11.628939815570201</v>
      </c>
      <c r="DZ28" s="173">
        <v>1.1784439932006101</v>
      </c>
      <c r="EA28" s="13">
        <v>-5.9348100615490003</v>
      </c>
      <c r="EB28" s="173">
        <v>2.4850703903208702</v>
      </c>
      <c r="EC28" s="13">
        <v>20.6528208875039</v>
      </c>
      <c r="ED28" s="173">
        <v>1.11584750365778</v>
      </c>
      <c r="EE28" s="13">
        <v>21.970625373229499</v>
      </c>
      <c r="EF28" s="173">
        <v>2.8650481632098499</v>
      </c>
      <c r="EG28" s="13">
        <v>21.608841090524699</v>
      </c>
      <c r="EH28" s="173">
        <v>3.0787439688965801</v>
      </c>
      <c r="EI28" s="13">
        <v>19.9332613237857</v>
      </c>
      <c r="EJ28" s="173">
        <v>1.3245874766594301</v>
      </c>
      <c r="EK28" s="13">
        <v>-2.0373640494437999</v>
      </c>
      <c r="EL28" s="173">
        <v>3.21979746085773</v>
      </c>
      <c r="EM28" s="13">
        <v>24.6732198198426</v>
      </c>
      <c r="EN28" s="173">
        <v>1.3644057451831599</v>
      </c>
      <c r="EO28" s="13">
        <v>30.1536515661412</v>
      </c>
      <c r="EP28" s="173">
        <v>3.15628782878728</v>
      </c>
      <c r="EQ28" s="13">
        <v>23.718183289347099</v>
      </c>
      <c r="ER28" s="173">
        <v>2.8329017851440499</v>
      </c>
      <c r="ES28" s="13">
        <v>23.196461075593898</v>
      </c>
      <c r="ET28" s="173">
        <v>1.45685221105133</v>
      </c>
      <c r="EU28" s="13">
        <v>-6.9571904905472897</v>
      </c>
      <c r="EV28" s="173">
        <v>3.2168327632569</v>
      </c>
      <c r="EW28" s="13">
        <v>24.1256196046109</v>
      </c>
      <c r="EX28" s="173">
        <v>1.20639031566716</v>
      </c>
      <c r="EY28" s="13">
        <v>28.116236900434998</v>
      </c>
      <c r="EZ28" s="173">
        <v>3.1689909030216699</v>
      </c>
      <c r="FA28" s="13">
        <v>21.709754073782701</v>
      </c>
      <c r="FB28" s="173">
        <v>2.4606840381742798</v>
      </c>
      <c r="FC28" s="13">
        <v>23.426363489375898</v>
      </c>
      <c r="FD28" s="173">
        <v>1.4759907139759501</v>
      </c>
      <c r="FE28" s="13">
        <v>-4.68987341105918</v>
      </c>
      <c r="FF28" s="173">
        <v>3.4448987331412502</v>
      </c>
      <c r="FG28" s="13">
        <v>45.016776508689397</v>
      </c>
      <c r="FH28" s="173">
        <v>1.51501303147875</v>
      </c>
      <c r="FI28" s="13">
        <v>47.978208763541502</v>
      </c>
      <c r="FJ28" s="173">
        <v>2.7820831772832002</v>
      </c>
      <c r="FK28" s="13">
        <v>46.763795541374201</v>
      </c>
      <c r="FL28" s="173">
        <v>2.9620825861054301</v>
      </c>
      <c r="FM28" s="13">
        <v>43.844645534090702</v>
      </c>
      <c r="FN28" s="173">
        <v>1.9920832881202899</v>
      </c>
      <c r="FO28" s="13">
        <v>-4.1335632294507896</v>
      </c>
      <c r="FP28" s="173">
        <v>3.2920862311726098</v>
      </c>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6"/>
    </row>
    <row r="29" spans="1:240" ht="12.95" customHeight="1" x14ac:dyDescent="0.2">
      <c r="A29" s="2" t="s">
        <v>357</v>
      </c>
      <c r="B29" s="12">
        <v>2</v>
      </c>
      <c r="C29" s="13">
        <v>71.625943444345694</v>
      </c>
      <c r="D29" s="173">
        <v>0.76248539180378205</v>
      </c>
      <c r="E29" s="13">
        <v>71.146875141605307</v>
      </c>
      <c r="F29" s="173">
        <v>2.1169232854947602</v>
      </c>
      <c r="G29" s="13">
        <v>66.668384387092303</v>
      </c>
      <c r="H29" s="173">
        <v>2.1311447930771199</v>
      </c>
      <c r="I29" s="13">
        <v>73.055262185305907</v>
      </c>
      <c r="J29" s="173">
        <v>0.92468526435144105</v>
      </c>
      <c r="K29" s="13">
        <v>1.9083870437006401</v>
      </c>
      <c r="L29" s="173">
        <v>2.34777964733563</v>
      </c>
      <c r="M29" s="13">
        <v>63.723052616797098</v>
      </c>
      <c r="N29" s="173">
        <v>0.94420783096373995</v>
      </c>
      <c r="O29" s="13">
        <v>64.047918586444794</v>
      </c>
      <c r="P29" s="173">
        <v>1.9571105456025599</v>
      </c>
      <c r="Q29" s="13">
        <v>61.883027926179402</v>
      </c>
      <c r="R29" s="173">
        <v>2.6637588786650301</v>
      </c>
      <c r="S29" s="13">
        <v>63.937849637873498</v>
      </c>
      <c r="T29" s="173">
        <v>1.0988551656319201</v>
      </c>
      <c r="U29" s="13">
        <v>-0.110068948571239</v>
      </c>
      <c r="V29" s="173">
        <v>2.0678714881351601</v>
      </c>
      <c r="W29" s="13">
        <v>80.665663934170396</v>
      </c>
      <c r="X29" s="173">
        <v>0.882135390658912</v>
      </c>
      <c r="Y29" s="13">
        <v>76.066438234556799</v>
      </c>
      <c r="Z29" s="173">
        <v>1.89811625531904</v>
      </c>
      <c r="AA29" s="13">
        <v>72.665862294290804</v>
      </c>
      <c r="AB29" s="173">
        <v>2.6662223301025798</v>
      </c>
      <c r="AC29" s="13">
        <v>83.078453043136903</v>
      </c>
      <c r="AD29" s="173">
        <v>0.92772729938480003</v>
      </c>
      <c r="AE29" s="13">
        <v>7.0120148085801004</v>
      </c>
      <c r="AF29" s="173">
        <v>1.9041111558553401</v>
      </c>
      <c r="AG29" s="13">
        <v>59.699766764184098</v>
      </c>
      <c r="AH29" s="173">
        <v>1.1258004618664701</v>
      </c>
      <c r="AI29" s="13">
        <v>59.1943917457438</v>
      </c>
      <c r="AJ29" s="173">
        <v>2.3496241667478102</v>
      </c>
      <c r="AK29" s="13">
        <v>56.444806760334401</v>
      </c>
      <c r="AL29" s="173">
        <v>2.4444448121540798</v>
      </c>
      <c r="AM29" s="13">
        <v>59.944337596443198</v>
      </c>
      <c r="AN29" s="173">
        <v>1.4330188456594399</v>
      </c>
      <c r="AO29" s="13">
        <v>0.74994585069937603</v>
      </c>
      <c r="AP29" s="173">
        <v>2.4846687633327802</v>
      </c>
      <c r="AQ29" s="13">
        <v>62.421448640178902</v>
      </c>
      <c r="AR29" s="173">
        <v>1.0341309411724</v>
      </c>
      <c r="AS29" s="13">
        <v>52.378189211052501</v>
      </c>
      <c r="AT29" s="173">
        <v>2.4963111033973102</v>
      </c>
      <c r="AU29" s="13">
        <v>59.689551541950102</v>
      </c>
      <c r="AV29" s="173">
        <v>2.644240040058</v>
      </c>
      <c r="AW29" s="13">
        <v>65.542325538064205</v>
      </c>
      <c r="AX29" s="173">
        <v>1.12713530357473</v>
      </c>
      <c r="AY29" s="13">
        <v>13.1641363270117</v>
      </c>
      <c r="AZ29" s="173">
        <v>2.55844351120217</v>
      </c>
      <c r="BA29" s="13">
        <v>59.7895960868915</v>
      </c>
      <c r="BB29" s="173">
        <v>1.15122148801838</v>
      </c>
      <c r="BC29" s="13">
        <v>50.195901605103998</v>
      </c>
      <c r="BD29" s="173">
        <v>2.2938613072049998</v>
      </c>
      <c r="BE29" s="13">
        <v>56.139315007394799</v>
      </c>
      <c r="BF29" s="173">
        <v>2.7214934532759201</v>
      </c>
      <c r="BG29" s="13">
        <v>63.476195726829097</v>
      </c>
      <c r="BH29" s="173">
        <v>1.1886136189143499</v>
      </c>
      <c r="BI29" s="13">
        <v>13.280294121725101</v>
      </c>
      <c r="BJ29" s="173">
        <v>2.4208732653357798</v>
      </c>
      <c r="BK29" s="13">
        <v>71.119153451118095</v>
      </c>
      <c r="BL29" s="173">
        <v>1.06091258685801</v>
      </c>
      <c r="BM29" s="13">
        <v>60.4185958580019</v>
      </c>
      <c r="BN29" s="173">
        <v>2.3778427996624099</v>
      </c>
      <c r="BO29" s="13">
        <v>68.708499655232004</v>
      </c>
      <c r="BP29" s="173">
        <v>2.4565315794817302</v>
      </c>
      <c r="BQ29" s="13">
        <v>74.546364720369297</v>
      </c>
      <c r="BR29" s="173">
        <v>1.11052513103827</v>
      </c>
      <c r="BS29" s="13">
        <v>14.1277688623674</v>
      </c>
      <c r="BT29" s="173">
        <v>2.4759480893654802</v>
      </c>
      <c r="BU29" s="13">
        <v>50.660683086905003</v>
      </c>
      <c r="BV29" s="173">
        <v>1.66428725144087</v>
      </c>
      <c r="BW29" s="13">
        <v>50.978173153306301</v>
      </c>
      <c r="BX29" s="173">
        <v>2.61820314761863</v>
      </c>
      <c r="BY29" s="13">
        <v>50.955214682134901</v>
      </c>
      <c r="BZ29" s="173">
        <v>2.9668180841290299</v>
      </c>
      <c r="CA29" s="13">
        <v>50.786767586553502</v>
      </c>
      <c r="CB29" s="173">
        <v>1.8491712390674899</v>
      </c>
      <c r="CC29" s="13">
        <v>-0.19140556675283399</v>
      </c>
      <c r="CD29" s="173">
        <v>2.5460279414943101</v>
      </c>
      <c r="CE29" s="13">
        <v>40.124612926180802</v>
      </c>
      <c r="CF29" s="173">
        <v>1.3129461033952099</v>
      </c>
      <c r="CG29" s="13">
        <v>41.078179194593901</v>
      </c>
      <c r="CH29" s="173">
        <v>2.7939650717718498</v>
      </c>
      <c r="CI29" s="13">
        <v>38.660339915441398</v>
      </c>
      <c r="CJ29" s="173">
        <v>2.9901763830572499</v>
      </c>
      <c r="CK29" s="13">
        <v>39.961715574356703</v>
      </c>
      <c r="CL29" s="173">
        <v>1.3458142894240299</v>
      </c>
      <c r="CM29" s="13">
        <v>-1.11646362023721</v>
      </c>
      <c r="CN29" s="173">
        <v>2.73955050327733</v>
      </c>
      <c r="CO29" s="13">
        <v>9.5096183055559695</v>
      </c>
      <c r="CP29" s="173">
        <v>0.69510069251915196</v>
      </c>
      <c r="CQ29" s="13">
        <v>7.18303893386783</v>
      </c>
      <c r="CR29" s="173">
        <v>1.36048783947993</v>
      </c>
      <c r="CS29" s="13">
        <v>12.031819066546401</v>
      </c>
      <c r="CT29" s="173">
        <v>1.83011825541272</v>
      </c>
      <c r="CU29" s="13">
        <v>9.4213653787609992</v>
      </c>
      <c r="CV29" s="173">
        <v>0.81092552691266395</v>
      </c>
      <c r="CW29" s="13">
        <v>2.2383264448931799</v>
      </c>
      <c r="CX29" s="173">
        <v>1.41544299730475</v>
      </c>
      <c r="CY29" s="13">
        <v>43.874459091441501</v>
      </c>
      <c r="CZ29" s="173">
        <v>1.11804208533932</v>
      </c>
      <c r="DA29" s="13">
        <v>40.039139199322797</v>
      </c>
      <c r="DB29" s="173">
        <v>2.3651273531029</v>
      </c>
      <c r="DC29" s="13">
        <v>38.667528111532803</v>
      </c>
      <c r="DD29" s="173">
        <v>2.1672648888461898</v>
      </c>
      <c r="DE29" s="13">
        <v>45.712188810416201</v>
      </c>
      <c r="DF29" s="173">
        <v>1.3966070542229201</v>
      </c>
      <c r="DG29" s="13">
        <v>5.6730496110934796</v>
      </c>
      <c r="DH29" s="173">
        <v>2.58644165900014</v>
      </c>
      <c r="DI29" s="13">
        <v>52.631007521617001</v>
      </c>
      <c r="DJ29" s="173">
        <v>1.44598550772298</v>
      </c>
      <c r="DK29" s="13">
        <v>53.914315462867599</v>
      </c>
      <c r="DL29" s="173">
        <v>2.71858015394896</v>
      </c>
      <c r="DM29" s="13">
        <v>50.274333148718902</v>
      </c>
      <c r="DN29" s="173">
        <v>2.5554319372988199</v>
      </c>
      <c r="DO29" s="13">
        <v>52.985512476472501</v>
      </c>
      <c r="DP29" s="173">
        <v>1.5827947572668799</v>
      </c>
      <c r="DQ29" s="13">
        <v>-0.92880298639512704</v>
      </c>
      <c r="DR29" s="173">
        <v>2.6345293526580398</v>
      </c>
      <c r="DS29" s="13">
        <v>31.527591192857798</v>
      </c>
      <c r="DT29" s="173">
        <v>1.35651552334965</v>
      </c>
      <c r="DU29" s="13">
        <v>28.577939999173999</v>
      </c>
      <c r="DV29" s="173">
        <v>2.4143480861564499</v>
      </c>
      <c r="DW29" s="13">
        <v>31.9433703376788</v>
      </c>
      <c r="DX29" s="173">
        <v>2.5227930628450901</v>
      </c>
      <c r="DY29" s="13">
        <v>32.376379829264003</v>
      </c>
      <c r="DZ29" s="173">
        <v>1.5342265916303399</v>
      </c>
      <c r="EA29" s="13">
        <v>3.79843983009002</v>
      </c>
      <c r="EB29" s="173">
        <v>2.45193300640334</v>
      </c>
      <c r="EC29" s="13">
        <v>44.809810833166097</v>
      </c>
      <c r="ED29" s="173">
        <v>1.0924325051196</v>
      </c>
      <c r="EE29" s="13">
        <v>43.770519438970403</v>
      </c>
      <c r="EF29" s="173">
        <v>2.39648109185765</v>
      </c>
      <c r="EG29" s="13">
        <v>40.970558073644099</v>
      </c>
      <c r="EH29" s="173">
        <v>2.2959710075381099</v>
      </c>
      <c r="EI29" s="13">
        <v>45.573846062767501</v>
      </c>
      <c r="EJ29" s="173">
        <v>1.3273917916759399</v>
      </c>
      <c r="EK29" s="13">
        <v>1.80332662379701</v>
      </c>
      <c r="EL29" s="173">
        <v>2.5228653603838298</v>
      </c>
      <c r="EM29" s="13">
        <v>32.830265702111298</v>
      </c>
      <c r="EN29" s="173">
        <v>0.97880356484069697</v>
      </c>
      <c r="EO29" s="13">
        <v>30.596493670546099</v>
      </c>
      <c r="EP29" s="173">
        <v>2.2565356631691298</v>
      </c>
      <c r="EQ29" s="13">
        <v>27.686953681119299</v>
      </c>
      <c r="ER29" s="173">
        <v>2.2862794246978702</v>
      </c>
      <c r="ES29" s="13">
        <v>34.067644048913998</v>
      </c>
      <c r="ET29" s="173">
        <v>1.17581352260218</v>
      </c>
      <c r="EU29" s="13">
        <v>3.4711503783678599</v>
      </c>
      <c r="EV29" s="173">
        <v>2.4670966735000399</v>
      </c>
      <c r="EW29" s="13">
        <v>44.646525670844603</v>
      </c>
      <c r="EX29" s="173">
        <v>1.2082226302486501</v>
      </c>
      <c r="EY29" s="13">
        <v>48.629939084404697</v>
      </c>
      <c r="EZ29" s="173">
        <v>2.33428795410954</v>
      </c>
      <c r="FA29" s="13">
        <v>44.2708891088784</v>
      </c>
      <c r="FB29" s="173">
        <v>3.0113319650508501</v>
      </c>
      <c r="FC29" s="13">
        <v>43.585622485938103</v>
      </c>
      <c r="FD29" s="173">
        <v>1.3015428643483999</v>
      </c>
      <c r="FE29" s="13">
        <v>-5.0443165984666303</v>
      </c>
      <c r="FF29" s="173">
        <v>2.43236531142241</v>
      </c>
      <c r="FG29" s="13">
        <v>31.541906216400999</v>
      </c>
      <c r="FH29" s="173">
        <v>0.94445594553737899</v>
      </c>
      <c r="FI29" s="13">
        <v>31.6848211124654</v>
      </c>
      <c r="FJ29" s="173">
        <v>2.1362585056753498</v>
      </c>
      <c r="FK29" s="13">
        <v>32.429540229794398</v>
      </c>
      <c r="FL29" s="173">
        <v>2.97842367858282</v>
      </c>
      <c r="FM29" s="13">
        <v>31.078100676653499</v>
      </c>
      <c r="FN29" s="173">
        <v>1.1517081799478901</v>
      </c>
      <c r="FO29" s="13">
        <v>-0.60672043581193003</v>
      </c>
      <c r="FP29" s="173">
        <v>2.4456267186851002</v>
      </c>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6"/>
    </row>
    <row r="30" spans="1:240" ht="12.95" customHeight="1" x14ac:dyDescent="0.2">
      <c r="A30" s="2" t="s">
        <v>358</v>
      </c>
      <c r="B30" s="12">
        <v>2</v>
      </c>
      <c r="C30" s="13">
        <v>76.693782370948497</v>
      </c>
      <c r="D30" s="173">
        <v>0.80739099137250903</v>
      </c>
      <c r="E30" s="13">
        <v>74.577629253233098</v>
      </c>
      <c r="F30" s="173">
        <v>1.8744599979410601</v>
      </c>
      <c r="G30" s="13">
        <v>76.504043278028504</v>
      </c>
      <c r="H30" s="173">
        <v>2.0240669070575898</v>
      </c>
      <c r="I30" s="13">
        <v>77.422249857709403</v>
      </c>
      <c r="J30" s="173">
        <v>0.94902324317196995</v>
      </c>
      <c r="K30" s="13">
        <v>2.84462060447632</v>
      </c>
      <c r="L30" s="173">
        <v>2.0989160056256502</v>
      </c>
      <c r="M30" s="13">
        <v>45.601078212502998</v>
      </c>
      <c r="N30" s="173">
        <v>1.0542733012485299</v>
      </c>
      <c r="O30" s="13">
        <v>44.081576943884897</v>
      </c>
      <c r="P30" s="173">
        <v>2.4136259824670199</v>
      </c>
      <c r="Q30" s="13">
        <v>49.488828422556999</v>
      </c>
      <c r="R30" s="173">
        <v>2.5275510419282998</v>
      </c>
      <c r="S30" s="13">
        <v>45.008643797933502</v>
      </c>
      <c r="T30" s="173">
        <v>1.3117195939516699</v>
      </c>
      <c r="U30" s="13">
        <v>0.92706685404856204</v>
      </c>
      <c r="V30" s="173">
        <v>2.55162292255058</v>
      </c>
      <c r="W30" s="13">
        <v>43.230918807186001</v>
      </c>
      <c r="X30" s="173">
        <v>1.1267423836484101</v>
      </c>
      <c r="Y30" s="13">
        <v>43.146981387181498</v>
      </c>
      <c r="Z30" s="173">
        <v>2.6554158093365601</v>
      </c>
      <c r="AA30" s="13">
        <v>45.341322019183103</v>
      </c>
      <c r="AB30" s="173">
        <v>2.4616814809158498</v>
      </c>
      <c r="AC30" s="13">
        <v>42.747514761533402</v>
      </c>
      <c r="AD30" s="173">
        <v>1.33464335505072</v>
      </c>
      <c r="AE30" s="13">
        <v>-0.39946662564810997</v>
      </c>
      <c r="AF30" s="173">
        <v>2.9928190064923998</v>
      </c>
      <c r="AG30" s="13">
        <v>53.1005015915404</v>
      </c>
      <c r="AH30" s="173">
        <v>1.0529021953530899</v>
      </c>
      <c r="AI30" s="13">
        <v>52.535441394863099</v>
      </c>
      <c r="AJ30" s="173">
        <v>2.3684259943255399</v>
      </c>
      <c r="AK30" s="13">
        <v>51.907001463514099</v>
      </c>
      <c r="AL30" s="173">
        <v>2.9182291645070402</v>
      </c>
      <c r="AM30" s="13">
        <v>53.336444954540703</v>
      </c>
      <c r="AN30" s="173">
        <v>1.19574109524059</v>
      </c>
      <c r="AO30" s="13">
        <v>0.80100355967765302</v>
      </c>
      <c r="AP30" s="173">
        <v>2.7168523242751101</v>
      </c>
      <c r="AQ30" s="13">
        <v>36.965367048132499</v>
      </c>
      <c r="AR30" s="173">
        <v>1.1674331994798099</v>
      </c>
      <c r="AS30" s="13">
        <v>32.975932329454203</v>
      </c>
      <c r="AT30" s="173">
        <v>2.0345884676077199</v>
      </c>
      <c r="AU30" s="13">
        <v>33.757149282992202</v>
      </c>
      <c r="AV30" s="173">
        <v>2.3719740681866202</v>
      </c>
      <c r="AW30" s="13">
        <v>38.704562628757003</v>
      </c>
      <c r="AX30" s="173">
        <v>1.3241479188023899</v>
      </c>
      <c r="AY30" s="13">
        <v>5.7286302993028002</v>
      </c>
      <c r="AZ30" s="173">
        <v>2.2682138659113402</v>
      </c>
      <c r="BA30" s="13">
        <v>39.593792565494603</v>
      </c>
      <c r="BB30" s="173">
        <v>1.2371323716570399</v>
      </c>
      <c r="BC30" s="13">
        <v>35.192622191871699</v>
      </c>
      <c r="BD30" s="173">
        <v>1.96923242558862</v>
      </c>
      <c r="BE30" s="13">
        <v>33.385810820230802</v>
      </c>
      <c r="BF30" s="173">
        <v>2.6806851399079998</v>
      </c>
      <c r="BG30" s="13">
        <v>42.220061842326203</v>
      </c>
      <c r="BH30" s="173">
        <v>1.4791313564319699</v>
      </c>
      <c r="BI30" s="13">
        <v>7.0274396504544301</v>
      </c>
      <c r="BJ30" s="173">
        <v>2.62314687036391</v>
      </c>
      <c r="BK30" s="13">
        <v>49.000346519587502</v>
      </c>
      <c r="BL30" s="173">
        <v>1.36591104873878</v>
      </c>
      <c r="BM30" s="13">
        <v>43.036819822174898</v>
      </c>
      <c r="BN30" s="173">
        <v>2.04295023698042</v>
      </c>
      <c r="BO30" s="13">
        <v>43.387644488094097</v>
      </c>
      <c r="BP30" s="173">
        <v>2.86360948173161</v>
      </c>
      <c r="BQ30" s="13">
        <v>51.954919562053298</v>
      </c>
      <c r="BR30" s="173">
        <v>1.4970660174438299</v>
      </c>
      <c r="BS30" s="13">
        <v>8.9180997398784694</v>
      </c>
      <c r="BT30" s="173">
        <v>2.4224870175517399</v>
      </c>
      <c r="BU30" s="13">
        <v>38.291844468355997</v>
      </c>
      <c r="BV30" s="173">
        <v>1.8242427522076099</v>
      </c>
      <c r="BW30" s="13">
        <v>35.209662345825102</v>
      </c>
      <c r="BX30" s="173">
        <v>2.6982296096827798</v>
      </c>
      <c r="BY30" s="13">
        <v>40.069121196550398</v>
      </c>
      <c r="BZ30" s="173">
        <v>2.6283907258882602</v>
      </c>
      <c r="CA30" s="13">
        <v>38.945769755280303</v>
      </c>
      <c r="CB30" s="173">
        <v>1.87754004854585</v>
      </c>
      <c r="CC30" s="13">
        <v>3.73610740945526</v>
      </c>
      <c r="CD30" s="173">
        <v>2.08857953683995</v>
      </c>
      <c r="CE30" s="13">
        <v>36.6395201448411</v>
      </c>
      <c r="CF30" s="173">
        <v>1.0938344482608999</v>
      </c>
      <c r="CG30" s="13">
        <v>38.478556629190898</v>
      </c>
      <c r="CH30" s="173">
        <v>2.1243345350367999</v>
      </c>
      <c r="CI30" s="13">
        <v>38.370080026607802</v>
      </c>
      <c r="CJ30" s="173">
        <v>2.4560393470936899</v>
      </c>
      <c r="CK30" s="13">
        <v>35.6620418660344</v>
      </c>
      <c r="CL30" s="173">
        <v>1.1576617373011799</v>
      </c>
      <c r="CM30" s="13">
        <v>-2.8165147631565102</v>
      </c>
      <c r="CN30" s="173">
        <v>2.1789100216170301</v>
      </c>
      <c r="CO30" s="13">
        <v>8.6391644529069591</v>
      </c>
      <c r="CP30" s="173">
        <v>0.54335191790687598</v>
      </c>
      <c r="CQ30" s="13">
        <v>7.4767456792226197</v>
      </c>
      <c r="CR30" s="173">
        <v>1.2145288880985601</v>
      </c>
      <c r="CS30" s="13">
        <v>6.2357249834055199</v>
      </c>
      <c r="CT30" s="173">
        <v>0.84032064172977305</v>
      </c>
      <c r="CU30" s="13">
        <v>9.5261222506859102</v>
      </c>
      <c r="CV30" s="173">
        <v>0.643361549293616</v>
      </c>
      <c r="CW30" s="13">
        <v>2.0493765714632901</v>
      </c>
      <c r="CX30" s="173">
        <v>1.1917222441268001</v>
      </c>
      <c r="CY30" s="13">
        <v>32.924595431620197</v>
      </c>
      <c r="CZ30" s="173">
        <v>0.86997355758047001</v>
      </c>
      <c r="DA30" s="13">
        <v>36.368087093460503</v>
      </c>
      <c r="DB30" s="173">
        <v>2.3014077732691098</v>
      </c>
      <c r="DC30" s="13">
        <v>33.623589446962399</v>
      </c>
      <c r="DD30" s="173">
        <v>2.51567705845686</v>
      </c>
      <c r="DE30" s="13">
        <v>31.725883840552001</v>
      </c>
      <c r="DF30" s="173">
        <v>0.93702587832408701</v>
      </c>
      <c r="DG30" s="13">
        <v>-4.6422032529084598</v>
      </c>
      <c r="DH30" s="173">
        <v>2.4842387947408402</v>
      </c>
      <c r="DI30" s="13">
        <v>36.600076556348597</v>
      </c>
      <c r="DJ30" s="173">
        <v>1.25521243447746</v>
      </c>
      <c r="DK30" s="13">
        <v>34.271099012980599</v>
      </c>
      <c r="DL30" s="173">
        <v>2.4104543999789598</v>
      </c>
      <c r="DM30" s="13">
        <v>37.460129736543202</v>
      </c>
      <c r="DN30" s="173">
        <v>2.63874104636179</v>
      </c>
      <c r="DO30" s="13">
        <v>37.056148195955501</v>
      </c>
      <c r="DP30" s="173">
        <v>1.33176397231407</v>
      </c>
      <c r="DQ30" s="13">
        <v>2.78504918297488</v>
      </c>
      <c r="DR30" s="173">
        <v>2.4759080403392502</v>
      </c>
      <c r="DS30" s="13">
        <v>29.352991630290202</v>
      </c>
      <c r="DT30" s="173">
        <v>1.54773896868057</v>
      </c>
      <c r="DU30" s="13">
        <v>30.979754312184198</v>
      </c>
      <c r="DV30" s="173">
        <v>2.6863846362208599</v>
      </c>
      <c r="DW30" s="13">
        <v>28.3081497652379</v>
      </c>
      <c r="DX30" s="173">
        <v>2.56044183014372</v>
      </c>
      <c r="DY30" s="13">
        <v>29.015034519768701</v>
      </c>
      <c r="DZ30" s="173">
        <v>1.5832704600166501</v>
      </c>
      <c r="EA30" s="13">
        <v>-1.96471979241553</v>
      </c>
      <c r="EB30" s="173">
        <v>2.4365923363784598</v>
      </c>
      <c r="EC30" s="13">
        <v>19.708385192328301</v>
      </c>
      <c r="ED30" s="173">
        <v>0.82547041338738203</v>
      </c>
      <c r="EE30" s="13">
        <v>19.515533521077401</v>
      </c>
      <c r="EF30" s="173">
        <v>1.80955897882907</v>
      </c>
      <c r="EG30" s="13">
        <v>17.267314482954401</v>
      </c>
      <c r="EH30" s="173">
        <v>1.81989750243437</v>
      </c>
      <c r="EI30" s="13">
        <v>20.111282765966202</v>
      </c>
      <c r="EJ30" s="173">
        <v>1.0722164196622299</v>
      </c>
      <c r="EK30" s="13">
        <v>0.59574924488877901</v>
      </c>
      <c r="EL30" s="173">
        <v>1.97730786121964</v>
      </c>
      <c r="EM30" s="13">
        <v>22.7880312558149</v>
      </c>
      <c r="EN30" s="173">
        <v>0.714593173575514</v>
      </c>
      <c r="EO30" s="13">
        <v>27.135206529306402</v>
      </c>
      <c r="EP30" s="173">
        <v>1.8665344918943001</v>
      </c>
      <c r="EQ30" s="13">
        <v>20.401755000980199</v>
      </c>
      <c r="ER30" s="173">
        <v>1.7180419207703601</v>
      </c>
      <c r="ES30" s="13">
        <v>21.908549019201601</v>
      </c>
      <c r="ET30" s="173">
        <v>0.77416722601239596</v>
      </c>
      <c r="EU30" s="13">
        <v>-5.22665751010482</v>
      </c>
      <c r="EV30" s="173">
        <v>1.8914382000039001</v>
      </c>
      <c r="EW30" s="13">
        <v>39.604756857440996</v>
      </c>
      <c r="EX30" s="173">
        <v>0.984959886343026</v>
      </c>
      <c r="EY30" s="13">
        <v>38.759611719938498</v>
      </c>
      <c r="EZ30" s="173">
        <v>2.1421500719775399</v>
      </c>
      <c r="FA30" s="13">
        <v>42.3861992774318</v>
      </c>
      <c r="FB30" s="173">
        <v>2.27925998209912</v>
      </c>
      <c r="FC30" s="13">
        <v>39.043540213633797</v>
      </c>
      <c r="FD30" s="173">
        <v>1.201881966885</v>
      </c>
      <c r="FE30" s="13">
        <v>0.28392849369530598</v>
      </c>
      <c r="FF30" s="173">
        <v>2.5828716662131002</v>
      </c>
      <c r="FG30" s="13">
        <v>20.294416629576201</v>
      </c>
      <c r="FH30" s="173">
        <v>0.87187120171809596</v>
      </c>
      <c r="FI30" s="13">
        <v>21.950511815497499</v>
      </c>
      <c r="FJ30" s="173">
        <v>1.93895385281151</v>
      </c>
      <c r="FK30" s="13">
        <v>19.835663663599099</v>
      </c>
      <c r="FL30" s="173">
        <v>1.5926085915843999</v>
      </c>
      <c r="FM30" s="13">
        <v>19.988971241581702</v>
      </c>
      <c r="FN30" s="173">
        <v>0.98634342071425596</v>
      </c>
      <c r="FO30" s="13">
        <v>-1.9615405739157901</v>
      </c>
      <c r="FP30" s="173">
        <v>2.0940935195975801</v>
      </c>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6"/>
    </row>
    <row r="31" spans="1:240" ht="12.95" customHeight="1" x14ac:dyDescent="0.2">
      <c r="A31" s="2" t="s">
        <v>359</v>
      </c>
      <c r="B31" s="12">
        <v>2</v>
      </c>
      <c r="C31" s="13">
        <v>52.768993859210603</v>
      </c>
      <c r="D31" s="173">
        <v>1.11175251970755</v>
      </c>
      <c r="E31" s="13">
        <v>61.0536581354975</v>
      </c>
      <c r="F31" s="173">
        <v>2.62672510915796</v>
      </c>
      <c r="G31" s="13">
        <v>54.188867609757402</v>
      </c>
      <c r="H31" s="173">
        <v>3.0257878579281701</v>
      </c>
      <c r="I31" s="13">
        <v>50.890315216718399</v>
      </c>
      <c r="J31" s="173">
        <v>1.4196170600731399</v>
      </c>
      <c r="K31" s="13">
        <v>-10.163342918779</v>
      </c>
      <c r="L31" s="173">
        <v>3.1490086495577101</v>
      </c>
      <c r="M31" s="13">
        <v>55.502117910441797</v>
      </c>
      <c r="N31" s="173">
        <v>1.06253165216685</v>
      </c>
      <c r="O31" s="13">
        <v>68.776183379618999</v>
      </c>
      <c r="P31" s="173">
        <v>2.9231983264171899</v>
      </c>
      <c r="Q31" s="13">
        <v>57.212275191994102</v>
      </c>
      <c r="R31" s="173">
        <v>2.7735054273062598</v>
      </c>
      <c r="S31" s="13">
        <v>52.955625786256</v>
      </c>
      <c r="T31" s="173">
        <v>1.2309254579628</v>
      </c>
      <c r="U31" s="13">
        <v>-15.820557593363</v>
      </c>
      <c r="V31" s="173">
        <v>3.2645619427975698</v>
      </c>
      <c r="W31" s="13">
        <v>34.911238155075402</v>
      </c>
      <c r="X31" s="173">
        <v>1.12105350291386</v>
      </c>
      <c r="Y31" s="13">
        <v>46.7952608495794</v>
      </c>
      <c r="Z31" s="173">
        <v>2.3956621930886</v>
      </c>
      <c r="AA31" s="13">
        <v>34.314922552839398</v>
      </c>
      <c r="AB31" s="173">
        <v>2.2900109846863499</v>
      </c>
      <c r="AC31" s="13">
        <v>33.046531729457598</v>
      </c>
      <c r="AD31" s="173">
        <v>1.32248340426192</v>
      </c>
      <c r="AE31" s="13">
        <v>-13.7487291201218</v>
      </c>
      <c r="AF31" s="173">
        <v>2.49637788723409</v>
      </c>
      <c r="AG31" s="13">
        <v>41.268578225136302</v>
      </c>
      <c r="AH31" s="173">
        <v>1.2030017627079901</v>
      </c>
      <c r="AI31" s="13">
        <v>60.034613794107997</v>
      </c>
      <c r="AJ31" s="173">
        <v>2.56339671739764</v>
      </c>
      <c r="AK31" s="13">
        <v>39.187199400413398</v>
      </c>
      <c r="AL31" s="173">
        <v>2.8369601046306698</v>
      </c>
      <c r="AM31" s="13">
        <v>38.610653287226199</v>
      </c>
      <c r="AN31" s="173">
        <v>1.2931463611629801</v>
      </c>
      <c r="AO31" s="13">
        <v>-21.423960506881802</v>
      </c>
      <c r="AP31" s="173">
        <v>2.76435897601554</v>
      </c>
      <c r="AQ31" s="13">
        <v>38.216719757381298</v>
      </c>
      <c r="AR31" s="173">
        <v>1.32384956802471</v>
      </c>
      <c r="AS31" s="13">
        <v>48.476542033095697</v>
      </c>
      <c r="AT31" s="173">
        <v>3.4087907847626902</v>
      </c>
      <c r="AU31" s="13">
        <v>38.7324589918721</v>
      </c>
      <c r="AV31" s="173">
        <v>2.6142502454484302</v>
      </c>
      <c r="AW31" s="13">
        <v>36.664040644996803</v>
      </c>
      <c r="AX31" s="173">
        <v>1.46782499562638</v>
      </c>
      <c r="AY31" s="13">
        <v>-11.8125013880989</v>
      </c>
      <c r="AZ31" s="173">
        <v>3.22681006157603</v>
      </c>
      <c r="BA31" s="13">
        <v>33.097719930086797</v>
      </c>
      <c r="BB31" s="173">
        <v>1.23339251214303</v>
      </c>
      <c r="BC31" s="13">
        <v>38.502399243526298</v>
      </c>
      <c r="BD31" s="173">
        <v>2.93987154897534</v>
      </c>
      <c r="BE31" s="13">
        <v>30.91113126203</v>
      </c>
      <c r="BF31" s="173">
        <v>2.50430098340424</v>
      </c>
      <c r="BG31" s="13">
        <v>32.722548697220702</v>
      </c>
      <c r="BH31" s="173">
        <v>1.4592903213581301</v>
      </c>
      <c r="BI31" s="13">
        <v>-5.7798505463056404</v>
      </c>
      <c r="BJ31" s="173">
        <v>3.02911115169245</v>
      </c>
      <c r="BK31" s="13">
        <v>44.249043049038598</v>
      </c>
      <c r="BL31" s="173">
        <v>1.4090532364944099</v>
      </c>
      <c r="BM31" s="13">
        <v>50.882514649582397</v>
      </c>
      <c r="BN31" s="173">
        <v>3.4742375963710002</v>
      </c>
      <c r="BO31" s="13">
        <v>43.157998544677</v>
      </c>
      <c r="BP31" s="173">
        <v>2.7233046187989598</v>
      </c>
      <c r="BQ31" s="13">
        <v>43.480610317835399</v>
      </c>
      <c r="BR31" s="173">
        <v>1.5750470104619301</v>
      </c>
      <c r="BS31" s="13">
        <v>-7.4019043317470796</v>
      </c>
      <c r="BT31" s="173">
        <v>3.31258263221611</v>
      </c>
      <c r="BU31" s="13">
        <v>8.8604101713968806</v>
      </c>
      <c r="BV31" s="173">
        <v>0.73138445036452904</v>
      </c>
      <c r="BW31" s="13">
        <v>10.941206642009901</v>
      </c>
      <c r="BX31" s="173">
        <v>1.8129499198543499</v>
      </c>
      <c r="BY31" s="13">
        <v>8.0962849596619897</v>
      </c>
      <c r="BZ31" s="173">
        <v>1.55983749514508</v>
      </c>
      <c r="CA31" s="13">
        <v>8.6937080934613995</v>
      </c>
      <c r="CB31" s="173">
        <v>0.86399862195348598</v>
      </c>
      <c r="CC31" s="13">
        <v>-2.24749854854845</v>
      </c>
      <c r="CD31" s="173">
        <v>1.8833264729786201</v>
      </c>
      <c r="CE31" s="13">
        <v>24.741349570015899</v>
      </c>
      <c r="CF31" s="173">
        <v>1.08789640875593</v>
      </c>
      <c r="CG31" s="13">
        <v>41.695821833970797</v>
      </c>
      <c r="CH31" s="173">
        <v>3.5146584966469101</v>
      </c>
      <c r="CI31" s="13">
        <v>21.1893536405736</v>
      </c>
      <c r="CJ31" s="173">
        <v>1.8958202733301199</v>
      </c>
      <c r="CK31" s="13">
        <v>22.6350154962816</v>
      </c>
      <c r="CL31" s="173">
        <v>1.2967136653181901</v>
      </c>
      <c r="CM31" s="13">
        <v>-19.060806337689201</v>
      </c>
      <c r="CN31" s="173">
        <v>3.8398769161080701</v>
      </c>
      <c r="CO31" s="13">
        <v>7.1950618025846396</v>
      </c>
      <c r="CP31" s="173">
        <v>0.53144396585109799</v>
      </c>
      <c r="CQ31" s="13">
        <v>12.776778888749901</v>
      </c>
      <c r="CR31" s="173">
        <v>1.7895505127656901</v>
      </c>
      <c r="CS31" s="13">
        <v>6.4551462151520997</v>
      </c>
      <c r="CT31" s="173">
        <v>1.23299289368037</v>
      </c>
      <c r="CU31" s="13">
        <v>6.2803329361627904</v>
      </c>
      <c r="CV31" s="173">
        <v>0.65015570222533503</v>
      </c>
      <c r="CW31" s="13">
        <v>-6.4964459525870701</v>
      </c>
      <c r="CX31" s="173">
        <v>1.89352862158443</v>
      </c>
      <c r="CY31" s="13">
        <v>31.339108390293099</v>
      </c>
      <c r="CZ31" s="173">
        <v>1.17969736273448</v>
      </c>
      <c r="DA31" s="13">
        <v>37.939771905321599</v>
      </c>
      <c r="DB31" s="173">
        <v>2.5583164184884399</v>
      </c>
      <c r="DC31" s="13">
        <v>28.395581267872402</v>
      </c>
      <c r="DD31" s="173">
        <v>2.3028681124448598</v>
      </c>
      <c r="DE31" s="13">
        <v>31.047712567683799</v>
      </c>
      <c r="DF31" s="173">
        <v>1.40825627172395</v>
      </c>
      <c r="DG31" s="13">
        <v>-6.8920593376378196</v>
      </c>
      <c r="DH31" s="173">
        <v>2.795296826295</v>
      </c>
      <c r="DI31" s="13">
        <v>38.999790825210503</v>
      </c>
      <c r="DJ31" s="173">
        <v>1.3749097783644899</v>
      </c>
      <c r="DK31" s="13">
        <v>50.586202437278402</v>
      </c>
      <c r="DL31" s="173">
        <v>3.0301137253192598</v>
      </c>
      <c r="DM31" s="13">
        <v>31.149538721603001</v>
      </c>
      <c r="DN31" s="173">
        <v>2.6425991232743899</v>
      </c>
      <c r="DO31" s="13">
        <v>38.782853642673203</v>
      </c>
      <c r="DP31" s="173">
        <v>1.63379937245657</v>
      </c>
      <c r="DQ31" s="13">
        <v>-11.803348794605199</v>
      </c>
      <c r="DR31" s="173">
        <v>3.2985655946819801</v>
      </c>
      <c r="DS31" s="13">
        <v>7.89058729892119</v>
      </c>
      <c r="DT31" s="173">
        <v>0.60405042396864095</v>
      </c>
      <c r="DU31" s="13">
        <v>12.487016244084399</v>
      </c>
      <c r="DV31" s="173">
        <v>1.9112156174581101</v>
      </c>
      <c r="DW31" s="13">
        <v>7.9498756227422902</v>
      </c>
      <c r="DX31" s="173">
        <v>1.2615530631218399</v>
      </c>
      <c r="DY31" s="13">
        <v>7.0433279188522198</v>
      </c>
      <c r="DZ31" s="173">
        <v>0.62037836988575801</v>
      </c>
      <c r="EA31" s="13">
        <v>-5.4436883252321797</v>
      </c>
      <c r="EB31" s="173">
        <v>1.95219209165407</v>
      </c>
      <c r="EC31" s="13">
        <v>20.3586192857782</v>
      </c>
      <c r="ED31" s="173">
        <v>1.00327022803536</v>
      </c>
      <c r="EE31" s="13">
        <v>37.102129175348999</v>
      </c>
      <c r="EF31" s="173">
        <v>2.7931072086216102</v>
      </c>
      <c r="EG31" s="13">
        <v>15.7513221449447</v>
      </c>
      <c r="EH31" s="173">
        <v>1.86537549605919</v>
      </c>
      <c r="EI31" s="13">
        <v>18.606552516690002</v>
      </c>
      <c r="EJ31" s="173">
        <v>1.20082333728739</v>
      </c>
      <c r="EK31" s="13">
        <v>-18.495576658659001</v>
      </c>
      <c r="EL31" s="173">
        <v>2.8545709247760001</v>
      </c>
      <c r="EM31" s="13">
        <v>17.0650365887902</v>
      </c>
      <c r="EN31" s="173">
        <v>0.94092188779002806</v>
      </c>
      <c r="EO31" s="13">
        <v>24.567281119533298</v>
      </c>
      <c r="EP31" s="173">
        <v>2.5188191645077298</v>
      </c>
      <c r="EQ31" s="13">
        <v>14.0666108639602</v>
      </c>
      <c r="ER31" s="173">
        <v>1.9498001261706901</v>
      </c>
      <c r="ES31" s="13">
        <v>16.6245391390352</v>
      </c>
      <c r="ET31" s="173">
        <v>1.13392192355498</v>
      </c>
      <c r="EU31" s="13">
        <v>-7.9427419804980897</v>
      </c>
      <c r="EV31" s="173">
        <v>2.6263132802695401</v>
      </c>
      <c r="EW31" s="13">
        <v>20.348194141090801</v>
      </c>
      <c r="EX31" s="173">
        <v>1.0094596989293301</v>
      </c>
      <c r="EY31" s="13">
        <v>24.351243946809401</v>
      </c>
      <c r="EZ31" s="173">
        <v>2.25439393708404</v>
      </c>
      <c r="FA31" s="13">
        <v>20.012945888493402</v>
      </c>
      <c r="FB31" s="173">
        <v>2.2177810134934401</v>
      </c>
      <c r="FC31" s="13">
        <v>19.568479346344201</v>
      </c>
      <c r="FD31" s="173">
        <v>1.24650071010924</v>
      </c>
      <c r="FE31" s="13">
        <v>-4.7827646004652298</v>
      </c>
      <c r="FF31" s="173">
        <v>2.5895492498770101</v>
      </c>
      <c r="FG31" s="13">
        <v>25.045584617283001</v>
      </c>
      <c r="FH31" s="173">
        <v>1.02220929238826</v>
      </c>
      <c r="FI31" s="13">
        <v>24.6677275039143</v>
      </c>
      <c r="FJ31" s="173">
        <v>2.8234516863896499</v>
      </c>
      <c r="FK31" s="13">
        <v>25.197781611076099</v>
      </c>
      <c r="FL31" s="173">
        <v>2.6805628038116298</v>
      </c>
      <c r="FM31" s="13">
        <v>25.010517828917401</v>
      </c>
      <c r="FN31" s="173">
        <v>1.27573633175677</v>
      </c>
      <c r="FO31" s="13">
        <v>0.34279032500314</v>
      </c>
      <c r="FP31" s="173">
        <v>3.11186550303715</v>
      </c>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6"/>
    </row>
    <row r="32" spans="1:240" ht="12.95" customHeight="1" x14ac:dyDescent="0.2">
      <c r="A32" s="2" t="s">
        <v>360</v>
      </c>
      <c r="B32" s="12">
        <v>2</v>
      </c>
      <c r="C32" s="13">
        <v>78.848538647811395</v>
      </c>
      <c r="D32" s="173">
        <v>0.80533817896981896</v>
      </c>
      <c r="E32" s="13">
        <v>80.156106942340401</v>
      </c>
      <c r="F32" s="173">
        <v>2.06681320818713</v>
      </c>
      <c r="G32" s="13">
        <v>79.305896221387499</v>
      </c>
      <c r="H32" s="173">
        <v>2.2307666772240098</v>
      </c>
      <c r="I32" s="13">
        <v>78.218707666052794</v>
      </c>
      <c r="J32" s="173">
        <v>0.929860023182847</v>
      </c>
      <c r="K32" s="13">
        <v>-1.93739927628759</v>
      </c>
      <c r="L32" s="173">
        <v>2.1592400281094299</v>
      </c>
      <c r="M32" s="13">
        <v>74.982446018577804</v>
      </c>
      <c r="N32" s="173">
        <v>0.77611297448806305</v>
      </c>
      <c r="O32" s="13">
        <v>77.020786624220705</v>
      </c>
      <c r="P32" s="173">
        <v>2.3132067953275599</v>
      </c>
      <c r="Q32" s="13">
        <v>75.438247867602101</v>
      </c>
      <c r="R32" s="173">
        <v>2.3712043345515399</v>
      </c>
      <c r="S32" s="13">
        <v>74.550225062253105</v>
      </c>
      <c r="T32" s="173">
        <v>0.96622101166004204</v>
      </c>
      <c r="U32" s="13">
        <v>-2.4705615619676098</v>
      </c>
      <c r="V32" s="173">
        <v>2.55845772281533</v>
      </c>
      <c r="W32" s="13">
        <v>65.240774326153996</v>
      </c>
      <c r="X32" s="173">
        <v>0.999291484937601</v>
      </c>
      <c r="Y32" s="13">
        <v>65.672084215808695</v>
      </c>
      <c r="Z32" s="173">
        <v>2.3564444033734899</v>
      </c>
      <c r="AA32" s="13">
        <v>58.201858720238803</v>
      </c>
      <c r="AB32" s="173">
        <v>3.0099493339684802</v>
      </c>
      <c r="AC32" s="13">
        <v>66.199441607240601</v>
      </c>
      <c r="AD32" s="173">
        <v>1.08161734772822</v>
      </c>
      <c r="AE32" s="13">
        <v>0.52735739143190596</v>
      </c>
      <c r="AF32" s="173">
        <v>2.4696297333686599</v>
      </c>
      <c r="AG32" s="13">
        <v>60.6487718461686</v>
      </c>
      <c r="AH32" s="173">
        <v>1.0350003401181</v>
      </c>
      <c r="AI32" s="13">
        <v>63.266066333838303</v>
      </c>
      <c r="AJ32" s="173">
        <v>2.9240130502350099</v>
      </c>
      <c r="AK32" s="13">
        <v>53.847440649532501</v>
      </c>
      <c r="AL32" s="173">
        <v>2.9906028848259401</v>
      </c>
      <c r="AM32" s="13">
        <v>61.395380695778201</v>
      </c>
      <c r="AN32" s="173">
        <v>1.12162114452576</v>
      </c>
      <c r="AO32" s="13">
        <v>-1.8706856380600201</v>
      </c>
      <c r="AP32" s="173">
        <v>3.0135340367498098</v>
      </c>
      <c r="AQ32" s="13">
        <v>71.884792021439097</v>
      </c>
      <c r="AR32" s="173">
        <v>1.06416904881545</v>
      </c>
      <c r="AS32" s="13">
        <v>68.391338690545197</v>
      </c>
      <c r="AT32" s="173">
        <v>2.7138313678985702</v>
      </c>
      <c r="AU32" s="13">
        <v>69.252200481011002</v>
      </c>
      <c r="AV32" s="173">
        <v>2.5340845940308498</v>
      </c>
      <c r="AW32" s="13">
        <v>72.964024474371996</v>
      </c>
      <c r="AX32" s="173">
        <v>1.1604637178625701</v>
      </c>
      <c r="AY32" s="13">
        <v>4.5726857838267998</v>
      </c>
      <c r="AZ32" s="173">
        <v>2.9039442428002902</v>
      </c>
      <c r="BA32" s="13">
        <v>73.744744864009903</v>
      </c>
      <c r="BB32" s="173">
        <v>1.11289691466814</v>
      </c>
      <c r="BC32" s="13">
        <v>68.1940924292701</v>
      </c>
      <c r="BD32" s="173">
        <v>3.2415230408630702</v>
      </c>
      <c r="BE32" s="13">
        <v>71.275276345037696</v>
      </c>
      <c r="BF32" s="173">
        <v>2.2195315146671502</v>
      </c>
      <c r="BG32" s="13">
        <v>75.131717648587298</v>
      </c>
      <c r="BH32" s="173">
        <v>1.1472939848463799</v>
      </c>
      <c r="BI32" s="13">
        <v>6.9376252193171801</v>
      </c>
      <c r="BJ32" s="173">
        <v>3.1197279818878001</v>
      </c>
      <c r="BK32" s="13">
        <v>79.275535678767596</v>
      </c>
      <c r="BL32" s="173">
        <v>1.0055287500169601</v>
      </c>
      <c r="BM32" s="13">
        <v>74.672125018517306</v>
      </c>
      <c r="BN32" s="173">
        <v>3.1503420704969201</v>
      </c>
      <c r="BO32" s="13">
        <v>74.529114378135205</v>
      </c>
      <c r="BP32" s="173">
        <v>2.30096681072619</v>
      </c>
      <c r="BQ32" s="13">
        <v>80.852494585689499</v>
      </c>
      <c r="BR32" s="173">
        <v>1.0293718833569001</v>
      </c>
      <c r="BS32" s="13">
        <v>6.1803695671722103</v>
      </c>
      <c r="BT32" s="173">
        <v>3.1709430415390201</v>
      </c>
      <c r="BU32" s="13">
        <v>25.441622921396199</v>
      </c>
      <c r="BV32" s="173">
        <v>1.10653599014677</v>
      </c>
      <c r="BW32" s="13">
        <v>27.191747362306899</v>
      </c>
      <c r="BX32" s="173">
        <v>2.5690554607556999</v>
      </c>
      <c r="BY32" s="13">
        <v>26.184460204824099</v>
      </c>
      <c r="BZ32" s="173">
        <v>2.5930921446403001</v>
      </c>
      <c r="CA32" s="13">
        <v>25.028803627748001</v>
      </c>
      <c r="CB32" s="173">
        <v>1.19457552337663</v>
      </c>
      <c r="CC32" s="13">
        <v>-2.16294373455887</v>
      </c>
      <c r="CD32" s="173">
        <v>2.7835289536648098</v>
      </c>
      <c r="CE32" s="13">
        <v>58.697059562747803</v>
      </c>
      <c r="CF32" s="173">
        <v>1.24388577415531</v>
      </c>
      <c r="CG32" s="13">
        <v>63.337375914812903</v>
      </c>
      <c r="CH32" s="173">
        <v>3.16456494730383</v>
      </c>
      <c r="CI32" s="13">
        <v>56.862795205699499</v>
      </c>
      <c r="CJ32" s="173">
        <v>2.7579256928529099</v>
      </c>
      <c r="CK32" s="13">
        <v>58.168559426262902</v>
      </c>
      <c r="CL32" s="173">
        <v>1.3399496482838</v>
      </c>
      <c r="CM32" s="13">
        <v>-5.1688164885499699</v>
      </c>
      <c r="CN32" s="173">
        <v>3.34854753191855</v>
      </c>
      <c r="CO32" s="13">
        <v>50.759257653506403</v>
      </c>
      <c r="CP32" s="173">
        <v>0.96500174560277296</v>
      </c>
      <c r="CQ32" s="13">
        <v>51.142825871189601</v>
      </c>
      <c r="CR32" s="173">
        <v>2.8833472469908701</v>
      </c>
      <c r="CS32" s="13">
        <v>44.634444702267302</v>
      </c>
      <c r="CT32" s="173">
        <v>2.9605329542369199</v>
      </c>
      <c r="CU32" s="13">
        <v>51.531553094877601</v>
      </c>
      <c r="CV32" s="173">
        <v>1.1559483623940601</v>
      </c>
      <c r="CW32" s="13">
        <v>0.38872722368805102</v>
      </c>
      <c r="CX32" s="173">
        <v>3.1635990329952199</v>
      </c>
      <c r="CY32" s="13">
        <v>34.348719265941298</v>
      </c>
      <c r="CZ32" s="173">
        <v>1.0246008045963999</v>
      </c>
      <c r="DA32" s="13">
        <v>36.951363225510697</v>
      </c>
      <c r="DB32" s="173">
        <v>2.68125106049939</v>
      </c>
      <c r="DC32" s="13">
        <v>31.000003780501999</v>
      </c>
      <c r="DD32" s="173">
        <v>2.6374382498645601</v>
      </c>
      <c r="DE32" s="13">
        <v>34.473958430487301</v>
      </c>
      <c r="DF32" s="173">
        <v>1.1362802596451</v>
      </c>
      <c r="DG32" s="13">
        <v>-2.4774047950233502</v>
      </c>
      <c r="DH32" s="173">
        <v>2.8782890437540298</v>
      </c>
      <c r="DI32" s="13">
        <v>55.2886456416568</v>
      </c>
      <c r="DJ32" s="173">
        <v>1.4695547184348201</v>
      </c>
      <c r="DK32" s="13">
        <v>58.214941385102698</v>
      </c>
      <c r="DL32" s="173">
        <v>3.18219245089545</v>
      </c>
      <c r="DM32" s="13">
        <v>49.729313883064201</v>
      </c>
      <c r="DN32" s="173">
        <v>2.6560769641937698</v>
      </c>
      <c r="DO32" s="13">
        <v>55.364750822435703</v>
      </c>
      <c r="DP32" s="173">
        <v>1.60128543128117</v>
      </c>
      <c r="DQ32" s="13">
        <v>-2.8501905626669601</v>
      </c>
      <c r="DR32" s="173">
        <v>3.1846764930563398</v>
      </c>
      <c r="DS32" s="13">
        <v>16.946569071271099</v>
      </c>
      <c r="DT32" s="173">
        <v>1.0810925593312</v>
      </c>
      <c r="DU32" s="13">
        <v>21.313751879426398</v>
      </c>
      <c r="DV32" s="173">
        <v>2.4525994914049898</v>
      </c>
      <c r="DW32" s="13">
        <v>11.066368407468101</v>
      </c>
      <c r="DX32" s="173">
        <v>1.6700277928218801</v>
      </c>
      <c r="DY32" s="13">
        <v>16.961636011387899</v>
      </c>
      <c r="DZ32" s="173">
        <v>1.2929035595457701</v>
      </c>
      <c r="EA32" s="13">
        <v>-4.3521158680385597</v>
      </c>
      <c r="EB32" s="173">
        <v>2.7752028995484199</v>
      </c>
      <c r="EC32" s="13">
        <v>41.582393112702398</v>
      </c>
      <c r="ED32" s="173">
        <v>1.2144274611074499</v>
      </c>
      <c r="EE32" s="13">
        <v>42.061756085983099</v>
      </c>
      <c r="EF32" s="173">
        <v>2.8426247291087101</v>
      </c>
      <c r="EG32" s="13">
        <v>32.509654276787501</v>
      </c>
      <c r="EH32" s="173">
        <v>2.8230265618105301</v>
      </c>
      <c r="EI32" s="13">
        <v>42.902151969244201</v>
      </c>
      <c r="EJ32" s="173">
        <v>1.3626312684345001</v>
      </c>
      <c r="EK32" s="13">
        <v>0.84039588326111003</v>
      </c>
      <c r="EL32" s="173">
        <v>3.1118743859345201</v>
      </c>
      <c r="EM32" s="13">
        <v>59.138665838517902</v>
      </c>
      <c r="EN32" s="173">
        <v>1.1253901812479501</v>
      </c>
      <c r="EO32" s="13">
        <v>60.2258778785747</v>
      </c>
      <c r="EP32" s="173">
        <v>2.7997219848545698</v>
      </c>
      <c r="EQ32" s="13">
        <v>53.198856903742097</v>
      </c>
      <c r="ER32" s="173">
        <v>3.0878943974194701</v>
      </c>
      <c r="ES32" s="13">
        <v>59.936239818504603</v>
      </c>
      <c r="ET32" s="173">
        <v>1.2433811542694599</v>
      </c>
      <c r="EU32" s="13">
        <v>-0.28963806007006099</v>
      </c>
      <c r="EV32" s="173">
        <v>3.1459769130569599</v>
      </c>
      <c r="EW32" s="13">
        <v>59.773459965291799</v>
      </c>
      <c r="EX32" s="173">
        <v>1.1412325429910499</v>
      </c>
      <c r="EY32" s="13">
        <v>58.847087724071201</v>
      </c>
      <c r="EZ32" s="173">
        <v>2.3574942339610798</v>
      </c>
      <c r="FA32" s="13">
        <v>59.286231427925003</v>
      </c>
      <c r="FB32" s="173">
        <v>2.7735410845633299</v>
      </c>
      <c r="FC32" s="13">
        <v>59.940379580405001</v>
      </c>
      <c r="FD32" s="173">
        <v>1.18173633835855</v>
      </c>
      <c r="FE32" s="13">
        <v>1.0932918563338601</v>
      </c>
      <c r="FF32" s="173">
        <v>2.5408491053869899</v>
      </c>
      <c r="FG32" s="13">
        <v>24.614252338819099</v>
      </c>
      <c r="FH32" s="173">
        <v>0.89916714540562104</v>
      </c>
      <c r="FI32" s="13">
        <v>24.966986620740801</v>
      </c>
      <c r="FJ32" s="173">
        <v>2.9038149654437699</v>
      </c>
      <c r="FK32" s="13">
        <v>27.3821951115982</v>
      </c>
      <c r="FL32" s="173">
        <v>2.4408919136481102</v>
      </c>
      <c r="FM32" s="13">
        <v>23.973887934295501</v>
      </c>
      <c r="FN32" s="173">
        <v>0.94844532528453596</v>
      </c>
      <c r="FO32" s="13">
        <v>-0.99309868644533195</v>
      </c>
      <c r="FP32" s="173">
        <v>2.8906162559375499</v>
      </c>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6"/>
    </row>
    <row r="33" spans="1:240" ht="12.95" customHeight="1" x14ac:dyDescent="0.2">
      <c r="A33" s="2" t="s">
        <v>361</v>
      </c>
      <c r="B33" s="12">
        <v>2</v>
      </c>
      <c r="C33" s="13">
        <v>55.518696912633303</v>
      </c>
      <c r="D33" s="173">
        <v>1.3506264558977901</v>
      </c>
      <c r="E33" s="13">
        <v>52.586509003168402</v>
      </c>
      <c r="F33" s="173">
        <v>3.0143750133234102</v>
      </c>
      <c r="G33" s="13">
        <v>52.000622457522802</v>
      </c>
      <c r="H33" s="173">
        <v>3.2068317105975499</v>
      </c>
      <c r="I33" s="13">
        <v>58.140757976248203</v>
      </c>
      <c r="J33" s="173">
        <v>1.7344969302415501</v>
      </c>
      <c r="K33" s="13">
        <v>5.5542489730798899</v>
      </c>
      <c r="L33" s="173">
        <v>3.4706922671648699</v>
      </c>
      <c r="M33" s="13">
        <v>45.996460188403603</v>
      </c>
      <c r="N33" s="173">
        <v>1.322950846311</v>
      </c>
      <c r="O33" s="13">
        <v>48.610390017963397</v>
      </c>
      <c r="P33" s="173">
        <v>2.9329545264319101</v>
      </c>
      <c r="Q33" s="13">
        <v>43.433421946588098</v>
      </c>
      <c r="R33" s="173">
        <v>3.16484013865636</v>
      </c>
      <c r="S33" s="13">
        <v>45.6378907822073</v>
      </c>
      <c r="T33" s="173">
        <v>1.6640122728559099</v>
      </c>
      <c r="U33" s="13">
        <v>-2.9724992357561</v>
      </c>
      <c r="V33" s="173">
        <v>3.3743826480315202</v>
      </c>
      <c r="W33" s="13">
        <v>38.6515553520723</v>
      </c>
      <c r="X33" s="173">
        <v>1.3934383804627799</v>
      </c>
      <c r="Y33" s="13">
        <v>39.217862489615101</v>
      </c>
      <c r="Z33" s="173">
        <v>2.8726980081513198</v>
      </c>
      <c r="AA33" s="13">
        <v>35.082644222896903</v>
      </c>
      <c r="AB33" s="173">
        <v>3.0959723760947302</v>
      </c>
      <c r="AC33" s="13">
        <v>39.761614425466298</v>
      </c>
      <c r="AD33" s="173">
        <v>1.81329312821079</v>
      </c>
      <c r="AE33" s="13">
        <v>0.543751935851155</v>
      </c>
      <c r="AF33" s="173">
        <v>3.3860848540298698</v>
      </c>
      <c r="AG33" s="13">
        <v>56.310445453690797</v>
      </c>
      <c r="AH33" s="173">
        <v>1.5128701306100401</v>
      </c>
      <c r="AI33" s="13">
        <v>52.038083457157903</v>
      </c>
      <c r="AJ33" s="173">
        <v>2.80220212865291</v>
      </c>
      <c r="AK33" s="13">
        <v>57.032156232944999</v>
      </c>
      <c r="AL33" s="173">
        <v>3.3161472174641999</v>
      </c>
      <c r="AM33" s="13">
        <v>58.608695140075703</v>
      </c>
      <c r="AN33" s="173">
        <v>2.01872577613267</v>
      </c>
      <c r="AO33" s="13">
        <v>6.57061168291784</v>
      </c>
      <c r="AP33" s="173">
        <v>3.0716979711929202</v>
      </c>
      <c r="AQ33" s="13">
        <v>43.034201734310003</v>
      </c>
      <c r="AR33" s="173">
        <v>1.41733152624598</v>
      </c>
      <c r="AS33" s="13">
        <v>39.150237856791598</v>
      </c>
      <c r="AT33" s="173">
        <v>3.15376525595812</v>
      </c>
      <c r="AU33" s="13">
        <v>34.733412168674398</v>
      </c>
      <c r="AV33" s="173">
        <v>3.0571494566180699</v>
      </c>
      <c r="AW33" s="13">
        <v>47.863357477576002</v>
      </c>
      <c r="AX33" s="173">
        <v>1.92832367943473</v>
      </c>
      <c r="AY33" s="13">
        <v>8.7131196207844805</v>
      </c>
      <c r="AZ33" s="173">
        <v>3.6645607113947301</v>
      </c>
      <c r="BA33" s="13">
        <v>45.093750786171199</v>
      </c>
      <c r="BB33" s="173">
        <v>1.43791521798206</v>
      </c>
      <c r="BC33" s="13">
        <v>40.789695208946803</v>
      </c>
      <c r="BD33" s="173">
        <v>2.96969268515342</v>
      </c>
      <c r="BE33" s="13">
        <v>40.855238749231603</v>
      </c>
      <c r="BF33" s="173">
        <v>3.3708591743989098</v>
      </c>
      <c r="BG33" s="13">
        <v>49.294298397587497</v>
      </c>
      <c r="BH33" s="173">
        <v>1.9797661186315501</v>
      </c>
      <c r="BI33" s="13">
        <v>8.5046031886407292</v>
      </c>
      <c r="BJ33" s="173">
        <v>3.6319436713897302</v>
      </c>
      <c r="BK33" s="13">
        <v>51.963437675825197</v>
      </c>
      <c r="BL33" s="173">
        <v>1.3808478380786999</v>
      </c>
      <c r="BM33" s="13">
        <v>48.296020054928</v>
      </c>
      <c r="BN33" s="173">
        <v>3.1239683563699701</v>
      </c>
      <c r="BO33" s="13">
        <v>45.857716868883003</v>
      </c>
      <c r="BP33" s="173">
        <v>3.0787454564749401</v>
      </c>
      <c r="BQ33" s="13">
        <v>56.233112156179402</v>
      </c>
      <c r="BR33" s="173">
        <v>1.8974661618423501</v>
      </c>
      <c r="BS33" s="13">
        <v>7.9370921012514497</v>
      </c>
      <c r="BT33" s="173">
        <v>3.6405597879805902</v>
      </c>
      <c r="BU33" s="13">
        <v>25.390790885635301</v>
      </c>
      <c r="BV33" s="173">
        <v>1.18049295366107</v>
      </c>
      <c r="BW33" s="13">
        <v>25.595167432194401</v>
      </c>
      <c r="BX33" s="173">
        <v>2.61018323612466</v>
      </c>
      <c r="BY33" s="13">
        <v>25.290463785599801</v>
      </c>
      <c r="BZ33" s="173">
        <v>2.7130544299055002</v>
      </c>
      <c r="CA33" s="13">
        <v>25.109547674492301</v>
      </c>
      <c r="CB33" s="173">
        <v>1.56555414030684</v>
      </c>
      <c r="CC33" s="13">
        <v>-0.48561975770204002</v>
      </c>
      <c r="CD33" s="173">
        <v>3.09423496524643</v>
      </c>
      <c r="CE33" s="13">
        <v>38.3926375845693</v>
      </c>
      <c r="CF33" s="173">
        <v>1.3760416284045001</v>
      </c>
      <c r="CG33" s="13">
        <v>42.4347162364231</v>
      </c>
      <c r="CH33" s="173">
        <v>3.1670624222400998</v>
      </c>
      <c r="CI33" s="13">
        <v>39.498006976208302</v>
      </c>
      <c r="CJ33" s="173">
        <v>2.7276790997142601</v>
      </c>
      <c r="CK33" s="13">
        <v>36.494490729707302</v>
      </c>
      <c r="CL33" s="173">
        <v>1.8117654574584301</v>
      </c>
      <c r="CM33" s="13">
        <v>-5.9402255067157803</v>
      </c>
      <c r="CN33" s="173">
        <v>3.5468990952404398</v>
      </c>
      <c r="CO33" s="13">
        <v>4.8849548818450597</v>
      </c>
      <c r="CP33" s="173">
        <v>0.63992881966500903</v>
      </c>
      <c r="CQ33" s="13">
        <v>3.9309155505698699</v>
      </c>
      <c r="CR33" s="173">
        <v>1.04691569738474</v>
      </c>
      <c r="CS33" s="13">
        <v>2.45411340836942</v>
      </c>
      <c r="CT33" s="173">
        <v>0.86159174450472598</v>
      </c>
      <c r="CU33" s="13">
        <v>6.2365398156207101</v>
      </c>
      <c r="CV33" s="173">
        <v>0.94441106208341896</v>
      </c>
      <c r="CW33" s="13">
        <v>2.3056242650508301</v>
      </c>
      <c r="CX33" s="173">
        <v>1.26321548016883</v>
      </c>
      <c r="CY33" s="13">
        <v>44.181936223457001</v>
      </c>
      <c r="CZ33" s="173">
        <v>1.3850596104897499</v>
      </c>
      <c r="DA33" s="13">
        <v>41.238568886239499</v>
      </c>
      <c r="DB33" s="173">
        <v>3.0753835703777699</v>
      </c>
      <c r="DC33" s="13">
        <v>36.6451403237172</v>
      </c>
      <c r="DD33" s="173">
        <v>3.1102461603006901</v>
      </c>
      <c r="DE33" s="13">
        <v>49.003301350448403</v>
      </c>
      <c r="DF33" s="173">
        <v>2.1148620960597002</v>
      </c>
      <c r="DG33" s="13">
        <v>7.7647324642088602</v>
      </c>
      <c r="DH33" s="173">
        <v>3.8688113427825499</v>
      </c>
      <c r="DI33" s="13">
        <v>39.633806884306402</v>
      </c>
      <c r="DJ33" s="173">
        <v>1.2260972136973001</v>
      </c>
      <c r="DK33" s="13">
        <v>37.754623493353698</v>
      </c>
      <c r="DL33" s="173">
        <v>2.3994871547543601</v>
      </c>
      <c r="DM33" s="13">
        <v>31.639132299251699</v>
      </c>
      <c r="DN33" s="173">
        <v>3.0352633368394102</v>
      </c>
      <c r="DO33" s="13">
        <v>43.331787882917901</v>
      </c>
      <c r="DP33" s="173">
        <v>1.8468864196924399</v>
      </c>
      <c r="DQ33" s="13">
        <v>5.5771643895642304</v>
      </c>
      <c r="DR33" s="173">
        <v>3.0410478507119998</v>
      </c>
      <c r="DS33" s="13">
        <v>35.598486919422001</v>
      </c>
      <c r="DT33" s="173">
        <v>1.2723217450248001</v>
      </c>
      <c r="DU33" s="13">
        <v>32.777554883141001</v>
      </c>
      <c r="DV33" s="173">
        <v>2.52288124585449</v>
      </c>
      <c r="DW33" s="13">
        <v>30.417291449853501</v>
      </c>
      <c r="DX33" s="173">
        <v>3.4773223205845101</v>
      </c>
      <c r="DY33" s="13">
        <v>39.036507834458</v>
      </c>
      <c r="DZ33" s="173">
        <v>1.85217837692495</v>
      </c>
      <c r="EA33" s="13">
        <v>6.2589529513170303</v>
      </c>
      <c r="EB33" s="173">
        <v>3.0872883248411198</v>
      </c>
      <c r="EC33" s="13">
        <v>22.617742218291401</v>
      </c>
      <c r="ED33" s="173">
        <v>1.21039951304334</v>
      </c>
      <c r="EE33" s="13">
        <v>18.213953190096401</v>
      </c>
      <c r="EF33" s="173">
        <v>2.2867034951577998</v>
      </c>
      <c r="EG33" s="13">
        <v>22.149010373944801</v>
      </c>
      <c r="EH33" s="173">
        <v>2.73646348640635</v>
      </c>
      <c r="EI33" s="13">
        <v>25.410223671740301</v>
      </c>
      <c r="EJ33" s="173">
        <v>1.83721588422181</v>
      </c>
      <c r="EK33" s="13">
        <v>7.1962704816439098</v>
      </c>
      <c r="EL33" s="173">
        <v>3.0633655283254599</v>
      </c>
      <c r="EM33" s="13">
        <v>26.2655229073189</v>
      </c>
      <c r="EN33" s="173">
        <v>1.3527386632929801</v>
      </c>
      <c r="EO33" s="13">
        <v>24.6784797710595</v>
      </c>
      <c r="EP33" s="173">
        <v>2.72555088477481</v>
      </c>
      <c r="EQ33" s="13">
        <v>22.340933795723899</v>
      </c>
      <c r="ER33" s="173">
        <v>2.5709977312341099</v>
      </c>
      <c r="ES33" s="13">
        <v>28.447766925124199</v>
      </c>
      <c r="ET33" s="173">
        <v>1.8720955156172601</v>
      </c>
      <c r="EU33" s="13">
        <v>3.76928715406468</v>
      </c>
      <c r="EV33" s="173">
        <v>3.0417434712923499</v>
      </c>
      <c r="EW33" s="13">
        <v>40.437313414827898</v>
      </c>
      <c r="EX33" s="173">
        <v>1.34583356012059</v>
      </c>
      <c r="EY33" s="13">
        <v>38.915624972658598</v>
      </c>
      <c r="EZ33" s="173">
        <v>3.0938869810848399</v>
      </c>
      <c r="FA33" s="13">
        <v>38.047896474058902</v>
      </c>
      <c r="FB33" s="173">
        <v>3.1511799047112099</v>
      </c>
      <c r="FC33" s="13">
        <v>41.7183010428977</v>
      </c>
      <c r="FD33" s="173">
        <v>2.05432023414577</v>
      </c>
      <c r="FE33" s="13">
        <v>2.8026760702390798</v>
      </c>
      <c r="FF33" s="173">
        <v>3.7895059025264799</v>
      </c>
      <c r="FG33" s="13">
        <v>31.8871862672997</v>
      </c>
      <c r="FH33" s="173">
        <v>1.2660110883512901</v>
      </c>
      <c r="FI33" s="13">
        <v>29.178239611562802</v>
      </c>
      <c r="FJ33" s="173">
        <v>2.5327116882406</v>
      </c>
      <c r="FK33" s="13">
        <v>34.377705536948802</v>
      </c>
      <c r="FL33" s="173">
        <v>3.2303704817791501</v>
      </c>
      <c r="FM33" s="13">
        <v>32.814206908005303</v>
      </c>
      <c r="FN33" s="173">
        <v>1.9936108674967501</v>
      </c>
      <c r="FO33" s="13">
        <v>3.6359672964425198</v>
      </c>
      <c r="FP33" s="173">
        <v>3.2450765696153798</v>
      </c>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6"/>
    </row>
    <row r="34" spans="1:240" ht="12.95" customHeight="1" x14ac:dyDescent="0.2">
      <c r="A34" s="2" t="s">
        <v>362</v>
      </c>
      <c r="B34" s="12">
        <v>2</v>
      </c>
      <c r="C34" s="13">
        <v>80.779794217171897</v>
      </c>
      <c r="D34" s="173">
        <v>0.94641417178782905</v>
      </c>
      <c r="E34" s="13">
        <v>74.169021581450295</v>
      </c>
      <c r="F34" s="173">
        <v>2.5204978787234</v>
      </c>
      <c r="G34" s="13">
        <v>79.067025847754493</v>
      </c>
      <c r="H34" s="173">
        <v>2.4357081938632699</v>
      </c>
      <c r="I34" s="13">
        <v>81.764565807886001</v>
      </c>
      <c r="J34" s="173">
        <v>1.2988859712577201</v>
      </c>
      <c r="K34" s="13">
        <v>7.59554422643573</v>
      </c>
      <c r="L34" s="173">
        <v>2.8556311250950102</v>
      </c>
      <c r="M34" s="13">
        <v>78.646269892871103</v>
      </c>
      <c r="N34" s="173">
        <v>0.97233893841867103</v>
      </c>
      <c r="O34" s="13">
        <v>69.915524602419893</v>
      </c>
      <c r="P34" s="173">
        <v>2.8300142711722298</v>
      </c>
      <c r="Q34" s="13">
        <v>76.663110583173804</v>
      </c>
      <c r="R34" s="173">
        <v>2.3582922249810401</v>
      </c>
      <c r="S34" s="13">
        <v>80.309642000149296</v>
      </c>
      <c r="T34" s="173">
        <v>1.24368412845778</v>
      </c>
      <c r="U34" s="13">
        <v>10.394117397729399</v>
      </c>
      <c r="V34" s="173">
        <v>2.8045599594634298</v>
      </c>
      <c r="W34" s="13">
        <v>74.032846783646207</v>
      </c>
      <c r="X34" s="173">
        <v>0.99571638087140801</v>
      </c>
      <c r="Y34" s="13">
        <v>65.584722629739503</v>
      </c>
      <c r="Z34" s="173">
        <v>3.2795086544545802</v>
      </c>
      <c r="AA34" s="13">
        <v>72.112044522024306</v>
      </c>
      <c r="AB34" s="173">
        <v>2.4619521301913001</v>
      </c>
      <c r="AC34" s="13">
        <v>75.197630356778006</v>
      </c>
      <c r="AD34" s="173">
        <v>1.11411363746303</v>
      </c>
      <c r="AE34" s="13">
        <v>9.6129077270384506</v>
      </c>
      <c r="AF34" s="173">
        <v>3.3059109465867702</v>
      </c>
      <c r="AG34" s="13">
        <v>73.434680160305703</v>
      </c>
      <c r="AH34" s="173">
        <v>1.11382744623859</v>
      </c>
      <c r="AI34" s="13">
        <v>72.751990466532305</v>
      </c>
      <c r="AJ34" s="173">
        <v>2.5984542246292999</v>
      </c>
      <c r="AK34" s="13">
        <v>69.823843517193893</v>
      </c>
      <c r="AL34" s="173">
        <v>2.6403647065235401</v>
      </c>
      <c r="AM34" s="13">
        <v>72.0898551557204</v>
      </c>
      <c r="AN34" s="173">
        <v>1.45057766039665</v>
      </c>
      <c r="AO34" s="13">
        <v>-0.662135310811934</v>
      </c>
      <c r="AP34" s="173">
        <v>2.9112944123056401</v>
      </c>
      <c r="AQ34" s="13">
        <v>77.872816590340406</v>
      </c>
      <c r="AR34" s="173">
        <v>0.96841830078964497</v>
      </c>
      <c r="AS34" s="13">
        <v>71.334432480993499</v>
      </c>
      <c r="AT34" s="173">
        <v>2.6869544658992202</v>
      </c>
      <c r="AU34" s="13">
        <v>75.138373825202294</v>
      </c>
      <c r="AV34" s="173">
        <v>2.3600391849954798</v>
      </c>
      <c r="AW34" s="13">
        <v>80.193913661114706</v>
      </c>
      <c r="AX34" s="173">
        <v>1.2565349695456101</v>
      </c>
      <c r="AY34" s="13">
        <v>8.8594811801211808</v>
      </c>
      <c r="AZ34" s="173">
        <v>2.8868466717058099</v>
      </c>
      <c r="BA34" s="13">
        <v>72.554285665541599</v>
      </c>
      <c r="BB34" s="173">
        <v>1.11673457778527</v>
      </c>
      <c r="BC34" s="13">
        <v>65.288692957076705</v>
      </c>
      <c r="BD34" s="173">
        <v>2.9152969972526499</v>
      </c>
      <c r="BE34" s="13">
        <v>66.142751179600296</v>
      </c>
      <c r="BF34" s="173">
        <v>2.6508592419127299</v>
      </c>
      <c r="BG34" s="13">
        <v>75.115613159783194</v>
      </c>
      <c r="BH34" s="173">
        <v>1.3615902308722001</v>
      </c>
      <c r="BI34" s="13">
        <v>9.8269202027064608</v>
      </c>
      <c r="BJ34" s="173">
        <v>3.1264584113532301</v>
      </c>
      <c r="BK34" s="13">
        <v>82.446100627319197</v>
      </c>
      <c r="BL34" s="173">
        <v>0.96675235907958201</v>
      </c>
      <c r="BM34" s="13">
        <v>77.583420561596498</v>
      </c>
      <c r="BN34" s="173">
        <v>2.38354436866129</v>
      </c>
      <c r="BO34" s="13">
        <v>79.180547990575107</v>
      </c>
      <c r="BP34" s="173">
        <v>2.4405991531351701</v>
      </c>
      <c r="BQ34" s="13">
        <v>84.676914025904907</v>
      </c>
      <c r="BR34" s="173">
        <v>1.2355889816043999</v>
      </c>
      <c r="BS34" s="13">
        <v>7.0934934643084402</v>
      </c>
      <c r="BT34" s="173">
        <v>2.6017722121512898</v>
      </c>
      <c r="BU34" s="13">
        <v>52.722599983938501</v>
      </c>
      <c r="BV34" s="173">
        <v>1.4236197052069699</v>
      </c>
      <c r="BW34" s="13">
        <v>49.761765180741897</v>
      </c>
      <c r="BX34" s="173">
        <v>3.3850755340331502</v>
      </c>
      <c r="BY34" s="13">
        <v>52.861482036637199</v>
      </c>
      <c r="BZ34" s="173">
        <v>3.4259576210710199</v>
      </c>
      <c r="CA34" s="13">
        <v>51.686765205300297</v>
      </c>
      <c r="CB34" s="173">
        <v>1.59338532147636</v>
      </c>
      <c r="CC34" s="13">
        <v>1.92500002455844</v>
      </c>
      <c r="CD34" s="173">
        <v>3.7622762939436001</v>
      </c>
      <c r="CE34" s="13">
        <v>59.416971435023498</v>
      </c>
      <c r="CF34" s="173">
        <v>1.46172439044825</v>
      </c>
      <c r="CG34" s="13">
        <v>63.997981141594899</v>
      </c>
      <c r="CH34" s="173">
        <v>2.6424902727842401</v>
      </c>
      <c r="CI34" s="13">
        <v>49.2137219889796</v>
      </c>
      <c r="CJ34" s="173">
        <v>3.0791328598861201</v>
      </c>
      <c r="CK34" s="13">
        <v>57.969391002254298</v>
      </c>
      <c r="CL34" s="173">
        <v>1.7945836498315899</v>
      </c>
      <c r="CM34" s="13">
        <v>-6.0285901393406398</v>
      </c>
      <c r="CN34" s="173">
        <v>3.1226362210515601</v>
      </c>
      <c r="CO34" s="13">
        <v>46.7213012938888</v>
      </c>
      <c r="CP34" s="173">
        <v>1.14251747510971</v>
      </c>
      <c r="CQ34" s="13">
        <v>47.4548479394333</v>
      </c>
      <c r="CR34" s="173">
        <v>3.0269582291785402</v>
      </c>
      <c r="CS34" s="13">
        <v>38.455541273974099</v>
      </c>
      <c r="CT34" s="173">
        <v>3.0675553994914702</v>
      </c>
      <c r="CU34" s="13">
        <v>46.1237761810156</v>
      </c>
      <c r="CV34" s="173">
        <v>1.4980041348017401</v>
      </c>
      <c r="CW34" s="13">
        <v>-1.3310717584176299</v>
      </c>
      <c r="CX34" s="173">
        <v>3.6139260803417499</v>
      </c>
      <c r="CY34" s="13">
        <v>53.488170965731904</v>
      </c>
      <c r="CZ34" s="173">
        <v>1.27672603702587</v>
      </c>
      <c r="DA34" s="13">
        <v>49.675061074928003</v>
      </c>
      <c r="DB34" s="173">
        <v>2.8742353253078399</v>
      </c>
      <c r="DC34" s="13">
        <v>43.011915194421903</v>
      </c>
      <c r="DD34" s="173">
        <v>2.6571661954483701</v>
      </c>
      <c r="DE34" s="13">
        <v>55.066657089948002</v>
      </c>
      <c r="DF34" s="173">
        <v>1.76725689780174</v>
      </c>
      <c r="DG34" s="13">
        <v>5.3915960150200402</v>
      </c>
      <c r="DH34" s="173">
        <v>3.4658313773779699</v>
      </c>
      <c r="DI34" s="13">
        <v>46.235752152961602</v>
      </c>
      <c r="DJ34" s="173">
        <v>1.3902251214997701</v>
      </c>
      <c r="DK34" s="13">
        <v>43.028577897729299</v>
      </c>
      <c r="DL34" s="173">
        <v>3.4207040762791698</v>
      </c>
      <c r="DM34" s="13">
        <v>42.425502794171301</v>
      </c>
      <c r="DN34" s="173">
        <v>2.4088486573821499</v>
      </c>
      <c r="DO34" s="13">
        <v>46.986147263470698</v>
      </c>
      <c r="DP34" s="173">
        <v>1.99006233762907</v>
      </c>
      <c r="DQ34" s="13">
        <v>3.9575693657413602</v>
      </c>
      <c r="DR34" s="173">
        <v>3.97858417334034</v>
      </c>
      <c r="DS34" s="13">
        <v>29.754148775789101</v>
      </c>
      <c r="DT34" s="173">
        <v>1.21229972292241</v>
      </c>
      <c r="DU34" s="13">
        <v>27.3355858376048</v>
      </c>
      <c r="DV34" s="173">
        <v>2.6815655694739098</v>
      </c>
      <c r="DW34" s="13">
        <v>27.938539617429502</v>
      </c>
      <c r="DX34" s="173">
        <v>3.1377625529591899</v>
      </c>
      <c r="DY34" s="13">
        <v>29.004048596079201</v>
      </c>
      <c r="DZ34" s="173">
        <v>1.13351013032346</v>
      </c>
      <c r="EA34" s="13">
        <v>1.6684627584743199</v>
      </c>
      <c r="EB34" s="173">
        <v>2.7813261819532702</v>
      </c>
      <c r="EC34" s="13">
        <v>49.895153817839898</v>
      </c>
      <c r="ED34" s="173">
        <v>1.3306655367155</v>
      </c>
      <c r="EE34" s="13">
        <v>42.414872549374003</v>
      </c>
      <c r="EF34" s="173">
        <v>2.86448633705219</v>
      </c>
      <c r="EG34" s="13">
        <v>45.681566055337399</v>
      </c>
      <c r="EH34" s="173">
        <v>3.0594376316443399</v>
      </c>
      <c r="EI34" s="13">
        <v>50.817481767006797</v>
      </c>
      <c r="EJ34" s="173">
        <v>1.6074775054975901</v>
      </c>
      <c r="EK34" s="13">
        <v>8.4026092176327492</v>
      </c>
      <c r="EL34" s="173">
        <v>3.0921953024522599</v>
      </c>
      <c r="EM34" s="13">
        <v>55.263136094784699</v>
      </c>
      <c r="EN34" s="173">
        <v>1.2933028043175201</v>
      </c>
      <c r="EO34" s="13">
        <v>57.664501051399</v>
      </c>
      <c r="EP34" s="173">
        <v>2.6424646142296901</v>
      </c>
      <c r="EQ34" s="13">
        <v>43.671217544608297</v>
      </c>
      <c r="ER34" s="173">
        <v>3.50974089716044</v>
      </c>
      <c r="ES34" s="13">
        <v>55.237043117610199</v>
      </c>
      <c r="ET34" s="173">
        <v>1.6846369233716001</v>
      </c>
      <c r="EU34" s="13">
        <v>-2.4274579337887201</v>
      </c>
      <c r="EV34" s="173">
        <v>3.4466961819126398</v>
      </c>
      <c r="EW34" s="13">
        <v>66.981827644779898</v>
      </c>
      <c r="EX34" s="173">
        <v>1.35705638533331</v>
      </c>
      <c r="EY34" s="13">
        <v>59.361296661749201</v>
      </c>
      <c r="EZ34" s="173">
        <v>2.7152429373308098</v>
      </c>
      <c r="FA34" s="13">
        <v>59.714766307372699</v>
      </c>
      <c r="FB34" s="173">
        <v>3.51112782450741</v>
      </c>
      <c r="FC34" s="13">
        <v>69.361583593770703</v>
      </c>
      <c r="FD34" s="173">
        <v>1.51508672084004</v>
      </c>
      <c r="FE34" s="13">
        <v>10.000286932021501</v>
      </c>
      <c r="FF34" s="173">
        <v>2.7767042526186501</v>
      </c>
      <c r="FG34" s="13">
        <v>29.3550417735506</v>
      </c>
      <c r="FH34" s="173">
        <v>1.39254732832484</v>
      </c>
      <c r="FI34" s="13">
        <v>27.077097051760799</v>
      </c>
      <c r="FJ34" s="173">
        <v>2.4104712626281999</v>
      </c>
      <c r="FK34" s="13">
        <v>30.460847134096301</v>
      </c>
      <c r="FL34" s="173">
        <v>2.8914882261275099</v>
      </c>
      <c r="FM34" s="13">
        <v>28.805421417410798</v>
      </c>
      <c r="FN34" s="173">
        <v>1.9439144783803901</v>
      </c>
      <c r="FO34" s="13">
        <v>1.7283243656499701</v>
      </c>
      <c r="FP34" s="173">
        <v>3.0412844663900902</v>
      </c>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6"/>
    </row>
    <row r="35" spans="1:240" ht="12.95" customHeight="1" x14ac:dyDescent="0.2">
      <c r="A35" s="2" t="s">
        <v>363</v>
      </c>
      <c r="B35" s="12">
        <v>2</v>
      </c>
      <c r="C35" s="13">
        <v>86.910976193678493</v>
      </c>
      <c r="D35" s="173">
        <v>0.62677635890477301</v>
      </c>
      <c r="E35" s="13">
        <v>86.489397265038093</v>
      </c>
      <c r="F35" s="173">
        <v>1.3644152082326799</v>
      </c>
      <c r="G35" s="13">
        <v>87.616148415063194</v>
      </c>
      <c r="H35" s="173">
        <v>1.1429932986010201</v>
      </c>
      <c r="I35" s="13">
        <v>87.040188117191406</v>
      </c>
      <c r="J35" s="173">
        <v>0.78768349993206999</v>
      </c>
      <c r="K35" s="13">
        <v>0.55079085215329804</v>
      </c>
      <c r="L35" s="173">
        <v>1.49539791932083</v>
      </c>
      <c r="M35" s="13">
        <v>72.575840393385505</v>
      </c>
      <c r="N35" s="173">
        <v>0.87601367502498695</v>
      </c>
      <c r="O35" s="13">
        <v>75.345149144163003</v>
      </c>
      <c r="P35" s="173">
        <v>1.66890743014047</v>
      </c>
      <c r="Q35" s="13">
        <v>74.078457111086394</v>
      </c>
      <c r="R35" s="173">
        <v>1.6859138470775199</v>
      </c>
      <c r="S35" s="13">
        <v>71.246916695858303</v>
      </c>
      <c r="T35" s="173">
        <v>1.09783967647553</v>
      </c>
      <c r="U35" s="13">
        <v>-4.0982324483046604</v>
      </c>
      <c r="V35" s="173">
        <v>1.9148605980254201</v>
      </c>
      <c r="W35" s="13">
        <v>66.208130997738493</v>
      </c>
      <c r="X35" s="173">
        <v>1.11238683467768</v>
      </c>
      <c r="Y35" s="13">
        <v>69.364863206408501</v>
      </c>
      <c r="Z35" s="173">
        <v>1.77627042001903</v>
      </c>
      <c r="AA35" s="13">
        <v>68.078631088921597</v>
      </c>
      <c r="AB35" s="173">
        <v>2.5139307417053298</v>
      </c>
      <c r="AC35" s="13">
        <v>64.543042032058693</v>
      </c>
      <c r="AD35" s="173">
        <v>1.22223673282814</v>
      </c>
      <c r="AE35" s="13">
        <v>-4.8218211743498198</v>
      </c>
      <c r="AF35" s="173">
        <v>2.0570888223656998</v>
      </c>
      <c r="AG35" s="13">
        <v>68.844375541002506</v>
      </c>
      <c r="AH35" s="173">
        <v>1.1707400898496501</v>
      </c>
      <c r="AI35" s="13">
        <v>75.127979669076595</v>
      </c>
      <c r="AJ35" s="173">
        <v>1.8165471248196701</v>
      </c>
      <c r="AK35" s="13">
        <v>72.241539817383995</v>
      </c>
      <c r="AL35" s="173">
        <v>2.2859710699526601</v>
      </c>
      <c r="AM35" s="13">
        <v>65.967195252820702</v>
      </c>
      <c r="AN35" s="173">
        <v>1.3828735670289201</v>
      </c>
      <c r="AO35" s="13">
        <v>-9.1607844162558507</v>
      </c>
      <c r="AP35" s="173">
        <v>2.1982382637312998</v>
      </c>
      <c r="AQ35" s="13">
        <v>69.671196358320302</v>
      </c>
      <c r="AR35" s="173">
        <v>0.92094946081669005</v>
      </c>
      <c r="AS35" s="13">
        <v>73.333023528425201</v>
      </c>
      <c r="AT35" s="173">
        <v>1.9584961333386399</v>
      </c>
      <c r="AU35" s="13">
        <v>71.802751975709498</v>
      </c>
      <c r="AV35" s="173">
        <v>2.1453669044555101</v>
      </c>
      <c r="AW35" s="13">
        <v>67.992327707010702</v>
      </c>
      <c r="AX35" s="173">
        <v>1.0701215297909601</v>
      </c>
      <c r="AY35" s="13">
        <v>-5.34069582141447</v>
      </c>
      <c r="AZ35" s="173">
        <v>2.0822824906213899</v>
      </c>
      <c r="BA35" s="13">
        <v>74.565454935815495</v>
      </c>
      <c r="BB35" s="173">
        <v>0.79736385516901798</v>
      </c>
      <c r="BC35" s="13">
        <v>74.547824356292793</v>
      </c>
      <c r="BD35" s="173">
        <v>1.97534729932478</v>
      </c>
      <c r="BE35" s="13">
        <v>79.151178994042496</v>
      </c>
      <c r="BF35" s="173">
        <v>1.41729675094922</v>
      </c>
      <c r="BG35" s="13">
        <v>73.115456841939405</v>
      </c>
      <c r="BH35" s="173">
        <v>0.98482609724709103</v>
      </c>
      <c r="BI35" s="13">
        <v>-1.4323675143533201</v>
      </c>
      <c r="BJ35" s="173">
        <v>2.2173657884444999</v>
      </c>
      <c r="BK35" s="13">
        <v>83.636568381797204</v>
      </c>
      <c r="BL35" s="173">
        <v>0.704173683022426</v>
      </c>
      <c r="BM35" s="13">
        <v>84.072486992182803</v>
      </c>
      <c r="BN35" s="173">
        <v>1.57375558109873</v>
      </c>
      <c r="BO35" s="13">
        <v>86.802022574127804</v>
      </c>
      <c r="BP35" s="173">
        <v>1.4656464958620301</v>
      </c>
      <c r="BQ35" s="13">
        <v>82.622343942778897</v>
      </c>
      <c r="BR35" s="173">
        <v>0.794519376706599</v>
      </c>
      <c r="BS35" s="13">
        <v>-1.45014304940396</v>
      </c>
      <c r="BT35" s="173">
        <v>1.63327694652482</v>
      </c>
      <c r="BU35" s="13">
        <v>26.270121680897201</v>
      </c>
      <c r="BV35" s="173">
        <v>1.02652887121701</v>
      </c>
      <c r="BW35" s="13">
        <v>30.425498487648898</v>
      </c>
      <c r="BX35" s="173">
        <v>2.3772052293115902</v>
      </c>
      <c r="BY35" s="13">
        <v>30.1212104821211</v>
      </c>
      <c r="BZ35" s="173">
        <v>1.7276827305520199</v>
      </c>
      <c r="CA35" s="13">
        <v>23.698496430185202</v>
      </c>
      <c r="CB35" s="173">
        <v>1.22721823219816</v>
      </c>
      <c r="CC35" s="13">
        <v>-6.7270020574636904</v>
      </c>
      <c r="CD35" s="173">
        <v>2.5463247581141202</v>
      </c>
      <c r="CE35" s="13">
        <v>67.111798447887296</v>
      </c>
      <c r="CF35" s="173">
        <v>0.95915308440672697</v>
      </c>
      <c r="CG35" s="13">
        <v>71.702592045600497</v>
      </c>
      <c r="CH35" s="173">
        <v>1.8479248250034801</v>
      </c>
      <c r="CI35" s="13">
        <v>64.864524887526201</v>
      </c>
      <c r="CJ35" s="173">
        <v>1.9145324710456999</v>
      </c>
      <c r="CK35" s="13">
        <v>66.669304436250002</v>
      </c>
      <c r="CL35" s="173">
        <v>1.05926827754386</v>
      </c>
      <c r="CM35" s="13">
        <v>-5.0332876093504497</v>
      </c>
      <c r="CN35" s="173">
        <v>2.0418394598724201</v>
      </c>
      <c r="CO35" s="13">
        <v>20.4237913788367</v>
      </c>
      <c r="CP35" s="173">
        <v>0.78461602945197695</v>
      </c>
      <c r="CQ35" s="13">
        <v>25.325636518116099</v>
      </c>
      <c r="CR35" s="173">
        <v>1.9838529307713</v>
      </c>
      <c r="CS35" s="13">
        <v>24.469448174968502</v>
      </c>
      <c r="CT35" s="173">
        <v>1.60034456516848</v>
      </c>
      <c r="CU35" s="13">
        <v>17.663627229895301</v>
      </c>
      <c r="CV35" s="173">
        <v>1.0260739433924699</v>
      </c>
      <c r="CW35" s="13">
        <v>-7.6620092882207498</v>
      </c>
      <c r="CX35" s="173">
        <v>2.16183571244341</v>
      </c>
      <c r="CY35" s="13">
        <v>58.4603728038688</v>
      </c>
      <c r="CZ35" s="173">
        <v>1.03545541259694</v>
      </c>
      <c r="DA35" s="13">
        <v>62.725170916133898</v>
      </c>
      <c r="DB35" s="173">
        <v>1.8351115123497499</v>
      </c>
      <c r="DC35" s="13">
        <v>56.378550576921299</v>
      </c>
      <c r="DD35" s="173">
        <v>1.9861089341025999</v>
      </c>
      <c r="DE35" s="13">
        <v>57.775947098634497</v>
      </c>
      <c r="DF35" s="173">
        <v>1.3146171874272901</v>
      </c>
      <c r="DG35" s="13">
        <v>-4.9492238174993801</v>
      </c>
      <c r="DH35" s="173">
        <v>2.1834743730347101</v>
      </c>
      <c r="DI35" s="13">
        <v>70.460760123924004</v>
      </c>
      <c r="DJ35" s="173">
        <v>1.02240548664043</v>
      </c>
      <c r="DK35" s="13">
        <v>72.687844540764601</v>
      </c>
      <c r="DL35" s="173">
        <v>1.9891245584591299</v>
      </c>
      <c r="DM35" s="13">
        <v>69.089678184743804</v>
      </c>
      <c r="DN35" s="173">
        <v>1.9630813902900399</v>
      </c>
      <c r="DO35" s="13">
        <v>70.346404336771499</v>
      </c>
      <c r="DP35" s="173">
        <v>1.1480496806236999</v>
      </c>
      <c r="DQ35" s="13">
        <v>-2.34144020399305</v>
      </c>
      <c r="DR35" s="173">
        <v>2.1045039093756701</v>
      </c>
      <c r="DS35" s="13">
        <v>35.721736559202199</v>
      </c>
      <c r="DT35" s="173">
        <v>1.0089928154591401</v>
      </c>
      <c r="DU35" s="13">
        <v>40.296675031649997</v>
      </c>
      <c r="DV35" s="173">
        <v>2.0035640918321498</v>
      </c>
      <c r="DW35" s="13">
        <v>35.8926445194313</v>
      </c>
      <c r="DX35" s="173">
        <v>2.18914986297542</v>
      </c>
      <c r="DY35" s="13">
        <v>34.201095392568803</v>
      </c>
      <c r="DZ35" s="173">
        <v>1.21925530894558</v>
      </c>
      <c r="EA35" s="13">
        <v>-6.09557963908121</v>
      </c>
      <c r="EB35" s="173">
        <v>2.2322473013175301</v>
      </c>
      <c r="EC35" s="13">
        <v>44.538507476557299</v>
      </c>
      <c r="ED35" s="173">
        <v>0.99005463712806996</v>
      </c>
      <c r="EE35" s="13">
        <v>46.018096298339998</v>
      </c>
      <c r="EF35" s="173">
        <v>2.09113096188947</v>
      </c>
      <c r="EG35" s="13">
        <v>41.8829054214712</v>
      </c>
      <c r="EH35" s="173">
        <v>1.98809909204629</v>
      </c>
      <c r="EI35" s="13">
        <v>45.043387401666202</v>
      </c>
      <c r="EJ35" s="173">
        <v>1.3028934228687901</v>
      </c>
      <c r="EK35" s="13">
        <v>-0.97470889667383198</v>
      </c>
      <c r="EL35" s="173">
        <v>2.51805328160069</v>
      </c>
      <c r="EM35" s="13">
        <v>47.618594053446301</v>
      </c>
      <c r="EN35" s="173">
        <v>1.0245985502158499</v>
      </c>
      <c r="EO35" s="13">
        <v>50.854611482877303</v>
      </c>
      <c r="EP35" s="173">
        <v>1.94101441084362</v>
      </c>
      <c r="EQ35" s="13">
        <v>45.641249770048702</v>
      </c>
      <c r="ER35" s="173">
        <v>1.9492708449815299</v>
      </c>
      <c r="ES35" s="13">
        <v>47.232432562542598</v>
      </c>
      <c r="ET35" s="173">
        <v>1.1217793555683799</v>
      </c>
      <c r="EU35" s="13">
        <v>-3.6221789203347301</v>
      </c>
      <c r="EV35" s="173">
        <v>2.06802692881719</v>
      </c>
      <c r="EW35" s="13">
        <v>63.950401544105397</v>
      </c>
      <c r="EX35" s="173">
        <v>1.0718588188865601</v>
      </c>
      <c r="EY35" s="13">
        <v>62.295031201894801</v>
      </c>
      <c r="EZ35" s="173">
        <v>1.85716389786888</v>
      </c>
      <c r="FA35" s="13">
        <v>61.286139513175399</v>
      </c>
      <c r="FB35" s="173">
        <v>2.15529512989895</v>
      </c>
      <c r="FC35" s="13">
        <v>65.246391883751201</v>
      </c>
      <c r="FD35" s="173">
        <v>1.2427763742787901</v>
      </c>
      <c r="FE35" s="13">
        <v>2.9513606818563898</v>
      </c>
      <c r="FF35" s="173">
        <v>2.13547885704615</v>
      </c>
      <c r="FG35" s="13">
        <v>30.790744373414299</v>
      </c>
      <c r="FH35" s="173">
        <v>0.88241272186757902</v>
      </c>
      <c r="FI35" s="13">
        <v>31.222700708107102</v>
      </c>
      <c r="FJ35" s="173">
        <v>2.0117568055580701</v>
      </c>
      <c r="FK35" s="13">
        <v>29.511535468083899</v>
      </c>
      <c r="FL35" s="173">
        <v>1.99452153581206</v>
      </c>
      <c r="FM35" s="13">
        <v>31.049063191757199</v>
      </c>
      <c r="FN35" s="173">
        <v>1.1358236983750001</v>
      </c>
      <c r="FO35" s="13">
        <v>-0.17363751634983501</v>
      </c>
      <c r="FP35" s="173">
        <v>2.3399673092785802</v>
      </c>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6"/>
    </row>
    <row r="36" spans="1:240" ht="12.95" customHeight="1" x14ac:dyDescent="0.2">
      <c r="A36" s="2" t="s">
        <v>364</v>
      </c>
      <c r="B36" s="12">
        <v>2</v>
      </c>
      <c r="C36" s="13">
        <v>81.896653029889706</v>
      </c>
      <c r="D36" s="173">
        <v>0.77391787150230795</v>
      </c>
      <c r="E36" s="13">
        <v>87.221827625040802</v>
      </c>
      <c r="F36" s="173">
        <v>1.37186318809597</v>
      </c>
      <c r="G36" s="13">
        <v>83.5161090627102</v>
      </c>
      <c r="H36" s="173">
        <v>1.68816368416675</v>
      </c>
      <c r="I36" s="13">
        <v>79.935901965070997</v>
      </c>
      <c r="J36" s="173">
        <v>1.0587405825335101</v>
      </c>
      <c r="K36" s="13">
        <v>-7.2859256599698199</v>
      </c>
      <c r="L36" s="173">
        <v>1.6913316834306</v>
      </c>
      <c r="M36" s="13">
        <v>79.305888842340707</v>
      </c>
      <c r="N36" s="173">
        <v>0.79808495834770099</v>
      </c>
      <c r="O36" s="13">
        <v>86.211792358065296</v>
      </c>
      <c r="P36" s="173">
        <v>1.5001297105934399</v>
      </c>
      <c r="Q36" s="13">
        <v>83.004862960617302</v>
      </c>
      <c r="R36" s="173">
        <v>1.4776493968215401</v>
      </c>
      <c r="S36" s="13">
        <v>76.218157080091899</v>
      </c>
      <c r="T36" s="173">
        <v>1.10531692676229</v>
      </c>
      <c r="U36" s="13">
        <v>-9.9936352779733699</v>
      </c>
      <c r="V36" s="173">
        <v>1.9142644961328801</v>
      </c>
      <c r="W36" s="13">
        <v>50.3391717979258</v>
      </c>
      <c r="X36" s="173">
        <v>0.95304234931174203</v>
      </c>
      <c r="Y36" s="13">
        <v>55.549812954200199</v>
      </c>
      <c r="Z36" s="173">
        <v>1.9873434526460101</v>
      </c>
      <c r="AA36" s="13">
        <v>50.224308597883898</v>
      </c>
      <c r="AB36" s="173">
        <v>2.1807246079830498</v>
      </c>
      <c r="AC36" s="13">
        <v>48.847515120081901</v>
      </c>
      <c r="AD36" s="173">
        <v>1.21708688482306</v>
      </c>
      <c r="AE36" s="13">
        <v>-6.70229783411828</v>
      </c>
      <c r="AF36" s="173">
        <v>2.3160771543346201</v>
      </c>
      <c r="AG36" s="13">
        <v>65.520628590908899</v>
      </c>
      <c r="AH36" s="173">
        <v>0.99610029252477805</v>
      </c>
      <c r="AI36" s="13">
        <v>72.091499897972398</v>
      </c>
      <c r="AJ36" s="173">
        <v>2.0025097844679798</v>
      </c>
      <c r="AK36" s="13">
        <v>66.8166785594467</v>
      </c>
      <c r="AL36" s="173">
        <v>2.2048534954178902</v>
      </c>
      <c r="AM36" s="13">
        <v>63.1827518179525</v>
      </c>
      <c r="AN36" s="173">
        <v>1.2581960356751001</v>
      </c>
      <c r="AO36" s="13">
        <v>-8.9087480800199295</v>
      </c>
      <c r="AP36" s="173">
        <v>2.34657884821201</v>
      </c>
      <c r="AQ36" s="13">
        <v>72.625675197058101</v>
      </c>
      <c r="AR36" s="173">
        <v>1.1412677382371501</v>
      </c>
      <c r="AS36" s="13">
        <v>80.527122750426798</v>
      </c>
      <c r="AT36" s="173">
        <v>1.83546369375935</v>
      </c>
      <c r="AU36" s="13">
        <v>75.264346222701406</v>
      </c>
      <c r="AV36" s="173">
        <v>1.88417474005828</v>
      </c>
      <c r="AW36" s="13">
        <v>69.303148601854204</v>
      </c>
      <c r="AX36" s="173">
        <v>1.24053646709955</v>
      </c>
      <c r="AY36" s="13">
        <v>-11.2239741485726</v>
      </c>
      <c r="AZ36" s="173">
        <v>1.86089314413181</v>
      </c>
      <c r="BA36" s="13">
        <v>66.073556651714895</v>
      </c>
      <c r="BB36" s="173">
        <v>1.2135994165047901</v>
      </c>
      <c r="BC36" s="13">
        <v>71.539404860611498</v>
      </c>
      <c r="BD36" s="173">
        <v>1.96859663160512</v>
      </c>
      <c r="BE36" s="13">
        <v>68.834536860110902</v>
      </c>
      <c r="BF36" s="173">
        <v>2.02573326186429</v>
      </c>
      <c r="BG36" s="13">
        <v>63.554991968210501</v>
      </c>
      <c r="BH36" s="173">
        <v>1.46779941630373</v>
      </c>
      <c r="BI36" s="13">
        <v>-7.9844128924010498</v>
      </c>
      <c r="BJ36" s="173">
        <v>2.3069723533426099</v>
      </c>
      <c r="BK36" s="13">
        <v>76.134394749352495</v>
      </c>
      <c r="BL36" s="173">
        <v>1.11835113016333</v>
      </c>
      <c r="BM36" s="13">
        <v>83.117224808064293</v>
      </c>
      <c r="BN36" s="173">
        <v>1.78602695285792</v>
      </c>
      <c r="BO36" s="13">
        <v>78.506072936056</v>
      </c>
      <c r="BP36" s="173">
        <v>1.82252778591854</v>
      </c>
      <c r="BQ36" s="13">
        <v>73.199295959235599</v>
      </c>
      <c r="BR36" s="173">
        <v>1.2783558403195201</v>
      </c>
      <c r="BS36" s="13">
        <v>-9.9179288488286694</v>
      </c>
      <c r="BT36" s="173">
        <v>1.9317955141338801</v>
      </c>
      <c r="BU36" s="13">
        <v>23.584401341191999</v>
      </c>
      <c r="BV36" s="173">
        <v>0.998612781563473</v>
      </c>
      <c r="BW36" s="13">
        <v>34.8000581301038</v>
      </c>
      <c r="BX36" s="173">
        <v>2.2879746069384201</v>
      </c>
      <c r="BY36" s="13">
        <v>24.770384304284899</v>
      </c>
      <c r="BZ36" s="173">
        <v>2.0604794485928801</v>
      </c>
      <c r="CA36" s="13">
        <v>19.624433572950998</v>
      </c>
      <c r="CB36" s="173">
        <v>1.1050785207309799</v>
      </c>
      <c r="CC36" s="13">
        <v>-15.175624557152799</v>
      </c>
      <c r="CD36" s="173">
        <v>2.6084507582149898</v>
      </c>
      <c r="CE36" s="13">
        <v>36.5161923168437</v>
      </c>
      <c r="CF36" s="173">
        <v>0.94345229157653998</v>
      </c>
      <c r="CG36" s="13">
        <v>55.476612394725798</v>
      </c>
      <c r="CH36" s="173">
        <v>2.0399367924276</v>
      </c>
      <c r="CI36" s="13">
        <v>43.816245327023097</v>
      </c>
      <c r="CJ36" s="173">
        <v>2.2849456243286501</v>
      </c>
      <c r="CK36" s="13">
        <v>28.218374468836899</v>
      </c>
      <c r="CL36" s="173">
        <v>1.0961485469012</v>
      </c>
      <c r="CM36" s="13">
        <v>-27.258237925888899</v>
      </c>
      <c r="CN36" s="173">
        <v>2.4013647797481799</v>
      </c>
      <c r="CO36" s="13">
        <v>29.2588820600966</v>
      </c>
      <c r="CP36" s="173">
        <v>0.92169397084337701</v>
      </c>
      <c r="CQ36" s="13">
        <v>36.683498254236497</v>
      </c>
      <c r="CR36" s="173">
        <v>1.7495610293711199</v>
      </c>
      <c r="CS36" s="13">
        <v>25.961571441492701</v>
      </c>
      <c r="CT36" s="173">
        <v>1.78563249739665</v>
      </c>
      <c r="CU36" s="13">
        <v>27.9156711110756</v>
      </c>
      <c r="CV36" s="173">
        <v>1.3005897627404499</v>
      </c>
      <c r="CW36" s="13">
        <v>-8.7678271431609396</v>
      </c>
      <c r="CX36" s="173">
        <v>2.2052099771601901</v>
      </c>
      <c r="CY36" s="13">
        <v>59.059639063580299</v>
      </c>
      <c r="CZ36" s="173">
        <v>0.97358955855168505</v>
      </c>
      <c r="DA36" s="13">
        <v>65.105309683947098</v>
      </c>
      <c r="DB36" s="173">
        <v>2.0759355974885598</v>
      </c>
      <c r="DC36" s="13">
        <v>59.963987988634301</v>
      </c>
      <c r="DD36" s="173">
        <v>2.2989584033956199</v>
      </c>
      <c r="DE36" s="13">
        <v>56.841494368655603</v>
      </c>
      <c r="DF36" s="173">
        <v>1.20281071802925</v>
      </c>
      <c r="DG36" s="13">
        <v>-8.2638153152915308</v>
      </c>
      <c r="DH36" s="173">
        <v>2.39416088231392</v>
      </c>
      <c r="DI36" s="13">
        <v>56.626162708710702</v>
      </c>
      <c r="DJ36" s="173">
        <v>1.1198490627879401</v>
      </c>
      <c r="DK36" s="13">
        <v>62.365185246070901</v>
      </c>
      <c r="DL36" s="173">
        <v>1.8984087631776401</v>
      </c>
      <c r="DM36" s="13">
        <v>58.525233148461801</v>
      </c>
      <c r="DN36" s="173">
        <v>2.3542203003975501</v>
      </c>
      <c r="DO36" s="13">
        <v>54.276034736264698</v>
      </c>
      <c r="DP36" s="173">
        <v>1.45143657102405</v>
      </c>
      <c r="DQ36" s="13">
        <v>-8.0891505098062009</v>
      </c>
      <c r="DR36" s="173">
        <v>2.17789283298392</v>
      </c>
      <c r="DS36" s="13">
        <v>17.898848407429998</v>
      </c>
      <c r="DT36" s="173">
        <v>0.80322595081800896</v>
      </c>
      <c r="DU36" s="13">
        <v>23.458403811949498</v>
      </c>
      <c r="DV36" s="173">
        <v>1.87408077255268</v>
      </c>
      <c r="DW36" s="13">
        <v>18.383955556438401</v>
      </c>
      <c r="DX36" s="173">
        <v>1.5289155043132501</v>
      </c>
      <c r="DY36" s="13">
        <v>15.923515083440099</v>
      </c>
      <c r="DZ36" s="173">
        <v>0.93134366470117702</v>
      </c>
      <c r="EA36" s="13">
        <v>-7.5348887285093804</v>
      </c>
      <c r="EB36" s="173">
        <v>2.13170494988477</v>
      </c>
      <c r="EC36" s="13">
        <v>51.325284689158302</v>
      </c>
      <c r="ED36" s="173">
        <v>1.05829922618101</v>
      </c>
      <c r="EE36" s="13">
        <v>58.195992807299497</v>
      </c>
      <c r="EF36" s="173">
        <v>2.1076692729921298</v>
      </c>
      <c r="EG36" s="13">
        <v>51.413019956785</v>
      </c>
      <c r="EH36" s="173">
        <v>2.1802192795300002</v>
      </c>
      <c r="EI36" s="13">
        <v>49.210782587442203</v>
      </c>
      <c r="EJ36" s="173">
        <v>1.2229025372514599</v>
      </c>
      <c r="EK36" s="13">
        <v>-8.9852102198572101</v>
      </c>
      <c r="EL36" s="173">
        <v>2.2663006539532802</v>
      </c>
      <c r="EM36" s="13">
        <v>39.845120513555699</v>
      </c>
      <c r="EN36" s="173">
        <v>1.0155176636740899</v>
      </c>
      <c r="EO36" s="13">
        <v>51.240230838437597</v>
      </c>
      <c r="EP36" s="173">
        <v>1.99122241891564</v>
      </c>
      <c r="EQ36" s="13">
        <v>39.031976500793803</v>
      </c>
      <c r="ER36" s="173">
        <v>2.2712253021956199</v>
      </c>
      <c r="ES36" s="13">
        <v>36.540462321369802</v>
      </c>
      <c r="ET36" s="173">
        <v>1.2952576602338901</v>
      </c>
      <c r="EU36" s="13">
        <v>-14.699768517067801</v>
      </c>
      <c r="EV36" s="173">
        <v>2.3447821689212698</v>
      </c>
      <c r="EW36" s="13">
        <v>33.245748304955598</v>
      </c>
      <c r="EX36" s="173">
        <v>0.97807780985348003</v>
      </c>
      <c r="EY36" s="13">
        <v>36.491919306973401</v>
      </c>
      <c r="EZ36" s="173">
        <v>1.9134110291020401</v>
      </c>
      <c r="FA36" s="13">
        <v>34.994875854979</v>
      </c>
      <c r="FB36" s="173">
        <v>2.2579374600056399</v>
      </c>
      <c r="FC36" s="13">
        <v>31.802187897991399</v>
      </c>
      <c r="FD36" s="173">
        <v>1.2939750083927899</v>
      </c>
      <c r="FE36" s="13">
        <v>-4.6897314089820599</v>
      </c>
      <c r="FF36" s="173">
        <v>2.2913410298707602</v>
      </c>
      <c r="FG36" s="13">
        <v>15.813713727111001</v>
      </c>
      <c r="FH36" s="173">
        <v>0.71627806668136795</v>
      </c>
      <c r="FI36" s="13">
        <v>18.761091425059899</v>
      </c>
      <c r="FJ36" s="173">
        <v>1.6499987461551899</v>
      </c>
      <c r="FK36" s="13">
        <v>15.607362351035899</v>
      </c>
      <c r="FL36" s="173">
        <v>1.4713387528009301</v>
      </c>
      <c r="FM36" s="13">
        <v>14.989068874292</v>
      </c>
      <c r="FN36" s="173">
        <v>0.90084138580302098</v>
      </c>
      <c r="FO36" s="13">
        <v>-3.7720225507678902</v>
      </c>
      <c r="FP36" s="173">
        <v>1.89926924104616</v>
      </c>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6"/>
    </row>
    <row r="37" spans="1:240" ht="12.95" customHeight="1" x14ac:dyDescent="0.2">
      <c r="A37" s="2" t="s">
        <v>365</v>
      </c>
      <c r="B37" s="12">
        <v>2</v>
      </c>
      <c r="C37" s="13">
        <v>93.145481178133494</v>
      </c>
      <c r="D37" s="173">
        <v>0.43742908031373301</v>
      </c>
      <c r="E37" s="13">
        <v>91.841770450374995</v>
      </c>
      <c r="F37" s="173">
        <v>0.92380173704637103</v>
      </c>
      <c r="G37" s="13">
        <v>93.368339663195201</v>
      </c>
      <c r="H37" s="173">
        <v>1.0060036964479</v>
      </c>
      <c r="I37" s="13">
        <v>93.727804460804407</v>
      </c>
      <c r="J37" s="173">
        <v>0.52283637012128303</v>
      </c>
      <c r="K37" s="13">
        <v>1.88603401042937</v>
      </c>
      <c r="L37" s="173">
        <v>0.99306432211582496</v>
      </c>
      <c r="M37" s="13">
        <v>89.4338685103111</v>
      </c>
      <c r="N37" s="173">
        <v>0.44241840219227901</v>
      </c>
      <c r="O37" s="13">
        <v>88.347044261723696</v>
      </c>
      <c r="P37" s="173">
        <v>0.91181064194110495</v>
      </c>
      <c r="Q37" s="13">
        <v>88.143402071122395</v>
      </c>
      <c r="R37" s="173">
        <v>1.1525670699542601</v>
      </c>
      <c r="S37" s="13">
        <v>90.382880068053794</v>
      </c>
      <c r="T37" s="173">
        <v>0.54731772315119098</v>
      </c>
      <c r="U37" s="13">
        <v>2.03583580633016</v>
      </c>
      <c r="V37" s="173">
        <v>1.0409517167720199</v>
      </c>
      <c r="W37" s="13">
        <v>94.141326799929203</v>
      </c>
      <c r="X37" s="173">
        <v>0.38143321006525999</v>
      </c>
      <c r="Y37" s="13">
        <v>93.528989426056896</v>
      </c>
      <c r="Z37" s="173">
        <v>0.79030595779635804</v>
      </c>
      <c r="AA37" s="13">
        <v>93.825087738190902</v>
      </c>
      <c r="AB37" s="173">
        <v>0.81418691860881498</v>
      </c>
      <c r="AC37" s="13">
        <v>94.488377022031898</v>
      </c>
      <c r="AD37" s="173">
        <v>0.45299347991904598</v>
      </c>
      <c r="AE37" s="13">
        <v>0.95938759597507295</v>
      </c>
      <c r="AF37" s="173">
        <v>0.84630018996512901</v>
      </c>
      <c r="AG37" s="13">
        <v>92.385278464846905</v>
      </c>
      <c r="AH37" s="173">
        <v>0.44194259149253501</v>
      </c>
      <c r="AI37" s="13">
        <v>91.584878546146598</v>
      </c>
      <c r="AJ37" s="173">
        <v>1.0294420224499701</v>
      </c>
      <c r="AK37" s="13">
        <v>91.696283756376005</v>
      </c>
      <c r="AL37" s="173">
        <v>1.0705055018216101</v>
      </c>
      <c r="AM37" s="13">
        <v>92.932017218802699</v>
      </c>
      <c r="AN37" s="173">
        <v>0.43403463392494301</v>
      </c>
      <c r="AO37" s="13">
        <v>1.3471386726560599</v>
      </c>
      <c r="AP37" s="173">
        <v>1.0940630608866899</v>
      </c>
      <c r="AQ37" s="13">
        <v>88.269654066815306</v>
      </c>
      <c r="AR37" s="173">
        <v>0.53948759180657602</v>
      </c>
      <c r="AS37" s="13">
        <v>86.227429379747207</v>
      </c>
      <c r="AT37" s="173">
        <v>1.0186697410138199</v>
      </c>
      <c r="AU37" s="13">
        <v>90.517766895681007</v>
      </c>
      <c r="AV37" s="173">
        <v>1.0487628715480699</v>
      </c>
      <c r="AW37" s="13">
        <v>88.516979491720605</v>
      </c>
      <c r="AX37" s="173">
        <v>0.70630192002243797</v>
      </c>
      <c r="AY37" s="13">
        <v>2.2895501119734001</v>
      </c>
      <c r="AZ37" s="173">
        <v>1.21971092004391</v>
      </c>
      <c r="BA37" s="13">
        <v>82.518327846700799</v>
      </c>
      <c r="BB37" s="173">
        <v>0.73280070199681102</v>
      </c>
      <c r="BC37" s="13">
        <v>81.261851783761202</v>
      </c>
      <c r="BD37" s="173">
        <v>1.2999068970921701</v>
      </c>
      <c r="BE37" s="13">
        <v>82.215626355653498</v>
      </c>
      <c r="BF37" s="173">
        <v>1.2930658409996201</v>
      </c>
      <c r="BG37" s="13">
        <v>83.206016132412401</v>
      </c>
      <c r="BH37" s="173">
        <v>0.93449444343321697</v>
      </c>
      <c r="BI37" s="13">
        <v>1.9441643486512099</v>
      </c>
      <c r="BJ37" s="173">
        <v>1.3814082982047</v>
      </c>
      <c r="BK37" s="13">
        <v>91.961713896532004</v>
      </c>
      <c r="BL37" s="173">
        <v>0.54324661094083404</v>
      </c>
      <c r="BM37" s="13">
        <v>90.719256877183895</v>
      </c>
      <c r="BN37" s="173">
        <v>0.928949902311069</v>
      </c>
      <c r="BO37" s="13">
        <v>92.699933844078302</v>
      </c>
      <c r="BP37" s="173">
        <v>0.91064013626867202</v>
      </c>
      <c r="BQ37" s="13">
        <v>92.330211064558995</v>
      </c>
      <c r="BR37" s="173">
        <v>0.62145675465108496</v>
      </c>
      <c r="BS37" s="13">
        <v>1.6109541873750901</v>
      </c>
      <c r="BT37" s="173">
        <v>0.96727431227259897</v>
      </c>
      <c r="BU37" s="13">
        <v>60.356665649965798</v>
      </c>
      <c r="BV37" s="173">
        <v>1.05072394394395</v>
      </c>
      <c r="BW37" s="13">
        <v>59.873218883901401</v>
      </c>
      <c r="BX37" s="173">
        <v>1.6682064150588201</v>
      </c>
      <c r="BY37" s="13">
        <v>59.696920852765103</v>
      </c>
      <c r="BZ37" s="173">
        <v>2.1823385282115502</v>
      </c>
      <c r="CA37" s="13">
        <v>60.424960954661302</v>
      </c>
      <c r="CB37" s="173">
        <v>1.2602080693591899</v>
      </c>
      <c r="CC37" s="13">
        <v>0.55174207075992099</v>
      </c>
      <c r="CD37" s="173">
        <v>1.8436492224436301</v>
      </c>
      <c r="CE37" s="13">
        <v>83.457039748127599</v>
      </c>
      <c r="CF37" s="173">
        <v>0.76514483437217395</v>
      </c>
      <c r="CG37" s="13">
        <v>80.953322471708503</v>
      </c>
      <c r="CH37" s="173">
        <v>1.29329839883797</v>
      </c>
      <c r="CI37" s="13">
        <v>81.824099594832205</v>
      </c>
      <c r="CJ37" s="173">
        <v>1.3485712745120599</v>
      </c>
      <c r="CK37" s="13">
        <v>84.852400214947707</v>
      </c>
      <c r="CL37" s="173">
        <v>0.84840152731558605</v>
      </c>
      <c r="CM37" s="13">
        <v>3.8990777432392298</v>
      </c>
      <c r="CN37" s="173">
        <v>1.3023077482271901</v>
      </c>
      <c r="CO37" s="13">
        <v>48.207028484279697</v>
      </c>
      <c r="CP37" s="173">
        <v>0.987121756019671</v>
      </c>
      <c r="CQ37" s="13">
        <v>47.204920629090999</v>
      </c>
      <c r="CR37" s="173">
        <v>1.63473814904853</v>
      </c>
      <c r="CS37" s="13">
        <v>44.564860280125998</v>
      </c>
      <c r="CT37" s="173">
        <v>2.1169677748300701</v>
      </c>
      <c r="CU37" s="13">
        <v>49.281883086733899</v>
      </c>
      <c r="CV37" s="173">
        <v>1.2091670958026699</v>
      </c>
      <c r="CW37" s="13">
        <v>2.07696245764286</v>
      </c>
      <c r="CX37" s="173">
        <v>1.94599469112824</v>
      </c>
      <c r="CY37" s="13">
        <v>79.784279583424905</v>
      </c>
      <c r="CZ37" s="173">
        <v>0.649622158899961</v>
      </c>
      <c r="DA37" s="13">
        <v>74.710217056543499</v>
      </c>
      <c r="DB37" s="173">
        <v>1.3243622389760199</v>
      </c>
      <c r="DC37" s="13">
        <v>76.709728850719898</v>
      </c>
      <c r="DD37" s="173">
        <v>1.56132742325348</v>
      </c>
      <c r="DE37" s="13">
        <v>82.729707217636104</v>
      </c>
      <c r="DF37" s="173">
        <v>0.88443272127150696</v>
      </c>
      <c r="DG37" s="13">
        <v>8.0194901610925893</v>
      </c>
      <c r="DH37" s="173">
        <v>1.74481866749654</v>
      </c>
      <c r="DI37" s="13">
        <v>74.701624497856201</v>
      </c>
      <c r="DJ37" s="173">
        <v>0.92420769963171401</v>
      </c>
      <c r="DK37" s="13">
        <v>69.465507300315195</v>
      </c>
      <c r="DL37" s="173">
        <v>1.5216969502983999</v>
      </c>
      <c r="DM37" s="13">
        <v>74.678439352546405</v>
      </c>
      <c r="DN37" s="173">
        <v>1.89899227541631</v>
      </c>
      <c r="DO37" s="13">
        <v>76.802863975644897</v>
      </c>
      <c r="DP37" s="173">
        <v>1.09380720896827</v>
      </c>
      <c r="DQ37" s="13">
        <v>7.3373566753297403</v>
      </c>
      <c r="DR37" s="173">
        <v>1.6815897501641399</v>
      </c>
      <c r="DS37" s="13">
        <v>43.6089019275121</v>
      </c>
      <c r="DT37" s="173">
        <v>0.96759391185771504</v>
      </c>
      <c r="DU37" s="13">
        <v>42.058199275515001</v>
      </c>
      <c r="DV37" s="173">
        <v>1.53808695269236</v>
      </c>
      <c r="DW37" s="13">
        <v>43.637055466360202</v>
      </c>
      <c r="DX37" s="173">
        <v>2.3070249498742998</v>
      </c>
      <c r="DY37" s="13">
        <v>43.589049622476701</v>
      </c>
      <c r="DZ37" s="173">
        <v>1.1511925440256501</v>
      </c>
      <c r="EA37" s="13">
        <v>1.5308503469617001</v>
      </c>
      <c r="EB37" s="173">
        <v>1.7737982971702899</v>
      </c>
      <c r="EC37" s="13">
        <v>88.736777848351807</v>
      </c>
      <c r="ED37" s="173">
        <v>0.54980143076934795</v>
      </c>
      <c r="EE37" s="13">
        <v>87.303445671918396</v>
      </c>
      <c r="EF37" s="173">
        <v>1.01059087972203</v>
      </c>
      <c r="EG37" s="13">
        <v>86.937114394572205</v>
      </c>
      <c r="EH37" s="173">
        <v>1.4203953559465301</v>
      </c>
      <c r="EI37" s="13">
        <v>89.883471898534296</v>
      </c>
      <c r="EJ37" s="173">
        <v>0.62919482126937498</v>
      </c>
      <c r="EK37" s="13">
        <v>2.5800262266159799</v>
      </c>
      <c r="EL37" s="173">
        <v>1.1775952978233899</v>
      </c>
      <c r="EM37" s="13">
        <v>76.153166081452696</v>
      </c>
      <c r="EN37" s="173">
        <v>0.79761915826798502</v>
      </c>
      <c r="EO37" s="13">
        <v>69.262618904030205</v>
      </c>
      <c r="EP37" s="173">
        <v>1.5289596314493501</v>
      </c>
      <c r="EQ37" s="13">
        <v>76.114434631579599</v>
      </c>
      <c r="ER37" s="173">
        <v>1.73643727821523</v>
      </c>
      <c r="ES37" s="13">
        <v>79.197334057121097</v>
      </c>
      <c r="ET37" s="173">
        <v>0.84368035074089598</v>
      </c>
      <c r="EU37" s="13">
        <v>9.9347151530909201</v>
      </c>
      <c r="EV37" s="173">
        <v>1.6435065198321099</v>
      </c>
      <c r="EW37" s="13">
        <v>81.139748781414795</v>
      </c>
      <c r="EX37" s="173">
        <v>0.71441234539660703</v>
      </c>
      <c r="EY37" s="13">
        <v>77.539198838466703</v>
      </c>
      <c r="EZ37" s="173">
        <v>1.12467708481819</v>
      </c>
      <c r="FA37" s="13">
        <v>79.131244237009</v>
      </c>
      <c r="FB37" s="173">
        <v>1.56915787730574</v>
      </c>
      <c r="FC37" s="13">
        <v>83.228977765315307</v>
      </c>
      <c r="FD37" s="173">
        <v>0.79018007114965305</v>
      </c>
      <c r="FE37" s="13">
        <v>5.6897789268485601</v>
      </c>
      <c r="FF37" s="173">
        <v>1.25720743026001</v>
      </c>
      <c r="FG37" s="13">
        <v>97.600657780597402</v>
      </c>
      <c r="FH37" s="173">
        <v>0.23313719060497901</v>
      </c>
      <c r="FI37" s="13">
        <v>96.940369932133905</v>
      </c>
      <c r="FJ37" s="173">
        <v>0.50282514157164904</v>
      </c>
      <c r="FK37" s="13">
        <v>96.745981934687094</v>
      </c>
      <c r="FL37" s="173">
        <v>0.66800079753059804</v>
      </c>
      <c r="FM37" s="13">
        <v>98.170043117591007</v>
      </c>
      <c r="FN37" s="173">
        <v>0.26523302495206602</v>
      </c>
      <c r="FO37" s="13">
        <v>1.2296731854570899</v>
      </c>
      <c r="FP37" s="173">
        <v>0.57048053319102299</v>
      </c>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6"/>
    </row>
    <row r="38" spans="1:240" ht="12.95" customHeight="1" x14ac:dyDescent="0.2">
      <c r="A38" s="2" t="s">
        <v>366</v>
      </c>
      <c r="B38" s="12">
        <v>2</v>
      </c>
      <c r="C38" s="13">
        <v>85.8920564324239</v>
      </c>
      <c r="D38" s="173">
        <v>0.725997259959546</v>
      </c>
      <c r="E38" s="13">
        <v>83.466002091303693</v>
      </c>
      <c r="F38" s="173">
        <v>1.35900504576537</v>
      </c>
      <c r="G38" s="13">
        <v>88.597083144951597</v>
      </c>
      <c r="H38" s="173">
        <v>1.58295170527942</v>
      </c>
      <c r="I38" s="13">
        <v>86.361408367691098</v>
      </c>
      <c r="J38" s="173">
        <v>0.92708291978684199</v>
      </c>
      <c r="K38" s="13">
        <v>2.8954062763873898</v>
      </c>
      <c r="L38" s="173">
        <v>1.61094904325635</v>
      </c>
      <c r="M38" s="13">
        <v>81.321072378127297</v>
      </c>
      <c r="N38" s="173">
        <v>0.92040131220953503</v>
      </c>
      <c r="O38" s="13">
        <v>81.452251106426502</v>
      </c>
      <c r="P38" s="173">
        <v>1.86710818947764</v>
      </c>
      <c r="Q38" s="13">
        <v>84.230529568854195</v>
      </c>
      <c r="R38" s="173">
        <v>1.95479095376571</v>
      </c>
      <c r="S38" s="13">
        <v>80.4501852613094</v>
      </c>
      <c r="T38" s="173">
        <v>1.12889187079251</v>
      </c>
      <c r="U38" s="13">
        <v>-1.00206584511716</v>
      </c>
      <c r="V38" s="173">
        <v>2.1386234180179602</v>
      </c>
      <c r="W38" s="13">
        <v>80.595366663809997</v>
      </c>
      <c r="X38" s="173">
        <v>0.92840923752694005</v>
      </c>
      <c r="Y38" s="13">
        <v>77.950314418164098</v>
      </c>
      <c r="Z38" s="173">
        <v>1.9997186892274299</v>
      </c>
      <c r="AA38" s="13">
        <v>78.687732365288298</v>
      </c>
      <c r="AB38" s="173">
        <v>1.90477331737877</v>
      </c>
      <c r="AC38" s="13">
        <v>82.479357272775601</v>
      </c>
      <c r="AD38" s="173">
        <v>0.95434453583274503</v>
      </c>
      <c r="AE38" s="13">
        <v>4.5290428546115198</v>
      </c>
      <c r="AF38" s="173">
        <v>2.0316369923007001</v>
      </c>
      <c r="AG38" s="13">
        <v>79.426648932163005</v>
      </c>
      <c r="AH38" s="173">
        <v>0.87194433660755999</v>
      </c>
      <c r="AI38" s="13">
        <v>78.179160491305495</v>
      </c>
      <c r="AJ38" s="173">
        <v>1.5899764641902301</v>
      </c>
      <c r="AK38" s="13">
        <v>79.666763230096393</v>
      </c>
      <c r="AL38" s="173">
        <v>2.2017847813751601</v>
      </c>
      <c r="AM38" s="13">
        <v>80.0218339292949</v>
      </c>
      <c r="AN38" s="173">
        <v>1.14551922907813</v>
      </c>
      <c r="AO38" s="13">
        <v>1.8426734379893299</v>
      </c>
      <c r="AP38" s="173">
        <v>1.8805602110641899</v>
      </c>
      <c r="AQ38" s="13">
        <v>81.3254670311794</v>
      </c>
      <c r="AR38" s="173">
        <v>0.935918203324</v>
      </c>
      <c r="AS38" s="13">
        <v>79.161661285041902</v>
      </c>
      <c r="AT38" s="173">
        <v>1.6716115704435399</v>
      </c>
      <c r="AU38" s="13">
        <v>81.602416808174695</v>
      </c>
      <c r="AV38" s="173">
        <v>1.8150793229961</v>
      </c>
      <c r="AW38" s="13">
        <v>82.345871292409001</v>
      </c>
      <c r="AX38" s="173">
        <v>1.13007382711302</v>
      </c>
      <c r="AY38" s="13">
        <v>3.1842100073671098</v>
      </c>
      <c r="AZ38" s="173">
        <v>1.8369923635791301</v>
      </c>
      <c r="BA38" s="13">
        <v>79.609186671056406</v>
      </c>
      <c r="BB38" s="173">
        <v>1.04017029362936</v>
      </c>
      <c r="BC38" s="13">
        <v>77.366095856253295</v>
      </c>
      <c r="BD38" s="173">
        <v>1.6911325369354699</v>
      </c>
      <c r="BE38" s="13">
        <v>79.415384053305004</v>
      </c>
      <c r="BF38" s="173">
        <v>2.0433052256539699</v>
      </c>
      <c r="BG38" s="13">
        <v>80.894688021883198</v>
      </c>
      <c r="BH38" s="173">
        <v>1.24963453260362</v>
      </c>
      <c r="BI38" s="13">
        <v>3.5285921656299499</v>
      </c>
      <c r="BJ38" s="173">
        <v>1.8038859362559401</v>
      </c>
      <c r="BK38" s="13">
        <v>83.728709669027495</v>
      </c>
      <c r="BL38" s="173">
        <v>0.931423216965238</v>
      </c>
      <c r="BM38" s="13">
        <v>81.154295718375295</v>
      </c>
      <c r="BN38" s="173">
        <v>1.6977095618703599</v>
      </c>
      <c r="BO38" s="13">
        <v>83.679524753270599</v>
      </c>
      <c r="BP38" s="173">
        <v>1.7010403409991901</v>
      </c>
      <c r="BQ38" s="13">
        <v>85.086552864584803</v>
      </c>
      <c r="BR38" s="173">
        <v>1.0807946686391801</v>
      </c>
      <c r="BS38" s="13">
        <v>3.9322571462095102</v>
      </c>
      <c r="BT38" s="173">
        <v>1.7905806141208001</v>
      </c>
      <c r="BU38" s="13">
        <v>61.9254206728734</v>
      </c>
      <c r="BV38" s="173">
        <v>1.1825244546139499</v>
      </c>
      <c r="BW38" s="13">
        <v>60.365491167614898</v>
      </c>
      <c r="BX38" s="173">
        <v>1.9530095842852699</v>
      </c>
      <c r="BY38" s="13">
        <v>62.411611324874102</v>
      </c>
      <c r="BZ38" s="173">
        <v>2.2894547302761499</v>
      </c>
      <c r="CA38" s="13">
        <v>62.649618324266299</v>
      </c>
      <c r="CB38" s="173">
        <v>1.6186005202206799</v>
      </c>
      <c r="CC38" s="13">
        <v>2.2841271566513899</v>
      </c>
      <c r="CD38" s="173">
        <v>2.3662005788215601</v>
      </c>
      <c r="CE38" s="13">
        <v>68.671826088421795</v>
      </c>
      <c r="CF38" s="173">
        <v>0.91645206414254099</v>
      </c>
      <c r="CG38" s="13">
        <v>71.5106216502123</v>
      </c>
      <c r="CH38" s="173">
        <v>1.81433170226867</v>
      </c>
      <c r="CI38" s="13">
        <v>67.170489373892096</v>
      </c>
      <c r="CJ38" s="173">
        <v>2.5304279885473799</v>
      </c>
      <c r="CK38" s="13">
        <v>67.691772431662898</v>
      </c>
      <c r="CL38" s="173">
        <v>1.31315791007517</v>
      </c>
      <c r="CM38" s="13">
        <v>-3.8188492185493899</v>
      </c>
      <c r="CN38" s="173">
        <v>2.3753076068595602</v>
      </c>
      <c r="CO38" s="13">
        <v>57.910241080874599</v>
      </c>
      <c r="CP38" s="173">
        <v>0.98013911460029302</v>
      </c>
      <c r="CQ38" s="13">
        <v>60.966400104885203</v>
      </c>
      <c r="CR38" s="173">
        <v>1.8493936174452199</v>
      </c>
      <c r="CS38" s="13">
        <v>57.015823291050602</v>
      </c>
      <c r="CT38" s="173">
        <v>2.48764490740338</v>
      </c>
      <c r="CU38" s="13">
        <v>56.655195489865299</v>
      </c>
      <c r="CV38" s="173">
        <v>1.42396001855657</v>
      </c>
      <c r="CW38" s="13">
        <v>-4.3112046150199097</v>
      </c>
      <c r="CX38" s="173">
        <v>2.4860508891416901</v>
      </c>
      <c r="CY38" s="13">
        <v>56.8062896700769</v>
      </c>
      <c r="CZ38" s="173">
        <v>1.11436304990353</v>
      </c>
      <c r="DA38" s="13">
        <v>54.431050901122298</v>
      </c>
      <c r="DB38" s="173">
        <v>2.3823752372413298</v>
      </c>
      <c r="DC38" s="13">
        <v>57.312378693691301</v>
      </c>
      <c r="DD38" s="173">
        <v>2.4574468244016798</v>
      </c>
      <c r="DE38" s="13">
        <v>58.093563559266997</v>
      </c>
      <c r="DF38" s="173">
        <v>1.3960951561294099</v>
      </c>
      <c r="DG38" s="13">
        <v>3.6625126581447098</v>
      </c>
      <c r="DH38" s="173">
        <v>2.79725358104877</v>
      </c>
      <c r="DI38" s="13">
        <v>42.952620651561901</v>
      </c>
      <c r="DJ38" s="173">
        <v>1.15401388967959</v>
      </c>
      <c r="DK38" s="13">
        <v>40.824896293137499</v>
      </c>
      <c r="DL38" s="173">
        <v>2.2739746636841098</v>
      </c>
      <c r="DM38" s="13">
        <v>45.449441334561598</v>
      </c>
      <c r="DN38" s="173">
        <v>2.6949870032194601</v>
      </c>
      <c r="DO38" s="13">
        <v>43.318179675091002</v>
      </c>
      <c r="DP38" s="173">
        <v>1.46414786142461</v>
      </c>
      <c r="DQ38" s="13">
        <v>2.4932833819534999</v>
      </c>
      <c r="DR38" s="173">
        <v>2.7184577206297398</v>
      </c>
      <c r="DS38" s="13">
        <v>48.2673619064376</v>
      </c>
      <c r="DT38" s="173">
        <v>1.1302847144359001</v>
      </c>
      <c r="DU38" s="13">
        <v>39.242899527485697</v>
      </c>
      <c r="DV38" s="173">
        <v>2.1564458580563701</v>
      </c>
      <c r="DW38" s="13">
        <v>46.084595774071801</v>
      </c>
      <c r="DX38" s="173">
        <v>2.4415159865278002</v>
      </c>
      <c r="DY38" s="13">
        <v>53.558106100347302</v>
      </c>
      <c r="DZ38" s="173">
        <v>1.5783978625327499</v>
      </c>
      <c r="EA38" s="13">
        <v>14.3152065728616</v>
      </c>
      <c r="EB38" s="173">
        <v>2.64476444891572</v>
      </c>
      <c r="EC38" s="13">
        <v>69.732873032977395</v>
      </c>
      <c r="ED38" s="173">
        <v>1.03987031575666</v>
      </c>
      <c r="EE38" s="13">
        <v>64.623660000656798</v>
      </c>
      <c r="EF38" s="173">
        <v>1.89729369891608</v>
      </c>
      <c r="EG38" s="13">
        <v>69.116640043260304</v>
      </c>
      <c r="EH38" s="173">
        <v>2.4578235700004001</v>
      </c>
      <c r="EI38" s="13">
        <v>72.529829522903498</v>
      </c>
      <c r="EJ38" s="173">
        <v>1.2500061622246199</v>
      </c>
      <c r="EK38" s="13">
        <v>7.9061695222467003</v>
      </c>
      <c r="EL38" s="173">
        <v>2.3153476758858802</v>
      </c>
      <c r="EM38" s="13">
        <v>55.013004525875999</v>
      </c>
      <c r="EN38" s="173">
        <v>1.0454623310984801</v>
      </c>
      <c r="EO38" s="13">
        <v>55.054772150883402</v>
      </c>
      <c r="EP38" s="173">
        <v>1.95106249133063</v>
      </c>
      <c r="EQ38" s="13">
        <v>53.069509217171202</v>
      </c>
      <c r="ER38" s="173">
        <v>2.5841987303193501</v>
      </c>
      <c r="ES38" s="13">
        <v>55.683970379651299</v>
      </c>
      <c r="ET38" s="173">
        <v>1.47741971731323</v>
      </c>
      <c r="EU38" s="13">
        <v>0.62919822876795495</v>
      </c>
      <c r="EV38" s="173">
        <v>2.3790349300312799</v>
      </c>
      <c r="EW38" s="13">
        <v>65.277400967506196</v>
      </c>
      <c r="EX38" s="173">
        <v>0.96048947325462297</v>
      </c>
      <c r="EY38" s="13">
        <v>61.607257061760997</v>
      </c>
      <c r="EZ38" s="173">
        <v>1.73332566642321</v>
      </c>
      <c r="FA38" s="13">
        <v>64.810642950650106</v>
      </c>
      <c r="FB38" s="173">
        <v>2.5924423619480801</v>
      </c>
      <c r="FC38" s="13">
        <v>67.338013013135907</v>
      </c>
      <c r="FD38" s="173">
        <v>1.4084800089957401</v>
      </c>
      <c r="FE38" s="13">
        <v>5.7307559513749702</v>
      </c>
      <c r="FF38" s="173">
        <v>2.3678887687374002</v>
      </c>
      <c r="FG38" s="13">
        <v>49.500824365839897</v>
      </c>
      <c r="FH38" s="173">
        <v>1.1334962515211899</v>
      </c>
      <c r="FI38" s="13">
        <v>42.205060044232802</v>
      </c>
      <c r="FJ38" s="173">
        <v>2.2204130675458398</v>
      </c>
      <c r="FK38" s="13">
        <v>46.321306100429503</v>
      </c>
      <c r="FL38" s="173">
        <v>2.6572105617733102</v>
      </c>
      <c r="FM38" s="13">
        <v>54.424603766944003</v>
      </c>
      <c r="FN38" s="173">
        <v>1.42579140955582</v>
      </c>
      <c r="FO38" s="13">
        <v>12.2195437227113</v>
      </c>
      <c r="FP38" s="173">
        <v>2.5035645881441999</v>
      </c>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6"/>
    </row>
    <row r="39" spans="1:240" ht="12.95" customHeight="1" x14ac:dyDescent="0.2">
      <c r="A39" s="2" t="s">
        <v>367</v>
      </c>
      <c r="B39" s="12">
        <v>2</v>
      </c>
      <c r="C39" s="13">
        <v>79.5203301805998</v>
      </c>
      <c r="D39" s="173">
        <v>1.0021985762578101</v>
      </c>
      <c r="E39" s="13">
        <v>81.995369795313593</v>
      </c>
      <c r="F39" s="173">
        <v>1.56972416660599</v>
      </c>
      <c r="G39" s="13">
        <v>79.398029227434805</v>
      </c>
      <c r="H39" s="173">
        <v>2.7375192366167198</v>
      </c>
      <c r="I39" s="13">
        <v>79.046669378914899</v>
      </c>
      <c r="J39" s="173">
        <v>1.31436783177753</v>
      </c>
      <c r="K39" s="13">
        <v>-2.9487004163986801</v>
      </c>
      <c r="L39" s="173">
        <v>1.9901847395999701</v>
      </c>
      <c r="M39" s="13">
        <v>75.194569775736298</v>
      </c>
      <c r="N39" s="173">
        <v>1.1317982273703799</v>
      </c>
      <c r="O39" s="13">
        <v>77.609889158610997</v>
      </c>
      <c r="P39" s="173">
        <v>1.92889847944273</v>
      </c>
      <c r="Q39" s="13">
        <v>73.611622892466997</v>
      </c>
      <c r="R39" s="173">
        <v>2.9478393200253699</v>
      </c>
      <c r="S39" s="13">
        <v>74.777256175301602</v>
      </c>
      <c r="T39" s="173">
        <v>1.43489529125797</v>
      </c>
      <c r="U39" s="13">
        <v>-2.8326329833094799</v>
      </c>
      <c r="V39" s="173">
        <v>2.07443663910419</v>
      </c>
      <c r="W39" s="13">
        <v>79.639155854709799</v>
      </c>
      <c r="X39" s="173">
        <v>0.94968806529639804</v>
      </c>
      <c r="Y39" s="13">
        <v>79.2026073475499</v>
      </c>
      <c r="Z39" s="173">
        <v>1.8927918257704099</v>
      </c>
      <c r="AA39" s="13">
        <v>75.476297376576895</v>
      </c>
      <c r="AB39" s="173">
        <v>2.5154416047688</v>
      </c>
      <c r="AC39" s="13">
        <v>80.804433208971901</v>
      </c>
      <c r="AD39" s="173">
        <v>1.29579255262115</v>
      </c>
      <c r="AE39" s="13">
        <v>1.601825861422</v>
      </c>
      <c r="AF39" s="173">
        <v>2.2970373596587801</v>
      </c>
      <c r="AG39" s="13">
        <v>83.789688068484196</v>
      </c>
      <c r="AH39" s="173">
        <v>0.85985316042899795</v>
      </c>
      <c r="AI39" s="13">
        <v>86.349498700456095</v>
      </c>
      <c r="AJ39" s="173">
        <v>1.76989989183628</v>
      </c>
      <c r="AK39" s="13">
        <v>79.880049296192595</v>
      </c>
      <c r="AL39" s="173">
        <v>2.33269426749965</v>
      </c>
      <c r="AM39" s="13">
        <v>84.103536857365</v>
      </c>
      <c r="AN39" s="173">
        <v>1.21871839466686</v>
      </c>
      <c r="AO39" s="13">
        <v>-2.2459618430910502</v>
      </c>
      <c r="AP39" s="173">
        <v>2.0941693376704502</v>
      </c>
      <c r="AQ39" s="13">
        <v>68.462024112815996</v>
      </c>
      <c r="AR39" s="173">
        <v>1.1781824225264399</v>
      </c>
      <c r="AS39" s="13">
        <v>73.168051472392804</v>
      </c>
      <c r="AT39" s="173">
        <v>2.1474506821306898</v>
      </c>
      <c r="AU39" s="13">
        <v>68.403767080179804</v>
      </c>
      <c r="AV39" s="173">
        <v>2.9098999299176498</v>
      </c>
      <c r="AW39" s="13">
        <v>66.996754902030005</v>
      </c>
      <c r="AX39" s="173">
        <v>1.6020643910385901</v>
      </c>
      <c r="AY39" s="13">
        <v>-6.17129657036278</v>
      </c>
      <c r="AZ39" s="173">
        <v>2.6991515446108201</v>
      </c>
      <c r="BA39" s="13">
        <v>64.880017835580205</v>
      </c>
      <c r="BB39" s="173">
        <v>1.23694069635391</v>
      </c>
      <c r="BC39" s="13">
        <v>68.963698931543405</v>
      </c>
      <c r="BD39" s="173">
        <v>2.4325064396009402</v>
      </c>
      <c r="BE39" s="13">
        <v>68.072531760817995</v>
      </c>
      <c r="BF39" s="173">
        <v>3.1750854214688302</v>
      </c>
      <c r="BG39" s="13">
        <v>62.235660505213801</v>
      </c>
      <c r="BH39" s="173">
        <v>1.62123467443517</v>
      </c>
      <c r="BI39" s="13">
        <v>-6.7280384263295501</v>
      </c>
      <c r="BJ39" s="173">
        <v>2.9219103716142101</v>
      </c>
      <c r="BK39" s="13">
        <v>74.095181536459194</v>
      </c>
      <c r="BL39" s="173">
        <v>1.12416482724588</v>
      </c>
      <c r="BM39" s="13">
        <v>78.131953442114096</v>
      </c>
      <c r="BN39" s="173">
        <v>2.13855890039587</v>
      </c>
      <c r="BO39" s="13">
        <v>74.397476562897097</v>
      </c>
      <c r="BP39" s="173">
        <v>2.7802773748116398</v>
      </c>
      <c r="BQ39" s="13">
        <v>72.237844324044502</v>
      </c>
      <c r="BR39" s="173">
        <v>1.5161641999022499</v>
      </c>
      <c r="BS39" s="13">
        <v>-5.8941091180695899</v>
      </c>
      <c r="BT39" s="173">
        <v>2.48850597555569</v>
      </c>
      <c r="BU39" s="13">
        <v>34.210016005972498</v>
      </c>
      <c r="BV39" s="173">
        <v>1.5100260942909001</v>
      </c>
      <c r="BW39" s="13">
        <v>43.986197324117697</v>
      </c>
      <c r="BX39" s="173">
        <v>3.09669878557657</v>
      </c>
      <c r="BY39" s="13">
        <v>35.520480862036003</v>
      </c>
      <c r="BZ39" s="173">
        <v>3.5421333965233401</v>
      </c>
      <c r="CA39" s="13">
        <v>30.2219987277286</v>
      </c>
      <c r="CB39" s="173">
        <v>1.54465799867964</v>
      </c>
      <c r="CC39" s="13">
        <v>-13.7641985963891</v>
      </c>
      <c r="CD39" s="173">
        <v>3.3671255521871899</v>
      </c>
      <c r="CE39" s="13">
        <v>81.312102632126596</v>
      </c>
      <c r="CF39" s="173">
        <v>0.83170593422842598</v>
      </c>
      <c r="CG39" s="13">
        <v>81.178143547592896</v>
      </c>
      <c r="CH39" s="173">
        <v>1.7167807540958999</v>
      </c>
      <c r="CI39" s="13">
        <v>78.932487324260407</v>
      </c>
      <c r="CJ39" s="173">
        <v>2.3932596702551101</v>
      </c>
      <c r="CK39" s="13">
        <v>81.316038735853994</v>
      </c>
      <c r="CL39" s="173">
        <v>1.19837794133882</v>
      </c>
      <c r="CM39" s="13">
        <v>0.13789518826108299</v>
      </c>
      <c r="CN39" s="173">
        <v>2.08108982528177</v>
      </c>
      <c r="CO39" s="13">
        <v>45.934558140762498</v>
      </c>
      <c r="CP39" s="173">
        <v>1.22508336133784</v>
      </c>
      <c r="CQ39" s="13">
        <v>44.762271323601702</v>
      </c>
      <c r="CR39" s="173">
        <v>2.1680175655995502</v>
      </c>
      <c r="CS39" s="13">
        <v>44.772733019239404</v>
      </c>
      <c r="CT39" s="173">
        <v>3.3876320831203901</v>
      </c>
      <c r="CU39" s="13">
        <v>45.978146317902002</v>
      </c>
      <c r="CV39" s="173">
        <v>1.64010548559152</v>
      </c>
      <c r="CW39" s="13">
        <v>1.21587499430029</v>
      </c>
      <c r="CX39" s="173">
        <v>2.5881138047301899</v>
      </c>
      <c r="CY39" s="13">
        <v>63.294269972804202</v>
      </c>
      <c r="CZ39" s="173">
        <v>1.3289625291919001</v>
      </c>
      <c r="DA39" s="13">
        <v>62.904659605062498</v>
      </c>
      <c r="DB39" s="173">
        <v>2.3621588599179502</v>
      </c>
      <c r="DC39" s="13">
        <v>56.8395941886359</v>
      </c>
      <c r="DD39" s="173">
        <v>3.3197051021858099</v>
      </c>
      <c r="DE39" s="13">
        <v>65.182486619215894</v>
      </c>
      <c r="DF39" s="173">
        <v>1.5194078610027999</v>
      </c>
      <c r="DG39" s="13">
        <v>2.27782701415346</v>
      </c>
      <c r="DH39" s="173">
        <v>2.5295096994534898</v>
      </c>
      <c r="DI39" s="13">
        <v>55.030255772175401</v>
      </c>
      <c r="DJ39" s="173">
        <v>1.2989047703053</v>
      </c>
      <c r="DK39" s="13">
        <v>54.3762857479907</v>
      </c>
      <c r="DL39" s="173">
        <v>2.6712830046680298</v>
      </c>
      <c r="DM39" s="13">
        <v>55.246055013002298</v>
      </c>
      <c r="DN39" s="173">
        <v>3.2847322924512099</v>
      </c>
      <c r="DO39" s="13">
        <v>55.489843571481998</v>
      </c>
      <c r="DP39" s="173">
        <v>1.7077580122056899</v>
      </c>
      <c r="DQ39" s="13">
        <v>1.1135578234913599</v>
      </c>
      <c r="DR39" s="173">
        <v>3.1538422212803399</v>
      </c>
      <c r="DS39" s="13">
        <v>41.046604116571203</v>
      </c>
      <c r="DT39" s="173">
        <v>1.4208956664332899</v>
      </c>
      <c r="DU39" s="13">
        <v>45.317636772134598</v>
      </c>
      <c r="DV39" s="173">
        <v>2.7332963765878699</v>
      </c>
      <c r="DW39" s="13">
        <v>41.702293570703802</v>
      </c>
      <c r="DX39" s="173">
        <v>3.2946978736885399</v>
      </c>
      <c r="DY39" s="13">
        <v>38.8448087007448</v>
      </c>
      <c r="DZ39" s="173">
        <v>1.6234143707809301</v>
      </c>
      <c r="EA39" s="13">
        <v>-6.4728280713898103</v>
      </c>
      <c r="EB39" s="173">
        <v>3.12293913912595</v>
      </c>
      <c r="EC39" s="13">
        <v>80.957351048468098</v>
      </c>
      <c r="ED39" s="173">
        <v>0.98885343457500696</v>
      </c>
      <c r="EE39" s="13">
        <v>81.503732301465007</v>
      </c>
      <c r="EF39" s="173">
        <v>2.0005292606028902</v>
      </c>
      <c r="EG39" s="13">
        <v>75.032722971058405</v>
      </c>
      <c r="EH39" s="173">
        <v>2.4766965166235799</v>
      </c>
      <c r="EI39" s="13">
        <v>81.904275113730904</v>
      </c>
      <c r="EJ39" s="173">
        <v>1.2388245481890701</v>
      </c>
      <c r="EK39" s="13">
        <v>0.40054281226586902</v>
      </c>
      <c r="EL39" s="173">
        <v>2.34018577801849</v>
      </c>
      <c r="EM39" s="13">
        <v>85.2131568620851</v>
      </c>
      <c r="EN39" s="173">
        <v>0.74230558634519295</v>
      </c>
      <c r="EO39" s="13">
        <v>84.907015473144696</v>
      </c>
      <c r="EP39" s="173">
        <v>1.58006011725719</v>
      </c>
      <c r="EQ39" s="13">
        <v>79.436860527494403</v>
      </c>
      <c r="ER39" s="173">
        <v>2.2051988331404502</v>
      </c>
      <c r="ES39" s="13">
        <v>86.537516447300106</v>
      </c>
      <c r="ET39" s="173">
        <v>1.0020650324757101</v>
      </c>
      <c r="EU39" s="13">
        <v>1.6305009741554199</v>
      </c>
      <c r="EV39" s="173">
        <v>1.87306707399218</v>
      </c>
      <c r="EW39" s="13">
        <v>76.524381406623604</v>
      </c>
      <c r="EX39" s="173">
        <v>1.06383815846043</v>
      </c>
      <c r="EY39" s="13">
        <v>77.757566382279293</v>
      </c>
      <c r="EZ39" s="173">
        <v>1.92085744661291</v>
      </c>
      <c r="FA39" s="13">
        <v>74.3386965794611</v>
      </c>
      <c r="FB39" s="173">
        <v>2.3647954859156801</v>
      </c>
      <c r="FC39" s="13">
        <v>76.547725626860398</v>
      </c>
      <c r="FD39" s="173">
        <v>1.4623579002273399</v>
      </c>
      <c r="FE39" s="13">
        <v>-1.2098407554188699</v>
      </c>
      <c r="FF39" s="173">
        <v>2.3277739359454599</v>
      </c>
      <c r="FG39" s="13">
        <v>30.269193028107399</v>
      </c>
      <c r="FH39" s="173">
        <v>1.17369092232929</v>
      </c>
      <c r="FI39" s="13">
        <v>29.3056728879437</v>
      </c>
      <c r="FJ39" s="173">
        <v>2.4611127591991302</v>
      </c>
      <c r="FK39" s="13">
        <v>27.967550866089599</v>
      </c>
      <c r="FL39" s="173">
        <v>2.8120988002484202</v>
      </c>
      <c r="FM39" s="13">
        <v>31.370502387847299</v>
      </c>
      <c r="FN39" s="173">
        <v>1.52343212709642</v>
      </c>
      <c r="FO39" s="13">
        <v>2.0648294999036398</v>
      </c>
      <c r="FP39" s="173">
        <v>2.8232442397736199</v>
      </c>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6"/>
    </row>
    <row r="40" spans="1:240" ht="12.95" customHeight="1" x14ac:dyDescent="0.2">
      <c r="A40" s="2" t="s">
        <v>368</v>
      </c>
      <c r="B40" s="12">
        <v>2</v>
      </c>
      <c r="C40" s="13">
        <v>87.917745969440801</v>
      </c>
      <c r="D40" s="173">
        <v>0.73193490423612795</v>
      </c>
      <c r="E40" s="13">
        <v>81.686600271859206</v>
      </c>
      <c r="F40" s="173">
        <v>1.85851263191947</v>
      </c>
      <c r="G40" s="13">
        <v>85.193930492018495</v>
      </c>
      <c r="H40" s="173">
        <v>2.1033726465860298</v>
      </c>
      <c r="I40" s="13">
        <v>89.294469501203096</v>
      </c>
      <c r="J40" s="173">
        <v>0.76475288946055098</v>
      </c>
      <c r="K40" s="13">
        <v>7.6078692293438896</v>
      </c>
      <c r="L40" s="173">
        <v>1.8842241759976599</v>
      </c>
      <c r="M40" s="13">
        <v>76.981362797230204</v>
      </c>
      <c r="N40" s="173">
        <v>0.89672887682331903</v>
      </c>
      <c r="O40" s="13">
        <v>77.214862634948005</v>
      </c>
      <c r="P40" s="173">
        <v>2.1965802345569001</v>
      </c>
      <c r="Q40" s="13">
        <v>72.675599328036498</v>
      </c>
      <c r="R40" s="173">
        <v>2.4546435373521902</v>
      </c>
      <c r="S40" s="13">
        <v>76.998556643201496</v>
      </c>
      <c r="T40" s="173">
        <v>1.0262819429910499</v>
      </c>
      <c r="U40" s="13">
        <v>-0.21630599174655199</v>
      </c>
      <c r="V40" s="173">
        <v>2.3670412624394301</v>
      </c>
      <c r="W40" s="13">
        <v>82.499531927228404</v>
      </c>
      <c r="X40" s="173">
        <v>1.0107432184910099</v>
      </c>
      <c r="Y40" s="13">
        <v>78.308354074211493</v>
      </c>
      <c r="Z40" s="173">
        <v>2.4746120568316998</v>
      </c>
      <c r="AA40" s="13">
        <v>71.094624582433397</v>
      </c>
      <c r="AB40" s="173">
        <v>3.0130128063863202</v>
      </c>
      <c r="AC40" s="13">
        <v>84.355702958402105</v>
      </c>
      <c r="AD40" s="173">
        <v>0.93993793589067198</v>
      </c>
      <c r="AE40" s="13">
        <v>6.0473488841906304</v>
      </c>
      <c r="AF40" s="173">
        <v>2.2786324286783501</v>
      </c>
      <c r="AG40" s="13">
        <v>89.275853045438495</v>
      </c>
      <c r="AH40" s="173">
        <v>0.61579107120296905</v>
      </c>
      <c r="AI40" s="13">
        <v>83.515978801002703</v>
      </c>
      <c r="AJ40" s="173">
        <v>1.8775761895312</v>
      </c>
      <c r="AK40" s="13">
        <v>84.178146031869105</v>
      </c>
      <c r="AL40" s="173">
        <v>1.8762573986192801</v>
      </c>
      <c r="AM40" s="13">
        <v>91.001674210697502</v>
      </c>
      <c r="AN40" s="173">
        <v>0.689058756058057</v>
      </c>
      <c r="AO40" s="13">
        <v>7.4856954096947304</v>
      </c>
      <c r="AP40" s="173">
        <v>1.8391384705082401</v>
      </c>
      <c r="AQ40" s="13">
        <v>84.041194323960497</v>
      </c>
      <c r="AR40" s="173">
        <v>0.84806171956590404</v>
      </c>
      <c r="AS40" s="13">
        <v>78.363292630938105</v>
      </c>
      <c r="AT40" s="173">
        <v>2.4118592066787201</v>
      </c>
      <c r="AU40" s="13">
        <v>80.030986199770197</v>
      </c>
      <c r="AV40" s="173">
        <v>2.3568797251821101</v>
      </c>
      <c r="AW40" s="13">
        <v>85.583893468679307</v>
      </c>
      <c r="AX40" s="173">
        <v>0.80587815455329403</v>
      </c>
      <c r="AY40" s="13">
        <v>7.2206008377412596</v>
      </c>
      <c r="AZ40" s="173">
        <v>2.3195476906324002</v>
      </c>
      <c r="BA40" s="13">
        <v>77.594810832474195</v>
      </c>
      <c r="BB40" s="173">
        <v>1.0868268162357599</v>
      </c>
      <c r="BC40" s="13">
        <v>71.313155314660804</v>
      </c>
      <c r="BD40" s="173">
        <v>2.2716140346418401</v>
      </c>
      <c r="BE40" s="13">
        <v>74.479785921399596</v>
      </c>
      <c r="BF40" s="173">
        <v>2.70810654836996</v>
      </c>
      <c r="BG40" s="13">
        <v>79.190850960492696</v>
      </c>
      <c r="BH40" s="173">
        <v>1.15009072756377</v>
      </c>
      <c r="BI40" s="13">
        <v>7.8776956458318796</v>
      </c>
      <c r="BJ40" s="173">
        <v>2.2748061083689999</v>
      </c>
      <c r="BK40" s="13">
        <v>88.175820669445301</v>
      </c>
      <c r="BL40" s="173">
        <v>0.78357848477687297</v>
      </c>
      <c r="BM40" s="13">
        <v>82.716466232716101</v>
      </c>
      <c r="BN40" s="173">
        <v>2.1013610743468401</v>
      </c>
      <c r="BO40" s="13">
        <v>85.178783960692598</v>
      </c>
      <c r="BP40" s="173">
        <v>2.2267374855443798</v>
      </c>
      <c r="BQ40" s="13">
        <v>89.643818942086597</v>
      </c>
      <c r="BR40" s="173">
        <v>0.73263070533333596</v>
      </c>
      <c r="BS40" s="13">
        <v>6.9273527093705098</v>
      </c>
      <c r="BT40" s="173">
        <v>1.96254230124286</v>
      </c>
      <c r="BU40" s="13">
        <v>45.551478893879199</v>
      </c>
      <c r="BV40" s="173">
        <v>1.3726558736080201</v>
      </c>
      <c r="BW40" s="13">
        <v>46.5867192267755</v>
      </c>
      <c r="BX40" s="173">
        <v>2.5144704288758501</v>
      </c>
      <c r="BY40" s="13">
        <v>50.7100384944033</v>
      </c>
      <c r="BZ40" s="173">
        <v>3.1994987561112098</v>
      </c>
      <c r="CA40" s="13">
        <v>45.012079293907703</v>
      </c>
      <c r="CB40" s="173">
        <v>1.57604927125344</v>
      </c>
      <c r="CC40" s="13">
        <v>-1.57463993286786</v>
      </c>
      <c r="CD40" s="173">
        <v>2.4246451040590098</v>
      </c>
      <c r="CE40" s="13">
        <v>59.655987871568101</v>
      </c>
      <c r="CF40" s="173">
        <v>1.19328663386847</v>
      </c>
      <c r="CG40" s="13">
        <v>56.707166219887696</v>
      </c>
      <c r="CH40" s="173">
        <v>2.4724465725088698</v>
      </c>
      <c r="CI40" s="13">
        <v>59.000821791504002</v>
      </c>
      <c r="CJ40" s="173">
        <v>2.9825175631651302</v>
      </c>
      <c r="CK40" s="13">
        <v>60.088117333697902</v>
      </c>
      <c r="CL40" s="173">
        <v>1.24297229894335</v>
      </c>
      <c r="CM40" s="13">
        <v>3.3809511138101498</v>
      </c>
      <c r="CN40" s="173">
        <v>2.2676776178176001</v>
      </c>
      <c r="CO40" s="13">
        <v>25.5967445180226</v>
      </c>
      <c r="CP40" s="173">
        <v>0.92816875290176903</v>
      </c>
      <c r="CQ40" s="13">
        <v>28.1953407665208</v>
      </c>
      <c r="CR40" s="173">
        <v>2.3446481438432101</v>
      </c>
      <c r="CS40" s="13">
        <v>27.726682846625899</v>
      </c>
      <c r="CT40" s="173">
        <v>2.9744334816431399</v>
      </c>
      <c r="CU40" s="13">
        <v>24.348518119464099</v>
      </c>
      <c r="CV40" s="173">
        <v>1.025872051168</v>
      </c>
      <c r="CW40" s="13">
        <v>-3.84682264705671</v>
      </c>
      <c r="CX40" s="173">
        <v>2.51574313577549</v>
      </c>
      <c r="CY40" s="13">
        <v>74.613255460019701</v>
      </c>
      <c r="CZ40" s="173">
        <v>1.1912389298249699</v>
      </c>
      <c r="DA40" s="13">
        <v>66.489407908147498</v>
      </c>
      <c r="DB40" s="173">
        <v>2.2855586954298701</v>
      </c>
      <c r="DC40" s="13">
        <v>67.463164855532099</v>
      </c>
      <c r="DD40" s="173">
        <v>3.1145550024415898</v>
      </c>
      <c r="DE40" s="13">
        <v>76.754958629279301</v>
      </c>
      <c r="DF40" s="173">
        <v>1.30195127852367</v>
      </c>
      <c r="DG40" s="13">
        <v>10.265550721131801</v>
      </c>
      <c r="DH40" s="173">
        <v>2.5870995081392398</v>
      </c>
      <c r="DI40" s="13">
        <v>58.540750611307899</v>
      </c>
      <c r="DJ40" s="173">
        <v>1.3646246195128</v>
      </c>
      <c r="DK40" s="13">
        <v>53.881219874002802</v>
      </c>
      <c r="DL40" s="173">
        <v>2.4524714492780499</v>
      </c>
      <c r="DM40" s="13">
        <v>48.6652393330059</v>
      </c>
      <c r="DN40" s="173">
        <v>2.9818193047283601</v>
      </c>
      <c r="DO40" s="13">
        <v>60.315617678838102</v>
      </c>
      <c r="DP40" s="173">
        <v>1.52592865584198</v>
      </c>
      <c r="DQ40" s="13">
        <v>6.4343978048352897</v>
      </c>
      <c r="DR40" s="173">
        <v>2.8475108651457401</v>
      </c>
      <c r="DS40" s="13">
        <v>37.246987497288202</v>
      </c>
      <c r="DT40" s="173">
        <v>1.29669978011575</v>
      </c>
      <c r="DU40" s="13">
        <v>36.4238025657395</v>
      </c>
      <c r="DV40" s="173">
        <v>2.7233128696070699</v>
      </c>
      <c r="DW40" s="13">
        <v>30.9584537765177</v>
      </c>
      <c r="DX40" s="173">
        <v>3.0592893569670299</v>
      </c>
      <c r="DY40" s="13">
        <v>37.665301559971503</v>
      </c>
      <c r="DZ40" s="173">
        <v>1.4411606700702999</v>
      </c>
      <c r="EA40" s="13">
        <v>1.24149899423203</v>
      </c>
      <c r="EB40" s="173">
        <v>2.9021305956691399</v>
      </c>
      <c r="EC40" s="13">
        <v>80.269626101960498</v>
      </c>
      <c r="ED40" s="173">
        <v>0.88384545851553498</v>
      </c>
      <c r="EE40" s="13">
        <v>72.254194179119295</v>
      </c>
      <c r="EF40" s="173">
        <v>2.00707275604457</v>
      </c>
      <c r="EG40" s="13">
        <v>68.832650776023101</v>
      </c>
      <c r="EH40" s="173">
        <v>2.8637343688714001</v>
      </c>
      <c r="EI40" s="13">
        <v>82.870479300365801</v>
      </c>
      <c r="EJ40" s="173">
        <v>0.92952390328189605</v>
      </c>
      <c r="EK40" s="13">
        <v>10.6162851212465</v>
      </c>
      <c r="EL40" s="173">
        <v>2.1766784934797498</v>
      </c>
      <c r="EM40" s="13">
        <v>54.413336030042402</v>
      </c>
      <c r="EN40" s="173">
        <v>1.2379473495439799</v>
      </c>
      <c r="EO40" s="13">
        <v>48.899738240418898</v>
      </c>
      <c r="EP40" s="173">
        <v>2.7339127042498101</v>
      </c>
      <c r="EQ40" s="13">
        <v>48.978492745929401</v>
      </c>
      <c r="ER40" s="173">
        <v>3.4528051819347998</v>
      </c>
      <c r="ES40" s="13">
        <v>55.637318621284599</v>
      </c>
      <c r="ET40" s="173">
        <v>1.4003532678938899</v>
      </c>
      <c r="EU40" s="13">
        <v>6.73758038086571</v>
      </c>
      <c r="EV40" s="173">
        <v>2.9002042181122101</v>
      </c>
      <c r="EW40" s="13">
        <v>67.447532613926796</v>
      </c>
      <c r="EX40" s="173">
        <v>0.95351243110983996</v>
      </c>
      <c r="EY40" s="13">
        <v>67.501602990299006</v>
      </c>
      <c r="EZ40" s="173">
        <v>2.1293176503540101</v>
      </c>
      <c r="FA40" s="13">
        <v>63.768678141999899</v>
      </c>
      <c r="FB40" s="173">
        <v>2.82751979814855</v>
      </c>
      <c r="FC40" s="13">
        <v>67.546586313431405</v>
      </c>
      <c r="FD40" s="173">
        <v>1.1612925365325499</v>
      </c>
      <c r="FE40" s="13">
        <v>4.4983323132413502E-2</v>
      </c>
      <c r="FF40" s="173">
        <v>2.6205772357714099</v>
      </c>
      <c r="FG40" s="13">
        <v>30.724933078608998</v>
      </c>
      <c r="FH40" s="173">
        <v>0.85665077435657</v>
      </c>
      <c r="FI40" s="13">
        <v>30.814790492708401</v>
      </c>
      <c r="FJ40" s="173">
        <v>2.3881983707384502</v>
      </c>
      <c r="FK40" s="13">
        <v>30.221958323202202</v>
      </c>
      <c r="FL40" s="173">
        <v>3.0780884868988299</v>
      </c>
      <c r="FM40" s="13">
        <v>30.716126221476799</v>
      </c>
      <c r="FN40" s="173">
        <v>1.05666070998928</v>
      </c>
      <c r="FO40" s="13">
        <v>-9.8664271231520204E-2</v>
      </c>
      <c r="FP40" s="173">
        <v>2.7368961758333401</v>
      </c>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6"/>
    </row>
    <row r="41" spans="1:240" ht="12.95" customHeight="1" x14ac:dyDescent="0.2">
      <c r="A41" s="2" t="s">
        <v>369</v>
      </c>
      <c r="B41" s="12">
        <v>2</v>
      </c>
      <c r="C41" s="13">
        <v>86.237356931849405</v>
      </c>
      <c r="D41" s="173">
        <v>0.64323704615843602</v>
      </c>
      <c r="E41" s="13">
        <v>82.294883358717996</v>
      </c>
      <c r="F41" s="173">
        <v>2.2554568055972899</v>
      </c>
      <c r="G41" s="13">
        <v>84.375776720089604</v>
      </c>
      <c r="H41" s="173">
        <v>2.87405569553624</v>
      </c>
      <c r="I41" s="13">
        <v>86.957332382061793</v>
      </c>
      <c r="J41" s="173">
        <v>0.65414427383120199</v>
      </c>
      <c r="K41" s="13">
        <v>4.66244902334385</v>
      </c>
      <c r="L41" s="173">
        <v>2.3112735413844101</v>
      </c>
      <c r="M41" s="13">
        <v>72.449759485995898</v>
      </c>
      <c r="N41" s="173">
        <v>0.98965053130007197</v>
      </c>
      <c r="O41" s="13">
        <v>72.258915731916105</v>
      </c>
      <c r="P41" s="173">
        <v>2.8546582457103602</v>
      </c>
      <c r="Q41" s="13">
        <v>73.580536195678604</v>
      </c>
      <c r="R41" s="173">
        <v>4.1921744887028103</v>
      </c>
      <c r="S41" s="13">
        <v>72.349911486907502</v>
      </c>
      <c r="T41" s="173">
        <v>0.96830192131871795</v>
      </c>
      <c r="U41" s="13">
        <v>9.0995754991396893E-2</v>
      </c>
      <c r="V41" s="173">
        <v>2.67646837921435</v>
      </c>
      <c r="W41" s="13">
        <v>89.685594362840405</v>
      </c>
      <c r="X41" s="173">
        <v>0.55793435589184504</v>
      </c>
      <c r="Y41" s="13">
        <v>84.294292961828404</v>
      </c>
      <c r="Z41" s="173">
        <v>1.8767782257196699</v>
      </c>
      <c r="AA41" s="13">
        <v>82.217912848150505</v>
      </c>
      <c r="AB41" s="173">
        <v>2.6826833180485399</v>
      </c>
      <c r="AC41" s="13">
        <v>90.890662488132904</v>
      </c>
      <c r="AD41" s="173">
        <v>0.53801666420763095</v>
      </c>
      <c r="AE41" s="13">
        <v>6.5963695263044997</v>
      </c>
      <c r="AF41" s="173">
        <v>1.9256128270680899</v>
      </c>
      <c r="AG41" s="13">
        <v>87.528927697752493</v>
      </c>
      <c r="AH41" s="173">
        <v>0.63469748722685504</v>
      </c>
      <c r="AI41" s="13">
        <v>82.694286884748493</v>
      </c>
      <c r="AJ41" s="173">
        <v>2.6071530296677001</v>
      </c>
      <c r="AK41" s="13">
        <v>81.385408565513004</v>
      </c>
      <c r="AL41" s="173">
        <v>2.8154229431202</v>
      </c>
      <c r="AM41" s="13">
        <v>88.697378887255695</v>
      </c>
      <c r="AN41" s="173">
        <v>0.62623225955881501</v>
      </c>
      <c r="AO41" s="13">
        <v>6.0030920025071497</v>
      </c>
      <c r="AP41" s="173">
        <v>2.7010643832846202</v>
      </c>
      <c r="AQ41" s="13">
        <v>80.315090218733602</v>
      </c>
      <c r="AR41" s="173">
        <v>0.72284181556587401</v>
      </c>
      <c r="AS41" s="13">
        <v>83.227252747291004</v>
      </c>
      <c r="AT41" s="173">
        <v>1.7077800759770001</v>
      </c>
      <c r="AU41" s="13">
        <v>81.726442313376097</v>
      </c>
      <c r="AV41" s="173">
        <v>3.4295528101222299</v>
      </c>
      <c r="AW41" s="13">
        <v>80.114960263462706</v>
      </c>
      <c r="AX41" s="173">
        <v>0.76673179760169397</v>
      </c>
      <c r="AY41" s="13">
        <v>-3.1122924838283401</v>
      </c>
      <c r="AZ41" s="173">
        <v>1.7166174666963001</v>
      </c>
      <c r="BA41" s="13">
        <v>71.265954966110996</v>
      </c>
      <c r="BB41" s="173">
        <v>0.86581982228823395</v>
      </c>
      <c r="BC41" s="13">
        <v>76.914159314302097</v>
      </c>
      <c r="BD41" s="173">
        <v>2.1538207551264801</v>
      </c>
      <c r="BE41" s="13">
        <v>78.595299841886401</v>
      </c>
      <c r="BF41" s="173">
        <v>3.32579700278737</v>
      </c>
      <c r="BG41" s="13">
        <v>70.298096203386194</v>
      </c>
      <c r="BH41" s="173">
        <v>0.91706940847056895</v>
      </c>
      <c r="BI41" s="13">
        <v>-6.6160631109159</v>
      </c>
      <c r="BJ41" s="173">
        <v>2.2934696469118001</v>
      </c>
      <c r="BK41" s="13">
        <v>84.743172845777707</v>
      </c>
      <c r="BL41" s="173">
        <v>0.62950694258266504</v>
      </c>
      <c r="BM41" s="13">
        <v>86.025185578632204</v>
      </c>
      <c r="BN41" s="173">
        <v>1.54690164285301</v>
      </c>
      <c r="BO41" s="13">
        <v>87.4844869478015</v>
      </c>
      <c r="BP41" s="173">
        <v>2.99687280028918</v>
      </c>
      <c r="BQ41" s="13">
        <v>84.708000936296202</v>
      </c>
      <c r="BR41" s="173">
        <v>0.65341038810063001</v>
      </c>
      <c r="BS41" s="13">
        <v>-1.3171846423360001</v>
      </c>
      <c r="BT41" s="173">
        <v>1.58429857457451</v>
      </c>
      <c r="BU41" s="13">
        <v>46.266671798618603</v>
      </c>
      <c r="BV41" s="173">
        <v>1.8510991410422399</v>
      </c>
      <c r="BW41" s="13">
        <v>55.914481652726899</v>
      </c>
      <c r="BX41" s="173">
        <v>4.40220510151019</v>
      </c>
      <c r="BY41" s="13">
        <v>50.664726744916599</v>
      </c>
      <c r="BZ41" s="173">
        <v>3.4370789060620099</v>
      </c>
      <c r="CA41" s="13">
        <v>45.095447146011701</v>
      </c>
      <c r="CB41" s="173">
        <v>1.72792214727347</v>
      </c>
      <c r="CC41" s="13">
        <v>-10.8190345067151</v>
      </c>
      <c r="CD41" s="173">
        <v>3.7157257009848799</v>
      </c>
      <c r="CE41" s="13">
        <v>65.857859912428694</v>
      </c>
      <c r="CF41" s="173">
        <v>1.0293484181108901</v>
      </c>
      <c r="CG41" s="13">
        <v>66.049589150710801</v>
      </c>
      <c r="CH41" s="173">
        <v>3.04909643034095</v>
      </c>
      <c r="CI41" s="13">
        <v>65.456032230061098</v>
      </c>
      <c r="CJ41" s="173">
        <v>2.8650507553385198</v>
      </c>
      <c r="CK41" s="13">
        <v>65.102324336082404</v>
      </c>
      <c r="CL41" s="173">
        <v>1.2084589672152799</v>
      </c>
      <c r="CM41" s="13">
        <v>-0.94726481462846801</v>
      </c>
      <c r="CN41" s="173">
        <v>3.2719905039056201</v>
      </c>
      <c r="CO41" s="13">
        <v>15.8147511573963</v>
      </c>
      <c r="CP41" s="173">
        <v>0.81941683526037901</v>
      </c>
      <c r="CQ41" s="13">
        <v>21.1029245131745</v>
      </c>
      <c r="CR41" s="173">
        <v>2.3600267830050798</v>
      </c>
      <c r="CS41" s="13">
        <v>18.6404655540777</v>
      </c>
      <c r="CT41" s="173">
        <v>2.7362852281138199</v>
      </c>
      <c r="CU41" s="13">
        <v>14.0757041054702</v>
      </c>
      <c r="CV41" s="173">
        <v>0.94300488249137104</v>
      </c>
      <c r="CW41" s="13">
        <v>-7.0272204077042604</v>
      </c>
      <c r="CX41" s="173">
        <v>2.69182241425729</v>
      </c>
      <c r="CY41" s="13">
        <v>71.860109624367297</v>
      </c>
      <c r="CZ41" s="173">
        <v>1.06735056715319</v>
      </c>
      <c r="DA41" s="13">
        <v>62.867616819435298</v>
      </c>
      <c r="DB41" s="173">
        <v>3.14004608067598</v>
      </c>
      <c r="DC41" s="13">
        <v>63.8386533437194</v>
      </c>
      <c r="DD41" s="173">
        <v>3.9684030193165198</v>
      </c>
      <c r="DE41" s="13">
        <v>73.334724268430307</v>
      </c>
      <c r="DF41" s="173">
        <v>1.0866918006473201</v>
      </c>
      <c r="DG41" s="13">
        <v>10.467107448995</v>
      </c>
      <c r="DH41" s="173">
        <v>3.0812635039201899</v>
      </c>
      <c r="DI41" s="13">
        <v>81.424776017239395</v>
      </c>
      <c r="DJ41" s="173">
        <v>1.25861639625739</v>
      </c>
      <c r="DK41" s="13">
        <v>74.952426130296004</v>
      </c>
      <c r="DL41" s="173">
        <v>2.3861287929879298</v>
      </c>
      <c r="DM41" s="13">
        <v>80.462741138744093</v>
      </c>
      <c r="DN41" s="173">
        <v>2.7894249013856798</v>
      </c>
      <c r="DO41" s="13">
        <v>82.173868273767596</v>
      </c>
      <c r="DP41" s="173">
        <v>1.4609858833806499</v>
      </c>
      <c r="DQ41" s="13">
        <v>7.2214421434715801</v>
      </c>
      <c r="DR41" s="173">
        <v>2.3562944628141</v>
      </c>
      <c r="DS41" s="13">
        <v>36.457576014742301</v>
      </c>
      <c r="DT41" s="173">
        <v>1.3170525730456999</v>
      </c>
      <c r="DU41" s="13">
        <v>36.340737932351701</v>
      </c>
      <c r="DV41" s="173">
        <v>3.8816122858575501</v>
      </c>
      <c r="DW41" s="13">
        <v>34.529972462616499</v>
      </c>
      <c r="DX41" s="173">
        <v>3.47972777162762</v>
      </c>
      <c r="DY41" s="13">
        <v>36.380900364673799</v>
      </c>
      <c r="DZ41" s="173">
        <v>1.34746927530914</v>
      </c>
      <c r="EA41" s="13">
        <v>4.0162432322183902E-2</v>
      </c>
      <c r="EB41" s="173">
        <v>3.37812600335951</v>
      </c>
      <c r="EC41" s="13">
        <v>73.484744423105099</v>
      </c>
      <c r="ED41" s="173">
        <v>1.1420376131579799</v>
      </c>
      <c r="EE41" s="13">
        <v>64.336860786540896</v>
      </c>
      <c r="EF41" s="173">
        <v>3.4941645932957801</v>
      </c>
      <c r="EG41" s="13">
        <v>62.968956028907698</v>
      </c>
      <c r="EH41" s="173">
        <v>4.728678837526</v>
      </c>
      <c r="EI41" s="13">
        <v>75.0502788021887</v>
      </c>
      <c r="EJ41" s="173">
        <v>1.00603941278005</v>
      </c>
      <c r="EK41" s="13">
        <v>10.713418015647701</v>
      </c>
      <c r="EL41" s="173">
        <v>3.2805586845362402</v>
      </c>
      <c r="EM41" s="13">
        <v>59.913321869690598</v>
      </c>
      <c r="EN41" s="173">
        <v>1.25643310494654</v>
      </c>
      <c r="EO41" s="13">
        <v>60.694214639022597</v>
      </c>
      <c r="EP41" s="173">
        <v>2.98724519797842</v>
      </c>
      <c r="EQ41" s="13">
        <v>56.275960085898099</v>
      </c>
      <c r="ER41" s="173">
        <v>3.4372475842043801</v>
      </c>
      <c r="ES41" s="13">
        <v>59.281039122304101</v>
      </c>
      <c r="ET41" s="173">
        <v>1.2994119356246301</v>
      </c>
      <c r="EU41" s="13">
        <v>-1.41317551671855</v>
      </c>
      <c r="EV41" s="173">
        <v>2.7184913636902102</v>
      </c>
      <c r="EW41" s="13">
        <v>69.697830906245699</v>
      </c>
      <c r="EX41" s="173">
        <v>1.0054762351961599</v>
      </c>
      <c r="EY41" s="13">
        <v>65.241327832532306</v>
      </c>
      <c r="EZ41" s="173">
        <v>3.14475411305509</v>
      </c>
      <c r="FA41" s="13">
        <v>68.713834544659605</v>
      </c>
      <c r="FB41" s="173">
        <v>4.0920497242409599</v>
      </c>
      <c r="FC41" s="13">
        <v>69.947381793269898</v>
      </c>
      <c r="FD41" s="173">
        <v>1.1518826798671999</v>
      </c>
      <c r="FE41" s="13">
        <v>4.7060539607376199</v>
      </c>
      <c r="FF41" s="173">
        <v>3.1658853709038901</v>
      </c>
      <c r="FG41" s="13">
        <v>38.376059300370997</v>
      </c>
      <c r="FH41" s="173">
        <v>1.06614501688767</v>
      </c>
      <c r="FI41" s="13">
        <v>40.549226491614299</v>
      </c>
      <c r="FJ41" s="173">
        <v>2.3311643894154801</v>
      </c>
      <c r="FK41" s="13">
        <v>38.154313179546598</v>
      </c>
      <c r="FL41" s="173">
        <v>3.9988189536004599</v>
      </c>
      <c r="FM41" s="13">
        <v>37.724663429345</v>
      </c>
      <c r="FN41" s="173">
        <v>1.24944543500212</v>
      </c>
      <c r="FO41" s="13">
        <v>-2.8245630622693199</v>
      </c>
      <c r="FP41" s="173">
        <v>2.6187774309224499</v>
      </c>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6"/>
    </row>
    <row r="42" spans="1:240" ht="12.95" customHeight="1" x14ac:dyDescent="0.2">
      <c r="A42" s="2" t="s">
        <v>370</v>
      </c>
      <c r="B42" s="12">
        <v>2</v>
      </c>
      <c r="C42" s="13">
        <v>72.456811599671099</v>
      </c>
      <c r="D42" s="173">
        <v>0.85829582164394402</v>
      </c>
      <c r="E42" s="13">
        <v>72.745613415729693</v>
      </c>
      <c r="F42" s="173">
        <v>2.56127444304032</v>
      </c>
      <c r="G42" s="13">
        <v>68.774080409125403</v>
      </c>
      <c r="H42" s="173">
        <v>2.3703289171700601</v>
      </c>
      <c r="I42" s="13">
        <v>72.996368906654993</v>
      </c>
      <c r="J42" s="173">
        <v>1.0802581240256499</v>
      </c>
      <c r="K42" s="13">
        <v>0.25075549092522897</v>
      </c>
      <c r="L42" s="173">
        <v>2.7665131305352002</v>
      </c>
      <c r="M42" s="13">
        <v>65.983520600634705</v>
      </c>
      <c r="N42" s="173">
        <v>1.00906677185579</v>
      </c>
      <c r="O42" s="13">
        <v>68.115960919498505</v>
      </c>
      <c r="P42" s="173">
        <v>2.4481693679170702</v>
      </c>
      <c r="Q42" s="13">
        <v>63.207115507817797</v>
      </c>
      <c r="R42" s="173">
        <v>2.56666329830552</v>
      </c>
      <c r="S42" s="13">
        <v>66.554100977179303</v>
      </c>
      <c r="T42" s="173">
        <v>1.37641200584309</v>
      </c>
      <c r="U42" s="13">
        <v>-1.5618599423191999</v>
      </c>
      <c r="V42" s="173">
        <v>2.7607481609651101</v>
      </c>
      <c r="W42" s="13">
        <v>77.789921669391802</v>
      </c>
      <c r="X42" s="173">
        <v>0.85087966296027995</v>
      </c>
      <c r="Y42" s="13">
        <v>81.181152902710195</v>
      </c>
      <c r="Z42" s="173">
        <v>2.0909136904466998</v>
      </c>
      <c r="AA42" s="13">
        <v>76.156410897139295</v>
      </c>
      <c r="AB42" s="173">
        <v>2.0711637633676601</v>
      </c>
      <c r="AC42" s="13">
        <v>76.735863098790205</v>
      </c>
      <c r="AD42" s="173">
        <v>1.0966041742049699</v>
      </c>
      <c r="AE42" s="13">
        <v>-4.4452898039200104</v>
      </c>
      <c r="AF42" s="173">
        <v>2.21723217132568</v>
      </c>
      <c r="AG42" s="13">
        <v>79.690394314017396</v>
      </c>
      <c r="AH42" s="173">
        <v>0.82037315338513295</v>
      </c>
      <c r="AI42" s="13">
        <v>78.639204534607799</v>
      </c>
      <c r="AJ42" s="173">
        <v>2.1867474327473801</v>
      </c>
      <c r="AK42" s="13">
        <v>78.640694444106302</v>
      </c>
      <c r="AL42" s="173">
        <v>1.79608043859833</v>
      </c>
      <c r="AM42" s="13">
        <v>80.016204549999102</v>
      </c>
      <c r="AN42" s="173">
        <v>0.985227002860112</v>
      </c>
      <c r="AO42" s="13">
        <v>1.3770000153913</v>
      </c>
      <c r="AP42" s="173">
        <v>2.3122199986769401</v>
      </c>
      <c r="AQ42" s="13">
        <v>64.059213563056105</v>
      </c>
      <c r="AR42" s="173">
        <v>1.07550322628218</v>
      </c>
      <c r="AS42" s="13">
        <v>65.792595042445996</v>
      </c>
      <c r="AT42" s="173">
        <v>2.3636123889905698</v>
      </c>
      <c r="AU42" s="13">
        <v>63.111329834780399</v>
      </c>
      <c r="AV42" s="173">
        <v>2.42197712445927</v>
      </c>
      <c r="AW42" s="13">
        <v>62.527495907071497</v>
      </c>
      <c r="AX42" s="173">
        <v>1.42619286494408</v>
      </c>
      <c r="AY42" s="13">
        <v>-3.2650991353745602</v>
      </c>
      <c r="AZ42" s="173">
        <v>2.65119353465245</v>
      </c>
      <c r="BA42" s="13">
        <v>57.680650177538404</v>
      </c>
      <c r="BB42" s="173">
        <v>1.1795318087737501</v>
      </c>
      <c r="BC42" s="13">
        <v>58.380698785357502</v>
      </c>
      <c r="BD42" s="173">
        <v>2.4626104529531299</v>
      </c>
      <c r="BE42" s="13">
        <v>58.047152409084902</v>
      </c>
      <c r="BF42" s="173">
        <v>2.5512630754281802</v>
      </c>
      <c r="BG42" s="13">
        <v>56.756017562022201</v>
      </c>
      <c r="BH42" s="173">
        <v>1.5564126077899401</v>
      </c>
      <c r="BI42" s="13">
        <v>-1.6246812233352601</v>
      </c>
      <c r="BJ42" s="173">
        <v>2.78866759676096</v>
      </c>
      <c r="BK42" s="13">
        <v>69.477496385167498</v>
      </c>
      <c r="BL42" s="173">
        <v>1.0729639274955101</v>
      </c>
      <c r="BM42" s="13">
        <v>71.539572434488207</v>
      </c>
      <c r="BN42" s="173">
        <v>2.32370381352212</v>
      </c>
      <c r="BO42" s="13">
        <v>70.170024094439697</v>
      </c>
      <c r="BP42" s="173">
        <v>2.3525503870154298</v>
      </c>
      <c r="BQ42" s="13">
        <v>67.734913292565096</v>
      </c>
      <c r="BR42" s="173">
        <v>1.3194661711173501</v>
      </c>
      <c r="BS42" s="13">
        <v>-3.8046591419230298</v>
      </c>
      <c r="BT42" s="173">
        <v>2.4719488747919902</v>
      </c>
      <c r="BU42" s="13">
        <v>37.405786898867802</v>
      </c>
      <c r="BV42" s="173">
        <v>1.0483075609043999</v>
      </c>
      <c r="BW42" s="13">
        <v>42.165322641974697</v>
      </c>
      <c r="BX42" s="173">
        <v>2.7230224240205199</v>
      </c>
      <c r="BY42" s="13">
        <v>37.442467419705501</v>
      </c>
      <c r="BZ42" s="173">
        <v>2.5146346646527702</v>
      </c>
      <c r="CA42" s="13">
        <v>36.146576854762401</v>
      </c>
      <c r="CB42" s="173">
        <v>1.23885478656661</v>
      </c>
      <c r="CC42" s="13">
        <v>-6.0187457872122696</v>
      </c>
      <c r="CD42" s="173">
        <v>2.9467480066929101</v>
      </c>
      <c r="CE42" s="13">
        <v>39.979615036964901</v>
      </c>
      <c r="CF42" s="173">
        <v>1.06434510471016</v>
      </c>
      <c r="CG42" s="13">
        <v>50.516605353605399</v>
      </c>
      <c r="CH42" s="173">
        <v>2.8506724330292101</v>
      </c>
      <c r="CI42" s="13">
        <v>36.988138784371401</v>
      </c>
      <c r="CJ42" s="173">
        <v>2.6575684319775799</v>
      </c>
      <c r="CK42" s="13">
        <v>37.015540836548901</v>
      </c>
      <c r="CL42" s="173">
        <v>1.1832262333289401</v>
      </c>
      <c r="CM42" s="13">
        <v>-13.5010645170565</v>
      </c>
      <c r="CN42" s="173">
        <v>3.0761269924363899</v>
      </c>
      <c r="CO42" s="13">
        <v>28.783271188105001</v>
      </c>
      <c r="CP42" s="173">
        <v>1.05658430787626</v>
      </c>
      <c r="CQ42" s="13">
        <v>37.831193844339303</v>
      </c>
      <c r="CR42" s="173">
        <v>2.5370345933544001</v>
      </c>
      <c r="CS42" s="13">
        <v>31.422903524193998</v>
      </c>
      <c r="CT42" s="173">
        <v>2.2241093587073602</v>
      </c>
      <c r="CU42" s="13">
        <v>25.344884410928699</v>
      </c>
      <c r="CV42" s="173">
        <v>1.2743038421913999</v>
      </c>
      <c r="CW42" s="13">
        <v>-12.4863094334106</v>
      </c>
      <c r="CX42" s="173">
        <v>2.7116553609274598</v>
      </c>
      <c r="CY42" s="13">
        <v>39.854284084117197</v>
      </c>
      <c r="CZ42" s="173">
        <v>1.05582736495402</v>
      </c>
      <c r="DA42" s="13">
        <v>45.859055577634301</v>
      </c>
      <c r="DB42" s="173">
        <v>2.75646215107869</v>
      </c>
      <c r="DC42" s="13">
        <v>38.103214964200802</v>
      </c>
      <c r="DD42" s="173">
        <v>2.6015059584757299</v>
      </c>
      <c r="DE42" s="13">
        <v>37.569785193539197</v>
      </c>
      <c r="DF42" s="173">
        <v>1.29850425963255</v>
      </c>
      <c r="DG42" s="13">
        <v>-8.2892703840950297</v>
      </c>
      <c r="DH42" s="173">
        <v>2.9962288749695301</v>
      </c>
      <c r="DI42" s="13">
        <v>39.139014932196297</v>
      </c>
      <c r="DJ42" s="173">
        <v>1.0605256993785299</v>
      </c>
      <c r="DK42" s="13">
        <v>45.345772544373801</v>
      </c>
      <c r="DL42" s="173">
        <v>2.7436180475541301</v>
      </c>
      <c r="DM42" s="13">
        <v>35.9209582879256</v>
      </c>
      <c r="DN42" s="173">
        <v>2.34030023182458</v>
      </c>
      <c r="DO42" s="13">
        <v>37.295879386251798</v>
      </c>
      <c r="DP42" s="173">
        <v>1.3717727720366499</v>
      </c>
      <c r="DQ42" s="13">
        <v>-8.0498931581219697</v>
      </c>
      <c r="DR42" s="173">
        <v>2.9618198957817499</v>
      </c>
      <c r="DS42" s="13">
        <v>32.105768053305098</v>
      </c>
      <c r="DT42" s="173">
        <v>0.96240163310718396</v>
      </c>
      <c r="DU42" s="13">
        <v>41.515535377251602</v>
      </c>
      <c r="DV42" s="173">
        <v>2.4106763211762301</v>
      </c>
      <c r="DW42" s="13">
        <v>28.7074795121293</v>
      </c>
      <c r="DX42" s="173">
        <v>2.3962373320854802</v>
      </c>
      <c r="DY42" s="13">
        <v>30.456240992002101</v>
      </c>
      <c r="DZ42" s="173">
        <v>1.2401669146524901</v>
      </c>
      <c r="EA42" s="13">
        <v>-11.059294385249499</v>
      </c>
      <c r="EB42" s="173">
        <v>2.6604520763108002</v>
      </c>
      <c r="EC42" s="13">
        <v>58.766501801190003</v>
      </c>
      <c r="ED42" s="173">
        <v>1.1624988208851399</v>
      </c>
      <c r="EE42" s="13">
        <v>61.261870698582499</v>
      </c>
      <c r="EF42" s="173">
        <v>2.6653105293825701</v>
      </c>
      <c r="EG42" s="13">
        <v>56.487223891016797</v>
      </c>
      <c r="EH42" s="173">
        <v>2.4538165430110199</v>
      </c>
      <c r="EI42" s="13">
        <v>58.456365240780002</v>
      </c>
      <c r="EJ42" s="173">
        <v>1.4175723231106501</v>
      </c>
      <c r="EK42" s="13">
        <v>-2.80550545780252</v>
      </c>
      <c r="EL42" s="173">
        <v>2.9597098855695601</v>
      </c>
      <c r="EM42" s="13">
        <v>26.759135902851199</v>
      </c>
      <c r="EN42" s="173">
        <v>1.0188077080909299</v>
      </c>
      <c r="EO42" s="13">
        <v>34.606884283413102</v>
      </c>
      <c r="EP42" s="173">
        <v>2.5262145323513301</v>
      </c>
      <c r="EQ42" s="13">
        <v>25.4946972995306</v>
      </c>
      <c r="ER42" s="173">
        <v>2.1077409723701201</v>
      </c>
      <c r="ES42" s="13">
        <v>23.937869576368001</v>
      </c>
      <c r="ET42" s="173">
        <v>1.19666650233838</v>
      </c>
      <c r="EU42" s="13">
        <v>-10.6690147070452</v>
      </c>
      <c r="EV42" s="173">
        <v>2.6116035512718798</v>
      </c>
      <c r="EW42" s="13">
        <v>46.074260578115499</v>
      </c>
      <c r="EX42" s="173">
        <v>1.18217967700125</v>
      </c>
      <c r="EY42" s="13">
        <v>54.106464357737003</v>
      </c>
      <c r="EZ42" s="173">
        <v>2.4492495583732699</v>
      </c>
      <c r="FA42" s="13">
        <v>44.346842990995199</v>
      </c>
      <c r="FB42" s="173">
        <v>2.74683086900593</v>
      </c>
      <c r="FC42" s="13">
        <v>43.620501128704603</v>
      </c>
      <c r="FD42" s="173">
        <v>1.40685309986194</v>
      </c>
      <c r="FE42" s="13">
        <v>-10.4859632290324</v>
      </c>
      <c r="FF42" s="173">
        <v>2.5360744603034902</v>
      </c>
      <c r="FG42" s="13">
        <v>23.3309755388103</v>
      </c>
      <c r="FH42" s="173">
        <v>0.99847633574638095</v>
      </c>
      <c r="FI42" s="13">
        <v>25.1859180416707</v>
      </c>
      <c r="FJ42" s="173">
        <v>2.22385722490522</v>
      </c>
      <c r="FK42" s="13">
        <v>23.0528958392904</v>
      </c>
      <c r="FL42" s="173">
        <v>2.2545926672187302</v>
      </c>
      <c r="FM42" s="13">
        <v>23.048534498826601</v>
      </c>
      <c r="FN42" s="173">
        <v>1.2764455593399699</v>
      </c>
      <c r="FO42" s="13">
        <v>-2.1373835428441001</v>
      </c>
      <c r="FP42" s="173">
        <v>2.47302839463031</v>
      </c>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6"/>
    </row>
    <row r="43" spans="1:240" ht="12.95" customHeight="1" x14ac:dyDescent="0.2">
      <c r="A43" s="2" t="s">
        <v>371</v>
      </c>
      <c r="B43" s="12">
        <v>2</v>
      </c>
      <c r="C43" s="13">
        <v>85.775984474198793</v>
      </c>
      <c r="D43" s="173">
        <v>0.93740049421834903</v>
      </c>
      <c r="E43" s="13">
        <v>86.572970520748299</v>
      </c>
      <c r="F43" s="173">
        <v>2.5005034592033999</v>
      </c>
      <c r="G43" s="13">
        <v>87.285083818717197</v>
      </c>
      <c r="H43" s="173">
        <v>2.3682677991666501</v>
      </c>
      <c r="I43" s="13">
        <v>84.676334789328394</v>
      </c>
      <c r="J43" s="173">
        <v>1.16577736832796</v>
      </c>
      <c r="K43" s="13">
        <v>-1.89663573141992</v>
      </c>
      <c r="L43" s="173">
        <v>2.6565050618199799</v>
      </c>
      <c r="M43" s="13">
        <v>81.857535650669007</v>
      </c>
      <c r="N43" s="173">
        <v>1.20036063010372</v>
      </c>
      <c r="O43" s="13">
        <v>79.5914796261643</v>
      </c>
      <c r="P43" s="173">
        <v>3.0681689317984899</v>
      </c>
      <c r="Q43" s="13">
        <v>80.402347882152796</v>
      </c>
      <c r="R43" s="173">
        <v>3.1764719138405901</v>
      </c>
      <c r="S43" s="13">
        <v>81.998435694226302</v>
      </c>
      <c r="T43" s="173">
        <v>1.4863656584385001</v>
      </c>
      <c r="U43" s="13">
        <v>2.40695606806193</v>
      </c>
      <c r="V43" s="173">
        <v>3.4059415377921201</v>
      </c>
      <c r="W43" s="13">
        <v>71.811626392636796</v>
      </c>
      <c r="X43" s="173">
        <v>1.44385138515818</v>
      </c>
      <c r="Y43" s="13">
        <v>68.963800632529896</v>
      </c>
      <c r="Z43" s="173">
        <v>3.65048090786</v>
      </c>
      <c r="AA43" s="13">
        <v>68.247934333886604</v>
      </c>
      <c r="AB43" s="173">
        <v>3.36703368058759</v>
      </c>
      <c r="AC43" s="13">
        <v>73.175656347883802</v>
      </c>
      <c r="AD43" s="173">
        <v>1.71834949534034</v>
      </c>
      <c r="AE43" s="13">
        <v>4.2118557153538303</v>
      </c>
      <c r="AF43" s="173">
        <v>3.9515274236009299</v>
      </c>
      <c r="AG43" s="13">
        <v>82.777351290483395</v>
      </c>
      <c r="AH43" s="173">
        <v>1.11978022072781</v>
      </c>
      <c r="AI43" s="13">
        <v>87.622310506516698</v>
      </c>
      <c r="AJ43" s="173">
        <v>2.3262747185036301</v>
      </c>
      <c r="AK43" s="13">
        <v>81.089491195798502</v>
      </c>
      <c r="AL43" s="173">
        <v>3.0973026913883199</v>
      </c>
      <c r="AM43" s="13">
        <v>81.454708558644995</v>
      </c>
      <c r="AN43" s="173">
        <v>1.3892170185462001</v>
      </c>
      <c r="AO43" s="13">
        <v>-6.1676019478717299</v>
      </c>
      <c r="AP43" s="173">
        <v>2.8418354727425399</v>
      </c>
      <c r="AQ43" s="13">
        <v>79.994408325445306</v>
      </c>
      <c r="AR43" s="173">
        <v>1.0895862456379799</v>
      </c>
      <c r="AS43" s="13">
        <v>76.889615925264195</v>
      </c>
      <c r="AT43" s="173">
        <v>2.9605460813417799</v>
      </c>
      <c r="AU43" s="13">
        <v>79.144848641258505</v>
      </c>
      <c r="AV43" s="173">
        <v>3.0748517615747701</v>
      </c>
      <c r="AW43" s="13">
        <v>80.3874579414896</v>
      </c>
      <c r="AX43" s="173">
        <v>1.4075627463099201</v>
      </c>
      <c r="AY43" s="13">
        <v>3.49784201622538</v>
      </c>
      <c r="AZ43" s="173">
        <v>3.4718648630970699</v>
      </c>
      <c r="BA43" s="13">
        <v>76.560150407657204</v>
      </c>
      <c r="BB43" s="173">
        <v>1.1996868790879001</v>
      </c>
      <c r="BC43" s="13">
        <v>75.961119543448206</v>
      </c>
      <c r="BD43" s="173">
        <v>3.1823422308034899</v>
      </c>
      <c r="BE43" s="13">
        <v>78.076756508289606</v>
      </c>
      <c r="BF43" s="173">
        <v>2.88534600121648</v>
      </c>
      <c r="BG43" s="13">
        <v>76.086386471680299</v>
      </c>
      <c r="BH43" s="173">
        <v>1.49049203377235</v>
      </c>
      <c r="BI43" s="13">
        <v>0.12526692823206501</v>
      </c>
      <c r="BJ43" s="173">
        <v>3.7167674554947498</v>
      </c>
      <c r="BK43" s="13">
        <v>85.604426189853498</v>
      </c>
      <c r="BL43" s="173">
        <v>0.97381061304633798</v>
      </c>
      <c r="BM43" s="13">
        <v>81.333907428091507</v>
      </c>
      <c r="BN43" s="173">
        <v>2.8960185891250698</v>
      </c>
      <c r="BO43" s="13">
        <v>87.668477717760695</v>
      </c>
      <c r="BP43" s="173">
        <v>2.40545246964624</v>
      </c>
      <c r="BQ43" s="13">
        <v>85.767075169195095</v>
      </c>
      <c r="BR43" s="173">
        <v>1.0934556876457699</v>
      </c>
      <c r="BS43" s="13">
        <v>4.4331677411035502</v>
      </c>
      <c r="BT43" s="173">
        <v>3.17141141984371</v>
      </c>
      <c r="BU43" s="13">
        <v>29.2636712856104</v>
      </c>
      <c r="BV43" s="173">
        <v>1.46126682281429</v>
      </c>
      <c r="BW43" s="13">
        <v>33.698922474398699</v>
      </c>
      <c r="BX43" s="173">
        <v>3.6335727031726899</v>
      </c>
      <c r="BY43" s="13">
        <v>37.755380627298798</v>
      </c>
      <c r="BZ43" s="173">
        <v>3.7298056418021099</v>
      </c>
      <c r="CA43" s="13">
        <v>26.007736205459501</v>
      </c>
      <c r="CB43" s="173">
        <v>1.4928179039820599</v>
      </c>
      <c r="CC43" s="13">
        <v>-7.6911862689391297</v>
      </c>
      <c r="CD43" s="173">
        <v>3.7377376819227299</v>
      </c>
      <c r="CE43" s="13">
        <v>68.048970115488999</v>
      </c>
      <c r="CF43" s="173">
        <v>1.3647244083593699</v>
      </c>
      <c r="CG43" s="13">
        <v>68.748432623922</v>
      </c>
      <c r="CH43" s="173">
        <v>3.0270310328733299</v>
      </c>
      <c r="CI43" s="13">
        <v>59.719073122217601</v>
      </c>
      <c r="CJ43" s="173">
        <v>3.97317420344348</v>
      </c>
      <c r="CK43" s="13">
        <v>69.805144031616607</v>
      </c>
      <c r="CL43" s="173">
        <v>1.56193652550688</v>
      </c>
      <c r="CM43" s="13">
        <v>1.05671140769461</v>
      </c>
      <c r="CN43" s="173">
        <v>3.3660218982702901</v>
      </c>
      <c r="CO43" s="13">
        <v>31.001168351359201</v>
      </c>
      <c r="CP43" s="173">
        <v>1.1643130175673899</v>
      </c>
      <c r="CQ43" s="13">
        <v>28.239635705971999</v>
      </c>
      <c r="CR43" s="173">
        <v>3.12583872560519</v>
      </c>
      <c r="CS43" s="13">
        <v>35.360317112771703</v>
      </c>
      <c r="CT43" s="173">
        <v>3.4771808257742101</v>
      </c>
      <c r="CU43" s="13">
        <v>30.197969242840902</v>
      </c>
      <c r="CV43" s="173">
        <v>1.4955441870638999</v>
      </c>
      <c r="CW43" s="13">
        <v>1.9583335368689301</v>
      </c>
      <c r="CX43" s="173">
        <v>3.5839007792298698</v>
      </c>
      <c r="CY43" s="13">
        <v>59.018248914158498</v>
      </c>
      <c r="CZ43" s="173">
        <v>1.4997582005632799</v>
      </c>
      <c r="DA43" s="13">
        <v>57.728172810258499</v>
      </c>
      <c r="DB43" s="173">
        <v>3.8620350165352502</v>
      </c>
      <c r="DC43" s="13">
        <v>57.561422112263003</v>
      </c>
      <c r="DD43" s="173">
        <v>3.4797825071205999</v>
      </c>
      <c r="DE43" s="13">
        <v>58.8961803519814</v>
      </c>
      <c r="DF43" s="173">
        <v>1.84516675477597</v>
      </c>
      <c r="DG43" s="13">
        <v>1.1680075417228399</v>
      </c>
      <c r="DH43" s="173">
        <v>4.2878672885920297</v>
      </c>
      <c r="DI43" s="13">
        <v>60.626227460764902</v>
      </c>
      <c r="DJ43" s="173">
        <v>1.51520887492704</v>
      </c>
      <c r="DK43" s="13">
        <v>61.0566607525801</v>
      </c>
      <c r="DL43" s="173">
        <v>3.6507518255562901</v>
      </c>
      <c r="DM43" s="13">
        <v>58.161515339824298</v>
      </c>
      <c r="DN43" s="173">
        <v>4.1516859537647104</v>
      </c>
      <c r="DO43" s="13">
        <v>60.519015150424899</v>
      </c>
      <c r="DP43" s="173">
        <v>1.77032300770174</v>
      </c>
      <c r="DQ43" s="13">
        <v>-0.53764560215512303</v>
      </c>
      <c r="DR43" s="173">
        <v>4.0129692443212504</v>
      </c>
      <c r="DS43" s="13">
        <v>36.662433443831098</v>
      </c>
      <c r="DT43" s="173">
        <v>1.40560346228418</v>
      </c>
      <c r="DU43" s="13">
        <v>41.121738461864403</v>
      </c>
      <c r="DV43" s="173">
        <v>3.2441140426352799</v>
      </c>
      <c r="DW43" s="13">
        <v>37.606498471500501</v>
      </c>
      <c r="DX43" s="173">
        <v>3.95275794412587</v>
      </c>
      <c r="DY43" s="13">
        <v>34.484609147839898</v>
      </c>
      <c r="DZ43" s="173">
        <v>1.6715310556755201</v>
      </c>
      <c r="EA43" s="13">
        <v>-6.6371293140245102</v>
      </c>
      <c r="EB43" s="173">
        <v>3.4799745585996802</v>
      </c>
      <c r="EC43" s="13">
        <v>74.144933430539396</v>
      </c>
      <c r="ED43" s="173">
        <v>1.5552254640593799</v>
      </c>
      <c r="EE43" s="13">
        <v>75.827410341529102</v>
      </c>
      <c r="EF43" s="173">
        <v>3.24014765346551</v>
      </c>
      <c r="EG43" s="13">
        <v>73.8517686635617</v>
      </c>
      <c r="EH43" s="173">
        <v>3.29069318992225</v>
      </c>
      <c r="EI43" s="13">
        <v>72.923591775628594</v>
      </c>
      <c r="EJ43" s="173">
        <v>1.97942224791656</v>
      </c>
      <c r="EK43" s="13">
        <v>-2.9038185659004898</v>
      </c>
      <c r="EL43" s="173">
        <v>3.7935187525617602</v>
      </c>
      <c r="EM43" s="13">
        <v>73.308490651386805</v>
      </c>
      <c r="EN43" s="173">
        <v>1.25423602838617</v>
      </c>
      <c r="EO43" s="13">
        <v>70.853891263065606</v>
      </c>
      <c r="EP43" s="173">
        <v>2.8494460179028902</v>
      </c>
      <c r="EQ43" s="13">
        <v>68.799353010618404</v>
      </c>
      <c r="ER43" s="173">
        <v>3.5569382664521698</v>
      </c>
      <c r="ES43" s="13">
        <v>74.416834483853407</v>
      </c>
      <c r="ET43" s="173">
        <v>1.6028002010002</v>
      </c>
      <c r="EU43" s="13">
        <v>3.5629432207878402</v>
      </c>
      <c r="EV43" s="173">
        <v>3.37174826347829</v>
      </c>
      <c r="EW43" s="13">
        <v>61.589036698932503</v>
      </c>
      <c r="EX43" s="173">
        <v>1.5424156439851899</v>
      </c>
      <c r="EY43" s="13">
        <v>64.062190847134502</v>
      </c>
      <c r="EZ43" s="173">
        <v>3.6147647002826999</v>
      </c>
      <c r="FA43" s="13">
        <v>58.554034988739801</v>
      </c>
      <c r="FB43" s="173">
        <v>3.7627600425410899</v>
      </c>
      <c r="FC43" s="13">
        <v>61.1834312012354</v>
      </c>
      <c r="FD43" s="173">
        <v>1.8184385908232501</v>
      </c>
      <c r="FE43" s="13">
        <v>-2.8787596458990801</v>
      </c>
      <c r="FF43" s="173">
        <v>3.9427349463019601</v>
      </c>
      <c r="FG43" s="13">
        <v>47.8080487915609</v>
      </c>
      <c r="FH43" s="173">
        <v>1.5506702319646699</v>
      </c>
      <c r="FI43" s="13">
        <v>53.092088106215897</v>
      </c>
      <c r="FJ43" s="173">
        <v>3.94613003648927</v>
      </c>
      <c r="FK43" s="13">
        <v>50.624305327371999</v>
      </c>
      <c r="FL43" s="173">
        <v>3.6974533639751601</v>
      </c>
      <c r="FM43" s="13">
        <v>44.809275199321803</v>
      </c>
      <c r="FN43" s="173">
        <v>1.7606837104056201</v>
      </c>
      <c r="FO43" s="13">
        <v>-8.2828129068940992</v>
      </c>
      <c r="FP43" s="173">
        <v>4.2825116998458999</v>
      </c>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6"/>
    </row>
    <row r="44" spans="1:240" ht="12.95" customHeight="1" x14ac:dyDescent="0.2">
      <c r="A44" s="2" t="s">
        <v>372</v>
      </c>
      <c r="B44" s="12">
        <v>2</v>
      </c>
      <c r="C44" s="13">
        <v>78.297190547818104</v>
      </c>
      <c r="D44" s="173">
        <v>0.90148465898817498</v>
      </c>
      <c r="E44" s="13">
        <v>80.889941342127699</v>
      </c>
      <c r="F44" s="173">
        <v>1.5837589102165199</v>
      </c>
      <c r="G44" s="13">
        <v>76.959948930618793</v>
      </c>
      <c r="H44" s="173">
        <v>1.77800313018927</v>
      </c>
      <c r="I44" s="13">
        <v>77.498572050699806</v>
      </c>
      <c r="J44" s="173">
        <v>1.1875880112478701</v>
      </c>
      <c r="K44" s="13">
        <v>-3.3913692914279499</v>
      </c>
      <c r="L44" s="173">
        <v>1.7434165253451199</v>
      </c>
      <c r="M44" s="13">
        <v>81.397583724314401</v>
      </c>
      <c r="N44" s="173">
        <v>0.85420841548166804</v>
      </c>
      <c r="O44" s="13">
        <v>83.725313310267794</v>
      </c>
      <c r="P44" s="173">
        <v>1.4341279095019199</v>
      </c>
      <c r="Q44" s="13">
        <v>77.678630998100303</v>
      </c>
      <c r="R44" s="173">
        <v>1.8138171295040999</v>
      </c>
      <c r="S44" s="13">
        <v>81.854994770490904</v>
      </c>
      <c r="T44" s="173">
        <v>1.1729232640484799</v>
      </c>
      <c r="U44" s="13">
        <v>-1.87031853977683</v>
      </c>
      <c r="V44" s="173">
        <v>1.6563814349509201</v>
      </c>
      <c r="W44" s="13">
        <v>77.150507278276194</v>
      </c>
      <c r="X44" s="173">
        <v>0.85124573471124498</v>
      </c>
      <c r="Y44" s="13">
        <v>77.4382829842408</v>
      </c>
      <c r="Z44" s="173">
        <v>1.37449312130391</v>
      </c>
      <c r="AA44" s="13">
        <v>74.554793224726595</v>
      </c>
      <c r="AB44" s="173">
        <v>1.6830365607873601</v>
      </c>
      <c r="AC44" s="13">
        <v>78.382234883839502</v>
      </c>
      <c r="AD44" s="173">
        <v>1.4549138010438001</v>
      </c>
      <c r="AE44" s="13">
        <v>0.94395189959874404</v>
      </c>
      <c r="AF44" s="173">
        <v>1.8615441262244401</v>
      </c>
      <c r="AG44" s="13">
        <v>74.445844126275702</v>
      </c>
      <c r="AH44" s="173">
        <v>0.91835937207596097</v>
      </c>
      <c r="AI44" s="13">
        <v>71.773087534097897</v>
      </c>
      <c r="AJ44" s="173">
        <v>1.5453491185960699</v>
      </c>
      <c r="AK44" s="13">
        <v>73.593902825322999</v>
      </c>
      <c r="AL44" s="173">
        <v>1.8596576499152</v>
      </c>
      <c r="AM44" s="13">
        <v>76.742067959807798</v>
      </c>
      <c r="AN44" s="173">
        <v>1.21305108048294</v>
      </c>
      <c r="AO44" s="13">
        <v>4.9689804257099404</v>
      </c>
      <c r="AP44" s="173">
        <v>1.88320280589019</v>
      </c>
      <c r="AQ44" s="13">
        <v>59.654494688983803</v>
      </c>
      <c r="AR44" s="173">
        <v>1.1704581754527601</v>
      </c>
      <c r="AS44" s="13">
        <v>65.257474474581599</v>
      </c>
      <c r="AT44" s="173">
        <v>1.56735930996225</v>
      </c>
      <c r="AU44" s="13">
        <v>60.938008046974403</v>
      </c>
      <c r="AV44" s="173">
        <v>2.1477531275306498</v>
      </c>
      <c r="AW44" s="13">
        <v>54.452478583238097</v>
      </c>
      <c r="AX44" s="173">
        <v>1.9664826425464701</v>
      </c>
      <c r="AY44" s="13">
        <v>-10.8049958913435</v>
      </c>
      <c r="AZ44" s="173">
        <v>2.5189494624929498</v>
      </c>
      <c r="BA44" s="13">
        <v>54.154585159428201</v>
      </c>
      <c r="BB44" s="173">
        <v>1.1795924191290601</v>
      </c>
      <c r="BC44" s="13">
        <v>59.4747472186734</v>
      </c>
      <c r="BD44" s="173">
        <v>1.6452301008421</v>
      </c>
      <c r="BE44" s="13">
        <v>56.350584033769401</v>
      </c>
      <c r="BF44" s="173">
        <v>2.4203943001655999</v>
      </c>
      <c r="BG44" s="13">
        <v>48.992511977009201</v>
      </c>
      <c r="BH44" s="173">
        <v>1.85569572521493</v>
      </c>
      <c r="BI44" s="13">
        <v>-10.482235241664201</v>
      </c>
      <c r="BJ44" s="173">
        <v>2.4461228217362199</v>
      </c>
      <c r="BK44" s="13">
        <v>63.640566887299698</v>
      </c>
      <c r="BL44" s="173">
        <v>1.1798795852868</v>
      </c>
      <c r="BM44" s="13">
        <v>69.668873932851398</v>
      </c>
      <c r="BN44" s="173">
        <v>1.5031463109293799</v>
      </c>
      <c r="BO44" s="13">
        <v>66.114902666952105</v>
      </c>
      <c r="BP44" s="173">
        <v>2.1504402929050199</v>
      </c>
      <c r="BQ44" s="13">
        <v>57.3849495449073</v>
      </c>
      <c r="BR44" s="173">
        <v>1.86845463499304</v>
      </c>
      <c r="BS44" s="13">
        <v>-12.283924387944101</v>
      </c>
      <c r="BT44" s="173">
        <v>2.3198828365564301</v>
      </c>
      <c r="BU44" s="13">
        <v>20.2536310853571</v>
      </c>
      <c r="BV44" s="173">
        <v>0.92354913645673598</v>
      </c>
      <c r="BW44" s="13">
        <v>26.957597285533701</v>
      </c>
      <c r="BX44" s="173">
        <v>1.5057534711899101</v>
      </c>
      <c r="BY44" s="13">
        <v>19.307002616159899</v>
      </c>
      <c r="BZ44" s="173">
        <v>1.74807443784772</v>
      </c>
      <c r="CA44" s="13">
        <v>15.844853430109501</v>
      </c>
      <c r="CB44" s="173">
        <v>1.63072132726201</v>
      </c>
      <c r="CC44" s="13">
        <v>-11.112743855424201</v>
      </c>
      <c r="CD44" s="173">
        <v>2.06059251798135</v>
      </c>
      <c r="CE44" s="13">
        <v>70.294393830454993</v>
      </c>
      <c r="CF44" s="173">
        <v>0.97715904540445198</v>
      </c>
      <c r="CG44" s="13">
        <v>73.984968682374401</v>
      </c>
      <c r="CH44" s="173">
        <v>1.49897211021169</v>
      </c>
      <c r="CI44" s="13">
        <v>67.112607117816097</v>
      </c>
      <c r="CJ44" s="173">
        <v>1.85334804200075</v>
      </c>
      <c r="CK44" s="13">
        <v>69.191859951668107</v>
      </c>
      <c r="CL44" s="173">
        <v>1.5191440956125899</v>
      </c>
      <c r="CM44" s="13">
        <v>-4.7931087307063196</v>
      </c>
      <c r="CN44" s="173">
        <v>2.06172718541595</v>
      </c>
      <c r="CO44" s="13">
        <v>19.659614523959998</v>
      </c>
      <c r="CP44" s="173">
        <v>1.01135068151243</v>
      </c>
      <c r="CQ44" s="13">
        <v>18.877031928078399</v>
      </c>
      <c r="CR44" s="173">
        <v>2.4409363969495002</v>
      </c>
      <c r="CS44" s="13">
        <v>19.6005504334195</v>
      </c>
      <c r="CT44" s="173">
        <v>1.9736084153662099</v>
      </c>
      <c r="CU44" s="13">
        <v>18.871590831974501</v>
      </c>
      <c r="CV44" s="173">
        <v>1.3971486359492</v>
      </c>
      <c r="CW44" s="13">
        <v>-5.4410961038868803E-3</v>
      </c>
      <c r="CX44" s="173">
        <v>2.8680689929568102</v>
      </c>
      <c r="CY44" s="13">
        <v>53.889560008688598</v>
      </c>
      <c r="CZ44" s="173">
        <v>1.0645513047603301</v>
      </c>
      <c r="DA44" s="13">
        <v>53.6872552062502</v>
      </c>
      <c r="DB44" s="173">
        <v>1.9523918499603401</v>
      </c>
      <c r="DC44" s="13">
        <v>53.150186332552202</v>
      </c>
      <c r="DD44" s="173">
        <v>2.14605939337814</v>
      </c>
      <c r="DE44" s="13">
        <v>54.007909860525899</v>
      </c>
      <c r="DF44" s="173">
        <v>1.7628908319389001</v>
      </c>
      <c r="DG44" s="13">
        <v>0.32065465427565698</v>
      </c>
      <c r="DH44" s="173">
        <v>2.7704061648930902</v>
      </c>
      <c r="DI44" s="13">
        <v>32.660664589161698</v>
      </c>
      <c r="DJ44" s="173">
        <v>1.6577871506416499</v>
      </c>
      <c r="DK44" s="13">
        <v>30.900770839315602</v>
      </c>
      <c r="DL44" s="173">
        <v>2.0229051758630101</v>
      </c>
      <c r="DM44" s="13">
        <v>31.727115683763699</v>
      </c>
      <c r="DN44" s="173">
        <v>2.8365056596207698</v>
      </c>
      <c r="DO44" s="13">
        <v>34.177630159515601</v>
      </c>
      <c r="DP44" s="173">
        <v>2.2475451407038798</v>
      </c>
      <c r="DQ44" s="13">
        <v>3.2768593201999501</v>
      </c>
      <c r="DR44" s="173">
        <v>2.9227941602746501</v>
      </c>
      <c r="DS44" s="13">
        <v>33.121451131448602</v>
      </c>
      <c r="DT44" s="173">
        <v>0.95013086698447402</v>
      </c>
      <c r="DU44" s="13">
        <v>33.357040212921</v>
      </c>
      <c r="DV44" s="173">
        <v>1.4079163583554599</v>
      </c>
      <c r="DW44" s="13">
        <v>35.086788592055498</v>
      </c>
      <c r="DX44" s="173">
        <v>2.0035152289976002</v>
      </c>
      <c r="DY44" s="13">
        <v>31.564368065220499</v>
      </c>
      <c r="DZ44" s="173">
        <v>1.4971829584530101</v>
      </c>
      <c r="EA44" s="13">
        <v>-1.7926721477005001</v>
      </c>
      <c r="EB44" s="173">
        <v>1.8555757888546001</v>
      </c>
      <c r="EC44" s="13">
        <v>69.425317986977404</v>
      </c>
      <c r="ED44" s="173">
        <v>1.04836958102329</v>
      </c>
      <c r="EE44" s="13">
        <v>68.932840959787896</v>
      </c>
      <c r="EF44" s="173">
        <v>1.91646503166503</v>
      </c>
      <c r="EG44" s="13">
        <v>68.894608709764398</v>
      </c>
      <c r="EH44" s="173">
        <v>1.91862998575858</v>
      </c>
      <c r="EI44" s="13">
        <v>69.769692500844101</v>
      </c>
      <c r="EJ44" s="173">
        <v>1.7403106533514301</v>
      </c>
      <c r="EK44" s="13">
        <v>0.83685154105617698</v>
      </c>
      <c r="EL44" s="173">
        <v>2.5229567118854801</v>
      </c>
      <c r="EM44" s="13">
        <v>49.4783214325331</v>
      </c>
      <c r="EN44" s="173">
        <v>1.1203836553250199</v>
      </c>
      <c r="EO44" s="13">
        <v>44.026639594646198</v>
      </c>
      <c r="EP44" s="173">
        <v>1.9711131099972601</v>
      </c>
      <c r="EQ44" s="13">
        <v>48.677130275754799</v>
      </c>
      <c r="ER44" s="173">
        <v>2.0717495941601598</v>
      </c>
      <c r="ES44" s="13">
        <v>53.639019834829597</v>
      </c>
      <c r="ET44" s="173">
        <v>1.92754388668508</v>
      </c>
      <c r="EU44" s="13">
        <v>9.6123802401834304</v>
      </c>
      <c r="EV44" s="173">
        <v>2.62177578076188</v>
      </c>
      <c r="EW44" s="13">
        <v>49.147532970972499</v>
      </c>
      <c r="EX44" s="173">
        <v>0.90243248515659003</v>
      </c>
      <c r="EY44" s="13">
        <v>50.103586625098799</v>
      </c>
      <c r="EZ44" s="173">
        <v>1.60548388897728</v>
      </c>
      <c r="FA44" s="13">
        <v>44.202861485856502</v>
      </c>
      <c r="FB44" s="173">
        <v>1.7752140090400099</v>
      </c>
      <c r="FC44" s="13">
        <v>51.049286691848401</v>
      </c>
      <c r="FD44" s="173">
        <v>1.56228950612408</v>
      </c>
      <c r="FE44" s="13">
        <v>0.94570006674957297</v>
      </c>
      <c r="FF44" s="173">
        <v>2.1928319226917399</v>
      </c>
      <c r="FG44" s="13">
        <v>33.271030464211499</v>
      </c>
      <c r="FH44" s="173">
        <v>1.22867788860983</v>
      </c>
      <c r="FI44" s="13">
        <v>36.478397392507098</v>
      </c>
      <c r="FJ44" s="173">
        <v>2.3179436871635799</v>
      </c>
      <c r="FK44" s="13">
        <v>33.1659498883295</v>
      </c>
      <c r="FL44" s="173">
        <v>2.0965886356556398</v>
      </c>
      <c r="FM44" s="13">
        <v>30.2699926528947</v>
      </c>
      <c r="FN44" s="173">
        <v>1.81879104463935</v>
      </c>
      <c r="FO44" s="13">
        <v>-6.2084047396124697</v>
      </c>
      <c r="FP44" s="173">
        <v>2.74483468180421</v>
      </c>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6"/>
    </row>
    <row r="45" spans="1:240" ht="12.95" customHeight="1" x14ac:dyDescent="0.2">
      <c r="A45" s="2" t="s">
        <v>373</v>
      </c>
      <c r="B45" s="12">
        <v>2</v>
      </c>
      <c r="C45" s="13">
        <v>81.292631080955005</v>
      </c>
      <c r="D45" s="173">
        <v>0.86303873107342299</v>
      </c>
      <c r="E45" s="13">
        <v>82.985025260917595</v>
      </c>
      <c r="F45" s="173">
        <v>1.81707350869004</v>
      </c>
      <c r="G45" s="13">
        <v>80.890840601964101</v>
      </c>
      <c r="H45" s="173">
        <v>1.90214282012795</v>
      </c>
      <c r="I45" s="13">
        <v>80.851948815733607</v>
      </c>
      <c r="J45" s="173">
        <v>1.06585290609274</v>
      </c>
      <c r="K45" s="13">
        <v>-2.1330764451839701</v>
      </c>
      <c r="L45" s="173">
        <v>1.97737175426671</v>
      </c>
      <c r="M45" s="13">
        <v>71.234559739614795</v>
      </c>
      <c r="N45" s="173">
        <v>0.87718558911678701</v>
      </c>
      <c r="O45" s="13">
        <v>74.845331743974299</v>
      </c>
      <c r="P45" s="173">
        <v>2.0071941979191199</v>
      </c>
      <c r="Q45" s="13">
        <v>71.073870042906705</v>
      </c>
      <c r="R45" s="173">
        <v>1.95801126891606</v>
      </c>
      <c r="S45" s="13">
        <v>70.203561992046104</v>
      </c>
      <c r="T45" s="173">
        <v>1.1811802317889499</v>
      </c>
      <c r="U45" s="13">
        <v>-4.6417697519281198</v>
      </c>
      <c r="V45" s="173">
        <v>2.4343590569175202</v>
      </c>
      <c r="W45" s="13">
        <v>77.839789457867795</v>
      </c>
      <c r="X45" s="173">
        <v>0.70850936365427897</v>
      </c>
      <c r="Y45" s="13">
        <v>74.400711368790496</v>
      </c>
      <c r="Z45" s="173">
        <v>1.82061570786195</v>
      </c>
      <c r="AA45" s="13">
        <v>76.194347284731904</v>
      </c>
      <c r="AB45" s="173">
        <v>1.7866420144088899</v>
      </c>
      <c r="AC45" s="13">
        <v>80.673229729425998</v>
      </c>
      <c r="AD45" s="173">
        <v>0.94361293138939295</v>
      </c>
      <c r="AE45" s="13">
        <v>6.2725183606354999</v>
      </c>
      <c r="AF45" s="173">
        <v>2.1660672420267799</v>
      </c>
      <c r="AG45" s="13">
        <v>80.727437145539</v>
      </c>
      <c r="AH45" s="173">
        <v>0.759320279478365</v>
      </c>
      <c r="AI45" s="13">
        <v>84.104369218092998</v>
      </c>
      <c r="AJ45" s="173">
        <v>1.2661542490920801</v>
      </c>
      <c r="AK45" s="13">
        <v>82.839876801054203</v>
      </c>
      <c r="AL45" s="173">
        <v>1.51654463050736</v>
      </c>
      <c r="AM45" s="13">
        <v>78.691071475368304</v>
      </c>
      <c r="AN45" s="173">
        <v>1.01576450051196</v>
      </c>
      <c r="AO45" s="13">
        <v>-5.41329774272468</v>
      </c>
      <c r="AP45" s="173">
        <v>1.6342757627487601</v>
      </c>
      <c r="AQ45" s="13">
        <v>76.328078491558998</v>
      </c>
      <c r="AR45" s="173">
        <v>0.78812157824946705</v>
      </c>
      <c r="AS45" s="13">
        <v>74.915776345502096</v>
      </c>
      <c r="AT45" s="173">
        <v>1.83322197538707</v>
      </c>
      <c r="AU45" s="13">
        <v>77.141287124641806</v>
      </c>
      <c r="AV45" s="173">
        <v>1.92942028085928</v>
      </c>
      <c r="AW45" s="13">
        <v>76.6974499039043</v>
      </c>
      <c r="AX45" s="173">
        <v>1.0857030950925199</v>
      </c>
      <c r="AY45" s="13">
        <v>1.7816735584021901</v>
      </c>
      <c r="AZ45" s="173">
        <v>2.0541405285171601</v>
      </c>
      <c r="BA45" s="13">
        <v>73.8350625023986</v>
      </c>
      <c r="BB45" s="173">
        <v>0.95263303302344804</v>
      </c>
      <c r="BC45" s="13">
        <v>74.636515594743798</v>
      </c>
      <c r="BD45" s="173">
        <v>1.7837852464492501</v>
      </c>
      <c r="BE45" s="13">
        <v>74.909138061106603</v>
      </c>
      <c r="BF45" s="173">
        <v>2.0776722191829502</v>
      </c>
      <c r="BG45" s="13">
        <v>73.301080243743897</v>
      </c>
      <c r="BH45" s="173">
        <v>1.12063242855274</v>
      </c>
      <c r="BI45" s="13">
        <v>-1.33543535099986</v>
      </c>
      <c r="BJ45" s="173">
        <v>1.9375300891729199</v>
      </c>
      <c r="BK45" s="13">
        <v>82.299430644994203</v>
      </c>
      <c r="BL45" s="173">
        <v>0.79240786479168501</v>
      </c>
      <c r="BM45" s="13">
        <v>82.406467655893493</v>
      </c>
      <c r="BN45" s="173">
        <v>1.6349301901442199</v>
      </c>
      <c r="BO45" s="13">
        <v>83.176641755274204</v>
      </c>
      <c r="BP45" s="173">
        <v>1.74036317197011</v>
      </c>
      <c r="BQ45" s="13">
        <v>82.030884451595696</v>
      </c>
      <c r="BR45" s="173">
        <v>0.96474345405938999</v>
      </c>
      <c r="BS45" s="13">
        <v>-0.37558320429779701</v>
      </c>
      <c r="BT45" s="173">
        <v>1.68403433942127</v>
      </c>
      <c r="BU45" s="13">
        <v>39.878579855657101</v>
      </c>
      <c r="BV45" s="173">
        <v>0.93927468563522598</v>
      </c>
      <c r="BW45" s="13">
        <v>42.935968780072699</v>
      </c>
      <c r="BX45" s="173">
        <v>2.2404874591630799</v>
      </c>
      <c r="BY45" s="13">
        <v>42.001998841089197</v>
      </c>
      <c r="BZ45" s="173">
        <v>2.3996339564310998</v>
      </c>
      <c r="CA45" s="13">
        <v>37.642054768979001</v>
      </c>
      <c r="CB45" s="173">
        <v>1.2182513909859201</v>
      </c>
      <c r="CC45" s="13">
        <v>-5.29391401109367</v>
      </c>
      <c r="CD45" s="173">
        <v>2.5944916324829399</v>
      </c>
      <c r="CE45" s="13">
        <v>77.359750614356102</v>
      </c>
      <c r="CF45" s="173">
        <v>0.77394216700306295</v>
      </c>
      <c r="CG45" s="13">
        <v>79.750447924900001</v>
      </c>
      <c r="CH45" s="173">
        <v>1.60735852476167</v>
      </c>
      <c r="CI45" s="13">
        <v>77.939384149753096</v>
      </c>
      <c r="CJ45" s="173">
        <v>1.52840194097789</v>
      </c>
      <c r="CK45" s="13">
        <v>76.244686210075301</v>
      </c>
      <c r="CL45" s="173">
        <v>1.01585555166926</v>
      </c>
      <c r="CM45" s="13">
        <v>-3.50576171482476</v>
      </c>
      <c r="CN45" s="173">
        <v>1.9294143229602501</v>
      </c>
      <c r="CO45" s="13">
        <v>39.891062881106997</v>
      </c>
      <c r="CP45" s="173">
        <v>1.0133450151650101</v>
      </c>
      <c r="CQ45" s="13">
        <v>42.568146765644101</v>
      </c>
      <c r="CR45" s="173">
        <v>1.96739440372935</v>
      </c>
      <c r="CS45" s="13">
        <v>39.9556578964471</v>
      </c>
      <c r="CT45" s="173">
        <v>2.2917415390638398</v>
      </c>
      <c r="CU45" s="13">
        <v>38.278482233796097</v>
      </c>
      <c r="CV45" s="173">
        <v>1.15718579695854</v>
      </c>
      <c r="CW45" s="13">
        <v>-4.2896645318480502</v>
      </c>
      <c r="CX45" s="173">
        <v>2.1179005690207102</v>
      </c>
      <c r="CY45" s="13">
        <v>64.845393929209195</v>
      </c>
      <c r="CZ45" s="173">
        <v>1.10937454802899</v>
      </c>
      <c r="DA45" s="13">
        <v>64.159899385928398</v>
      </c>
      <c r="DB45" s="173">
        <v>2.3143307001677398</v>
      </c>
      <c r="DC45" s="13">
        <v>64.823006927446997</v>
      </c>
      <c r="DD45" s="173">
        <v>2.4766741983893001</v>
      </c>
      <c r="DE45" s="13">
        <v>64.948669158403206</v>
      </c>
      <c r="DF45" s="173">
        <v>1.2353767317234501</v>
      </c>
      <c r="DG45" s="13">
        <v>0.78876977247472302</v>
      </c>
      <c r="DH45" s="173">
        <v>2.4341989175258298</v>
      </c>
      <c r="DI45" s="13">
        <v>65.217711692792093</v>
      </c>
      <c r="DJ45" s="173">
        <v>1.2979476884757899</v>
      </c>
      <c r="DK45" s="13">
        <v>63.488340314180803</v>
      </c>
      <c r="DL45" s="173">
        <v>2.25630946484887</v>
      </c>
      <c r="DM45" s="13">
        <v>66.996262492113402</v>
      </c>
      <c r="DN45" s="173">
        <v>2.3568609107495799</v>
      </c>
      <c r="DO45" s="13">
        <v>65.639858907228998</v>
      </c>
      <c r="DP45" s="173">
        <v>1.4064322259386499</v>
      </c>
      <c r="DQ45" s="13">
        <v>2.15151859304815</v>
      </c>
      <c r="DR45" s="173">
        <v>2.2626432393029701</v>
      </c>
      <c r="DS45" s="13">
        <v>44.364255154736803</v>
      </c>
      <c r="DT45" s="173">
        <v>1.1983376618710699</v>
      </c>
      <c r="DU45" s="13">
        <v>45.6958971695149</v>
      </c>
      <c r="DV45" s="173">
        <v>2.2232692305805801</v>
      </c>
      <c r="DW45" s="13">
        <v>43.982065327553798</v>
      </c>
      <c r="DX45" s="173">
        <v>2.4264803740480301</v>
      </c>
      <c r="DY45" s="13">
        <v>44.102612571036403</v>
      </c>
      <c r="DZ45" s="173">
        <v>1.36290190982269</v>
      </c>
      <c r="EA45" s="13">
        <v>-1.59328459847856</v>
      </c>
      <c r="EB45" s="173">
        <v>2.3605975816666001</v>
      </c>
      <c r="EC45" s="13">
        <v>72.625592531723598</v>
      </c>
      <c r="ED45" s="173">
        <v>0.869774869741757</v>
      </c>
      <c r="EE45" s="13">
        <v>78.243996838291096</v>
      </c>
      <c r="EF45" s="173">
        <v>1.52618045611311</v>
      </c>
      <c r="EG45" s="13">
        <v>71.6281033869666</v>
      </c>
      <c r="EH45" s="173">
        <v>1.96694254978802</v>
      </c>
      <c r="EI45" s="13">
        <v>70.770847821801695</v>
      </c>
      <c r="EJ45" s="173">
        <v>1.10298910002427</v>
      </c>
      <c r="EK45" s="13">
        <v>-7.4731490164894296</v>
      </c>
      <c r="EL45" s="173">
        <v>1.9242281772009899</v>
      </c>
      <c r="EM45" s="13">
        <v>72.353589118469301</v>
      </c>
      <c r="EN45" s="173">
        <v>0.86062906771245895</v>
      </c>
      <c r="EO45" s="13">
        <v>71.910527638388501</v>
      </c>
      <c r="EP45" s="173">
        <v>1.85616190186251</v>
      </c>
      <c r="EQ45" s="13">
        <v>73.620941282696194</v>
      </c>
      <c r="ER45" s="173">
        <v>1.91514323166462</v>
      </c>
      <c r="ES45" s="13">
        <v>71.632958560097094</v>
      </c>
      <c r="ET45" s="173">
        <v>1.08391188688247</v>
      </c>
      <c r="EU45" s="13">
        <v>-0.27756907829145</v>
      </c>
      <c r="EV45" s="173">
        <v>2.1140123143449698</v>
      </c>
      <c r="EW45" s="13">
        <v>69.029556400190998</v>
      </c>
      <c r="EX45" s="173">
        <v>0.91732742354892605</v>
      </c>
      <c r="EY45" s="13">
        <v>73.033219603160802</v>
      </c>
      <c r="EZ45" s="173">
        <v>2.1049995622829698</v>
      </c>
      <c r="FA45" s="13">
        <v>70.631306787944396</v>
      </c>
      <c r="FB45" s="173">
        <v>2.38685053683689</v>
      </c>
      <c r="FC45" s="13">
        <v>66.785793965814804</v>
      </c>
      <c r="FD45" s="173">
        <v>1.0990436903079699</v>
      </c>
      <c r="FE45" s="13">
        <v>-6.2474256373460104</v>
      </c>
      <c r="FF45" s="173">
        <v>2.45671375117429</v>
      </c>
      <c r="FG45" s="13">
        <v>40.2118920448914</v>
      </c>
      <c r="FH45" s="173">
        <v>1.0875280973035699</v>
      </c>
      <c r="FI45" s="13">
        <v>41.817327785943398</v>
      </c>
      <c r="FJ45" s="173">
        <v>2.29643037565415</v>
      </c>
      <c r="FK45" s="13">
        <v>41.809295637974699</v>
      </c>
      <c r="FL45" s="173">
        <v>2.5921522029120001</v>
      </c>
      <c r="FM45" s="13">
        <v>39.2172593932411</v>
      </c>
      <c r="FN45" s="173">
        <v>1.17186783896685</v>
      </c>
      <c r="FO45" s="13">
        <v>-2.60006839270239</v>
      </c>
      <c r="FP45" s="173">
        <v>2.3289303042680798</v>
      </c>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6"/>
    </row>
    <row r="46" spans="1:240" ht="12.95" customHeight="1" x14ac:dyDescent="0.2">
      <c r="A46" s="2" t="s">
        <v>374</v>
      </c>
      <c r="B46" s="12">
        <v>2</v>
      </c>
      <c r="C46" s="13">
        <v>79.679400095274403</v>
      </c>
      <c r="D46" s="173">
        <v>1.06124565086345</v>
      </c>
      <c r="E46" s="13">
        <v>79.743876465198795</v>
      </c>
      <c r="F46" s="173">
        <v>3.1524992945407799</v>
      </c>
      <c r="G46" s="13">
        <v>83.742455713675199</v>
      </c>
      <c r="H46" s="173">
        <v>2.5204455977790401</v>
      </c>
      <c r="I46" s="13">
        <v>79.208277099959204</v>
      </c>
      <c r="J46" s="173">
        <v>1.23644724423622</v>
      </c>
      <c r="K46" s="13">
        <v>-0.535599365239676</v>
      </c>
      <c r="L46" s="173">
        <v>3.2913478404205398</v>
      </c>
      <c r="M46" s="13">
        <v>69.722588820675497</v>
      </c>
      <c r="N46" s="173">
        <v>1.4666349062749999</v>
      </c>
      <c r="O46" s="13">
        <v>71.777346316896299</v>
      </c>
      <c r="P46" s="173">
        <v>3.7907259783017802</v>
      </c>
      <c r="Q46" s="13">
        <v>74.919122802417306</v>
      </c>
      <c r="R46" s="173">
        <v>3.0758703438274702</v>
      </c>
      <c r="S46" s="13">
        <v>69.158754400855003</v>
      </c>
      <c r="T46" s="173">
        <v>1.5527918555645699</v>
      </c>
      <c r="U46" s="13">
        <v>-2.6185919160413</v>
      </c>
      <c r="V46" s="173">
        <v>3.94540743222456</v>
      </c>
      <c r="W46" s="13">
        <v>68.160340541077801</v>
      </c>
      <c r="X46" s="173">
        <v>1.11781365493661</v>
      </c>
      <c r="Y46" s="13">
        <v>68.574877850539806</v>
      </c>
      <c r="Z46" s="173">
        <v>3.4391821473359498</v>
      </c>
      <c r="AA46" s="13">
        <v>67.953594093530398</v>
      </c>
      <c r="AB46" s="173">
        <v>2.8391916437791398</v>
      </c>
      <c r="AC46" s="13">
        <v>67.983624018453099</v>
      </c>
      <c r="AD46" s="173">
        <v>1.3070238750407299</v>
      </c>
      <c r="AE46" s="13">
        <v>-0.59125383208662197</v>
      </c>
      <c r="AF46" s="173">
        <v>3.5906507654931401</v>
      </c>
      <c r="AG46" s="13">
        <v>74.1122914305558</v>
      </c>
      <c r="AH46" s="173">
        <v>1.07012830598972</v>
      </c>
      <c r="AI46" s="13">
        <v>76.483504076767801</v>
      </c>
      <c r="AJ46" s="173">
        <v>2.85252997821771</v>
      </c>
      <c r="AK46" s="13">
        <v>79.038164368795407</v>
      </c>
      <c r="AL46" s="173">
        <v>2.5737365499987099</v>
      </c>
      <c r="AM46" s="13">
        <v>73.143453995681995</v>
      </c>
      <c r="AN46" s="173">
        <v>1.2471816416358801</v>
      </c>
      <c r="AO46" s="13">
        <v>-3.3400500810857801</v>
      </c>
      <c r="AP46" s="173">
        <v>3.0452723471249299</v>
      </c>
      <c r="AQ46" s="13">
        <v>78.7626487328249</v>
      </c>
      <c r="AR46" s="173">
        <v>1.1677967536626801</v>
      </c>
      <c r="AS46" s="13">
        <v>76.979481594405499</v>
      </c>
      <c r="AT46" s="173">
        <v>3.4516097884057402</v>
      </c>
      <c r="AU46" s="13">
        <v>83.695118706736807</v>
      </c>
      <c r="AV46" s="173">
        <v>2.0690207735994099</v>
      </c>
      <c r="AW46" s="13">
        <v>78.455894109996905</v>
      </c>
      <c r="AX46" s="173">
        <v>1.2509323302850499</v>
      </c>
      <c r="AY46" s="13">
        <v>1.4764125155914201</v>
      </c>
      <c r="AZ46" s="173">
        <v>3.3758970088861702</v>
      </c>
      <c r="BA46" s="13">
        <v>73.765271046931502</v>
      </c>
      <c r="BB46" s="173">
        <v>1.2002947247797899</v>
      </c>
      <c r="BC46" s="13">
        <v>69.245157580572496</v>
      </c>
      <c r="BD46" s="173">
        <v>2.9293525458427401</v>
      </c>
      <c r="BE46" s="13">
        <v>77.487190232320103</v>
      </c>
      <c r="BF46" s="173">
        <v>3.11074579595665</v>
      </c>
      <c r="BG46" s="13">
        <v>73.973013292175295</v>
      </c>
      <c r="BH46" s="173">
        <v>1.2628658899151499</v>
      </c>
      <c r="BI46" s="13">
        <v>4.7278557116028299</v>
      </c>
      <c r="BJ46" s="173">
        <v>2.89015004212491</v>
      </c>
      <c r="BK46" s="13">
        <v>83.509079245170199</v>
      </c>
      <c r="BL46" s="173">
        <v>0.98950278589621299</v>
      </c>
      <c r="BM46" s="13">
        <v>80.421574997464106</v>
      </c>
      <c r="BN46" s="173">
        <v>2.9703341060773298</v>
      </c>
      <c r="BO46" s="13">
        <v>87.069632919704304</v>
      </c>
      <c r="BP46" s="173">
        <v>1.8015018883829499</v>
      </c>
      <c r="BQ46" s="13">
        <v>83.559765166752101</v>
      </c>
      <c r="BR46" s="173">
        <v>1.0912423069306201</v>
      </c>
      <c r="BS46" s="13">
        <v>3.1381901692879799</v>
      </c>
      <c r="BT46" s="173">
        <v>3.0071837917050699</v>
      </c>
      <c r="BU46" s="13">
        <v>45.544088532246597</v>
      </c>
      <c r="BV46" s="173">
        <v>1.7780223794716801</v>
      </c>
      <c r="BW46" s="13">
        <v>49.157801181901498</v>
      </c>
      <c r="BX46" s="173">
        <v>3.9539066199928401</v>
      </c>
      <c r="BY46" s="13">
        <v>51.867337285394399</v>
      </c>
      <c r="BZ46" s="173">
        <v>3.8066598285232098</v>
      </c>
      <c r="CA46" s="13">
        <v>44.356266786998503</v>
      </c>
      <c r="CB46" s="173">
        <v>1.78154058775742</v>
      </c>
      <c r="CC46" s="13">
        <v>-4.80153439490301</v>
      </c>
      <c r="CD46" s="173">
        <v>3.8207303196522902</v>
      </c>
      <c r="CE46" s="13">
        <v>66.097494993795195</v>
      </c>
      <c r="CF46" s="173">
        <v>1.30006047759972</v>
      </c>
      <c r="CG46" s="13">
        <v>69.390192172886103</v>
      </c>
      <c r="CH46" s="173">
        <v>4.3058740696140001</v>
      </c>
      <c r="CI46" s="13">
        <v>69.635338967826897</v>
      </c>
      <c r="CJ46" s="173">
        <v>3.2706284116925901</v>
      </c>
      <c r="CK46" s="13">
        <v>65.157305393993596</v>
      </c>
      <c r="CL46" s="173">
        <v>1.47565965432695</v>
      </c>
      <c r="CM46" s="13">
        <v>-4.2328867788924196</v>
      </c>
      <c r="CN46" s="173">
        <v>4.35277460540253</v>
      </c>
      <c r="CO46" s="13">
        <v>19.2509488081628</v>
      </c>
      <c r="CP46" s="173">
        <v>1.0755058169812599</v>
      </c>
      <c r="CQ46" s="13">
        <v>26.5958977670332</v>
      </c>
      <c r="CR46" s="173">
        <v>3.8336901411559898</v>
      </c>
      <c r="CS46" s="13">
        <v>18.722922970276901</v>
      </c>
      <c r="CT46" s="173">
        <v>2.46789063499559</v>
      </c>
      <c r="CU46" s="13">
        <v>18.561069154827699</v>
      </c>
      <c r="CV46" s="173">
        <v>1.1548843266955999</v>
      </c>
      <c r="CW46" s="13">
        <v>-8.0348286122054908</v>
      </c>
      <c r="CX46" s="173">
        <v>3.92789031697547</v>
      </c>
      <c r="CY46" s="13">
        <v>75.3983084179184</v>
      </c>
      <c r="CZ46" s="173">
        <v>1.1450561876982099</v>
      </c>
      <c r="DA46" s="13">
        <v>68.655142708381604</v>
      </c>
      <c r="DB46" s="173">
        <v>3.4575373661792201</v>
      </c>
      <c r="DC46" s="13">
        <v>76.770838049068104</v>
      </c>
      <c r="DD46" s="173">
        <v>2.8928058154241398</v>
      </c>
      <c r="DE46" s="13">
        <v>75.854570712207703</v>
      </c>
      <c r="DF46" s="173">
        <v>1.29880951010047</v>
      </c>
      <c r="DG46" s="13">
        <v>7.1994280038260596</v>
      </c>
      <c r="DH46" s="173">
        <v>3.30614409858716</v>
      </c>
      <c r="DI46" s="13">
        <v>84.172660608316704</v>
      </c>
      <c r="DJ46" s="173">
        <v>1.03635893995602</v>
      </c>
      <c r="DK46" s="13">
        <v>73.249548050108899</v>
      </c>
      <c r="DL46" s="173">
        <v>3.7783957845748199</v>
      </c>
      <c r="DM46" s="13">
        <v>84.664073765283007</v>
      </c>
      <c r="DN46" s="173">
        <v>2.7752301281901701</v>
      </c>
      <c r="DO46" s="13">
        <v>85.288761919006504</v>
      </c>
      <c r="DP46" s="173">
        <v>1.0062891348685501</v>
      </c>
      <c r="DQ46" s="13">
        <v>12.039213868897599</v>
      </c>
      <c r="DR46" s="173">
        <v>3.79714283316792</v>
      </c>
      <c r="DS46" s="13">
        <v>35.600856728277897</v>
      </c>
      <c r="DT46" s="173">
        <v>1.54238617160305</v>
      </c>
      <c r="DU46" s="13">
        <v>36.528997779605902</v>
      </c>
      <c r="DV46" s="173">
        <v>3.8448779291040802</v>
      </c>
      <c r="DW46" s="13">
        <v>33.412356320733601</v>
      </c>
      <c r="DX46" s="173">
        <v>4.0451309060286702</v>
      </c>
      <c r="DY46" s="13">
        <v>35.821113141621503</v>
      </c>
      <c r="DZ46" s="173">
        <v>1.6071289483948901</v>
      </c>
      <c r="EA46" s="13">
        <v>-0.70788463798440704</v>
      </c>
      <c r="EB46" s="173">
        <v>3.78137768650386</v>
      </c>
      <c r="EC46" s="13">
        <v>58.294013416690902</v>
      </c>
      <c r="ED46" s="173">
        <v>1.44503247594602</v>
      </c>
      <c r="EE46" s="13">
        <v>46.1050889598203</v>
      </c>
      <c r="EF46" s="173">
        <v>3.9817792786616502</v>
      </c>
      <c r="EG46" s="13">
        <v>47.597369080474898</v>
      </c>
      <c r="EH46" s="173">
        <v>4.4473845963096101</v>
      </c>
      <c r="EI46" s="13">
        <v>61.171401569711499</v>
      </c>
      <c r="EJ46" s="173">
        <v>1.6294189024525201</v>
      </c>
      <c r="EK46" s="13">
        <v>15.066312609891201</v>
      </c>
      <c r="EL46" s="173">
        <v>4.3680997141780402</v>
      </c>
      <c r="EM46" s="13">
        <v>71.170488327304795</v>
      </c>
      <c r="EN46" s="173">
        <v>1.1740311566216699</v>
      </c>
      <c r="EO46" s="13">
        <v>64.752566635866501</v>
      </c>
      <c r="EP46" s="173">
        <v>3.9090482506226798</v>
      </c>
      <c r="EQ46" s="13">
        <v>74.897880572833103</v>
      </c>
      <c r="ER46" s="173">
        <v>2.6446063507869999</v>
      </c>
      <c r="ES46" s="13">
        <v>71.224718766646504</v>
      </c>
      <c r="ET46" s="173">
        <v>1.39682947705751</v>
      </c>
      <c r="EU46" s="13">
        <v>6.4721521307800298</v>
      </c>
      <c r="EV46" s="173">
        <v>4.1039968063429404</v>
      </c>
      <c r="EW46" s="13">
        <v>67.158785562850099</v>
      </c>
      <c r="EX46" s="173">
        <v>1.0614375197336801</v>
      </c>
      <c r="EY46" s="13">
        <v>62.341380189322798</v>
      </c>
      <c r="EZ46" s="173">
        <v>4.8979575131682802</v>
      </c>
      <c r="FA46" s="13">
        <v>68.201155103613601</v>
      </c>
      <c r="FB46" s="173">
        <v>2.9506716987360102</v>
      </c>
      <c r="FC46" s="13">
        <v>67.488095755465196</v>
      </c>
      <c r="FD46" s="173">
        <v>1.22068857845427</v>
      </c>
      <c r="FE46" s="13">
        <v>5.1467155661423796</v>
      </c>
      <c r="FF46" s="173">
        <v>5.1180642479691798</v>
      </c>
      <c r="FG46" s="13">
        <v>30.879590989028699</v>
      </c>
      <c r="FH46" s="173">
        <v>1.26603763675851</v>
      </c>
      <c r="FI46" s="13">
        <v>27.813326605899199</v>
      </c>
      <c r="FJ46" s="173">
        <v>4.0731888538760801</v>
      </c>
      <c r="FK46" s="13">
        <v>37.0788739804984</v>
      </c>
      <c r="FL46" s="173">
        <v>3.34874037689911</v>
      </c>
      <c r="FM46" s="13">
        <v>30.630010897322201</v>
      </c>
      <c r="FN46" s="173">
        <v>1.3495852282465099</v>
      </c>
      <c r="FO46" s="13">
        <v>2.8166842914230399</v>
      </c>
      <c r="FP46" s="173">
        <v>4.32732122698095</v>
      </c>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6"/>
    </row>
    <row r="47" spans="1:240" ht="12.95" customHeight="1" x14ac:dyDescent="0.2">
      <c r="A47" s="2" t="s">
        <v>375</v>
      </c>
      <c r="B47" s="12">
        <v>2</v>
      </c>
      <c r="C47" s="13">
        <v>76.373513212335197</v>
      </c>
      <c r="D47" s="173">
        <v>0.86272054102913998</v>
      </c>
      <c r="E47" s="13">
        <v>73.024349045727604</v>
      </c>
      <c r="F47" s="173">
        <v>3.1678147959202301</v>
      </c>
      <c r="G47" s="13">
        <v>72.800123753807696</v>
      </c>
      <c r="H47" s="173">
        <v>3.6501037871972901</v>
      </c>
      <c r="I47" s="13">
        <v>76.867456259518903</v>
      </c>
      <c r="J47" s="173">
        <v>0.90588088841502701</v>
      </c>
      <c r="K47" s="13">
        <v>3.8431072137913098</v>
      </c>
      <c r="L47" s="173">
        <v>3.1840329700214798</v>
      </c>
      <c r="M47" s="13">
        <v>77.825460466562106</v>
      </c>
      <c r="N47" s="173">
        <v>0.69656781657049904</v>
      </c>
      <c r="O47" s="13">
        <v>76.536473082541406</v>
      </c>
      <c r="P47" s="173">
        <v>2.82984891554417</v>
      </c>
      <c r="Q47" s="13">
        <v>71.965523826788996</v>
      </c>
      <c r="R47" s="173">
        <v>4.0016768889650196</v>
      </c>
      <c r="S47" s="13">
        <v>78.242981053603899</v>
      </c>
      <c r="T47" s="173">
        <v>0.80451034012661904</v>
      </c>
      <c r="U47" s="13">
        <v>1.70650797106249</v>
      </c>
      <c r="V47" s="173">
        <v>3.1807107327445001</v>
      </c>
      <c r="W47" s="13">
        <v>57.318470642100998</v>
      </c>
      <c r="X47" s="173">
        <v>0.9598150500514</v>
      </c>
      <c r="Y47" s="13">
        <v>58.741466082904402</v>
      </c>
      <c r="Z47" s="173">
        <v>3.57634469316806</v>
      </c>
      <c r="AA47" s="13">
        <v>51.891797596051099</v>
      </c>
      <c r="AB47" s="173">
        <v>3.3490603448401401</v>
      </c>
      <c r="AC47" s="13">
        <v>57.4958160034343</v>
      </c>
      <c r="AD47" s="173">
        <v>1.09759704487762</v>
      </c>
      <c r="AE47" s="13">
        <v>-1.24565007947007</v>
      </c>
      <c r="AF47" s="173">
        <v>3.7762782992638901</v>
      </c>
      <c r="AG47" s="13">
        <v>70.529096379278201</v>
      </c>
      <c r="AH47" s="173">
        <v>0.89149520163658602</v>
      </c>
      <c r="AI47" s="13">
        <v>61.943702458947499</v>
      </c>
      <c r="AJ47" s="173">
        <v>2.9315263434436698</v>
      </c>
      <c r="AK47" s="13">
        <v>67.746516340964206</v>
      </c>
      <c r="AL47" s="173">
        <v>3.9165361937333301</v>
      </c>
      <c r="AM47" s="13">
        <v>71.368284923108604</v>
      </c>
      <c r="AN47" s="173">
        <v>0.92326818862945303</v>
      </c>
      <c r="AO47" s="13">
        <v>9.4245824641610696</v>
      </c>
      <c r="AP47" s="173">
        <v>3.0386239939755502</v>
      </c>
      <c r="AQ47" s="13">
        <v>70.2732581598422</v>
      </c>
      <c r="AR47" s="173">
        <v>1.00424284864265</v>
      </c>
      <c r="AS47" s="13">
        <v>56.142329053258898</v>
      </c>
      <c r="AT47" s="173">
        <v>3.7769885219552002</v>
      </c>
      <c r="AU47" s="13">
        <v>68.992877435737398</v>
      </c>
      <c r="AV47" s="173">
        <v>3.0999939626279902</v>
      </c>
      <c r="AW47" s="13">
        <v>71.687149869824395</v>
      </c>
      <c r="AX47" s="173">
        <v>1.0617074267744999</v>
      </c>
      <c r="AY47" s="13">
        <v>15.544820816565499</v>
      </c>
      <c r="AZ47" s="173">
        <v>3.8704052947154102</v>
      </c>
      <c r="BA47" s="13">
        <v>65.894624158808</v>
      </c>
      <c r="BB47" s="173">
        <v>1.0718542939521101</v>
      </c>
      <c r="BC47" s="13">
        <v>57.051664780370601</v>
      </c>
      <c r="BD47" s="173">
        <v>3.82646708912075</v>
      </c>
      <c r="BE47" s="13">
        <v>62.706687908905302</v>
      </c>
      <c r="BF47" s="173">
        <v>3.6385813766672799</v>
      </c>
      <c r="BG47" s="13">
        <v>66.991036257277003</v>
      </c>
      <c r="BH47" s="173">
        <v>1.09268557519052</v>
      </c>
      <c r="BI47" s="13">
        <v>9.9393714769064001</v>
      </c>
      <c r="BJ47" s="173">
        <v>3.7282145122907</v>
      </c>
      <c r="BK47" s="13">
        <v>75.483577996589304</v>
      </c>
      <c r="BL47" s="173">
        <v>0.99366536541230299</v>
      </c>
      <c r="BM47" s="13">
        <v>61.263531751955199</v>
      </c>
      <c r="BN47" s="173">
        <v>3.6946979020238202</v>
      </c>
      <c r="BO47" s="13">
        <v>70.794676738662105</v>
      </c>
      <c r="BP47" s="173">
        <v>3.38761534530334</v>
      </c>
      <c r="BQ47" s="13">
        <v>77.178302173924905</v>
      </c>
      <c r="BR47" s="173">
        <v>0.97471305540506703</v>
      </c>
      <c r="BS47" s="13">
        <v>15.914770421969701</v>
      </c>
      <c r="BT47" s="173">
        <v>3.6233572313148801</v>
      </c>
      <c r="BU47" s="13">
        <v>26.245345107230101</v>
      </c>
      <c r="BV47" s="173">
        <v>1.01745991314599</v>
      </c>
      <c r="BW47" s="13">
        <v>27.333265133494599</v>
      </c>
      <c r="BX47" s="173">
        <v>2.77301718597483</v>
      </c>
      <c r="BY47" s="13">
        <v>28.8684824674685</v>
      </c>
      <c r="BZ47" s="173">
        <v>3.1882107726609901</v>
      </c>
      <c r="CA47" s="13">
        <v>25.832344096033498</v>
      </c>
      <c r="CB47" s="173">
        <v>1.1748483807816399</v>
      </c>
      <c r="CC47" s="13">
        <v>-1.5009210374611099</v>
      </c>
      <c r="CD47" s="173">
        <v>3.0956810091881302</v>
      </c>
      <c r="CE47" s="13">
        <v>39.753644027926597</v>
      </c>
      <c r="CF47" s="173">
        <v>1.09008834143244</v>
      </c>
      <c r="CG47" s="13">
        <v>41.911366808796899</v>
      </c>
      <c r="CH47" s="173">
        <v>2.8176323726317301</v>
      </c>
      <c r="CI47" s="13">
        <v>38.705631629182399</v>
      </c>
      <c r="CJ47" s="173">
        <v>3.5468859702125002</v>
      </c>
      <c r="CK47" s="13">
        <v>39.427198842208703</v>
      </c>
      <c r="CL47" s="173">
        <v>1.2009288394108399</v>
      </c>
      <c r="CM47" s="13">
        <v>-2.4841679665882799</v>
      </c>
      <c r="CN47" s="173">
        <v>2.8624715240972698</v>
      </c>
      <c r="CO47" s="13">
        <v>8.3924952593395101</v>
      </c>
      <c r="CP47" s="173">
        <v>0.53081456540552596</v>
      </c>
      <c r="CQ47" s="13">
        <v>11.9645408098144</v>
      </c>
      <c r="CR47" s="173">
        <v>1.87889827295679</v>
      </c>
      <c r="CS47" s="13">
        <v>9.6150282932819504</v>
      </c>
      <c r="CT47" s="173">
        <v>1.8067606403874901</v>
      </c>
      <c r="CU47" s="13">
        <v>7.8777530140488601</v>
      </c>
      <c r="CV47" s="173">
        <v>0.57566237221913896</v>
      </c>
      <c r="CW47" s="13">
        <v>-4.0867877957655097</v>
      </c>
      <c r="CX47" s="173">
        <v>1.9650602060632201</v>
      </c>
      <c r="CY47" s="13">
        <v>41.1035225715029</v>
      </c>
      <c r="CZ47" s="173">
        <v>1.04181766001161</v>
      </c>
      <c r="DA47" s="13">
        <v>39.749242474047698</v>
      </c>
      <c r="DB47" s="173">
        <v>3.62559243600173</v>
      </c>
      <c r="DC47" s="13">
        <v>40.356932668874201</v>
      </c>
      <c r="DD47" s="173">
        <v>4.1989835007087697</v>
      </c>
      <c r="DE47" s="13">
        <v>41.164807407778497</v>
      </c>
      <c r="DF47" s="173">
        <v>1.0938488761105201</v>
      </c>
      <c r="DG47" s="13">
        <v>1.4155649337307901</v>
      </c>
      <c r="DH47" s="173">
        <v>3.8541528433638299</v>
      </c>
      <c r="DI47" s="13">
        <v>45.9348929552282</v>
      </c>
      <c r="DJ47" s="173">
        <v>1.2102145775891999</v>
      </c>
      <c r="DK47" s="13">
        <v>44.089205813811198</v>
      </c>
      <c r="DL47" s="173">
        <v>3.2041857042432</v>
      </c>
      <c r="DM47" s="13">
        <v>41.138574457960303</v>
      </c>
      <c r="DN47" s="173">
        <v>3.4763105255765998</v>
      </c>
      <c r="DO47" s="13">
        <v>46.263938796351297</v>
      </c>
      <c r="DP47" s="173">
        <v>1.29972403797712</v>
      </c>
      <c r="DQ47" s="13">
        <v>2.1747329825400601</v>
      </c>
      <c r="DR47" s="173">
        <v>3.2802307680782601</v>
      </c>
      <c r="DS47" s="13">
        <v>29.404309079032</v>
      </c>
      <c r="DT47" s="173">
        <v>1.03086176299348</v>
      </c>
      <c r="DU47" s="13">
        <v>35.821606016293501</v>
      </c>
      <c r="DV47" s="173">
        <v>3.5710021932749898</v>
      </c>
      <c r="DW47" s="13">
        <v>27.9272357086917</v>
      </c>
      <c r="DX47" s="173">
        <v>3.0955512568816501</v>
      </c>
      <c r="DY47" s="13">
        <v>28.887352433445901</v>
      </c>
      <c r="DZ47" s="173">
        <v>1.0810687975264901</v>
      </c>
      <c r="EA47" s="13">
        <v>-6.9342535828475302</v>
      </c>
      <c r="EB47" s="173">
        <v>3.6608130653511299</v>
      </c>
      <c r="EC47" s="13">
        <v>42.092798034336099</v>
      </c>
      <c r="ED47" s="173">
        <v>1.00990171024759</v>
      </c>
      <c r="EE47" s="13">
        <v>37.531237566423997</v>
      </c>
      <c r="EF47" s="173">
        <v>3.2873693863830802</v>
      </c>
      <c r="EG47" s="13">
        <v>37.809124594364597</v>
      </c>
      <c r="EH47" s="173">
        <v>3.7664007346524002</v>
      </c>
      <c r="EI47" s="13">
        <v>42.622346177037699</v>
      </c>
      <c r="EJ47" s="173">
        <v>1.11450180292589</v>
      </c>
      <c r="EK47" s="13">
        <v>5.0911086106136896</v>
      </c>
      <c r="EL47" s="173">
        <v>3.4284925767161099</v>
      </c>
      <c r="EM47" s="13">
        <v>29.242008056420801</v>
      </c>
      <c r="EN47" s="173">
        <v>0.99687036492969905</v>
      </c>
      <c r="EO47" s="13">
        <v>20.785479076842801</v>
      </c>
      <c r="EP47" s="173">
        <v>2.2562013496843298</v>
      </c>
      <c r="EQ47" s="13">
        <v>17.434949124933201</v>
      </c>
      <c r="ER47" s="173">
        <v>2.77646846048646</v>
      </c>
      <c r="ES47" s="13">
        <v>30.6440868429872</v>
      </c>
      <c r="ET47" s="173">
        <v>1.04090517761553</v>
      </c>
      <c r="EU47" s="13">
        <v>9.8586077661444609</v>
      </c>
      <c r="EV47" s="173">
        <v>2.4414089488849799</v>
      </c>
      <c r="EW47" s="13">
        <v>38.828317016552802</v>
      </c>
      <c r="EX47" s="173">
        <v>0.98198286068770002</v>
      </c>
      <c r="EY47" s="13">
        <v>39.549681949996099</v>
      </c>
      <c r="EZ47" s="173">
        <v>3.42587337587074</v>
      </c>
      <c r="FA47" s="13">
        <v>34.591042594789002</v>
      </c>
      <c r="FB47" s="173">
        <v>3.7669828190613601</v>
      </c>
      <c r="FC47" s="13">
        <v>38.821283025598802</v>
      </c>
      <c r="FD47" s="173">
        <v>1.1054039492987799</v>
      </c>
      <c r="FE47" s="13">
        <v>-0.72839892439731801</v>
      </c>
      <c r="FF47" s="173">
        <v>3.7964678336411</v>
      </c>
      <c r="FG47" s="13">
        <v>21.935396319659301</v>
      </c>
      <c r="FH47" s="173">
        <v>0.83172832306914501</v>
      </c>
      <c r="FI47" s="13">
        <v>19.9572476023143</v>
      </c>
      <c r="FJ47" s="173">
        <v>2.5630394695809602</v>
      </c>
      <c r="FK47" s="13">
        <v>23.901720523304999</v>
      </c>
      <c r="FL47" s="173">
        <v>3.4505682118187901</v>
      </c>
      <c r="FM47" s="13">
        <v>21.903880100797402</v>
      </c>
      <c r="FN47" s="173">
        <v>0.86714078835165398</v>
      </c>
      <c r="FO47" s="13">
        <v>1.9466324984830901</v>
      </c>
      <c r="FP47" s="173">
        <v>2.7398734927141799</v>
      </c>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6"/>
    </row>
    <row r="48" spans="1:240" ht="12.95" customHeight="1" x14ac:dyDescent="0.2">
      <c r="A48" s="2" t="s">
        <v>376</v>
      </c>
      <c r="B48" s="12">
        <v>2</v>
      </c>
      <c r="C48" s="13">
        <v>71.047416432274602</v>
      </c>
      <c r="D48" s="173">
        <v>0.89536251047128701</v>
      </c>
      <c r="E48" s="13">
        <v>78.605427336989194</v>
      </c>
      <c r="F48" s="173">
        <v>2.02719229734568</v>
      </c>
      <c r="G48" s="13">
        <v>75.271986661557307</v>
      </c>
      <c r="H48" s="173">
        <v>2.8364478748161099</v>
      </c>
      <c r="I48" s="13">
        <v>69.000238065254706</v>
      </c>
      <c r="J48" s="173">
        <v>1.0954509792776299</v>
      </c>
      <c r="K48" s="13">
        <v>-9.6051892717345009</v>
      </c>
      <c r="L48" s="173">
        <v>2.3839269349437799</v>
      </c>
      <c r="M48" s="13">
        <v>67.935639241137494</v>
      </c>
      <c r="N48" s="173">
        <v>0.97371093758847205</v>
      </c>
      <c r="O48" s="13">
        <v>74.7631898378595</v>
      </c>
      <c r="P48" s="173">
        <v>1.91502237702925</v>
      </c>
      <c r="Q48" s="13">
        <v>74.020578130340596</v>
      </c>
      <c r="R48" s="173">
        <v>2.5714867803246202</v>
      </c>
      <c r="S48" s="13">
        <v>65.659695342843506</v>
      </c>
      <c r="T48" s="173">
        <v>1.1203476719875001</v>
      </c>
      <c r="U48" s="13">
        <v>-9.1034944950160099</v>
      </c>
      <c r="V48" s="173">
        <v>2.06439248834671</v>
      </c>
      <c r="W48" s="13">
        <v>65.843889718265004</v>
      </c>
      <c r="X48" s="173">
        <v>0.97177299281642104</v>
      </c>
      <c r="Y48" s="13">
        <v>71.169388392041299</v>
      </c>
      <c r="Z48" s="173">
        <v>2.4063988491060999</v>
      </c>
      <c r="AA48" s="13">
        <v>64.4072566399294</v>
      </c>
      <c r="AB48" s="173">
        <v>2.72499823967379</v>
      </c>
      <c r="AC48" s="13">
        <v>64.873493636089904</v>
      </c>
      <c r="AD48" s="173">
        <v>1.0816782500317601</v>
      </c>
      <c r="AE48" s="13">
        <v>-6.2958947559514398</v>
      </c>
      <c r="AF48" s="173">
        <v>2.48693065452952</v>
      </c>
      <c r="AG48" s="13">
        <v>75.569936813362503</v>
      </c>
      <c r="AH48" s="173">
        <v>0.99099142650134997</v>
      </c>
      <c r="AI48" s="13">
        <v>77.829076605122097</v>
      </c>
      <c r="AJ48" s="173">
        <v>2.1099077805144799</v>
      </c>
      <c r="AK48" s="13">
        <v>71.028420911968496</v>
      </c>
      <c r="AL48" s="173">
        <v>2.7671604888426602</v>
      </c>
      <c r="AM48" s="13">
        <v>75.800285828825096</v>
      </c>
      <c r="AN48" s="173">
        <v>1.0574669573426501</v>
      </c>
      <c r="AO48" s="13">
        <v>-2.0287907762969302</v>
      </c>
      <c r="AP48" s="173">
        <v>2.1964816761960702</v>
      </c>
      <c r="AQ48" s="13">
        <v>72.659236228094201</v>
      </c>
      <c r="AR48" s="173">
        <v>1.06996850316071</v>
      </c>
      <c r="AS48" s="13">
        <v>69.956033814911393</v>
      </c>
      <c r="AT48" s="173">
        <v>2.4369495765042002</v>
      </c>
      <c r="AU48" s="13">
        <v>68.590742366460802</v>
      </c>
      <c r="AV48" s="173">
        <v>2.58103640159865</v>
      </c>
      <c r="AW48" s="13">
        <v>73.763925424406594</v>
      </c>
      <c r="AX48" s="173">
        <v>1.1513743253574</v>
      </c>
      <c r="AY48" s="13">
        <v>3.80789160949517</v>
      </c>
      <c r="AZ48" s="173">
        <v>2.3625025298666502</v>
      </c>
      <c r="BA48" s="13">
        <v>68.997575668416701</v>
      </c>
      <c r="BB48" s="173">
        <v>1.0582126465738499</v>
      </c>
      <c r="BC48" s="13">
        <v>68.562680445887494</v>
      </c>
      <c r="BD48" s="173">
        <v>2.02348146113507</v>
      </c>
      <c r="BE48" s="13">
        <v>67.624969258007496</v>
      </c>
      <c r="BF48" s="173">
        <v>2.82995047310729</v>
      </c>
      <c r="BG48" s="13">
        <v>69.311202411783597</v>
      </c>
      <c r="BH48" s="173">
        <v>1.24616130975738</v>
      </c>
      <c r="BI48" s="13">
        <v>0.74852196589610298</v>
      </c>
      <c r="BJ48" s="173">
        <v>2.2170367508791</v>
      </c>
      <c r="BK48" s="13">
        <v>78.459835804777597</v>
      </c>
      <c r="BL48" s="173">
        <v>0.96037787433597299</v>
      </c>
      <c r="BM48" s="13">
        <v>75.617209787667505</v>
      </c>
      <c r="BN48" s="173">
        <v>2.0352999782802299</v>
      </c>
      <c r="BO48" s="13">
        <v>74.222307142601096</v>
      </c>
      <c r="BP48" s="173">
        <v>2.5056094430689599</v>
      </c>
      <c r="BQ48" s="13">
        <v>79.660709944454794</v>
      </c>
      <c r="BR48" s="173">
        <v>1.0972146286151501</v>
      </c>
      <c r="BS48" s="13">
        <v>4.0435001567872302</v>
      </c>
      <c r="BT48" s="173">
        <v>2.0665155852174499</v>
      </c>
      <c r="BU48" s="13">
        <v>36.806690677570998</v>
      </c>
      <c r="BV48" s="173">
        <v>1.20646656159063</v>
      </c>
      <c r="BW48" s="13">
        <v>39.780486684224101</v>
      </c>
      <c r="BX48" s="173">
        <v>2.44183262506363</v>
      </c>
      <c r="BY48" s="13">
        <v>39.900948387504997</v>
      </c>
      <c r="BZ48" s="173">
        <v>2.8610756925124701</v>
      </c>
      <c r="CA48" s="13">
        <v>35.607740293471899</v>
      </c>
      <c r="CB48" s="173">
        <v>1.34940052958532</v>
      </c>
      <c r="CC48" s="13">
        <v>-4.17274639075218</v>
      </c>
      <c r="CD48" s="173">
        <v>2.5749157509622602</v>
      </c>
      <c r="CE48" s="13">
        <v>69.487470042927399</v>
      </c>
      <c r="CF48" s="173">
        <v>1.26013109275896</v>
      </c>
      <c r="CG48" s="13">
        <v>68.254416735886807</v>
      </c>
      <c r="CH48" s="173">
        <v>2.70868746399784</v>
      </c>
      <c r="CI48" s="13">
        <v>67.037425001855695</v>
      </c>
      <c r="CJ48" s="173">
        <v>2.8852025957486802</v>
      </c>
      <c r="CK48" s="13">
        <v>70.135514418408903</v>
      </c>
      <c r="CL48" s="173">
        <v>1.34342423852523</v>
      </c>
      <c r="CM48" s="13">
        <v>1.88109768252212</v>
      </c>
      <c r="CN48" s="173">
        <v>2.7451134374822401</v>
      </c>
      <c r="CO48" s="13">
        <v>16.524876721746999</v>
      </c>
      <c r="CP48" s="173">
        <v>0.79416282253542503</v>
      </c>
      <c r="CQ48" s="13">
        <v>19.161324157035999</v>
      </c>
      <c r="CR48" s="173">
        <v>2.1328348659668901</v>
      </c>
      <c r="CS48" s="13">
        <v>15.0634292703522</v>
      </c>
      <c r="CT48" s="173">
        <v>2.0532647255956502</v>
      </c>
      <c r="CU48" s="13">
        <v>16.084886559994299</v>
      </c>
      <c r="CV48" s="173">
        <v>0.83171852585304096</v>
      </c>
      <c r="CW48" s="13">
        <v>-3.0764375970416999</v>
      </c>
      <c r="CX48" s="173">
        <v>2.0972484719552802</v>
      </c>
      <c r="CY48" s="13">
        <v>54.379338827023702</v>
      </c>
      <c r="CZ48" s="173">
        <v>1.04435932841288</v>
      </c>
      <c r="DA48" s="13">
        <v>53.299721165871297</v>
      </c>
      <c r="DB48" s="173">
        <v>2.8161533124322902</v>
      </c>
      <c r="DC48" s="13">
        <v>50.243827477888303</v>
      </c>
      <c r="DD48" s="173">
        <v>3.1274026090621501</v>
      </c>
      <c r="DE48" s="13">
        <v>54.878506426602698</v>
      </c>
      <c r="DF48" s="173">
        <v>1.2166852539566</v>
      </c>
      <c r="DG48" s="13">
        <v>1.5787852607314099</v>
      </c>
      <c r="DH48" s="173">
        <v>2.9898779965179498</v>
      </c>
      <c r="DI48" s="13">
        <v>47.886861139770602</v>
      </c>
      <c r="DJ48" s="173">
        <v>1.2598821799031801</v>
      </c>
      <c r="DK48" s="13">
        <v>44.3007764088497</v>
      </c>
      <c r="DL48" s="173">
        <v>2.88184466540759</v>
      </c>
      <c r="DM48" s="13">
        <v>40.184481453130203</v>
      </c>
      <c r="DN48" s="173">
        <v>2.6389177646200901</v>
      </c>
      <c r="DO48" s="13">
        <v>49.867343787776598</v>
      </c>
      <c r="DP48" s="173">
        <v>1.6130878998126601</v>
      </c>
      <c r="DQ48" s="13">
        <v>5.5665673789269299</v>
      </c>
      <c r="DR48" s="173">
        <v>3.4718149361439798</v>
      </c>
      <c r="DS48" s="13">
        <v>33.038592498270802</v>
      </c>
      <c r="DT48" s="173">
        <v>1.0085107444102801</v>
      </c>
      <c r="DU48" s="13">
        <v>37.7159006504898</v>
      </c>
      <c r="DV48" s="173">
        <v>2.4160681859571</v>
      </c>
      <c r="DW48" s="13">
        <v>30.2314841321875</v>
      </c>
      <c r="DX48" s="173">
        <v>3.1399982915134901</v>
      </c>
      <c r="DY48" s="13">
        <v>32.2946268432623</v>
      </c>
      <c r="DZ48" s="173">
        <v>1.17166184312656</v>
      </c>
      <c r="EA48" s="13">
        <v>-5.4212738072275704</v>
      </c>
      <c r="EB48" s="173">
        <v>2.6365124221777099</v>
      </c>
      <c r="EC48" s="13">
        <v>63.623337992141003</v>
      </c>
      <c r="ED48" s="173">
        <v>1.0888086850090899</v>
      </c>
      <c r="EE48" s="13">
        <v>63.707456340476099</v>
      </c>
      <c r="EF48" s="173">
        <v>2.4036466790559898</v>
      </c>
      <c r="EG48" s="13">
        <v>57.794557108652398</v>
      </c>
      <c r="EH48" s="173">
        <v>3.2709218338106201</v>
      </c>
      <c r="EI48" s="13">
        <v>64.351885497736802</v>
      </c>
      <c r="EJ48" s="173">
        <v>1.25144580402426</v>
      </c>
      <c r="EK48" s="13">
        <v>0.64442915726067396</v>
      </c>
      <c r="EL48" s="173">
        <v>2.5482636425740099</v>
      </c>
      <c r="EM48" s="13">
        <v>62.622872441905599</v>
      </c>
      <c r="EN48" s="173">
        <v>1.13225475321895</v>
      </c>
      <c r="EO48" s="13">
        <v>57.458555641110898</v>
      </c>
      <c r="EP48" s="173">
        <v>2.27778075294583</v>
      </c>
      <c r="EQ48" s="13">
        <v>58.789963288557999</v>
      </c>
      <c r="ER48" s="173">
        <v>3.3166906214009901</v>
      </c>
      <c r="ES48" s="13">
        <v>64.070595335338993</v>
      </c>
      <c r="ET48" s="173">
        <v>1.33826030036474</v>
      </c>
      <c r="EU48" s="13">
        <v>6.6120396942281401</v>
      </c>
      <c r="EV48" s="173">
        <v>2.6042043960321499</v>
      </c>
      <c r="EW48" s="13">
        <v>59.102857897798899</v>
      </c>
      <c r="EX48" s="173">
        <v>1.11481543632397</v>
      </c>
      <c r="EY48" s="13">
        <v>57.396260928810499</v>
      </c>
      <c r="EZ48" s="173">
        <v>2.78235025551847</v>
      </c>
      <c r="FA48" s="13">
        <v>58.445050605208401</v>
      </c>
      <c r="FB48" s="173">
        <v>2.2726668473186198</v>
      </c>
      <c r="FC48" s="13">
        <v>59.530906446797701</v>
      </c>
      <c r="FD48" s="173">
        <v>1.3455430187602699</v>
      </c>
      <c r="FE48" s="13">
        <v>2.1346455179871699</v>
      </c>
      <c r="FF48" s="173">
        <v>2.9790915233968902</v>
      </c>
      <c r="FG48" s="13">
        <v>39.595891393228698</v>
      </c>
      <c r="FH48" s="173">
        <v>1.2095752586466</v>
      </c>
      <c r="FI48" s="13">
        <v>38.727645500551198</v>
      </c>
      <c r="FJ48" s="173">
        <v>2.5450435673138498</v>
      </c>
      <c r="FK48" s="13">
        <v>41.853193444880603</v>
      </c>
      <c r="FL48" s="173">
        <v>3.24439589704525</v>
      </c>
      <c r="FM48" s="13">
        <v>39.015524842057097</v>
      </c>
      <c r="FN48" s="173">
        <v>1.2775371849283701</v>
      </c>
      <c r="FO48" s="13">
        <v>0.28787934150593503</v>
      </c>
      <c r="FP48" s="173">
        <v>2.5736747319078899</v>
      </c>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6"/>
    </row>
    <row r="49" spans="1:240" ht="12.95" customHeight="1" x14ac:dyDescent="0.2">
      <c r="A49" s="2" t="s">
        <v>377</v>
      </c>
      <c r="B49" s="12">
        <v>2</v>
      </c>
      <c r="C49" s="13">
        <v>90.351621723956399</v>
      </c>
      <c r="D49" s="173">
        <v>0.656995903302517</v>
      </c>
      <c r="E49" s="13">
        <v>90.881634813063101</v>
      </c>
      <c r="F49" s="173">
        <v>1.77711239926716</v>
      </c>
      <c r="G49" s="13">
        <v>91.775447459252007</v>
      </c>
      <c r="H49" s="173">
        <v>1.7735885061112999</v>
      </c>
      <c r="I49" s="13">
        <v>89.922368489316895</v>
      </c>
      <c r="J49" s="173">
        <v>0.72398136076884601</v>
      </c>
      <c r="K49" s="13">
        <v>-0.95926632374620602</v>
      </c>
      <c r="L49" s="173">
        <v>1.7264829524370799</v>
      </c>
      <c r="M49" s="13">
        <v>85.025794660394098</v>
      </c>
      <c r="N49" s="173">
        <v>0.76144615563607798</v>
      </c>
      <c r="O49" s="13">
        <v>82.534485426123993</v>
      </c>
      <c r="P49" s="173">
        <v>2.4654801943326401</v>
      </c>
      <c r="Q49" s="13">
        <v>84.490699842260298</v>
      </c>
      <c r="R49" s="173">
        <v>2.2773415189920398</v>
      </c>
      <c r="S49" s="13">
        <v>85.349567322443093</v>
      </c>
      <c r="T49" s="173">
        <v>0.89573460212530098</v>
      </c>
      <c r="U49" s="13">
        <v>2.8150818963191901</v>
      </c>
      <c r="V49" s="173">
        <v>2.4617488978453501</v>
      </c>
      <c r="W49" s="13">
        <v>92.807749114528505</v>
      </c>
      <c r="X49" s="173">
        <v>0.57726403245185098</v>
      </c>
      <c r="Y49" s="13">
        <v>92.135560831327595</v>
      </c>
      <c r="Z49" s="173">
        <v>2.3745775714054602</v>
      </c>
      <c r="AA49" s="13">
        <v>93.442853582122495</v>
      </c>
      <c r="AB49" s="173">
        <v>1.23016258838254</v>
      </c>
      <c r="AC49" s="13">
        <v>92.450930127383799</v>
      </c>
      <c r="AD49" s="173">
        <v>0.66284527780723901</v>
      </c>
      <c r="AE49" s="13">
        <v>0.315369296056218</v>
      </c>
      <c r="AF49" s="173">
        <v>2.3544216620973799</v>
      </c>
      <c r="AG49" s="13">
        <v>88.878342465309998</v>
      </c>
      <c r="AH49" s="173">
        <v>0.66179047206047203</v>
      </c>
      <c r="AI49" s="13">
        <v>87.638156352366494</v>
      </c>
      <c r="AJ49" s="173">
        <v>2.5921225156372998</v>
      </c>
      <c r="AK49" s="13">
        <v>92.031244215178006</v>
      </c>
      <c r="AL49" s="173">
        <v>1.3322680878417501</v>
      </c>
      <c r="AM49" s="13">
        <v>88.047632438243298</v>
      </c>
      <c r="AN49" s="173">
        <v>0.870053167643564</v>
      </c>
      <c r="AO49" s="13">
        <v>0.40947608587680401</v>
      </c>
      <c r="AP49" s="173">
        <v>2.7835771945385299</v>
      </c>
      <c r="AQ49" s="13">
        <v>87.813195231252706</v>
      </c>
      <c r="AR49" s="173">
        <v>0.81720486589824404</v>
      </c>
      <c r="AS49" s="13">
        <v>87.933207852114805</v>
      </c>
      <c r="AT49" s="173">
        <v>2.5146472291969002</v>
      </c>
      <c r="AU49" s="13">
        <v>89.367073672920895</v>
      </c>
      <c r="AV49" s="173">
        <v>1.7416953327028699</v>
      </c>
      <c r="AW49" s="13">
        <v>87.072614846086196</v>
      </c>
      <c r="AX49" s="173">
        <v>0.888905892325212</v>
      </c>
      <c r="AY49" s="13">
        <v>-0.86059300602862299</v>
      </c>
      <c r="AZ49" s="173">
        <v>2.4442483030941</v>
      </c>
      <c r="BA49" s="13">
        <v>87.887870836361998</v>
      </c>
      <c r="BB49" s="173">
        <v>0.74293320613352998</v>
      </c>
      <c r="BC49" s="13">
        <v>85.426551855986105</v>
      </c>
      <c r="BD49" s="173">
        <v>2.2543485948748798</v>
      </c>
      <c r="BE49" s="13">
        <v>88.088972668016098</v>
      </c>
      <c r="BF49" s="173">
        <v>2.0239372209023898</v>
      </c>
      <c r="BG49" s="13">
        <v>87.756343185800404</v>
      </c>
      <c r="BH49" s="173">
        <v>0.78432245446655202</v>
      </c>
      <c r="BI49" s="13">
        <v>2.3297913298143</v>
      </c>
      <c r="BJ49" s="173">
        <v>2.30910985877866</v>
      </c>
      <c r="BK49" s="13">
        <v>91.587884231005205</v>
      </c>
      <c r="BL49" s="173">
        <v>0.65725207419848197</v>
      </c>
      <c r="BM49" s="13">
        <v>91.387851012192002</v>
      </c>
      <c r="BN49" s="173">
        <v>1.9452682396001</v>
      </c>
      <c r="BO49" s="13">
        <v>93.027039032166101</v>
      </c>
      <c r="BP49" s="173">
        <v>1.3523760672415801</v>
      </c>
      <c r="BQ49" s="13">
        <v>90.821256248596399</v>
      </c>
      <c r="BR49" s="173">
        <v>0.75376207205148504</v>
      </c>
      <c r="BS49" s="13">
        <v>-0.56659476359558902</v>
      </c>
      <c r="BT49" s="173">
        <v>1.9077609233791499</v>
      </c>
      <c r="BU49" s="13">
        <v>54.030452014023801</v>
      </c>
      <c r="BV49" s="173">
        <v>1.17925001193811</v>
      </c>
      <c r="BW49" s="13">
        <v>55.729317580647098</v>
      </c>
      <c r="BX49" s="173">
        <v>3.0055464056934298</v>
      </c>
      <c r="BY49" s="13">
        <v>59.553480912736099</v>
      </c>
      <c r="BZ49" s="173">
        <v>2.7075364226151799</v>
      </c>
      <c r="CA49" s="13">
        <v>52.464218817738796</v>
      </c>
      <c r="CB49" s="173">
        <v>1.3269627653771501</v>
      </c>
      <c r="CC49" s="13">
        <v>-3.2650987629082202</v>
      </c>
      <c r="CD49" s="173">
        <v>3.2034986146243001</v>
      </c>
      <c r="CE49" s="13">
        <v>89.945999601997201</v>
      </c>
      <c r="CF49" s="173">
        <v>0.55769316562397198</v>
      </c>
      <c r="CG49" s="13">
        <v>92.831942851087405</v>
      </c>
      <c r="CH49" s="173">
        <v>1.80166707175118</v>
      </c>
      <c r="CI49" s="13">
        <v>92.498727104394803</v>
      </c>
      <c r="CJ49" s="173">
        <v>1.43057086859174</v>
      </c>
      <c r="CK49" s="13">
        <v>88.875979990278594</v>
      </c>
      <c r="CL49" s="173">
        <v>0.73869908125949302</v>
      </c>
      <c r="CM49" s="13">
        <v>-3.9559628608088402</v>
      </c>
      <c r="CN49" s="173">
        <v>2.0081078611237202</v>
      </c>
      <c r="CO49" s="13">
        <v>56.2908810545566</v>
      </c>
      <c r="CP49" s="173">
        <v>0.97668963722961</v>
      </c>
      <c r="CQ49" s="13">
        <v>56.0145098229223</v>
      </c>
      <c r="CR49" s="173">
        <v>3.4291992043663702</v>
      </c>
      <c r="CS49" s="13">
        <v>53.544018301860802</v>
      </c>
      <c r="CT49" s="173">
        <v>3.2178281290506199</v>
      </c>
      <c r="CU49" s="13">
        <v>56.436353057062398</v>
      </c>
      <c r="CV49" s="173">
        <v>1.09803565414481</v>
      </c>
      <c r="CW49" s="13">
        <v>0.42184323414013403</v>
      </c>
      <c r="CX49" s="173">
        <v>3.5955755374995402</v>
      </c>
      <c r="CY49" s="13">
        <v>80.161284681173001</v>
      </c>
      <c r="CZ49" s="173">
        <v>0.832553736816391</v>
      </c>
      <c r="DA49" s="13">
        <v>82.855693451253998</v>
      </c>
      <c r="DB49" s="173">
        <v>2.2750774648470902</v>
      </c>
      <c r="DC49" s="13">
        <v>80.397906769073998</v>
      </c>
      <c r="DD49" s="173">
        <v>2.1546299962479201</v>
      </c>
      <c r="DE49" s="13">
        <v>79.358375225504801</v>
      </c>
      <c r="DF49" s="173">
        <v>0.89613916034351104</v>
      </c>
      <c r="DG49" s="13">
        <v>-3.4973182257492001</v>
      </c>
      <c r="DH49" s="173">
        <v>2.3922207771839901</v>
      </c>
      <c r="DI49" s="13">
        <v>44.716811060660703</v>
      </c>
      <c r="DJ49" s="173">
        <v>1.02658706281776</v>
      </c>
      <c r="DK49" s="13">
        <v>43.788255685018797</v>
      </c>
      <c r="DL49" s="173">
        <v>2.9422306355830798</v>
      </c>
      <c r="DM49" s="13">
        <v>45.124303613270897</v>
      </c>
      <c r="DN49" s="173">
        <v>2.81426852011933</v>
      </c>
      <c r="DO49" s="13">
        <v>44.160891860703202</v>
      </c>
      <c r="DP49" s="173">
        <v>1.1415802309651999</v>
      </c>
      <c r="DQ49" s="13">
        <v>0.37263617568444102</v>
      </c>
      <c r="DR49" s="173">
        <v>3.1911178821237498</v>
      </c>
      <c r="DS49" s="13">
        <v>60.074069256941897</v>
      </c>
      <c r="DT49" s="173">
        <v>1.09963267592934</v>
      </c>
      <c r="DU49" s="13">
        <v>66.678975839987302</v>
      </c>
      <c r="DV49" s="173">
        <v>3.33058472288459</v>
      </c>
      <c r="DW49" s="13">
        <v>61.514322475222002</v>
      </c>
      <c r="DX49" s="173">
        <v>3.1899043214272602</v>
      </c>
      <c r="DY49" s="13">
        <v>58.041537526417599</v>
      </c>
      <c r="DZ49" s="173">
        <v>1.18106914013496</v>
      </c>
      <c r="EA49" s="13">
        <v>-8.6374383135696498</v>
      </c>
      <c r="EB49" s="173">
        <v>3.6817234739386002</v>
      </c>
      <c r="EC49" s="13">
        <v>82.464748337435097</v>
      </c>
      <c r="ED49" s="173">
        <v>0.76915456122960801</v>
      </c>
      <c r="EE49" s="13">
        <v>85.723938378946102</v>
      </c>
      <c r="EF49" s="173">
        <v>2.4962115594120799</v>
      </c>
      <c r="EG49" s="13">
        <v>84.342747857013606</v>
      </c>
      <c r="EH49" s="173">
        <v>2.2279286528808999</v>
      </c>
      <c r="EI49" s="13">
        <v>81.078411116462703</v>
      </c>
      <c r="EJ49" s="173">
        <v>0.86613306273067803</v>
      </c>
      <c r="EK49" s="13">
        <v>-4.6455272624834496</v>
      </c>
      <c r="EL49" s="173">
        <v>2.6883602011436998</v>
      </c>
      <c r="EM49" s="13">
        <v>87.365222566089599</v>
      </c>
      <c r="EN49" s="173">
        <v>0.74237903437192299</v>
      </c>
      <c r="EO49" s="13">
        <v>88.428672547539506</v>
      </c>
      <c r="EP49" s="173">
        <v>2.1064179777324799</v>
      </c>
      <c r="EQ49" s="13">
        <v>84.487158682301398</v>
      </c>
      <c r="ER49" s="173">
        <v>1.9555549755895401</v>
      </c>
      <c r="ES49" s="13">
        <v>87.606920648917495</v>
      </c>
      <c r="ET49" s="173">
        <v>0.84994982140710196</v>
      </c>
      <c r="EU49" s="13">
        <v>-0.821751898622054</v>
      </c>
      <c r="EV49" s="173">
        <v>2.2397581250979899</v>
      </c>
      <c r="EW49" s="13">
        <v>83.007650379684904</v>
      </c>
      <c r="EX49" s="173">
        <v>0.86819466075462703</v>
      </c>
      <c r="EY49" s="13">
        <v>86.811261335481504</v>
      </c>
      <c r="EZ49" s="173">
        <v>2.89521781733235</v>
      </c>
      <c r="FA49" s="13">
        <v>82.889224611457394</v>
      </c>
      <c r="FB49" s="173">
        <v>2.19060365376468</v>
      </c>
      <c r="FC49" s="13">
        <v>82.046183121252</v>
      </c>
      <c r="FD49" s="173">
        <v>1.0050799463937501</v>
      </c>
      <c r="FE49" s="13">
        <v>-4.7650782142294297</v>
      </c>
      <c r="FF49" s="173">
        <v>3.02301876235662</v>
      </c>
      <c r="FG49" s="13">
        <v>41.658511147779798</v>
      </c>
      <c r="FH49" s="173">
        <v>1.11926696322821</v>
      </c>
      <c r="FI49" s="13">
        <v>43.4081017999724</v>
      </c>
      <c r="FJ49" s="173">
        <v>2.75932494284047</v>
      </c>
      <c r="FK49" s="13">
        <v>45.0212421855705</v>
      </c>
      <c r="FL49" s="173">
        <v>2.84268958139995</v>
      </c>
      <c r="FM49" s="13">
        <v>40.418680840225498</v>
      </c>
      <c r="FN49" s="173">
        <v>1.3824535369223001</v>
      </c>
      <c r="FO49" s="13">
        <v>-2.9894209597468699</v>
      </c>
      <c r="FP49" s="173">
        <v>3.09577472358127</v>
      </c>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6"/>
    </row>
    <row r="50" spans="1:240" ht="12.95" customHeight="1" x14ac:dyDescent="0.2">
      <c r="A50" s="2" t="s">
        <v>378</v>
      </c>
      <c r="B50" s="12">
        <v>2</v>
      </c>
      <c r="C50" s="13">
        <v>74.915651535225095</v>
      </c>
      <c r="D50" s="173">
        <v>0.85649846551459397</v>
      </c>
      <c r="E50" s="13">
        <v>78.375438193653807</v>
      </c>
      <c r="F50" s="173">
        <v>2.0767111208479099</v>
      </c>
      <c r="G50" s="13">
        <v>74.791638423300697</v>
      </c>
      <c r="H50" s="173">
        <v>2.1897286036199501</v>
      </c>
      <c r="I50" s="13">
        <v>74.200643614660095</v>
      </c>
      <c r="J50" s="173">
        <v>1.02782870107059</v>
      </c>
      <c r="K50" s="13">
        <v>-4.1747945789937404</v>
      </c>
      <c r="L50" s="173">
        <v>2.3648895364292302</v>
      </c>
      <c r="M50" s="13">
        <v>80.0342708646738</v>
      </c>
      <c r="N50" s="173">
        <v>0.83372583253969601</v>
      </c>
      <c r="O50" s="13">
        <v>81.209602624258196</v>
      </c>
      <c r="P50" s="173">
        <v>1.83983280884727</v>
      </c>
      <c r="Q50" s="13">
        <v>82.314023490598402</v>
      </c>
      <c r="R50" s="173">
        <v>1.6468053810798</v>
      </c>
      <c r="S50" s="13">
        <v>79.341365144560001</v>
      </c>
      <c r="T50" s="173">
        <v>1.03180007871289</v>
      </c>
      <c r="U50" s="13">
        <v>-1.86823747969817</v>
      </c>
      <c r="V50" s="173">
        <v>2.1292901525051802</v>
      </c>
      <c r="W50" s="13">
        <v>81.014635937304703</v>
      </c>
      <c r="X50" s="173">
        <v>0.73453933640561997</v>
      </c>
      <c r="Y50" s="13">
        <v>82.908302858924998</v>
      </c>
      <c r="Z50" s="173">
        <v>1.63954505506024</v>
      </c>
      <c r="AA50" s="13">
        <v>81.632218014572302</v>
      </c>
      <c r="AB50" s="173">
        <v>1.81282950897774</v>
      </c>
      <c r="AC50" s="13">
        <v>80.448167749971503</v>
      </c>
      <c r="AD50" s="173">
        <v>0.86258508882946505</v>
      </c>
      <c r="AE50" s="13">
        <v>-2.4601351089535499</v>
      </c>
      <c r="AF50" s="173">
        <v>1.87078579883346</v>
      </c>
      <c r="AG50" s="13">
        <v>80.432974831491094</v>
      </c>
      <c r="AH50" s="173">
        <v>0.76717871309476704</v>
      </c>
      <c r="AI50" s="13">
        <v>82.028031818634403</v>
      </c>
      <c r="AJ50" s="173">
        <v>1.8140386521251399</v>
      </c>
      <c r="AK50" s="13">
        <v>82.943642440753095</v>
      </c>
      <c r="AL50" s="173">
        <v>1.7683695972410001</v>
      </c>
      <c r="AM50" s="13">
        <v>79.519828357603402</v>
      </c>
      <c r="AN50" s="173">
        <v>0.89970567725011596</v>
      </c>
      <c r="AO50" s="13">
        <v>-2.50820346103096</v>
      </c>
      <c r="AP50" s="173">
        <v>1.9225523588867</v>
      </c>
      <c r="AQ50" s="13">
        <v>72.800470342683795</v>
      </c>
      <c r="AR50" s="173">
        <v>0.89610303680371195</v>
      </c>
      <c r="AS50" s="13">
        <v>69.998650702198105</v>
      </c>
      <c r="AT50" s="173">
        <v>2.3075382644026798</v>
      </c>
      <c r="AU50" s="13">
        <v>74.6964836995339</v>
      </c>
      <c r="AV50" s="173">
        <v>2.0919800793781902</v>
      </c>
      <c r="AW50" s="13">
        <v>72.930557427561595</v>
      </c>
      <c r="AX50" s="173">
        <v>1.0234147549660899</v>
      </c>
      <c r="AY50" s="13">
        <v>2.93190672536358</v>
      </c>
      <c r="AZ50" s="173">
        <v>2.4899946479269701</v>
      </c>
      <c r="BA50" s="13">
        <v>67.950538067660304</v>
      </c>
      <c r="BB50" s="173">
        <v>0.965507778384599</v>
      </c>
      <c r="BC50" s="13">
        <v>66.924559535099306</v>
      </c>
      <c r="BD50" s="173">
        <v>2.3419882027530701</v>
      </c>
      <c r="BE50" s="13">
        <v>67.800651401183302</v>
      </c>
      <c r="BF50" s="173">
        <v>2.26047516907254</v>
      </c>
      <c r="BG50" s="13">
        <v>68.061437303984803</v>
      </c>
      <c r="BH50" s="173">
        <v>1.10014947372191</v>
      </c>
      <c r="BI50" s="13">
        <v>1.1368777688855001</v>
      </c>
      <c r="BJ50" s="173">
        <v>2.4447007087247399</v>
      </c>
      <c r="BK50" s="13">
        <v>78.093880958892598</v>
      </c>
      <c r="BL50" s="173">
        <v>0.79587599250155605</v>
      </c>
      <c r="BM50" s="13">
        <v>76.354300002922201</v>
      </c>
      <c r="BN50" s="173">
        <v>2.3085089967577099</v>
      </c>
      <c r="BO50" s="13">
        <v>79.077372746927594</v>
      </c>
      <c r="BP50" s="173">
        <v>1.95858716616373</v>
      </c>
      <c r="BQ50" s="13">
        <v>78.218421180867693</v>
      </c>
      <c r="BR50" s="173">
        <v>0.91015394142987405</v>
      </c>
      <c r="BS50" s="13">
        <v>1.86412117794555</v>
      </c>
      <c r="BT50" s="173">
        <v>2.45017717745151</v>
      </c>
      <c r="BU50" s="13">
        <v>28.053527192388501</v>
      </c>
      <c r="BV50" s="173">
        <v>0.86057152528870295</v>
      </c>
      <c r="BW50" s="13">
        <v>32.539139110961301</v>
      </c>
      <c r="BX50" s="173">
        <v>2.2684326205168501</v>
      </c>
      <c r="BY50" s="13">
        <v>29.040938160383799</v>
      </c>
      <c r="BZ50" s="173">
        <v>1.90674632825287</v>
      </c>
      <c r="CA50" s="13">
        <v>27.040661897517399</v>
      </c>
      <c r="CB50" s="173">
        <v>1.03059282726283</v>
      </c>
      <c r="CC50" s="13">
        <v>-5.49847721344383</v>
      </c>
      <c r="CD50" s="173">
        <v>2.4356138882482798</v>
      </c>
      <c r="CE50" s="13">
        <v>61.770114648421703</v>
      </c>
      <c r="CF50" s="173">
        <v>1.04003739977313</v>
      </c>
      <c r="CG50" s="13">
        <v>65.649473501916702</v>
      </c>
      <c r="CH50" s="173">
        <v>2.2710525889922599</v>
      </c>
      <c r="CI50" s="13">
        <v>65.659734760635203</v>
      </c>
      <c r="CJ50" s="173">
        <v>2.1729003767243702</v>
      </c>
      <c r="CK50" s="13">
        <v>60.063710587409503</v>
      </c>
      <c r="CL50" s="173">
        <v>1.2094233611176699</v>
      </c>
      <c r="CM50" s="13">
        <v>-5.5857629145071996</v>
      </c>
      <c r="CN50" s="173">
        <v>2.4820561892030502</v>
      </c>
      <c r="CO50" s="13">
        <v>38.892945787443601</v>
      </c>
      <c r="CP50" s="173">
        <v>1.1290936338022599</v>
      </c>
      <c r="CQ50" s="13">
        <v>38.932799282609899</v>
      </c>
      <c r="CR50" s="173">
        <v>2.9511474230545902</v>
      </c>
      <c r="CS50" s="13">
        <v>43.657845721672203</v>
      </c>
      <c r="CT50" s="173">
        <v>2.3293154411727</v>
      </c>
      <c r="CU50" s="13">
        <v>37.693973982525797</v>
      </c>
      <c r="CV50" s="173">
        <v>1.1249678499384801</v>
      </c>
      <c r="CW50" s="13">
        <v>-1.2388253000840901</v>
      </c>
      <c r="CX50" s="173">
        <v>2.83820636607209</v>
      </c>
      <c r="CY50" s="13">
        <v>65.606830097661899</v>
      </c>
      <c r="CZ50" s="173">
        <v>0.94307603973727805</v>
      </c>
      <c r="DA50" s="13">
        <v>62.9278016079897</v>
      </c>
      <c r="DB50" s="173">
        <v>2.53800486754754</v>
      </c>
      <c r="DC50" s="13">
        <v>70.2646736885184</v>
      </c>
      <c r="DD50" s="173">
        <v>2.3001270985451399</v>
      </c>
      <c r="DE50" s="13">
        <v>65.272032265193999</v>
      </c>
      <c r="DF50" s="173">
        <v>1.1082786903442601</v>
      </c>
      <c r="DG50" s="13">
        <v>2.3442306572042999</v>
      </c>
      <c r="DH50" s="173">
        <v>2.7635718914712499</v>
      </c>
      <c r="DI50" s="13">
        <v>57.494749033880602</v>
      </c>
      <c r="DJ50" s="173">
        <v>1.25506321296069</v>
      </c>
      <c r="DK50" s="13">
        <v>53.221097009538397</v>
      </c>
      <c r="DL50" s="173">
        <v>2.6473146975202999</v>
      </c>
      <c r="DM50" s="13">
        <v>56.076008007608202</v>
      </c>
      <c r="DN50" s="173">
        <v>2.8111087814192199</v>
      </c>
      <c r="DO50" s="13">
        <v>58.842988052594698</v>
      </c>
      <c r="DP50" s="173">
        <v>1.2798394298312099</v>
      </c>
      <c r="DQ50" s="13">
        <v>5.6218910430563103</v>
      </c>
      <c r="DR50" s="173">
        <v>2.7119023236171498</v>
      </c>
      <c r="DS50" s="13">
        <v>30.148916663098198</v>
      </c>
      <c r="DT50" s="173">
        <v>1.2992048657735999</v>
      </c>
      <c r="DU50" s="13">
        <v>32.042618174268497</v>
      </c>
      <c r="DV50" s="173">
        <v>2.4522132490251898</v>
      </c>
      <c r="DW50" s="13">
        <v>33.503764207319001</v>
      </c>
      <c r="DX50" s="173">
        <v>2.8306670850928901</v>
      </c>
      <c r="DY50" s="13">
        <v>28.623144605700102</v>
      </c>
      <c r="DZ50" s="173">
        <v>1.3229190476505699</v>
      </c>
      <c r="EA50" s="13">
        <v>-3.4194735685684599</v>
      </c>
      <c r="EB50" s="173">
        <v>2.5168378233850102</v>
      </c>
      <c r="EC50" s="13">
        <v>67.989173896539597</v>
      </c>
      <c r="ED50" s="173">
        <v>0.97756334528876698</v>
      </c>
      <c r="EE50" s="13">
        <v>70.931690400838704</v>
      </c>
      <c r="EF50" s="173">
        <v>2.1519863028605699</v>
      </c>
      <c r="EG50" s="13">
        <v>68.961326038244806</v>
      </c>
      <c r="EH50" s="173">
        <v>2.47048407710597</v>
      </c>
      <c r="EI50" s="13">
        <v>66.981172433725007</v>
      </c>
      <c r="EJ50" s="173">
        <v>1.15418484428441</v>
      </c>
      <c r="EK50" s="13">
        <v>-3.9505179671137101</v>
      </c>
      <c r="EL50" s="173">
        <v>2.34906104222578</v>
      </c>
      <c r="EM50" s="13">
        <v>64.055980013983401</v>
      </c>
      <c r="EN50" s="173">
        <v>0.94774789923712999</v>
      </c>
      <c r="EO50" s="13">
        <v>64.606571511787095</v>
      </c>
      <c r="EP50" s="173">
        <v>2.3942452700661998</v>
      </c>
      <c r="EQ50" s="13">
        <v>67.657435420719395</v>
      </c>
      <c r="ER50" s="173">
        <v>2.13662668063834</v>
      </c>
      <c r="ES50" s="13">
        <v>62.962793416670998</v>
      </c>
      <c r="ET50" s="173">
        <v>1.06523285105278</v>
      </c>
      <c r="EU50" s="13">
        <v>-1.6437780951160601</v>
      </c>
      <c r="EV50" s="173">
        <v>2.6485155158684299</v>
      </c>
      <c r="EW50" s="13">
        <v>63.276663915371898</v>
      </c>
      <c r="EX50" s="173">
        <v>1.17519694597581</v>
      </c>
      <c r="EY50" s="13">
        <v>66.943015295692007</v>
      </c>
      <c r="EZ50" s="173">
        <v>2.2847076657646102</v>
      </c>
      <c r="FA50" s="13">
        <v>66.3336125783932</v>
      </c>
      <c r="FB50" s="173">
        <v>2.5864746114634598</v>
      </c>
      <c r="FC50" s="13">
        <v>61.603458759279597</v>
      </c>
      <c r="FD50" s="173">
        <v>1.3501147628127399</v>
      </c>
      <c r="FE50" s="13">
        <v>-5.3395565364124504</v>
      </c>
      <c r="FF50" s="173">
        <v>2.64675014067998</v>
      </c>
      <c r="FG50" s="13">
        <v>43.797488018440298</v>
      </c>
      <c r="FH50" s="173">
        <v>1.0593037826909399</v>
      </c>
      <c r="FI50" s="13">
        <v>44.1514979550183</v>
      </c>
      <c r="FJ50" s="173">
        <v>2.53671096785747</v>
      </c>
      <c r="FK50" s="13">
        <v>43.895255838406896</v>
      </c>
      <c r="FL50" s="173">
        <v>2.5763680272614198</v>
      </c>
      <c r="FM50" s="13">
        <v>43.4605363489582</v>
      </c>
      <c r="FN50" s="173">
        <v>1.1647076063060899</v>
      </c>
      <c r="FO50" s="13">
        <v>-0.69096160606016399</v>
      </c>
      <c r="FP50" s="173">
        <v>2.55156026274891</v>
      </c>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6"/>
    </row>
    <row r="51" spans="1:240" ht="12.95" customHeight="1" x14ac:dyDescent="0.2">
      <c r="A51" s="2" t="s">
        <v>379</v>
      </c>
      <c r="B51" s="12">
        <v>2</v>
      </c>
      <c r="C51" s="13">
        <v>97.348480028064898</v>
      </c>
      <c r="D51" s="173">
        <v>0.28320361580515602</v>
      </c>
      <c r="E51" s="13">
        <v>98.995191090173606</v>
      </c>
      <c r="F51" s="173">
        <v>0.345826378995713</v>
      </c>
      <c r="G51" s="13">
        <v>98.205685717018895</v>
      </c>
      <c r="H51" s="173">
        <v>0.55714303381073005</v>
      </c>
      <c r="I51" s="13">
        <v>96.545613942267096</v>
      </c>
      <c r="J51" s="173">
        <v>0.37420639390439697</v>
      </c>
      <c r="K51" s="13">
        <v>-2.4495771479064801</v>
      </c>
      <c r="L51" s="173">
        <v>0.48570066368381998</v>
      </c>
      <c r="M51" s="13">
        <v>96.530524639531095</v>
      </c>
      <c r="N51" s="173">
        <v>0.28453093945499103</v>
      </c>
      <c r="O51" s="13">
        <v>97.621957125043494</v>
      </c>
      <c r="P51" s="173">
        <v>0.57516576082639204</v>
      </c>
      <c r="Q51" s="13">
        <v>97.109708236519594</v>
      </c>
      <c r="R51" s="173">
        <v>0.67990362816803196</v>
      </c>
      <c r="S51" s="13">
        <v>95.974459311097306</v>
      </c>
      <c r="T51" s="173">
        <v>0.35080538860202298</v>
      </c>
      <c r="U51" s="13">
        <v>-1.64749781394623</v>
      </c>
      <c r="V51" s="173">
        <v>0.65660772019637703</v>
      </c>
      <c r="W51" s="13">
        <v>96.408817066713297</v>
      </c>
      <c r="X51" s="173">
        <v>0.26861807874510002</v>
      </c>
      <c r="Y51" s="13">
        <v>97.889725974011199</v>
      </c>
      <c r="Z51" s="173">
        <v>0.471087045814292</v>
      </c>
      <c r="AA51" s="13">
        <v>96.916776621839603</v>
      </c>
      <c r="AB51" s="173">
        <v>0.62380019006157905</v>
      </c>
      <c r="AC51" s="13">
        <v>95.723291046367706</v>
      </c>
      <c r="AD51" s="173">
        <v>0.354424655048027</v>
      </c>
      <c r="AE51" s="13">
        <v>-2.1664349276435102</v>
      </c>
      <c r="AF51" s="173">
        <v>0.61315687485430603</v>
      </c>
      <c r="AG51" s="13">
        <v>86.351009795956003</v>
      </c>
      <c r="AH51" s="173">
        <v>0.56416491611113695</v>
      </c>
      <c r="AI51" s="13">
        <v>86.658435618636503</v>
      </c>
      <c r="AJ51" s="173">
        <v>1.4054495238987299</v>
      </c>
      <c r="AK51" s="13">
        <v>86.2080243520425</v>
      </c>
      <c r="AL51" s="173">
        <v>1.49839821806691</v>
      </c>
      <c r="AM51" s="13">
        <v>86.299677790956906</v>
      </c>
      <c r="AN51" s="173">
        <v>0.72349919627216897</v>
      </c>
      <c r="AO51" s="13">
        <v>-0.35875782767963899</v>
      </c>
      <c r="AP51" s="173">
        <v>1.64416764897348</v>
      </c>
      <c r="AQ51" s="13">
        <v>90.673080097201094</v>
      </c>
      <c r="AR51" s="173">
        <v>0.56611855555899704</v>
      </c>
      <c r="AS51" s="13">
        <v>93.420973718226506</v>
      </c>
      <c r="AT51" s="173">
        <v>0.85153265790406896</v>
      </c>
      <c r="AU51" s="13">
        <v>90.640427786988596</v>
      </c>
      <c r="AV51" s="173">
        <v>1.2418657449399799</v>
      </c>
      <c r="AW51" s="13">
        <v>89.786080162475997</v>
      </c>
      <c r="AX51" s="173">
        <v>0.67630768442688605</v>
      </c>
      <c r="AY51" s="13">
        <v>-3.6348935557504798</v>
      </c>
      <c r="AZ51" s="173">
        <v>0.98845339543911803</v>
      </c>
      <c r="BA51" s="13">
        <v>89.756537141681207</v>
      </c>
      <c r="BB51" s="173">
        <v>0.59738239161089801</v>
      </c>
      <c r="BC51" s="13">
        <v>92.7300191252628</v>
      </c>
      <c r="BD51" s="173">
        <v>0.86874101163636497</v>
      </c>
      <c r="BE51" s="13">
        <v>89.3195308328186</v>
      </c>
      <c r="BF51" s="173">
        <v>1.29326467688811</v>
      </c>
      <c r="BG51" s="13">
        <v>88.888876454839206</v>
      </c>
      <c r="BH51" s="173">
        <v>0.73293025793865596</v>
      </c>
      <c r="BI51" s="13">
        <v>-3.8411426704236402</v>
      </c>
      <c r="BJ51" s="173">
        <v>1.0358261172888901</v>
      </c>
      <c r="BK51" s="13">
        <v>92.350452675017195</v>
      </c>
      <c r="BL51" s="173">
        <v>0.49037634773824401</v>
      </c>
      <c r="BM51" s="13">
        <v>95.233797203334703</v>
      </c>
      <c r="BN51" s="173">
        <v>0.77961044732742801</v>
      </c>
      <c r="BO51" s="13">
        <v>92.001134186810404</v>
      </c>
      <c r="BP51" s="173">
        <v>1.1523880819400001</v>
      </c>
      <c r="BQ51" s="13">
        <v>91.528435676540099</v>
      </c>
      <c r="BR51" s="173">
        <v>0.58806253874830305</v>
      </c>
      <c r="BS51" s="13">
        <v>-3.7053615267945599</v>
      </c>
      <c r="BT51" s="173">
        <v>0.954109361307246</v>
      </c>
      <c r="BU51" s="13">
        <v>56.755847409428597</v>
      </c>
      <c r="BV51" s="173">
        <v>1.0983347014979199</v>
      </c>
      <c r="BW51" s="13">
        <v>59.569562299355098</v>
      </c>
      <c r="BX51" s="173">
        <v>1.85627912988907</v>
      </c>
      <c r="BY51" s="13">
        <v>59.263775230070699</v>
      </c>
      <c r="BZ51" s="173">
        <v>2.0004770708233899</v>
      </c>
      <c r="CA51" s="13">
        <v>55.111345887284301</v>
      </c>
      <c r="CB51" s="173">
        <v>1.2907701959396001</v>
      </c>
      <c r="CC51" s="13">
        <v>-4.4582164120708399</v>
      </c>
      <c r="CD51" s="173">
        <v>1.99396754601409</v>
      </c>
      <c r="CE51" s="13">
        <v>86.192797481152397</v>
      </c>
      <c r="CF51" s="173">
        <v>0.57829740060284995</v>
      </c>
      <c r="CG51" s="13">
        <v>90.1174698745114</v>
      </c>
      <c r="CH51" s="173">
        <v>1.0436632301800699</v>
      </c>
      <c r="CI51" s="13">
        <v>83.270332817374594</v>
      </c>
      <c r="CJ51" s="173">
        <v>1.50870185680161</v>
      </c>
      <c r="CK51" s="13">
        <v>85.776098842161204</v>
      </c>
      <c r="CL51" s="173">
        <v>0.64042430526218197</v>
      </c>
      <c r="CM51" s="13">
        <v>-4.3413710323502697</v>
      </c>
      <c r="CN51" s="173">
        <v>1.1267263012020401</v>
      </c>
      <c r="CO51" s="13">
        <v>47.064584301442601</v>
      </c>
      <c r="CP51" s="173">
        <v>1.0591229406676199</v>
      </c>
      <c r="CQ51" s="13">
        <v>50.861156038058297</v>
      </c>
      <c r="CR51" s="173">
        <v>2.2182191956164399</v>
      </c>
      <c r="CS51" s="13">
        <v>47.917716235792597</v>
      </c>
      <c r="CT51" s="173">
        <v>2.1784179224532698</v>
      </c>
      <c r="CU51" s="13">
        <v>45.581019699405097</v>
      </c>
      <c r="CV51" s="173">
        <v>1.09842967525387</v>
      </c>
      <c r="CW51" s="13">
        <v>-5.2801363386532101</v>
      </c>
      <c r="CX51" s="173">
        <v>2.2361164041101</v>
      </c>
      <c r="CY51" s="13">
        <v>87.508321536256801</v>
      </c>
      <c r="CZ51" s="173">
        <v>0.60757397181358597</v>
      </c>
      <c r="DA51" s="13">
        <v>91.120023280872502</v>
      </c>
      <c r="DB51" s="173">
        <v>1.0579140562550899</v>
      </c>
      <c r="DC51" s="13">
        <v>86.0486062730605</v>
      </c>
      <c r="DD51" s="173">
        <v>1.3938555030736499</v>
      </c>
      <c r="DE51" s="13">
        <v>86.859665562256595</v>
      </c>
      <c r="DF51" s="173">
        <v>0.72933455789786905</v>
      </c>
      <c r="DG51" s="13">
        <v>-4.2603577186159196</v>
      </c>
      <c r="DH51" s="173">
        <v>1.2644641097088301</v>
      </c>
      <c r="DI51" s="13">
        <v>56.766338898488101</v>
      </c>
      <c r="DJ51" s="173">
        <v>0.98873697010424599</v>
      </c>
      <c r="DK51" s="13">
        <v>59.347389357035198</v>
      </c>
      <c r="DL51" s="173">
        <v>1.96402903167307</v>
      </c>
      <c r="DM51" s="13">
        <v>54.390565384335098</v>
      </c>
      <c r="DN51" s="173">
        <v>2.1612474817096801</v>
      </c>
      <c r="DO51" s="13">
        <v>56.507154415904502</v>
      </c>
      <c r="DP51" s="173">
        <v>1.12351665091341</v>
      </c>
      <c r="DQ51" s="13">
        <v>-2.8402349411306602</v>
      </c>
      <c r="DR51" s="173">
        <v>2.2642300374908699</v>
      </c>
      <c r="DS51" s="13">
        <v>53.860631186810302</v>
      </c>
      <c r="DT51" s="173">
        <v>1.0246375429135699</v>
      </c>
      <c r="DU51" s="13">
        <v>57.395632260027803</v>
      </c>
      <c r="DV51" s="173">
        <v>2.0396281630609501</v>
      </c>
      <c r="DW51" s="13">
        <v>53.644388352307402</v>
      </c>
      <c r="DX51" s="173">
        <v>2.3746066196906601</v>
      </c>
      <c r="DY51" s="13">
        <v>52.779543559545203</v>
      </c>
      <c r="DZ51" s="173">
        <v>1.0552800529230999</v>
      </c>
      <c r="EA51" s="13">
        <v>-4.6160887004825701</v>
      </c>
      <c r="EB51" s="173">
        <v>2.1611506676587302</v>
      </c>
      <c r="EC51" s="13">
        <v>79.573013978688607</v>
      </c>
      <c r="ED51" s="173">
        <v>0.66978126569820895</v>
      </c>
      <c r="EE51" s="13">
        <v>80.638776926902807</v>
      </c>
      <c r="EF51" s="173">
        <v>1.39499688226316</v>
      </c>
      <c r="EG51" s="13">
        <v>77.750344220374799</v>
      </c>
      <c r="EH51" s="173">
        <v>1.7061318303381099</v>
      </c>
      <c r="EI51" s="13">
        <v>79.795331315934405</v>
      </c>
      <c r="EJ51" s="173">
        <v>0.76628801270111102</v>
      </c>
      <c r="EK51" s="13">
        <v>-0.84344561096838799</v>
      </c>
      <c r="EL51" s="173">
        <v>1.52926395225422</v>
      </c>
      <c r="EM51" s="13">
        <v>83.415133437704199</v>
      </c>
      <c r="EN51" s="173">
        <v>0.68874289693856405</v>
      </c>
      <c r="EO51" s="13">
        <v>85.225133906061203</v>
      </c>
      <c r="EP51" s="173">
        <v>1.3611542984437599</v>
      </c>
      <c r="EQ51" s="13">
        <v>83.625928450323599</v>
      </c>
      <c r="ER51" s="173">
        <v>1.51276065691724</v>
      </c>
      <c r="ES51" s="13">
        <v>82.718283198354399</v>
      </c>
      <c r="ET51" s="173">
        <v>0.80313695344656799</v>
      </c>
      <c r="EU51" s="13">
        <v>-2.5068507077068301</v>
      </c>
      <c r="EV51" s="173">
        <v>1.5602296252552501</v>
      </c>
      <c r="EW51" s="13">
        <v>84.333304129746907</v>
      </c>
      <c r="EX51" s="173">
        <v>0.57797683993718596</v>
      </c>
      <c r="EY51" s="13">
        <v>86.702562760532302</v>
      </c>
      <c r="EZ51" s="173">
        <v>1.05218150563876</v>
      </c>
      <c r="FA51" s="13">
        <v>80.342474489080104</v>
      </c>
      <c r="FB51" s="173">
        <v>1.68050614266293</v>
      </c>
      <c r="FC51" s="13">
        <v>84.543328917485994</v>
      </c>
      <c r="FD51" s="173">
        <v>0.759820280538124</v>
      </c>
      <c r="FE51" s="13">
        <v>-2.1592338430462701</v>
      </c>
      <c r="FF51" s="173">
        <v>1.4178729253405</v>
      </c>
      <c r="FG51" s="13">
        <v>53.406712915356501</v>
      </c>
      <c r="FH51" s="173">
        <v>0.92274318631404495</v>
      </c>
      <c r="FI51" s="13">
        <v>58.745699673184703</v>
      </c>
      <c r="FJ51" s="173">
        <v>1.8864404370108301</v>
      </c>
      <c r="FK51" s="13">
        <v>52.361809642529401</v>
      </c>
      <c r="FL51" s="173">
        <v>2.0871807179370601</v>
      </c>
      <c r="FM51" s="13">
        <v>51.780057438383899</v>
      </c>
      <c r="FN51" s="173">
        <v>1.1360159715176701</v>
      </c>
      <c r="FO51" s="13">
        <v>-6.9656422348008</v>
      </c>
      <c r="FP51" s="173">
        <v>2.1161649302537699</v>
      </c>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6"/>
    </row>
    <row r="52" spans="1:240" ht="12.95" customHeight="1" x14ac:dyDescent="0.2">
      <c r="A52" s="2" t="s">
        <v>380</v>
      </c>
      <c r="B52" s="12">
        <v>2</v>
      </c>
      <c r="C52" s="13">
        <v>87.446183163838</v>
      </c>
      <c r="D52" s="173">
        <v>0.677720534861738</v>
      </c>
      <c r="E52" s="13">
        <v>83.409991129674296</v>
      </c>
      <c r="F52" s="173">
        <v>2.3559099590594599</v>
      </c>
      <c r="G52" s="13">
        <v>85.120478076424604</v>
      </c>
      <c r="H52" s="173">
        <v>1.8131918600250301</v>
      </c>
      <c r="I52" s="13">
        <v>87.627880275100694</v>
      </c>
      <c r="J52" s="173">
        <v>0.62391792901930998</v>
      </c>
      <c r="K52" s="13">
        <v>4.2178891454263701</v>
      </c>
      <c r="L52" s="173">
        <v>2.1922310728957002</v>
      </c>
      <c r="M52" s="13">
        <v>87.410927636140599</v>
      </c>
      <c r="N52" s="173">
        <v>0.84909436143564898</v>
      </c>
      <c r="O52" s="13">
        <v>80.851708386521096</v>
      </c>
      <c r="P52" s="173">
        <v>2.7763522273971599</v>
      </c>
      <c r="Q52" s="13">
        <v>86.997033050120507</v>
      </c>
      <c r="R52" s="173">
        <v>1.9624805341284599</v>
      </c>
      <c r="S52" s="13">
        <v>87.683187771989296</v>
      </c>
      <c r="T52" s="173">
        <v>0.83222525893614396</v>
      </c>
      <c r="U52" s="13">
        <v>6.8314793854681097</v>
      </c>
      <c r="V52" s="173">
        <v>2.4919071772463801</v>
      </c>
      <c r="W52" s="13">
        <v>83.8811568889369</v>
      </c>
      <c r="X52" s="173">
        <v>1.12758698928761</v>
      </c>
      <c r="Y52" s="13">
        <v>79.803067467120698</v>
      </c>
      <c r="Z52" s="173">
        <v>2.2219615897041201</v>
      </c>
      <c r="AA52" s="13">
        <v>79.444334587130697</v>
      </c>
      <c r="AB52" s="173">
        <v>1.9468204952878101</v>
      </c>
      <c r="AC52" s="13">
        <v>84.745841377560794</v>
      </c>
      <c r="AD52" s="173">
        <v>1.23649526775208</v>
      </c>
      <c r="AE52" s="13">
        <v>4.94277391044018</v>
      </c>
      <c r="AF52" s="173">
        <v>1.9457462079528201</v>
      </c>
      <c r="AG52" s="13">
        <v>83.711060367904693</v>
      </c>
      <c r="AH52" s="173">
        <v>0.89253984799322506</v>
      </c>
      <c r="AI52" s="13">
        <v>80.558899505274496</v>
      </c>
      <c r="AJ52" s="173">
        <v>2.26790615848188</v>
      </c>
      <c r="AK52" s="13">
        <v>80.136663789638405</v>
      </c>
      <c r="AL52" s="173">
        <v>2.0513403832000501</v>
      </c>
      <c r="AM52" s="13">
        <v>84.703342807040499</v>
      </c>
      <c r="AN52" s="173">
        <v>0.95746872212116796</v>
      </c>
      <c r="AO52" s="13">
        <v>4.1444433017659597</v>
      </c>
      <c r="AP52" s="173">
        <v>2.3967273361429999</v>
      </c>
      <c r="AQ52" s="13">
        <v>89.112186422678207</v>
      </c>
      <c r="AR52" s="173">
        <v>0.95280258717120503</v>
      </c>
      <c r="AS52" s="13">
        <v>85.096577730634095</v>
      </c>
      <c r="AT52" s="173">
        <v>2.8315088114399298</v>
      </c>
      <c r="AU52" s="13">
        <v>86.515670835476897</v>
      </c>
      <c r="AV52" s="173">
        <v>2.3219280609053299</v>
      </c>
      <c r="AW52" s="13">
        <v>89.840753982355594</v>
      </c>
      <c r="AX52" s="173">
        <v>0.97580527409699702</v>
      </c>
      <c r="AY52" s="13">
        <v>4.7441762517214698</v>
      </c>
      <c r="AZ52" s="173">
        <v>2.85165484532931</v>
      </c>
      <c r="BA52" s="13">
        <v>83.193176164905907</v>
      </c>
      <c r="BB52" s="173">
        <v>0.74072061713839998</v>
      </c>
      <c r="BC52" s="13">
        <v>78.153355032451501</v>
      </c>
      <c r="BD52" s="173">
        <v>2.6472486600882901</v>
      </c>
      <c r="BE52" s="13">
        <v>78.335578927005002</v>
      </c>
      <c r="BF52" s="173">
        <v>2.3411712271028202</v>
      </c>
      <c r="BG52" s="13">
        <v>84.593357285826201</v>
      </c>
      <c r="BH52" s="173">
        <v>0.95233442622387199</v>
      </c>
      <c r="BI52" s="13">
        <v>6.4400022533746997</v>
      </c>
      <c r="BJ52" s="173">
        <v>2.8606632007226001</v>
      </c>
      <c r="BK52" s="13">
        <v>92.482793701660896</v>
      </c>
      <c r="BL52" s="173">
        <v>0.72132925933214898</v>
      </c>
      <c r="BM52" s="13">
        <v>89.3970636353137</v>
      </c>
      <c r="BN52" s="173">
        <v>2.1462921507976001</v>
      </c>
      <c r="BO52" s="13">
        <v>89.0877385617909</v>
      </c>
      <c r="BP52" s="173">
        <v>2.4397092862666501</v>
      </c>
      <c r="BQ52" s="13">
        <v>93.224172233768002</v>
      </c>
      <c r="BR52" s="173">
        <v>0.68430883374335305</v>
      </c>
      <c r="BS52" s="13">
        <v>3.8271085984542701</v>
      </c>
      <c r="BT52" s="173">
        <v>2.1772819173076301</v>
      </c>
      <c r="BU52" s="13">
        <v>75.685100720136404</v>
      </c>
      <c r="BV52" s="173">
        <v>1.1438293901466401</v>
      </c>
      <c r="BW52" s="13">
        <v>70.156784525464403</v>
      </c>
      <c r="BX52" s="173">
        <v>3.00840445939762</v>
      </c>
      <c r="BY52" s="13">
        <v>75.544228646341097</v>
      </c>
      <c r="BZ52" s="173">
        <v>2.4713031937289398</v>
      </c>
      <c r="CA52" s="13">
        <v>76.822536738945203</v>
      </c>
      <c r="CB52" s="173">
        <v>1.46329504277945</v>
      </c>
      <c r="CC52" s="13">
        <v>6.6657522134807898</v>
      </c>
      <c r="CD52" s="173">
        <v>2.67888738042608</v>
      </c>
      <c r="CE52" s="13">
        <v>55.658596408730503</v>
      </c>
      <c r="CF52" s="173">
        <v>1.0942611086362199</v>
      </c>
      <c r="CG52" s="13">
        <v>61.065259181601398</v>
      </c>
      <c r="CH52" s="173">
        <v>2.5419061827460001</v>
      </c>
      <c r="CI52" s="13">
        <v>46.965387051714401</v>
      </c>
      <c r="CJ52" s="173">
        <v>3.2528117300081498</v>
      </c>
      <c r="CK52" s="13">
        <v>55.926492950243798</v>
      </c>
      <c r="CL52" s="173">
        <v>1.43054040605003</v>
      </c>
      <c r="CM52" s="13">
        <v>-5.1387662313576001</v>
      </c>
      <c r="CN52" s="173">
        <v>2.62564535196202</v>
      </c>
      <c r="CO52" s="13">
        <v>48.166821700873399</v>
      </c>
      <c r="CP52" s="173">
        <v>1.4209922799794701</v>
      </c>
      <c r="CQ52" s="13">
        <v>38.213623364403503</v>
      </c>
      <c r="CR52" s="173">
        <v>3.0136217634415599</v>
      </c>
      <c r="CS52" s="13">
        <v>42.671009260222199</v>
      </c>
      <c r="CT52" s="173">
        <v>2.9576086756626698</v>
      </c>
      <c r="CU52" s="13">
        <v>50.098302802841602</v>
      </c>
      <c r="CV52" s="173">
        <v>1.81434456584712</v>
      </c>
      <c r="CW52" s="13">
        <v>11.8846794384381</v>
      </c>
      <c r="CX52" s="173">
        <v>3.0392490788951201</v>
      </c>
      <c r="CY52" s="13">
        <v>62.514050657955799</v>
      </c>
      <c r="CZ52" s="173">
        <v>1.35065334575289</v>
      </c>
      <c r="DA52" s="13">
        <v>59.124073381836901</v>
      </c>
      <c r="DB52" s="173">
        <v>3.31768055520575</v>
      </c>
      <c r="DC52" s="13">
        <v>60.335908155207797</v>
      </c>
      <c r="DD52" s="173">
        <v>2.8550990396054101</v>
      </c>
      <c r="DE52" s="13">
        <v>63.579173161588102</v>
      </c>
      <c r="DF52" s="173">
        <v>1.2921508687386001</v>
      </c>
      <c r="DG52" s="13">
        <v>4.4550997797512002</v>
      </c>
      <c r="DH52" s="173">
        <v>3.3350016705758101</v>
      </c>
      <c r="DI52" s="13">
        <v>55.3283352556412</v>
      </c>
      <c r="DJ52" s="173">
        <v>0.88487336075100498</v>
      </c>
      <c r="DK52" s="13">
        <v>50.7439879322759</v>
      </c>
      <c r="DL52" s="173">
        <v>4.32026014231415</v>
      </c>
      <c r="DM52" s="13">
        <v>53.274912896258499</v>
      </c>
      <c r="DN52" s="173">
        <v>2.3324389114636102</v>
      </c>
      <c r="DO52" s="13">
        <v>55.531065812379701</v>
      </c>
      <c r="DP52" s="173">
        <v>1.65604361593032</v>
      </c>
      <c r="DQ52" s="13">
        <v>4.7870778801038201</v>
      </c>
      <c r="DR52" s="173">
        <v>5.2734236126213299</v>
      </c>
      <c r="DS52" s="13">
        <v>42.330978766730603</v>
      </c>
      <c r="DT52" s="173">
        <v>1.38505665588775</v>
      </c>
      <c r="DU52" s="13">
        <v>35.367553866249601</v>
      </c>
      <c r="DV52" s="173">
        <v>2.9316638007286699</v>
      </c>
      <c r="DW52" s="13">
        <v>36.120542509237701</v>
      </c>
      <c r="DX52" s="173">
        <v>2.3479812621543799</v>
      </c>
      <c r="DY52" s="13">
        <v>43.905039057325702</v>
      </c>
      <c r="DZ52" s="173">
        <v>1.8151137584649299</v>
      </c>
      <c r="EA52" s="13">
        <v>8.5374851910761294</v>
      </c>
      <c r="EB52" s="173">
        <v>3.24437276962247</v>
      </c>
      <c r="EC52" s="13">
        <v>70.135910703633499</v>
      </c>
      <c r="ED52" s="173">
        <v>1.1949390766213701</v>
      </c>
      <c r="EE52" s="13">
        <v>69.453889985112795</v>
      </c>
      <c r="EF52" s="173">
        <v>2.4825595017262301</v>
      </c>
      <c r="EG52" s="13">
        <v>61.454966508865098</v>
      </c>
      <c r="EH52" s="173">
        <v>3.4935616878595801</v>
      </c>
      <c r="EI52" s="13">
        <v>71.348330823274793</v>
      </c>
      <c r="EJ52" s="173">
        <v>1.33000007462888</v>
      </c>
      <c r="EK52" s="13">
        <v>1.8944408381620099</v>
      </c>
      <c r="EL52" s="173">
        <v>2.7084733270279702</v>
      </c>
      <c r="EM52" s="13">
        <v>43.844364172777802</v>
      </c>
      <c r="EN52" s="173">
        <v>1.72537382901416</v>
      </c>
      <c r="EO52" s="13">
        <v>42.027717684566603</v>
      </c>
      <c r="EP52" s="173">
        <v>3.9033218805461698</v>
      </c>
      <c r="EQ52" s="13">
        <v>33.346309061340001</v>
      </c>
      <c r="ER52" s="173">
        <v>2.43702587686129</v>
      </c>
      <c r="ES52" s="13">
        <v>45.769406916009999</v>
      </c>
      <c r="ET52" s="173">
        <v>2.1975609614225302</v>
      </c>
      <c r="EU52" s="13">
        <v>3.7416892314434298</v>
      </c>
      <c r="EV52" s="173">
        <v>3.9830082484107598</v>
      </c>
      <c r="EW52" s="13">
        <v>77.315292004486295</v>
      </c>
      <c r="EX52" s="173">
        <v>0.89416552550825401</v>
      </c>
      <c r="EY52" s="13">
        <v>67.320576675071806</v>
      </c>
      <c r="EZ52" s="173">
        <v>2.8700220122790299</v>
      </c>
      <c r="FA52" s="13">
        <v>72.080908404120805</v>
      </c>
      <c r="FB52" s="173">
        <v>2.6889349400968801</v>
      </c>
      <c r="FC52" s="13">
        <v>79.745636978210001</v>
      </c>
      <c r="FD52" s="173">
        <v>1.06466150035639</v>
      </c>
      <c r="FE52" s="13">
        <v>12.425060303138199</v>
      </c>
      <c r="FF52" s="173">
        <v>2.86847777899838</v>
      </c>
      <c r="FG52" s="13">
        <v>26.258721443811201</v>
      </c>
      <c r="FH52" s="173">
        <v>1.4023688405213399</v>
      </c>
      <c r="FI52" s="13">
        <v>19.039920365588902</v>
      </c>
      <c r="FJ52" s="173">
        <v>2.3833094675513999</v>
      </c>
      <c r="FK52" s="13">
        <v>22.0173569990312</v>
      </c>
      <c r="FL52" s="173">
        <v>2.2702682171865698</v>
      </c>
      <c r="FM52" s="13">
        <v>27.601390946841502</v>
      </c>
      <c r="FN52" s="173">
        <v>1.59548827342493</v>
      </c>
      <c r="FO52" s="13">
        <v>8.5614705812526495</v>
      </c>
      <c r="FP52" s="173">
        <v>2.2834075961508602</v>
      </c>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6"/>
    </row>
    <row r="53" spans="1:240" ht="12.95" customHeight="1" x14ac:dyDescent="0.2">
      <c r="A53" s="2" t="s">
        <v>381</v>
      </c>
      <c r="B53" s="12">
        <v>2</v>
      </c>
      <c r="C53" s="13">
        <v>65.399266090796303</v>
      </c>
      <c r="D53" s="173">
        <v>0.91154876952056696</v>
      </c>
      <c r="E53" s="13">
        <v>68.189732660902195</v>
      </c>
      <c r="F53" s="173">
        <v>1.8957442945960199</v>
      </c>
      <c r="G53" s="13">
        <v>61.475524022951902</v>
      </c>
      <c r="H53" s="173">
        <v>2.2756225552248899</v>
      </c>
      <c r="I53" s="13">
        <v>65.646461618160501</v>
      </c>
      <c r="J53" s="173">
        <v>0.97594999158600804</v>
      </c>
      <c r="K53" s="13">
        <v>-2.5432710427417198</v>
      </c>
      <c r="L53" s="173">
        <v>1.9934635304763799</v>
      </c>
      <c r="M53" s="13">
        <v>59.304713436870301</v>
      </c>
      <c r="N53" s="173">
        <v>0.91583123225548202</v>
      </c>
      <c r="O53" s="13">
        <v>65.140688961694096</v>
      </c>
      <c r="P53" s="173">
        <v>2.22142896015011</v>
      </c>
      <c r="Q53" s="13">
        <v>59.804614719835499</v>
      </c>
      <c r="R53" s="173">
        <v>2.46441597436535</v>
      </c>
      <c r="S53" s="13">
        <v>57.893186970047203</v>
      </c>
      <c r="T53" s="173">
        <v>1.0770373132767801</v>
      </c>
      <c r="U53" s="13">
        <v>-7.2475019916469696</v>
      </c>
      <c r="V53" s="173">
        <v>2.4980794109352402</v>
      </c>
      <c r="W53" s="13">
        <v>55.399515902656198</v>
      </c>
      <c r="X53" s="173">
        <v>1.10056087901956</v>
      </c>
      <c r="Y53" s="13">
        <v>51.8042982904946</v>
      </c>
      <c r="Z53" s="173">
        <v>2.25944175570468</v>
      </c>
      <c r="AA53" s="13">
        <v>50.171703616746399</v>
      </c>
      <c r="AB53" s="173">
        <v>2.2400407154687598</v>
      </c>
      <c r="AC53" s="13">
        <v>57.5217646618309</v>
      </c>
      <c r="AD53" s="173">
        <v>1.3348301406724601</v>
      </c>
      <c r="AE53" s="13">
        <v>5.7174663713362897</v>
      </c>
      <c r="AF53" s="173">
        <v>2.4873342861965799</v>
      </c>
      <c r="AG53" s="13">
        <v>63.118887449554201</v>
      </c>
      <c r="AH53" s="173">
        <v>1.0145309638504301</v>
      </c>
      <c r="AI53" s="13">
        <v>67.148243533697894</v>
      </c>
      <c r="AJ53" s="173">
        <v>2.0768420782428798</v>
      </c>
      <c r="AK53" s="13">
        <v>61.473421991667699</v>
      </c>
      <c r="AL53" s="173">
        <v>2.0490759664587199</v>
      </c>
      <c r="AM53" s="13">
        <v>62.629525391898703</v>
      </c>
      <c r="AN53" s="173">
        <v>1.3483533948635</v>
      </c>
      <c r="AO53" s="13">
        <v>-4.5187181417991802</v>
      </c>
      <c r="AP53" s="173">
        <v>2.4849144031764698</v>
      </c>
      <c r="AQ53" s="13">
        <v>69.440346416600804</v>
      </c>
      <c r="AR53" s="173">
        <v>1.0408643552168899</v>
      </c>
      <c r="AS53" s="13">
        <v>69.507813078635195</v>
      </c>
      <c r="AT53" s="173">
        <v>2.21915735555136</v>
      </c>
      <c r="AU53" s="13">
        <v>64.233223676352097</v>
      </c>
      <c r="AV53" s="173">
        <v>2.2618898251427599</v>
      </c>
      <c r="AW53" s="13">
        <v>70.577599023888496</v>
      </c>
      <c r="AX53" s="173">
        <v>1.1914728868518201</v>
      </c>
      <c r="AY53" s="13">
        <v>1.06978594525333</v>
      </c>
      <c r="AZ53" s="173">
        <v>2.3628697698456098</v>
      </c>
      <c r="BA53" s="13">
        <v>63.383251927862801</v>
      </c>
      <c r="BB53" s="173">
        <v>1.0625023994859</v>
      </c>
      <c r="BC53" s="13">
        <v>66.239072919944604</v>
      </c>
      <c r="BD53" s="173">
        <v>1.93813764213591</v>
      </c>
      <c r="BE53" s="13">
        <v>59.904315479689899</v>
      </c>
      <c r="BF53" s="173">
        <v>2.3503816959819499</v>
      </c>
      <c r="BG53" s="13">
        <v>63.512748005339702</v>
      </c>
      <c r="BH53" s="173">
        <v>1.3009734968612301</v>
      </c>
      <c r="BI53" s="13">
        <v>-2.72632491460489</v>
      </c>
      <c r="BJ53" s="173">
        <v>2.2769148110590098</v>
      </c>
      <c r="BK53" s="13">
        <v>75.114738399350898</v>
      </c>
      <c r="BL53" s="173">
        <v>1.0136363115720599</v>
      </c>
      <c r="BM53" s="13">
        <v>76.054197356807506</v>
      </c>
      <c r="BN53" s="173">
        <v>1.80531594111077</v>
      </c>
      <c r="BO53" s="13">
        <v>70.395825222907902</v>
      </c>
      <c r="BP53" s="173">
        <v>2.1398494249427702</v>
      </c>
      <c r="BQ53" s="13">
        <v>75.954443921622101</v>
      </c>
      <c r="BR53" s="173">
        <v>1.16201989664653</v>
      </c>
      <c r="BS53" s="13">
        <v>-9.9753435185419903E-2</v>
      </c>
      <c r="BT53" s="173">
        <v>1.98086409894856</v>
      </c>
      <c r="BU53" s="13">
        <v>24.952247626367299</v>
      </c>
      <c r="BV53" s="173">
        <v>1.23418152767871</v>
      </c>
      <c r="BW53" s="13">
        <v>27.2607435509209</v>
      </c>
      <c r="BX53" s="173">
        <v>2.0993666899590302</v>
      </c>
      <c r="BY53" s="13">
        <v>28.848173668510199</v>
      </c>
      <c r="BZ53" s="173">
        <v>2.5985013662152499</v>
      </c>
      <c r="CA53" s="13">
        <v>23.564235075883001</v>
      </c>
      <c r="CB53" s="173">
        <v>1.31568516943392</v>
      </c>
      <c r="CC53" s="13">
        <v>-3.6965084750378501</v>
      </c>
      <c r="CD53" s="173">
        <v>2.2284967088505301</v>
      </c>
      <c r="CE53" s="13">
        <v>54.088265143039401</v>
      </c>
      <c r="CF53" s="173">
        <v>1.16882993046124</v>
      </c>
      <c r="CG53" s="13">
        <v>51.9156117940679</v>
      </c>
      <c r="CH53" s="173">
        <v>2.1259716800062201</v>
      </c>
      <c r="CI53" s="13">
        <v>49.343753289519199</v>
      </c>
      <c r="CJ53" s="173">
        <v>2.7246457029814102</v>
      </c>
      <c r="CK53" s="13">
        <v>55.686299481107703</v>
      </c>
      <c r="CL53" s="173">
        <v>1.35970395464484</v>
      </c>
      <c r="CM53" s="13">
        <v>3.7706876870398198</v>
      </c>
      <c r="CN53" s="173">
        <v>2.4659253401161099</v>
      </c>
      <c r="CO53" s="13">
        <v>31.568004547573199</v>
      </c>
      <c r="CP53" s="173">
        <v>0.84840402706761597</v>
      </c>
      <c r="CQ53" s="13">
        <v>31.6781223409562</v>
      </c>
      <c r="CR53" s="173">
        <v>2.0404137562260898</v>
      </c>
      <c r="CS53" s="13">
        <v>28.229393730405</v>
      </c>
      <c r="CT53" s="173">
        <v>2.2270575786178801</v>
      </c>
      <c r="CU53" s="13">
        <v>32.226786495272101</v>
      </c>
      <c r="CV53" s="173">
        <v>1.0787563014236501</v>
      </c>
      <c r="CW53" s="13">
        <v>0.54866415431586202</v>
      </c>
      <c r="CX53" s="173">
        <v>2.2930848703917999</v>
      </c>
      <c r="CY53" s="13">
        <v>66.5838187728272</v>
      </c>
      <c r="CZ53" s="173">
        <v>0.94148818248796595</v>
      </c>
      <c r="DA53" s="13">
        <v>66.690056645012007</v>
      </c>
      <c r="DB53" s="173">
        <v>1.9100504212366101</v>
      </c>
      <c r="DC53" s="13">
        <v>65.395684263011603</v>
      </c>
      <c r="DD53" s="173">
        <v>2.2675200339686699</v>
      </c>
      <c r="DE53" s="13">
        <v>66.795248059117796</v>
      </c>
      <c r="DF53" s="173">
        <v>1.21804516226267</v>
      </c>
      <c r="DG53" s="13">
        <v>0.10519141410576099</v>
      </c>
      <c r="DH53" s="173">
        <v>2.18020479075772</v>
      </c>
      <c r="DI53" s="13">
        <v>64.850629034698798</v>
      </c>
      <c r="DJ53" s="173">
        <v>1.2304005930491999</v>
      </c>
      <c r="DK53" s="13">
        <v>61.349414966396097</v>
      </c>
      <c r="DL53" s="173">
        <v>2.0619656677199498</v>
      </c>
      <c r="DM53" s="13">
        <v>60.008451523916001</v>
      </c>
      <c r="DN53" s="173">
        <v>2.40259727101173</v>
      </c>
      <c r="DO53" s="13">
        <v>66.834283333596403</v>
      </c>
      <c r="DP53" s="173">
        <v>1.44730543045515</v>
      </c>
      <c r="DQ53" s="13">
        <v>5.4848683672003</v>
      </c>
      <c r="DR53" s="173">
        <v>2.4221017657152002</v>
      </c>
      <c r="DS53" s="13">
        <v>25.9809079015794</v>
      </c>
      <c r="DT53" s="173">
        <v>1.00748945053423</v>
      </c>
      <c r="DU53" s="13">
        <v>22.647875153097601</v>
      </c>
      <c r="DV53" s="173">
        <v>2.2546166338183999</v>
      </c>
      <c r="DW53" s="13">
        <v>22.683316938122999</v>
      </c>
      <c r="DX53" s="173">
        <v>1.73786427114588</v>
      </c>
      <c r="DY53" s="13">
        <v>27.4684305794203</v>
      </c>
      <c r="DZ53" s="173">
        <v>1.1571471825070301</v>
      </c>
      <c r="EA53" s="13">
        <v>4.8205554263226897</v>
      </c>
      <c r="EB53" s="173">
        <v>2.3818870570800401</v>
      </c>
      <c r="EC53" s="13">
        <v>48.493584545763198</v>
      </c>
      <c r="ED53" s="173">
        <v>1.06636568863823</v>
      </c>
      <c r="EE53" s="13">
        <v>46.196247457190502</v>
      </c>
      <c r="EF53" s="173">
        <v>2.36735267895765</v>
      </c>
      <c r="EG53" s="13">
        <v>46.133171863558601</v>
      </c>
      <c r="EH53" s="173">
        <v>1.9343180957700901</v>
      </c>
      <c r="EI53" s="13">
        <v>49.6397727605924</v>
      </c>
      <c r="EJ53" s="173">
        <v>1.25528517232146</v>
      </c>
      <c r="EK53" s="13">
        <v>3.4435253034018798</v>
      </c>
      <c r="EL53" s="173">
        <v>2.49098199823068</v>
      </c>
      <c r="EM53" s="13">
        <v>38.654240229290203</v>
      </c>
      <c r="EN53" s="173">
        <v>1.1012470324008601</v>
      </c>
      <c r="EO53" s="13">
        <v>35.692794496127199</v>
      </c>
      <c r="EP53" s="173">
        <v>2.02465816898067</v>
      </c>
      <c r="EQ53" s="13">
        <v>34.749410103751003</v>
      </c>
      <c r="ER53" s="173">
        <v>2.48288964950132</v>
      </c>
      <c r="ES53" s="13">
        <v>40.2598971449153</v>
      </c>
      <c r="ET53" s="173">
        <v>1.3384557846577301</v>
      </c>
      <c r="EU53" s="13">
        <v>4.5671026487881301</v>
      </c>
      <c r="EV53" s="173">
        <v>2.1805447839919498</v>
      </c>
      <c r="EW53" s="13">
        <v>42.711789098156601</v>
      </c>
      <c r="EX53" s="173">
        <v>0.98411017202749296</v>
      </c>
      <c r="EY53" s="13">
        <v>40.610185036823999</v>
      </c>
      <c r="EZ53" s="173">
        <v>2.30654919839654</v>
      </c>
      <c r="FA53" s="13">
        <v>37.069294070423403</v>
      </c>
      <c r="FB53" s="173">
        <v>2.07918544637706</v>
      </c>
      <c r="FC53" s="13">
        <v>44.537916837730897</v>
      </c>
      <c r="FD53" s="173">
        <v>1.2405467993589001</v>
      </c>
      <c r="FE53" s="13">
        <v>3.92773180090686</v>
      </c>
      <c r="FF53" s="173">
        <v>2.6488214211381398</v>
      </c>
      <c r="FG53" s="13">
        <v>25.3182277432294</v>
      </c>
      <c r="FH53" s="173">
        <v>0.73254176896798695</v>
      </c>
      <c r="FI53" s="13">
        <v>25.024889878766601</v>
      </c>
      <c r="FJ53" s="173">
        <v>1.7998899502860799</v>
      </c>
      <c r="FK53" s="13">
        <v>25.089001419351799</v>
      </c>
      <c r="FL53" s="173">
        <v>1.9730013265900801</v>
      </c>
      <c r="FM53" s="13">
        <v>25.302997275264399</v>
      </c>
      <c r="FN53" s="173">
        <v>0.90352634321424297</v>
      </c>
      <c r="FO53" s="13">
        <v>0.27810739649786198</v>
      </c>
      <c r="FP53" s="173">
        <v>1.93974381170657</v>
      </c>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6"/>
    </row>
    <row r="54" spans="1:240" ht="12.95" customHeight="1" x14ac:dyDescent="0.2">
      <c r="A54" s="2" t="s">
        <v>382</v>
      </c>
      <c r="B54" s="12">
        <v>2</v>
      </c>
      <c r="C54" s="13">
        <v>75.072360580293804</v>
      </c>
      <c r="D54" s="173">
        <v>0.94093669971545302</v>
      </c>
      <c r="E54" s="13">
        <v>69.6912516312196</v>
      </c>
      <c r="F54" s="173">
        <v>2.4137537908515601</v>
      </c>
      <c r="G54" s="13">
        <v>73.375337684674705</v>
      </c>
      <c r="H54" s="173">
        <v>2.3411948527805801</v>
      </c>
      <c r="I54" s="13">
        <v>76.646763816446494</v>
      </c>
      <c r="J54" s="173">
        <v>1.10524589578836</v>
      </c>
      <c r="K54" s="13">
        <v>6.9555121852269401</v>
      </c>
      <c r="L54" s="173">
        <v>2.5929807305035699</v>
      </c>
      <c r="M54" s="13">
        <v>59.753616704774103</v>
      </c>
      <c r="N54" s="173">
        <v>0.98727865953948402</v>
      </c>
      <c r="O54" s="13">
        <v>59.537248985551599</v>
      </c>
      <c r="P54" s="173">
        <v>2.22756953460298</v>
      </c>
      <c r="Q54" s="13">
        <v>62.202550739116298</v>
      </c>
      <c r="R54" s="173">
        <v>2.7090555238253202</v>
      </c>
      <c r="S54" s="13">
        <v>59.021833625147401</v>
      </c>
      <c r="T54" s="173">
        <v>1.37110472273046</v>
      </c>
      <c r="U54" s="13">
        <v>-0.51541536040421199</v>
      </c>
      <c r="V54" s="173">
        <v>2.8674099158955202</v>
      </c>
      <c r="W54" s="13">
        <v>57.778757066100503</v>
      </c>
      <c r="X54" s="173">
        <v>1.0914074835307199</v>
      </c>
      <c r="Y54" s="13">
        <v>51.504169861416003</v>
      </c>
      <c r="Z54" s="173">
        <v>2.4407009877785399</v>
      </c>
      <c r="AA54" s="13">
        <v>57.058192750336403</v>
      </c>
      <c r="AB54" s="173">
        <v>3.0340430871133699</v>
      </c>
      <c r="AC54" s="13">
        <v>59.594300084669698</v>
      </c>
      <c r="AD54" s="173">
        <v>1.4399279634125799</v>
      </c>
      <c r="AE54" s="13">
        <v>8.0901302232537002</v>
      </c>
      <c r="AF54" s="173">
        <v>3.0348880569518899</v>
      </c>
      <c r="AG54" s="13">
        <v>67.479066816654907</v>
      </c>
      <c r="AH54" s="173">
        <v>1.3537171594283799</v>
      </c>
      <c r="AI54" s="13">
        <v>63.741831286732904</v>
      </c>
      <c r="AJ54" s="173">
        <v>2.3162867728969898</v>
      </c>
      <c r="AK54" s="13">
        <v>63.943589284763299</v>
      </c>
      <c r="AL54" s="173">
        <v>2.8201786434520102</v>
      </c>
      <c r="AM54" s="13">
        <v>69.3695793865773</v>
      </c>
      <c r="AN54" s="173">
        <v>1.6612893676060501</v>
      </c>
      <c r="AO54" s="13">
        <v>5.6277480998443599</v>
      </c>
      <c r="AP54" s="173">
        <v>2.5447311240767601</v>
      </c>
      <c r="AQ54" s="13">
        <v>76.378678294866006</v>
      </c>
      <c r="AR54" s="173">
        <v>1.0648947258413599</v>
      </c>
      <c r="AS54" s="13">
        <v>66.997043739005903</v>
      </c>
      <c r="AT54" s="173">
        <v>2.10523860612106</v>
      </c>
      <c r="AU54" s="13">
        <v>75.0838779541142</v>
      </c>
      <c r="AV54" s="173">
        <v>2.8791439110328998</v>
      </c>
      <c r="AW54" s="13">
        <v>79.044558084345397</v>
      </c>
      <c r="AX54" s="173">
        <v>1.2080866260004599</v>
      </c>
      <c r="AY54" s="13">
        <v>12.047514345339501</v>
      </c>
      <c r="AZ54" s="173">
        <v>2.15919221948278</v>
      </c>
      <c r="BA54" s="13">
        <v>66.858511720710695</v>
      </c>
      <c r="BB54" s="173">
        <v>1.2857572690855501</v>
      </c>
      <c r="BC54" s="13">
        <v>60.201731472529097</v>
      </c>
      <c r="BD54" s="173">
        <v>2.4459089722968899</v>
      </c>
      <c r="BE54" s="13">
        <v>67.113126692551802</v>
      </c>
      <c r="BF54" s="173">
        <v>3.3207615531069199</v>
      </c>
      <c r="BG54" s="13">
        <v>68.628634735899993</v>
      </c>
      <c r="BH54" s="173">
        <v>1.4759306261907701</v>
      </c>
      <c r="BI54" s="13">
        <v>8.4269032633708196</v>
      </c>
      <c r="BJ54" s="173">
        <v>2.59724316179951</v>
      </c>
      <c r="BK54" s="13">
        <v>81.005727598230607</v>
      </c>
      <c r="BL54" s="173">
        <v>1.00482554669913</v>
      </c>
      <c r="BM54" s="13">
        <v>72.507771898700696</v>
      </c>
      <c r="BN54" s="173">
        <v>2.0980880394197099</v>
      </c>
      <c r="BO54" s="13">
        <v>79.912009133359803</v>
      </c>
      <c r="BP54" s="173">
        <v>2.7289334573344499</v>
      </c>
      <c r="BQ54" s="13">
        <v>83.331574345172896</v>
      </c>
      <c r="BR54" s="173">
        <v>1.16456282730852</v>
      </c>
      <c r="BS54" s="13">
        <v>10.8238024464722</v>
      </c>
      <c r="BT54" s="173">
        <v>2.1666057013320499</v>
      </c>
      <c r="BU54" s="13">
        <v>54.67346017146</v>
      </c>
      <c r="BV54" s="173">
        <v>1.55549252640047</v>
      </c>
      <c r="BW54" s="13">
        <v>51.0287190635499</v>
      </c>
      <c r="BX54" s="173">
        <v>3.0243704243988998</v>
      </c>
      <c r="BY54" s="13">
        <v>55.1785758775261</v>
      </c>
      <c r="BZ54" s="173">
        <v>3.1191309485572201</v>
      </c>
      <c r="CA54" s="13">
        <v>55.774572944708403</v>
      </c>
      <c r="CB54" s="173">
        <v>1.7974223498588799</v>
      </c>
      <c r="CC54" s="13">
        <v>4.74585388115859</v>
      </c>
      <c r="CD54" s="173">
        <v>2.9881217356133098</v>
      </c>
      <c r="CE54" s="13">
        <v>40.137482070811402</v>
      </c>
      <c r="CF54" s="173">
        <v>1.1339221204544001</v>
      </c>
      <c r="CG54" s="13">
        <v>36.300788725509499</v>
      </c>
      <c r="CH54" s="173">
        <v>2.4324751283605002</v>
      </c>
      <c r="CI54" s="13">
        <v>37.749734519300297</v>
      </c>
      <c r="CJ54" s="173">
        <v>2.9341854469674198</v>
      </c>
      <c r="CK54" s="13">
        <v>41.370553408645698</v>
      </c>
      <c r="CL54" s="173">
        <v>1.4957871857987199</v>
      </c>
      <c r="CM54" s="13">
        <v>5.0697646831361496</v>
      </c>
      <c r="CN54" s="173">
        <v>2.7958563548651201</v>
      </c>
      <c r="CO54" s="13">
        <v>15.6688156891007</v>
      </c>
      <c r="CP54" s="173">
        <v>0.83726817650607599</v>
      </c>
      <c r="CQ54" s="13">
        <v>15.181437646923101</v>
      </c>
      <c r="CR54" s="173">
        <v>1.8838707665346699</v>
      </c>
      <c r="CS54" s="13">
        <v>16.568936599785602</v>
      </c>
      <c r="CT54" s="173">
        <v>2.3662125248249302</v>
      </c>
      <c r="CU54" s="13">
        <v>15.6420279429442</v>
      </c>
      <c r="CV54" s="173">
        <v>1.0001526267167999</v>
      </c>
      <c r="CW54" s="13">
        <v>0.46059029602102097</v>
      </c>
      <c r="CX54" s="173">
        <v>2.2835831835765799</v>
      </c>
      <c r="CY54" s="13">
        <v>43.395241488360398</v>
      </c>
      <c r="CZ54" s="173">
        <v>1.0066383057059101</v>
      </c>
      <c r="DA54" s="13">
        <v>34.714968923625698</v>
      </c>
      <c r="DB54" s="173">
        <v>2.4828006661939899</v>
      </c>
      <c r="DC54" s="13">
        <v>36.990869514090598</v>
      </c>
      <c r="DD54" s="173">
        <v>2.7379571731487902</v>
      </c>
      <c r="DE54" s="13">
        <v>47.107348897163199</v>
      </c>
      <c r="DF54" s="173">
        <v>1.4854065445929101</v>
      </c>
      <c r="DG54" s="13">
        <v>12.3923799735375</v>
      </c>
      <c r="DH54" s="173">
        <v>3.0299807354097501</v>
      </c>
      <c r="DI54" s="13">
        <v>50.790281082845098</v>
      </c>
      <c r="DJ54" s="173">
        <v>1.2644788325982499</v>
      </c>
      <c r="DK54" s="13">
        <v>46.230498198755797</v>
      </c>
      <c r="DL54" s="173">
        <v>2.5305190850731498</v>
      </c>
      <c r="DM54" s="13">
        <v>43.209922308380001</v>
      </c>
      <c r="DN54" s="173">
        <v>3.0975937468710302</v>
      </c>
      <c r="DO54" s="13">
        <v>53.570231897500697</v>
      </c>
      <c r="DP54" s="173">
        <v>1.66112963388963</v>
      </c>
      <c r="DQ54" s="13">
        <v>7.3397336987449</v>
      </c>
      <c r="DR54" s="173">
        <v>2.9488506250411701</v>
      </c>
      <c r="DS54" s="13">
        <v>21.323349336200799</v>
      </c>
      <c r="DT54" s="173">
        <v>1.0518332456961701</v>
      </c>
      <c r="DU54" s="13">
        <v>18.649876534143299</v>
      </c>
      <c r="DV54" s="173">
        <v>2.27616713937394</v>
      </c>
      <c r="DW54" s="13">
        <v>16.774084327957102</v>
      </c>
      <c r="DX54" s="173">
        <v>1.92034752334898</v>
      </c>
      <c r="DY54" s="13">
        <v>22.970017258277998</v>
      </c>
      <c r="DZ54" s="173">
        <v>1.24692417783027</v>
      </c>
      <c r="EA54" s="13">
        <v>4.3201407241347001</v>
      </c>
      <c r="EB54" s="173">
        <v>2.4972130798389198</v>
      </c>
      <c r="EC54" s="13">
        <v>50.494589713333198</v>
      </c>
      <c r="ED54" s="173">
        <v>1.30769438088649</v>
      </c>
      <c r="EE54" s="13">
        <v>43.194003211649402</v>
      </c>
      <c r="EF54" s="173">
        <v>2.5717306289715598</v>
      </c>
      <c r="EG54" s="13">
        <v>41.445670778956497</v>
      </c>
      <c r="EH54" s="173">
        <v>2.7764723447948199</v>
      </c>
      <c r="EI54" s="13">
        <v>54.346057314181401</v>
      </c>
      <c r="EJ54" s="173">
        <v>1.7739969170899701</v>
      </c>
      <c r="EK54" s="13">
        <v>11.152054102532</v>
      </c>
      <c r="EL54" s="173">
        <v>3.0593176919371801</v>
      </c>
      <c r="EM54" s="13">
        <v>54.7431995958462</v>
      </c>
      <c r="EN54" s="173">
        <v>1.1590761234572799</v>
      </c>
      <c r="EO54" s="13">
        <v>51.353928893528298</v>
      </c>
      <c r="EP54" s="173">
        <v>2.5384065614400502</v>
      </c>
      <c r="EQ54" s="13">
        <v>52.623546909850802</v>
      </c>
      <c r="ER54" s="173">
        <v>2.5883707133544198</v>
      </c>
      <c r="ES54" s="13">
        <v>55.822519859368199</v>
      </c>
      <c r="ET54" s="173">
        <v>1.5555313745496899</v>
      </c>
      <c r="EU54" s="13">
        <v>4.4685909658398497</v>
      </c>
      <c r="EV54" s="173">
        <v>3.0384451500998599</v>
      </c>
      <c r="EW54" s="13">
        <v>45.394498021790803</v>
      </c>
      <c r="EX54" s="173">
        <v>1.15702517495141</v>
      </c>
      <c r="EY54" s="13">
        <v>34.657808528868799</v>
      </c>
      <c r="EZ54" s="173">
        <v>2.2740147652866201</v>
      </c>
      <c r="FA54" s="13">
        <v>43.243946997003199</v>
      </c>
      <c r="FB54" s="173">
        <v>2.7661452798137902</v>
      </c>
      <c r="FC54" s="13">
        <v>48.658661351347</v>
      </c>
      <c r="FD54" s="173">
        <v>1.49509521068829</v>
      </c>
      <c r="FE54" s="13">
        <v>14.000852822478199</v>
      </c>
      <c r="FF54" s="173">
        <v>2.6029001450186802</v>
      </c>
      <c r="FG54" s="13">
        <v>28.395653238905499</v>
      </c>
      <c r="FH54" s="173">
        <v>1.18300508893076</v>
      </c>
      <c r="FI54" s="13">
        <v>26.250910519909901</v>
      </c>
      <c r="FJ54" s="173">
        <v>2.2748249212401901</v>
      </c>
      <c r="FK54" s="13">
        <v>32.4710282930563</v>
      </c>
      <c r="FL54" s="173">
        <v>2.78535556965678</v>
      </c>
      <c r="FM54" s="13">
        <v>27.8580286051995</v>
      </c>
      <c r="FN54" s="173">
        <v>1.4496344942873101</v>
      </c>
      <c r="FO54" s="13">
        <v>1.6071180852896401</v>
      </c>
      <c r="FP54" s="173">
        <v>2.5427263570387799</v>
      </c>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6"/>
    </row>
    <row r="55" spans="1:240" ht="12.95" customHeight="1" x14ac:dyDescent="0.2">
      <c r="A55" s="2" t="s">
        <v>383</v>
      </c>
      <c r="B55" s="12">
        <v>2</v>
      </c>
      <c r="C55" s="13">
        <v>92.144117419442196</v>
      </c>
      <c r="D55" s="173">
        <v>0.59972111071367096</v>
      </c>
      <c r="E55" s="13">
        <v>95.840091274069593</v>
      </c>
      <c r="F55" s="173">
        <v>0.70248398657109101</v>
      </c>
      <c r="G55" s="13">
        <v>89.951652869872206</v>
      </c>
      <c r="H55" s="173">
        <v>1.5333703513824499</v>
      </c>
      <c r="I55" s="13">
        <v>90.831066906804494</v>
      </c>
      <c r="J55" s="173">
        <v>0.95270512565337095</v>
      </c>
      <c r="K55" s="13">
        <v>-5.0090243672650798</v>
      </c>
      <c r="L55" s="173">
        <v>1.1710074865488</v>
      </c>
      <c r="M55" s="13">
        <v>88.038236423171398</v>
      </c>
      <c r="N55" s="173">
        <v>0.81252799628084804</v>
      </c>
      <c r="O55" s="13">
        <v>91.548332665632003</v>
      </c>
      <c r="P55" s="173">
        <v>1.1584846063459</v>
      </c>
      <c r="Q55" s="13">
        <v>86.538544429092099</v>
      </c>
      <c r="R55" s="173">
        <v>1.68544250104944</v>
      </c>
      <c r="S55" s="13">
        <v>86.504738641650206</v>
      </c>
      <c r="T55" s="173">
        <v>1.2184315849543399</v>
      </c>
      <c r="U55" s="13">
        <v>-5.0435940239818002</v>
      </c>
      <c r="V55" s="173">
        <v>1.6633629329703199</v>
      </c>
      <c r="W55" s="13">
        <v>93.330210175392196</v>
      </c>
      <c r="X55" s="173">
        <v>0.55525318540648605</v>
      </c>
      <c r="Y55" s="13">
        <v>94.483600145702795</v>
      </c>
      <c r="Z55" s="173">
        <v>0.86306009305926501</v>
      </c>
      <c r="AA55" s="13">
        <v>92.630134758634298</v>
      </c>
      <c r="AB55" s="173">
        <v>1.29433619861264</v>
      </c>
      <c r="AC55" s="13">
        <v>92.982116967066801</v>
      </c>
      <c r="AD55" s="173">
        <v>0.83706779938640796</v>
      </c>
      <c r="AE55" s="13">
        <v>-1.5014831786359899</v>
      </c>
      <c r="AF55" s="173">
        <v>1.1453433590937501</v>
      </c>
      <c r="AG55" s="13">
        <v>92.5471851727049</v>
      </c>
      <c r="AH55" s="173">
        <v>0.57005154892826504</v>
      </c>
      <c r="AI55" s="13">
        <v>94.402474587765994</v>
      </c>
      <c r="AJ55" s="173">
        <v>0.77809220070590601</v>
      </c>
      <c r="AK55" s="13">
        <v>91.389771467876002</v>
      </c>
      <c r="AL55" s="173">
        <v>1.3122118532547999</v>
      </c>
      <c r="AM55" s="13">
        <v>91.763288880818706</v>
      </c>
      <c r="AN55" s="173">
        <v>0.91270116398004797</v>
      </c>
      <c r="AO55" s="13">
        <v>-2.6391857069473401</v>
      </c>
      <c r="AP55" s="173">
        <v>1.2064929326421401</v>
      </c>
      <c r="AQ55" s="13">
        <v>71.240199287515594</v>
      </c>
      <c r="AR55" s="173">
        <v>1.2855007303659201</v>
      </c>
      <c r="AS55" s="13">
        <v>75.570862755617696</v>
      </c>
      <c r="AT55" s="173">
        <v>2.0647839048804602</v>
      </c>
      <c r="AU55" s="13">
        <v>73.807587627289607</v>
      </c>
      <c r="AV55" s="173">
        <v>2.5520349429786702</v>
      </c>
      <c r="AW55" s="13">
        <v>67.352228450860395</v>
      </c>
      <c r="AX55" s="173">
        <v>1.77332496085455</v>
      </c>
      <c r="AY55" s="13">
        <v>-8.2186343047572699</v>
      </c>
      <c r="AZ55" s="173">
        <v>2.6428804777290198</v>
      </c>
      <c r="BA55" s="13">
        <v>63.687309674599099</v>
      </c>
      <c r="BB55" s="173">
        <v>1.42588406860089</v>
      </c>
      <c r="BC55" s="13">
        <v>68.147723193907197</v>
      </c>
      <c r="BD55" s="173">
        <v>2.5770276541403199</v>
      </c>
      <c r="BE55" s="13">
        <v>68.4156617415439</v>
      </c>
      <c r="BF55" s="173">
        <v>2.4444439011969199</v>
      </c>
      <c r="BG55" s="13">
        <v>58.982906055860198</v>
      </c>
      <c r="BH55" s="173">
        <v>1.6907538682604</v>
      </c>
      <c r="BI55" s="13">
        <v>-9.1648171380469297</v>
      </c>
      <c r="BJ55" s="173">
        <v>2.7844616288387098</v>
      </c>
      <c r="BK55" s="13">
        <v>75.917263324437897</v>
      </c>
      <c r="BL55" s="173">
        <v>1.2237902941371299</v>
      </c>
      <c r="BM55" s="13">
        <v>79.125838207884598</v>
      </c>
      <c r="BN55" s="173">
        <v>2.1044973440114201</v>
      </c>
      <c r="BO55" s="13">
        <v>78.350438927073895</v>
      </c>
      <c r="BP55" s="173">
        <v>2.2894418265888499</v>
      </c>
      <c r="BQ55" s="13">
        <v>72.532610407434603</v>
      </c>
      <c r="BR55" s="173">
        <v>1.6272075523389</v>
      </c>
      <c r="BS55" s="13">
        <v>-6.5932278004500198</v>
      </c>
      <c r="BT55" s="173">
        <v>2.5842602201251701</v>
      </c>
      <c r="BU55" s="13">
        <v>53.135137252924601</v>
      </c>
      <c r="BV55" s="173">
        <v>1.1807921830666499</v>
      </c>
      <c r="BW55" s="13">
        <v>55.690841521294203</v>
      </c>
      <c r="BX55" s="173">
        <v>2.16849237343602</v>
      </c>
      <c r="BY55" s="13">
        <v>57.502294505305599</v>
      </c>
      <c r="BZ55" s="173">
        <v>2.7963652607772498</v>
      </c>
      <c r="CA55" s="13">
        <v>49.784313571426303</v>
      </c>
      <c r="CB55" s="173">
        <v>1.7240529369389299</v>
      </c>
      <c r="CC55" s="13">
        <v>-5.9065279498679004</v>
      </c>
      <c r="CD55" s="173">
        <v>2.7461196533833299</v>
      </c>
      <c r="CE55" s="13">
        <v>82.699732130931494</v>
      </c>
      <c r="CF55" s="173">
        <v>0.93245383703731</v>
      </c>
      <c r="CG55" s="13">
        <v>84.334794766251406</v>
      </c>
      <c r="CH55" s="173">
        <v>1.3535513450618599</v>
      </c>
      <c r="CI55" s="13">
        <v>79.643258023933399</v>
      </c>
      <c r="CJ55" s="173">
        <v>1.9541261398314</v>
      </c>
      <c r="CK55" s="13">
        <v>82.549032791989504</v>
      </c>
      <c r="CL55" s="173">
        <v>1.27012243879875</v>
      </c>
      <c r="CM55" s="13">
        <v>-1.7857619742619</v>
      </c>
      <c r="CN55" s="173">
        <v>1.7748676586031999</v>
      </c>
      <c r="CO55" s="13">
        <v>71.579179753379407</v>
      </c>
      <c r="CP55" s="173">
        <v>0.93996904399680503</v>
      </c>
      <c r="CQ55" s="13">
        <v>72.887045290791093</v>
      </c>
      <c r="CR55" s="173">
        <v>1.50481398443045</v>
      </c>
      <c r="CS55" s="13">
        <v>66.997973529981294</v>
      </c>
      <c r="CT55" s="173">
        <v>2.5144500818070399</v>
      </c>
      <c r="CU55" s="13">
        <v>72.950248248358307</v>
      </c>
      <c r="CV55" s="173">
        <v>1.2390256959549499</v>
      </c>
      <c r="CW55" s="13">
        <v>6.3202957567199305E-2</v>
      </c>
      <c r="CX55" s="173">
        <v>1.95196625539685</v>
      </c>
      <c r="CY55" s="13">
        <v>72.738880305724805</v>
      </c>
      <c r="CZ55" s="173">
        <v>1.0766322648315201</v>
      </c>
      <c r="DA55" s="13">
        <v>74.421135586324198</v>
      </c>
      <c r="DB55" s="173">
        <v>2.0052929333527301</v>
      </c>
      <c r="DC55" s="13">
        <v>69.645956207451604</v>
      </c>
      <c r="DD55" s="173">
        <v>2.2786581955952698</v>
      </c>
      <c r="DE55" s="13">
        <v>72.675409283601496</v>
      </c>
      <c r="DF55" s="173">
        <v>1.60942502337861</v>
      </c>
      <c r="DG55" s="13">
        <v>-1.7457263027227301</v>
      </c>
      <c r="DH55" s="173">
        <v>2.5322886001189402</v>
      </c>
      <c r="DI55" s="13">
        <v>43.154426785449601</v>
      </c>
      <c r="DJ55" s="173">
        <v>1.25576632100844</v>
      </c>
      <c r="DK55" s="13">
        <v>48.969218678631698</v>
      </c>
      <c r="DL55" s="173">
        <v>2.2225508768001401</v>
      </c>
      <c r="DM55" s="13">
        <v>43.893031202507402</v>
      </c>
      <c r="DN55" s="173">
        <v>2.7018876523334101</v>
      </c>
      <c r="DO55" s="13">
        <v>39.406439897718201</v>
      </c>
      <c r="DP55" s="173">
        <v>1.9393847186475299</v>
      </c>
      <c r="DQ55" s="13">
        <v>-9.5627787809135203</v>
      </c>
      <c r="DR55" s="173">
        <v>3.0556947915009398</v>
      </c>
      <c r="DS55" s="13">
        <v>63.631994653296701</v>
      </c>
      <c r="DT55" s="173">
        <v>1.1790749615470999</v>
      </c>
      <c r="DU55" s="13">
        <v>71.132904996789804</v>
      </c>
      <c r="DV55" s="173">
        <v>1.9651980131369799</v>
      </c>
      <c r="DW55" s="13">
        <v>59.665017554687999</v>
      </c>
      <c r="DX55" s="173">
        <v>2.50779719237471</v>
      </c>
      <c r="DY55" s="13">
        <v>60.261231996407901</v>
      </c>
      <c r="DZ55" s="173">
        <v>1.7643444921899101</v>
      </c>
      <c r="EA55" s="13">
        <v>-10.8716730003819</v>
      </c>
      <c r="EB55" s="173">
        <v>2.5897811308165699</v>
      </c>
      <c r="EC55" s="13">
        <v>88.2671350104834</v>
      </c>
      <c r="ED55" s="173">
        <v>0.79546387267657503</v>
      </c>
      <c r="EE55" s="13">
        <v>88.822300649415297</v>
      </c>
      <c r="EF55" s="173">
        <v>1.1926254768742199</v>
      </c>
      <c r="EG55" s="13">
        <v>84.474906866439795</v>
      </c>
      <c r="EH55" s="173">
        <v>1.88992213898006</v>
      </c>
      <c r="EI55" s="13">
        <v>89.297708450896096</v>
      </c>
      <c r="EJ55" s="173">
        <v>0.94056994214565703</v>
      </c>
      <c r="EK55" s="13">
        <v>0.47540780148072798</v>
      </c>
      <c r="EL55" s="173">
        <v>1.3593462998338901</v>
      </c>
      <c r="EM55" s="13">
        <v>76.977338889099599</v>
      </c>
      <c r="EN55" s="173">
        <v>1.19060610165443</v>
      </c>
      <c r="EO55" s="13">
        <v>74.963840834937997</v>
      </c>
      <c r="EP55" s="173">
        <v>2.18039941021132</v>
      </c>
      <c r="EQ55" s="13">
        <v>73.08440498601</v>
      </c>
      <c r="ER55" s="173">
        <v>2.3005134023170002</v>
      </c>
      <c r="ES55" s="13">
        <v>79.549544139772493</v>
      </c>
      <c r="ET55" s="173">
        <v>1.4109791801073099</v>
      </c>
      <c r="EU55" s="13">
        <v>4.58570330483448</v>
      </c>
      <c r="EV55" s="173">
        <v>2.5711532342990902</v>
      </c>
      <c r="EW55" s="13">
        <v>72.520303864573506</v>
      </c>
      <c r="EX55" s="173">
        <v>1.2003639613144099</v>
      </c>
      <c r="EY55" s="13">
        <v>73.099241102033204</v>
      </c>
      <c r="EZ55" s="173">
        <v>2.0280466534034698</v>
      </c>
      <c r="FA55" s="13">
        <v>69.642646841800499</v>
      </c>
      <c r="FB55" s="173">
        <v>2.5130512094931201</v>
      </c>
      <c r="FC55" s="13">
        <v>73.210419121100401</v>
      </c>
      <c r="FD55" s="173">
        <v>1.57023875196146</v>
      </c>
      <c r="FE55" s="13">
        <v>0.11117801906715399</v>
      </c>
      <c r="FF55" s="173">
        <v>2.4104179015242</v>
      </c>
      <c r="FG55" s="13">
        <v>43.308000495331299</v>
      </c>
      <c r="FH55" s="173">
        <v>1.44448064350691</v>
      </c>
      <c r="FI55" s="13">
        <v>46.422799854874199</v>
      </c>
      <c r="FJ55" s="173">
        <v>2.4799853206229598</v>
      </c>
      <c r="FK55" s="13">
        <v>44.801375581720499</v>
      </c>
      <c r="FL55" s="173">
        <v>2.7374517154732398</v>
      </c>
      <c r="FM55" s="13">
        <v>40.208009028794301</v>
      </c>
      <c r="FN55" s="173">
        <v>1.93305403521755</v>
      </c>
      <c r="FO55" s="13">
        <v>-6.2147908260798896</v>
      </c>
      <c r="FP55" s="173">
        <v>3.0721440569251399</v>
      </c>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6"/>
    </row>
    <row r="56" spans="1:240" ht="12.95" customHeight="1" x14ac:dyDescent="0.2">
      <c r="A56" s="2" t="s">
        <v>384</v>
      </c>
      <c r="B56" s="12">
        <v>2</v>
      </c>
      <c r="C56" s="13">
        <v>68.596090114693197</v>
      </c>
      <c r="D56" s="173">
        <v>0.75873430117728802</v>
      </c>
      <c r="E56" s="13">
        <v>67.713581906128994</v>
      </c>
      <c r="F56" s="173">
        <v>1.5415063933351201</v>
      </c>
      <c r="G56" s="13">
        <v>68.230574045725007</v>
      </c>
      <c r="H56" s="173">
        <v>1.71621361408243</v>
      </c>
      <c r="I56" s="13">
        <v>69.018253565821098</v>
      </c>
      <c r="J56" s="173">
        <v>0.944963636568531</v>
      </c>
      <c r="K56" s="13">
        <v>1.3046716596921</v>
      </c>
      <c r="L56" s="173">
        <v>1.76149092978091</v>
      </c>
      <c r="M56" s="13">
        <v>67.153774458746099</v>
      </c>
      <c r="N56" s="173">
        <v>0.79355213182814799</v>
      </c>
      <c r="O56" s="13">
        <v>67.715975937900197</v>
      </c>
      <c r="P56" s="173">
        <v>1.52082169830758</v>
      </c>
      <c r="Q56" s="13">
        <v>67.658190550283507</v>
      </c>
      <c r="R56" s="173">
        <v>1.48013754422053</v>
      </c>
      <c r="S56" s="13">
        <v>66.686403830686601</v>
      </c>
      <c r="T56" s="173">
        <v>1.0333440299418</v>
      </c>
      <c r="U56" s="13">
        <v>-1.0295721072135999</v>
      </c>
      <c r="V56" s="173">
        <v>1.8230991091414499</v>
      </c>
      <c r="W56" s="13">
        <v>74.475490284379504</v>
      </c>
      <c r="X56" s="173">
        <v>0.84815807936217902</v>
      </c>
      <c r="Y56" s="13">
        <v>76.032024486752803</v>
      </c>
      <c r="Z56" s="173">
        <v>1.48913018909269</v>
      </c>
      <c r="AA56" s="13">
        <v>74.048114775898696</v>
      </c>
      <c r="AB56" s="173">
        <v>1.43735944062431</v>
      </c>
      <c r="AC56" s="13">
        <v>73.819383013812001</v>
      </c>
      <c r="AD56" s="173">
        <v>1.0824336080113399</v>
      </c>
      <c r="AE56" s="13">
        <v>-2.2126414729407502</v>
      </c>
      <c r="AF56" s="173">
        <v>1.613567125363</v>
      </c>
      <c r="AG56" s="13">
        <v>66.107463251664598</v>
      </c>
      <c r="AH56" s="173">
        <v>0.81231555736815197</v>
      </c>
      <c r="AI56" s="13">
        <v>68.585535997690698</v>
      </c>
      <c r="AJ56" s="173">
        <v>1.3909324118252699</v>
      </c>
      <c r="AK56" s="13">
        <v>67.424867908155306</v>
      </c>
      <c r="AL56" s="173">
        <v>1.5337081630417</v>
      </c>
      <c r="AM56" s="13">
        <v>64.370722529033699</v>
      </c>
      <c r="AN56" s="173">
        <v>1.1125446077880501</v>
      </c>
      <c r="AO56" s="13">
        <v>-4.2148134686569696</v>
      </c>
      <c r="AP56" s="173">
        <v>1.73591096040251</v>
      </c>
      <c r="AQ56" s="13">
        <v>81.1129070679047</v>
      </c>
      <c r="AR56" s="173">
        <v>0.640171748812289</v>
      </c>
      <c r="AS56" s="13">
        <v>80.133890055816295</v>
      </c>
      <c r="AT56" s="173">
        <v>1.25790599070179</v>
      </c>
      <c r="AU56" s="13">
        <v>82.144094993371596</v>
      </c>
      <c r="AV56" s="173">
        <v>1.4102337784427601</v>
      </c>
      <c r="AW56" s="13">
        <v>81.294984866522</v>
      </c>
      <c r="AX56" s="173">
        <v>0.89318054207004804</v>
      </c>
      <c r="AY56" s="13">
        <v>1.16109481070566</v>
      </c>
      <c r="AZ56" s="173">
        <v>1.5111515815624099</v>
      </c>
      <c r="BA56" s="13">
        <v>81.308141671367196</v>
      </c>
      <c r="BB56" s="173">
        <v>0.67102811502545701</v>
      </c>
      <c r="BC56" s="13">
        <v>79.983850813303604</v>
      </c>
      <c r="BD56" s="173">
        <v>1.3645568156617001</v>
      </c>
      <c r="BE56" s="13">
        <v>83.616626957100905</v>
      </c>
      <c r="BF56" s="173">
        <v>1.34103653066647</v>
      </c>
      <c r="BG56" s="13">
        <v>81.139547780169096</v>
      </c>
      <c r="BH56" s="173">
        <v>0.96394649517743503</v>
      </c>
      <c r="BI56" s="13">
        <v>1.1556969668655099</v>
      </c>
      <c r="BJ56" s="173">
        <v>1.64390007155648</v>
      </c>
      <c r="BK56" s="13">
        <v>87.966159593210094</v>
      </c>
      <c r="BL56" s="173">
        <v>0.55631369898410798</v>
      </c>
      <c r="BM56" s="13">
        <v>87.686952910342796</v>
      </c>
      <c r="BN56" s="173">
        <v>1.12413914350094</v>
      </c>
      <c r="BO56" s="13">
        <v>89.176770971542496</v>
      </c>
      <c r="BP56" s="173">
        <v>1.1392155173552101</v>
      </c>
      <c r="BQ56" s="13">
        <v>87.6745694797076</v>
      </c>
      <c r="BR56" s="173">
        <v>0.75701338104434002</v>
      </c>
      <c r="BS56" s="13">
        <v>-1.2383430635225101E-2</v>
      </c>
      <c r="BT56" s="173">
        <v>1.2930735722545099</v>
      </c>
      <c r="BU56" s="13">
        <v>26.123457776909</v>
      </c>
      <c r="BV56" s="173">
        <v>0.88286906736477699</v>
      </c>
      <c r="BW56" s="13">
        <v>29.816985726020501</v>
      </c>
      <c r="BX56" s="173">
        <v>1.4233061527315001</v>
      </c>
      <c r="BY56" s="13">
        <v>25.9843262012275</v>
      </c>
      <c r="BZ56" s="173">
        <v>1.37881049429883</v>
      </c>
      <c r="CA56" s="13">
        <v>24.461976632809399</v>
      </c>
      <c r="CB56" s="173">
        <v>1.0053966049874301</v>
      </c>
      <c r="CC56" s="13">
        <v>-5.3550090932110104</v>
      </c>
      <c r="CD56" s="173">
        <v>1.46087719771432</v>
      </c>
      <c r="CE56" s="13">
        <v>48.395834803124103</v>
      </c>
      <c r="CF56" s="173">
        <v>1.08368231947279</v>
      </c>
      <c r="CG56" s="13">
        <v>52.780979586794899</v>
      </c>
      <c r="CH56" s="173">
        <v>1.7355991783623801</v>
      </c>
      <c r="CI56" s="13">
        <v>47.742237786154298</v>
      </c>
      <c r="CJ56" s="173">
        <v>1.9178615663609599</v>
      </c>
      <c r="CK56" s="13">
        <v>46.825191043438601</v>
      </c>
      <c r="CL56" s="173">
        <v>1.25787264527329</v>
      </c>
      <c r="CM56" s="13">
        <v>-5.95578854335636</v>
      </c>
      <c r="CN56" s="173">
        <v>1.89960442715817</v>
      </c>
      <c r="CO56" s="13">
        <v>20.2290875405501</v>
      </c>
      <c r="CP56" s="173">
        <v>0.71517125998147901</v>
      </c>
      <c r="CQ56" s="13">
        <v>21.913269407108299</v>
      </c>
      <c r="CR56" s="173">
        <v>1.43081916222381</v>
      </c>
      <c r="CS56" s="13">
        <v>19.068983595091801</v>
      </c>
      <c r="CT56" s="173">
        <v>1.37932273893119</v>
      </c>
      <c r="CU56" s="13">
        <v>19.724362274960001</v>
      </c>
      <c r="CV56" s="173">
        <v>0.84271784809658301</v>
      </c>
      <c r="CW56" s="13">
        <v>-2.18890713214833</v>
      </c>
      <c r="CX56" s="173">
        <v>1.4793443585604</v>
      </c>
      <c r="CY56" s="13">
        <v>46.622628775894</v>
      </c>
      <c r="CZ56" s="173">
        <v>0.83167678335040696</v>
      </c>
      <c r="DA56" s="13">
        <v>49.668817145517103</v>
      </c>
      <c r="DB56" s="173">
        <v>1.54534330253374</v>
      </c>
      <c r="DC56" s="13">
        <v>45.471279557964401</v>
      </c>
      <c r="DD56" s="173">
        <v>1.6511772303325301</v>
      </c>
      <c r="DE56" s="13">
        <v>45.743380361118398</v>
      </c>
      <c r="DF56" s="173">
        <v>1.1365625874051299</v>
      </c>
      <c r="DG56" s="13">
        <v>-3.92543678439863</v>
      </c>
      <c r="DH56" s="173">
        <v>1.9160684581260401</v>
      </c>
      <c r="DI56" s="13">
        <v>50.276416183596801</v>
      </c>
      <c r="DJ56" s="173">
        <v>0.91708885011258401</v>
      </c>
      <c r="DK56" s="13">
        <v>56.518246462458201</v>
      </c>
      <c r="DL56" s="173">
        <v>1.6502881441969901</v>
      </c>
      <c r="DM56" s="13">
        <v>47.785156404247502</v>
      </c>
      <c r="DN56" s="173">
        <v>1.8880044177382</v>
      </c>
      <c r="DO56" s="13">
        <v>48.318891359370397</v>
      </c>
      <c r="DP56" s="173">
        <v>1.12338264065281</v>
      </c>
      <c r="DQ56" s="13">
        <v>-8.1993551030878304</v>
      </c>
      <c r="DR56" s="173">
        <v>1.8387612850533399</v>
      </c>
      <c r="DS56" s="13">
        <v>38.315478321106603</v>
      </c>
      <c r="DT56" s="173">
        <v>0.83448922677604898</v>
      </c>
      <c r="DU56" s="13">
        <v>40.457353429549002</v>
      </c>
      <c r="DV56" s="173">
        <v>1.7796075541312399</v>
      </c>
      <c r="DW56" s="13">
        <v>37.118216196828897</v>
      </c>
      <c r="DX56" s="173">
        <v>1.7260192314474101</v>
      </c>
      <c r="DY56" s="13">
        <v>37.813059898636197</v>
      </c>
      <c r="DZ56" s="173">
        <v>0.91847592395251998</v>
      </c>
      <c r="EA56" s="13">
        <v>-2.6442935309128699</v>
      </c>
      <c r="EB56" s="173">
        <v>1.84196780866029</v>
      </c>
      <c r="EC56" s="13">
        <v>58.291992196552201</v>
      </c>
      <c r="ED56" s="173">
        <v>0.75427276637227103</v>
      </c>
      <c r="EE56" s="13">
        <v>60.381626240665398</v>
      </c>
      <c r="EF56" s="173">
        <v>1.3213117947711099</v>
      </c>
      <c r="EG56" s="13">
        <v>58.825539284411697</v>
      </c>
      <c r="EH56" s="173">
        <v>1.6894373765638599</v>
      </c>
      <c r="EI56" s="13">
        <v>57.197236065562102</v>
      </c>
      <c r="EJ56" s="173">
        <v>1.0507923702834701</v>
      </c>
      <c r="EK56" s="13">
        <v>-3.1843901751032502</v>
      </c>
      <c r="EL56" s="173">
        <v>1.61199930486461</v>
      </c>
      <c r="EM56" s="13">
        <v>36.597846826171498</v>
      </c>
      <c r="EN56" s="173">
        <v>0.791759974750187</v>
      </c>
      <c r="EO56" s="13">
        <v>38.178211611718098</v>
      </c>
      <c r="EP56" s="173">
        <v>1.5642127980525</v>
      </c>
      <c r="EQ56" s="13">
        <v>32.5015857970292</v>
      </c>
      <c r="ER56" s="173">
        <v>1.5777144192510499</v>
      </c>
      <c r="ES56" s="13">
        <v>37.270397197577502</v>
      </c>
      <c r="ET56" s="173">
        <v>1.05431798837778</v>
      </c>
      <c r="EU56" s="13">
        <v>-0.90781441414062403</v>
      </c>
      <c r="EV56" s="173">
        <v>1.74773167603074</v>
      </c>
      <c r="EW56" s="13">
        <v>47.184805250209699</v>
      </c>
      <c r="EX56" s="173">
        <v>1.0069993034151301</v>
      </c>
      <c r="EY56" s="13">
        <v>49.630971538543797</v>
      </c>
      <c r="EZ56" s="173">
        <v>1.8779145496962999</v>
      </c>
      <c r="FA56" s="13">
        <v>44.6374403468674</v>
      </c>
      <c r="FB56" s="173">
        <v>1.6269396542791501</v>
      </c>
      <c r="FC56" s="13">
        <v>46.997264330194703</v>
      </c>
      <c r="FD56" s="173">
        <v>1.19397891920535</v>
      </c>
      <c r="FE56" s="13">
        <v>-2.6337072083491502</v>
      </c>
      <c r="FF56" s="173">
        <v>1.97814802465152</v>
      </c>
      <c r="FG56" s="13">
        <v>34.934181586357099</v>
      </c>
      <c r="FH56" s="173">
        <v>0.83327225282082595</v>
      </c>
      <c r="FI56" s="13">
        <v>35.526192769996399</v>
      </c>
      <c r="FJ56" s="173">
        <v>1.5502548323930101</v>
      </c>
      <c r="FK56" s="13">
        <v>34.735880545674902</v>
      </c>
      <c r="FL56" s="173">
        <v>1.60850425626091</v>
      </c>
      <c r="FM56" s="13">
        <v>34.623226007815298</v>
      </c>
      <c r="FN56" s="173">
        <v>1.2016424756766999</v>
      </c>
      <c r="FO56" s="13">
        <v>-0.90296676218115102</v>
      </c>
      <c r="FP56" s="173">
        <v>1.96967797289976</v>
      </c>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6"/>
    </row>
    <row r="57" spans="1:240" ht="12.95" customHeight="1" x14ac:dyDescent="0.2">
      <c r="A57" s="2" t="s">
        <v>385</v>
      </c>
      <c r="B57" s="12">
        <v>2</v>
      </c>
      <c r="C57" s="13">
        <v>55.905257455784401</v>
      </c>
      <c r="D57" s="173">
        <v>1.38616210309613</v>
      </c>
      <c r="E57" s="13">
        <v>51.500629693396903</v>
      </c>
      <c r="F57" s="173">
        <v>3.2687286918952099</v>
      </c>
      <c r="G57" s="13">
        <v>56.614680280680602</v>
      </c>
      <c r="H57" s="173">
        <v>2.8046726854630202</v>
      </c>
      <c r="I57" s="13">
        <v>56.7907649991878</v>
      </c>
      <c r="J57" s="173">
        <v>1.6265496054877699</v>
      </c>
      <c r="K57" s="13">
        <v>5.2901353057908898</v>
      </c>
      <c r="L57" s="173">
        <v>3.67280502095532</v>
      </c>
      <c r="M57" s="13">
        <v>44.931441626179101</v>
      </c>
      <c r="N57" s="173">
        <v>1.2848132363065401</v>
      </c>
      <c r="O57" s="13">
        <v>46.064173312886901</v>
      </c>
      <c r="P57" s="173">
        <v>2.6980904407136599</v>
      </c>
      <c r="Q57" s="13">
        <v>45.944530216390703</v>
      </c>
      <c r="R57" s="173">
        <v>2.8463427035793201</v>
      </c>
      <c r="S57" s="13">
        <v>44.385499791525802</v>
      </c>
      <c r="T57" s="173">
        <v>1.55434240831712</v>
      </c>
      <c r="U57" s="13">
        <v>-1.6786735213610799</v>
      </c>
      <c r="V57" s="173">
        <v>3.1528303660591699</v>
      </c>
      <c r="W57" s="13">
        <v>60.682286604478897</v>
      </c>
      <c r="X57" s="173">
        <v>1.3175009756032201</v>
      </c>
      <c r="Y57" s="13">
        <v>59.4144542267289</v>
      </c>
      <c r="Z57" s="173">
        <v>2.58978796486825</v>
      </c>
      <c r="AA57" s="13">
        <v>63.9367217356506</v>
      </c>
      <c r="AB57" s="173">
        <v>2.4718052834818098</v>
      </c>
      <c r="AC57" s="13">
        <v>59.861764834652298</v>
      </c>
      <c r="AD57" s="173">
        <v>1.46195404639144</v>
      </c>
      <c r="AE57" s="13">
        <v>0.44731060792334898</v>
      </c>
      <c r="AF57" s="173">
        <v>2.6078141384061699</v>
      </c>
      <c r="AG57" s="13">
        <v>54.547274929407102</v>
      </c>
      <c r="AH57" s="173">
        <v>1.27819562734432</v>
      </c>
      <c r="AI57" s="13">
        <v>57.395286640896998</v>
      </c>
      <c r="AJ57" s="173">
        <v>2.65406927865132</v>
      </c>
      <c r="AK57" s="13">
        <v>56.989799225393298</v>
      </c>
      <c r="AL57" s="173">
        <v>2.6885955686997098</v>
      </c>
      <c r="AM57" s="13">
        <v>52.977242919556303</v>
      </c>
      <c r="AN57" s="173">
        <v>1.65348117940877</v>
      </c>
      <c r="AO57" s="13">
        <v>-4.4180437213407</v>
      </c>
      <c r="AP57" s="173">
        <v>3.0311800659167201</v>
      </c>
      <c r="AQ57" s="13">
        <v>40.470586545327997</v>
      </c>
      <c r="AR57" s="173">
        <v>1.6858423308736401</v>
      </c>
      <c r="AS57" s="13">
        <v>39.1396652413354</v>
      </c>
      <c r="AT57" s="173">
        <v>3.06373408050887</v>
      </c>
      <c r="AU57" s="13">
        <v>44.259948422797898</v>
      </c>
      <c r="AV57" s="173">
        <v>3.5315031220966899</v>
      </c>
      <c r="AW57" s="13">
        <v>39.838197935926303</v>
      </c>
      <c r="AX57" s="173">
        <v>1.9041860273639799</v>
      </c>
      <c r="AY57" s="13">
        <v>0.69853269459087397</v>
      </c>
      <c r="AZ57" s="173">
        <v>3.0676181309100001</v>
      </c>
      <c r="BA57" s="13">
        <v>41.234424871165999</v>
      </c>
      <c r="BB57" s="173">
        <v>1.9100645359583499</v>
      </c>
      <c r="BC57" s="13">
        <v>46.213259368410498</v>
      </c>
      <c r="BD57" s="173">
        <v>3.6687100781022099</v>
      </c>
      <c r="BE57" s="13">
        <v>41.662133431855601</v>
      </c>
      <c r="BF57" s="173">
        <v>3.7197048765957401</v>
      </c>
      <c r="BG57" s="13">
        <v>39.746697329026802</v>
      </c>
      <c r="BH57" s="173">
        <v>1.9621699131261201</v>
      </c>
      <c r="BI57" s="13">
        <v>-6.4665620393836996</v>
      </c>
      <c r="BJ57" s="173">
        <v>3.81169019315722</v>
      </c>
      <c r="BK57" s="13">
        <v>50.560009142784502</v>
      </c>
      <c r="BL57" s="173">
        <v>1.8345368450661701</v>
      </c>
      <c r="BM57" s="13">
        <v>53.1815624221516</v>
      </c>
      <c r="BN57" s="173">
        <v>3.5186808501008402</v>
      </c>
      <c r="BO57" s="13">
        <v>51.442627461416699</v>
      </c>
      <c r="BP57" s="173">
        <v>3.4604360510463699</v>
      </c>
      <c r="BQ57" s="13">
        <v>49.672068962335501</v>
      </c>
      <c r="BR57" s="173">
        <v>1.9436950813081399</v>
      </c>
      <c r="BS57" s="13">
        <v>-3.50949345981613</v>
      </c>
      <c r="BT57" s="173">
        <v>3.4190383354382501</v>
      </c>
      <c r="BU57" s="13">
        <v>30.5587418018088</v>
      </c>
      <c r="BV57" s="173">
        <v>2.0372638303528401</v>
      </c>
      <c r="BW57" s="13">
        <v>30.9961660828898</v>
      </c>
      <c r="BX57" s="173">
        <v>3.3310587721344298</v>
      </c>
      <c r="BY57" s="13">
        <v>29.456272339140799</v>
      </c>
      <c r="BZ57" s="173">
        <v>2.86435899988347</v>
      </c>
      <c r="CA57" s="13">
        <v>31.023845492115701</v>
      </c>
      <c r="CB57" s="173">
        <v>2.3490157077828502</v>
      </c>
      <c r="CC57" s="13">
        <v>2.7679409225843402E-2</v>
      </c>
      <c r="CD57" s="173">
        <v>3.3483860658293598</v>
      </c>
      <c r="CE57" s="13">
        <v>51.799718288931899</v>
      </c>
      <c r="CF57" s="173">
        <v>1.82824982876778</v>
      </c>
      <c r="CG57" s="13">
        <v>54.504470719756199</v>
      </c>
      <c r="CH57" s="173">
        <v>3.0730875130435602</v>
      </c>
      <c r="CI57" s="13">
        <v>52.629674128284798</v>
      </c>
      <c r="CJ57" s="173">
        <v>3.4738429100290298</v>
      </c>
      <c r="CK57" s="13">
        <v>50.342225259829398</v>
      </c>
      <c r="CL57" s="173">
        <v>1.9525654637360501</v>
      </c>
      <c r="CM57" s="13">
        <v>-4.16224545992677</v>
      </c>
      <c r="CN57" s="173">
        <v>2.77357473920872</v>
      </c>
      <c r="CO57" s="13">
        <v>15.6747397289646</v>
      </c>
      <c r="CP57" s="173">
        <v>1.26707883724877</v>
      </c>
      <c r="CQ57" s="13">
        <v>23.750756899591099</v>
      </c>
      <c r="CR57" s="173">
        <v>3.5631673002171298</v>
      </c>
      <c r="CS57" s="13">
        <v>15.696198379184301</v>
      </c>
      <c r="CT57" s="173">
        <v>1.88770793101116</v>
      </c>
      <c r="CU57" s="13">
        <v>13.398711196394199</v>
      </c>
      <c r="CV57" s="173">
        <v>1.2939470782379101</v>
      </c>
      <c r="CW57" s="13">
        <v>-10.352045703197</v>
      </c>
      <c r="CX57" s="173">
        <v>3.32590659340589</v>
      </c>
      <c r="CY57" s="13">
        <v>50.281528642026601</v>
      </c>
      <c r="CZ57" s="173">
        <v>1.4219968178378499</v>
      </c>
      <c r="DA57" s="13">
        <v>53.228768250922002</v>
      </c>
      <c r="DB57" s="173">
        <v>3.15341033757025</v>
      </c>
      <c r="DC57" s="13">
        <v>50.819745473183602</v>
      </c>
      <c r="DD57" s="173">
        <v>3.2279142269082999</v>
      </c>
      <c r="DE57" s="13">
        <v>48.932861243016603</v>
      </c>
      <c r="DF57" s="173">
        <v>1.5960432551060399</v>
      </c>
      <c r="DG57" s="13">
        <v>-4.2959070079054396</v>
      </c>
      <c r="DH57" s="173">
        <v>3.2582367322198298</v>
      </c>
      <c r="DI57" s="13">
        <v>48.709231839399898</v>
      </c>
      <c r="DJ57" s="173">
        <v>1.32690948924083</v>
      </c>
      <c r="DK57" s="13">
        <v>48.753146408540601</v>
      </c>
      <c r="DL57" s="173">
        <v>2.8710298776285299</v>
      </c>
      <c r="DM57" s="13">
        <v>49.251667225380999</v>
      </c>
      <c r="DN57" s="173">
        <v>3.4137361441662302</v>
      </c>
      <c r="DO57" s="13">
        <v>48.274344524729202</v>
      </c>
      <c r="DP57" s="173">
        <v>1.4799027822539099</v>
      </c>
      <c r="DQ57" s="13">
        <v>-0.47880188381147099</v>
      </c>
      <c r="DR57" s="173">
        <v>3.3124965395096</v>
      </c>
      <c r="DS57" s="13">
        <v>26.311137045180701</v>
      </c>
      <c r="DT57" s="173">
        <v>1.71166815924335</v>
      </c>
      <c r="DU57" s="13">
        <v>28.057813741735799</v>
      </c>
      <c r="DV57" s="173">
        <v>3.0604336023032301</v>
      </c>
      <c r="DW57" s="13">
        <v>28.7710194917242</v>
      </c>
      <c r="DX57" s="173">
        <v>3.08507286594139</v>
      </c>
      <c r="DY57" s="13">
        <v>25.3283991402993</v>
      </c>
      <c r="DZ57" s="173">
        <v>1.6448388780081</v>
      </c>
      <c r="EA57" s="13">
        <v>-2.7294146014364902</v>
      </c>
      <c r="EB57" s="173">
        <v>2.6801872354098601</v>
      </c>
      <c r="EC57" s="13">
        <v>38.248989560105798</v>
      </c>
      <c r="ED57" s="173">
        <v>1.3550991884686501</v>
      </c>
      <c r="EE57" s="13">
        <v>35.006634239941597</v>
      </c>
      <c r="EF57" s="173">
        <v>2.70392122385564</v>
      </c>
      <c r="EG57" s="13">
        <v>36.002145997570899</v>
      </c>
      <c r="EH57" s="173">
        <v>3.18328181707545</v>
      </c>
      <c r="EI57" s="13">
        <v>39.637976468310498</v>
      </c>
      <c r="EJ57" s="173">
        <v>1.71155123491857</v>
      </c>
      <c r="EK57" s="13">
        <v>4.6313422283688697</v>
      </c>
      <c r="EL57" s="173">
        <v>2.9623632002357501</v>
      </c>
      <c r="EM57" s="13">
        <v>26.955943191377699</v>
      </c>
      <c r="EN57" s="173">
        <v>1.41481899177397</v>
      </c>
      <c r="EO57" s="13">
        <v>31.445833156721399</v>
      </c>
      <c r="EP57" s="173">
        <v>3.7743450342524199</v>
      </c>
      <c r="EQ57" s="13">
        <v>28.527397373639399</v>
      </c>
      <c r="ER57" s="173">
        <v>3.7312538111940001</v>
      </c>
      <c r="ES57" s="13">
        <v>25.3680049667541</v>
      </c>
      <c r="ET57" s="173">
        <v>1.16025768522885</v>
      </c>
      <c r="EU57" s="13">
        <v>-6.0778281899673097</v>
      </c>
      <c r="EV57" s="173">
        <v>3.5366707056775901</v>
      </c>
      <c r="EW57" s="13">
        <v>34.675171065826802</v>
      </c>
      <c r="EX57" s="173">
        <v>1.5519386893426801</v>
      </c>
      <c r="EY57" s="13">
        <v>38.917356909081398</v>
      </c>
      <c r="EZ57" s="173">
        <v>3.33790716203975</v>
      </c>
      <c r="FA57" s="13">
        <v>33.310849497804497</v>
      </c>
      <c r="FB57" s="173">
        <v>2.5997311274573698</v>
      </c>
      <c r="FC57" s="13">
        <v>33.975112077257201</v>
      </c>
      <c r="FD57" s="173">
        <v>1.5959202123771801</v>
      </c>
      <c r="FE57" s="13">
        <v>-4.9422448318242402</v>
      </c>
      <c r="FF57" s="173">
        <v>3.03205271161724</v>
      </c>
      <c r="FG57" s="13">
        <v>24.586809328922001</v>
      </c>
      <c r="FH57" s="173">
        <v>1.2719170177332799</v>
      </c>
      <c r="FI57" s="13">
        <v>27.911795029449699</v>
      </c>
      <c r="FJ57" s="173">
        <v>2.38346029120137</v>
      </c>
      <c r="FK57" s="13">
        <v>25.735617916916901</v>
      </c>
      <c r="FL57" s="173">
        <v>2.7002418752100601</v>
      </c>
      <c r="FM57" s="13">
        <v>23.310382743496302</v>
      </c>
      <c r="FN57" s="173">
        <v>1.3161187081347301</v>
      </c>
      <c r="FO57" s="13">
        <v>-4.6014122859534998</v>
      </c>
      <c r="FP57" s="173">
        <v>2.3661812947443899</v>
      </c>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6"/>
    </row>
    <row r="58" spans="1:240" ht="12.95" customHeight="1" x14ac:dyDescent="0.2">
      <c r="A58" s="2" t="s">
        <v>386</v>
      </c>
      <c r="B58" s="12">
        <v>2</v>
      </c>
      <c r="C58" s="13">
        <v>62.949506188432302</v>
      </c>
      <c r="D58" s="173">
        <v>0.831318063522553</v>
      </c>
      <c r="E58" s="13">
        <v>69.516645661918204</v>
      </c>
      <c r="F58" s="173">
        <v>1.7606406944381501</v>
      </c>
      <c r="G58" s="13">
        <v>63.251321686209103</v>
      </c>
      <c r="H58" s="173">
        <v>1.83216089520468</v>
      </c>
      <c r="I58" s="13">
        <v>60.473172985137701</v>
      </c>
      <c r="J58" s="173">
        <v>1.09608210183522</v>
      </c>
      <c r="K58" s="13">
        <v>-9.0434726767805493</v>
      </c>
      <c r="L58" s="173">
        <v>2.0217745989001901</v>
      </c>
      <c r="M58" s="13">
        <v>68.486319271843797</v>
      </c>
      <c r="N58" s="173">
        <v>0.87057297020895197</v>
      </c>
      <c r="O58" s="13">
        <v>78.777566619919</v>
      </c>
      <c r="P58" s="173">
        <v>2.0147587486187302</v>
      </c>
      <c r="Q58" s="13">
        <v>67.948806737347596</v>
      </c>
      <c r="R58" s="173">
        <v>1.40311673437773</v>
      </c>
      <c r="S58" s="13">
        <v>65.309547251365501</v>
      </c>
      <c r="T58" s="173">
        <v>1.16732994065266</v>
      </c>
      <c r="U58" s="13">
        <v>-13.4680193685536</v>
      </c>
      <c r="V58" s="173">
        <v>2.44352376852716</v>
      </c>
      <c r="W58" s="13">
        <v>60.427588873915099</v>
      </c>
      <c r="X58" s="173">
        <v>0.84258674469097905</v>
      </c>
      <c r="Y58" s="13">
        <v>69.322921025706407</v>
      </c>
      <c r="Z58" s="173">
        <v>2.3493532436635798</v>
      </c>
      <c r="AA58" s="13">
        <v>59.0956254513804</v>
      </c>
      <c r="AB58" s="173">
        <v>1.7033367692835499</v>
      </c>
      <c r="AC58" s="13">
        <v>57.980836139290197</v>
      </c>
      <c r="AD58" s="173">
        <v>1.1668859564302001</v>
      </c>
      <c r="AE58" s="13">
        <v>-11.342084886416201</v>
      </c>
      <c r="AF58" s="173">
        <v>2.71070928641775</v>
      </c>
      <c r="AG58" s="13">
        <v>65.097116670820299</v>
      </c>
      <c r="AH58" s="173">
        <v>0.81234779501190102</v>
      </c>
      <c r="AI58" s="13">
        <v>71.923986508850305</v>
      </c>
      <c r="AJ58" s="173">
        <v>2.2623742873979</v>
      </c>
      <c r="AK58" s="13">
        <v>62.877074630020502</v>
      </c>
      <c r="AL58" s="173">
        <v>1.5099561902768801</v>
      </c>
      <c r="AM58" s="13">
        <v>63.764220053307497</v>
      </c>
      <c r="AN58" s="173">
        <v>1.1602880549268899</v>
      </c>
      <c r="AO58" s="13">
        <v>-8.15976645554281</v>
      </c>
      <c r="AP58" s="173">
        <v>2.6368061892101</v>
      </c>
      <c r="AQ58" s="13">
        <v>66.545532797920501</v>
      </c>
      <c r="AR58" s="173">
        <v>0.88148673268177302</v>
      </c>
      <c r="AS58" s="13">
        <v>72.882077203336905</v>
      </c>
      <c r="AT58" s="173">
        <v>2.2309445927924401</v>
      </c>
      <c r="AU58" s="13">
        <v>68.386783667853607</v>
      </c>
      <c r="AV58" s="173">
        <v>1.4659949318554499</v>
      </c>
      <c r="AW58" s="13">
        <v>63.567505658593099</v>
      </c>
      <c r="AX58" s="173">
        <v>1.1756681843796899</v>
      </c>
      <c r="AY58" s="13">
        <v>-9.3145715447438295</v>
      </c>
      <c r="AZ58" s="173">
        <v>2.5211985538996502</v>
      </c>
      <c r="BA58" s="13">
        <v>59.652440732916197</v>
      </c>
      <c r="BB58" s="173">
        <v>1.0167653343877701</v>
      </c>
      <c r="BC58" s="13">
        <v>65.656061970413901</v>
      </c>
      <c r="BD58" s="173">
        <v>2.4762113036405502</v>
      </c>
      <c r="BE58" s="13">
        <v>60.855007213395297</v>
      </c>
      <c r="BF58" s="173">
        <v>1.8755076225963001</v>
      </c>
      <c r="BG58" s="13">
        <v>57.011281018110402</v>
      </c>
      <c r="BH58" s="173">
        <v>1.2993907620365199</v>
      </c>
      <c r="BI58" s="13">
        <v>-8.6447809523034707</v>
      </c>
      <c r="BJ58" s="173">
        <v>2.7011524738816801</v>
      </c>
      <c r="BK58" s="13">
        <v>70.578677897431703</v>
      </c>
      <c r="BL58" s="173">
        <v>0.82597135070703398</v>
      </c>
      <c r="BM58" s="13">
        <v>76.104118929918897</v>
      </c>
      <c r="BN58" s="173">
        <v>2.0515080558948302</v>
      </c>
      <c r="BO58" s="13">
        <v>71.688525938523796</v>
      </c>
      <c r="BP58" s="173">
        <v>1.4536547371556701</v>
      </c>
      <c r="BQ58" s="13">
        <v>68.230258048917193</v>
      </c>
      <c r="BR58" s="173">
        <v>1.1358664178721301</v>
      </c>
      <c r="BS58" s="13">
        <v>-7.8738608810017299</v>
      </c>
      <c r="BT58" s="173">
        <v>2.3281175577497901</v>
      </c>
      <c r="BU58" s="13">
        <v>33.116196606707497</v>
      </c>
      <c r="BV58" s="173">
        <v>1.06850924101343</v>
      </c>
      <c r="BW58" s="13">
        <v>39.858758127905602</v>
      </c>
      <c r="BX58" s="173">
        <v>2.5289843305215598</v>
      </c>
      <c r="BY58" s="13">
        <v>33.607228084563502</v>
      </c>
      <c r="BZ58" s="173">
        <v>1.9955708994105399</v>
      </c>
      <c r="CA58" s="13">
        <v>30.388237381652399</v>
      </c>
      <c r="CB58" s="173">
        <v>1.3277951949251701</v>
      </c>
      <c r="CC58" s="13">
        <v>-9.4705207462531895</v>
      </c>
      <c r="CD58" s="173">
        <v>2.8237765360731402</v>
      </c>
      <c r="CE58" s="13">
        <v>62.2271401504889</v>
      </c>
      <c r="CF58" s="173">
        <v>0.85910179416115695</v>
      </c>
      <c r="CG58" s="13">
        <v>73.665897723853206</v>
      </c>
      <c r="CH58" s="173">
        <v>1.9883771087787101</v>
      </c>
      <c r="CI58" s="13">
        <v>62.546422178024997</v>
      </c>
      <c r="CJ58" s="173">
        <v>1.7247005138776099</v>
      </c>
      <c r="CK58" s="13">
        <v>58.285927430282598</v>
      </c>
      <c r="CL58" s="173">
        <v>1.1260674221554301</v>
      </c>
      <c r="CM58" s="13">
        <v>-15.379970293570601</v>
      </c>
      <c r="CN58" s="173">
        <v>2.4150576132373902</v>
      </c>
      <c r="CO58" s="13">
        <v>37.8235923233281</v>
      </c>
      <c r="CP58" s="173">
        <v>0.88170291086542196</v>
      </c>
      <c r="CQ58" s="13">
        <v>51.963395042194001</v>
      </c>
      <c r="CR58" s="173">
        <v>2.5062839083422301</v>
      </c>
      <c r="CS58" s="13">
        <v>39.8507461699324</v>
      </c>
      <c r="CT58" s="173">
        <v>1.99283052399802</v>
      </c>
      <c r="CU58" s="13">
        <v>32.042781059263</v>
      </c>
      <c r="CV58" s="173">
        <v>1.0697505726012699</v>
      </c>
      <c r="CW58" s="13">
        <v>-19.920613982930998</v>
      </c>
      <c r="CX58" s="173">
        <v>2.7825625927024902</v>
      </c>
      <c r="CY58" s="13">
        <v>57.1656835361795</v>
      </c>
      <c r="CZ58" s="173">
        <v>0.78200869598609002</v>
      </c>
      <c r="DA58" s="13">
        <v>63.556099606135597</v>
      </c>
      <c r="DB58" s="173">
        <v>2.0093983349875399</v>
      </c>
      <c r="DC58" s="13">
        <v>54.478226502041402</v>
      </c>
      <c r="DD58" s="173">
        <v>1.7365691894256099</v>
      </c>
      <c r="DE58" s="13">
        <v>55.9827405588318</v>
      </c>
      <c r="DF58" s="173">
        <v>1.0811412069517701</v>
      </c>
      <c r="DG58" s="13">
        <v>-7.5733590473037999</v>
      </c>
      <c r="DH58" s="173">
        <v>2.3000532431300398</v>
      </c>
      <c r="DI58" s="13">
        <v>47.3843757157399</v>
      </c>
      <c r="DJ58" s="173">
        <v>0.78270376194761304</v>
      </c>
      <c r="DK58" s="13">
        <v>53.048617718241402</v>
      </c>
      <c r="DL58" s="173">
        <v>1.9414401837952999</v>
      </c>
      <c r="DM58" s="13">
        <v>42.6885917200769</v>
      </c>
      <c r="DN58" s="173">
        <v>1.68490333594709</v>
      </c>
      <c r="DO58" s="13">
        <v>47.4207694767899</v>
      </c>
      <c r="DP58" s="173">
        <v>1.0693470485496701</v>
      </c>
      <c r="DQ58" s="13">
        <v>-5.6278482414514501</v>
      </c>
      <c r="DR58" s="173">
        <v>2.36943105968881</v>
      </c>
      <c r="DS58" s="13">
        <v>31.341134651109499</v>
      </c>
      <c r="DT58" s="173">
        <v>0.88913518662933999</v>
      </c>
      <c r="DU58" s="13">
        <v>40.106720550753799</v>
      </c>
      <c r="DV58" s="173">
        <v>2.1335100757852898</v>
      </c>
      <c r="DW58" s="13">
        <v>32.611691164794998</v>
      </c>
      <c r="DX58" s="173">
        <v>1.8416561326551699</v>
      </c>
      <c r="DY58" s="13">
        <v>27.387981116111199</v>
      </c>
      <c r="DZ58" s="173">
        <v>1.04091338192259</v>
      </c>
      <c r="EA58" s="13">
        <v>-12.718739434642499</v>
      </c>
      <c r="EB58" s="173">
        <v>2.3264463565809899</v>
      </c>
      <c r="EC58" s="13">
        <v>53.171672955610298</v>
      </c>
      <c r="ED58" s="173">
        <v>0.867312368373645</v>
      </c>
      <c r="EE58" s="13">
        <v>61.334430169996303</v>
      </c>
      <c r="EF58" s="173">
        <v>2.1105301859652199</v>
      </c>
      <c r="EG58" s="13">
        <v>51.1720919843291</v>
      </c>
      <c r="EH58" s="173">
        <v>2.0121520651697802</v>
      </c>
      <c r="EI58" s="13">
        <v>51.192793514176998</v>
      </c>
      <c r="EJ58" s="173">
        <v>0.97426060542112503</v>
      </c>
      <c r="EK58" s="13">
        <v>-10.141636655819401</v>
      </c>
      <c r="EL58" s="173">
        <v>2.3624531886828302</v>
      </c>
      <c r="EM58" s="13">
        <v>59.043826593745798</v>
      </c>
      <c r="EN58" s="173">
        <v>0.89392841377279098</v>
      </c>
      <c r="EO58" s="13">
        <v>69.976519140153698</v>
      </c>
      <c r="EP58" s="173">
        <v>2.10761730728048</v>
      </c>
      <c r="EQ58" s="13">
        <v>56.1496641806878</v>
      </c>
      <c r="ER58" s="173">
        <v>2.0974348087260202</v>
      </c>
      <c r="ES58" s="13">
        <v>56.734053489690503</v>
      </c>
      <c r="ET58" s="173">
        <v>1.10415529938512</v>
      </c>
      <c r="EU58" s="13">
        <v>-13.242465650463201</v>
      </c>
      <c r="EV58" s="173">
        <v>2.3448013398089298</v>
      </c>
      <c r="EW58" s="13">
        <v>62.344760551854002</v>
      </c>
      <c r="EX58" s="173">
        <v>0.83161499553861895</v>
      </c>
      <c r="EY58" s="13">
        <v>72.293722114649299</v>
      </c>
      <c r="EZ58" s="173">
        <v>2.0652325963321698</v>
      </c>
      <c r="FA58" s="13">
        <v>63.168641388575502</v>
      </c>
      <c r="FB58" s="173">
        <v>1.6591469255903999</v>
      </c>
      <c r="FC58" s="13">
        <v>58.672568573543302</v>
      </c>
      <c r="FD58" s="173">
        <v>1.1101013803358499</v>
      </c>
      <c r="FE58" s="13">
        <v>-13.621153541106001</v>
      </c>
      <c r="FF58" s="173">
        <v>2.3338589161851302</v>
      </c>
      <c r="FG58" s="13">
        <v>38.394992559591699</v>
      </c>
      <c r="FH58" s="173">
        <v>0.83311192456824101</v>
      </c>
      <c r="FI58" s="13">
        <v>45.527929638654498</v>
      </c>
      <c r="FJ58" s="173">
        <v>2.1949626166111198</v>
      </c>
      <c r="FK58" s="13">
        <v>38.222056762357703</v>
      </c>
      <c r="FL58" s="173">
        <v>1.7159334469874601</v>
      </c>
      <c r="FM58" s="13">
        <v>35.993888951187898</v>
      </c>
      <c r="FN58" s="173">
        <v>1.0169998785952199</v>
      </c>
      <c r="FO58" s="13">
        <v>-9.5340406874666108</v>
      </c>
      <c r="FP58" s="173">
        <v>2.42581148558219</v>
      </c>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6"/>
    </row>
    <row r="59" spans="1:240" ht="12.95" customHeight="1" x14ac:dyDescent="0.2">
      <c r="A59" s="2" t="s">
        <v>387</v>
      </c>
      <c r="B59" s="12">
        <v>2</v>
      </c>
      <c r="C59" s="13">
        <v>89.762616304985102</v>
      </c>
      <c r="D59" s="173">
        <v>0.96775597894073795</v>
      </c>
      <c r="E59" s="13">
        <v>89.780561585590902</v>
      </c>
      <c r="F59" s="173">
        <v>1.4789138492599001</v>
      </c>
      <c r="G59" s="13">
        <v>89.122805955957404</v>
      </c>
      <c r="H59" s="173">
        <v>1.87067471457116</v>
      </c>
      <c r="I59" s="13">
        <v>90.553797327043696</v>
      </c>
      <c r="J59" s="173">
        <v>1.1738081195598999</v>
      </c>
      <c r="K59" s="13">
        <v>0.77323574145282203</v>
      </c>
      <c r="L59" s="173">
        <v>1.8694471347694901</v>
      </c>
      <c r="M59" s="13">
        <v>88.792343859398898</v>
      </c>
      <c r="N59" s="173">
        <v>1.4022049706437301</v>
      </c>
      <c r="O59" s="13">
        <v>87.202366172405306</v>
      </c>
      <c r="P59" s="173">
        <v>2.1303096716438801</v>
      </c>
      <c r="Q59" s="13">
        <v>88.867982235203399</v>
      </c>
      <c r="R59" s="173">
        <v>1.666206068493</v>
      </c>
      <c r="S59" s="13">
        <v>89.291464782777993</v>
      </c>
      <c r="T59" s="173">
        <v>1.59960127399624</v>
      </c>
      <c r="U59" s="13">
        <v>2.0890986103726901</v>
      </c>
      <c r="V59" s="173">
        <v>1.7235855779320199</v>
      </c>
      <c r="W59" s="13">
        <v>90.977205692049296</v>
      </c>
      <c r="X59" s="173">
        <v>0.78894631258060599</v>
      </c>
      <c r="Y59" s="13">
        <v>90.114898284865603</v>
      </c>
      <c r="Z59" s="173">
        <v>1.4224918788146499</v>
      </c>
      <c r="AA59" s="13">
        <v>91.925902531302697</v>
      </c>
      <c r="AB59" s="173">
        <v>1.30314154460898</v>
      </c>
      <c r="AC59" s="13">
        <v>90.870225321513402</v>
      </c>
      <c r="AD59" s="173">
        <v>1.14629303981</v>
      </c>
      <c r="AE59" s="13">
        <v>0.75532703664779899</v>
      </c>
      <c r="AF59" s="173">
        <v>1.6010716121283199</v>
      </c>
      <c r="AG59" s="13">
        <v>94.2986445067787</v>
      </c>
      <c r="AH59" s="173">
        <v>0.52751220051808501</v>
      </c>
      <c r="AI59" s="13">
        <v>92.450226378945899</v>
      </c>
      <c r="AJ59" s="173">
        <v>1.23245577210174</v>
      </c>
      <c r="AK59" s="13">
        <v>92.591828324422707</v>
      </c>
      <c r="AL59" s="173">
        <v>1.32001079561006</v>
      </c>
      <c r="AM59" s="13">
        <v>95.922258554539098</v>
      </c>
      <c r="AN59" s="173">
        <v>0.49636203554820202</v>
      </c>
      <c r="AO59" s="13">
        <v>3.4720321755931298</v>
      </c>
      <c r="AP59" s="173">
        <v>1.1896220572907701</v>
      </c>
      <c r="AQ59" s="13">
        <v>88.825237699640695</v>
      </c>
      <c r="AR59" s="173">
        <v>1.1182419554602701</v>
      </c>
      <c r="AS59" s="13">
        <v>89.160783365723702</v>
      </c>
      <c r="AT59" s="173">
        <v>1.7183736104396601</v>
      </c>
      <c r="AU59" s="13">
        <v>88.563697709654306</v>
      </c>
      <c r="AV59" s="173">
        <v>1.5228177792604101</v>
      </c>
      <c r="AW59" s="13">
        <v>88.927492878485893</v>
      </c>
      <c r="AX59" s="173">
        <v>1.6149773625327299</v>
      </c>
      <c r="AY59" s="13">
        <v>-0.23329048723778101</v>
      </c>
      <c r="AZ59" s="173">
        <v>2.4482486770560099</v>
      </c>
      <c r="BA59" s="13">
        <v>86.752148043387805</v>
      </c>
      <c r="BB59" s="173">
        <v>1.31045665768038</v>
      </c>
      <c r="BC59" s="13">
        <v>85.231344605439702</v>
      </c>
      <c r="BD59" s="173">
        <v>2.0288732795384901</v>
      </c>
      <c r="BE59" s="13">
        <v>87.512711213234994</v>
      </c>
      <c r="BF59" s="173">
        <v>1.51520424119518</v>
      </c>
      <c r="BG59" s="13">
        <v>86.918470438078998</v>
      </c>
      <c r="BH59" s="173">
        <v>1.84631929970523</v>
      </c>
      <c r="BI59" s="13">
        <v>1.6871258326392999</v>
      </c>
      <c r="BJ59" s="173">
        <v>2.3803550229230299</v>
      </c>
      <c r="BK59" s="13">
        <v>91.689711485070504</v>
      </c>
      <c r="BL59" s="173">
        <v>0.95597632839837698</v>
      </c>
      <c r="BM59" s="13">
        <v>92.195476390094399</v>
      </c>
      <c r="BN59" s="173">
        <v>1.42273892626153</v>
      </c>
      <c r="BO59" s="13">
        <v>91.866766871634994</v>
      </c>
      <c r="BP59" s="173">
        <v>1.59260849345057</v>
      </c>
      <c r="BQ59" s="13">
        <v>91.382401912098402</v>
      </c>
      <c r="BR59" s="173">
        <v>1.6216900044266001</v>
      </c>
      <c r="BS59" s="13">
        <v>-0.81307447799606802</v>
      </c>
      <c r="BT59" s="173">
        <v>2.4103002057693499</v>
      </c>
      <c r="BU59" s="13">
        <v>72.549654218778898</v>
      </c>
      <c r="BV59" s="173">
        <v>1.4495350731354699</v>
      </c>
      <c r="BW59" s="13">
        <v>73.478171374215805</v>
      </c>
      <c r="BX59" s="173">
        <v>2.6717367862011998</v>
      </c>
      <c r="BY59" s="13">
        <v>73.197481607147495</v>
      </c>
      <c r="BZ59" s="173">
        <v>2.4890335712537399</v>
      </c>
      <c r="CA59" s="13">
        <v>71.999303880104407</v>
      </c>
      <c r="CB59" s="173">
        <v>1.7286902513800799</v>
      </c>
      <c r="CC59" s="13">
        <v>-1.4788674941114099</v>
      </c>
      <c r="CD59" s="173">
        <v>3.0725588280452398</v>
      </c>
      <c r="CE59" s="13">
        <v>86.543727864897093</v>
      </c>
      <c r="CF59" s="173">
        <v>1.65620831866508</v>
      </c>
      <c r="CG59" s="13">
        <v>86.401325659869499</v>
      </c>
      <c r="CH59" s="173">
        <v>2.7811226505651199</v>
      </c>
      <c r="CI59" s="13">
        <v>87.194239445631595</v>
      </c>
      <c r="CJ59" s="173">
        <v>2.2853858807607601</v>
      </c>
      <c r="CK59" s="13">
        <v>86.157938687677103</v>
      </c>
      <c r="CL59" s="173">
        <v>1.8243314643329001</v>
      </c>
      <c r="CM59" s="13">
        <v>-0.243386972192425</v>
      </c>
      <c r="CN59" s="173">
        <v>2.8565828071965802</v>
      </c>
      <c r="CO59" s="13">
        <v>64.791530123642502</v>
      </c>
      <c r="CP59" s="173">
        <v>1.6118883351336599</v>
      </c>
      <c r="CQ59" s="13">
        <v>65.378788349223896</v>
      </c>
      <c r="CR59" s="173">
        <v>2.0636886411579498</v>
      </c>
      <c r="CS59" s="13">
        <v>68.319736345642497</v>
      </c>
      <c r="CT59" s="173">
        <v>2.78332361653883</v>
      </c>
      <c r="CU59" s="13">
        <v>62.906434894897899</v>
      </c>
      <c r="CV59" s="173">
        <v>1.8051012610072401</v>
      </c>
      <c r="CW59" s="13">
        <v>-2.472353454326</v>
      </c>
      <c r="CX59" s="173">
        <v>2.36094891160693</v>
      </c>
      <c r="CY59" s="13">
        <v>90.013504244380897</v>
      </c>
      <c r="CZ59" s="173">
        <v>0.94348893040147397</v>
      </c>
      <c r="DA59" s="13">
        <v>88.737672497991397</v>
      </c>
      <c r="DB59" s="173">
        <v>1.57335663867995</v>
      </c>
      <c r="DC59" s="13">
        <v>89.917354313557993</v>
      </c>
      <c r="DD59" s="173">
        <v>1.42118678419431</v>
      </c>
      <c r="DE59" s="13">
        <v>90.769919355455301</v>
      </c>
      <c r="DF59" s="173">
        <v>1.3078156752902399</v>
      </c>
      <c r="DG59" s="13">
        <v>2.0322468574638899</v>
      </c>
      <c r="DH59" s="173">
        <v>1.9065638450211</v>
      </c>
      <c r="DI59" s="13">
        <v>79.595332437738406</v>
      </c>
      <c r="DJ59" s="173">
        <v>1.4544178505996599</v>
      </c>
      <c r="DK59" s="13">
        <v>77.929651438895405</v>
      </c>
      <c r="DL59" s="173">
        <v>3.3915810027094899</v>
      </c>
      <c r="DM59" s="13">
        <v>79.206959999385603</v>
      </c>
      <c r="DN59" s="173">
        <v>2.0064787451768602</v>
      </c>
      <c r="DO59" s="13">
        <v>80.3379371612196</v>
      </c>
      <c r="DP59" s="173">
        <v>1.28306428320817</v>
      </c>
      <c r="DQ59" s="13">
        <v>2.4082857223241398</v>
      </c>
      <c r="DR59" s="173">
        <v>3.0927329876812699</v>
      </c>
      <c r="DS59" s="13">
        <v>81.545877563544593</v>
      </c>
      <c r="DT59" s="173">
        <v>1.4538158799512999</v>
      </c>
      <c r="DU59" s="13">
        <v>81.5509330796299</v>
      </c>
      <c r="DV59" s="173">
        <v>2.6515114334935999</v>
      </c>
      <c r="DW59" s="13">
        <v>81.377382121685798</v>
      </c>
      <c r="DX59" s="173">
        <v>2.1729106661286002</v>
      </c>
      <c r="DY59" s="13">
        <v>81.476985934221801</v>
      </c>
      <c r="DZ59" s="173">
        <v>1.82641197067628</v>
      </c>
      <c r="EA59" s="13">
        <v>-7.3947145408141096E-2</v>
      </c>
      <c r="EB59" s="173">
        <v>3.20475839502677</v>
      </c>
      <c r="EC59" s="13">
        <v>91.312659240657894</v>
      </c>
      <c r="ED59" s="173">
        <v>0.98959734693708501</v>
      </c>
      <c r="EE59" s="13">
        <v>89.545666050953798</v>
      </c>
      <c r="EF59" s="173">
        <v>2.0189034739372098</v>
      </c>
      <c r="EG59" s="13">
        <v>89.086205220381601</v>
      </c>
      <c r="EH59" s="173">
        <v>2.02165157658894</v>
      </c>
      <c r="EI59" s="13">
        <v>93.402936346637603</v>
      </c>
      <c r="EJ59" s="173">
        <v>0.76176706271058403</v>
      </c>
      <c r="EK59" s="13">
        <v>3.8572702956837999</v>
      </c>
      <c r="EL59" s="173">
        <v>2.0010262559154701</v>
      </c>
      <c r="EM59" s="13">
        <v>79.480899613814202</v>
      </c>
      <c r="EN59" s="173">
        <v>1.8927669723567</v>
      </c>
      <c r="EO59" s="13">
        <v>78.070842880051899</v>
      </c>
      <c r="EP59" s="173">
        <v>2.4674875745475502</v>
      </c>
      <c r="EQ59" s="13">
        <v>77.170739980346198</v>
      </c>
      <c r="ER59" s="173">
        <v>3.00332703115776</v>
      </c>
      <c r="ES59" s="13">
        <v>81.066826734032404</v>
      </c>
      <c r="ET59" s="173">
        <v>2.0835858796946098</v>
      </c>
      <c r="EU59" s="13">
        <v>2.9959838539805301</v>
      </c>
      <c r="EV59" s="173">
        <v>2.88363683739456</v>
      </c>
      <c r="EW59" s="13">
        <v>85.691691985928699</v>
      </c>
      <c r="EX59" s="173">
        <v>1.7201528558578401</v>
      </c>
      <c r="EY59" s="13">
        <v>82.843395716381096</v>
      </c>
      <c r="EZ59" s="173">
        <v>2.4698037595993299</v>
      </c>
      <c r="FA59" s="13">
        <v>82.629107056498995</v>
      </c>
      <c r="FB59" s="173">
        <v>2.3853822639861901</v>
      </c>
      <c r="FC59" s="13">
        <v>88.379492079256707</v>
      </c>
      <c r="FD59" s="173">
        <v>1.66825402178414</v>
      </c>
      <c r="FE59" s="13">
        <v>5.5360963628756403</v>
      </c>
      <c r="FF59" s="173">
        <v>2.11923640425002</v>
      </c>
      <c r="FG59" s="13">
        <v>55.434044421650299</v>
      </c>
      <c r="FH59" s="173">
        <v>1.56268520098754</v>
      </c>
      <c r="FI59" s="13">
        <v>56.013797256492602</v>
      </c>
      <c r="FJ59" s="173">
        <v>3.0531278130678801</v>
      </c>
      <c r="FK59" s="13">
        <v>53.054065633806701</v>
      </c>
      <c r="FL59" s="173">
        <v>2.3851593359255898</v>
      </c>
      <c r="FM59" s="13">
        <v>56.340661858485497</v>
      </c>
      <c r="FN59" s="173">
        <v>2.0135903159942599</v>
      </c>
      <c r="FO59" s="13">
        <v>0.32686460199289502</v>
      </c>
      <c r="FP59" s="173">
        <v>3.1258448271402002</v>
      </c>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6"/>
    </row>
    <row r="60" spans="1:240" ht="12.95" customHeight="1" x14ac:dyDescent="0.2">
      <c r="A60" s="2" t="s">
        <v>388</v>
      </c>
      <c r="B60" s="12">
        <v>2</v>
      </c>
      <c r="C60" s="13">
        <v>76.884930306140106</v>
      </c>
      <c r="D60" s="173">
        <v>1.9512453604858699</v>
      </c>
      <c r="E60" s="13">
        <v>70.126491670003304</v>
      </c>
      <c r="F60" s="173">
        <v>5.8146124339418801</v>
      </c>
      <c r="G60" s="13">
        <v>73.891759581349703</v>
      </c>
      <c r="H60" s="173">
        <v>3.8010224299197799</v>
      </c>
      <c r="I60" s="13">
        <v>78.546413841940506</v>
      </c>
      <c r="J60" s="173">
        <v>2.3534342045237602</v>
      </c>
      <c r="K60" s="13">
        <v>8.4199221719372304</v>
      </c>
      <c r="L60" s="173">
        <v>5.9862916361661496</v>
      </c>
      <c r="M60" s="13">
        <v>69.839657573305502</v>
      </c>
      <c r="N60" s="173">
        <v>1.5234058810217299</v>
      </c>
      <c r="O60" s="13">
        <v>62.701763841755799</v>
      </c>
      <c r="P60" s="173">
        <v>4.9194594200180797</v>
      </c>
      <c r="Q60" s="13">
        <v>70.373442735570706</v>
      </c>
      <c r="R60" s="173">
        <v>4.1156994910962599</v>
      </c>
      <c r="S60" s="13">
        <v>70.321646149879498</v>
      </c>
      <c r="T60" s="173">
        <v>1.7815682841695999</v>
      </c>
      <c r="U60" s="13">
        <v>7.6198823081236702</v>
      </c>
      <c r="V60" s="173">
        <v>5.2941457106410796</v>
      </c>
      <c r="W60" s="13">
        <v>77.0565928568289</v>
      </c>
      <c r="X60" s="173">
        <v>1.4458778812191</v>
      </c>
      <c r="Y60" s="13">
        <v>71.0372029184106</v>
      </c>
      <c r="Z60" s="173">
        <v>4.7692047672836599</v>
      </c>
      <c r="AA60" s="13">
        <v>73.848077553758898</v>
      </c>
      <c r="AB60" s="173">
        <v>3.9288585735358001</v>
      </c>
      <c r="AC60" s="13">
        <v>80.871453232912202</v>
      </c>
      <c r="AD60" s="173">
        <v>1.5149491696455899</v>
      </c>
      <c r="AE60" s="13">
        <v>9.8342503145015705</v>
      </c>
      <c r="AF60" s="173">
        <v>4.8715137353519697</v>
      </c>
      <c r="AG60" s="13">
        <v>79.387781069938598</v>
      </c>
      <c r="AH60" s="173">
        <v>2.1085564163381001</v>
      </c>
      <c r="AI60" s="13">
        <v>79.723793828042503</v>
      </c>
      <c r="AJ60" s="173">
        <v>4.9157023666262196</v>
      </c>
      <c r="AK60" s="13">
        <v>80.097794074433097</v>
      </c>
      <c r="AL60" s="173">
        <v>2.8477962279509801</v>
      </c>
      <c r="AM60" s="13">
        <v>80.118897172663196</v>
      </c>
      <c r="AN60" s="173">
        <v>2.3597600329530901</v>
      </c>
      <c r="AO60" s="13">
        <v>0.39510334462063701</v>
      </c>
      <c r="AP60" s="173">
        <v>5.17218401765333</v>
      </c>
      <c r="AQ60" s="13">
        <v>71.064774124030393</v>
      </c>
      <c r="AR60" s="173">
        <v>2.5286379414907101</v>
      </c>
      <c r="AS60" s="13">
        <v>77.170660881972694</v>
      </c>
      <c r="AT60" s="173">
        <v>4.4812633667913202</v>
      </c>
      <c r="AU60" s="13">
        <v>73.817118692832096</v>
      </c>
      <c r="AV60" s="173">
        <v>3.7345782739350502</v>
      </c>
      <c r="AW60" s="13">
        <v>67.993701541121894</v>
      </c>
      <c r="AX60" s="173">
        <v>4.0934744727599499</v>
      </c>
      <c r="AY60" s="13">
        <v>-9.1769593408507593</v>
      </c>
      <c r="AZ60" s="173">
        <v>4.6456020135529599</v>
      </c>
      <c r="BA60" s="13">
        <v>67.740398484261902</v>
      </c>
      <c r="BB60" s="173">
        <v>2.57064624030403</v>
      </c>
      <c r="BC60" s="13">
        <v>70.530026967243202</v>
      </c>
      <c r="BD60" s="173">
        <v>4.7794383416316499</v>
      </c>
      <c r="BE60" s="13">
        <v>65.678153205133498</v>
      </c>
      <c r="BF60" s="173">
        <v>4.4383342235193401</v>
      </c>
      <c r="BG60" s="13">
        <v>66.145969273049204</v>
      </c>
      <c r="BH60" s="173">
        <v>4.0710539738817397</v>
      </c>
      <c r="BI60" s="13">
        <v>-4.3840576941940004</v>
      </c>
      <c r="BJ60" s="173">
        <v>4.70400547882954</v>
      </c>
      <c r="BK60" s="13">
        <v>77.571601471717102</v>
      </c>
      <c r="BL60" s="173">
        <v>2.3951422957571702</v>
      </c>
      <c r="BM60" s="13">
        <v>81.065740833632404</v>
      </c>
      <c r="BN60" s="173">
        <v>4.1577939200610201</v>
      </c>
      <c r="BO60" s="13">
        <v>80.154715966765806</v>
      </c>
      <c r="BP60" s="173">
        <v>3.7497045315677702</v>
      </c>
      <c r="BQ60" s="13">
        <v>74.054771311990294</v>
      </c>
      <c r="BR60" s="173">
        <v>4.1825954783561796</v>
      </c>
      <c r="BS60" s="13">
        <v>-7.0109695216420498</v>
      </c>
      <c r="BT60" s="173">
        <v>4.64573231500371</v>
      </c>
      <c r="BU60" s="13">
        <v>46.142346206996301</v>
      </c>
      <c r="BV60" s="173">
        <v>3.2569569519005102</v>
      </c>
      <c r="BW60" s="13">
        <v>52.122000027721199</v>
      </c>
      <c r="BX60" s="173">
        <v>5.5181173701358999</v>
      </c>
      <c r="BY60" s="13">
        <v>44.852303901649996</v>
      </c>
      <c r="BZ60" s="173">
        <v>3.7608424874284401</v>
      </c>
      <c r="CA60" s="13">
        <v>45.512775765933199</v>
      </c>
      <c r="CB60" s="173">
        <v>3.9665221212833899</v>
      </c>
      <c r="CC60" s="13">
        <v>-6.6092242617879604</v>
      </c>
      <c r="CD60" s="173">
        <v>5.4384608733363899</v>
      </c>
      <c r="CE60" s="13">
        <v>58.275334067901397</v>
      </c>
      <c r="CF60" s="173">
        <v>2.2644072048225401</v>
      </c>
      <c r="CG60" s="13">
        <v>74.773645909717601</v>
      </c>
      <c r="CH60" s="173">
        <v>3.0702766431499402</v>
      </c>
      <c r="CI60" s="13">
        <v>58.146944912837903</v>
      </c>
      <c r="CJ60" s="173">
        <v>4.12463435921177</v>
      </c>
      <c r="CK60" s="13">
        <v>53.8006527533324</v>
      </c>
      <c r="CL60" s="173">
        <v>2.5366179457404301</v>
      </c>
      <c r="CM60" s="13">
        <v>-20.972993156385201</v>
      </c>
      <c r="CN60" s="173">
        <v>3.3026822927931598</v>
      </c>
      <c r="CO60" s="13">
        <v>36.730395828739603</v>
      </c>
      <c r="CP60" s="173">
        <v>1.966221898633</v>
      </c>
      <c r="CQ60" s="13">
        <v>43.603253704227697</v>
      </c>
      <c r="CR60" s="173">
        <v>4.7460101807380903</v>
      </c>
      <c r="CS60" s="13">
        <v>34.2338230912722</v>
      </c>
      <c r="CT60" s="173">
        <v>3.6871578244797401</v>
      </c>
      <c r="CU60" s="13">
        <v>35.054447554214697</v>
      </c>
      <c r="CV60" s="173">
        <v>2.5702268762159801</v>
      </c>
      <c r="CW60" s="13">
        <v>-8.5488061500129309</v>
      </c>
      <c r="CX60" s="173">
        <v>4.2486939187222301</v>
      </c>
      <c r="CY60" s="13">
        <v>69.0201005353168</v>
      </c>
      <c r="CZ60" s="173">
        <v>1.82990958620154</v>
      </c>
      <c r="DA60" s="13">
        <v>72.488318287005598</v>
      </c>
      <c r="DB60" s="173">
        <v>4.5241622032338702</v>
      </c>
      <c r="DC60" s="13">
        <v>70.247105094187006</v>
      </c>
      <c r="DD60" s="173">
        <v>3.4161628177253802</v>
      </c>
      <c r="DE60" s="13">
        <v>66.959792608981402</v>
      </c>
      <c r="DF60" s="173">
        <v>2.0705443217564099</v>
      </c>
      <c r="DG60" s="13">
        <v>-5.5285256780241703</v>
      </c>
      <c r="DH60" s="173">
        <v>4.9133703982161796</v>
      </c>
      <c r="DI60" s="13">
        <v>59.548852833234498</v>
      </c>
      <c r="DJ60" s="173">
        <v>2.5330222103762501</v>
      </c>
      <c r="DK60" s="13">
        <v>57.4403023460169</v>
      </c>
      <c r="DL60" s="173">
        <v>5.61131610514063</v>
      </c>
      <c r="DM60" s="13">
        <v>57.388348319965601</v>
      </c>
      <c r="DN60" s="173">
        <v>3.7383019077606301</v>
      </c>
      <c r="DO60" s="13">
        <v>62.421676630129298</v>
      </c>
      <c r="DP60" s="173">
        <v>2.25372705118702</v>
      </c>
      <c r="DQ60" s="13">
        <v>4.9813742841123103</v>
      </c>
      <c r="DR60" s="173">
        <v>5.7258309286384703</v>
      </c>
      <c r="DS60" s="13">
        <v>55.0548130878866</v>
      </c>
      <c r="DT60" s="173">
        <v>2.4638795142556802</v>
      </c>
      <c r="DU60" s="13">
        <v>54.947244732844503</v>
      </c>
      <c r="DV60" s="173">
        <v>5.4934119100578798</v>
      </c>
      <c r="DW60" s="13">
        <v>59.196073854266999</v>
      </c>
      <c r="DX60" s="173">
        <v>4.21300168910608</v>
      </c>
      <c r="DY60" s="13">
        <v>52.819389739904899</v>
      </c>
      <c r="DZ60" s="173">
        <v>2.9836585528677002</v>
      </c>
      <c r="EA60" s="13">
        <v>-2.12785499293958</v>
      </c>
      <c r="EB60" s="173">
        <v>6.1975836616561599</v>
      </c>
      <c r="EC60" s="13">
        <v>70.000395113531297</v>
      </c>
      <c r="ED60" s="173">
        <v>2.6538842631647999</v>
      </c>
      <c r="EE60" s="13">
        <v>69.881779089354893</v>
      </c>
      <c r="EF60" s="173">
        <v>5.0043981767913097</v>
      </c>
      <c r="EG60" s="13">
        <v>73.808525415968404</v>
      </c>
      <c r="EH60" s="173">
        <v>3.2064712703704901</v>
      </c>
      <c r="EI60" s="13">
        <v>67.835225284161695</v>
      </c>
      <c r="EJ60" s="173">
        <v>2.9517943768789601</v>
      </c>
      <c r="EK60" s="13">
        <v>-2.04655380519318</v>
      </c>
      <c r="EL60" s="173">
        <v>4.5074793863158504</v>
      </c>
      <c r="EM60" s="13">
        <v>46.607390326463303</v>
      </c>
      <c r="EN60" s="173">
        <v>2.1520672094156099</v>
      </c>
      <c r="EO60" s="13">
        <v>50.427635063433698</v>
      </c>
      <c r="EP60" s="173">
        <v>5.6526915900383203</v>
      </c>
      <c r="EQ60" s="13">
        <v>41.144784040531199</v>
      </c>
      <c r="ER60" s="173">
        <v>3.80803928097433</v>
      </c>
      <c r="ES60" s="13">
        <v>46.8926810908644</v>
      </c>
      <c r="ET60" s="173">
        <v>2.0542826805714598</v>
      </c>
      <c r="EU60" s="13">
        <v>-3.5349539725692298</v>
      </c>
      <c r="EV60" s="173">
        <v>5.3526972451993897</v>
      </c>
      <c r="EW60" s="13">
        <v>71.889207482927702</v>
      </c>
      <c r="EX60" s="173">
        <v>1.9704233812087399</v>
      </c>
      <c r="EY60" s="13">
        <v>72.971096745838295</v>
      </c>
      <c r="EZ60" s="173">
        <v>3.4754758275698201</v>
      </c>
      <c r="FA60" s="13">
        <v>69.011010798913503</v>
      </c>
      <c r="FB60" s="173">
        <v>4.2525763673162302</v>
      </c>
      <c r="FC60" s="13">
        <v>71.180110690987803</v>
      </c>
      <c r="FD60" s="173">
        <v>2.5854504483077698</v>
      </c>
      <c r="FE60" s="13">
        <v>-1.7909860548505101</v>
      </c>
      <c r="FF60" s="173">
        <v>4.3317537787007296</v>
      </c>
      <c r="FG60" s="13">
        <v>70.759360869250798</v>
      </c>
      <c r="FH60" s="173">
        <v>1.9392231701654701</v>
      </c>
      <c r="FI60" s="13">
        <v>64.176279073210907</v>
      </c>
      <c r="FJ60" s="173">
        <v>5.9706000026795598</v>
      </c>
      <c r="FK60" s="13">
        <v>70.2359808055717</v>
      </c>
      <c r="FL60" s="173">
        <v>3.96762514682659</v>
      </c>
      <c r="FM60" s="13">
        <v>73.255481898527293</v>
      </c>
      <c r="FN60" s="173">
        <v>2.1122569525790702</v>
      </c>
      <c r="FO60" s="13">
        <v>9.0792028253164592</v>
      </c>
      <c r="FP60" s="173">
        <v>5.2924077168240498</v>
      </c>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6"/>
    </row>
    <row r="61" spans="1:240" ht="12.95" customHeight="1" x14ac:dyDescent="0.2">
      <c r="A61" s="2" t="s">
        <v>389</v>
      </c>
      <c r="B61" s="12">
        <v>2</v>
      </c>
      <c r="C61" s="13">
        <v>92.321459110736697</v>
      </c>
      <c r="D61" s="173">
        <v>0.42592967633768603</v>
      </c>
      <c r="E61" s="13">
        <v>92.981826399700395</v>
      </c>
      <c r="F61" s="173">
        <v>0.70490537961659705</v>
      </c>
      <c r="G61" s="13">
        <v>94.541055017718094</v>
      </c>
      <c r="H61" s="173">
        <v>0.86101696183197496</v>
      </c>
      <c r="I61" s="13">
        <v>91.243387049173904</v>
      </c>
      <c r="J61" s="173">
        <v>0.60891119233841995</v>
      </c>
      <c r="K61" s="13">
        <v>-1.7384393505264799</v>
      </c>
      <c r="L61" s="173">
        <v>0.93079950830021396</v>
      </c>
      <c r="M61" s="13">
        <v>90.5317095052837</v>
      </c>
      <c r="N61" s="173">
        <v>0.53240528546016697</v>
      </c>
      <c r="O61" s="13">
        <v>89.307635958092504</v>
      </c>
      <c r="P61" s="173">
        <v>1.0236916409453201</v>
      </c>
      <c r="Q61" s="13">
        <v>90.910106497632199</v>
      </c>
      <c r="R61" s="173">
        <v>1.24458938862965</v>
      </c>
      <c r="S61" s="13">
        <v>90.802896393445593</v>
      </c>
      <c r="T61" s="173">
        <v>0.66018329055536695</v>
      </c>
      <c r="U61" s="13">
        <v>1.49526043535312</v>
      </c>
      <c r="V61" s="173">
        <v>1.0959592180181901</v>
      </c>
      <c r="W61" s="13">
        <v>94.960813030450296</v>
      </c>
      <c r="X61" s="173">
        <v>0.37763710946363199</v>
      </c>
      <c r="Y61" s="13">
        <v>94.044713920498694</v>
      </c>
      <c r="Z61" s="173">
        <v>0.70894801349956005</v>
      </c>
      <c r="AA61" s="13">
        <v>95.401558762693995</v>
      </c>
      <c r="AB61" s="173">
        <v>0.77321951834398395</v>
      </c>
      <c r="AC61" s="13">
        <v>95.090986396996598</v>
      </c>
      <c r="AD61" s="173">
        <v>0.52182263240625204</v>
      </c>
      <c r="AE61" s="13">
        <v>1.0462724764979501</v>
      </c>
      <c r="AF61" s="173">
        <v>0.88444537034084203</v>
      </c>
      <c r="AG61" s="13">
        <v>93.081232456197199</v>
      </c>
      <c r="AH61" s="173">
        <v>0.43158713910600399</v>
      </c>
      <c r="AI61" s="13">
        <v>92.281789362959202</v>
      </c>
      <c r="AJ61" s="173">
        <v>0.994193057285093</v>
      </c>
      <c r="AK61" s="13">
        <v>94.222065235205093</v>
      </c>
      <c r="AL61" s="173">
        <v>0.88569646527067603</v>
      </c>
      <c r="AM61" s="13">
        <v>93.057769244871395</v>
      </c>
      <c r="AN61" s="173">
        <v>0.52009009834312303</v>
      </c>
      <c r="AO61" s="13">
        <v>0.77597988191220701</v>
      </c>
      <c r="AP61" s="173">
        <v>1.1023755133736699</v>
      </c>
      <c r="AQ61" s="13">
        <v>86.991976989221598</v>
      </c>
      <c r="AR61" s="173">
        <v>0.69431860293805303</v>
      </c>
      <c r="AS61" s="13">
        <v>85.969446867854501</v>
      </c>
      <c r="AT61" s="173">
        <v>1.09771545268852</v>
      </c>
      <c r="AU61" s="13">
        <v>88.357286008208405</v>
      </c>
      <c r="AV61" s="173">
        <v>1.4002729922149899</v>
      </c>
      <c r="AW61" s="13">
        <v>87.124479308908306</v>
      </c>
      <c r="AX61" s="173">
        <v>0.88222846043240899</v>
      </c>
      <c r="AY61" s="13">
        <v>1.1550324410538599</v>
      </c>
      <c r="AZ61" s="173">
        <v>1.38357232578935</v>
      </c>
      <c r="BA61" s="13">
        <v>81.816931500116198</v>
      </c>
      <c r="BB61" s="173">
        <v>0.71642487575260505</v>
      </c>
      <c r="BC61" s="13">
        <v>79.693073303931499</v>
      </c>
      <c r="BD61" s="173">
        <v>1.17631701328036</v>
      </c>
      <c r="BE61" s="13">
        <v>81.325308793378696</v>
      </c>
      <c r="BF61" s="173">
        <v>1.7042267719768001</v>
      </c>
      <c r="BG61" s="13">
        <v>83.103304053377698</v>
      </c>
      <c r="BH61" s="173">
        <v>0.84950604145669695</v>
      </c>
      <c r="BI61" s="13">
        <v>3.4102307494462401</v>
      </c>
      <c r="BJ61" s="173">
        <v>1.37478079698848</v>
      </c>
      <c r="BK61" s="13">
        <v>92.359547136267906</v>
      </c>
      <c r="BL61" s="173">
        <v>0.57593833813281503</v>
      </c>
      <c r="BM61" s="13">
        <v>91.682657411816905</v>
      </c>
      <c r="BN61" s="173">
        <v>0.87473501645076601</v>
      </c>
      <c r="BO61" s="13">
        <v>92.756051201821805</v>
      </c>
      <c r="BP61" s="173">
        <v>1.15234122343065</v>
      </c>
      <c r="BQ61" s="13">
        <v>92.511503905155195</v>
      </c>
      <c r="BR61" s="173">
        <v>0.756189669039392</v>
      </c>
      <c r="BS61" s="13">
        <v>0.828846493338247</v>
      </c>
      <c r="BT61" s="173">
        <v>1.1521394168029799</v>
      </c>
      <c r="BU61" s="13">
        <v>57.489412232568299</v>
      </c>
      <c r="BV61" s="173">
        <v>0.90408484371352305</v>
      </c>
      <c r="BW61" s="13">
        <v>56.4257147890211</v>
      </c>
      <c r="BX61" s="173">
        <v>1.71364927002597</v>
      </c>
      <c r="BY61" s="13">
        <v>58.865615089302601</v>
      </c>
      <c r="BZ61" s="173">
        <v>2.1108642848042898</v>
      </c>
      <c r="CA61" s="13">
        <v>57.363799341281897</v>
      </c>
      <c r="CB61" s="173">
        <v>1.2123560075314901</v>
      </c>
      <c r="CC61" s="13">
        <v>0.938084552260811</v>
      </c>
      <c r="CD61" s="173">
        <v>2.1641972003680801</v>
      </c>
      <c r="CE61" s="13">
        <v>87.526960578696404</v>
      </c>
      <c r="CF61" s="173">
        <v>0.62617722323844305</v>
      </c>
      <c r="CG61" s="13">
        <v>82.625315596388006</v>
      </c>
      <c r="CH61" s="173">
        <v>1.2148415605726901</v>
      </c>
      <c r="CI61" s="13">
        <v>88.027970856736601</v>
      </c>
      <c r="CJ61" s="173">
        <v>1.2734128302126999</v>
      </c>
      <c r="CK61" s="13">
        <v>89.622450662955501</v>
      </c>
      <c r="CL61" s="173">
        <v>0.68265164561139202</v>
      </c>
      <c r="CM61" s="13">
        <v>6.99713506656754</v>
      </c>
      <c r="CN61" s="173">
        <v>1.30117905604208</v>
      </c>
      <c r="CO61" s="13">
        <v>59.721609672404</v>
      </c>
      <c r="CP61" s="173">
        <v>0.86682312321875399</v>
      </c>
      <c r="CQ61" s="13">
        <v>55.111149692712999</v>
      </c>
      <c r="CR61" s="173">
        <v>1.57391498421355</v>
      </c>
      <c r="CS61" s="13">
        <v>58.7003287197806</v>
      </c>
      <c r="CT61" s="173">
        <v>2.1020087937696901</v>
      </c>
      <c r="CU61" s="13">
        <v>62.143737803812499</v>
      </c>
      <c r="CV61" s="173">
        <v>1.1150405641498999</v>
      </c>
      <c r="CW61" s="13">
        <v>7.0325881110995603</v>
      </c>
      <c r="CX61" s="173">
        <v>1.8237935407878201</v>
      </c>
      <c r="CY61" s="13">
        <v>83.150149468310801</v>
      </c>
      <c r="CZ61" s="173">
        <v>0.71399488595816696</v>
      </c>
      <c r="DA61" s="13">
        <v>79.946479923265102</v>
      </c>
      <c r="DB61" s="173">
        <v>1.2446743292973099</v>
      </c>
      <c r="DC61" s="13">
        <v>81.363622299892697</v>
      </c>
      <c r="DD61" s="173">
        <v>1.6884349837252399</v>
      </c>
      <c r="DE61" s="13">
        <v>85.325193635815495</v>
      </c>
      <c r="DF61" s="173">
        <v>0.77525173617266097</v>
      </c>
      <c r="DG61" s="13">
        <v>5.3787137125504598</v>
      </c>
      <c r="DH61" s="173">
        <v>1.3183282585256799</v>
      </c>
      <c r="DI61" s="13">
        <v>60.889438031509798</v>
      </c>
      <c r="DJ61" s="173">
        <v>1.2959955983926099</v>
      </c>
      <c r="DK61" s="13">
        <v>63.164531563133302</v>
      </c>
      <c r="DL61" s="173">
        <v>1.6620935109978801</v>
      </c>
      <c r="DM61" s="13">
        <v>61.062327750568102</v>
      </c>
      <c r="DN61" s="173">
        <v>1.9528026375635299</v>
      </c>
      <c r="DO61" s="13">
        <v>59.267128152453601</v>
      </c>
      <c r="DP61" s="173">
        <v>1.67336632750408</v>
      </c>
      <c r="DQ61" s="13">
        <v>-3.8974034106797402</v>
      </c>
      <c r="DR61" s="173">
        <v>1.7561239862196101</v>
      </c>
      <c r="DS61" s="13">
        <v>50.803640068858499</v>
      </c>
      <c r="DT61" s="173">
        <v>1.4184989496359199</v>
      </c>
      <c r="DU61" s="13">
        <v>50.968764755589902</v>
      </c>
      <c r="DV61" s="173">
        <v>1.8795391823240799</v>
      </c>
      <c r="DW61" s="13">
        <v>50.519653301354303</v>
      </c>
      <c r="DX61" s="173">
        <v>2.5753051876193802</v>
      </c>
      <c r="DY61" s="13">
        <v>50.6060470153936</v>
      </c>
      <c r="DZ61" s="173">
        <v>1.65779582420409</v>
      </c>
      <c r="EA61" s="13">
        <v>-0.36271774019625302</v>
      </c>
      <c r="EB61" s="173">
        <v>1.9938489739290499</v>
      </c>
      <c r="EC61" s="13">
        <v>90.512058658246602</v>
      </c>
      <c r="ED61" s="173">
        <v>0.42613267817832001</v>
      </c>
      <c r="EE61" s="13">
        <v>90.007579786208098</v>
      </c>
      <c r="EF61" s="173">
        <v>0.84597331677513898</v>
      </c>
      <c r="EG61" s="13">
        <v>89.820317274405497</v>
      </c>
      <c r="EH61" s="173">
        <v>1.1490753785744501</v>
      </c>
      <c r="EI61" s="13">
        <v>91.119398095879504</v>
      </c>
      <c r="EJ61" s="173">
        <v>0.65154805419884398</v>
      </c>
      <c r="EK61" s="13">
        <v>1.1118183096713901</v>
      </c>
      <c r="EL61" s="173">
        <v>1.04582051729828</v>
      </c>
      <c r="EM61" s="13">
        <v>79.666278029707001</v>
      </c>
      <c r="EN61" s="173">
        <v>0.64163932347621599</v>
      </c>
      <c r="EO61" s="13">
        <v>69.955134659506598</v>
      </c>
      <c r="EP61" s="173">
        <v>1.4193229992313301</v>
      </c>
      <c r="EQ61" s="13">
        <v>80.193118325481905</v>
      </c>
      <c r="ER61" s="173">
        <v>1.4475833490766501</v>
      </c>
      <c r="ES61" s="13">
        <v>84.360705911226404</v>
      </c>
      <c r="ET61" s="173">
        <v>0.78253086271354999</v>
      </c>
      <c r="EU61" s="13">
        <v>14.405571251719801</v>
      </c>
      <c r="EV61" s="173">
        <v>1.50202908201416</v>
      </c>
      <c r="EW61" s="13">
        <v>88.780018605294401</v>
      </c>
      <c r="EX61" s="173">
        <v>0.58933483018120902</v>
      </c>
      <c r="EY61" s="13">
        <v>87.520032169117499</v>
      </c>
      <c r="EZ61" s="173">
        <v>1.1030976345850401</v>
      </c>
      <c r="FA61" s="13">
        <v>87.695402825483001</v>
      </c>
      <c r="FB61" s="173">
        <v>1.3154706385336801</v>
      </c>
      <c r="FC61" s="13">
        <v>89.863963345823393</v>
      </c>
      <c r="FD61" s="173">
        <v>0.70675698393783704</v>
      </c>
      <c r="FE61" s="13">
        <v>2.3439311767058499</v>
      </c>
      <c r="FF61" s="173">
        <v>1.32378742840659</v>
      </c>
      <c r="FG61" s="13">
        <v>64.802743549484703</v>
      </c>
      <c r="FH61" s="173">
        <v>0.96358996342410497</v>
      </c>
      <c r="FI61" s="13">
        <v>61.243789108704803</v>
      </c>
      <c r="FJ61" s="173">
        <v>1.6984333260433999</v>
      </c>
      <c r="FK61" s="13">
        <v>64.848514936587094</v>
      </c>
      <c r="FL61" s="173">
        <v>1.7832046232385099</v>
      </c>
      <c r="FM61" s="13">
        <v>66.225579368293594</v>
      </c>
      <c r="FN61" s="173">
        <v>1.2814255733787301</v>
      </c>
      <c r="FO61" s="13">
        <v>4.9817902595888004</v>
      </c>
      <c r="FP61" s="173">
        <v>2.0782111407922299</v>
      </c>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6"/>
    </row>
    <row r="62" spans="1:240" ht="12.95" customHeight="1" x14ac:dyDescent="0.2">
      <c r="A62" s="2" t="s">
        <v>390</v>
      </c>
      <c r="B62" s="12">
        <v>2</v>
      </c>
      <c r="C62" s="13">
        <v>98.061845384277305</v>
      </c>
      <c r="D62" s="173">
        <v>0.23469061008141801</v>
      </c>
      <c r="E62" s="13">
        <v>98.7691688429843</v>
      </c>
      <c r="F62" s="173">
        <v>0.713598457812049</v>
      </c>
      <c r="G62" s="13">
        <v>99.2443420912128</v>
      </c>
      <c r="H62" s="173">
        <v>0.41912942658609498</v>
      </c>
      <c r="I62" s="13">
        <v>97.835872916283407</v>
      </c>
      <c r="J62" s="173">
        <v>0.25204495991852</v>
      </c>
      <c r="K62" s="13">
        <v>-0.93329592670097805</v>
      </c>
      <c r="L62" s="173">
        <v>0.71057391293910599</v>
      </c>
      <c r="M62" s="13">
        <v>98.172553095488695</v>
      </c>
      <c r="N62" s="173">
        <v>0.21410123373956599</v>
      </c>
      <c r="O62" s="13">
        <v>98.833326099129806</v>
      </c>
      <c r="P62" s="173">
        <v>0.68768565079202404</v>
      </c>
      <c r="Q62" s="13">
        <v>98.654621787521606</v>
      </c>
      <c r="R62" s="173">
        <v>0.59741006300002797</v>
      </c>
      <c r="S62" s="13">
        <v>98.038967190505304</v>
      </c>
      <c r="T62" s="173">
        <v>0.22933350075523801</v>
      </c>
      <c r="U62" s="13">
        <v>-0.79435890862451697</v>
      </c>
      <c r="V62" s="173">
        <v>0.66488364590660598</v>
      </c>
      <c r="W62" s="13">
        <v>96.198400653473001</v>
      </c>
      <c r="X62" s="173">
        <v>0.32839491901045398</v>
      </c>
      <c r="Y62" s="13">
        <v>95.318429091053304</v>
      </c>
      <c r="Z62" s="173">
        <v>1.22609841076575</v>
      </c>
      <c r="AA62" s="13">
        <v>96.659007700369301</v>
      </c>
      <c r="AB62" s="173">
        <v>0.82988715956502501</v>
      </c>
      <c r="AC62" s="13">
        <v>96.282348423620803</v>
      </c>
      <c r="AD62" s="173">
        <v>0.36255196307427701</v>
      </c>
      <c r="AE62" s="13">
        <v>0.96391933256745699</v>
      </c>
      <c r="AF62" s="173">
        <v>1.27603793671203</v>
      </c>
      <c r="AG62" s="13">
        <v>97.029582699375496</v>
      </c>
      <c r="AH62" s="173">
        <v>0.293374384872153</v>
      </c>
      <c r="AI62" s="13">
        <v>96.999192485703404</v>
      </c>
      <c r="AJ62" s="173">
        <v>0.99399812986783698</v>
      </c>
      <c r="AK62" s="13">
        <v>95.547252425234404</v>
      </c>
      <c r="AL62" s="173">
        <v>0.899537075362139</v>
      </c>
      <c r="AM62" s="13">
        <v>97.230003635357406</v>
      </c>
      <c r="AN62" s="173">
        <v>0.32463407565337399</v>
      </c>
      <c r="AO62" s="13">
        <v>0.23081114965393101</v>
      </c>
      <c r="AP62" s="173">
        <v>1.04155505843184</v>
      </c>
      <c r="AQ62" s="13">
        <v>94.654349886125104</v>
      </c>
      <c r="AR62" s="173">
        <v>0.40213096564150602</v>
      </c>
      <c r="AS62" s="13">
        <v>94.291914755020699</v>
      </c>
      <c r="AT62" s="173">
        <v>1.35118446650879</v>
      </c>
      <c r="AU62" s="13">
        <v>95.001462905935398</v>
      </c>
      <c r="AV62" s="173">
        <v>1.10766776403241</v>
      </c>
      <c r="AW62" s="13">
        <v>94.622815777363897</v>
      </c>
      <c r="AX62" s="173">
        <v>0.416830122431808</v>
      </c>
      <c r="AY62" s="13">
        <v>0.33090102234318403</v>
      </c>
      <c r="AZ62" s="173">
        <v>1.32359486898123</v>
      </c>
      <c r="BA62" s="13">
        <v>89.555639801825293</v>
      </c>
      <c r="BB62" s="173">
        <v>0.52606919889007298</v>
      </c>
      <c r="BC62" s="13">
        <v>88.611898866421498</v>
      </c>
      <c r="BD62" s="173">
        <v>1.8464606900656799</v>
      </c>
      <c r="BE62" s="13">
        <v>91.424059997227005</v>
      </c>
      <c r="BF62" s="173">
        <v>1.4001656668231901</v>
      </c>
      <c r="BG62" s="13">
        <v>89.3696875372693</v>
      </c>
      <c r="BH62" s="173">
        <v>0.58096419285982703</v>
      </c>
      <c r="BI62" s="13">
        <v>0.75778867084777302</v>
      </c>
      <c r="BJ62" s="173">
        <v>1.9133312962704101</v>
      </c>
      <c r="BK62" s="13">
        <v>96.241348563299098</v>
      </c>
      <c r="BL62" s="173">
        <v>0.33483124417994897</v>
      </c>
      <c r="BM62" s="13">
        <v>95.7938286509346</v>
      </c>
      <c r="BN62" s="173">
        <v>1.1818990689066999</v>
      </c>
      <c r="BO62" s="13">
        <v>96.268385990358695</v>
      </c>
      <c r="BP62" s="173">
        <v>0.99060384493131204</v>
      </c>
      <c r="BQ62" s="13">
        <v>96.2652072906142</v>
      </c>
      <c r="BR62" s="173">
        <v>0.33936772437304602</v>
      </c>
      <c r="BS62" s="13">
        <v>0.47137863967958499</v>
      </c>
      <c r="BT62" s="173">
        <v>1.1441383835761401</v>
      </c>
      <c r="BU62" s="13">
        <v>54.429584368458201</v>
      </c>
      <c r="BV62" s="173">
        <v>1.10578051737664</v>
      </c>
      <c r="BW62" s="13">
        <v>56.421427826893797</v>
      </c>
      <c r="BX62" s="173">
        <v>3.59429620802368</v>
      </c>
      <c r="BY62" s="13">
        <v>55.7872221783322</v>
      </c>
      <c r="BZ62" s="173">
        <v>2.4444129230574201</v>
      </c>
      <c r="CA62" s="13">
        <v>53.936355294397501</v>
      </c>
      <c r="CB62" s="173">
        <v>1.1402300630981199</v>
      </c>
      <c r="CC62" s="13">
        <v>-2.4850725324962299</v>
      </c>
      <c r="CD62" s="173">
        <v>3.56505378392924</v>
      </c>
      <c r="CE62" s="13">
        <v>96.145972598432493</v>
      </c>
      <c r="CF62" s="173">
        <v>0.297371513945352</v>
      </c>
      <c r="CG62" s="13">
        <v>96.624879999322701</v>
      </c>
      <c r="CH62" s="173">
        <v>1.0236896816103001</v>
      </c>
      <c r="CI62" s="13">
        <v>96.072558178646901</v>
      </c>
      <c r="CJ62" s="173">
        <v>0.95043591119914195</v>
      </c>
      <c r="CK62" s="13">
        <v>96.133569126176297</v>
      </c>
      <c r="CL62" s="173">
        <v>0.33167750502167997</v>
      </c>
      <c r="CM62" s="13">
        <v>-0.49131087314631799</v>
      </c>
      <c r="CN62" s="173">
        <v>1.0487832545861799</v>
      </c>
      <c r="CO62" s="13">
        <v>39.784432713451999</v>
      </c>
      <c r="CP62" s="173">
        <v>1.0944964425654999</v>
      </c>
      <c r="CQ62" s="13">
        <v>29.990163486108599</v>
      </c>
      <c r="CR62" s="173">
        <v>2.6103254358376802</v>
      </c>
      <c r="CS62" s="13">
        <v>32.107862108440699</v>
      </c>
      <c r="CT62" s="173">
        <v>2.3054642574725999</v>
      </c>
      <c r="CU62" s="13">
        <v>41.6738331367944</v>
      </c>
      <c r="CV62" s="173">
        <v>1.23807654543586</v>
      </c>
      <c r="CW62" s="13">
        <v>11.683669650685699</v>
      </c>
      <c r="CX62" s="173">
        <v>2.8347245678384998</v>
      </c>
      <c r="CY62" s="13">
        <v>84.7012405425845</v>
      </c>
      <c r="CZ62" s="173">
        <v>0.63444677079547096</v>
      </c>
      <c r="DA62" s="13">
        <v>83.3827760454555</v>
      </c>
      <c r="DB62" s="173">
        <v>1.8074712355529601</v>
      </c>
      <c r="DC62" s="13">
        <v>82.285627879439105</v>
      </c>
      <c r="DD62" s="173">
        <v>1.9729115311204399</v>
      </c>
      <c r="DE62" s="13">
        <v>85.089034514253896</v>
      </c>
      <c r="DF62" s="173">
        <v>0.67949137106263702</v>
      </c>
      <c r="DG62" s="13">
        <v>1.70625846879834</v>
      </c>
      <c r="DH62" s="173">
        <v>1.8406842355703901</v>
      </c>
      <c r="DI62" s="13">
        <v>64.880920280240204</v>
      </c>
      <c r="DJ62" s="173">
        <v>1.6104725163731199</v>
      </c>
      <c r="DK62" s="13">
        <v>60.355101105661497</v>
      </c>
      <c r="DL62" s="173">
        <v>3.8033113642935699</v>
      </c>
      <c r="DM62" s="13">
        <v>61.416042868440499</v>
      </c>
      <c r="DN62" s="173">
        <v>3.1878558559019101</v>
      </c>
      <c r="DO62" s="13">
        <v>65.651192481135098</v>
      </c>
      <c r="DP62" s="173">
        <v>1.6083541080804</v>
      </c>
      <c r="DQ62" s="13">
        <v>5.2960913754735399</v>
      </c>
      <c r="DR62" s="173">
        <v>3.6544434521131199</v>
      </c>
      <c r="DS62" s="13">
        <v>38.155147280967803</v>
      </c>
      <c r="DT62" s="173">
        <v>1.5021941443070099</v>
      </c>
      <c r="DU62" s="13">
        <v>41.221067937542799</v>
      </c>
      <c r="DV62" s="173">
        <v>3.3861837595220301</v>
      </c>
      <c r="DW62" s="13">
        <v>38.390445660639003</v>
      </c>
      <c r="DX62" s="173">
        <v>3.0147050442079899</v>
      </c>
      <c r="DY62" s="13">
        <v>37.865307043194697</v>
      </c>
      <c r="DZ62" s="173">
        <v>1.5682982025816901</v>
      </c>
      <c r="EA62" s="13">
        <v>-3.3557608943480401</v>
      </c>
      <c r="EB62" s="173">
        <v>3.26362849887327</v>
      </c>
      <c r="EC62" s="13">
        <v>96.022149916777096</v>
      </c>
      <c r="ED62" s="173">
        <v>0.32690027019881102</v>
      </c>
      <c r="EE62" s="13">
        <v>95.049916770960905</v>
      </c>
      <c r="EF62" s="173">
        <v>1.29450635887593</v>
      </c>
      <c r="EG62" s="13">
        <v>95.699866016487206</v>
      </c>
      <c r="EH62" s="173">
        <v>0.95903469224147897</v>
      </c>
      <c r="EI62" s="13">
        <v>96.167783259166399</v>
      </c>
      <c r="EJ62" s="173">
        <v>0.32616371719971499</v>
      </c>
      <c r="EK62" s="13">
        <v>1.1178664882054099</v>
      </c>
      <c r="EL62" s="173">
        <v>1.29918978272263</v>
      </c>
      <c r="EM62" s="13">
        <v>95.827320997856404</v>
      </c>
      <c r="EN62" s="173">
        <v>0.34798785548223199</v>
      </c>
      <c r="EO62" s="13">
        <v>92.960132407150795</v>
      </c>
      <c r="EP62" s="173">
        <v>1.5264034728025</v>
      </c>
      <c r="EQ62" s="13">
        <v>94.098826975531196</v>
      </c>
      <c r="ER62" s="173">
        <v>1.25820224769154</v>
      </c>
      <c r="ES62" s="13">
        <v>96.307153092625796</v>
      </c>
      <c r="ET62" s="173">
        <v>0.29729386363294302</v>
      </c>
      <c r="EU62" s="13">
        <v>3.3470206854749902</v>
      </c>
      <c r="EV62" s="173">
        <v>1.49426755453438</v>
      </c>
      <c r="EW62" s="13">
        <v>89.266071904667299</v>
      </c>
      <c r="EX62" s="173">
        <v>0.61525116228367105</v>
      </c>
      <c r="EY62" s="13">
        <v>88.016185614114207</v>
      </c>
      <c r="EZ62" s="173">
        <v>1.7343811966576299</v>
      </c>
      <c r="FA62" s="13">
        <v>87.8086839420546</v>
      </c>
      <c r="FB62" s="173">
        <v>1.7784342520702401</v>
      </c>
      <c r="FC62" s="13">
        <v>89.521909713846</v>
      </c>
      <c r="FD62" s="173">
        <v>0.671998161001367</v>
      </c>
      <c r="FE62" s="13">
        <v>1.50572409973181</v>
      </c>
      <c r="FF62" s="173">
        <v>1.87693795874681</v>
      </c>
      <c r="FG62" s="13">
        <v>56.882636967735699</v>
      </c>
      <c r="FH62" s="173">
        <v>0.99114656499611997</v>
      </c>
      <c r="FI62" s="13">
        <v>56.708807987534897</v>
      </c>
      <c r="FJ62" s="173">
        <v>2.4823263046861501</v>
      </c>
      <c r="FK62" s="13">
        <v>50.497463788054098</v>
      </c>
      <c r="FL62" s="173">
        <v>2.6359935692865202</v>
      </c>
      <c r="FM62" s="13">
        <v>57.655019082393999</v>
      </c>
      <c r="FN62" s="173">
        <v>1.10270614997772</v>
      </c>
      <c r="FO62" s="13">
        <v>0.94621109485909505</v>
      </c>
      <c r="FP62" s="173">
        <v>2.5765829113250498</v>
      </c>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6"/>
    </row>
    <row r="63" spans="1:240" ht="12.95" customHeight="1" x14ac:dyDescent="0.2">
      <c r="A63" s="18" t="s">
        <v>391</v>
      </c>
      <c r="B63" s="19">
        <v>2</v>
      </c>
      <c r="C63" s="48">
        <v>73.675249403283203</v>
      </c>
      <c r="D63" s="174">
        <v>0.194384240870624</v>
      </c>
      <c r="E63" s="48">
        <v>73.353318582269793</v>
      </c>
      <c r="F63" s="174">
        <v>0.473293510523283</v>
      </c>
      <c r="G63" s="48">
        <v>72.648716556418194</v>
      </c>
      <c r="H63" s="174">
        <v>0.46132546382152301</v>
      </c>
      <c r="I63" s="48">
        <v>73.961460318933007</v>
      </c>
      <c r="J63" s="174">
        <v>0.23711201795285899</v>
      </c>
      <c r="K63" s="48">
        <v>0.60814173666328097</v>
      </c>
      <c r="L63" s="174">
        <v>0.51676505346506396</v>
      </c>
      <c r="M63" s="48">
        <v>67.155624829099096</v>
      </c>
      <c r="N63" s="174">
        <v>0.20222935210574799</v>
      </c>
      <c r="O63" s="48">
        <v>69.544342744412901</v>
      </c>
      <c r="P63" s="174">
        <v>0.487474547402657</v>
      </c>
      <c r="Q63" s="48">
        <v>67.510472540597405</v>
      </c>
      <c r="R63" s="174">
        <v>0.51429577985064001</v>
      </c>
      <c r="S63" s="48">
        <v>66.165328814461901</v>
      </c>
      <c r="T63" s="174">
        <v>0.246193619256945</v>
      </c>
      <c r="U63" s="48">
        <v>-3.37901392995103</v>
      </c>
      <c r="V63" s="174">
        <v>0.54086608773691502</v>
      </c>
      <c r="W63" s="48">
        <v>64.057271745420095</v>
      </c>
      <c r="X63" s="174">
        <v>0.20792991806309399</v>
      </c>
      <c r="Y63" s="48">
        <v>64.797262354374496</v>
      </c>
      <c r="Z63" s="174">
        <v>0.49318429036468098</v>
      </c>
      <c r="AA63" s="48">
        <v>62.214582913649402</v>
      </c>
      <c r="AB63" s="174">
        <v>0.48939844954106398</v>
      </c>
      <c r="AC63" s="48">
        <v>64.0816878592546</v>
      </c>
      <c r="AD63" s="174">
        <v>0.24566338399016899</v>
      </c>
      <c r="AE63" s="48">
        <v>-0.71557449511984395</v>
      </c>
      <c r="AF63" s="174">
        <v>0.53124133678330798</v>
      </c>
      <c r="AG63" s="48">
        <v>65.836582275177804</v>
      </c>
      <c r="AH63" s="174">
        <v>0.22316471024825299</v>
      </c>
      <c r="AI63" s="48">
        <v>67.583336111103193</v>
      </c>
      <c r="AJ63" s="174">
        <v>0.48803943934293897</v>
      </c>
      <c r="AK63" s="48">
        <v>65.111166587771095</v>
      </c>
      <c r="AL63" s="174">
        <v>0.49558921118563298</v>
      </c>
      <c r="AM63" s="48">
        <v>65.222230863658794</v>
      </c>
      <c r="AN63" s="174">
        <v>0.27263305680379402</v>
      </c>
      <c r="AO63" s="48">
        <v>-2.3611052474444301</v>
      </c>
      <c r="AP63" s="174">
        <v>0.53473451319880405</v>
      </c>
      <c r="AQ63" s="48">
        <v>66.529829701158704</v>
      </c>
      <c r="AR63" s="174">
        <v>0.232772058805612</v>
      </c>
      <c r="AS63" s="48">
        <v>65.734594754562593</v>
      </c>
      <c r="AT63" s="174">
        <v>0.50263063443232603</v>
      </c>
      <c r="AU63" s="48">
        <v>66.229983671088902</v>
      </c>
      <c r="AV63" s="174">
        <v>0.49608637883413598</v>
      </c>
      <c r="AW63" s="48">
        <v>66.772534396752903</v>
      </c>
      <c r="AX63" s="174">
        <v>0.29385170129951699</v>
      </c>
      <c r="AY63" s="48">
        <v>1.03793964219029</v>
      </c>
      <c r="AZ63" s="174">
        <v>0.53392751288193796</v>
      </c>
      <c r="BA63" s="48">
        <v>62.063154163518703</v>
      </c>
      <c r="BB63" s="174">
        <v>0.249654218197047</v>
      </c>
      <c r="BC63" s="48">
        <v>61.406242924422997</v>
      </c>
      <c r="BD63" s="174">
        <v>0.51440971200198204</v>
      </c>
      <c r="BE63" s="48">
        <v>61.519995321601797</v>
      </c>
      <c r="BF63" s="174">
        <v>0.53587019319318596</v>
      </c>
      <c r="BG63" s="48">
        <v>62.367383814725798</v>
      </c>
      <c r="BH63" s="174">
        <v>0.31181938046764202</v>
      </c>
      <c r="BI63" s="48">
        <v>0.96114089030279903</v>
      </c>
      <c r="BJ63" s="174">
        <v>0.55616102224929498</v>
      </c>
      <c r="BK63" s="48">
        <v>73.167252684164197</v>
      </c>
      <c r="BL63" s="174">
        <v>0.22691359345744699</v>
      </c>
      <c r="BM63" s="48">
        <v>72.161733259611594</v>
      </c>
      <c r="BN63" s="174">
        <v>0.47805757317431202</v>
      </c>
      <c r="BO63" s="48">
        <v>72.453647065819894</v>
      </c>
      <c r="BP63" s="174">
        <v>0.48542964103116099</v>
      </c>
      <c r="BQ63" s="48">
        <v>73.534597874961094</v>
      </c>
      <c r="BR63" s="174">
        <v>0.28862634763296602</v>
      </c>
      <c r="BS63" s="48">
        <v>1.3728646153495601</v>
      </c>
      <c r="BT63" s="174">
        <v>0.51309307498219703</v>
      </c>
      <c r="BU63" s="48">
        <v>37.660231347116202</v>
      </c>
      <c r="BV63" s="174">
        <v>0.296563045631274</v>
      </c>
      <c r="BW63" s="48">
        <v>40.076328311748497</v>
      </c>
      <c r="BX63" s="174">
        <v>0.57075854498831502</v>
      </c>
      <c r="BY63" s="48">
        <v>39.527535922706697</v>
      </c>
      <c r="BZ63" s="174">
        <v>0.54572005365157294</v>
      </c>
      <c r="CA63" s="48">
        <v>36.600855155050603</v>
      </c>
      <c r="CB63" s="174">
        <v>0.34039444511824501</v>
      </c>
      <c r="CC63" s="48">
        <v>-3.4754731566978898</v>
      </c>
      <c r="CD63" s="174">
        <v>0.586456861747778</v>
      </c>
      <c r="CE63" s="48">
        <v>51.1451041555773</v>
      </c>
      <c r="CF63" s="174">
        <v>0.24924901327874199</v>
      </c>
      <c r="CG63" s="48">
        <v>56.785300310826699</v>
      </c>
      <c r="CH63" s="174">
        <v>0.512857399837501</v>
      </c>
      <c r="CI63" s="48">
        <v>50.527338171648303</v>
      </c>
      <c r="CJ63" s="174">
        <v>0.54887455656287998</v>
      </c>
      <c r="CK63" s="48">
        <v>49.292836344760303</v>
      </c>
      <c r="CL63" s="174">
        <v>0.28918169330654497</v>
      </c>
      <c r="CM63" s="48">
        <v>-7.4924639660664099</v>
      </c>
      <c r="CN63" s="174">
        <v>0.55609442683523402</v>
      </c>
      <c r="CO63" s="48">
        <v>24.3204485970696</v>
      </c>
      <c r="CP63" s="174">
        <v>0.18980711841185899</v>
      </c>
      <c r="CQ63" s="48">
        <v>27.631812845028701</v>
      </c>
      <c r="CR63" s="174">
        <v>0.482477495206728</v>
      </c>
      <c r="CS63" s="48">
        <v>23.608895985997599</v>
      </c>
      <c r="CT63" s="174">
        <v>0.43239508154089301</v>
      </c>
      <c r="CU63" s="48">
        <v>23.3746148870516</v>
      </c>
      <c r="CV63" s="174">
        <v>0.23042868406426101</v>
      </c>
      <c r="CW63" s="48">
        <v>-4.2571979579770396</v>
      </c>
      <c r="CX63" s="174">
        <v>0.516428938937602</v>
      </c>
      <c r="CY63" s="48">
        <v>50.280032161213903</v>
      </c>
      <c r="CZ63" s="174">
        <v>0.22724739578789399</v>
      </c>
      <c r="DA63" s="48">
        <v>50.658564342435703</v>
      </c>
      <c r="DB63" s="174">
        <v>0.52425083820562501</v>
      </c>
      <c r="DC63" s="48">
        <v>48.037288717439303</v>
      </c>
      <c r="DD63" s="174">
        <v>0.52839288791393502</v>
      </c>
      <c r="DE63" s="48">
        <v>50.471351632731398</v>
      </c>
      <c r="DF63" s="174">
        <v>0.27960240536022601</v>
      </c>
      <c r="DG63" s="48">
        <v>-0.18721270970433901</v>
      </c>
      <c r="DH63" s="174">
        <v>0.57818575641064895</v>
      </c>
      <c r="DI63" s="48">
        <v>53.263320952613597</v>
      </c>
      <c r="DJ63" s="174">
        <v>0.255553974474725</v>
      </c>
      <c r="DK63" s="48">
        <v>53.258043661663002</v>
      </c>
      <c r="DL63" s="174">
        <v>0.53468812991702996</v>
      </c>
      <c r="DM63" s="48">
        <v>50.408720046964298</v>
      </c>
      <c r="DN63" s="174">
        <v>0.51895693706774504</v>
      </c>
      <c r="DO63" s="48">
        <v>53.782415336245201</v>
      </c>
      <c r="DP63" s="174">
        <v>0.29869772108902398</v>
      </c>
      <c r="DQ63" s="48">
        <v>0.52437167458223799</v>
      </c>
      <c r="DR63" s="174">
        <v>0.57852356943058603</v>
      </c>
      <c r="DS63" s="48">
        <v>29.7559490123177</v>
      </c>
      <c r="DT63" s="174">
        <v>0.244781137362797</v>
      </c>
      <c r="DU63" s="48">
        <v>31.588335020715</v>
      </c>
      <c r="DV63" s="174">
        <v>0.53631924599147895</v>
      </c>
      <c r="DW63" s="48">
        <v>28.4212297730719</v>
      </c>
      <c r="DX63" s="174">
        <v>0.494629287828738</v>
      </c>
      <c r="DY63" s="48">
        <v>29.406937305455902</v>
      </c>
      <c r="DZ63" s="174">
        <v>0.28546113147795499</v>
      </c>
      <c r="EA63" s="48">
        <v>-2.18139771525906</v>
      </c>
      <c r="EB63" s="174">
        <v>0.56965046502349703</v>
      </c>
      <c r="EC63" s="48">
        <v>48.780550313974103</v>
      </c>
      <c r="ED63" s="174">
        <v>0.23667446777450901</v>
      </c>
      <c r="EE63" s="48">
        <v>48.325357950038402</v>
      </c>
      <c r="EF63" s="174">
        <v>0.52548877311326803</v>
      </c>
      <c r="EG63" s="48">
        <v>45.669935949774001</v>
      </c>
      <c r="EH63" s="174">
        <v>0.547727437370087</v>
      </c>
      <c r="EI63" s="48">
        <v>49.174387069867201</v>
      </c>
      <c r="EJ63" s="174">
        <v>0.28515423883171198</v>
      </c>
      <c r="EK63" s="48">
        <v>0.84902911982880802</v>
      </c>
      <c r="EL63" s="174">
        <v>0.56763084768825001</v>
      </c>
      <c r="EM63" s="48">
        <v>42.527087180726397</v>
      </c>
      <c r="EN63" s="174">
        <v>0.23038913153572799</v>
      </c>
      <c r="EO63" s="48">
        <v>44.021886769116399</v>
      </c>
      <c r="EP63" s="174">
        <v>0.53911189762489398</v>
      </c>
      <c r="EQ63" s="48">
        <v>39.336362044981499</v>
      </c>
      <c r="ER63" s="174">
        <v>0.51743562178549996</v>
      </c>
      <c r="ES63" s="48">
        <v>42.439316671571397</v>
      </c>
      <c r="ET63" s="174">
        <v>0.271230192864025</v>
      </c>
      <c r="EU63" s="48">
        <v>-1.5825700975449899</v>
      </c>
      <c r="EV63" s="174">
        <v>0.57615420773741999</v>
      </c>
      <c r="EW63" s="48">
        <v>50.3056669958697</v>
      </c>
      <c r="EX63" s="174">
        <v>0.228268517937469</v>
      </c>
      <c r="EY63" s="48">
        <v>50.672274490660797</v>
      </c>
      <c r="EZ63" s="174">
        <v>0.51493504409582203</v>
      </c>
      <c r="FA63" s="48">
        <v>48.964377831403297</v>
      </c>
      <c r="FB63" s="174">
        <v>0.53849870658268095</v>
      </c>
      <c r="FC63" s="48">
        <v>50.300234699306102</v>
      </c>
      <c r="FD63" s="174">
        <v>0.27799012701304099</v>
      </c>
      <c r="FE63" s="48">
        <v>-0.37203979135470799</v>
      </c>
      <c r="FF63" s="174">
        <v>0.56968228421271905</v>
      </c>
      <c r="FG63" s="48">
        <v>30.6848102309675</v>
      </c>
      <c r="FH63" s="174">
        <v>0.210440648893751</v>
      </c>
      <c r="FI63" s="48">
        <v>30.964330967517899</v>
      </c>
      <c r="FJ63" s="174">
        <v>0.51349467464970999</v>
      </c>
      <c r="FK63" s="48">
        <v>31.424000383758798</v>
      </c>
      <c r="FL63" s="174">
        <v>0.50405843981785403</v>
      </c>
      <c r="FM63" s="48">
        <v>30.4682150372964</v>
      </c>
      <c r="FN63" s="174">
        <v>0.260476796251636</v>
      </c>
      <c r="FO63" s="48">
        <v>-0.496115930221532</v>
      </c>
      <c r="FP63" s="174">
        <v>0.55211640677026197</v>
      </c>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6"/>
    </row>
    <row r="64" spans="1:240" ht="12.95" customHeight="1" x14ac:dyDescent="0.2">
      <c r="A64" s="21" t="s">
        <v>392</v>
      </c>
      <c r="B64" s="22">
        <v>2</v>
      </c>
      <c r="C64" s="49">
        <v>71.654592450603701</v>
      </c>
      <c r="D64" s="175">
        <v>0.29693596356556201</v>
      </c>
      <c r="E64" s="49">
        <v>72.785861575189003</v>
      </c>
      <c r="F64" s="175">
        <v>0.73359657136282896</v>
      </c>
      <c r="G64" s="49">
        <v>72.294573441171806</v>
      </c>
      <c r="H64" s="175">
        <v>0.73268543788556795</v>
      </c>
      <c r="I64" s="49">
        <v>71.504100861188107</v>
      </c>
      <c r="J64" s="175">
        <v>0.36448916310639401</v>
      </c>
      <c r="K64" s="49">
        <v>-1.28176071400085</v>
      </c>
      <c r="L64" s="175">
        <v>0.81850853976388804</v>
      </c>
      <c r="M64" s="49">
        <v>66.092072672615004</v>
      </c>
      <c r="N64" s="175">
        <v>0.34216709760685399</v>
      </c>
      <c r="O64" s="49">
        <v>69.991461607625396</v>
      </c>
      <c r="P64" s="175">
        <v>0.82890099427277497</v>
      </c>
      <c r="Q64" s="49">
        <v>67.607485671952105</v>
      </c>
      <c r="R64" s="175">
        <v>0.76418596268915795</v>
      </c>
      <c r="S64" s="49">
        <v>64.944803041304297</v>
      </c>
      <c r="T64" s="175">
        <v>0.39631129157851902</v>
      </c>
      <c r="U64" s="49">
        <v>-5.0466585663210601</v>
      </c>
      <c r="V64" s="175">
        <v>0.90657185822911501</v>
      </c>
      <c r="W64" s="49">
        <v>61.455844499624199</v>
      </c>
      <c r="X64" s="175">
        <v>0.338409318310257</v>
      </c>
      <c r="Y64" s="49">
        <v>64.597108987304793</v>
      </c>
      <c r="Z64" s="175">
        <v>0.76265190634427704</v>
      </c>
      <c r="AA64" s="49">
        <v>60.454361587134798</v>
      </c>
      <c r="AB64" s="175">
        <v>0.74770845854164503</v>
      </c>
      <c r="AC64" s="49">
        <v>60.776155818369297</v>
      </c>
      <c r="AD64" s="175">
        <v>0.39864919214342498</v>
      </c>
      <c r="AE64" s="49">
        <v>-3.8209531689355001</v>
      </c>
      <c r="AF64" s="175">
        <v>0.81045496296198205</v>
      </c>
      <c r="AG64" s="49">
        <v>62.878836584397497</v>
      </c>
      <c r="AH64" s="175">
        <v>0.34348486852452298</v>
      </c>
      <c r="AI64" s="49">
        <v>67.765128951493296</v>
      </c>
      <c r="AJ64" s="175">
        <v>0.71670951605956601</v>
      </c>
      <c r="AK64" s="49">
        <v>63.0382886363195</v>
      </c>
      <c r="AL64" s="175">
        <v>0.76777705918542105</v>
      </c>
      <c r="AM64" s="49">
        <v>61.537503170492002</v>
      </c>
      <c r="AN64" s="175">
        <v>0.40544956154778999</v>
      </c>
      <c r="AO64" s="49">
        <v>-6.2276257810012998</v>
      </c>
      <c r="AP64" s="175">
        <v>0.79691934166582301</v>
      </c>
      <c r="AQ64" s="49">
        <v>66.605334105130893</v>
      </c>
      <c r="AR64" s="175">
        <v>0.33791898066771098</v>
      </c>
      <c r="AS64" s="49">
        <v>67.028393820116307</v>
      </c>
      <c r="AT64" s="175">
        <v>0.85145034666085395</v>
      </c>
      <c r="AU64" s="49">
        <v>67.222040036615596</v>
      </c>
      <c r="AV64" s="175">
        <v>0.69403284693853295</v>
      </c>
      <c r="AW64" s="49">
        <v>66.544253371998906</v>
      </c>
      <c r="AX64" s="175">
        <v>0.38655928559314401</v>
      </c>
      <c r="AY64" s="49">
        <v>-0.48414044811738</v>
      </c>
      <c r="AZ64" s="175">
        <v>0.84923418025295605</v>
      </c>
      <c r="BA64" s="49">
        <v>63.901893424017899</v>
      </c>
      <c r="BB64" s="175">
        <v>0.33023762304223803</v>
      </c>
      <c r="BC64" s="49">
        <v>63.220917709480801</v>
      </c>
      <c r="BD64" s="175">
        <v>0.77175311472754005</v>
      </c>
      <c r="BE64" s="49">
        <v>64.693377225191199</v>
      </c>
      <c r="BF64" s="175">
        <v>0.73207971194811094</v>
      </c>
      <c r="BG64" s="49">
        <v>63.962838699879498</v>
      </c>
      <c r="BH64" s="175">
        <v>0.388879023659501</v>
      </c>
      <c r="BI64" s="49">
        <v>0.74192099039867598</v>
      </c>
      <c r="BJ64" s="175">
        <v>0.81002563165652897</v>
      </c>
      <c r="BK64" s="49">
        <v>74.109082419598195</v>
      </c>
      <c r="BL64" s="175">
        <v>0.318017560401611</v>
      </c>
      <c r="BM64" s="49">
        <v>73.571936691821804</v>
      </c>
      <c r="BN64" s="175">
        <v>0.79411130356267601</v>
      </c>
      <c r="BO64" s="49">
        <v>74.245929734706493</v>
      </c>
      <c r="BP64" s="175">
        <v>0.63425804151392795</v>
      </c>
      <c r="BQ64" s="49">
        <v>74.272112973443896</v>
      </c>
      <c r="BR64" s="175">
        <v>0.36207195084702198</v>
      </c>
      <c r="BS64" s="49">
        <v>0.70017628162210899</v>
      </c>
      <c r="BT64" s="175">
        <v>0.79354559787530599</v>
      </c>
      <c r="BU64" s="49">
        <v>29.668333088879901</v>
      </c>
      <c r="BV64" s="175">
        <v>0.38259083082766498</v>
      </c>
      <c r="BW64" s="49">
        <v>32.349014949406097</v>
      </c>
      <c r="BX64" s="175">
        <v>0.81179487792815597</v>
      </c>
      <c r="BY64" s="49">
        <v>31.663453049748899</v>
      </c>
      <c r="BZ64" s="175">
        <v>0.75427427282528503</v>
      </c>
      <c r="CA64" s="49">
        <v>28.547356472309801</v>
      </c>
      <c r="CB64" s="175">
        <v>0.416724441745282</v>
      </c>
      <c r="CC64" s="49">
        <v>-3.8016584770963</v>
      </c>
      <c r="CD64" s="175">
        <v>0.81792795401856999</v>
      </c>
      <c r="CE64" s="49">
        <v>51.097681908715998</v>
      </c>
      <c r="CF64" s="175">
        <v>0.36438372022572402</v>
      </c>
      <c r="CG64" s="49">
        <v>56.6812645403771</v>
      </c>
      <c r="CH64" s="175">
        <v>0.96029567561220996</v>
      </c>
      <c r="CI64" s="49">
        <v>50.1588946755842</v>
      </c>
      <c r="CJ64" s="175">
        <v>0.760879988473392</v>
      </c>
      <c r="CK64" s="49">
        <v>49.955921621417502</v>
      </c>
      <c r="CL64" s="175">
        <v>0.418865007914413</v>
      </c>
      <c r="CM64" s="49">
        <v>-6.7253429189596803</v>
      </c>
      <c r="CN64" s="175">
        <v>1.0137695732435399</v>
      </c>
      <c r="CO64" s="49">
        <v>18.036619355197399</v>
      </c>
      <c r="CP64" s="175">
        <v>0.25626133716097299</v>
      </c>
      <c r="CQ64" s="49">
        <v>21.898671118149899</v>
      </c>
      <c r="CR64" s="175">
        <v>0.76171312150610804</v>
      </c>
      <c r="CS64" s="49">
        <v>17.908325747534398</v>
      </c>
      <c r="CT64" s="175">
        <v>0.56186804927691802</v>
      </c>
      <c r="CU64" s="49">
        <v>17.090532716266701</v>
      </c>
      <c r="CV64" s="175">
        <v>0.29938639696228397</v>
      </c>
      <c r="CW64" s="49">
        <v>-4.8081384018831503</v>
      </c>
      <c r="CX64" s="175">
        <v>0.792409497183726</v>
      </c>
      <c r="CY64" s="49">
        <v>49.701392144217898</v>
      </c>
      <c r="CZ64" s="175">
        <v>0.339593534050601</v>
      </c>
      <c r="DA64" s="49">
        <v>50.642922595703098</v>
      </c>
      <c r="DB64" s="175">
        <v>0.79059784271368005</v>
      </c>
      <c r="DC64" s="49">
        <v>48.295999032876303</v>
      </c>
      <c r="DD64" s="175">
        <v>0.747438939820949</v>
      </c>
      <c r="DE64" s="49">
        <v>49.534851903790901</v>
      </c>
      <c r="DF64" s="175">
        <v>0.41510946215514799</v>
      </c>
      <c r="DG64" s="49">
        <v>-1.1080706919122301</v>
      </c>
      <c r="DH64" s="175">
        <v>0.84291043098389595</v>
      </c>
      <c r="DI64" s="49">
        <v>55.512699863663599</v>
      </c>
      <c r="DJ64" s="175">
        <v>0.36091067903003499</v>
      </c>
      <c r="DK64" s="49">
        <v>56.845851278305197</v>
      </c>
      <c r="DL64" s="175">
        <v>0.87112136530634499</v>
      </c>
      <c r="DM64" s="49">
        <v>52.269974900732201</v>
      </c>
      <c r="DN64" s="175">
        <v>0.76952006165139997</v>
      </c>
      <c r="DO64" s="49">
        <v>55.516373814400197</v>
      </c>
      <c r="DP64" s="175">
        <v>0.41479235077239202</v>
      </c>
      <c r="DQ64" s="49">
        <v>-1.32947746390502</v>
      </c>
      <c r="DR64" s="175">
        <v>0.92100644701788104</v>
      </c>
      <c r="DS64" s="49">
        <v>28.2363073662403</v>
      </c>
      <c r="DT64" s="175">
        <v>0.33772744717620201</v>
      </c>
      <c r="DU64" s="49">
        <v>30.986349783066299</v>
      </c>
      <c r="DV64" s="175">
        <v>0.80290631696025705</v>
      </c>
      <c r="DW64" s="49">
        <v>26.9772927602293</v>
      </c>
      <c r="DX64" s="175">
        <v>0.802121244628342</v>
      </c>
      <c r="DY64" s="49">
        <v>27.753177959145599</v>
      </c>
      <c r="DZ64" s="175">
        <v>0.36850368928184402</v>
      </c>
      <c r="EA64" s="49">
        <v>-3.2331718239207299</v>
      </c>
      <c r="EB64" s="175">
        <v>0.81948853751728601</v>
      </c>
      <c r="EC64" s="49">
        <v>45.265537329522701</v>
      </c>
      <c r="ED64" s="175">
        <v>0.34403738176361198</v>
      </c>
      <c r="EE64" s="49">
        <v>46.174215262144003</v>
      </c>
      <c r="EF64" s="175">
        <v>0.85498205445487396</v>
      </c>
      <c r="EG64" s="49">
        <v>41.118102266153301</v>
      </c>
      <c r="EH64" s="175">
        <v>0.87252784280408902</v>
      </c>
      <c r="EI64" s="49">
        <v>45.524522127347502</v>
      </c>
      <c r="EJ64" s="175">
        <v>0.41861622089504802</v>
      </c>
      <c r="EK64" s="49">
        <v>-0.64969313479649504</v>
      </c>
      <c r="EL64" s="175">
        <v>0.93953265183626999</v>
      </c>
      <c r="EM64" s="49">
        <v>42.411536560439799</v>
      </c>
      <c r="EN64" s="175">
        <v>0.32063411712166601</v>
      </c>
      <c r="EO64" s="49">
        <v>43.129322868208398</v>
      </c>
      <c r="EP64" s="175">
        <v>0.82987716326417005</v>
      </c>
      <c r="EQ64" s="49">
        <v>40.073368643157501</v>
      </c>
      <c r="ER64" s="175">
        <v>0.69066299228905903</v>
      </c>
      <c r="ES64" s="49">
        <v>42.406858978964699</v>
      </c>
      <c r="ET64" s="175">
        <v>0.38228585396311399</v>
      </c>
      <c r="EU64" s="49">
        <v>-0.72246388924377603</v>
      </c>
      <c r="EV64" s="175">
        <v>0.879175908308651</v>
      </c>
      <c r="EW64" s="49">
        <v>47.348617159364103</v>
      </c>
      <c r="EX64" s="175">
        <v>0.33669649284685899</v>
      </c>
      <c r="EY64" s="49">
        <v>47.370948665721698</v>
      </c>
      <c r="EZ64" s="175">
        <v>0.93783329798538095</v>
      </c>
      <c r="FA64" s="49">
        <v>46.107349654470298</v>
      </c>
      <c r="FB64" s="175">
        <v>0.74013625572656205</v>
      </c>
      <c r="FC64" s="49">
        <v>47.483862421263403</v>
      </c>
      <c r="FD64" s="175">
        <v>0.398883205171296</v>
      </c>
      <c r="FE64" s="49">
        <v>0.11291375554164</v>
      </c>
      <c r="FF64" s="175">
        <v>1.0053573226903201</v>
      </c>
      <c r="FG64" s="49">
        <v>29.853717234012901</v>
      </c>
      <c r="FH64" s="175">
        <v>0.32623283102653899</v>
      </c>
      <c r="FI64" s="49">
        <v>29.6489331955312</v>
      </c>
      <c r="FJ64" s="175">
        <v>0.869473047015073</v>
      </c>
      <c r="FK64" s="49">
        <v>31.126968378807302</v>
      </c>
      <c r="FL64" s="175">
        <v>0.80230550758220098</v>
      </c>
      <c r="FM64" s="49">
        <v>29.616630401588299</v>
      </c>
      <c r="FN64" s="175">
        <v>0.40021148294145698</v>
      </c>
      <c r="FO64" s="49">
        <v>-3.23027939428863E-2</v>
      </c>
      <c r="FP64" s="175">
        <v>0.95933846181617899</v>
      </c>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6"/>
    </row>
    <row r="65" spans="1:240" ht="12.95" customHeight="1" x14ac:dyDescent="0.2">
      <c r="A65" s="24" t="s">
        <v>393</v>
      </c>
      <c r="B65" s="25">
        <v>2</v>
      </c>
      <c r="C65" s="50">
        <v>79.161586997820706</v>
      </c>
      <c r="D65" s="176">
        <v>0.12936452805453799</v>
      </c>
      <c r="E65" s="50">
        <v>79.477667269437205</v>
      </c>
      <c r="F65" s="176">
        <v>0.30680176721784702</v>
      </c>
      <c r="G65" s="50">
        <v>78.657437718861402</v>
      </c>
      <c r="H65" s="176">
        <v>0.308630509069029</v>
      </c>
      <c r="I65" s="50">
        <v>79.155161904709701</v>
      </c>
      <c r="J65" s="176">
        <v>0.159457925457097</v>
      </c>
      <c r="K65" s="50">
        <v>-0.32250536472755797</v>
      </c>
      <c r="L65" s="176">
        <v>0.33626759760057201</v>
      </c>
      <c r="M65" s="50">
        <v>74.691381227795901</v>
      </c>
      <c r="N65" s="176">
        <v>0.13835075217520401</v>
      </c>
      <c r="O65" s="50">
        <v>76.189327739143494</v>
      </c>
      <c r="P65" s="176">
        <v>0.32348557567252501</v>
      </c>
      <c r="Q65" s="50">
        <v>74.781159541881493</v>
      </c>
      <c r="R65" s="176">
        <v>0.34164474133325901</v>
      </c>
      <c r="S65" s="50">
        <v>74.101430107483296</v>
      </c>
      <c r="T65" s="176">
        <v>0.16905245220325499</v>
      </c>
      <c r="U65" s="50">
        <v>-2.0878976316601601</v>
      </c>
      <c r="V65" s="176">
        <v>0.355512028350981</v>
      </c>
      <c r="W65" s="50">
        <v>73.328477865295497</v>
      </c>
      <c r="X65" s="176">
        <v>0.13771061434951001</v>
      </c>
      <c r="Y65" s="50">
        <v>73.710927499813707</v>
      </c>
      <c r="Z65" s="176">
        <v>0.32440810200854098</v>
      </c>
      <c r="AA65" s="50">
        <v>71.610782359297104</v>
      </c>
      <c r="AB65" s="176">
        <v>0.326733024746652</v>
      </c>
      <c r="AC65" s="50">
        <v>73.470790143669205</v>
      </c>
      <c r="AD65" s="176">
        <v>0.16668403719095001</v>
      </c>
      <c r="AE65" s="50">
        <v>-0.24013735614454801</v>
      </c>
      <c r="AF65" s="176">
        <v>0.35161122022669</v>
      </c>
      <c r="AG65" s="50">
        <v>74.857621989608305</v>
      </c>
      <c r="AH65" s="176">
        <v>0.14218800488595301</v>
      </c>
      <c r="AI65" s="50">
        <v>75.933735425352296</v>
      </c>
      <c r="AJ65" s="176">
        <v>0.31398481287316898</v>
      </c>
      <c r="AK65" s="50">
        <v>74.010871509761103</v>
      </c>
      <c r="AL65" s="176">
        <v>0.324023241725029</v>
      </c>
      <c r="AM65" s="50">
        <v>74.545326874922907</v>
      </c>
      <c r="AN65" s="176">
        <v>0.17496621133682799</v>
      </c>
      <c r="AO65" s="50">
        <v>-1.3884085504293899</v>
      </c>
      <c r="AP65" s="176">
        <v>0.34733973827547399</v>
      </c>
      <c r="AQ65" s="50">
        <v>72.199305597010493</v>
      </c>
      <c r="AR65" s="176">
        <v>0.15732903300019899</v>
      </c>
      <c r="AS65" s="50">
        <v>71.704328755215798</v>
      </c>
      <c r="AT65" s="176">
        <v>0.33901589931447401</v>
      </c>
      <c r="AU65" s="50">
        <v>71.854894471984593</v>
      </c>
      <c r="AV65" s="176">
        <v>0.34464455334459598</v>
      </c>
      <c r="AW65" s="50">
        <v>72.205150149339303</v>
      </c>
      <c r="AX65" s="176">
        <v>0.200222214047515</v>
      </c>
      <c r="AY65" s="50">
        <v>0.50082139412352999</v>
      </c>
      <c r="AZ65" s="176">
        <v>0.36944521062209801</v>
      </c>
      <c r="BA65" s="50">
        <v>67.847670823578397</v>
      </c>
      <c r="BB65" s="176">
        <v>0.167810432866809</v>
      </c>
      <c r="BC65" s="50">
        <v>67.476637288373297</v>
      </c>
      <c r="BD65" s="176">
        <v>0.34824004025108302</v>
      </c>
      <c r="BE65" s="50">
        <v>67.666325363375194</v>
      </c>
      <c r="BF65" s="176">
        <v>0.36830675239400501</v>
      </c>
      <c r="BG65" s="50">
        <v>67.8156051879226</v>
      </c>
      <c r="BH65" s="176">
        <v>0.21052389428524401</v>
      </c>
      <c r="BI65" s="50">
        <v>0.33896789954930601</v>
      </c>
      <c r="BJ65" s="176">
        <v>0.38320818283514901</v>
      </c>
      <c r="BK65" s="50">
        <v>77.893595586475797</v>
      </c>
      <c r="BL65" s="176">
        <v>0.150003358632461</v>
      </c>
      <c r="BM65" s="50">
        <v>77.384951119545207</v>
      </c>
      <c r="BN65" s="176">
        <v>0.31694825776088997</v>
      </c>
      <c r="BO65" s="50">
        <v>77.476130117038394</v>
      </c>
      <c r="BP65" s="176">
        <v>0.33041549831804701</v>
      </c>
      <c r="BQ65" s="50">
        <v>77.871962095822497</v>
      </c>
      <c r="BR65" s="176">
        <v>0.19194513951589501</v>
      </c>
      <c r="BS65" s="50">
        <v>0.487010976277376</v>
      </c>
      <c r="BT65" s="176">
        <v>0.34756662966518298</v>
      </c>
      <c r="BU65" s="50">
        <v>41.3483815064303</v>
      </c>
      <c r="BV65" s="176">
        <v>0.197880527502687</v>
      </c>
      <c r="BW65" s="50">
        <v>43.661188124111398</v>
      </c>
      <c r="BX65" s="176">
        <v>0.397430264706995</v>
      </c>
      <c r="BY65" s="50">
        <v>42.943216255720202</v>
      </c>
      <c r="BZ65" s="176">
        <v>0.39254417421214099</v>
      </c>
      <c r="CA65" s="50">
        <v>40.191151518614298</v>
      </c>
      <c r="CB65" s="176">
        <v>0.232258564001315</v>
      </c>
      <c r="CC65" s="50">
        <v>-3.4700366054971501</v>
      </c>
      <c r="CD65" s="176">
        <v>0.41928899417709897</v>
      </c>
      <c r="CE65" s="50">
        <v>62.392944402184803</v>
      </c>
      <c r="CF65" s="176">
        <v>0.166063157927092</v>
      </c>
      <c r="CG65" s="50">
        <v>66.095774659007802</v>
      </c>
      <c r="CH65" s="176">
        <v>0.34427001792178602</v>
      </c>
      <c r="CI65" s="50">
        <v>61.259458363607102</v>
      </c>
      <c r="CJ65" s="176">
        <v>0.37399994007217802</v>
      </c>
      <c r="CK65" s="50">
        <v>61.354214643052302</v>
      </c>
      <c r="CL65" s="176">
        <v>0.19623829006701701</v>
      </c>
      <c r="CM65" s="50">
        <v>-4.7415600159554803</v>
      </c>
      <c r="CN65" s="176">
        <v>0.37751122665233999</v>
      </c>
      <c r="CO65" s="50">
        <v>32.769560648433803</v>
      </c>
      <c r="CP65" s="176">
        <v>0.14827640276933099</v>
      </c>
      <c r="CQ65" s="50">
        <v>34.308370605428301</v>
      </c>
      <c r="CR65" s="176">
        <v>0.348612426396127</v>
      </c>
      <c r="CS65" s="50">
        <v>32.016545547250402</v>
      </c>
      <c r="CT65" s="176">
        <v>0.34211731141309198</v>
      </c>
      <c r="CU65" s="50">
        <v>32.188137809651401</v>
      </c>
      <c r="CV65" s="176">
        <v>0.180117185676858</v>
      </c>
      <c r="CW65" s="50">
        <v>-2.1202327957768698</v>
      </c>
      <c r="CX65" s="176">
        <v>0.37791836148965502</v>
      </c>
      <c r="CY65" s="50">
        <v>58.685745972596898</v>
      </c>
      <c r="CZ65" s="176">
        <v>0.15996241814757101</v>
      </c>
      <c r="DA65" s="50">
        <v>58.446971111845301</v>
      </c>
      <c r="DB65" s="176">
        <v>0.361958455862185</v>
      </c>
      <c r="DC65" s="50">
        <v>56.8174012913192</v>
      </c>
      <c r="DD65" s="176">
        <v>0.375947737721186</v>
      </c>
      <c r="DE65" s="50">
        <v>59.014974434449698</v>
      </c>
      <c r="DF65" s="176">
        <v>0.19687746423061001</v>
      </c>
      <c r="DG65" s="50">
        <v>0.56800332260446296</v>
      </c>
      <c r="DH65" s="176">
        <v>0.40215474448525501</v>
      </c>
      <c r="DI65" s="50">
        <v>55.0877302711501</v>
      </c>
      <c r="DJ65" s="176">
        <v>0.18622395709082701</v>
      </c>
      <c r="DK65" s="50">
        <v>54.570113117253101</v>
      </c>
      <c r="DL65" s="176">
        <v>0.39412556211469901</v>
      </c>
      <c r="DM65" s="50">
        <v>52.807805631299999</v>
      </c>
      <c r="DN65" s="176">
        <v>0.38683377566628502</v>
      </c>
      <c r="DO65" s="50">
        <v>55.502936921178801</v>
      </c>
      <c r="DP65" s="176">
        <v>0.220471979990154</v>
      </c>
      <c r="DQ65" s="50">
        <v>0.93282380392567499</v>
      </c>
      <c r="DR65" s="176">
        <v>0.42935337611222502</v>
      </c>
      <c r="DS65" s="50">
        <v>36.824004079798598</v>
      </c>
      <c r="DT65" s="176">
        <v>0.177706285647101</v>
      </c>
      <c r="DU65" s="50">
        <v>38.490066255836503</v>
      </c>
      <c r="DV65" s="176">
        <v>0.38119999615029598</v>
      </c>
      <c r="DW65" s="50">
        <v>35.983035742299599</v>
      </c>
      <c r="DX65" s="176">
        <v>0.38051984030175001</v>
      </c>
      <c r="DY65" s="50">
        <v>36.283835286240802</v>
      </c>
      <c r="DZ65" s="176">
        <v>0.209930530714657</v>
      </c>
      <c r="EA65" s="50">
        <v>-2.2062309695956399</v>
      </c>
      <c r="EB65" s="176">
        <v>0.412023827039948</v>
      </c>
      <c r="EC65" s="50">
        <v>61.703155168399498</v>
      </c>
      <c r="ED65" s="176">
        <v>0.159030386318014</v>
      </c>
      <c r="EE65" s="50">
        <v>61.463045238474798</v>
      </c>
      <c r="EF65" s="176">
        <v>0.34865397326020803</v>
      </c>
      <c r="EG65" s="50">
        <v>59.034928062892902</v>
      </c>
      <c r="EH65" s="176">
        <v>0.37518160329974998</v>
      </c>
      <c r="EI65" s="50">
        <v>62.076111159878103</v>
      </c>
      <c r="EJ65" s="176">
        <v>0.193092027665626</v>
      </c>
      <c r="EK65" s="50">
        <v>0.61306592140329397</v>
      </c>
      <c r="EL65" s="176">
        <v>0.38270044158613797</v>
      </c>
      <c r="EM65" s="50">
        <v>55.2257019021784</v>
      </c>
      <c r="EN65" s="176">
        <v>0.16283690409357901</v>
      </c>
      <c r="EO65" s="50">
        <v>55.182609768297198</v>
      </c>
      <c r="EP65" s="176">
        <v>0.36204195591335397</v>
      </c>
      <c r="EQ65" s="50">
        <v>52.527311595102098</v>
      </c>
      <c r="ER65" s="176">
        <v>0.36339714070808798</v>
      </c>
      <c r="ES65" s="50">
        <v>55.649300103395497</v>
      </c>
      <c r="ET65" s="176">
        <v>0.195249442598976</v>
      </c>
      <c r="EU65" s="50">
        <v>0.46669033509835001</v>
      </c>
      <c r="EV65" s="176">
        <v>0.39405295068353602</v>
      </c>
      <c r="EW65" s="50">
        <v>59.831358872128497</v>
      </c>
      <c r="EX65" s="176">
        <v>0.16141247484613799</v>
      </c>
      <c r="EY65" s="50">
        <v>60.106053143925003</v>
      </c>
      <c r="EZ65" s="176">
        <v>0.35520260163933698</v>
      </c>
      <c r="FA65" s="50">
        <v>58.334033656449598</v>
      </c>
      <c r="FB65" s="176">
        <v>0.37386678391850098</v>
      </c>
      <c r="FC65" s="50">
        <v>59.922543138397401</v>
      </c>
      <c r="FD65" s="176">
        <v>0.19642083480070999</v>
      </c>
      <c r="FE65" s="50">
        <v>-0.18351000552753399</v>
      </c>
      <c r="FF65" s="176">
        <v>0.39289601047338302</v>
      </c>
      <c r="FG65" s="50">
        <v>36.569718520972003</v>
      </c>
      <c r="FH65" s="176">
        <v>0.15978703598931901</v>
      </c>
      <c r="FI65" s="50">
        <v>36.758083838869297</v>
      </c>
      <c r="FJ65" s="176">
        <v>0.36643989242074798</v>
      </c>
      <c r="FK65" s="50">
        <v>37.318875703454502</v>
      </c>
      <c r="FL65" s="176">
        <v>0.37058334861333803</v>
      </c>
      <c r="FM65" s="50">
        <v>36.192826206546897</v>
      </c>
      <c r="FN65" s="176">
        <v>0.196805155875724</v>
      </c>
      <c r="FO65" s="50">
        <v>-0.565257632322402</v>
      </c>
      <c r="FP65" s="176">
        <v>0.39697798164630299</v>
      </c>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6"/>
    </row>
    <row r="66" spans="1:240" ht="12.95" customHeight="1" x14ac:dyDescent="0.2">
      <c r="A66" s="2" t="s">
        <v>394</v>
      </c>
      <c r="B66" s="12">
        <v>2</v>
      </c>
      <c r="C66" s="13">
        <v>85.645417476280699</v>
      </c>
      <c r="D66" s="173">
        <v>1.4541926783863099</v>
      </c>
      <c r="E66" s="13">
        <v>89.042296572683696</v>
      </c>
      <c r="F66" s="173">
        <v>2.2193148325579002</v>
      </c>
      <c r="G66" s="13">
        <v>83.514755594789904</v>
      </c>
      <c r="H66" s="173">
        <v>3.1610353888985401</v>
      </c>
      <c r="I66" s="13">
        <v>85.091166384066696</v>
      </c>
      <c r="J66" s="173">
        <v>2.2070242937462301</v>
      </c>
      <c r="K66" s="13">
        <v>-3.9511301886169998</v>
      </c>
      <c r="L66" s="173">
        <v>2.7824583783681498</v>
      </c>
      <c r="M66" s="13">
        <v>76.827443812255495</v>
      </c>
      <c r="N66" s="173">
        <v>1.7875795733570701</v>
      </c>
      <c r="O66" s="13">
        <v>78.836496878690198</v>
      </c>
      <c r="P66" s="173">
        <v>3.1028071123124499</v>
      </c>
      <c r="Q66" s="13">
        <v>75.601155581039805</v>
      </c>
      <c r="R66" s="173">
        <v>3.6333467503650398</v>
      </c>
      <c r="S66" s="13">
        <v>77.190194510914395</v>
      </c>
      <c r="T66" s="173">
        <v>2.4912335554788099</v>
      </c>
      <c r="U66" s="13">
        <v>-1.64630236777582</v>
      </c>
      <c r="V66" s="173">
        <v>3.3236870061542998</v>
      </c>
      <c r="W66" s="13">
        <v>71.635044062699293</v>
      </c>
      <c r="X66" s="173">
        <v>2.0287768812762002</v>
      </c>
      <c r="Y66" s="13">
        <v>69.3203880967191</v>
      </c>
      <c r="Z66" s="173">
        <v>3.3978925593798102</v>
      </c>
      <c r="AA66" s="13">
        <v>69.485921814822703</v>
      </c>
      <c r="AB66" s="173">
        <v>4.1047103286552797</v>
      </c>
      <c r="AC66" s="13">
        <v>73.829907587519102</v>
      </c>
      <c r="AD66" s="173">
        <v>2.90552178981934</v>
      </c>
      <c r="AE66" s="13">
        <v>4.5095194907999696</v>
      </c>
      <c r="AF66" s="173">
        <v>4.3597079935659204</v>
      </c>
      <c r="AG66" s="13">
        <v>78.318872612898602</v>
      </c>
      <c r="AH66" s="173">
        <v>1.5226495114696801</v>
      </c>
      <c r="AI66" s="13">
        <v>74.709455729840798</v>
      </c>
      <c r="AJ66" s="173">
        <v>2.57357734536664</v>
      </c>
      <c r="AK66" s="13">
        <v>82.587541588100805</v>
      </c>
      <c r="AL66" s="173">
        <v>2.5331576507112201</v>
      </c>
      <c r="AM66" s="13">
        <v>78.020876049040197</v>
      </c>
      <c r="AN66" s="173">
        <v>2.0416499461912401</v>
      </c>
      <c r="AO66" s="13">
        <v>3.31142031919943</v>
      </c>
      <c r="AP66" s="173">
        <v>3.2001794557621199</v>
      </c>
      <c r="AQ66" s="13">
        <v>63.5284542951836</v>
      </c>
      <c r="AR66" s="173">
        <v>1.9737546032803299</v>
      </c>
      <c r="AS66" s="13">
        <v>59.219197458745001</v>
      </c>
      <c r="AT66" s="173">
        <v>3.7835149380629098</v>
      </c>
      <c r="AU66" s="13">
        <v>66.256303376430907</v>
      </c>
      <c r="AV66" s="173">
        <v>3.5943518759014501</v>
      </c>
      <c r="AW66" s="13">
        <v>64.935154546324995</v>
      </c>
      <c r="AX66" s="173">
        <v>2.1841701792278099</v>
      </c>
      <c r="AY66" s="13">
        <v>5.7159570875799801</v>
      </c>
      <c r="AZ66" s="173">
        <v>3.8542001218152402</v>
      </c>
      <c r="BA66" s="13">
        <v>56.203308675793998</v>
      </c>
      <c r="BB66" s="173">
        <v>1.8802685190385899</v>
      </c>
      <c r="BC66" s="13">
        <v>52.935780597549098</v>
      </c>
      <c r="BD66" s="173">
        <v>3.85730658648641</v>
      </c>
      <c r="BE66" s="13">
        <v>54.595607222125103</v>
      </c>
      <c r="BF66" s="173">
        <v>3.8222554719922801</v>
      </c>
      <c r="BG66" s="13">
        <v>58.768162288888398</v>
      </c>
      <c r="BH66" s="173">
        <v>2.1179772499056102</v>
      </c>
      <c r="BI66" s="13">
        <v>5.8323816913392896</v>
      </c>
      <c r="BJ66" s="173">
        <v>4.0211345966773502</v>
      </c>
      <c r="BK66" s="13">
        <v>69.063353479710202</v>
      </c>
      <c r="BL66" s="173">
        <v>1.80711766288127</v>
      </c>
      <c r="BM66" s="13">
        <v>64.733585488656203</v>
      </c>
      <c r="BN66" s="173">
        <v>3.2022308530234098</v>
      </c>
      <c r="BO66" s="13">
        <v>73.402032291625204</v>
      </c>
      <c r="BP66" s="173">
        <v>3.3883946658394701</v>
      </c>
      <c r="BQ66" s="13">
        <v>70.037947415585904</v>
      </c>
      <c r="BR66" s="173">
        <v>1.90699508198632</v>
      </c>
      <c r="BS66" s="13">
        <v>5.3043619269296904</v>
      </c>
      <c r="BT66" s="173">
        <v>3.2430568432123099</v>
      </c>
      <c r="BU66" s="13">
        <v>56.599012670468397</v>
      </c>
      <c r="BV66" s="173">
        <v>2.4367769997637598</v>
      </c>
      <c r="BW66" s="13">
        <v>56.487619987087903</v>
      </c>
      <c r="BX66" s="173">
        <v>3.69419400026338</v>
      </c>
      <c r="BY66" s="13">
        <v>57.546458209052403</v>
      </c>
      <c r="BZ66" s="173">
        <v>4.5262933765934203</v>
      </c>
      <c r="CA66" s="13">
        <v>56.673029118052902</v>
      </c>
      <c r="CB66" s="173">
        <v>2.8535061257597198</v>
      </c>
      <c r="CC66" s="13">
        <v>0.185409130965077</v>
      </c>
      <c r="CD66" s="173">
        <v>4.3378703834580996</v>
      </c>
      <c r="CE66" s="13">
        <v>45.318252492556503</v>
      </c>
      <c r="CF66" s="173">
        <v>2.0035955879093801</v>
      </c>
      <c r="CG66" s="13">
        <v>64.117861374981203</v>
      </c>
      <c r="CH66" s="173">
        <v>4.1851825734302599</v>
      </c>
      <c r="CI66" s="13">
        <v>40.721392281377099</v>
      </c>
      <c r="CJ66" s="173">
        <v>3.6391018002469502</v>
      </c>
      <c r="CK66" s="13">
        <v>37.9214488217224</v>
      </c>
      <c r="CL66" s="173">
        <v>2.77402421752977</v>
      </c>
      <c r="CM66" s="13">
        <v>-26.196412553258799</v>
      </c>
      <c r="CN66" s="173">
        <v>5.2105637483859102</v>
      </c>
      <c r="CO66" s="13">
        <v>23.8168568616708</v>
      </c>
      <c r="CP66" s="173">
        <v>1.2370733716940601</v>
      </c>
      <c r="CQ66" s="13">
        <v>18.785190724509899</v>
      </c>
      <c r="CR66" s="173">
        <v>2.5731665898039799</v>
      </c>
      <c r="CS66" s="13">
        <v>22.310057145158499</v>
      </c>
      <c r="CT66" s="173">
        <v>3.1970508139709</v>
      </c>
      <c r="CU66" s="13">
        <v>25.305771505509099</v>
      </c>
      <c r="CV66" s="173">
        <v>2.5347190730723699</v>
      </c>
      <c r="CW66" s="13">
        <v>6.5205807809992198</v>
      </c>
      <c r="CX66" s="173">
        <v>4.0076360131919504</v>
      </c>
      <c r="CY66" s="13">
        <v>63.973952378478998</v>
      </c>
      <c r="CZ66" s="173">
        <v>1.81081216907901</v>
      </c>
      <c r="DA66" s="13">
        <v>59.438527657469599</v>
      </c>
      <c r="DB66" s="173">
        <v>4.8541442057772501</v>
      </c>
      <c r="DC66" s="13">
        <v>61.7803809698948</v>
      </c>
      <c r="DD66" s="173">
        <v>4.5413854234787001</v>
      </c>
      <c r="DE66" s="13">
        <v>66.683963363163798</v>
      </c>
      <c r="DF66" s="173">
        <v>2.4715595103339201</v>
      </c>
      <c r="DG66" s="13">
        <v>7.2454357056941596</v>
      </c>
      <c r="DH66" s="173">
        <v>6.0313373988038403</v>
      </c>
      <c r="DI66" s="13">
        <v>51.822787905941297</v>
      </c>
      <c r="DJ66" s="173">
        <v>2.1658928143740099</v>
      </c>
      <c r="DK66" s="13">
        <v>44.332534073895097</v>
      </c>
      <c r="DL66" s="173">
        <v>3.66339912092569</v>
      </c>
      <c r="DM66" s="13">
        <v>49.079245986000899</v>
      </c>
      <c r="DN66" s="173">
        <v>4.4304372173061797</v>
      </c>
      <c r="DO66" s="13">
        <v>56.253046005765697</v>
      </c>
      <c r="DP66" s="173">
        <v>2.43529341674749</v>
      </c>
      <c r="DQ66" s="13">
        <v>11.9205119318706</v>
      </c>
      <c r="DR66" s="173">
        <v>4.3533316085605502</v>
      </c>
      <c r="DS66" s="13">
        <v>49.796436373829501</v>
      </c>
      <c r="DT66" s="173">
        <v>2.34709306420655</v>
      </c>
      <c r="DU66" s="13">
        <v>44.551632363432503</v>
      </c>
      <c r="DV66" s="173">
        <v>3.73626266979849</v>
      </c>
      <c r="DW66" s="13">
        <v>45.025262879887201</v>
      </c>
      <c r="DX66" s="173">
        <v>3.83234575087062</v>
      </c>
      <c r="DY66" s="13">
        <v>53.323241523540702</v>
      </c>
      <c r="DZ66" s="173">
        <v>2.85907901550791</v>
      </c>
      <c r="EA66" s="13">
        <v>8.77160916010825</v>
      </c>
      <c r="EB66" s="173">
        <v>4.3443011514345597</v>
      </c>
      <c r="EC66" s="13">
        <v>60.964693622370298</v>
      </c>
      <c r="ED66" s="173">
        <v>2.4064141336459799</v>
      </c>
      <c r="EE66" s="13">
        <v>54.018388288302503</v>
      </c>
      <c r="EF66" s="173">
        <v>4.0342282711758699</v>
      </c>
      <c r="EG66" s="13">
        <v>60.406444237972202</v>
      </c>
      <c r="EH66" s="173">
        <v>5.2337608682296404</v>
      </c>
      <c r="EI66" s="13">
        <v>62.894112109181101</v>
      </c>
      <c r="EJ66" s="173">
        <v>2.94374949594408</v>
      </c>
      <c r="EK66" s="13">
        <v>8.8757238208786493</v>
      </c>
      <c r="EL66" s="173">
        <v>4.6569538891367701</v>
      </c>
      <c r="EM66" s="13">
        <v>31.991258511732902</v>
      </c>
      <c r="EN66" s="173">
        <v>2.2075788852107801</v>
      </c>
      <c r="EO66" s="13">
        <v>23.094404687156398</v>
      </c>
      <c r="EP66" s="173">
        <v>2.7975529873443001</v>
      </c>
      <c r="EQ66" s="13">
        <v>28.8470313909787</v>
      </c>
      <c r="ER66" s="173">
        <v>3.26847211292892</v>
      </c>
      <c r="ES66" s="13">
        <v>35.627508391558301</v>
      </c>
      <c r="ET66" s="173">
        <v>3.48508513687112</v>
      </c>
      <c r="EU66" s="13">
        <v>12.5331037044018</v>
      </c>
      <c r="EV66" s="173">
        <v>4.4499813334403298</v>
      </c>
      <c r="EW66" s="13">
        <v>67.547343852750998</v>
      </c>
      <c r="EX66" s="173">
        <v>1.85413072029823</v>
      </c>
      <c r="EY66" s="13">
        <v>67.221670968637298</v>
      </c>
      <c r="EZ66" s="173">
        <v>3.3847558314250299</v>
      </c>
      <c r="FA66" s="13">
        <v>64.299743969455903</v>
      </c>
      <c r="FB66" s="173">
        <v>3.4987679826893401</v>
      </c>
      <c r="FC66" s="13">
        <v>69.806340413235702</v>
      </c>
      <c r="FD66" s="173">
        <v>2.4600514244312599</v>
      </c>
      <c r="FE66" s="13">
        <v>2.5846694445984801</v>
      </c>
      <c r="FF66" s="173">
        <v>3.8814440697279502</v>
      </c>
      <c r="FG66" s="13">
        <v>24.796661406034001</v>
      </c>
      <c r="FH66" s="173">
        <v>2.44635366569499</v>
      </c>
      <c r="FI66" s="13">
        <v>29.075339232310299</v>
      </c>
      <c r="FJ66" s="173">
        <v>4.1578017634854403</v>
      </c>
      <c r="FK66" s="13">
        <v>24.604847553019901</v>
      </c>
      <c r="FL66" s="173">
        <v>3.9725138647834202</v>
      </c>
      <c r="FM66" s="13">
        <v>22.307509363417498</v>
      </c>
      <c r="FN66" s="173">
        <v>2.1090002834555102</v>
      </c>
      <c r="FO66" s="13">
        <v>-6.7678298688928296</v>
      </c>
      <c r="FP66" s="173">
        <v>3.4050656559723298</v>
      </c>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6"/>
    </row>
    <row r="67" spans="1:240" ht="12.95" customHeight="1" x14ac:dyDescent="0.2">
      <c r="A67" s="2" t="s">
        <v>395</v>
      </c>
      <c r="B67" s="12">
        <v>2</v>
      </c>
      <c r="C67" s="13">
        <v>69.714444395401998</v>
      </c>
      <c r="D67" s="173">
        <v>1.4982348335584501</v>
      </c>
      <c r="E67" s="13">
        <v>70.757038102694395</v>
      </c>
      <c r="F67" s="173">
        <v>4.5466902330727201</v>
      </c>
      <c r="G67" s="13">
        <v>67.987965940383901</v>
      </c>
      <c r="H67" s="173">
        <v>4.2590498539856103</v>
      </c>
      <c r="I67" s="13">
        <v>69.929188732064205</v>
      </c>
      <c r="J67" s="173">
        <v>2.6781149962180999</v>
      </c>
      <c r="K67" s="13">
        <v>-0.82784937063021902</v>
      </c>
      <c r="L67" s="173">
        <v>6.0584058596700796</v>
      </c>
      <c r="M67" s="13">
        <v>67.764594782164195</v>
      </c>
      <c r="N67" s="173">
        <v>1.6128947130379501</v>
      </c>
      <c r="O67" s="13">
        <v>75.530090949478506</v>
      </c>
      <c r="P67" s="173">
        <v>3.2914852853843999</v>
      </c>
      <c r="Q67" s="13">
        <v>72.382477381242495</v>
      </c>
      <c r="R67" s="173">
        <v>3.4740873079306498</v>
      </c>
      <c r="S67" s="13">
        <v>63.095277603698698</v>
      </c>
      <c r="T67" s="173">
        <v>2.8369947640555901</v>
      </c>
      <c r="U67" s="13">
        <v>-12.434813345779901</v>
      </c>
      <c r="V67" s="173">
        <v>4.4578048238025003</v>
      </c>
      <c r="W67" s="13">
        <v>60.1378764129987</v>
      </c>
      <c r="X67" s="173">
        <v>1.50161255023434</v>
      </c>
      <c r="Y67" s="13">
        <v>60.230979218219403</v>
      </c>
      <c r="Z67" s="173">
        <v>4.8199639794951601</v>
      </c>
      <c r="AA67" s="13">
        <v>57.125399523655098</v>
      </c>
      <c r="AB67" s="173">
        <v>3.6571890744558702</v>
      </c>
      <c r="AC67" s="13">
        <v>60.916075177047901</v>
      </c>
      <c r="AD67" s="173">
        <v>2.2397722822234298</v>
      </c>
      <c r="AE67" s="13">
        <v>0.68509595882848395</v>
      </c>
      <c r="AF67" s="173">
        <v>6.0263877597309703</v>
      </c>
      <c r="AG67" s="13">
        <v>60.535987151525099</v>
      </c>
      <c r="AH67" s="173">
        <v>2.2196986667891498</v>
      </c>
      <c r="AI67" s="13">
        <v>61.0034409939189</v>
      </c>
      <c r="AJ67" s="173">
        <v>4.1129388560375801</v>
      </c>
      <c r="AK67" s="13">
        <v>62.413098670007997</v>
      </c>
      <c r="AL67" s="173">
        <v>3.2477812678991298</v>
      </c>
      <c r="AM67" s="13">
        <v>59.447773779317203</v>
      </c>
      <c r="AN67" s="173">
        <v>2.8814590255713699</v>
      </c>
      <c r="AO67" s="13">
        <v>-1.5556672146016799</v>
      </c>
      <c r="AP67" s="173">
        <v>4.8936116696996601</v>
      </c>
      <c r="AQ67" s="13">
        <v>48.926877617841697</v>
      </c>
      <c r="AR67" s="173">
        <v>1.9111866341219601</v>
      </c>
      <c r="AS67" s="13">
        <v>52.133062925436398</v>
      </c>
      <c r="AT67" s="173">
        <v>3.8399155705262098</v>
      </c>
      <c r="AU67" s="13">
        <v>50.307353615993797</v>
      </c>
      <c r="AV67" s="173">
        <v>3.9489311288415898</v>
      </c>
      <c r="AW67" s="13">
        <v>46.694850702249198</v>
      </c>
      <c r="AX67" s="173">
        <v>2.8122490720358599</v>
      </c>
      <c r="AY67" s="13">
        <v>-5.4382122231872003</v>
      </c>
      <c r="AZ67" s="173">
        <v>5.1208565574878504</v>
      </c>
      <c r="BA67" s="13">
        <v>37.759086803468101</v>
      </c>
      <c r="BB67" s="173">
        <v>2.0837636550609</v>
      </c>
      <c r="BC67" s="13">
        <v>42.402754549218102</v>
      </c>
      <c r="BD67" s="173">
        <v>4.09738279110665</v>
      </c>
      <c r="BE67" s="13">
        <v>40.091437890606898</v>
      </c>
      <c r="BF67" s="173">
        <v>4.0228552176313501</v>
      </c>
      <c r="BG67" s="13">
        <v>34.117363322790901</v>
      </c>
      <c r="BH67" s="173">
        <v>2.7500959044595401</v>
      </c>
      <c r="BI67" s="13">
        <v>-8.2853912264272207</v>
      </c>
      <c r="BJ67" s="173">
        <v>5.0330553847484802</v>
      </c>
      <c r="BK67" s="13">
        <v>54.820665994951803</v>
      </c>
      <c r="BL67" s="173">
        <v>2.15366817862422</v>
      </c>
      <c r="BM67" s="13">
        <v>57.159124297092497</v>
      </c>
      <c r="BN67" s="173">
        <v>3.7018780301735199</v>
      </c>
      <c r="BO67" s="13">
        <v>59.678559379550002</v>
      </c>
      <c r="BP67" s="173">
        <v>3.8417473589001201</v>
      </c>
      <c r="BQ67" s="13">
        <v>51.454905890020697</v>
      </c>
      <c r="BR67" s="173">
        <v>2.8047555530192398</v>
      </c>
      <c r="BS67" s="13">
        <v>-5.7042184070717896</v>
      </c>
      <c r="BT67" s="173">
        <v>4.6962228334471403</v>
      </c>
      <c r="BU67" s="13">
        <v>32.140393187255697</v>
      </c>
      <c r="BV67" s="173">
        <v>2.6334260004769301</v>
      </c>
      <c r="BW67" s="13">
        <v>31.685866685644399</v>
      </c>
      <c r="BX67" s="173">
        <v>4.5027042121085303</v>
      </c>
      <c r="BY67" s="13">
        <v>35.590827792627998</v>
      </c>
      <c r="BZ67" s="173">
        <v>4.3404460193060004</v>
      </c>
      <c r="CA67" s="13">
        <v>31.166283093120899</v>
      </c>
      <c r="CB67" s="173">
        <v>2.8513571271706102</v>
      </c>
      <c r="CC67" s="13">
        <v>-0.51958359252351705</v>
      </c>
      <c r="CD67" s="173">
        <v>4.0885660300338698</v>
      </c>
      <c r="CE67" s="13">
        <v>54.042348478151197</v>
      </c>
      <c r="CF67" s="173">
        <v>2.07840189461258</v>
      </c>
      <c r="CG67" s="13">
        <v>67.643778092463407</v>
      </c>
      <c r="CH67" s="173">
        <v>4.2611960314700799</v>
      </c>
      <c r="CI67" s="13">
        <v>52.516833848812098</v>
      </c>
      <c r="CJ67" s="173">
        <v>3.99323011298091</v>
      </c>
      <c r="CK67" s="13">
        <v>49.478823139609297</v>
      </c>
      <c r="CL67" s="173">
        <v>2.80477524010049</v>
      </c>
      <c r="CM67" s="13">
        <v>-18.164954952854099</v>
      </c>
      <c r="CN67" s="173">
        <v>5.0403826828284704</v>
      </c>
      <c r="CO67" s="13">
        <v>19.526941302708799</v>
      </c>
      <c r="CP67" s="173">
        <v>1.6013684148555301</v>
      </c>
      <c r="CQ67" s="13">
        <v>24.875821693155601</v>
      </c>
      <c r="CR67" s="173">
        <v>3.3367815592030401</v>
      </c>
      <c r="CS67" s="13">
        <v>20.861037321045998</v>
      </c>
      <c r="CT67" s="173">
        <v>3.4266960254066401</v>
      </c>
      <c r="CU67" s="13">
        <v>16.6907545288949</v>
      </c>
      <c r="CV67" s="173">
        <v>2.3285244293945802</v>
      </c>
      <c r="CW67" s="13">
        <v>-8.1850671642607598</v>
      </c>
      <c r="CX67" s="173">
        <v>4.4722810397127102</v>
      </c>
      <c r="CY67" s="13">
        <v>30.675868394957298</v>
      </c>
      <c r="CZ67" s="173">
        <v>1.82094088079723</v>
      </c>
      <c r="DA67" s="13">
        <v>36.168615172984303</v>
      </c>
      <c r="DB67" s="173">
        <v>3.6557497020160299</v>
      </c>
      <c r="DC67" s="13">
        <v>36.055879003380603</v>
      </c>
      <c r="DD67" s="173">
        <v>3.9108681366227001</v>
      </c>
      <c r="DE67" s="13">
        <v>26.411644888808901</v>
      </c>
      <c r="DF67" s="173">
        <v>2.0080016463866599</v>
      </c>
      <c r="DG67" s="13">
        <v>-9.7569702841753703</v>
      </c>
      <c r="DH67" s="173">
        <v>3.7583866122172802</v>
      </c>
      <c r="DI67" s="13">
        <v>44.924398020941297</v>
      </c>
      <c r="DJ67" s="173">
        <v>2.2744119063989099</v>
      </c>
      <c r="DK67" s="13">
        <v>51.956336409451097</v>
      </c>
      <c r="DL67" s="173">
        <v>4.0795436447096201</v>
      </c>
      <c r="DM67" s="13">
        <v>42.659646692585298</v>
      </c>
      <c r="DN67" s="173">
        <v>3.4739330638852102</v>
      </c>
      <c r="DO67" s="13">
        <v>43.003659302811101</v>
      </c>
      <c r="DP67" s="173">
        <v>3.14608838152505</v>
      </c>
      <c r="DQ67" s="13">
        <v>-8.9526771066400102</v>
      </c>
      <c r="DR67" s="173">
        <v>4.0306382607838298</v>
      </c>
      <c r="DS67" s="13">
        <v>22.8213990937498</v>
      </c>
      <c r="DT67" s="173">
        <v>2.3273711668636499</v>
      </c>
      <c r="DU67" s="13">
        <v>23.872457311936401</v>
      </c>
      <c r="DV67" s="173">
        <v>4.1782742687504397</v>
      </c>
      <c r="DW67" s="13">
        <v>22.5503149251332</v>
      </c>
      <c r="DX67" s="173">
        <v>3.4226525231139102</v>
      </c>
      <c r="DY67" s="13">
        <v>22.582036895592498</v>
      </c>
      <c r="DZ67" s="173">
        <v>2.5295197014266502</v>
      </c>
      <c r="EA67" s="13">
        <v>-1.2904204163439199</v>
      </c>
      <c r="EB67" s="173">
        <v>3.9991260221859801</v>
      </c>
      <c r="EC67" s="13">
        <v>37.039476599614403</v>
      </c>
      <c r="ED67" s="173">
        <v>2.6389474277848799</v>
      </c>
      <c r="EE67" s="13">
        <v>31.411516881716999</v>
      </c>
      <c r="EF67" s="173">
        <v>3.1398390173352402</v>
      </c>
      <c r="EG67" s="13">
        <v>38.5949547915694</v>
      </c>
      <c r="EH67" s="173">
        <v>4.30437057754449</v>
      </c>
      <c r="EI67" s="13">
        <v>38.517973734292298</v>
      </c>
      <c r="EJ67" s="173">
        <v>3.0236244552719702</v>
      </c>
      <c r="EK67" s="13">
        <v>7.1064568525753096</v>
      </c>
      <c r="EL67" s="173">
        <v>3.2136199450855498</v>
      </c>
      <c r="EM67" s="13">
        <v>31.933730632269398</v>
      </c>
      <c r="EN67" s="173">
        <v>1.62384329218768</v>
      </c>
      <c r="EO67" s="13">
        <v>40.306292590191099</v>
      </c>
      <c r="EP67" s="173">
        <v>2.9037130696301299</v>
      </c>
      <c r="EQ67" s="13">
        <v>24.934338834958101</v>
      </c>
      <c r="ER67" s="173">
        <v>3.0348807957200199</v>
      </c>
      <c r="ES67" s="13">
        <v>30.677544519922598</v>
      </c>
      <c r="ET67" s="173">
        <v>2.3886817717431699</v>
      </c>
      <c r="EU67" s="13">
        <v>-9.6287480702684896</v>
      </c>
      <c r="EV67" s="173">
        <v>3.9572530531662902</v>
      </c>
      <c r="EW67" s="13">
        <v>43.111121153530902</v>
      </c>
      <c r="EX67" s="173">
        <v>2.1464863594199302</v>
      </c>
      <c r="EY67" s="13">
        <v>57.3560140673872</v>
      </c>
      <c r="EZ67" s="173">
        <v>4.0791205754465603</v>
      </c>
      <c r="FA67" s="13">
        <v>35.333173070832501</v>
      </c>
      <c r="FB67" s="173">
        <v>3.5923834464886499</v>
      </c>
      <c r="FC67" s="13">
        <v>40.681442030373702</v>
      </c>
      <c r="FD67" s="173">
        <v>3.43737466184534</v>
      </c>
      <c r="FE67" s="13">
        <v>-16.674572037013601</v>
      </c>
      <c r="FF67" s="173">
        <v>5.4830366667925103</v>
      </c>
      <c r="FG67" s="13">
        <v>38.0474067129595</v>
      </c>
      <c r="FH67" s="173">
        <v>1.5288697974399199</v>
      </c>
      <c r="FI67" s="13">
        <v>35.969143923673897</v>
      </c>
      <c r="FJ67" s="173">
        <v>3.1434678043689401</v>
      </c>
      <c r="FK67" s="13">
        <v>43.262555655373198</v>
      </c>
      <c r="FL67" s="173">
        <v>3.8386916463889098</v>
      </c>
      <c r="FM67" s="13">
        <v>37.360156629143603</v>
      </c>
      <c r="FN67" s="173">
        <v>2.01240982635405</v>
      </c>
      <c r="FO67" s="13">
        <v>1.3910127054697501</v>
      </c>
      <c r="FP67" s="173">
        <v>3.8196442479227701</v>
      </c>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6"/>
    </row>
    <row r="68" spans="1:240" ht="12.95" customHeight="1" x14ac:dyDescent="0.2">
      <c r="A68" s="2" t="s">
        <v>396</v>
      </c>
      <c r="B68" s="12">
        <v>2</v>
      </c>
      <c r="C68" s="13">
        <v>84.322990468461001</v>
      </c>
      <c r="D68" s="173">
        <v>1.2873903102558799</v>
      </c>
      <c r="E68" s="13">
        <v>82.652674111597506</v>
      </c>
      <c r="F68" s="173">
        <v>2.2608338427250398</v>
      </c>
      <c r="G68" s="13">
        <v>87.261017348212107</v>
      </c>
      <c r="H68" s="173">
        <v>2.9232957905294699</v>
      </c>
      <c r="I68" s="13">
        <v>84.270261879355999</v>
      </c>
      <c r="J68" s="173">
        <v>1.6325575964085699</v>
      </c>
      <c r="K68" s="13">
        <v>1.61758776775847</v>
      </c>
      <c r="L68" s="173">
        <v>2.76073392475804</v>
      </c>
      <c r="M68" s="13">
        <v>74.461071494589703</v>
      </c>
      <c r="N68" s="173">
        <v>1.3739079704641699</v>
      </c>
      <c r="O68" s="13">
        <v>76.267462993456405</v>
      </c>
      <c r="P68" s="173">
        <v>2.9981380207866302</v>
      </c>
      <c r="Q68" s="13">
        <v>76.917159524388296</v>
      </c>
      <c r="R68" s="173">
        <v>3.1991020410330999</v>
      </c>
      <c r="S68" s="13">
        <v>72.831706981315193</v>
      </c>
      <c r="T68" s="173">
        <v>1.5985292508081499</v>
      </c>
      <c r="U68" s="13">
        <v>-3.4357560121412001</v>
      </c>
      <c r="V68" s="173">
        <v>3.35004071825835</v>
      </c>
      <c r="W68" s="13">
        <v>84.830694036216002</v>
      </c>
      <c r="X68" s="173">
        <v>1.48472611446299</v>
      </c>
      <c r="Y68" s="13">
        <v>83.100628713798102</v>
      </c>
      <c r="Z68" s="173">
        <v>2.3594466785503001</v>
      </c>
      <c r="AA68" s="13">
        <v>87.555591887091794</v>
      </c>
      <c r="AB68" s="173">
        <v>2.40916917751494</v>
      </c>
      <c r="AC68" s="13">
        <v>84.854631557198601</v>
      </c>
      <c r="AD68" s="173">
        <v>1.81062118268088</v>
      </c>
      <c r="AE68" s="13">
        <v>1.7540028434004999</v>
      </c>
      <c r="AF68" s="173">
        <v>2.5865944040347499</v>
      </c>
      <c r="AG68" s="13">
        <v>77.5345485857722</v>
      </c>
      <c r="AH68" s="173">
        <v>1.67437492909478</v>
      </c>
      <c r="AI68" s="13">
        <v>71.627687466344597</v>
      </c>
      <c r="AJ68" s="173">
        <v>4.3912004098063599</v>
      </c>
      <c r="AK68" s="13">
        <v>82.352495382477997</v>
      </c>
      <c r="AL68" s="173">
        <v>3.2387081021413699</v>
      </c>
      <c r="AM68" s="13">
        <v>77.683621653831906</v>
      </c>
      <c r="AN68" s="173">
        <v>1.77947608811999</v>
      </c>
      <c r="AO68" s="13">
        <v>6.0559341874874004</v>
      </c>
      <c r="AP68" s="173">
        <v>4.5698599968248503</v>
      </c>
      <c r="AQ68" s="13">
        <v>62.451586093293301</v>
      </c>
      <c r="AR68" s="173">
        <v>2.2959615845228099</v>
      </c>
      <c r="AS68" s="13">
        <v>56.864024673915303</v>
      </c>
      <c r="AT68" s="173">
        <v>3.3098661781802501</v>
      </c>
      <c r="AU68" s="13">
        <v>69.667453663338307</v>
      </c>
      <c r="AV68" s="173">
        <v>3.9511949241636</v>
      </c>
      <c r="AW68" s="13">
        <v>62.331807560067901</v>
      </c>
      <c r="AX68" s="173">
        <v>2.6029520918942302</v>
      </c>
      <c r="AY68" s="13">
        <v>5.4677828861526301</v>
      </c>
      <c r="AZ68" s="173">
        <v>3.3902426844348499</v>
      </c>
      <c r="BA68" s="13">
        <v>60.239225966654303</v>
      </c>
      <c r="BB68" s="173">
        <v>2.3457116393883801</v>
      </c>
      <c r="BC68" s="13">
        <v>55.946718090077503</v>
      </c>
      <c r="BD68" s="173">
        <v>2.8908017994506099</v>
      </c>
      <c r="BE68" s="13">
        <v>68.051925904331497</v>
      </c>
      <c r="BF68" s="173">
        <v>3.9802350869541199</v>
      </c>
      <c r="BG68" s="13">
        <v>60.287227046040002</v>
      </c>
      <c r="BH68" s="173">
        <v>2.8343153561548702</v>
      </c>
      <c r="BI68" s="13">
        <v>4.3405089559624601</v>
      </c>
      <c r="BJ68" s="173">
        <v>3.20070780187375</v>
      </c>
      <c r="BK68" s="13">
        <v>69.393559138226607</v>
      </c>
      <c r="BL68" s="173">
        <v>2.3355734965960102</v>
      </c>
      <c r="BM68" s="13">
        <v>65.609182730795595</v>
      </c>
      <c r="BN68" s="173">
        <v>3.16220176297794</v>
      </c>
      <c r="BO68" s="13">
        <v>75.656927309141494</v>
      </c>
      <c r="BP68" s="173">
        <v>3.9983898810607199</v>
      </c>
      <c r="BQ68" s="13">
        <v>69.475138747891904</v>
      </c>
      <c r="BR68" s="173">
        <v>2.59041446062928</v>
      </c>
      <c r="BS68" s="13">
        <v>3.8659560170963201</v>
      </c>
      <c r="BT68" s="173">
        <v>3.0600970628507298</v>
      </c>
      <c r="BU68" s="13">
        <v>51.484120424451298</v>
      </c>
      <c r="BV68" s="173">
        <v>2.5376212426682301</v>
      </c>
      <c r="BW68" s="13">
        <v>55.488384635575699</v>
      </c>
      <c r="BX68" s="173">
        <v>3.9179979037716399</v>
      </c>
      <c r="BY68" s="13">
        <v>51.272666787426097</v>
      </c>
      <c r="BZ68" s="173">
        <v>4.6317891653160697</v>
      </c>
      <c r="CA68" s="13">
        <v>50.3992107213883</v>
      </c>
      <c r="CB68" s="173">
        <v>2.9533759454312101</v>
      </c>
      <c r="CC68" s="13">
        <v>-5.0891739141874197</v>
      </c>
      <c r="CD68" s="173">
        <v>3.6536682404945</v>
      </c>
      <c r="CE68" s="13">
        <v>53.432743276155399</v>
      </c>
      <c r="CF68" s="173">
        <v>2.3473680736021501</v>
      </c>
      <c r="CG68" s="13">
        <v>67.824892753095895</v>
      </c>
      <c r="CH68" s="173">
        <v>3.3522535420359301</v>
      </c>
      <c r="CI68" s="13">
        <v>56.2553259208089</v>
      </c>
      <c r="CJ68" s="173">
        <v>4.2616584291136403</v>
      </c>
      <c r="CK68" s="13">
        <v>48.130501192562498</v>
      </c>
      <c r="CL68" s="173">
        <v>2.8496683314273401</v>
      </c>
      <c r="CM68" s="13">
        <v>-19.694391560533301</v>
      </c>
      <c r="CN68" s="173">
        <v>4.0106927432006598</v>
      </c>
      <c r="CO68" s="13">
        <v>51.184728589381898</v>
      </c>
      <c r="CP68" s="173">
        <v>1.7241026204411201</v>
      </c>
      <c r="CQ68" s="13">
        <v>49.158760563894702</v>
      </c>
      <c r="CR68" s="173">
        <v>2.9423444428599601</v>
      </c>
      <c r="CS68" s="13">
        <v>57.342638878245602</v>
      </c>
      <c r="CT68" s="173">
        <v>4.2816016853928298</v>
      </c>
      <c r="CU68" s="13">
        <v>49.917055459915197</v>
      </c>
      <c r="CV68" s="173">
        <v>2.3204125774223998</v>
      </c>
      <c r="CW68" s="13">
        <v>0.75829489602052302</v>
      </c>
      <c r="CX68" s="173">
        <v>3.9761598339412099</v>
      </c>
      <c r="CY68" s="13">
        <v>62.0367034114931</v>
      </c>
      <c r="CZ68" s="173">
        <v>1.4855786813840299</v>
      </c>
      <c r="DA68" s="13">
        <v>59.434188552531701</v>
      </c>
      <c r="DB68" s="173">
        <v>3.1743472655809102</v>
      </c>
      <c r="DC68" s="13">
        <v>65.398233032421004</v>
      </c>
      <c r="DD68" s="173">
        <v>5.00179588970851</v>
      </c>
      <c r="DE68" s="13">
        <v>61.831147206859598</v>
      </c>
      <c r="DF68" s="173">
        <v>1.8082659143726201</v>
      </c>
      <c r="DG68" s="13">
        <v>2.3969586543279302</v>
      </c>
      <c r="DH68" s="173">
        <v>3.6406968464176601</v>
      </c>
      <c r="DI68" s="13">
        <v>67.679055027896098</v>
      </c>
      <c r="DJ68" s="173">
        <v>1.8459008744127201</v>
      </c>
      <c r="DK68" s="13">
        <v>69.795558291880994</v>
      </c>
      <c r="DL68" s="173">
        <v>3.9434979207597398</v>
      </c>
      <c r="DM68" s="13">
        <v>63.959105716897</v>
      </c>
      <c r="DN68" s="173">
        <v>4.9341725613617697</v>
      </c>
      <c r="DO68" s="13">
        <v>67.632193421737995</v>
      </c>
      <c r="DP68" s="173">
        <v>2.0898022944922499</v>
      </c>
      <c r="DQ68" s="13">
        <v>-2.1633648701430399</v>
      </c>
      <c r="DR68" s="173">
        <v>4.1195445747077999</v>
      </c>
      <c r="DS68" s="13">
        <v>61.6109724023582</v>
      </c>
      <c r="DT68" s="173">
        <v>1.75943405872407</v>
      </c>
      <c r="DU68" s="13">
        <v>62.155049220988602</v>
      </c>
      <c r="DV68" s="173">
        <v>3.58342103789913</v>
      </c>
      <c r="DW68" s="13">
        <v>65.909754463318194</v>
      </c>
      <c r="DX68" s="173">
        <v>4.0842891106859502</v>
      </c>
      <c r="DY68" s="13">
        <v>59.425200006231499</v>
      </c>
      <c r="DZ68" s="173">
        <v>2.0584333465773499</v>
      </c>
      <c r="EA68" s="13">
        <v>-2.7298492147570901</v>
      </c>
      <c r="EB68" s="173">
        <v>3.74909266836793</v>
      </c>
      <c r="EC68" s="13">
        <v>64.758246359623698</v>
      </c>
      <c r="ED68" s="173">
        <v>1.67636936927351</v>
      </c>
      <c r="EE68" s="13">
        <v>58.881539593699998</v>
      </c>
      <c r="EF68" s="173">
        <v>3.6429917375986101</v>
      </c>
      <c r="EG68" s="13">
        <v>71.024911932092493</v>
      </c>
      <c r="EH68" s="173">
        <v>4.08567251346612</v>
      </c>
      <c r="EI68" s="13">
        <v>64.006560483901296</v>
      </c>
      <c r="EJ68" s="173">
        <v>2.0997976958525002</v>
      </c>
      <c r="EK68" s="13">
        <v>5.1250208902012897</v>
      </c>
      <c r="EL68" s="173">
        <v>4.4328597009966897</v>
      </c>
      <c r="EM68" s="13">
        <v>42.647858061358001</v>
      </c>
      <c r="EN68" s="173">
        <v>1.6926815367941499</v>
      </c>
      <c r="EO68" s="13">
        <v>40.678291626989903</v>
      </c>
      <c r="EP68" s="173">
        <v>3.1737674365846802</v>
      </c>
      <c r="EQ68" s="13">
        <v>44.947585746849498</v>
      </c>
      <c r="ER68" s="173">
        <v>4.06981064906907</v>
      </c>
      <c r="ES68" s="13">
        <v>41.9908250853601</v>
      </c>
      <c r="ET68" s="173">
        <v>2.0105269035722899</v>
      </c>
      <c r="EU68" s="13">
        <v>1.31253345837015</v>
      </c>
      <c r="EV68" s="173">
        <v>3.5027182253217801</v>
      </c>
      <c r="EW68" s="13">
        <v>62.652304866487398</v>
      </c>
      <c r="EX68" s="173">
        <v>1.5537467566380001</v>
      </c>
      <c r="EY68" s="13">
        <v>57.724054499115802</v>
      </c>
      <c r="EZ68" s="173">
        <v>3.16104651353296</v>
      </c>
      <c r="FA68" s="13">
        <v>67.250548258788498</v>
      </c>
      <c r="FB68" s="173">
        <v>3.08248812121942</v>
      </c>
      <c r="FC68" s="13">
        <v>62.153208007816701</v>
      </c>
      <c r="FD68" s="173">
        <v>2.2613410092513999</v>
      </c>
      <c r="FE68" s="13">
        <v>4.4291535087009102</v>
      </c>
      <c r="FF68" s="173">
        <v>4.2908061938688604</v>
      </c>
      <c r="FG68" s="13">
        <v>29.620043128499798</v>
      </c>
      <c r="FH68" s="173">
        <v>1.6260008258918</v>
      </c>
      <c r="FI68" s="13">
        <v>34.138033036586599</v>
      </c>
      <c r="FJ68" s="173">
        <v>3.0265166855424699</v>
      </c>
      <c r="FK68" s="13">
        <v>33.4783166858467</v>
      </c>
      <c r="FL68" s="173">
        <v>4.6495244533378299</v>
      </c>
      <c r="FM68" s="13">
        <v>25.641511652647299</v>
      </c>
      <c r="FN68" s="173">
        <v>1.7784847127235801</v>
      </c>
      <c r="FO68" s="13">
        <v>-8.4965213839393208</v>
      </c>
      <c r="FP68" s="173">
        <v>3.7143489690125602</v>
      </c>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6"/>
    </row>
    <row r="69" spans="1:240" ht="12.95" customHeight="1" x14ac:dyDescent="0.2">
      <c r="A69" s="3" t="s">
        <v>397</v>
      </c>
      <c r="B69" s="27">
        <v>2</v>
      </c>
      <c r="C69" s="28">
        <v>65.961782223430902</v>
      </c>
      <c r="D69" s="178">
        <v>1.52087942747524</v>
      </c>
      <c r="E69" s="28">
        <v>74.410467571707898</v>
      </c>
      <c r="F69" s="178">
        <v>3.02851963108359</v>
      </c>
      <c r="G69" s="28">
        <v>61.596608188119099</v>
      </c>
      <c r="H69" s="178">
        <v>2.7784413569091102</v>
      </c>
      <c r="I69" s="28">
        <v>64.311708993067995</v>
      </c>
      <c r="J69" s="178">
        <v>2.38865533987796</v>
      </c>
      <c r="K69" s="28">
        <v>-10.098758578639901</v>
      </c>
      <c r="L69" s="178">
        <v>4.4245003803826597</v>
      </c>
      <c r="M69" s="28">
        <v>51.675360490878603</v>
      </c>
      <c r="N69" s="178">
        <v>1.6536999636754199</v>
      </c>
      <c r="O69" s="28">
        <v>63.306237701613099</v>
      </c>
      <c r="P69" s="178">
        <v>3.17530860382311</v>
      </c>
      <c r="Q69" s="28">
        <v>48.018363868557003</v>
      </c>
      <c r="R69" s="178">
        <v>3.0297776699783401</v>
      </c>
      <c r="S69" s="28">
        <v>48.977965074338599</v>
      </c>
      <c r="T69" s="178">
        <v>2.4925011056459798</v>
      </c>
      <c r="U69" s="28">
        <v>-14.3282726272746</v>
      </c>
      <c r="V69" s="178">
        <v>4.2696616394176203</v>
      </c>
      <c r="W69" s="28">
        <v>70.716621373061599</v>
      </c>
      <c r="X69" s="178">
        <v>1.54756005638705</v>
      </c>
      <c r="Y69" s="28">
        <v>69.445464481072307</v>
      </c>
      <c r="Z69" s="178">
        <v>3.25313371367093</v>
      </c>
      <c r="AA69" s="28">
        <v>69.163808157935605</v>
      </c>
      <c r="AB69" s="178">
        <v>3.2589541982024102</v>
      </c>
      <c r="AC69" s="28">
        <v>72.301244637658002</v>
      </c>
      <c r="AD69" s="178">
        <v>1.81218975845323</v>
      </c>
      <c r="AE69" s="28">
        <v>2.8557801565857202</v>
      </c>
      <c r="AF69" s="178">
        <v>3.8538638598563799</v>
      </c>
      <c r="AG69" s="28">
        <v>71.209202152028695</v>
      </c>
      <c r="AH69" s="178">
        <v>1.7419139213932699</v>
      </c>
      <c r="AI69" s="28">
        <v>76.7451964739776</v>
      </c>
      <c r="AJ69" s="178">
        <v>2.88140410297913</v>
      </c>
      <c r="AK69" s="28">
        <v>73.878418192543293</v>
      </c>
      <c r="AL69" s="178">
        <v>3.30914332613817</v>
      </c>
      <c r="AM69" s="28">
        <v>68.461663415549097</v>
      </c>
      <c r="AN69" s="178">
        <v>2.1789488693100201</v>
      </c>
      <c r="AO69" s="28">
        <v>-8.2835330584284996</v>
      </c>
      <c r="AP69" s="178">
        <v>3.5010507570259599</v>
      </c>
      <c r="AQ69" s="28">
        <v>62.364136010655898</v>
      </c>
      <c r="AR69" s="178">
        <v>2.0168065234909198</v>
      </c>
      <c r="AS69" s="28">
        <v>69.855204843192496</v>
      </c>
      <c r="AT69" s="178">
        <v>3.5942524132831402</v>
      </c>
      <c r="AU69" s="28">
        <v>56.585808420444998</v>
      </c>
      <c r="AV69" s="178">
        <v>3.64741583949503</v>
      </c>
      <c r="AW69" s="28">
        <v>61.820417772969797</v>
      </c>
      <c r="AX69" s="178">
        <v>2.70128020427941</v>
      </c>
      <c r="AY69" s="28">
        <v>-8.0347870702226292</v>
      </c>
      <c r="AZ69" s="178">
        <v>4.3906140004034802</v>
      </c>
      <c r="BA69" s="28">
        <v>56.885271667616003</v>
      </c>
      <c r="BB69" s="178">
        <v>1.8678237763777199</v>
      </c>
      <c r="BC69" s="28">
        <v>71.329776652428095</v>
      </c>
      <c r="BD69" s="178">
        <v>2.9352256771794298</v>
      </c>
      <c r="BE69" s="28">
        <v>49.1346414139052</v>
      </c>
      <c r="BF69" s="178">
        <v>3.5805640527262299</v>
      </c>
      <c r="BG69" s="28">
        <v>54.337330190342698</v>
      </c>
      <c r="BH69" s="178">
        <v>2.56622112303004</v>
      </c>
      <c r="BI69" s="28">
        <v>-16.9924464620854</v>
      </c>
      <c r="BJ69" s="178">
        <v>3.8564693727304702</v>
      </c>
      <c r="BK69" s="28">
        <v>69.536780444737104</v>
      </c>
      <c r="BL69" s="178">
        <v>1.913936009263</v>
      </c>
      <c r="BM69" s="28">
        <v>80.948018267975797</v>
      </c>
      <c r="BN69" s="178">
        <v>2.8463945074434802</v>
      </c>
      <c r="BO69" s="28">
        <v>63.807433794600897</v>
      </c>
      <c r="BP69" s="178">
        <v>3.5409978965893401</v>
      </c>
      <c r="BQ69" s="28">
        <v>67.6024292307211</v>
      </c>
      <c r="BR69" s="178">
        <v>2.6656120102692298</v>
      </c>
      <c r="BS69" s="28">
        <v>-13.345589037254699</v>
      </c>
      <c r="BT69" s="178">
        <v>3.7707905041985299</v>
      </c>
      <c r="BU69" s="28">
        <v>46.089558738006303</v>
      </c>
      <c r="BV69" s="178">
        <v>2.9303911471469899</v>
      </c>
      <c r="BW69" s="28">
        <v>49.520652900124702</v>
      </c>
      <c r="BX69" s="178">
        <v>4.4807334528414504</v>
      </c>
      <c r="BY69" s="28">
        <v>41.921567660739903</v>
      </c>
      <c r="BZ69" s="178">
        <v>4.3366594343319198</v>
      </c>
      <c r="CA69" s="28">
        <v>46.468871952984003</v>
      </c>
      <c r="CB69" s="178">
        <v>3.4813058351432402</v>
      </c>
      <c r="CC69" s="28">
        <v>-3.05178094714068</v>
      </c>
      <c r="CD69" s="178">
        <v>4.3790651930967801</v>
      </c>
      <c r="CE69" s="28">
        <v>60.932662341307498</v>
      </c>
      <c r="CF69" s="178">
        <v>2.0137839991585702</v>
      </c>
      <c r="CG69" s="28">
        <v>69.969226575166999</v>
      </c>
      <c r="CH69" s="178">
        <v>3.4775158890568401</v>
      </c>
      <c r="CI69" s="28">
        <v>55.821153569396103</v>
      </c>
      <c r="CJ69" s="178">
        <v>3.3036948483630502</v>
      </c>
      <c r="CK69" s="28">
        <v>59.082344644134302</v>
      </c>
      <c r="CL69" s="178">
        <v>2.3063667345136998</v>
      </c>
      <c r="CM69" s="28">
        <v>-10.886881931032701</v>
      </c>
      <c r="CN69" s="178">
        <v>3.9129408610163701</v>
      </c>
      <c r="CO69" s="28">
        <v>21.975818311912299</v>
      </c>
      <c r="CP69" s="178">
        <v>1.44326922151777</v>
      </c>
      <c r="CQ69" s="28">
        <v>25.314520987471099</v>
      </c>
      <c r="CR69" s="178">
        <v>2.5633293449008501</v>
      </c>
      <c r="CS69" s="28">
        <v>17.486499858680801</v>
      </c>
      <c r="CT69" s="178">
        <v>2.8256750869406599</v>
      </c>
      <c r="CU69" s="28">
        <v>22.241970103949399</v>
      </c>
      <c r="CV69" s="178">
        <v>2.0850817045664698</v>
      </c>
      <c r="CW69" s="28">
        <v>-3.0725508835216999</v>
      </c>
      <c r="CX69" s="178">
        <v>3.2903961323267898</v>
      </c>
      <c r="CY69" s="28">
        <v>36.5720872569213</v>
      </c>
      <c r="CZ69" s="178">
        <v>1.8225710865698399</v>
      </c>
      <c r="DA69" s="28">
        <v>45.074846890233701</v>
      </c>
      <c r="DB69" s="178">
        <v>3.8444760428460198</v>
      </c>
      <c r="DC69" s="28">
        <v>30.194827476688602</v>
      </c>
      <c r="DD69" s="178">
        <v>3.2453224777207201</v>
      </c>
      <c r="DE69" s="28">
        <v>35.422862428188601</v>
      </c>
      <c r="DF69" s="178">
        <v>2.0714695853688299</v>
      </c>
      <c r="DG69" s="28">
        <v>-9.6519844620450108</v>
      </c>
      <c r="DH69" s="178">
        <v>3.7293965244216301</v>
      </c>
      <c r="DI69" s="28">
        <v>49.0170756821826</v>
      </c>
      <c r="DJ69" s="178">
        <v>1.94519327987283</v>
      </c>
      <c r="DK69" s="28">
        <v>51.980173306600499</v>
      </c>
      <c r="DL69" s="178">
        <v>2.7497120157941901</v>
      </c>
      <c r="DM69" s="28">
        <v>43.914879948150698</v>
      </c>
      <c r="DN69" s="178">
        <v>3.9663426034232101</v>
      </c>
      <c r="DO69" s="28">
        <v>49.320981692049102</v>
      </c>
      <c r="DP69" s="178">
        <v>2.1533183254104098</v>
      </c>
      <c r="DQ69" s="28">
        <v>-2.6591916145513799</v>
      </c>
      <c r="DR69" s="178">
        <v>3.1735781863354702</v>
      </c>
      <c r="DS69" s="28">
        <v>28.1476523338698</v>
      </c>
      <c r="DT69" s="178">
        <v>1.9141450941941101</v>
      </c>
      <c r="DU69" s="28">
        <v>34.843485631510603</v>
      </c>
      <c r="DV69" s="178">
        <v>3.0500316495115798</v>
      </c>
      <c r="DW69" s="28">
        <v>23.177975285448799</v>
      </c>
      <c r="DX69" s="178">
        <v>2.9261275985271</v>
      </c>
      <c r="DY69" s="28">
        <v>27.246713592532799</v>
      </c>
      <c r="DZ69" s="178">
        <v>2.5240521787638102</v>
      </c>
      <c r="EA69" s="28">
        <v>-7.5967720389778597</v>
      </c>
      <c r="EB69" s="178">
        <v>3.6318661832000401</v>
      </c>
      <c r="EC69" s="28">
        <v>57.779280100717401</v>
      </c>
      <c r="ED69" s="178">
        <v>1.8538204516208101</v>
      </c>
      <c r="EE69" s="28">
        <v>59.800227312149303</v>
      </c>
      <c r="EF69" s="178">
        <v>2.6647796556687502</v>
      </c>
      <c r="EG69" s="28">
        <v>52.921546625755397</v>
      </c>
      <c r="EH69" s="178">
        <v>3.6780664466712198</v>
      </c>
      <c r="EI69" s="28">
        <v>58.884860073780402</v>
      </c>
      <c r="EJ69" s="178">
        <v>2.3595821466758098</v>
      </c>
      <c r="EK69" s="28">
        <v>-0.91536723836893696</v>
      </c>
      <c r="EL69" s="178">
        <v>3.2910019850193799</v>
      </c>
      <c r="EM69" s="28">
        <v>43.166332622261699</v>
      </c>
      <c r="EN69" s="178">
        <v>1.8566284885058899</v>
      </c>
      <c r="EO69" s="28">
        <v>52.119037216458899</v>
      </c>
      <c r="EP69" s="178">
        <v>3.0207755279473698</v>
      </c>
      <c r="EQ69" s="28">
        <v>35.779541105099</v>
      </c>
      <c r="ER69" s="178">
        <v>3.4909959806297701</v>
      </c>
      <c r="ES69" s="28">
        <v>42.497456610067999</v>
      </c>
      <c r="ET69" s="178">
        <v>2.2855087113088999</v>
      </c>
      <c r="EU69" s="28">
        <v>-9.6215806063909408</v>
      </c>
      <c r="EV69" s="178">
        <v>3.29501791424281</v>
      </c>
      <c r="EW69" s="28">
        <v>47.782253209653099</v>
      </c>
      <c r="EX69" s="178">
        <v>1.81632125149668</v>
      </c>
      <c r="EY69" s="28">
        <v>53.183240453650498</v>
      </c>
      <c r="EZ69" s="178">
        <v>3.3670865858408101</v>
      </c>
      <c r="FA69" s="28">
        <v>44.361219607683303</v>
      </c>
      <c r="FB69" s="178">
        <v>3.3230161994458198</v>
      </c>
      <c r="FC69" s="28">
        <v>46.811112252332599</v>
      </c>
      <c r="FD69" s="178">
        <v>2.0920839745855599</v>
      </c>
      <c r="FE69" s="28">
        <v>-6.3721282013179197</v>
      </c>
      <c r="FF69" s="178">
        <v>3.2954522875407202</v>
      </c>
      <c r="FG69" s="28">
        <v>22.877806552425302</v>
      </c>
      <c r="FH69" s="178">
        <v>1.5904969234010999</v>
      </c>
      <c r="FI69" s="28">
        <v>25.980855269343099</v>
      </c>
      <c r="FJ69" s="178">
        <v>3.5619112250148</v>
      </c>
      <c r="FK69" s="28">
        <v>20.8537582524478</v>
      </c>
      <c r="FL69" s="178">
        <v>3.0870378343335401</v>
      </c>
      <c r="FM69" s="28">
        <v>22.4174900403263</v>
      </c>
      <c r="FN69" s="178">
        <v>2.0999534660418502</v>
      </c>
      <c r="FO69" s="28">
        <v>-3.5633652290167599</v>
      </c>
      <c r="FP69" s="178">
        <v>4.10457677147261</v>
      </c>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1"/>
    </row>
    <row r="70" spans="1:240" ht="12.95" customHeight="1" x14ac:dyDescent="0.2">
      <c r="A70" s="2"/>
      <c r="B70" s="32"/>
      <c r="C70" s="13" t="s">
        <v>1382</v>
      </c>
      <c r="D70" s="173" t="s">
        <v>1383</v>
      </c>
      <c r="E70" s="13" t="s">
        <v>1384</v>
      </c>
      <c r="F70" s="173" t="s">
        <v>1385</v>
      </c>
      <c r="G70" s="13" t="s">
        <v>1386</v>
      </c>
      <c r="H70" s="173" t="s">
        <v>1387</v>
      </c>
      <c r="I70" s="13" t="s">
        <v>1388</v>
      </c>
      <c r="J70" s="173" t="s">
        <v>1389</v>
      </c>
      <c r="K70" s="13" t="s">
        <v>1390</v>
      </c>
      <c r="L70" s="173" t="s">
        <v>1391</v>
      </c>
      <c r="M70" s="13" t="s">
        <v>1392</v>
      </c>
      <c r="N70" s="173" t="s">
        <v>1393</v>
      </c>
      <c r="O70" s="13" t="s">
        <v>1394</v>
      </c>
      <c r="P70" s="173" t="s">
        <v>1395</v>
      </c>
      <c r="Q70" s="13" t="s">
        <v>1396</v>
      </c>
      <c r="R70" s="173" t="s">
        <v>1397</v>
      </c>
      <c r="S70" s="13" t="s">
        <v>1398</v>
      </c>
      <c r="T70" s="173" t="s">
        <v>1399</v>
      </c>
      <c r="U70" s="13" t="s">
        <v>1400</v>
      </c>
      <c r="V70" s="173" t="s">
        <v>1401</v>
      </c>
      <c r="W70" s="13" t="s">
        <v>1402</v>
      </c>
      <c r="X70" s="173" t="s">
        <v>1403</v>
      </c>
      <c r="Y70" s="13" t="s">
        <v>1404</v>
      </c>
      <c r="Z70" s="173" t="s">
        <v>1405</v>
      </c>
      <c r="AA70" s="13" t="s">
        <v>1406</v>
      </c>
      <c r="AB70" s="173" t="s">
        <v>1407</v>
      </c>
      <c r="AC70" s="13" t="s">
        <v>1408</v>
      </c>
      <c r="AD70" s="173" t="s">
        <v>1409</v>
      </c>
      <c r="AE70" s="13" t="s">
        <v>1410</v>
      </c>
      <c r="AF70" s="173" t="s">
        <v>1411</v>
      </c>
      <c r="AG70" s="13" t="s">
        <v>1412</v>
      </c>
      <c r="AH70" s="173" t="s">
        <v>1413</v>
      </c>
      <c r="AI70" s="13" t="s">
        <v>1414</v>
      </c>
      <c r="AJ70" s="173" t="s">
        <v>1415</v>
      </c>
      <c r="AK70" s="13" t="s">
        <v>1416</v>
      </c>
      <c r="AL70" s="173" t="s">
        <v>1417</v>
      </c>
      <c r="AM70" s="13" t="s">
        <v>1418</v>
      </c>
      <c r="AN70" s="173" t="s">
        <v>1419</v>
      </c>
      <c r="AO70" s="13" t="s">
        <v>1420</v>
      </c>
      <c r="AP70" s="173" t="s">
        <v>1421</v>
      </c>
      <c r="AQ70" s="13" t="s">
        <v>1422</v>
      </c>
      <c r="AR70" s="173" t="s">
        <v>1423</v>
      </c>
      <c r="AS70" s="13" t="s">
        <v>1424</v>
      </c>
      <c r="AT70" s="173" t="s">
        <v>1425</v>
      </c>
      <c r="AU70" s="13" t="s">
        <v>1426</v>
      </c>
      <c r="AV70" s="173" t="s">
        <v>1427</v>
      </c>
      <c r="AW70" s="13" t="s">
        <v>1428</v>
      </c>
      <c r="AX70" s="173" t="s">
        <v>1429</v>
      </c>
      <c r="AY70" s="13" t="s">
        <v>1430</v>
      </c>
      <c r="AZ70" s="173" t="s">
        <v>1431</v>
      </c>
      <c r="BA70" s="13" t="s">
        <v>1432</v>
      </c>
      <c r="BB70" s="173" t="s">
        <v>1433</v>
      </c>
      <c r="BC70" s="13" t="s">
        <v>1434</v>
      </c>
      <c r="BD70" s="173" t="s">
        <v>1435</v>
      </c>
      <c r="BE70" s="13" t="s">
        <v>1436</v>
      </c>
      <c r="BF70" s="173" t="s">
        <v>1437</v>
      </c>
      <c r="BG70" s="13" t="s">
        <v>1438</v>
      </c>
      <c r="BH70" s="173" t="s">
        <v>1439</v>
      </c>
      <c r="BI70" s="13" t="s">
        <v>1440</v>
      </c>
      <c r="BJ70" s="173" t="s">
        <v>1441</v>
      </c>
      <c r="BK70" s="13" t="s">
        <v>1442</v>
      </c>
      <c r="BL70" s="173" t="s">
        <v>1443</v>
      </c>
      <c r="BM70" s="13" t="s">
        <v>1444</v>
      </c>
      <c r="BN70" s="173" t="s">
        <v>1445</v>
      </c>
      <c r="BO70" s="13" t="s">
        <v>1446</v>
      </c>
      <c r="BP70" s="173" t="s">
        <v>1447</v>
      </c>
      <c r="BQ70" s="13" t="s">
        <v>1448</v>
      </c>
      <c r="BR70" s="173" t="s">
        <v>1449</v>
      </c>
      <c r="BS70" s="13" t="s">
        <v>1450</v>
      </c>
      <c r="BT70" s="173" t="s">
        <v>1451</v>
      </c>
      <c r="BU70" s="13" t="s">
        <v>1452</v>
      </c>
      <c r="BV70" s="173" t="s">
        <v>1453</v>
      </c>
      <c r="BW70" s="13" t="s">
        <v>1454</v>
      </c>
      <c r="BX70" s="173" t="s">
        <v>1455</v>
      </c>
      <c r="BY70" s="13" t="s">
        <v>1456</v>
      </c>
      <c r="BZ70" s="173" t="s">
        <v>1457</v>
      </c>
      <c r="CA70" s="13" t="s">
        <v>1458</v>
      </c>
      <c r="CB70" s="173" t="s">
        <v>1459</v>
      </c>
      <c r="CC70" s="13" t="s">
        <v>1460</v>
      </c>
      <c r="CD70" s="173" t="s">
        <v>1461</v>
      </c>
      <c r="CE70" s="13" t="s">
        <v>1462</v>
      </c>
      <c r="CF70" s="173" t="s">
        <v>1463</v>
      </c>
      <c r="CG70" s="13" t="s">
        <v>1464</v>
      </c>
      <c r="CH70" s="173" t="s">
        <v>1465</v>
      </c>
      <c r="CI70" s="13" t="s">
        <v>1466</v>
      </c>
      <c r="CJ70" s="173" t="s">
        <v>1467</v>
      </c>
      <c r="CK70" s="13" t="s">
        <v>1468</v>
      </c>
      <c r="CL70" s="173" t="s">
        <v>1469</v>
      </c>
      <c r="CM70" s="13" t="s">
        <v>1470</v>
      </c>
      <c r="CN70" s="173" t="s">
        <v>1471</v>
      </c>
      <c r="CO70" s="13" t="s">
        <v>1472</v>
      </c>
      <c r="CP70" s="173" t="s">
        <v>1473</v>
      </c>
      <c r="CQ70" s="13" t="s">
        <v>1474</v>
      </c>
      <c r="CR70" s="173" t="s">
        <v>1475</v>
      </c>
      <c r="CS70" s="13" t="s">
        <v>1476</v>
      </c>
      <c r="CT70" s="173" t="s">
        <v>1477</v>
      </c>
      <c r="CU70" s="13" t="s">
        <v>1478</v>
      </c>
      <c r="CV70" s="173" t="s">
        <v>1479</v>
      </c>
      <c r="CW70" s="13" t="s">
        <v>1480</v>
      </c>
      <c r="CX70" s="173" t="s">
        <v>1481</v>
      </c>
      <c r="CY70" s="13" t="s">
        <v>1482</v>
      </c>
      <c r="CZ70" s="173" t="s">
        <v>1483</v>
      </c>
      <c r="DA70" s="13" t="s">
        <v>1484</v>
      </c>
      <c r="DB70" s="173" t="s">
        <v>1485</v>
      </c>
      <c r="DC70" s="13" t="s">
        <v>1486</v>
      </c>
      <c r="DD70" s="173" t="s">
        <v>1487</v>
      </c>
      <c r="DE70" s="13" t="s">
        <v>1488</v>
      </c>
      <c r="DF70" s="173" t="s">
        <v>1489</v>
      </c>
      <c r="DG70" s="13" t="s">
        <v>1490</v>
      </c>
      <c r="DH70" s="173" t="s">
        <v>1491</v>
      </c>
      <c r="DI70" s="13" t="s">
        <v>1492</v>
      </c>
      <c r="DJ70" s="173" t="s">
        <v>1493</v>
      </c>
      <c r="DK70" s="13" t="s">
        <v>1494</v>
      </c>
      <c r="DL70" s="173" t="s">
        <v>1495</v>
      </c>
      <c r="DM70" s="13" t="s">
        <v>1496</v>
      </c>
      <c r="DN70" s="173" t="s">
        <v>1497</v>
      </c>
      <c r="DO70" s="13" t="s">
        <v>1498</v>
      </c>
      <c r="DP70" s="173" t="s">
        <v>1499</v>
      </c>
      <c r="DQ70" s="13" t="s">
        <v>1500</v>
      </c>
      <c r="DR70" s="173" t="s">
        <v>1501</v>
      </c>
      <c r="DS70" s="13" t="s">
        <v>1502</v>
      </c>
      <c r="DT70" s="173" t="s">
        <v>1503</v>
      </c>
      <c r="DU70" s="13" t="s">
        <v>1504</v>
      </c>
      <c r="DV70" s="173" t="s">
        <v>1505</v>
      </c>
      <c r="DW70" s="13" t="s">
        <v>1506</v>
      </c>
      <c r="DX70" s="173" t="s">
        <v>1507</v>
      </c>
      <c r="DY70" s="13" t="s">
        <v>1508</v>
      </c>
      <c r="DZ70" s="173" t="s">
        <v>1509</v>
      </c>
      <c r="EA70" s="13" t="s">
        <v>1510</v>
      </c>
      <c r="EB70" s="173" t="s">
        <v>1511</v>
      </c>
      <c r="EC70" s="13" t="s">
        <v>1512</v>
      </c>
      <c r="ED70" s="173" t="s">
        <v>1513</v>
      </c>
      <c r="EE70" s="13" t="s">
        <v>1514</v>
      </c>
      <c r="EF70" s="173" t="s">
        <v>1515</v>
      </c>
      <c r="EG70" s="13" t="s">
        <v>1516</v>
      </c>
      <c r="EH70" s="173" t="s">
        <v>1517</v>
      </c>
      <c r="EI70" s="13" t="s">
        <v>1518</v>
      </c>
      <c r="EJ70" s="173" t="s">
        <v>1519</v>
      </c>
      <c r="EK70" s="13" t="s">
        <v>1520</v>
      </c>
      <c r="EL70" s="173" t="s">
        <v>1521</v>
      </c>
      <c r="EM70" s="13" t="s">
        <v>1522</v>
      </c>
      <c r="EN70" s="173" t="s">
        <v>1523</v>
      </c>
      <c r="EO70" s="13" t="s">
        <v>1524</v>
      </c>
      <c r="EP70" s="173" t="s">
        <v>1525</v>
      </c>
      <c r="EQ70" s="13" t="s">
        <v>1526</v>
      </c>
      <c r="ER70" s="173" t="s">
        <v>1527</v>
      </c>
      <c r="ES70" s="13" t="s">
        <v>1528</v>
      </c>
      <c r="ET70" s="173" t="s">
        <v>1529</v>
      </c>
      <c r="EU70" s="13" t="s">
        <v>1530</v>
      </c>
      <c r="EV70" s="173" t="s">
        <v>1531</v>
      </c>
      <c r="EW70" s="13" t="s">
        <v>1532</v>
      </c>
      <c r="EX70" s="173" t="s">
        <v>1533</v>
      </c>
      <c r="EY70" s="13" t="s">
        <v>1534</v>
      </c>
      <c r="EZ70" s="173" t="s">
        <v>1535</v>
      </c>
      <c r="FA70" s="13" t="s">
        <v>1536</v>
      </c>
      <c r="FB70" s="173" t="s">
        <v>1537</v>
      </c>
      <c r="FC70" s="13" t="s">
        <v>1538</v>
      </c>
      <c r="FD70" s="173" t="s">
        <v>1539</v>
      </c>
      <c r="FE70" s="13" t="s">
        <v>1540</v>
      </c>
      <c r="FF70" s="173" t="s">
        <v>1541</v>
      </c>
      <c r="FG70" s="13" t="s">
        <v>1542</v>
      </c>
      <c r="FH70" s="173" t="s">
        <v>1543</v>
      </c>
      <c r="FI70" s="13" t="s">
        <v>1544</v>
      </c>
      <c r="FJ70" s="173" t="s">
        <v>1545</v>
      </c>
      <c r="FK70" s="13" t="s">
        <v>1546</v>
      </c>
      <c r="FL70" s="173" t="s">
        <v>1547</v>
      </c>
      <c r="FM70" s="13" t="s">
        <v>1548</v>
      </c>
      <c r="FN70" s="173" t="s">
        <v>1549</v>
      </c>
      <c r="FO70" s="13" t="s">
        <v>1550</v>
      </c>
      <c r="FP70" s="173" t="s">
        <v>1551</v>
      </c>
      <c r="FQ70" s="13" t="s">
        <v>1552</v>
      </c>
      <c r="FR70" s="173" t="s">
        <v>1553</v>
      </c>
      <c r="FS70" s="13" t="s">
        <v>1554</v>
      </c>
      <c r="FT70" s="173" t="s">
        <v>1555</v>
      </c>
      <c r="FU70" s="13" t="s">
        <v>1556</v>
      </c>
      <c r="FV70" s="173" t="s">
        <v>1557</v>
      </c>
      <c r="FW70" s="13" t="s">
        <v>1558</v>
      </c>
      <c r="FX70" s="173" t="s">
        <v>1559</v>
      </c>
      <c r="FY70" s="13" t="s">
        <v>1560</v>
      </c>
      <c r="FZ70" s="173" t="s">
        <v>1561</v>
      </c>
      <c r="GA70" s="13" t="s">
        <v>1562</v>
      </c>
      <c r="GB70" s="173" t="s">
        <v>1563</v>
      </c>
      <c r="GC70" s="13" t="s">
        <v>1564</v>
      </c>
      <c r="GD70" s="173" t="s">
        <v>1565</v>
      </c>
      <c r="GE70" s="13" t="s">
        <v>1566</v>
      </c>
      <c r="GF70" s="173" t="s">
        <v>1567</v>
      </c>
      <c r="GG70" s="13" t="s">
        <v>1568</v>
      </c>
      <c r="GH70" s="173" t="s">
        <v>1569</v>
      </c>
      <c r="GI70" s="13" t="s">
        <v>1570</v>
      </c>
      <c r="GJ70" s="173" t="s">
        <v>1571</v>
      </c>
      <c r="GK70" s="13" t="s">
        <v>1572</v>
      </c>
      <c r="GL70" s="173" t="s">
        <v>1573</v>
      </c>
      <c r="GM70" s="13" t="s">
        <v>1574</v>
      </c>
      <c r="GN70" s="173" t="s">
        <v>1575</v>
      </c>
      <c r="GO70" s="13" t="s">
        <v>1576</v>
      </c>
      <c r="GP70" s="173" t="s">
        <v>1577</v>
      </c>
      <c r="GQ70" s="13" t="s">
        <v>1578</v>
      </c>
      <c r="GR70" s="173" t="s">
        <v>1579</v>
      </c>
      <c r="GS70" s="13" t="s">
        <v>1580</v>
      </c>
      <c r="GT70" s="173" t="s">
        <v>1581</v>
      </c>
      <c r="GU70" s="13" t="s">
        <v>1582</v>
      </c>
      <c r="GV70" s="173" t="s">
        <v>1583</v>
      </c>
      <c r="GW70" s="13" t="s">
        <v>1584</v>
      </c>
      <c r="GX70" s="173" t="s">
        <v>1585</v>
      </c>
      <c r="GY70" s="15" t="s">
        <v>1586</v>
      </c>
      <c r="GZ70" s="15" t="s">
        <v>1587</v>
      </c>
      <c r="HA70" s="15" t="s">
        <v>1588</v>
      </c>
      <c r="HB70" s="15" t="s">
        <v>1589</v>
      </c>
      <c r="HC70" s="15" t="s">
        <v>1590</v>
      </c>
      <c r="HD70" s="15" t="s">
        <v>1591</v>
      </c>
      <c r="HE70" s="15" t="s">
        <v>1592</v>
      </c>
      <c r="HF70" s="15" t="s">
        <v>1593</v>
      </c>
      <c r="HG70" s="15" t="s">
        <v>1594</v>
      </c>
      <c r="HH70" s="15" t="s">
        <v>1595</v>
      </c>
      <c r="HI70" s="15" t="s">
        <v>1596</v>
      </c>
      <c r="HJ70" s="15" t="s">
        <v>1597</v>
      </c>
      <c r="HK70" s="15" t="s">
        <v>1598</v>
      </c>
      <c r="HL70" s="15" t="s">
        <v>1599</v>
      </c>
      <c r="HM70" s="15" t="s">
        <v>1600</v>
      </c>
      <c r="HN70" s="15" t="s">
        <v>1601</v>
      </c>
      <c r="HO70" s="15" t="s">
        <v>1602</v>
      </c>
      <c r="HP70" s="15" t="s">
        <v>1603</v>
      </c>
      <c r="HQ70" s="15" t="s">
        <v>1604</v>
      </c>
      <c r="HR70" s="15" t="s">
        <v>1605</v>
      </c>
      <c r="HS70" s="15" t="s">
        <v>1606</v>
      </c>
      <c r="HT70" s="15" t="s">
        <v>1607</v>
      </c>
      <c r="HU70" s="15" t="s">
        <v>1608</v>
      </c>
      <c r="HV70" s="15" t="s">
        <v>1609</v>
      </c>
      <c r="HW70" s="15" t="s">
        <v>1610</v>
      </c>
      <c r="HX70" s="15" t="s">
        <v>1611</v>
      </c>
      <c r="HY70" s="15" t="s">
        <v>1612</v>
      </c>
      <c r="HZ70" s="15" t="s">
        <v>1613</v>
      </c>
      <c r="IA70" s="15" t="s">
        <v>1614</v>
      </c>
      <c r="IB70" s="15" t="s">
        <v>1615</v>
      </c>
      <c r="IC70" s="15" t="s">
        <v>1616</v>
      </c>
      <c r="ID70" s="15" t="s">
        <v>1617</v>
      </c>
      <c r="IE70" s="15" t="s">
        <v>1618</v>
      </c>
      <c r="IF70" s="16" t="s">
        <v>1619</v>
      </c>
    </row>
    <row r="71" spans="1:240" ht="12.95" customHeight="1" x14ac:dyDescent="0.2">
      <c r="A71" s="2" t="s">
        <v>341</v>
      </c>
      <c r="B71" s="32">
        <v>1</v>
      </c>
      <c r="C71" s="13">
        <v>84.118350853249794</v>
      </c>
      <c r="D71" s="173">
        <v>0.96401770255750496</v>
      </c>
      <c r="E71" s="13">
        <v>79.018761952031099</v>
      </c>
      <c r="F71" s="173">
        <v>2.1670356763646201</v>
      </c>
      <c r="G71" s="13">
        <v>81.717281687872401</v>
      </c>
      <c r="H71" s="173">
        <v>1.7118901456220501</v>
      </c>
      <c r="I71" s="13">
        <v>87.272870640281596</v>
      </c>
      <c r="J71" s="173">
        <v>1.05520024157041</v>
      </c>
      <c r="K71" s="13">
        <v>8.2541086882505095</v>
      </c>
      <c r="L71" s="173">
        <v>2.2546486834538202</v>
      </c>
      <c r="M71" s="13">
        <v>79.413816940048207</v>
      </c>
      <c r="N71" s="173">
        <v>0.95159223873631005</v>
      </c>
      <c r="O71" s="13">
        <v>77.576084075484601</v>
      </c>
      <c r="P71" s="173">
        <v>1.88516964982855</v>
      </c>
      <c r="Q71" s="13">
        <v>77.514657758355597</v>
      </c>
      <c r="R71" s="173">
        <v>2.0904865214111799</v>
      </c>
      <c r="S71" s="13">
        <v>80.826458468505905</v>
      </c>
      <c r="T71" s="173">
        <v>1.2406352471369699</v>
      </c>
      <c r="U71" s="13">
        <v>3.25037439302137</v>
      </c>
      <c r="V71" s="173">
        <v>2.20929366976265</v>
      </c>
      <c r="W71" s="13">
        <v>88.348065392344694</v>
      </c>
      <c r="X71" s="173">
        <v>0.74386380175892597</v>
      </c>
      <c r="Y71" s="13">
        <v>87.448218076722199</v>
      </c>
      <c r="Z71" s="173">
        <v>1.6876069181942801</v>
      </c>
      <c r="AA71" s="13">
        <v>86.564613560230796</v>
      </c>
      <c r="AB71" s="173">
        <v>1.6321176464860001</v>
      </c>
      <c r="AC71" s="13">
        <v>89.672469259679303</v>
      </c>
      <c r="AD71" s="173">
        <v>0.77673759040958201</v>
      </c>
      <c r="AE71" s="13">
        <v>2.2242511829571199</v>
      </c>
      <c r="AF71" s="173">
        <v>1.64951394843062</v>
      </c>
      <c r="AG71" s="13">
        <v>78.749919277665498</v>
      </c>
      <c r="AH71" s="173">
        <v>1.1955756395931001</v>
      </c>
      <c r="AI71" s="13">
        <v>78.057340241802294</v>
      </c>
      <c r="AJ71" s="173">
        <v>1.95839506623197</v>
      </c>
      <c r="AK71" s="13">
        <v>80.6016311242592</v>
      </c>
      <c r="AL71" s="173">
        <v>2.0886117619214102</v>
      </c>
      <c r="AM71" s="13">
        <v>78.273926948690502</v>
      </c>
      <c r="AN71" s="173">
        <v>1.51984429430233</v>
      </c>
      <c r="AO71" s="13">
        <v>0.216586706888236</v>
      </c>
      <c r="AP71" s="173">
        <v>2.3120093822175898</v>
      </c>
      <c r="AQ71" s="13">
        <v>49.236490729171997</v>
      </c>
      <c r="AR71" s="173">
        <v>1.5858418196383599</v>
      </c>
      <c r="AS71" s="13">
        <v>50.742056079361298</v>
      </c>
      <c r="AT71" s="173">
        <v>2.61163401635894</v>
      </c>
      <c r="AU71" s="13">
        <v>46.790158042275898</v>
      </c>
      <c r="AV71" s="173">
        <v>2.7229521058526198</v>
      </c>
      <c r="AW71" s="13">
        <v>49.313344118410399</v>
      </c>
      <c r="AX71" s="173">
        <v>1.93332501996343</v>
      </c>
      <c r="AY71" s="13">
        <v>-1.42871196095093</v>
      </c>
      <c r="AZ71" s="173">
        <v>3.12358848225632</v>
      </c>
      <c r="BA71" s="13">
        <v>43.643412940513898</v>
      </c>
      <c r="BB71" s="173">
        <v>1.6878613103473199</v>
      </c>
      <c r="BC71" s="13">
        <v>44.474646106557302</v>
      </c>
      <c r="BD71" s="173">
        <v>2.4340293190692002</v>
      </c>
      <c r="BE71" s="13">
        <v>40.200290632357799</v>
      </c>
      <c r="BF71" s="173">
        <v>2.5625020681091302</v>
      </c>
      <c r="BG71" s="13">
        <v>44.344568514717899</v>
      </c>
      <c r="BH71" s="173">
        <v>2.00862184588641</v>
      </c>
      <c r="BI71" s="13">
        <v>-0.13007759183943801</v>
      </c>
      <c r="BJ71" s="173">
        <v>2.83001655351599</v>
      </c>
      <c r="BK71" s="13">
        <v>55.0436431987698</v>
      </c>
      <c r="BL71" s="173">
        <v>1.6599734196081699</v>
      </c>
      <c r="BM71" s="13">
        <v>56.616280454355298</v>
      </c>
      <c r="BN71" s="173">
        <v>2.51672693770869</v>
      </c>
      <c r="BO71" s="13">
        <v>52.494052738229399</v>
      </c>
      <c r="BP71" s="173">
        <v>2.89466660279145</v>
      </c>
      <c r="BQ71" s="13">
        <v>54.926173814793103</v>
      </c>
      <c r="BR71" s="173">
        <v>1.95761969960328</v>
      </c>
      <c r="BS71" s="13">
        <v>-1.69010663956222</v>
      </c>
      <c r="BT71" s="173">
        <v>3.0070169509535298</v>
      </c>
      <c r="BU71" s="13">
        <v>23.645331661114</v>
      </c>
      <c r="BV71" s="173">
        <v>1.59445941124855</v>
      </c>
      <c r="BW71" s="13">
        <v>23.195355813771599</v>
      </c>
      <c r="BX71" s="173">
        <v>2.3421617463948201</v>
      </c>
      <c r="BY71" s="13">
        <v>21.540804661375301</v>
      </c>
      <c r="BZ71" s="173">
        <v>2.25158057971929</v>
      </c>
      <c r="CA71" s="13">
        <v>24.7954059417305</v>
      </c>
      <c r="CB71" s="173">
        <v>1.8839189814456101</v>
      </c>
      <c r="CC71" s="13">
        <v>1.6000501279589401</v>
      </c>
      <c r="CD71" s="173">
        <v>2.4274698306231799</v>
      </c>
      <c r="CE71" s="13">
        <v>60.205394211441899</v>
      </c>
      <c r="CF71" s="173">
        <v>1.7776316227858</v>
      </c>
      <c r="CG71" s="13">
        <v>68.184102137258094</v>
      </c>
      <c r="CH71" s="173">
        <v>2.60567809802227</v>
      </c>
      <c r="CI71" s="13">
        <v>63.5029478220941</v>
      </c>
      <c r="CJ71" s="173">
        <v>2.5903096742993101</v>
      </c>
      <c r="CK71" s="13">
        <v>56.479200238165603</v>
      </c>
      <c r="CL71" s="173">
        <v>2.21155662841766</v>
      </c>
      <c r="CM71" s="13">
        <v>-11.7049018990925</v>
      </c>
      <c r="CN71" s="173">
        <v>3.1869210873862799</v>
      </c>
      <c r="CO71" s="13">
        <v>43.595850824991999</v>
      </c>
      <c r="CP71" s="173">
        <v>1.33719227232592</v>
      </c>
      <c r="CQ71" s="13">
        <v>41.564650129711502</v>
      </c>
      <c r="CR71" s="173">
        <v>2.3082928892452999</v>
      </c>
      <c r="CS71" s="13">
        <v>44.704956640815702</v>
      </c>
      <c r="CT71" s="173">
        <v>2.7516973350198</v>
      </c>
      <c r="CU71" s="13">
        <v>43.679451224063101</v>
      </c>
      <c r="CV71" s="173">
        <v>1.4856165798064001</v>
      </c>
      <c r="CW71" s="13">
        <v>2.1148010943515501</v>
      </c>
      <c r="CX71" s="173">
        <v>2.3962056856291598</v>
      </c>
      <c r="CY71" s="13">
        <v>69.439249992126193</v>
      </c>
      <c r="CZ71" s="173">
        <v>1.2474838133612001</v>
      </c>
      <c r="DA71" s="13">
        <v>69.309524898533994</v>
      </c>
      <c r="DB71" s="173">
        <v>2.1199065338187801</v>
      </c>
      <c r="DC71" s="13">
        <v>71.374335587856194</v>
      </c>
      <c r="DD71" s="173">
        <v>2.2722045800430002</v>
      </c>
      <c r="DE71" s="13">
        <v>68.6789098324995</v>
      </c>
      <c r="DF71" s="173">
        <v>1.7258003117288001</v>
      </c>
      <c r="DG71" s="13">
        <v>-0.63061506603448003</v>
      </c>
      <c r="DH71" s="173">
        <v>2.5447102008904898</v>
      </c>
      <c r="DI71" s="13">
        <v>60.970462480873401</v>
      </c>
      <c r="DJ71" s="173">
        <v>1.3659797224158801</v>
      </c>
      <c r="DK71" s="13">
        <v>59.033764386207601</v>
      </c>
      <c r="DL71" s="173">
        <v>2.2329331768749499</v>
      </c>
      <c r="DM71" s="13">
        <v>59.346003459487001</v>
      </c>
      <c r="DN71" s="173">
        <v>2.44495891654008</v>
      </c>
      <c r="DO71" s="13">
        <v>62.352681930321701</v>
      </c>
      <c r="DP71" s="173">
        <v>1.61945009687367</v>
      </c>
      <c r="DQ71" s="13">
        <v>3.3189175441140399</v>
      </c>
      <c r="DR71" s="173">
        <v>2.3073785428087699</v>
      </c>
      <c r="DS71" s="13">
        <v>31.0000134003852</v>
      </c>
      <c r="DT71" s="173">
        <v>1.70502507670883</v>
      </c>
      <c r="DU71" s="13">
        <v>36.6878066554317</v>
      </c>
      <c r="DV71" s="173">
        <v>2.28999816128889</v>
      </c>
      <c r="DW71" s="13">
        <v>29.8607527024175</v>
      </c>
      <c r="DX71" s="173">
        <v>3.0441035672302799</v>
      </c>
      <c r="DY71" s="13">
        <v>28.971419875157899</v>
      </c>
      <c r="DZ71" s="173">
        <v>1.74429298348446</v>
      </c>
      <c r="EA71" s="13">
        <v>-7.7163867802738002</v>
      </c>
      <c r="EB71" s="173">
        <v>2.3037311066707602</v>
      </c>
      <c r="EC71" s="13">
        <v>71.760473897362601</v>
      </c>
      <c r="ED71" s="173">
        <v>1.3850561265663699</v>
      </c>
      <c r="EE71" s="13">
        <v>69.678909901178201</v>
      </c>
      <c r="EF71" s="173">
        <v>2.4617552513191798</v>
      </c>
      <c r="EG71" s="13">
        <v>72.932666471286296</v>
      </c>
      <c r="EH71" s="173">
        <v>2.5409345869230502</v>
      </c>
      <c r="EI71" s="13">
        <v>71.802919738277495</v>
      </c>
      <c r="EJ71" s="173">
        <v>1.6373638025944</v>
      </c>
      <c r="EK71" s="13">
        <v>2.1240098370992402</v>
      </c>
      <c r="EL71" s="173">
        <v>2.8346027633642401</v>
      </c>
      <c r="EM71" s="13">
        <v>31.318104225018299</v>
      </c>
      <c r="EN71" s="173">
        <v>1.28646186477736</v>
      </c>
      <c r="EO71" s="13">
        <v>34.770243072519101</v>
      </c>
      <c r="EP71" s="173">
        <v>2.4274015474573698</v>
      </c>
      <c r="EQ71" s="13">
        <v>29.9197029746596</v>
      </c>
      <c r="ER71" s="173">
        <v>2.0290058589358302</v>
      </c>
      <c r="ES71" s="13">
        <v>30.850665060900202</v>
      </c>
      <c r="ET71" s="173">
        <v>1.62765252004417</v>
      </c>
      <c r="EU71" s="13">
        <v>-3.9195780116188601</v>
      </c>
      <c r="EV71" s="173">
        <v>2.8387693066158999</v>
      </c>
      <c r="EW71" s="13">
        <v>71.128518246101706</v>
      </c>
      <c r="EX71" s="173">
        <v>1.3946902342930001</v>
      </c>
      <c r="EY71" s="13">
        <v>67.844005208575396</v>
      </c>
      <c r="EZ71" s="173">
        <v>2.5682760518624099</v>
      </c>
      <c r="FA71" s="13">
        <v>70.724086154563494</v>
      </c>
      <c r="FB71" s="173">
        <v>2.6830795816092499</v>
      </c>
      <c r="FC71" s="13">
        <v>72.920765225391406</v>
      </c>
      <c r="FD71" s="173">
        <v>1.60201397297306</v>
      </c>
      <c r="FE71" s="13">
        <v>5.0767600168159497</v>
      </c>
      <c r="FF71" s="173">
        <v>2.3951933140441999</v>
      </c>
      <c r="FG71" s="13">
        <v>27.383301699671701</v>
      </c>
      <c r="FH71" s="173">
        <v>1.0322594672448999</v>
      </c>
      <c r="FI71" s="13">
        <v>27.4516022109426</v>
      </c>
      <c r="FJ71" s="173">
        <v>2.2321870894845799</v>
      </c>
      <c r="FK71" s="13">
        <v>27.332267920943998</v>
      </c>
      <c r="FL71" s="173">
        <v>2.0826520245184401</v>
      </c>
      <c r="FM71" s="13">
        <v>27.164387482898199</v>
      </c>
      <c r="FN71" s="173">
        <v>1.28582787380492</v>
      </c>
      <c r="FO71" s="13">
        <v>-0.28721472804446102</v>
      </c>
      <c r="FP71" s="173">
        <v>2.4528928995780501</v>
      </c>
      <c r="FQ71" s="13">
        <v>7.2791657510143999</v>
      </c>
      <c r="FR71" s="173">
        <v>1.33572280175692</v>
      </c>
      <c r="FS71" s="13">
        <v>10.806259815896601</v>
      </c>
      <c r="FT71" s="173">
        <v>1.4325507334990499</v>
      </c>
      <c r="FU71" s="13">
        <v>9.0927594132424492</v>
      </c>
      <c r="FV71" s="173">
        <v>1.1353723482920199</v>
      </c>
      <c r="FW71" s="13">
        <v>1.4177195677793999</v>
      </c>
      <c r="FX71" s="173">
        <v>1.5650716933389599</v>
      </c>
      <c r="FY71" s="13">
        <v>-13.2882337816089</v>
      </c>
      <c r="FZ71" s="173">
        <v>2.1970715255931101</v>
      </c>
      <c r="GA71" s="13">
        <v>-13.961106658424001</v>
      </c>
      <c r="GB71" s="173">
        <v>2.3116330454833798</v>
      </c>
      <c r="GC71" s="13">
        <v>-14.8712952245934</v>
      </c>
      <c r="GD71" s="173">
        <v>2.2912340620440501</v>
      </c>
      <c r="GE71" s="13">
        <v>-30.122567675117899</v>
      </c>
      <c r="GF71" s="173">
        <v>2.4163320376237301</v>
      </c>
      <c r="GG71" s="13">
        <v>5.8877823321620797</v>
      </c>
      <c r="GH71" s="173">
        <v>2.3518340469302998</v>
      </c>
      <c r="GI71" s="13">
        <v>-3.7576003053819602</v>
      </c>
      <c r="GJ71" s="173">
        <v>1.7194061609137901</v>
      </c>
      <c r="GK71" s="13">
        <v>2.0715077647298701</v>
      </c>
      <c r="GL71" s="173">
        <v>1.71039960418332</v>
      </c>
      <c r="GM71" s="13">
        <v>-0.70354119229271095</v>
      </c>
      <c r="GN71" s="173">
        <v>1.85250157350184</v>
      </c>
      <c r="GO71" s="13">
        <v>2.7982850684145499</v>
      </c>
      <c r="GP71" s="173">
        <v>2.3892216574975</v>
      </c>
      <c r="GQ71" s="13">
        <v>4.5205673657060599</v>
      </c>
      <c r="GR71" s="173">
        <v>1.7870672021320499</v>
      </c>
      <c r="GS71" s="13">
        <v>-3.4938462899160001</v>
      </c>
      <c r="GT71" s="173">
        <v>1.64563786053796</v>
      </c>
      <c r="GU71" s="13">
        <v>5.7765804711745297</v>
      </c>
      <c r="GV71" s="173">
        <v>1.89766749751731</v>
      </c>
      <c r="GW71" s="13">
        <v>-1.03790666671955</v>
      </c>
      <c r="GX71" s="173">
        <v>1.42759023432862</v>
      </c>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6"/>
    </row>
    <row r="72" spans="1:240" ht="12.95" customHeight="1" x14ac:dyDescent="0.2">
      <c r="A72" s="2" t="s">
        <v>345</v>
      </c>
      <c r="B72" s="32">
        <v>1</v>
      </c>
      <c r="C72" s="13">
        <v>70.705904535297094</v>
      </c>
      <c r="D72" s="173">
        <v>0.82670282843891596</v>
      </c>
      <c r="E72" s="13">
        <v>64.917965194859704</v>
      </c>
      <c r="F72" s="173">
        <v>1.9817753746389599</v>
      </c>
      <c r="G72" s="13">
        <v>68.713380267282602</v>
      </c>
      <c r="H72" s="173">
        <v>1.8784140151356199</v>
      </c>
      <c r="I72" s="13">
        <v>72.743086941868597</v>
      </c>
      <c r="J72" s="173">
        <v>0.949440477701057</v>
      </c>
      <c r="K72" s="13">
        <v>7.8251217470088799</v>
      </c>
      <c r="L72" s="173">
        <v>2.1269503561723502</v>
      </c>
      <c r="M72" s="13">
        <v>62.9450476237906</v>
      </c>
      <c r="N72" s="173">
        <v>0.95524190690607502</v>
      </c>
      <c r="O72" s="13">
        <v>62.360791728647101</v>
      </c>
      <c r="P72" s="173">
        <v>2.0418515310748502</v>
      </c>
      <c r="Q72" s="13">
        <v>62.613219244417202</v>
      </c>
      <c r="R72" s="173">
        <v>2.1144575441232001</v>
      </c>
      <c r="S72" s="13">
        <v>63.192595763857099</v>
      </c>
      <c r="T72" s="173">
        <v>1.12373666369097</v>
      </c>
      <c r="U72" s="13">
        <v>0.83180403520997703</v>
      </c>
      <c r="V72" s="173">
        <v>2.2038761110882001</v>
      </c>
      <c r="W72" s="13">
        <v>64.9120175873894</v>
      </c>
      <c r="X72" s="173">
        <v>0.90656457932962498</v>
      </c>
      <c r="Y72" s="13">
        <v>61.853198120573701</v>
      </c>
      <c r="Z72" s="173">
        <v>2.2496185250849199</v>
      </c>
      <c r="AA72" s="13">
        <v>64.966477592296002</v>
      </c>
      <c r="AB72" s="173">
        <v>2.05473149795864</v>
      </c>
      <c r="AC72" s="13">
        <v>65.676403633397101</v>
      </c>
      <c r="AD72" s="173">
        <v>1.0706817834025399</v>
      </c>
      <c r="AE72" s="13">
        <v>3.8232055128233302</v>
      </c>
      <c r="AF72" s="173">
        <v>2.5848253504310299</v>
      </c>
      <c r="AG72" s="13">
        <v>50.757188676566003</v>
      </c>
      <c r="AH72" s="173">
        <v>1.10768615091169</v>
      </c>
      <c r="AI72" s="13">
        <v>50.981420365032001</v>
      </c>
      <c r="AJ72" s="173">
        <v>2.2117860804817302</v>
      </c>
      <c r="AK72" s="13">
        <v>53.251134119701199</v>
      </c>
      <c r="AL72" s="173">
        <v>2.16388785997809</v>
      </c>
      <c r="AM72" s="13">
        <v>49.985746189342599</v>
      </c>
      <c r="AN72" s="173">
        <v>1.2281346884073701</v>
      </c>
      <c r="AO72" s="13">
        <v>-0.99567417568941596</v>
      </c>
      <c r="AP72" s="173">
        <v>2.31913460543627</v>
      </c>
      <c r="AQ72" s="13">
        <v>52.164576375840497</v>
      </c>
      <c r="AR72" s="173">
        <v>1.02345806187559</v>
      </c>
      <c r="AS72" s="13">
        <v>51.5539842996969</v>
      </c>
      <c r="AT72" s="173">
        <v>2.2059868478698901</v>
      </c>
      <c r="AU72" s="13">
        <v>51.012736150231902</v>
      </c>
      <c r="AV72" s="173">
        <v>2.16100553534325</v>
      </c>
      <c r="AW72" s="13">
        <v>52.562172062725999</v>
      </c>
      <c r="AX72" s="173">
        <v>1.18458749999658</v>
      </c>
      <c r="AY72" s="13">
        <v>1.0081877630291101</v>
      </c>
      <c r="AZ72" s="173">
        <v>2.4255909082220501</v>
      </c>
      <c r="BA72" s="13">
        <v>48.073299471223301</v>
      </c>
      <c r="BB72" s="173">
        <v>1.2688969255667299</v>
      </c>
      <c r="BC72" s="13">
        <v>47.750990600263698</v>
      </c>
      <c r="BD72" s="173">
        <v>2.3500660389769101</v>
      </c>
      <c r="BE72" s="13">
        <v>47.74358186557</v>
      </c>
      <c r="BF72" s="173">
        <v>2.1538025427735201</v>
      </c>
      <c r="BG72" s="13">
        <v>48.347150108671499</v>
      </c>
      <c r="BH72" s="173">
        <v>1.3769350577705799</v>
      </c>
      <c r="BI72" s="13">
        <v>0.59615950840778698</v>
      </c>
      <c r="BJ72" s="173">
        <v>2.4124410043654398</v>
      </c>
      <c r="BK72" s="13">
        <v>59.463267362576403</v>
      </c>
      <c r="BL72" s="173">
        <v>1.11769616883034</v>
      </c>
      <c r="BM72" s="13">
        <v>59.443333086781401</v>
      </c>
      <c r="BN72" s="173">
        <v>2.1257032119916599</v>
      </c>
      <c r="BO72" s="13">
        <v>57.3577308521254</v>
      </c>
      <c r="BP72" s="173">
        <v>2.2730872629864201</v>
      </c>
      <c r="BQ72" s="13">
        <v>60.0439073430721</v>
      </c>
      <c r="BR72" s="173">
        <v>1.20191355162292</v>
      </c>
      <c r="BS72" s="13">
        <v>0.60057425629068495</v>
      </c>
      <c r="BT72" s="173">
        <v>2.1818519064595301</v>
      </c>
      <c r="BU72" s="13">
        <v>12.964599686358</v>
      </c>
      <c r="BV72" s="173">
        <v>0.72678478195468399</v>
      </c>
      <c r="BW72" s="13">
        <v>16.2522597322804</v>
      </c>
      <c r="BX72" s="173">
        <v>1.61278966246699</v>
      </c>
      <c r="BY72" s="13">
        <v>16.053501179480801</v>
      </c>
      <c r="BZ72" s="173">
        <v>1.5837356832855201</v>
      </c>
      <c r="CA72" s="13">
        <v>11.3903948326306</v>
      </c>
      <c r="CB72" s="173">
        <v>0.73585837115383901</v>
      </c>
      <c r="CC72" s="13">
        <v>-4.8618648996498601</v>
      </c>
      <c r="CD72" s="173">
        <v>1.5924590688304801</v>
      </c>
      <c r="CE72" s="13">
        <v>43.244189815507198</v>
      </c>
      <c r="CF72" s="173">
        <v>1.2539242965373201</v>
      </c>
      <c r="CG72" s="13">
        <v>50.436572944479799</v>
      </c>
      <c r="CH72" s="173">
        <v>2.32259308760095</v>
      </c>
      <c r="CI72" s="13">
        <v>39.6682745831056</v>
      </c>
      <c r="CJ72" s="173">
        <v>2.0662086302335001</v>
      </c>
      <c r="CK72" s="13">
        <v>42.175656915666501</v>
      </c>
      <c r="CL72" s="173">
        <v>1.35922133606394</v>
      </c>
      <c r="CM72" s="13">
        <v>-8.2609160288133303</v>
      </c>
      <c r="CN72" s="173">
        <v>2.3125551131022402</v>
      </c>
      <c r="CO72" s="13">
        <v>23.620437447402999</v>
      </c>
      <c r="CP72" s="173">
        <v>0.70260398809858604</v>
      </c>
      <c r="CQ72" s="13">
        <v>30.079889805475201</v>
      </c>
      <c r="CR72" s="173">
        <v>1.6142292183332501</v>
      </c>
      <c r="CS72" s="13">
        <v>23.1944801921777</v>
      </c>
      <c r="CT72" s="173">
        <v>1.6795775880257</v>
      </c>
      <c r="CU72" s="13">
        <v>22.0119463411088</v>
      </c>
      <c r="CV72" s="173">
        <v>0.91519555201076896</v>
      </c>
      <c r="CW72" s="13">
        <v>-8.0679434643663992</v>
      </c>
      <c r="CX72" s="173">
        <v>1.8071857779437801</v>
      </c>
      <c r="CY72" s="13">
        <v>31.138717178941</v>
      </c>
      <c r="CZ72" s="173">
        <v>0.84661672919751196</v>
      </c>
      <c r="DA72" s="13">
        <v>30.61239698456</v>
      </c>
      <c r="DB72" s="173">
        <v>1.7886039357213701</v>
      </c>
      <c r="DC72" s="13">
        <v>27.313783229655801</v>
      </c>
      <c r="DD72" s="173">
        <v>1.87861901523327</v>
      </c>
      <c r="DE72" s="13">
        <v>32.116182360083997</v>
      </c>
      <c r="DF72" s="173">
        <v>1.03152711192281</v>
      </c>
      <c r="DG72" s="13">
        <v>1.50378537552402</v>
      </c>
      <c r="DH72" s="173">
        <v>2.0037042416073199</v>
      </c>
      <c r="DI72" s="13">
        <v>45.771866683727403</v>
      </c>
      <c r="DJ72" s="173">
        <v>1.0518229140478299</v>
      </c>
      <c r="DK72" s="13">
        <v>45.043322263430603</v>
      </c>
      <c r="DL72" s="173">
        <v>2.05396286647037</v>
      </c>
      <c r="DM72" s="13">
        <v>41.885890705197397</v>
      </c>
      <c r="DN72" s="173">
        <v>2.0355589805713699</v>
      </c>
      <c r="DO72" s="13">
        <v>46.839345171918197</v>
      </c>
      <c r="DP72" s="173">
        <v>1.2010487651406301</v>
      </c>
      <c r="DQ72" s="13">
        <v>1.79602290848761</v>
      </c>
      <c r="DR72" s="173">
        <v>2.1354543220587998</v>
      </c>
      <c r="DS72" s="13">
        <v>21.3282940158972</v>
      </c>
      <c r="DT72" s="173">
        <v>1.0173748168418799</v>
      </c>
      <c r="DU72" s="13">
        <v>25.4217254226092</v>
      </c>
      <c r="DV72" s="173">
        <v>2.09261159147256</v>
      </c>
      <c r="DW72" s="13">
        <v>19.933594587108399</v>
      </c>
      <c r="DX72" s="173">
        <v>1.9614618428120201</v>
      </c>
      <c r="DY72" s="13">
        <v>20.454463596163801</v>
      </c>
      <c r="DZ72" s="173">
        <v>1.0815088728861899</v>
      </c>
      <c r="EA72" s="13">
        <v>-4.9672618264453599</v>
      </c>
      <c r="EB72" s="173">
        <v>2.1289430017764999</v>
      </c>
      <c r="EC72" s="13">
        <v>35.0506171571271</v>
      </c>
      <c r="ED72" s="173">
        <v>1.0235613441009199</v>
      </c>
      <c r="EE72" s="13">
        <v>34.434048434030203</v>
      </c>
      <c r="EF72" s="173">
        <v>2.12594380505181</v>
      </c>
      <c r="EG72" s="13">
        <v>32.978942432171202</v>
      </c>
      <c r="EH72" s="173">
        <v>2.2848063742612901</v>
      </c>
      <c r="EI72" s="13">
        <v>35.553877838519398</v>
      </c>
      <c r="EJ72" s="173">
        <v>1.1739019007182701</v>
      </c>
      <c r="EK72" s="13">
        <v>1.1198294044891799</v>
      </c>
      <c r="EL72" s="173">
        <v>2.4072675973397399</v>
      </c>
      <c r="EM72" s="13">
        <v>23.771378791004501</v>
      </c>
      <c r="EN72" s="173">
        <v>0.85923655705438795</v>
      </c>
      <c r="EO72" s="13">
        <v>28.826697943633199</v>
      </c>
      <c r="EP72" s="173">
        <v>1.96709558226611</v>
      </c>
      <c r="EQ72" s="13">
        <v>17.2532275685599</v>
      </c>
      <c r="ER72" s="173">
        <v>1.56474527534464</v>
      </c>
      <c r="ES72" s="13">
        <v>24.0467540610559</v>
      </c>
      <c r="ET72" s="173">
        <v>0.97918508970103302</v>
      </c>
      <c r="EU72" s="13">
        <v>-4.7799438825773501</v>
      </c>
      <c r="EV72" s="173">
        <v>2.0597940854046399</v>
      </c>
      <c r="EW72" s="13">
        <v>33.9716186596374</v>
      </c>
      <c r="EX72" s="173">
        <v>1.00967490196446</v>
      </c>
      <c r="EY72" s="13">
        <v>33.578585692494897</v>
      </c>
      <c r="EZ72" s="173">
        <v>1.8349155884745501</v>
      </c>
      <c r="FA72" s="13">
        <v>30.600742077152201</v>
      </c>
      <c r="FB72" s="173">
        <v>2.0169197820696998</v>
      </c>
      <c r="FC72" s="13">
        <v>35.022137502222002</v>
      </c>
      <c r="FD72" s="173">
        <v>1.17769558002688</v>
      </c>
      <c r="FE72" s="13">
        <v>1.4435518097270601</v>
      </c>
      <c r="FF72" s="173">
        <v>2.0299493870783198</v>
      </c>
      <c r="FG72" s="13">
        <v>21.840484554358699</v>
      </c>
      <c r="FH72" s="173">
        <v>0.78037058330127895</v>
      </c>
      <c r="FI72" s="13">
        <v>21.246866407717398</v>
      </c>
      <c r="FJ72" s="173">
        <v>1.6319292540147601</v>
      </c>
      <c r="FK72" s="13">
        <v>24.205240108113198</v>
      </c>
      <c r="FL72" s="173">
        <v>1.58001892663442</v>
      </c>
      <c r="FM72" s="13">
        <v>21.464103581152099</v>
      </c>
      <c r="FN72" s="173">
        <v>0.96483085917795997</v>
      </c>
      <c r="FO72" s="13">
        <v>0.21723717343468599</v>
      </c>
      <c r="FP72" s="173">
        <v>1.8711702240022901</v>
      </c>
      <c r="FQ72" s="13">
        <v>7.7469591727779603</v>
      </c>
      <c r="FR72" s="173">
        <v>1.25286420791959</v>
      </c>
      <c r="FS72" s="13">
        <v>2.4361845861949698</v>
      </c>
      <c r="FT72" s="173">
        <v>1.3615308225804701</v>
      </c>
      <c r="FU72" s="13">
        <v>17.180975804137599</v>
      </c>
      <c r="FV72" s="173">
        <v>1.4265625325287301</v>
      </c>
      <c r="FW72" s="13">
        <v>-5.9291114714865802</v>
      </c>
      <c r="FX72" s="173">
        <v>1.5095768464859201</v>
      </c>
      <c r="FY72" s="13">
        <v>-7.1786622257323502</v>
      </c>
      <c r="FZ72" s="173">
        <v>1.4490682533582699</v>
      </c>
      <c r="GA72" s="13">
        <v>-5.2871433055884802</v>
      </c>
      <c r="GB72" s="173">
        <v>1.61441351582766</v>
      </c>
      <c r="GC72" s="13">
        <v>-7.9272226668146502</v>
      </c>
      <c r="GD72" s="173">
        <v>1.46066307045007</v>
      </c>
      <c r="GE72" s="13">
        <v>-14.3121528004909</v>
      </c>
      <c r="GF72" s="173">
        <v>1.5779391831499701</v>
      </c>
      <c r="GG72" s="13">
        <v>4.65013910306737</v>
      </c>
      <c r="GH72" s="173">
        <v>1.5437396076690999</v>
      </c>
      <c r="GI72" s="13">
        <v>2.6919612088169398</v>
      </c>
      <c r="GJ72" s="173">
        <v>1.01087847409124</v>
      </c>
      <c r="GK72" s="13">
        <v>2.2190484261778298</v>
      </c>
      <c r="GL72" s="173">
        <v>1.24964468877037</v>
      </c>
      <c r="GM72" s="13">
        <v>6.5004647495954897</v>
      </c>
      <c r="GN72" s="173">
        <v>1.4832122583684</v>
      </c>
      <c r="GO72" s="13">
        <v>2.6910850744207599</v>
      </c>
      <c r="GP72" s="173">
        <v>1.4310765032844499</v>
      </c>
      <c r="GQ72" s="13">
        <v>2.3879996727641499</v>
      </c>
      <c r="GR72" s="173">
        <v>1.3760417581664599</v>
      </c>
      <c r="GS72" s="13">
        <v>7.13428435344811</v>
      </c>
      <c r="GT72" s="173">
        <v>1.0736661311122999</v>
      </c>
      <c r="GU72" s="13">
        <v>8.3563824306406396</v>
      </c>
      <c r="GV72" s="173">
        <v>1.2706872572999199</v>
      </c>
      <c r="GW72" s="13">
        <v>3.07460973685169</v>
      </c>
      <c r="GX72" s="173">
        <v>1.0655837977082101</v>
      </c>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6"/>
    </row>
    <row r="73" spans="1:240" ht="12.95" customHeight="1" x14ac:dyDescent="0.2">
      <c r="A73" s="17" t="s">
        <v>347</v>
      </c>
      <c r="B73" s="32">
        <v>1</v>
      </c>
      <c r="C73" s="13">
        <v>63.831164542944002</v>
      </c>
      <c r="D73" s="173">
        <v>1.3370184969929999</v>
      </c>
      <c r="E73" s="13">
        <v>59.4403065976935</v>
      </c>
      <c r="F73" s="173">
        <v>3.0573217784214899</v>
      </c>
      <c r="G73" s="13">
        <v>57.487331155940097</v>
      </c>
      <c r="H73" s="173">
        <v>2.9246459162753902</v>
      </c>
      <c r="I73" s="13">
        <v>66.101022467379394</v>
      </c>
      <c r="J73" s="173">
        <v>1.52570266756122</v>
      </c>
      <c r="K73" s="13">
        <v>6.6607158696859203</v>
      </c>
      <c r="L73" s="173">
        <v>3.3000918058147199</v>
      </c>
      <c r="M73" s="13">
        <v>61.027061518974001</v>
      </c>
      <c r="N73" s="173">
        <v>1.4312303441529</v>
      </c>
      <c r="O73" s="13">
        <v>59.604418566328597</v>
      </c>
      <c r="P73" s="173">
        <v>3.40657156848807</v>
      </c>
      <c r="Q73" s="13">
        <v>60.3513339411152</v>
      </c>
      <c r="R73" s="173">
        <v>3.3953266080839501</v>
      </c>
      <c r="S73" s="13">
        <v>61.4856449987887</v>
      </c>
      <c r="T73" s="173">
        <v>1.55802714298739</v>
      </c>
      <c r="U73" s="13">
        <v>1.8812264324601</v>
      </c>
      <c r="V73" s="173">
        <v>3.5662714342506998</v>
      </c>
      <c r="W73" s="13">
        <v>81.690306091963805</v>
      </c>
      <c r="X73" s="173">
        <v>1.00725601045095</v>
      </c>
      <c r="Y73" s="13">
        <v>76.577407564289103</v>
      </c>
      <c r="Z73" s="173">
        <v>2.58770321023411</v>
      </c>
      <c r="AA73" s="13">
        <v>80.591568564796404</v>
      </c>
      <c r="AB73" s="173">
        <v>2.3341196287758699</v>
      </c>
      <c r="AC73" s="13">
        <v>83.034793766677197</v>
      </c>
      <c r="AD73" s="173">
        <v>1.0788160344097399</v>
      </c>
      <c r="AE73" s="13">
        <v>6.4573862023880499</v>
      </c>
      <c r="AF73" s="173">
        <v>2.7829729787313102</v>
      </c>
      <c r="AG73" s="13">
        <v>45.317801855374</v>
      </c>
      <c r="AH73" s="173">
        <v>1.59280293604585</v>
      </c>
      <c r="AI73" s="13">
        <v>48.885841409511102</v>
      </c>
      <c r="AJ73" s="173">
        <v>3.2000017232214502</v>
      </c>
      <c r="AK73" s="13">
        <v>52.7220989588278</v>
      </c>
      <c r="AL73" s="173">
        <v>3.04005977282208</v>
      </c>
      <c r="AM73" s="13">
        <v>42.859015091350997</v>
      </c>
      <c r="AN73" s="173">
        <v>1.77791601760075</v>
      </c>
      <c r="AO73" s="13">
        <v>-6.0268263181600696</v>
      </c>
      <c r="AP73" s="173">
        <v>3.4249765619783399</v>
      </c>
      <c r="AQ73" s="13">
        <v>39.353729175592299</v>
      </c>
      <c r="AR73" s="173">
        <v>1.52780020186396</v>
      </c>
      <c r="AS73" s="13">
        <v>42.4702912329847</v>
      </c>
      <c r="AT73" s="173">
        <v>2.8612458758353099</v>
      </c>
      <c r="AU73" s="13">
        <v>40.205897039278803</v>
      </c>
      <c r="AV73" s="173">
        <v>2.9286067090702499</v>
      </c>
      <c r="AW73" s="13">
        <v>38.624766547088399</v>
      </c>
      <c r="AX73" s="173">
        <v>1.8326313504282801</v>
      </c>
      <c r="AY73" s="13">
        <v>-3.8455246858963399</v>
      </c>
      <c r="AZ73" s="173">
        <v>3.25198322423768</v>
      </c>
      <c r="BA73" s="13">
        <v>36.053742014653899</v>
      </c>
      <c r="BB73" s="173">
        <v>1.56349941436125</v>
      </c>
      <c r="BC73" s="13">
        <v>40.278130935985502</v>
      </c>
      <c r="BD73" s="173">
        <v>2.7432396150956802</v>
      </c>
      <c r="BE73" s="13">
        <v>36.408863521630998</v>
      </c>
      <c r="BF73" s="173">
        <v>2.6066284866858198</v>
      </c>
      <c r="BG73" s="13">
        <v>35.340630549386397</v>
      </c>
      <c r="BH73" s="173">
        <v>1.8495085632678001</v>
      </c>
      <c r="BI73" s="13">
        <v>-4.9375003865990204</v>
      </c>
      <c r="BJ73" s="173">
        <v>2.9582010233349401</v>
      </c>
      <c r="BK73" s="13">
        <v>45.121847010123098</v>
      </c>
      <c r="BL73" s="173">
        <v>1.6114377101573201</v>
      </c>
      <c r="BM73" s="13">
        <v>48.918240075904301</v>
      </c>
      <c r="BN73" s="173">
        <v>2.7961512644824902</v>
      </c>
      <c r="BO73" s="13">
        <v>44.934883536708703</v>
      </c>
      <c r="BP73" s="173">
        <v>2.9996335550570801</v>
      </c>
      <c r="BQ73" s="13">
        <v>44.549334371762598</v>
      </c>
      <c r="BR73" s="173">
        <v>1.9039792928047301</v>
      </c>
      <c r="BS73" s="13">
        <v>-4.3689057041417003</v>
      </c>
      <c r="BT73" s="173">
        <v>3.1297466135078</v>
      </c>
      <c r="BU73" s="13">
        <v>9.0644631480291498</v>
      </c>
      <c r="BV73" s="173">
        <v>0.77838682663842895</v>
      </c>
      <c r="BW73" s="13">
        <v>14.1896194024194</v>
      </c>
      <c r="BX73" s="173">
        <v>2.3663505294862701</v>
      </c>
      <c r="BY73" s="13">
        <v>9.7608983744669899</v>
      </c>
      <c r="BZ73" s="173">
        <v>1.6533230224970601</v>
      </c>
      <c r="CA73" s="13">
        <v>7.87275499947547</v>
      </c>
      <c r="CB73" s="173">
        <v>0.78119567500239695</v>
      </c>
      <c r="CC73" s="13">
        <v>-6.3168644029439696</v>
      </c>
      <c r="CD73" s="173">
        <v>2.34095032103001</v>
      </c>
      <c r="CE73" s="13">
        <v>35.832046746971201</v>
      </c>
      <c r="CF73" s="173">
        <v>1.71985280643252</v>
      </c>
      <c r="CG73" s="13">
        <v>39.862111706005898</v>
      </c>
      <c r="CH73" s="173">
        <v>3.1019749014674098</v>
      </c>
      <c r="CI73" s="13">
        <v>30.5185954456182</v>
      </c>
      <c r="CJ73" s="173">
        <v>2.8116335575868998</v>
      </c>
      <c r="CK73" s="13">
        <v>35.795847564260399</v>
      </c>
      <c r="CL73" s="173">
        <v>1.92503245368594</v>
      </c>
      <c r="CM73" s="13">
        <v>-4.0662641417455596</v>
      </c>
      <c r="CN73" s="173">
        <v>3.1600590866357101</v>
      </c>
      <c r="CO73" s="13">
        <v>16.003346101455399</v>
      </c>
      <c r="CP73" s="173">
        <v>1.0138883960181999</v>
      </c>
      <c r="CQ73" s="13">
        <v>18.620013804111199</v>
      </c>
      <c r="CR73" s="173">
        <v>2.51224685588882</v>
      </c>
      <c r="CS73" s="13">
        <v>16.695834512758999</v>
      </c>
      <c r="CT73" s="173">
        <v>1.8885523030348801</v>
      </c>
      <c r="CU73" s="13">
        <v>15.311292893794599</v>
      </c>
      <c r="CV73" s="173">
        <v>1.1435395495688401</v>
      </c>
      <c r="CW73" s="13">
        <v>-3.30872091031664</v>
      </c>
      <c r="CX73" s="173">
        <v>2.57033872808812</v>
      </c>
      <c r="CY73" s="13">
        <v>41.6858799725388</v>
      </c>
      <c r="CZ73" s="173">
        <v>1.3176529029309401</v>
      </c>
      <c r="DA73" s="13">
        <v>42.396096844086898</v>
      </c>
      <c r="DB73" s="173">
        <v>3.4045050083240702</v>
      </c>
      <c r="DC73" s="13">
        <v>41.341505363250903</v>
      </c>
      <c r="DD73" s="173">
        <v>2.8184462548731801</v>
      </c>
      <c r="DE73" s="13">
        <v>41.478552187657101</v>
      </c>
      <c r="DF73" s="173">
        <v>1.4851130011693201</v>
      </c>
      <c r="DG73" s="13">
        <v>-0.91754465642980398</v>
      </c>
      <c r="DH73" s="173">
        <v>3.5776843000001901</v>
      </c>
      <c r="DI73" s="13">
        <v>48.253021572001899</v>
      </c>
      <c r="DJ73" s="173">
        <v>1.5112570355634001</v>
      </c>
      <c r="DK73" s="13">
        <v>48.072798621859199</v>
      </c>
      <c r="DL73" s="173">
        <v>3.2118379193270798</v>
      </c>
      <c r="DM73" s="13">
        <v>45.852324668878602</v>
      </c>
      <c r="DN73" s="173">
        <v>2.8128371534566199</v>
      </c>
      <c r="DO73" s="13">
        <v>48.6279617156098</v>
      </c>
      <c r="DP73" s="173">
        <v>1.78052218854668</v>
      </c>
      <c r="DQ73" s="13">
        <v>0.555163093750629</v>
      </c>
      <c r="DR73" s="173">
        <v>3.4568504093597801</v>
      </c>
      <c r="DS73" s="13">
        <v>13.553996448895299</v>
      </c>
      <c r="DT73" s="173">
        <v>1.0540527566778499</v>
      </c>
      <c r="DU73" s="13">
        <v>15.908898998884199</v>
      </c>
      <c r="DV73" s="173">
        <v>2.2619088378124999</v>
      </c>
      <c r="DW73" s="13">
        <v>14.538758320715401</v>
      </c>
      <c r="DX73" s="173">
        <v>2.1897655149905799</v>
      </c>
      <c r="DY73" s="13">
        <v>12.649921362271501</v>
      </c>
      <c r="DZ73" s="173">
        <v>1.22191833768164</v>
      </c>
      <c r="EA73" s="13">
        <v>-3.2589776366127401</v>
      </c>
      <c r="EB73" s="173">
        <v>2.6556991402840602</v>
      </c>
      <c r="EC73" s="13">
        <v>27.0407916079369</v>
      </c>
      <c r="ED73" s="173">
        <v>1.69058638565377</v>
      </c>
      <c r="EE73" s="13">
        <v>29.163280227336699</v>
      </c>
      <c r="EF73" s="173">
        <v>3.0795236439391598</v>
      </c>
      <c r="EG73" s="13">
        <v>29.936054270065402</v>
      </c>
      <c r="EH73" s="173">
        <v>3.5975739335594499</v>
      </c>
      <c r="EI73" s="13">
        <v>25.913690427474499</v>
      </c>
      <c r="EJ73" s="173">
        <v>1.83478728133262</v>
      </c>
      <c r="EK73" s="13">
        <v>-3.2495897998622101</v>
      </c>
      <c r="EL73" s="173">
        <v>3.4632031492501998</v>
      </c>
      <c r="EM73" s="13">
        <v>20.1172510028148</v>
      </c>
      <c r="EN73" s="173">
        <v>1.16147964917271</v>
      </c>
      <c r="EO73" s="13">
        <v>26.8007451572302</v>
      </c>
      <c r="EP73" s="173">
        <v>2.9489750567781101</v>
      </c>
      <c r="EQ73" s="13">
        <v>15.925156885031599</v>
      </c>
      <c r="ER73" s="173">
        <v>1.96672804921213</v>
      </c>
      <c r="ES73" s="13">
        <v>19.660405133308899</v>
      </c>
      <c r="ET73" s="173">
        <v>1.3762757067160001</v>
      </c>
      <c r="EU73" s="13">
        <v>-7.1403400239213504</v>
      </c>
      <c r="EV73" s="173">
        <v>3.27391265136627</v>
      </c>
      <c r="EW73" s="13">
        <v>23.260684995199199</v>
      </c>
      <c r="EX73" s="173">
        <v>1.40620481297052</v>
      </c>
      <c r="EY73" s="13">
        <v>23.089957870578601</v>
      </c>
      <c r="EZ73" s="173">
        <v>2.8894105971430899</v>
      </c>
      <c r="FA73" s="13">
        <v>21.4965164687965</v>
      </c>
      <c r="FB73" s="173">
        <v>2.50631249341928</v>
      </c>
      <c r="FC73" s="13">
        <v>23.734005709327299</v>
      </c>
      <c r="FD73" s="173">
        <v>1.48271801695808</v>
      </c>
      <c r="FE73" s="13">
        <v>0.644047838748673</v>
      </c>
      <c r="FF73" s="173">
        <v>2.9077056908339598</v>
      </c>
      <c r="FG73" s="13">
        <v>19.9475070365317</v>
      </c>
      <c r="FH73" s="173">
        <v>0.99346156718164902</v>
      </c>
      <c r="FI73" s="13">
        <v>21.591816170823002</v>
      </c>
      <c r="FJ73" s="173">
        <v>2.8656124072637001</v>
      </c>
      <c r="FK73" s="13">
        <v>23.422874860213899</v>
      </c>
      <c r="FL73" s="173">
        <v>2.4963805706984199</v>
      </c>
      <c r="FM73" s="13">
        <v>18.839889574525198</v>
      </c>
      <c r="FN73" s="173">
        <v>1.01125163312508</v>
      </c>
      <c r="FO73" s="13">
        <v>-2.7519265962978001</v>
      </c>
      <c r="FP73" s="173">
        <v>2.94601724126704</v>
      </c>
      <c r="FQ73" s="13">
        <v>21.065257133600198</v>
      </c>
      <c r="FR73" s="173">
        <v>1.9072038428856799</v>
      </c>
      <c r="FS73" s="13">
        <v>12.4141055252401</v>
      </c>
      <c r="FT73" s="173">
        <v>1.9961468184992399</v>
      </c>
      <c r="FU73" s="13">
        <v>44.369651832491897</v>
      </c>
      <c r="FV73" s="173">
        <v>1.6860848440065599</v>
      </c>
      <c r="FW73" s="13">
        <v>-2.5706453847277402</v>
      </c>
      <c r="FX73" s="173">
        <v>2.2286896079102001</v>
      </c>
      <c r="FY73" s="13">
        <v>-7.9220041836920103</v>
      </c>
      <c r="FZ73" s="173">
        <v>2.0230899859901199</v>
      </c>
      <c r="GA73" s="13">
        <v>-6.7202446331379901</v>
      </c>
      <c r="GB73" s="173">
        <v>2.16599685817642</v>
      </c>
      <c r="GC73" s="13">
        <v>-8.5451674835312392</v>
      </c>
      <c r="GD73" s="173">
        <v>2.1855704887126999</v>
      </c>
      <c r="GE73" s="13">
        <v>-6.4462449297708702</v>
      </c>
      <c r="GF73" s="173">
        <v>1.47148674441273</v>
      </c>
      <c r="GG73" s="13">
        <v>3.99530154153081</v>
      </c>
      <c r="GH73" s="173">
        <v>2.1100475184418599</v>
      </c>
      <c r="GI73" s="13">
        <v>0.41619985664522302</v>
      </c>
      <c r="GJ73" s="173">
        <v>1.2712309021744499</v>
      </c>
      <c r="GK73" s="13">
        <v>3.7153092217016499</v>
      </c>
      <c r="GL73" s="173">
        <v>1.9016896330900399</v>
      </c>
      <c r="GM73" s="13">
        <v>3.38877005423454</v>
      </c>
      <c r="GN73" s="173">
        <v>2.3175304089580502</v>
      </c>
      <c r="GO73" s="13">
        <v>2.9623802617714099</v>
      </c>
      <c r="GP73" s="173">
        <v>1.3527264894743301</v>
      </c>
      <c r="GQ73" s="13">
        <v>4.7389996756449797</v>
      </c>
      <c r="GR73" s="173">
        <v>2.10692002895673</v>
      </c>
      <c r="GS73" s="13">
        <v>6.8976003387864502</v>
      </c>
      <c r="GT73" s="173">
        <v>1.3382545232663301</v>
      </c>
      <c r="GU73" s="13">
        <v>3.0527776045488899</v>
      </c>
      <c r="GV73" s="173">
        <v>1.9146074594714799</v>
      </c>
      <c r="GW73" s="13">
        <v>7.4529302048301105E-2</v>
      </c>
      <c r="GX73" s="173">
        <v>1.3799857699048801</v>
      </c>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6"/>
    </row>
    <row r="74" spans="1:240" ht="12.95" customHeight="1" x14ac:dyDescent="0.2">
      <c r="A74" s="2" t="s">
        <v>348</v>
      </c>
      <c r="B74" s="32">
        <v>1</v>
      </c>
      <c r="C74" s="13">
        <v>92.810976946176297</v>
      </c>
      <c r="D74" s="173">
        <v>0.649659100237158</v>
      </c>
      <c r="E74" s="13">
        <v>93.497169117986402</v>
      </c>
      <c r="F74" s="173">
        <v>1.4112375835415401</v>
      </c>
      <c r="G74" s="13">
        <v>91.683646472488704</v>
      </c>
      <c r="H74" s="173">
        <v>1.74234001682977</v>
      </c>
      <c r="I74" s="13">
        <v>92.774961316988495</v>
      </c>
      <c r="J74" s="173">
        <v>0.78497696727128297</v>
      </c>
      <c r="K74" s="13">
        <v>-0.72220780099792103</v>
      </c>
      <c r="L74" s="173">
        <v>1.6981400441049599</v>
      </c>
      <c r="M74" s="13">
        <v>92.885338807083897</v>
      </c>
      <c r="N74" s="173">
        <v>0.64939351618385899</v>
      </c>
      <c r="O74" s="13">
        <v>93.7145396259628</v>
      </c>
      <c r="P74" s="173">
        <v>1.40443925747443</v>
      </c>
      <c r="Q74" s="13">
        <v>90.349583491687895</v>
      </c>
      <c r="R74" s="173">
        <v>2.16126925055219</v>
      </c>
      <c r="S74" s="13">
        <v>93.279838150388898</v>
      </c>
      <c r="T74" s="173">
        <v>0.75442320003649299</v>
      </c>
      <c r="U74" s="13">
        <v>-0.43470147557397398</v>
      </c>
      <c r="V74" s="173">
        <v>1.6215233919841201</v>
      </c>
      <c r="W74" s="13">
        <v>89.023527708133699</v>
      </c>
      <c r="X74" s="173">
        <v>0.86043188932647396</v>
      </c>
      <c r="Y74" s="13">
        <v>87.659377051989793</v>
      </c>
      <c r="Z74" s="173">
        <v>1.87134445501781</v>
      </c>
      <c r="AA74" s="13">
        <v>90.031190036353294</v>
      </c>
      <c r="AB74" s="173">
        <v>1.5348486276098301</v>
      </c>
      <c r="AC74" s="13">
        <v>89.213203505407606</v>
      </c>
      <c r="AD74" s="173">
        <v>1.0892401949953301</v>
      </c>
      <c r="AE74" s="13">
        <v>1.5538264534178301</v>
      </c>
      <c r="AF74" s="173">
        <v>2.0738790117073602</v>
      </c>
      <c r="AG74" s="13">
        <v>90.515806705079996</v>
      </c>
      <c r="AH74" s="173">
        <v>0.78696194173574896</v>
      </c>
      <c r="AI74" s="13">
        <v>89.413921015510795</v>
      </c>
      <c r="AJ74" s="173">
        <v>1.56784018116698</v>
      </c>
      <c r="AK74" s="13">
        <v>89.853691773811605</v>
      </c>
      <c r="AL74" s="173">
        <v>1.8027200394128799</v>
      </c>
      <c r="AM74" s="13">
        <v>91.055711813046997</v>
      </c>
      <c r="AN74" s="173">
        <v>0.819102715717131</v>
      </c>
      <c r="AO74" s="13">
        <v>1.6417907975361701</v>
      </c>
      <c r="AP74" s="173">
        <v>1.7053380652909</v>
      </c>
      <c r="AQ74" s="13">
        <v>75.035146059419205</v>
      </c>
      <c r="AR74" s="173">
        <v>1.1317632829180899</v>
      </c>
      <c r="AS74" s="13">
        <v>74.400314355300793</v>
      </c>
      <c r="AT74" s="173">
        <v>2.4940627401995901</v>
      </c>
      <c r="AU74" s="13">
        <v>75.814603944033706</v>
      </c>
      <c r="AV74" s="173">
        <v>2.3581079020075602</v>
      </c>
      <c r="AW74" s="13">
        <v>74.743775695287198</v>
      </c>
      <c r="AX74" s="173">
        <v>1.27952179654876</v>
      </c>
      <c r="AY74" s="13">
        <v>0.34346133998640499</v>
      </c>
      <c r="AZ74" s="173">
        <v>2.72258691198873</v>
      </c>
      <c r="BA74" s="13">
        <v>66.345489237835494</v>
      </c>
      <c r="BB74" s="173">
        <v>1.18146422587396</v>
      </c>
      <c r="BC74" s="13">
        <v>67.771708186158406</v>
      </c>
      <c r="BD74" s="173">
        <v>2.64297361202842</v>
      </c>
      <c r="BE74" s="13">
        <v>68.199971094178693</v>
      </c>
      <c r="BF74" s="173">
        <v>2.6044755103688502</v>
      </c>
      <c r="BG74" s="13">
        <v>64.436062721078301</v>
      </c>
      <c r="BH74" s="173">
        <v>1.47971090060306</v>
      </c>
      <c r="BI74" s="13">
        <v>-3.33564546508011</v>
      </c>
      <c r="BJ74" s="173">
        <v>3.0668420701696002</v>
      </c>
      <c r="BK74" s="13">
        <v>78.7656126705796</v>
      </c>
      <c r="BL74" s="173">
        <v>1.0159081028007799</v>
      </c>
      <c r="BM74" s="13">
        <v>79.381711069608798</v>
      </c>
      <c r="BN74" s="173">
        <v>2.2799234948656801</v>
      </c>
      <c r="BO74" s="13">
        <v>81.913761795291705</v>
      </c>
      <c r="BP74" s="173">
        <v>2.29302459215545</v>
      </c>
      <c r="BQ74" s="13">
        <v>77.251065610355496</v>
      </c>
      <c r="BR74" s="173">
        <v>1.2956162247968599</v>
      </c>
      <c r="BS74" s="13">
        <v>-2.1306454592533299</v>
      </c>
      <c r="BT74" s="173">
        <v>2.6597380210855799</v>
      </c>
      <c r="BU74" s="13">
        <v>40.284118374800897</v>
      </c>
      <c r="BV74" s="173">
        <v>1.39944950618115</v>
      </c>
      <c r="BW74" s="13">
        <v>39.439959071205898</v>
      </c>
      <c r="BX74" s="173">
        <v>3.0259714826915198</v>
      </c>
      <c r="BY74" s="13">
        <v>39.632156554592797</v>
      </c>
      <c r="BZ74" s="173">
        <v>3.2071668201200301</v>
      </c>
      <c r="CA74" s="13">
        <v>39.981325373869403</v>
      </c>
      <c r="CB74" s="173">
        <v>1.60880461232054</v>
      </c>
      <c r="CC74" s="13">
        <v>0.54136630266350505</v>
      </c>
      <c r="CD74" s="173">
        <v>3.4300028175255202</v>
      </c>
      <c r="CE74" s="13">
        <v>77.115570982086496</v>
      </c>
      <c r="CF74" s="173">
        <v>1.2321280303083399</v>
      </c>
      <c r="CG74" s="13">
        <v>76.466951913624996</v>
      </c>
      <c r="CH74" s="173">
        <v>2.5206709370537701</v>
      </c>
      <c r="CI74" s="13">
        <v>74.838579934087505</v>
      </c>
      <c r="CJ74" s="173">
        <v>2.8838514877553001</v>
      </c>
      <c r="CK74" s="13">
        <v>77.9598073242487</v>
      </c>
      <c r="CL74" s="173">
        <v>1.46665997495339</v>
      </c>
      <c r="CM74" s="13">
        <v>1.49285541062368</v>
      </c>
      <c r="CN74" s="173">
        <v>2.6201239130760099</v>
      </c>
      <c r="CO74" s="13">
        <v>35.699868120594601</v>
      </c>
      <c r="CP74" s="173">
        <v>1.3369579965029601</v>
      </c>
      <c r="CQ74" s="13">
        <v>34.420777469837503</v>
      </c>
      <c r="CR74" s="173">
        <v>2.8730699692980601</v>
      </c>
      <c r="CS74" s="13">
        <v>35.370209088346499</v>
      </c>
      <c r="CT74" s="173">
        <v>2.47739799769414</v>
      </c>
      <c r="CU74" s="13">
        <v>36.4607257382578</v>
      </c>
      <c r="CV74" s="173">
        <v>1.61397932528463</v>
      </c>
      <c r="CW74" s="13">
        <v>2.0399482684203001</v>
      </c>
      <c r="CX74" s="173">
        <v>2.9300169764095298</v>
      </c>
      <c r="CY74" s="13">
        <v>80.849105115536403</v>
      </c>
      <c r="CZ74" s="173">
        <v>0.94319995409540902</v>
      </c>
      <c r="DA74" s="13">
        <v>77.839262548517198</v>
      </c>
      <c r="DB74" s="173">
        <v>2.32074309324828</v>
      </c>
      <c r="DC74" s="13">
        <v>79.219091113785495</v>
      </c>
      <c r="DD74" s="173">
        <v>1.7585726646470701</v>
      </c>
      <c r="DE74" s="13">
        <v>82.411594395613307</v>
      </c>
      <c r="DF74" s="173">
        <v>1.2288990467435099</v>
      </c>
      <c r="DG74" s="13">
        <v>4.5723318470961196</v>
      </c>
      <c r="DH74" s="173">
        <v>2.5892420787599599</v>
      </c>
      <c r="DI74" s="13">
        <v>71.912571185020099</v>
      </c>
      <c r="DJ74" s="173">
        <v>1.2984542407306701</v>
      </c>
      <c r="DK74" s="13">
        <v>73.022272487107003</v>
      </c>
      <c r="DL74" s="173">
        <v>2.5021440266106798</v>
      </c>
      <c r="DM74" s="13">
        <v>70.826918527686402</v>
      </c>
      <c r="DN74" s="173">
        <v>2.48344251568945</v>
      </c>
      <c r="DO74" s="13">
        <v>71.888195627722098</v>
      </c>
      <c r="DP74" s="173">
        <v>1.7091491565798</v>
      </c>
      <c r="DQ74" s="13">
        <v>-1.13407685938492</v>
      </c>
      <c r="DR74" s="173">
        <v>2.98086500691661</v>
      </c>
      <c r="DS74" s="13">
        <v>39.336317004271201</v>
      </c>
      <c r="DT74" s="173">
        <v>1.3489882378220699</v>
      </c>
      <c r="DU74" s="13">
        <v>39.025644036153601</v>
      </c>
      <c r="DV74" s="173">
        <v>2.2844305909492699</v>
      </c>
      <c r="DW74" s="13">
        <v>40.008828837411102</v>
      </c>
      <c r="DX74" s="173">
        <v>2.3871279272567101</v>
      </c>
      <c r="DY74" s="13">
        <v>39.083017797251799</v>
      </c>
      <c r="DZ74" s="173">
        <v>1.78047206667835</v>
      </c>
      <c r="EA74" s="13">
        <v>5.7373761098112701E-2</v>
      </c>
      <c r="EB74" s="173">
        <v>2.7063829896970502</v>
      </c>
      <c r="EC74" s="13">
        <v>84.162218849584903</v>
      </c>
      <c r="ED74" s="173">
        <v>1.00033461001123</v>
      </c>
      <c r="EE74" s="13">
        <v>81.090940648274497</v>
      </c>
      <c r="EF74" s="173">
        <v>2.0236389481865098</v>
      </c>
      <c r="EG74" s="13">
        <v>83.829732955835695</v>
      </c>
      <c r="EH74" s="173">
        <v>1.89384662166202</v>
      </c>
      <c r="EI74" s="13">
        <v>84.9381763656651</v>
      </c>
      <c r="EJ74" s="173">
        <v>1.2212726503687901</v>
      </c>
      <c r="EK74" s="13">
        <v>3.8472357173905598</v>
      </c>
      <c r="EL74" s="173">
        <v>2.1963613090642302</v>
      </c>
      <c r="EM74" s="13">
        <v>78.369787371537399</v>
      </c>
      <c r="EN74" s="173">
        <v>1.05418616083818</v>
      </c>
      <c r="EO74" s="13">
        <v>76.060683594228905</v>
      </c>
      <c r="EP74" s="173">
        <v>2.5148530340644801</v>
      </c>
      <c r="EQ74" s="13">
        <v>75.593555254603899</v>
      </c>
      <c r="ER74" s="173">
        <v>2.3843190302091699</v>
      </c>
      <c r="ES74" s="13">
        <v>79.281669142688003</v>
      </c>
      <c r="ET74" s="173">
        <v>1.33187930107589</v>
      </c>
      <c r="EU74" s="13">
        <v>3.2209855484590801</v>
      </c>
      <c r="EV74" s="173">
        <v>2.8186935181102499</v>
      </c>
      <c r="EW74" s="13">
        <v>73.936120357011603</v>
      </c>
      <c r="EX74" s="173">
        <v>0.92022592093282995</v>
      </c>
      <c r="EY74" s="13">
        <v>70.777767559544003</v>
      </c>
      <c r="EZ74" s="173">
        <v>2.33655035228638</v>
      </c>
      <c r="FA74" s="13">
        <v>73.353654705096105</v>
      </c>
      <c r="FB74" s="173">
        <v>2.57720409740678</v>
      </c>
      <c r="FC74" s="13">
        <v>74.798146391253198</v>
      </c>
      <c r="FD74" s="173">
        <v>1.29356545782054</v>
      </c>
      <c r="FE74" s="13">
        <v>4.0203788317092402</v>
      </c>
      <c r="FF74" s="173">
        <v>2.80099589469522</v>
      </c>
      <c r="FG74" s="13">
        <v>37.890009281252702</v>
      </c>
      <c r="FH74" s="173">
        <v>1.3538522346855499</v>
      </c>
      <c r="FI74" s="13">
        <v>38.582869252538103</v>
      </c>
      <c r="FJ74" s="173">
        <v>2.4495403235197899</v>
      </c>
      <c r="FK74" s="13">
        <v>39.412690769062699</v>
      </c>
      <c r="FL74" s="173">
        <v>3.2558938682102498</v>
      </c>
      <c r="FM74" s="13">
        <v>37.163760529694599</v>
      </c>
      <c r="FN74" s="173">
        <v>1.67636118812415</v>
      </c>
      <c r="FO74" s="13">
        <v>-1.41910872284342</v>
      </c>
      <c r="FP74" s="173">
        <v>2.7297670306063599</v>
      </c>
      <c r="FQ74" s="13">
        <v>4.01052835230682</v>
      </c>
      <c r="FR74" s="173">
        <v>0.981313914013204</v>
      </c>
      <c r="FS74" s="13">
        <v>5.2855694815650498</v>
      </c>
      <c r="FT74" s="173">
        <v>1.1337326600826201</v>
      </c>
      <c r="FU74" s="13">
        <v>4.32531053386076</v>
      </c>
      <c r="FV74" s="173">
        <v>1.1983616800669299</v>
      </c>
      <c r="FW74" s="13">
        <v>4.90747332665123</v>
      </c>
      <c r="FX74" s="173">
        <v>1.1403197722403999</v>
      </c>
      <c r="FY74" s="13">
        <v>-3.5005236607015999</v>
      </c>
      <c r="FZ74" s="173">
        <v>1.55198929721169</v>
      </c>
      <c r="GA74" s="13">
        <v>-4.3021142093278097</v>
      </c>
      <c r="GB74" s="173">
        <v>1.61274669192246</v>
      </c>
      <c r="GC74" s="13">
        <v>-3.3086254362321599</v>
      </c>
      <c r="GD74" s="173">
        <v>1.3980088025841899</v>
      </c>
      <c r="GE74" s="13">
        <v>-4.3873276891127304</v>
      </c>
      <c r="GF74" s="173">
        <v>2.0220804058730502</v>
      </c>
      <c r="GG74" s="13">
        <v>4.9817158048645904</v>
      </c>
      <c r="GH74" s="173">
        <v>1.69132532927651</v>
      </c>
      <c r="GI74" s="13">
        <v>0.59405481184781905</v>
      </c>
      <c r="GJ74" s="173">
        <v>1.8286036696738399</v>
      </c>
      <c r="GK74" s="13">
        <v>9.3491313684609292</v>
      </c>
      <c r="GL74" s="173">
        <v>1.44836608230668</v>
      </c>
      <c r="GM74" s="13">
        <v>7.4818032003334496</v>
      </c>
      <c r="GN74" s="173">
        <v>1.8720068929007601</v>
      </c>
      <c r="GO74" s="13">
        <v>-0.93887794817032999</v>
      </c>
      <c r="GP74" s="173">
        <v>1.7262928111548601</v>
      </c>
      <c r="GQ74" s="13">
        <v>5.2070013782629898</v>
      </c>
      <c r="GR74" s="173">
        <v>1.4470510873965099</v>
      </c>
      <c r="GS74" s="13">
        <v>9.3182166481157491</v>
      </c>
      <c r="GT74" s="173">
        <v>1.6080520996546499</v>
      </c>
      <c r="GU74" s="13">
        <v>9.1483772089856501</v>
      </c>
      <c r="GV74" s="173">
        <v>1.47126939950934</v>
      </c>
      <c r="GW74" s="13">
        <v>-0.53407141845899297</v>
      </c>
      <c r="GX74" s="173">
        <v>1.8802869557761701</v>
      </c>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6"/>
    </row>
    <row r="75" spans="1:240" ht="12.95" customHeight="1" x14ac:dyDescent="0.2">
      <c r="A75" s="2" t="s">
        <v>359</v>
      </c>
      <c r="B75" s="32">
        <v>1</v>
      </c>
      <c r="C75" s="13">
        <v>74.448526565162595</v>
      </c>
      <c r="D75" s="173">
        <v>1.1301471723285601</v>
      </c>
      <c r="E75" s="13">
        <v>76.7902877401458</v>
      </c>
      <c r="F75" s="173">
        <v>3.2845814190690401</v>
      </c>
      <c r="G75" s="13">
        <v>76.048713263117406</v>
      </c>
      <c r="H75" s="173">
        <v>2.8882508951947101</v>
      </c>
      <c r="I75" s="13">
        <v>73.826495498540595</v>
      </c>
      <c r="J75" s="173">
        <v>1.3930600470691299</v>
      </c>
      <c r="K75" s="13">
        <v>-2.9637922416051601</v>
      </c>
      <c r="L75" s="173">
        <v>3.7483517153250498</v>
      </c>
      <c r="M75" s="13">
        <v>78.199567381574994</v>
      </c>
      <c r="N75" s="173">
        <v>1.22087125775699</v>
      </c>
      <c r="O75" s="13">
        <v>85.206468149365804</v>
      </c>
      <c r="P75" s="173">
        <v>2.63214834392268</v>
      </c>
      <c r="Q75" s="13">
        <v>82.487950160717403</v>
      </c>
      <c r="R75" s="173">
        <v>2.8345676820668002</v>
      </c>
      <c r="S75" s="13">
        <v>75.973777228025796</v>
      </c>
      <c r="T75" s="173">
        <v>1.4124927292660601</v>
      </c>
      <c r="U75" s="13">
        <v>-9.2326909213400192</v>
      </c>
      <c r="V75" s="173">
        <v>2.9823322212318599</v>
      </c>
      <c r="W75" s="13">
        <v>49.038855685393003</v>
      </c>
      <c r="X75" s="173">
        <v>1.4382045587891099</v>
      </c>
      <c r="Y75" s="13">
        <v>52.997534737470303</v>
      </c>
      <c r="Z75" s="173">
        <v>3.9575591178226701</v>
      </c>
      <c r="AA75" s="13">
        <v>49.309357365759197</v>
      </c>
      <c r="AB75" s="173">
        <v>3.32383997189141</v>
      </c>
      <c r="AC75" s="13">
        <v>48.2180464097884</v>
      </c>
      <c r="AD75" s="173">
        <v>1.8151189673930701</v>
      </c>
      <c r="AE75" s="13">
        <v>-4.7794883276819604</v>
      </c>
      <c r="AF75" s="173">
        <v>4.3992411958574902</v>
      </c>
      <c r="AG75" s="13">
        <v>32.886743982302598</v>
      </c>
      <c r="AH75" s="173">
        <v>1.28682975461505</v>
      </c>
      <c r="AI75" s="13">
        <v>39.741817126878097</v>
      </c>
      <c r="AJ75" s="173">
        <v>4.5344573786347002</v>
      </c>
      <c r="AK75" s="13">
        <v>36.091707382908503</v>
      </c>
      <c r="AL75" s="173">
        <v>3.6536613686359201</v>
      </c>
      <c r="AM75" s="13">
        <v>30.610571856712401</v>
      </c>
      <c r="AN75" s="173">
        <v>1.53495751800959</v>
      </c>
      <c r="AO75" s="13">
        <v>-9.1312452701657794</v>
      </c>
      <c r="AP75" s="173">
        <v>5.0703166993970203</v>
      </c>
      <c r="AQ75" s="13">
        <v>27.875115095381499</v>
      </c>
      <c r="AR75" s="173">
        <v>1.42208453605097</v>
      </c>
      <c r="AS75" s="13">
        <v>40.412727661809001</v>
      </c>
      <c r="AT75" s="173">
        <v>3.7693680767762401</v>
      </c>
      <c r="AU75" s="13">
        <v>29.107545212695602</v>
      </c>
      <c r="AV75" s="173">
        <v>3.2144632267806901</v>
      </c>
      <c r="AW75" s="13">
        <v>25.115298508223098</v>
      </c>
      <c r="AX75" s="173">
        <v>1.5011771702282799</v>
      </c>
      <c r="AY75" s="13">
        <v>-15.297429153585901</v>
      </c>
      <c r="AZ75" s="173">
        <v>3.9371272570734299</v>
      </c>
      <c r="BA75" s="13">
        <v>23.353671301438499</v>
      </c>
      <c r="BB75" s="173">
        <v>1.45613503499494</v>
      </c>
      <c r="BC75" s="13">
        <v>30.271758559664601</v>
      </c>
      <c r="BD75" s="173">
        <v>3.4208387869362502</v>
      </c>
      <c r="BE75" s="13">
        <v>21.9303473526099</v>
      </c>
      <c r="BF75" s="173">
        <v>3.12844065036884</v>
      </c>
      <c r="BG75" s="13">
        <v>22.523136298368801</v>
      </c>
      <c r="BH75" s="173">
        <v>1.5498389638730501</v>
      </c>
      <c r="BI75" s="13">
        <v>-7.7486222612958304</v>
      </c>
      <c r="BJ75" s="173">
        <v>3.4257011020630799</v>
      </c>
      <c r="BK75" s="13">
        <v>32.971714039719103</v>
      </c>
      <c r="BL75" s="173">
        <v>1.5605001692735601</v>
      </c>
      <c r="BM75" s="13">
        <v>43.8047393660163</v>
      </c>
      <c r="BN75" s="173">
        <v>3.7445099224927301</v>
      </c>
      <c r="BO75" s="13">
        <v>34.403598654836799</v>
      </c>
      <c r="BP75" s="173">
        <v>3.7196789353603701</v>
      </c>
      <c r="BQ75" s="13">
        <v>30.5654696777227</v>
      </c>
      <c r="BR75" s="173">
        <v>1.6085998067251801</v>
      </c>
      <c r="BS75" s="13">
        <v>-13.2392696882936</v>
      </c>
      <c r="BT75" s="173">
        <v>3.8795731671487999</v>
      </c>
      <c r="BU75" s="13">
        <v>3.0873467921250399</v>
      </c>
      <c r="BV75" s="173">
        <v>0.50487766192310701</v>
      </c>
      <c r="BW75" s="13">
        <v>3.86594672866641</v>
      </c>
      <c r="BX75" s="173">
        <v>1.5349787570109199</v>
      </c>
      <c r="BY75" s="13">
        <v>3.4544938490222798</v>
      </c>
      <c r="BZ75" s="173">
        <v>1.1621029824500799</v>
      </c>
      <c r="CA75" s="13">
        <v>2.9407908681990098</v>
      </c>
      <c r="CB75" s="173">
        <v>0.57238350264751603</v>
      </c>
      <c r="CC75" s="13">
        <v>-0.92515586046739995</v>
      </c>
      <c r="CD75" s="173">
        <v>1.5527295726055099</v>
      </c>
      <c r="CE75" s="13">
        <v>28.5516798539938</v>
      </c>
      <c r="CF75" s="173">
        <v>1.5731706003974999</v>
      </c>
      <c r="CG75" s="13">
        <v>36.878227280863598</v>
      </c>
      <c r="CH75" s="173">
        <v>5.2008080484559596</v>
      </c>
      <c r="CI75" s="13">
        <v>25.666026345098501</v>
      </c>
      <c r="CJ75" s="173">
        <v>2.7084076591081501</v>
      </c>
      <c r="CK75" s="13">
        <v>27.575180729005201</v>
      </c>
      <c r="CL75" s="173">
        <v>1.7791014294630201</v>
      </c>
      <c r="CM75" s="13">
        <v>-9.30304655185844</v>
      </c>
      <c r="CN75" s="173">
        <v>5.5567578198158101</v>
      </c>
      <c r="CO75" s="13">
        <v>6.18771290956649</v>
      </c>
      <c r="CP75" s="173">
        <v>0.85972031367957902</v>
      </c>
      <c r="CQ75" s="13">
        <v>9.0406248998784093</v>
      </c>
      <c r="CR75" s="173">
        <v>2.02795220489923</v>
      </c>
      <c r="CS75" s="13">
        <v>9.7288452812422506</v>
      </c>
      <c r="CT75" s="173">
        <v>2.13862008075195</v>
      </c>
      <c r="CU75" s="13">
        <v>4.9765483880858596</v>
      </c>
      <c r="CV75" s="173">
        <v>0.97233415792197897</v>
      </c>
      <c r="CW75" s="13">
        <v>-4.0640765117925497</v>
      </c>
      <c r="CX75" s="173">
        <v>2.3260719500568099</v>
      </c>
      <c r="CY75" s="13">
        <v>24.460447669376599</v>
      </c>
      <c r="CZ75" s="173">
        <v>1.29699612004964</v>
      </c>
      <c r="DA75" s="13">
        <v>30.077648415514801</v>
      </c>
      <c r="DB75" s="173">
        <v>4.1829346576324999</v>
      </c>
      <c r="DC75" s="13">
        <v>24.024643929720199</v>
      </c>
      <c r="DD75" s="173">
        <v>2.8039919605132302</v>
      </c>
      <c r="DE75" s="13">
        <v>23.473008594597498</v>
      </c>
      <c r="DF75" s="173">
        <v>1.55552770171747</v>
      </c>
      <c r="DG75" s="13">
        <v>-6.6046398209173702</v>
      </c>
      <c r="DH75" s="173">
        <v>4.3575488760668497</v>
      </c>
      <c r="DI75" s="13">
        <v>34.6830643640426</v>
      </c>
      <c r="DJ75" s="173">
        <v>1.52249261059422</v>
      </c>
      <c r="DK75" s="13">
        <v>39.766065998165203</v>
      </c>
      <c r="DL75" s="173">
        <v>3.6187935483222899</v>
      </c>
      <c r="DM75" s="13">
        <v>32.615950515732401</v>
      </c>
      <c r="DN75" s="173">
        <v>3.23256929971497</v>
      </c>
      <c r="DO75" s="13">
        <v>34.1277648069861</v>
      </c>
      <c r="DP75" s="173">
        <v>1.76308051566691</v>
      </c>
      <c r="DQ75" s="13">
        <v>-5.6383011911790497</v>
      </c>
      <c r="DR75" s="173">
        <v>4.1812335849886297</v>
      </c>
      <c r="DS75" s="13">
        <v>6.2602356382613902</v>
      </c>
      <c r="DT75" s="173">
        <v>0.70168261218434202</v>
      </c>
      <c r="DU75" s="13">
        <v>8.9911638960337203</v>
      </c>
      <c r="DV75" s="173">
        <v>1.9663393531202</v>
      </c>
      <c r="DW75" s="13">
        <v>8.9085586528164296</v>
      </c>
      <c r="DX75" s="173">
        <v>2.1810810717783999</v>
      </c>
      <c r="DY75" s="13">
        <v>5.0501192513287601</v>
      </c>
      <c r="DZ75" s="173">
        <v>0.706023475806558</v>
      </c>
      <c r="EA75" s="13">
        <v>-3.9410446447049599</v>
      </c>
      <c r="EB75" s="173">
        <v>2.0049412247866401</v>
      </c>
      <c r="EC75" s="13">
        <v>27.127972952308401</v>
      </c>
      <c r="ED75" s="173">
        <v>1.11325580624297</v>
      </c>
      <c r="EE75" s="13">
        <v>23.427729362472199</v>
      </c>
      <c r="EF75" s="173">
        <v>3.0245343962151798</v>
      </c>
      <c r="EG75" s="13">
        <v>27.1902067472166</v>
      </c>
      <c r="EH75" s="173">
        <v>2.4465447752317799</v>
      </c>
      <c r="EI75" s="13">
        <v>27.883077821997698</v>
      </c>
      <c r="EJ75" s="173">
        <v>1.3856898132506701</v>
      </c>
      <c r="EK75" s="13">
        <v>4.45534845952551</v>
      </c>
      <c r="EL75" s="173">
        <v>3.5005977447249701</v>
      </c>
      <c r="EM75" s="13">
        <v>18.582700307159602</v>
      </c>
      <c r="EN75" s="173">
        <v>1.0008716660330099</v>
      </c>
      <c r="EO75" s="13">
        <v>27.261124697004199</v>
      </c>
      <c r="EP75" s="173">
        <v>3.4443398799088798</v>
      </c>
      <c r="EQ75" s="13">
        <v>22.168589443651399</v>
      </c>
      <c r="ER75" s="173">
        <v>2.9074772439146499</v>
      </c>
      <c r="ES75" s="13">
        <v>16.247628451013799</v>
      </c>
      <c r="ET75" s="173">
        <v>1.1465279506600901</v>
      </c>
      <c r="EU75" s="13">
        <v>-11.0134962459903</v>
      </c>
      <c r="EV75" s="173">
        <v>3.5639724192356099</v>
      </c>
      <c r="EW75" s="13">
        <v>20.852576987464701</v>
      </c>
      <c r="EX75" s="173">
        <v>1.1773968323780799</v>
      </c>
      <c r="EY75" s="13">
        <v>19.036181495078299</v>
      </c>
      <c r="EZ75" s="173">
        <v>3.4394992429234899</v>
      </c>
      <c r="FA75" s="13">
        <v>21.240075903363699</v>
      </c>
      <c r="FB75" s="173">
        <v>2.4471174388049901</v>
      </c>
      <c r="FC75" s="13">
        <v>20.871726697945</v>
      </c>
      <c r="FD75" s="173">
        <v>1.45114958998717</v>
      </c>
      <c r="FE75" s="13">
        <v>1.8355452028667301</v>
      </c>
      <c r="FF75" s="173">
        <v>3.7341792945194401</v>
      </c>
      <c r="FG75" s="13">
        <v>20.425321430309602</v>
      </c>
      <c r="FH75" s="173">
        <v>1.1943608336877101</v>
      </c>
      <c r="FI75" s="13">
        <v>25.0933825069921</v>
      </c>
      <c r="FJ75" s="173">
        <v>2.9709955399496399</v>
      </c>
      <c r="FK75" s="13">
        <v>17.415108177881098</v>
      </c>
      <c r="FL75" s="173">
        <v>2.4785058100213799</v>
      </c>
      <c r="FM75" s="13">
        <v>20.441896117640201</v>
      </c>
      <c r="FN75" s="173">
        <v>1.4713333974462799</v>
      </c>
      <c r="FO75" s="13">
        <v>-4.6514863893518896</v>
      </c>
      <c r="FP75" s="173">
        <v>3.1357792915952598</v>
      </c>
      <c r="FQ75" s="13">
        <v>21.679532705951999</v>
      </c>
      <c r="FR75" s="173">
        <v>1.58531583484122</v>
      </c>
      <c r="FS75" s="13">
        <v>22.697449471133201</v>
      </c>
      <c r="FT75" s="173">
        <v>1.6184869909497399</v>
      </c>
      <c r="FU75" s="13">
        <v>14.1276175303176</v>
      </c>
      <c r="FV75" s="173">
        <v>1.8235112583467099</v>
      </c>
      <c r="FW75" s="13">
        <v>-8.3818342428336106</v>
      </c>
      <c r="FX75" s="173">
        <v>1.7615743124947001</v>
      </c>
      <c r="FY75" s="13">
        <v>-10.341604661999799</v>
      </c>
      <c r="FZ75" s="173">
        <v>1.9429107304337201</v>
      </c>
      <c r="GA75" s="13">
        <v>-9.7440486286482901</v>
      </c>
      <c r="GB75" s="173">
        <v>1.9082940887479001</v>
      </c>
      <c r="GC75" s="13">
        <v>-11.2773290093195</v>
      </c>
      <c r="GD75" s="173">
        <v>2.1025203451044598</v>
      </c>
      <c r="GE75" s="13">
        <v>-5.7730633792718402</v>
      </c>
      <c r="GF75" s="173">
        <v>0.88872080415840804</v>
      </c>
      <c r="GG75" s="13">
        <v>3.8103302839778799</v>
      </c>
      <c r="GH75" s="173">
        <v>1.91269033932288</v>
      </c>
      <c r="GI75" s="13">
        <v>-1.00734889301815</v>
      </c>
      <c r="GJ75" s="173">
        <v>1.01071841112788</v>
      </c>
      <c r="GK75" s="13">
        <v>-6.8786607209164696</v>
      </c>
      <c r="GL75" s="173">
        <v>1.7532497834212</v>
      </c>
      <c r="GM75" s="13">
        <v>-4.3167264611679697</v>
      </c>
      <c r="GN75" s="173">
        <v>2.05142892832199</v>
      </c>
      <c r="GO75" s="13">
        <v>-1.6303516606598001</v>
      </c>
      <c r="GP75" s="173">
        <v>0.92587007886557005</v>
      </c>
      <c r="GQ75" s="13">
        <v>6.7693536665301703</v>
      </c>
      <c r="GR75" s="173">
        <v>1.4986292538836301</v>
      </c>
      <c r="GS75" s="13">
        <v>1.5176637183694099</v>
      </c>
      <c r="GT75" s="173">
        <v>1.3737096093389001</v>
      </c>
      <c r="GU75" s="13">
        <v>0.50438284637395003</v>
      </c>
      <c r="GV75" s="173">
        <v>1.5508939952996199</v>
      </c>
      <c r="GW75" s="13">
        <v>-4.6202631869733999</v>
      </c>
      <c r="GX75" s="173">
        <v>1.5720717663300601</v>
      </c>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6"/>
    </row>
    <row r="76" spans="1:240" ht="12.95" customHeight="1" x14ac:dyDescent="0.2">
      <c r="A76" s="2" t="s">
        <v>364</v>
      </c>
      <c r="B76" s="32">
        <v>1</v>
      </c>
      <c r="C76" s="13">
        <v>85.899289580040303</v>
      </c>
      <c r="D76" s="173">
        <v>0.69720462706538</v>
      </c>
      <c r="E76" s="13">
        <v>89.421703144744896</v>
      </c>
      <c r="F76" s="173">
        <v>1.3571230400243199</v>
      </c>
      <c r="G76" s="13">
        <v>89.060270148992799</v>
      </c>
      <c r="H76" s="173">
        <v>1.3789197353666101</v>
      </c>
      <c r="I76" s="13">
        <v>83.689479936453395</v>
      </c>
      <c r="J76" s="173">
        <v>1.0406663549394699</v>
      </c>
      <c r="K76" s="13">
        <v>-5.7322232082915301</v>
      </c>
      <c r="L76" s="173">
        <v>1.79597677335115</v>
      </c>
      <c r="M76" s="13">
        <v>84.372805803421201</v>
      </c>
      <c r="N76" s="173">
        <v>0.78247323347964903</v>
      </c>
      <c r="O76" s="13">
        <v>89.144268986930797</v>
      </c>
      <c r="P76" s="173">
        <v>1.17595078589136</v>
      </c>
      <c r="Q76" s="13">
        <v>90.053574079945193</v>
      </c>
      <c r="R76" s="173">
        <v>1.02604016285914</v>
      </c>
      <c r="S76" s="13">
        <v>81.033400741254198</v>
      </c>
      <c r="T76" s="173">
        <v>1.1350912996679801</v>
      </c>
      <c r="U76" s="13">
        <v>-8.1108682456765795</v>
      </c>
      <c r="V76" s="173">
        <v>1.6711762943891</v>
      </c>
      <c r="W76" s="13">
        <v>56.668044947366703</v>
      </c>
      <c r="X76" s="173">
        <v>1.0514497958978199</v>
      </c>
      <c r="Y76" s="13">
        <v>60.0344711961733</v>
      </c>
      <c r="Z76" s="173">
        <v>2.0386445250747398</v>
      </c>
      <c r="AA76" s="13">
        <v>57.0119258181143</v>
      </c>
      <c r="AB76" s="173">
        <v>2.46282978878321</v>
      </c>
      <c r="AC76" s="13">
        <v>55.404790732043601</v>
      </c>
      <c r="AD76" s="173">
        <v>1.29970893703041</v>
      </c>
      <c r="AE76" s="13">
        <v>-4.6296804641296703</v>
      </c>
      <c r="AF76" s="173">
        <v>2.2979863039930399</v>
      </c>
      <c r="AG76" s="13">
        <v>66.672627595494703</v>
      </c>
      <c r="AH76" s="173">
        <v>0.95751817725159405</v>
      </c>
      <c r="AI76" s="13">
        <v>74.318191080073703</v>
      </c>
      <c r="AJ76" s="173">
        <v>1.7094909488999299</v>
      </c>
      <c r="AK76" s="13">
        <v>69.134423708144993</v>
      </c>
      <c r="AL76" s="173">
        <v>2.2715991445879098</v>
      </c>
      <c r="AM76" s="13">
        <v>63.274629041137999</v>
      </c>
      <c r="AN76" s="173">
        <v>1.23833321131847</v>
      </c>
      <c r="AO76" s="13">
        <v>-11.043562038935701</v>
      </c>
      <c r="AP76" s="173">
        <v>2.0730331526865</v>
      </c>
      <c r="AQ76" s="13">
        <v>79.056126228646306</v>
      </c>
      <c r="AR76" s="173">
        <v>0.86686912839788</v>
      </c>
      <c r="AS76" s="13">
        <v>83.856727300852597</v>
      </c>
      <c r="AT76" s="173">
        <v>1.68191763396875</v>
      </c>
      <c r="AU76" s="13">
        <v>83.489059994655193</v>
      </c>
      <c r="AV76" s="173">
        <v>1.8003517495229</v>
      </c>
      <c r="AW76" s="13">
        <v>76.104107805472395</v>
      </c>
      <c r="AX76" s="173">
        <v>1.10140472380826</v>
      </c>
      <c r="AY76" s="13">
        <v>-7.7526194953802401</v>
      </c>
      <c r="AZ76" s="173">
        <v>1.9913762918953299</v>
      </c>
      <c r="BA76" s="13">
        <v>73.282199775333694</v>
      </c>
      <c r="BB76" s="173">
        <v>1.1164539607238</v>
      </c>
      <c r="BC76" s="13">
        <v>78.382855722752197</v>
      </c>
      <c r="BD76" s="173">
        <v>1.8537763405947101</v>
      </c>
      <c r="BE76" s="13">
        <v>76.595509137708106</v>
      </c>
      <c r="BF76" s="173">
        <v>1.85915411545775</v>
      </c>
      <c r="BG76" s="13">
        <v>70.546923987921801</v>
      </c>
      <c r="BH76" s="173">
        <v>1.4461478288343701</v>
      </c>
      <c r="BI76" s="13">
        <v>-7.8359317348303801</v>
      </c>
      <c r="BJ76" s="173">
        <v>2.1275153239593401</v>
      </c>
      <c r="BK76" s="13">
        <v>81.755836220052601</v>
      </c>
      <c r="BL76" s="173">
        <v>0.85334829492448905</v>
      </c>
      <c r="BM76" s="13">
        <v>85.294872084537104</v>
      </c>
      <c r="BN76" s="173">
        <v>1.6111809063714899</v>
      </c>
      <c r="BO76" s="13">
        <v>85.667871842022393</v>
      </c>
      <c r="BP76" s="173">
        <v>1.6482971736541601</v>
      </c>
      <c r="BQ76" s="13">
        <v>79.427213249654798</v>
      </c>
      <c r="BR76" s="173">
        <v>1.12347838298686</v>
      </c>
      <c r="BS76" s="13">
        <v>-5.8676588348823904</v>
      </c>
      <c r="BT76" s="173">
        <v>1.9509086887998699</v>
      </c>
      <c r="BU76" s="13">
        <v>25.160416397197501</v>
      </c>
      <c r="BV76" s="173">
        <v>1.2766170077866701</v>
      </c>
      <c r="BW76" s="13">
        <v>35.461480048129197</v>
      </c>
      <c r="BX76" s="173">
        <v>2.0634878750671599</v>
      </c>
      <c r="BY76" s="13">
        <v>31.170338780687398</v>
      </c>
      <c r="BZ76" s="173">
        <v>2.21256408215682</v>
      </c>
      <c r="CA76" s="13">
        <v>19.800600393801201</v>
      </c>
      <c r="CB76" s="173">
        <v>1.4646205170595299</v>
      </c>
      <c r="CC76" s="13">
        <v>-15.660879654328101</v>
      </c>
      <c r="CD76" s="173">
        <v>2.2140045981442</v>
      </c>
      <c r="CE76" s="13">
        <v>54.604593966524199</v>
      </c>
      <c r="CF76" s="173">
        <v>1.18874970604929</v>
      </c>
      <c r="CG76" s="13">
        <v>72.1654473410657</v>
      </c>
      <c r="CH76" s="173">
        <v>2.04434904122928</v>
      </c>
      <c r="CI76" s="13">
        <v>60.513328297887</v>
      </c>
      <c r="CJ76" s="173">
        <v>2.4952539245987801</v>
      </c>
      <c r="CK76" s="13">
        <v>46.684398058156503</v>
      </c>
      <c r="CL76" s="173">
        <v>1.2986702843084701</v>
      </c>
      <c r="CM76" s="13">
        <v>-25.481049282909201</v>
      </c>
      <c r="CN76" s="173">
        <v>2.24834580244113</v>
      </c>
      <c r="CO76" s="13">
        <v>29.8722492964582</v>
      </c>
      <c r="CP76" s="173">
        <v>1.0304275789670101</v>
      </c>
      <c r="CQ76" s="13">
        <v>38.364713505002598</v>
      </c>
      <c r="CR76" s="173">
        <v>2.0328595983525299</v>
      </c>
      <c r="CS76" s="13">
        <v>29.674478824400001</v>
      </c>
      <c r="CT76" s="173">
        <v>2.0030316633579002</v>
      </c>
      <c r="CU76" s="13">
        <v>26.934329126992399</v>
      </c>
      <c r="CV76" s="173">
        <v>1.21644196040261</v>
      </c>
      <c r="CW76" s="13">
        <v>-11.430384378010199</v>
      </c>
      <c r="CX76" s="173">
        <v>2.1397660551720099</v>
      </c>
      <c r="CY76" s="13">
        <v>72.891297535506794</v>
      </c>
      <c r="CZ76" s="173">
        <v>0.97471253075491604</v>
      </c>
      <c r="DA76" s="13">
        <v>78.471148902266194</v>
      </c>
      <c r="DB76" s="173">
        <v>1.7876017659414201</v>
      </c>
      <c r="DC76" s="13">
        <v>73.491815657034394</v>
      </c>
      <c r="DD76" s="173">
        <v>2.1931064540806999</v>
      </c>
      <c r="DE76" s="13">
        <v>70.715251750886694</v>
      </c>
      <c r="DF76" s="173">
        <v>1.16623014111414</v>
      </c>
      <c r="DG76" s="13">
        <v>-7.7558971513795001</v>
      </c>
      <c r="DH76" s="173">
        <v>2.1355537275394001</v>
      </c>
      <c r="DI76" s="13">
        <v>73.017542318519503</v>
      </c>
      <c r="DJ76" s="173">
        <v>1.0958978962058401</v>
      </c>
      <c r="DK76" s="13">
        <v>75.664165758549998</v>
      </c>
      <c r="DL76" s="173">
        <v>1.91184666886614</v>
      </c>
      <c r="DM76" s="13">
        <v>70.948512125425097</v>
      </c>
      <c r="DN76" s="173">
        <v>1.97598832097476</v>
      </c>
      <c r="DO76" s="13">
        <v>72.729823126716795</v>
      </c>
      <c r="DP76" s="173">
        <v>1.3016819199162799</v>
      </c>
      <c r="DQ76" s="13">
        <v>-2.9343426318332599</v>
      </c>
      <c r="DR76" s="173">
        <v>2.1578457362658301</v>
      </c>
      <c r="DS76" s="13">
        <v>23.487217237667402</v>
      </c>
      <c r="DT76" s="173">
        <v>0.92325790307271405</v>
      </c>
      <c r="DU76" s="13">
        <v>30.653384506850099</v>
      </c>
      <c r="DV76" s="173">
        <v>1.9459860603974199</v>
      </c>
      <c r="DW76" s="13">
        <v>24.687036085314599</v>
      </c>
      <c r="DX76" s="173">
        <v>2.1305951927721898</v>
      </c>
      <c r="DY76" s="13">
        <v>20.478850078553801</v>
      </c>
      <c r="DZ76" s="173">
        <v>0.98622556226368796</v>
      </c>
      <c r="EA76" s="13">
        <v>-10.174534428296299</v>
      </c>
      <c r="EB76" s="173">
        <v>2.03073658754731</v>
      </c>
      <c r="EC76" s="13">
        <v>55.9097480553963</v>
      </c>
      <c r="ED76" s="173">
        <v>1.14021930556088</v>
      </c>
      <c r="EE76" s="13">
        <v>64.438268977291997</v>
      </c>
      <c r="EF76" s="173">
        <v>1.99958707547026</v>
      </c>
      <c r="EG76" s="13">
        <v>57.290236335820303</v>
      </c>
      <c r="EH76" s="173">
        <v>2.1272461556353401</v>
      </c>
      <c r="EI76" s="13">
        <v>52.4266252172119</v>
      </c>
      <c r="EJ76" s="173">
        <v>1.34535326883035</v>
      </c>
      <c r="EK76" s="13">
        <v>-12.0116437600801</v>
      </c>
      <c r="EL76" s="173">
        <v>2.1613307665820001</v>
      </c>
      <c r="EM76" s="13">
        <v>45.9753892496228</v>
      </c>
      <c r="EN76" s="173">
        <v>1.22013948219473</v>
      </c>
      <c r="EO76" s="13">
        <v>57.655224299819402</v>
      </c>
      <c r="EP76" s="173">
        <v>1.9481070913423</v>
      </c>
      <c r="EQ76" s="13">
        <v>46.201445868071303</v>
      </c>
      <c r="ER76" s="173">
        <v>2.3777106194759798</v>
      </c>
      <c r="ES76" s="13">
        <v>41.650664212195103</v>
      </c>
      <c r="ET76" s="173">
        <v>1.5051131911006199</v>
      </c>
      <c r="EU76" s="13">
        <v>-16.004560087624299</v>
      </c>
      <c r="EV76" s="173">
        <v>2.2942430030822898</v>
      </c>
      <c r="EW76" s="13">
        <v>39.442989386777903</v>
      </c>
      <c r="EX76" s="173">
        <v>1.07386653905997</v>
      </c>
      <c r="EY76" s="13">
        <v>46.713915758517999</v>
      </c>
      <c r="EZ76" s="173">
        <v>1.9806398774992</v>
      </c>
      <c r="FA76" s="13">
        <v>36.777731899903998</v>
      </c>
      <c r="FB76" s="173">
        <v>1.9524752372726399</v>
      </c>
      <c r="FC76" s="13">
        <v>37.685000805775601</v>
      </c>
      <c r="FD76" s="173">
        <v>1.36299729946327</v>
      </c>
      <c r="FE76" s="13">
        <v>-9.0289149527423405</v>
      </c>
      <c r="FF76" s="173">
        <v>2.1985825666664498</v>
      </c>
      <c r="FG76" s="13">
        <v>17.8964936869775</v>
      </c>
      <c r="FH76" s="173">
        <v>0.72562823093816198</v>
      </c>
      <c r="FI76" s="13">
        <v>21.549023812900799</v>
      </c>
      <c r="FJ76" s="173">
        <v>1.5863392743746501</v>
      </c>
      <c r="FK76" s="13">
        <v>21.263789090158401</v>
      </c>
      <c r="FL76" s="173">
        <v>1.98799894621702</v>
      </c>
      <c r="FM76" s="13">
        <v>15.575397469000601</v>
      </c>
      <c r="FN76" s="173">
        <v>1.0102049167612499</v>
      </c>
      <c r="FO76" s="13">
        <v>-5.9736263439001398</v>
      </c>
      <c r="FP76" s="173">
        <v>1.8697333472440401</v>
      </c>
      <c r="FQ76" s="13">
        <v>4.0026365501505801</v>
      </c>
      <c r="FR76" s="173">
        <v>1.04165405189633</v>
      </c>
      <c r="FS76" s="13">
        <v>5.0669169610805103</v>
      </c>
      <c r="FT76" s="173">
        <v>1.11767793297217</v>
      </c>
      <c r="FU76" s="13">
        <v>6.3288731494408497</v>
      </c>
      <c r="FV76" s="173">
        <v>1.4190970343409299</v>
      </c>
      <c r="FW76" s="13">
        <v>1.1519990045858</v>
      </c>
      <c r="FX76" s="173">
        <v>1.3816862351978301</v>
      </c>
      <c r="FY76" s="13">
        <v>6.4304510315882801</v>
      </c>
      <c r="FZ76" s="173">
        <v>1.43316228533625</v>
      </c>
      <c r="GA76" s="13">
        <v>7.20864312361884</v>
      </c>
      <c r="GB76" s="173">
        <v>1.64902789247381</v>
      </c>
      <c r="GC76" s="13">
        <v>5.6214414707001099</v>
      </c>
      <c r="GD76" s="173">
        <v>1.40673827089055</v>
      </c>
      <c r="GE76" s="13">
        <v>1.57601505600545</v>
      </c>
      <c r="GF76" s="173">
        <v>1.6207956293352099</v>
      </c>
      <c r="GG76" s="13">
        <v>18.088401649680499</v>
      </c>
      <c r="GH76" s="173">
        <v>1.51763898543537</v>
      </c>
      <c r="GI76" s="13">
        <v>0.61336723636156498</v>
      </c>
      <c r="GJ76" s="173">
        <v>1.3824980185826099</v>
      </c>
      <c r="GK76" s="13">
        <v>13.831658471926501</v>
      </c>
      <c r="GL76" s="173">
        <v>1.3776578479911199</v>
      </c>
      <c r="GM76" s="13">
        <v>16.391379609808801</v>
      </c>
      <c r="GN76" s="173">
        <v>1.56686123263531</v>
      </c>
      <c r="GO76" s="13">
        <v>5.58836883023735</v>
      </c>
      <c r="GP76" s="173">
        <v>1.22375532017382</v>
      </c>
      <c r="GQ76" s="13">
        <v>4.5844633662379497</v>
      </c>
      <c r="GR76" s="173">
        <v>1.5556661971351899</v>
      </c>
      <c r="GS76" s="13">
        <v>6.1302687360671397</v>
      </c>
      <c r="GT76" s="173">
        <v>1.58745597773435</v>
      </c>
      <c r="GU76" s="13">
        <v>6.1972410818223098</v>
      </c>
      <c r="GV76" s="173">
        <v>1.45252385379395</v>
      </c>
      <c r="GW76" s="13">
        <v>2.0827799598665702</v>
      </c>
      <c r="GX76" s="173">
        <v>1.01960315728387</v>
      </c>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6"/>
    </row>
    <row r="77" spans="1:240" ht="12.95" customHeight="1" x14ac:dyDescent="0.2">
      <c r="A77" s="2" t="s">
        <v>366</v>
      </c>
      <c r="B77" s="32">
        <v>1</v>
      </c>
      <c r="C77" s="13">
        <v>89.266503834236204</v>
      </c>
      <c r="D77" s="173">
        <v>0.69204585814553199</v>
      </c>
      <c r="E77" s="13">
        <v>79.907495415128395</v>
      </c>
      <c r="F77" s="173">
        <v>2.2395344849972201</v>
      </c>
      <c r="G77" s="13">
        <v>84.825348663814395</v>
      </c>
      <c r="H77" s="173">
        <v>2.0922824558872</v>
      </c>
      <c r="I77" s="13">
        <v>92.034273343532902</v>
      </c>
      <c r="J77" s="173">
        <v>0.78750184832259096</v>
      </c>
      <c r="K77" s="13">
        <v>12.1267779284046</v>
      </c>
      <c r="L77" s="173">
        <v>2.3975876133316598</v>
      </c>
      <c r="M77" s="13">
        <v>82.589369930453898</v>
      </c>
      <c r="N77" s="173">
        <v>0.84509478166709495</v>
      </c>
      <c r="O77" s="13">
        <v>77.035475144602998</v>
      </c>
      <c r="P77" s="173">
        <v>2.1846108756740699</v>
      </c>
      <c r="Q77" s="13">
        <v>75.061750049180205</v>
      </c>
      <c r="R77" s="173">
        <v>2.7023480091191101</v>
      </c>
      <c r="S77" s="13">
        <v>85.349960053807294</v>
      </c>
      <c r="T77" s="173">
        <v>0.93757085381827598</v>
      </c>
      <c r="U77" s="13">
        <v>8.3144849092043707</v>
      </c>
      <c r="V77" s="173">
        <v>2.3356086513792498</v>
      </c>
      <c r="W77" s="13">
        <v>85.943423638848699</v>
      </c>
      <c r="X77" s="173">
        <v>0.79370010148647296</v>
      </c>
      <c r="Y77" s="13">
        <v>80.434949267513801</v>
      </c>
      <c r="Z77" s="173">
        <v>2.6192441282493402</v>
      </c>
      <c r="AA77" s="13">
        <v>79.946909860967395</v>
      </c>
      <c r="AB77" s="173">
        <v>2.4473744151066898</v>
      </c>
      <c r="AC77" s="13">
        <v>88.329023754796097</v>
      </c>
      <c r="AD77" s="173">
        <v>0.92219096262270805</v>
      </c>
      <c r="AE77" s="13">
        <v>7.8940744872823201</v>
      </c>
      <c r="AF77" s="173">
        <v>2.84880317975722</v>
      </c>
      <c r="AG77" s="13">
        <v>80.733657830035796</v>
      </c>
      <c r="AH77" s="173">
        <v>0.96471449380082297</v>
      </c>
      <c r="AI77" s="13">
        <v>78.103582785078004</v>
      </c>
      <c r="AJ77" s="173">
        <v>2.2560399682110202</v>
      </c>
      <c r="AK77" s="13">
        <v>75.811548196963201</v>
      </c>
      <c r="AL77" s="173">
        <v>2.4753779433788399</v>
      </c>
      <c r="AM77" s="13">
        <v>82.296359407591396</v>
      </c>
      <c r="AN77" s="173">
        <v>1.04545514101152</v>
      </c>
      <c r="AO77" s="13">
        <v>4.1927766225133496</v>
      </c>
      <c r="AP77" s="173">
        <v>2.3616323930637799</v>
      </c>
      <c r="AQ77" s="13">
        <v>84.437143152505698</v>
      </c>
      <c r="AR77" s="173">
        <v>0.92619839605366805</v>
      </c>
      <c r="AS77" s="13">
        <v>88.783427096099601</v>
      </c>
      <c r="AT77" s="173">
        <v>1.6411201570424201</v>
      </c>
      <c r="AU77" s="13">
        <v>84.021161120501901</v>
      </c>
      <c r="AV77" s="173">
        <v>2.4493808810501601</v>
      </c>
      <c r="AW77" s="13">
        <v>83.709637146904996</v>
      </c>
      <c r="AX77" s="173">
        <v>1.0290087462683699</v>
      </c>
      <c r="AY77" s="13">
        <v>-5.0737899491946203</v>
      </c>
      <c r="AZ77" s="173">
        <v>1.9733224258216799</v>
      </c>
      <c r="BA77" s="13">
        <v>84.788105305166198</v>
      </c>
      <c r="BB77" s="173">
        <v>0.77469850318025801</v>
      </c>
      <c r="BC77" s="13">
        <v>87.607711941386299</v>
      </c>
      <c r="BD77" s="173">
        <v>1.8400387071130999</v>
      </c>
      <c r="BE77" s="13">
        <v>84.309800998806693</v>
      </c>
      <c r="BF77" s="173">
        <v>2.0911959340061399</v>
      </c>
      <c r="BG77" s="13">
        <v>84.341689281896805</v>
      </c>
      <c r="BH77" s="173">
        <v>0.88716403746974204</v>
      </c>
      <c r="BI77" s="13">
        <v>-3.2660226594895199</v>
      </c>
      <c r="BJ77" s="173">
        <v>2.12450016077754</v>
      </c>
      <c r="BK77" s="13">
        <v>87.119097507946904</v>
      </c>
      <c r="BL77" s="173">
        <v>0.72588722415733598</v>
      </c>
      <c r="BM77" s="13">
        <v>90.067721734784996</v>
      </c>
      <c r="BN77" s="173">
        <v>1.5612384535360799</v>
      </c>
      <c r="BO77" s="13">
        <v>87.6766166677249</v>
      </c>
      <c r="BP77" s="173">
        <v>2.0061551381494298</v>
      </c>
      <c r="BQ77" s="13">
        <v>86.431719686667194</v>
      </c>
      <c r="BR77" s="173">
        <v>0.85294607743838702</v>
      </c>
      <c r="BS77" s="13">
        <v>-3.6360020481177902</v>
      </c>
      <c r="BT77" s="173">
        <v>1.87866683876009</v>
      </c>
      <c r="BU77" s="13">
        <v>68.082712187149198</v>
      </c>
      <c r="BV77" s="173">
        <v>1.20595635880777</v>
      </c>
      <c r="BW77" s="13">
        <v>72.897075887781</v>
      </c>
      <c r="BX77" s="173">
        <v>2.7062133983775598</v>
      </c>
      <c r="BY77" s="13">
        <v>72.536511793640301</v>
      </c>
      <c r="BZ77" s="173">
        <v>2.6145112796416399</v>
      </c>
      <c r="CA77" s="13">
        <v>66.097482622178106</v>
      </c>
      <c r="CB77" s="173">
        <v>1.3810216799780299</v>
      </c>
      <c r="CC77" s="13">
        <v>-6.7995932656029696</v>
      </c>
      <c r="CD77" s="173">
        <v>3.0212873968232699</v>
      </c>
      <c r="CE77" s="13">
        <v>82.480750077890406</v>
      </c>
      <c r="CF77" s="173">
        <v>0.90284452440583596</v>
      </c>
      <c r="CG77" s="13">
        <v>82.764840990576602</v>
      </c>
      <c r="CH77" s="173">
        <v>2.3691039618661498</v>
      </c>
      <c r="CI77" s="13">
        <v>77.330240944501398</v>
      </c>
      <c r="CJ77" s="173">
        <v>2.3029037561051999</v>
      </c>
      <c r="CK77" s="13">
        <v>83.567743002394494</v>
      </c>
      <c r="CL77" s="173">
        <v>1.03906941947961</v>
      </c>
      <c r="CM77" s="13">
        <v>0.80290201181796295</v>
      </c>
      <c r="CN77" s="173">
        <v>2.6056015203571401</v>
      </c>
      <c r="CO77" s="13">
        <v>58.728132708555897</v>
      </c>
      <c r="CP77" s="173">
        <v>1.25934688639903</v>
      </c>
      <c r="CQ77" s="13">
        <v>65.714440781672195</v>
      </c>
      <c r="CR77" s="173">
        <v>2.8355850047795199</v>
      </c>
      <c r="CS77" s="13">
        <v>54.839173917237098</v>
      </c>
      <c r="CT77" s="173">
        <v>2.7788442913856102</v>
      </c>
      <c r="CU77" s="13">
        <v>58.311343173255104</v>
      </c>
      <c r="CV77" s="173">
        <v>1.4175186350095299</v>
      </c>
      <c r="CW77" s="13">
        <v>-7.4030976084171396</v>
      </c>
      <c r="CX77" s="173">
        <v>3.2985339548650798</v>
      </c>
      <c r="CY77" s="13">
        <v>63.881460767009202</v>
      </c>
      <c r="CZ77" s="173">
        <v>1.26347999045973</v>
      </c>
      <c r="DA77" s="13">
        <v>55.6194871473052</v>
      </c>
      <c r="DB77" s="173">
        <v>2.8383645910199302</v>
      </c>
      <c r="DC77" s="13">
        <v>54.5643014164094</v>
      </c>
      <c r="DD77" s="173">
        <v>2.60819110726935</v>
      </c>
      <c r="DE77" s="13">
        <v>67.508932938000299</v>
      </c>
      <c r="DF77" s="173">
        <v>1.3125237979682101</v>
      </c>
      <c r="DG77" s="13">
        <v>11.889445790695101</v>
      </c>
      <c r="DH77" s="173">
        <v>2.9311859084101601</v>
      </c>
      <c r="DI77" s="13">
        <v>57.267755517765302</v>
      </c>
      <c r="DJ77" s="173">
        <v>1.1993113034973499</v>
      </c>
      <c r="DK77" s="13">
        <v>47.745470637714398</v>
      </c>
      <c r="DL77" s="173">
        <v>3.41547501434425</v>
      </c>
      <c r="DM77" s="13">
        <v>53.260621783025002</v>
      </c>
      <c r="DN77" s="173">
        <v>2.6003752383238101</v>
      </c>
      <c r="DO77" s="13">
        <v>59.712885913954104</v>
      </c>
      <c r="DP77" s="173">
        <v>1.28120077970196</v>
      </c>
      <c r="DQ77" s="13">
        <v>11.9674152762397</v>
      </c>
      <c r="DR77" s="173">
        <v>3.44589274721171</v>
      </c>
      <c r="DS77" s="13">
        <v>59.120435182869997</v>
      </c>
      <c r="DT77" s="173">
        <v>1.3332287925841499</v>
      </c>
      <c r="DU77" s="13">
        <v>44.7838739702715</v>
      </c>
      <c r="DV77" s="173">
        <v>2.7590994990894799</v>
      </c>
      <c r="DW77" s="13">
        <v>54.667967542582502</v>
      </c>
      <c r="DX77" s="173">
        <v>2.5982376367598499</v>
      </c>
      <c r="DY77" s="13">
        <v>62.715880493654197</v>
      </c>
      <c r="DZ77" s="173">
        <v>1.4578063129710099</v>
      </c>
      <c r="EA77" s="13">
        <v>17.9320065233827</v>
      </c>
      <c r="EB77" s="173">
        <v>2.9389690406158002</v>
      </c>
      <c r="EC77" s="13">
        <v>74.149628362243007</v>
      </c>
      <c r="ED77" s="173">
        <v>1.15569683377469</v>
      </c>
      <c r="EE77" s="13">
        <v>65.576857317758297</v>
      </c>
      <c r="EF77" s="173">
        <v>2.69683384819287</v>
      </c>
      <c r="EG77" s="13">
        <v>67.746455412833896</v>
      </c>
      <c r="EH77" s="173">
        <v>2.79504230814669</v>
      </c>
      <c r="EI77" s="13">
        <v>77.138993700279102</v>
      </c>
      <c r="EJ77" s="173">
        <v>1.1873418332854599</v>
      </c>
      <c r="EK77" s="13">
        <v>11.5621363825208</v>
      </c>
      <c r="EL77" s="173">
        <v>2.8727728721220198</v>
      </c>
      <c r="EM77" s="13">
        <v>64.9388262317715</v>
      </c>
      <c r="EN77" s="173">
        <v>1.30780382190425</v>
      </c>
      <c r="EO77" s="13">
        <v>67.198833003136997</v>
      </c>
      <c r="EP77" s="173">
        <v>2.7281961247339801</v>
      </c>
      <c r="EQ77" s="13">
        <v>57.907199170343503</v>
      </c>
      <c r="ER77" s="173">
        <v>3.20391796265816</v>
      </c>
      <c r="ES77" s="13">
        <v>65.905612317198504</v>
      </c>
      <c r="ET77" s="173">
        <v>1.4522699014146601</v>
      </c>
      <c r="EU77" s="13">
        <v>-1.29322068593849</v>
      </c>
      <c r="EV77" s="173">
        <v>2.9490781453828498</v>
      </c>
      <c r="EW77" s="13">
        <v>75.513300085902401</v>
      </c>
      <c r="EX77" s="173">
        <v>1.0584632167575001</v>
      </c>
      <c r="EY77" s="13">
        <v>71.248611962084198</v>
      </c>
      <c r="EZ77" s="173">
        <v>2.70591191829419</v>
      </c>
      <c r="FA77" s="13">
        <v>68.465592622041399</v>
      </c>
      <c r="FB77" s="173">
        <v>2.7855533451326799</v>
      </c>
      <c r="FC77" s="13">
        <v>77.962901525820797</v>
      </c>
      <c r="FD77" s="173">
        <v>1.11643860893895</v>
      </c>
      <c r="FE77" s="13">
        <v>6.7142895637366404</v>
      </c>
      <c r="FF77" s="173">
        <v>2.8818647143026999</v>
      </c>
      <c r="FG77" s="13">
        <v>55.001533893323803</v>
      </c>
      <c r="FH77" s="173">
        <v>1.15557521233139</v>
      </c>
      <c r="FI77" s="13">
        <v>40.333444738372599</v>
      </c>
      <c r="FJ77" s="173">
        <v>3.61449999542628</v>
      </c>
      <c r="FK77" s="13">
        <v>44.513307344483501</v>
      </c>
      <c r="FL77" s="173">
        <v>2.83849064418358</v>
      </c>
      <c r="FM77" s="13">
        <v>60.105980007326004</v>
      </c>
      <c r="FN77" s="173">
        <v>1.2898185990467499</v>
      </c>
      <c r="FO77" s="13">
        <v>19.772535268953401</v>
      </c>
      <c r="FP77" s="173">
        <v>3.6840954530018499</v>
      </c>
      <c r="FQ77" s="13">
        <v>3.3744474018122799</v>
      </c>
      <c r="FR77" s="173">
        <v>1.0029952598318499</v>
      </c>
      <c r="FS77" s="13">
        <v>1.26829755232659</v>
      </c>
      <c r="FT77" s="173">
        <v>1.24952941762809</v>
      </c>
      <c r="FU77" s="13">
        <v>5.3480569750387001</v>
      </c>
      <c r="FV77" s="173">
        <v>1.22143504265474</v>
      </c>
      <c r="FW77" s="13">
        <v>1.30700889787281</v>
      </c>
      <c r="FX77" s="173">
        <v>1.3003695554308301</v>
      </c>
      <c r="FY77" s="13">
        <v>3.1116761213263699</v>
      </c>
      <c r="FZ77" s="173">
        <v>1.3167332122209201</v>
      </c>
      <c r="GA77" s="13">
        <v>5.17891863410975</v>
      </c>
      <c r="GB77" s="173">
        <v>1.29696260955307</v>
      </c>
      <c r="GC77" s="13">
        <v>3.39038783891937</v>
      </c>
      <c r="GD77" s="173">
        <v>1.1808731817162701</v>
      </c>
      <c r="GE77" s="13">
        <v>6.15729151427578</v>
      </c>
      <c r="GF77" s="173">
        <v>1.68899225134662</v>
      </c>
      <c r="GG77" s="13">
        <v>13.808923989468701</v>
      </c>
      <c r="GH77" s="173">
        <v>1.2864729383553799</v>
      </c>
      <c r="GI77" s="13">
        <v>0.81789162768139101</v>
      </c>
      <c r="GJ77" s="173">
        <v>1.5958155483176599</v>
      </c>
      <c r="GK77" s="13">
        <v>7.0751710969323698</v>
      </c>
      <c r="GL77" s="173">
        <v>1.68469186894293</v>
      </c>
      <c r="GM77" s="13">
        <v>14.315134866203399</v>
      </c>
      <c r="GN77" s="173">
        <v>1.66436043580407</v>
      </c>
      <c r="GO77" s="13">
        <v>10.853073276432401</v>
      </c>
      <c r="GP77" s="173">
        <v>1.74786800104093</v>
      </c>
      <c r="GQ77" s="13">
        <v>4.4167553292655599</v>
      </c>
      <c r="GR77" s="173">
        <v>1.55465926980439</v>
      </c>
      <c r="GS77" s="13">
        <v>9.9258217058954905</v>
      </c>
      <c r="GT77" s="173">
        <v>1.67431846502786</v>
      </c>
      <c r="GU77" s="13">
        <v>10.235899118396301</v>
      </c>
      <c r="GV77" s="173">
        <v>1.42929507431516</v>
      </c>
      <c r="GW77" s="13">
        <v>5.5007095274839797</v>
      </c>
      <c r="GX77" s="173">
        <v>1.6186932456668</v>
      </c>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6"/>
    </row>
    <row r="78" spans="1:240" ht="12.95" customHeight="1" x14ac:dyDescent="0.2">
      <c r="A78" s="2" t="s">
        <v>372</v>
      </c>
      <c r="B78" s="32">
        <v>1</v>
      </c>
      <c r="C78" s="13">
        <v>73.477560352741605</v>
      </c>
      <c r="D78" s="173">
        <v>1.1263806388477799</v>
      </c>
      <c r="E78" s="13">
        <v>78.162555153260399</v>
      </c>
      <c r="F78" s="173">
        <v>1.75867060520534</v>
      </c>
      <c r="G78" s="13">
        <v>74.269581745929102</v>
      </c>
      <c r="H78" s="173">
        <v>1.95629865373555</v>
      </c>
      <c r="I78" s="13">
        <v>69.953314412730194</v>
      </c>
      <c r="J78" s="173">
        <v>1.4808057389365501</v>
      </c>
      <c r="K78" s="13">
        <v>-8.2092407405302108</v>
      </c>
      <c r="L78" s="173">
        <v>2.08238048220954</v>
      </c>
      <c r="M78" s="13">
        <v>82.325414948554794</v>
      </c>
      <c r="N78" s="173">
        <v>0.95621112793972196</v>
      </c>
      <c r="O78" s="13">
        <v>85.605453554555794</v>
      </c>
      <c r="P78" s="173">
        <v>1.72177777528684</v>
      </c>
      <c r="Q78" s="13">
        <v>81.877312955738802</v>
      </c>
      <c r="R78" s="173">
        <v>1.5757076335470199</v>
      </c>
      <c r="S78" s="13">
        <v>80.362503837546697</v>
      </c>
      <c r="T78" s="173">
        <v>1.3724822097109699</v>
      </c>
      <c r="U78" s="13">
        <v>-5.2429497170090302</v>
      </c>
      <c r="V78" s="173">
        <v>2.1508130672827099</v>
      </c>
      <c r="W78" s="13">
        <v>77.945779978305197</v>
      </c>
      <c r="X78" s="173">
        <v>1.0634404147646299</v>
      </c>
      <c r="Y78" s="13">
        <v>82.339245818536696</v>
      </c>
      <c r="Z78" s="173">
        <v>1.9497612263144499</v>
      </c>
      <c r="AA78" s="13">
        <v>76.073120025427301</v>
      </c>
      <c r="AB78" s="173">
        <v>1.7666524302057001</v>
      </c>
      <c r="AC78" s="13">
        <v>76.181792359463202</v>
      </c>
      <c r="AD78" s="173">
        <v>1.4299936759035701</v>
      </c>
      <c r="AE78" s="13">
        <v>-6.1574534590734498</v>
      </c>
      <c r="AF78" s="173">
        <v>2.2883089007686102</v>
      </c>
      <c r="AG78" s="13">
        <v>72.241890217902593</v>
      </c>
      <c r="AH78" s="173">
        <v>1.09969924834091</v>
      </c>
      <c r="AI78" s="13">
        <v>70.101206469891494</v>
      </c>
      <c r="AJ78" s="173">
        <v>1.9600746049812601</v>
      </c>
      <c r="AK78" s="13">
        <v>71.179642600666497</v>
      </c>
      <c r="AL78" s="173">
        <v>2.18541214550832</v>
      </c>
      <c r="AM78" s="13">
        <v>74.041194226587393</v>
      </c>
      <c r="AN78" s="173">
        <v>1.6548762698566</v>
      </c>
      <c r="AO78" s="13">
        <v>3.9399877566959098</v>
      </c>
      <c r="AP78" s="173">
        <v>2.66436520359649</v>
      </c>
      <c r="AQ78" s="13">
        <v>51.404413046253502</v>
      </c>
      <c r="AR78" s="173">
        <v>1.3092953268146099</v>
      </c>
      <c r="AS78" s="13">
        <v>56.596903385506302</v>
      </c>
      <c r="AT78" s="173">
        <v>2.0210201776466699</v>
      </c>
      <c r="AU78" s="13">
        <v>52.3228179520206</v>
      </c>
      <c r="AV78" s="173">
        <v>2.52198181749523</v>
      </c>
      <c r="AW78" s="13">
        <v>47.040471581171801</v>
      </c>
      <c r="AX78" s="173">
        <v>1.85634997068691</v>
      </c>
      <c r="AY78" s="13">
        <v>-9.5564318043344691</v>
      </c>
      <c r="AZ78" s="173">
        <v>2.6302583913723798</v>
      </c>
      <c r="BA78" s="13">
        <v>47.308412680752802</v>
      </c>
      <c r="BB78" s="173">
        <v>1.4357590893180601</v>
      </c>
      <c r="BC78" s="13">
        <v>52.1792820168086</v>
      </c>
      <c r="BD78" s="173">
        <v>2.0716038226612401</v>
      </c>
      <c r="BE78" s="13">
        <v>48.934876738400099</v>
      </c>
      <c r="BF78" s="173">
        <v>2.3333061968286</v>
      </c>
      <c r="BG78" s="13">
        <v>43.031774873184702</v>
      </c>
      <c r="BH78" s="173">
        <v>1.77521421076333</v>
      </c>
      <c r="BI78" s="13">
        <v>-9.14750714362388</v>
      </c>
      <c r="BJ78" s="173">
        <v>2.6065752979118102</v>
      </c>
      <c r="BK78" s="13">
        <v>55.998067848516797</v>
      </c>
      <c r="BL78" s="173">
        <v>1.4102974662462899</v>
      </c>
      <c r="BM78" s="13">
        <v>62.001275102415001</v>
      </c>
      <c r="BN78" s="173">
        <v>2.12198165959924</v>
      </c>
      <c r="BO78" s="13">
        <v>56.161901659102497</v>
      </c>
      <c r="BP78" s="173">
        <v>2.5451543774999301</v>
      </c>
      <c r="BQ78" s="13">
        <v>51.617664660184602</v>
      </c>
      <c r="BR78" s="173">
        <v>1.8294567307118801</v>
      </c>
      <c r="BS78" s="13">
        <v>-10.383610442230299</v>
      </c>
      <c r="BT78" s="173">
        <v>2.5278565578406198</v>
      </c>
      <c r="BU78" s="13">
        <v>17.191923005166402</v>
      </c>
      <c r="BV78" s="173">
        <v>1.13827701240263</v>
      </c>
      <c r="BW78" s="13">
        <v>18.668238240577701</v>
      </c>
      <c r="BX78" s="173">
        <v>1.8972829229911701</v>
      </c>
      <c r="BY78" s="13">
        <v>16.700873264625599</v>
      </c>
      <c r="BZ78" s="173">
        <v>1.59134939117253</v>
      </c>
      <c r="CA78" s="13">
        <v>16.5042935712443</v>
      </c>
      <c r="CB78" s="173">
        <v>1.62913166409613</v>
      </c>
      <c r="CC78" s="13">
        <v>-2.1639446693334099</v>
      </c>
      <c r="CD78" s="173">
        <v>2.4325219160680001</v>
      </c>
      <c r="CE78" s="13">
        <v>70.951759708580397</v>
      </c>
      <c r="CF78" s="173">
        <v>1.2221864743755</v>
      </c>
      <c r="CG78" s="13">
        <v>76.627636705271499</v>
      </c>
      <c r="CH78" s="173">
        <v>2.3657147255455602</v>
      </c>
      <c r="CI78" s="13">
        <v>70.142575659907493</v>
      </c>
      <c r="CJ78" s="173">
        <v>2.0129935788106299</v>
      </c>
      <c r="CK78" s="13">
        <v>67.744908472521601</v>
      </c>
      <c r="CL78" s="173">
        <v>1.61270453440386</v>
      </c>
      <c r="CM78" s="13">
        <v>-8.8827282327499102</v>
      </c>
      <c r="CN78" s="173">
        <v>2.82560453903805</v>
      </c>
      <c r="CO78" s="13">
        <v>18.5965139277601</v>
      </c>
      <c r="CP78" s="173">
        <v>0.906288213873499</v>
      </c>
      <c r="CQ78" s="13">
        <v>20.882124431723099</v>
      </c>
      <c r="CR78" s="173">
        <v>1.66566107014902</v>
      </c>
      <c r="CS78" s="13">
        <v>16.7778070230464</v>
      </c>
      <c r="CT78" s="173">
        <v>1.47385447753694</v>
      </c>
      <c r="CU78" s="13">
        <v>17.776223603734898</v>
      </c>
      <c r="CV78" s="173">
        <v>1.3716297866710001</v>
      </c>
      <c r="CW78" s="13">
        <v>-3.1059008279881901</v>
      </c>
      <c r="CX78" s="173">
        <v>2.2175996486863099</v>
      </c>
      <c r="CY78" s="13">
        <v>56.388305459270498</v>
      </c>
      <c r="CZ78" s="173">
        <v>1.26810583892026</v>
      </c>
      <c r="DA78" s="13">
        <v>56.423234326483303</v>
      </c>
      <c r="DB78" s="173">
        <v>2.3362026303047401</v>
      </c>
      <c r="DC78" s="13">
        <v>53.9445809724835</v>
      </c>
      <c r="DD78" s="173">
        <v>1.9261137583952901</v>
      </c>
      <c r="DE78" s="13">
        <v>57.579581752249901</v>
      </c>
      <c r="DF78" s="173">
        <v>1.8839076889901101</v>
      </c>
      <c r="DG78" s="13">
        <v>1.1563474257666799</v>
      </c>
      <c r="DH78" s="173">
        <v>2.8381265873549002</v>
      </c>
      <c r="DI78" s="13">
        <v>36.548764288727497</v>
      </c>
      <c r="DJ78" s="173">
        <v>1.1544107116065701</v>
      </c>
      <c r="DK78" s="13">
        <v>34.1697476739077</v>
      </c>
      <c r="DL78" s="173">
        <v>1.9226475817300399</v>
      </c>
      <c r="DM78" s="13">
        <v>31.699413390451099</v>
      </c>
      <c r="DN78" s="173">
        <v>2.0430603510905301</v>
      </c>
      <c r="DO78" s="13">
        <v>41.134787448069297</v>
      </c>
      <c r="DP78" s="173">
        <v>1.9289836687359001</v>
      </c>
      <c r="DQ78" s="13">
        <v>6.9650397741615704</v>
      </c>
      <c r="DR78" s="173">
        <v>2.8216695589075398</v>
      </c>
      <c r="DS78" s="13">
        <v>31.028234563815399</v>
      </c>
      <c r="DT78" s="173">
        <v>1.05694023861495</v>
      </c>
      <c r="DU78" s="13">
        <v>32.873918579109201</v>
      </c>
      <c r="DV78" s="173">
        <v>1.7460329539525199</v>
      </c>
      <c r="DW78" s="13">
        <v>33.450324711002096</v>
      </c>
      <c r="DX78" s="173">
        <v>1.7018659002285199</v>
      </c>
      <c r="DY78" s="13">
        <v>28.664681302140099</v>
      </c>
      <c r="DZ78" s="173">
        <v>1.5658313623025899</v>
      </c>
      <c r="EA78" s="13">
        <v>-4.2092372769690796</v>
      </c>
      <c r="EB78" s="173">
        <v>2.2944716608826501</v>
      </c>
      <c r="EC78" s="13">
        <v>73.634670917734795</v>
      </c>
      <c r="ED78" s="173">
        <v>1.1563765487955999</v>
      </c>
      <c r="EE78" s="13">
        <v>74.258399426540294</v>
      </c>
      <c r="EF78" s="173">
        <v>1.8602012934939101</v>
      </c>
      <c r="EG78" s="13">
        <v>70.955104630214393</v>
      </c>
      <c r="EH78" s="173">
        <v>1.97316841725569</v>
      </c>
      <c r="EI78" s="13">
        <v>75.022270129074897</v>
      </c>
      <c r="EJ78" s="173">
        <v>1.6311160296289899</v>
      </c>
      <c r="EK78" s="13">
        <v>0.76387070253456102</v>
      </c>
      <c r="EL78" s="173">
        <v>2.2928088582093999</v>
      </c>
      <c r="EM78" s="13">
        <v>56.257956322708502</v>
      </c>
      <c r="EN78" s="173">
        <v>1.4839107923885699</v>
      </c>
      <c r="EO78" s="13">
        <v>53.7300883292137</v>
      </c>
      <c r="EP78" s="173">
        <v>2.73136988704008</v>
      </c>
      <c r="EQ78" s="13">
        <v>55.469311823600201</v>
      </c>
      <c r="ER78" s="173">
        <v>2.3759335946359998</v>
      </c>
      <c r="ES78" s="13">
        <v>58.217082554475603</v>
      </c>
      <c r="ET78" s="173">
        <v>1.94166698365476</v>
      </c>
      <c r="EU78" s="13">
        <v>4.4869942252618404</v>
      </c>
      <c r="EV78" s="173">
        <v>3.1244426965701302</v>
      </c>
      <c r="EW78" s="13">
        <v>54.102475104043599</v>
      </c>
      <c r="EX78" s="173">
        <v>1.38557093344938</v>
      </c>
      <c r="EY78" s="13">
        <v>55.1027990528343</v>
      </c>
      <c r="EZ78" s="173">
        <v>2.8422523906485702</v>
      </c>
      <c r="FA78" s="13">
        <v>50.958071178941097</v>
      </c>
      <c r="FB78" s="173">
        <v>1.9489757027258101</v>
      </c>
      <c r="FC78" s="13">
        <v>55.120835452638602</v>
      </c>
      <c r="FD78" s="173">
        <v>1.94048400128299</v>
      </c>
      <c r="FE78" s="13">
        <v>1.8036399804302099E-2</v>
      </c>
      <c r="FF78" s="173">
        <v>3.2620453974194099</v>
      </c>
      <c r="FG78" s="13">
        <v>26.830838455013701</v>
      </c>
      <c r="FH78" s="173">
        <v>1.0888580911500101</v>
      </c>
      <c r="FI78" s="13">
        <v>30.3591971123207</v>
      </c>
      <c r="FJ78" s="173">
        <v>2.0569882219069</v>
      </c>
      <c r="FK78" s="13">
        <v>28.6648745697963</v>
      </c>
      <c r="FL78" s="173">
        <v>1.9730115341641801</v>
      </c>
      <c r="FM78" s="13">
        <v>23.2443281301809</v>
      </c>
      <c r="FN78" s="173">
        <v>1.2950519301461001</v>
      </c>
      <c r="FO78" s="13">
        <v>-7.1148689821398099</v>
      </c>
      <c r="FP78" s="173">
        <v>2.4335540323264202</v>
      </c>
      <c r="FQ78" s="13">
        <v>-4.8196301950764804</v>
      </c>
      <c r="FR78" s="173">
        <v>1.4427085408918101</v>
      </c>
      <c r="FS78" s="13">
        <v>0.92783122424040698</v>
      </c>
      <c r="FT78" s="173">
        <v>1.2821902114255299</v>
      </c>
      <c r="FU78" s="13">
        <v>0.79527270002898798</v>
      </c>
      <c r="FV78" s="173">
        <v>1.3621764998042101</v>
      </c>
      <c r="FW78" s="13">
        <v>-2.2039539083730801</v>
      </c>
      <c r="FX78" s="173">
        <v>1.4327324848279701</v>
      </c>
      <c r="FY78" s="13">
        <v>-8.2500816427302404</v>
      </c>
      <c r="FZ78" s="173">
        <v>1.75619662717555</v>
      </c>
      <c r="GA78" s="13">
        <v>-6.8461724786753804</v>
      </c>
      <c r="GB78" s="173">
        <v>1.85818256310465</v>
      </c>
      <c r="GC78" s="13">
        <v>-7.6424990387829101</v>
      </c>
      <c r="GD78" s="173">
        <v>1.83876447080023</v>
      </c>
      <c r="GE78" s="13">
        <v>-3.06170808019065</v>
      </c>
      <c r="GF78" s="173">
        <v>1.4658163474372301</v>
      </c>
      <c r="GG78" s="13">
        <v>0.65736587812531899</v>
      </c>
      <c r="GH78" s="173">
        <v>1.5647937813533599</v>
      </c>
      <c r="GI78" s="13">
        <v>-1.0631005961998501</v>
      </c>
      <c r="GJ78" s="173">
        <v>1.3580090307511501</v>
      </c>
      <c r="GK78" s="13">
        <v>2.4987454505819602</v>
      </c>
      <c r="GL78" s="173">
        <v>1.65570586130827</v>
      </c>
      <c r="GM78" s="13">
        <v>3.8880996995657999</v>
      </c>
      <c r="GN78" s="173">
        <v>2.0201292849480001</v>
      </c>
      <c r="GO78" s="13">
        <v>-2.0932165676332102</v>
      </c>
      <c r="GP78" s="173">
        <v>1.4212217745306699</v>
      </c>
      <c r="GQ78" s="13">
        <v>4.2093529307574302</v>
      </c>
      <c r="GR78" s="173">
        <v>1.5608605001791001</v>
      </c>
      <c r="GS78" s="13">
        <v>6.7796348901753998</v>
      </c>
      <c r="GT78" s="173">
        <v>1.8593683806300301</v>
      </c>
      <c r="GU78" s="13">
        <v>4.9549421330710901</v>
      </c>
      <c r="GV78" s="173">
        <v>1.65353899315549</v>
      </c>
      <c r="GW78" s="13">
        <v>-6.4401920091978102</v>
      </c>
      <c r="GX78" s="173">
        <v>1.64172509776197</v>
      </c>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6"/>
    </row>
    <row r="79" spans="1:240" ht="12.95" customHeight="1" x14ac:dyDescent="0.2">
      <c r="A79" s="2" t="s">
        <v>377</v>
      </c>
      <c r="B79" s="32">
        <v>1</v>
      </c>
      <c r="C79" s="13">
        <v>92.192614034631504</v>
      </c>
      <c r="D79" s="173">
        <v>0.50749218068714796</v>
      </c>
      <c r="E79" s="13">
        <v>93.290870998734206</v>
      </c>
      <c r="F79" s="173">
        <v>1.3376855871837501</v>
      </c>
      <c r="G79" s="13">
        <v>90.830904006985406</v>
      </c>
      <c r="H79" s="173">
        <v>1.82033706148039</v>
      </c>
      <c r="I79" s="13">
        <v>92.636997713026702</v>
      </c>
      <c r="J79" s="173">
        <v>0.63900064894883402</v>
      </c>
      <c r="K79" s="13">
        <v>-0.65387328570746195</v>
      </c>
      <c r="L79" s="173">
        <v>1.53562916849905</v>
      </c>
      <c r="M79" s="13">
        <v>85.4974801943156</v>
      </c>
      <c r="N79" s="173">
        <v>0.69659116574380797</v>
      </c>
      <c r="O79" s="13">
        <v>87.533754787212501</v>
      </c>
      <c r="P79" s="173">
        <v>1.64119346646373</v>
      </c>
      <c r="Q79" s="13">
        <v>83.994587477684206</v>
      </c>
      <c r="R79" s="173">
        <v>1.77852434148844</v>
      </c>
      <c r="S79" s="13">
        <v>85.426025574499903</v>
      </c>
      <c r="T79" s="173">
        <v>0.85122510750276004</v>
      </c>
      <c r="U79" s="13">
        <v>-2.1077292127125999</v>
      </c>
      <c r="V79" s="173">
        <v>1.94324881125686</v>
      </c>
      <c r="W79" s="13">
        <v>94.285784977654302</v>
      </c>
      <c r="X79" s="173">
        <v>0.45935542331630103</v>
      </c>
      <c r="Y79" s="13">
        <v>94.567198060198393</v>
      </c>
      <c r="Z79" s="173">
        <v>1.1285498517136101</v>
      </c>
      <c r="AA79" s="13">
        <v>93.709371701019094</v>
      </c>
      <c r="AB79" s="173">
        <v>1.4336819152579601</v>
      </c>
      <c r="AC79" s="13">
        <v>94.554087484257195</v>
      </c>
      <c r="AD79" s="173">
        <v>0.67977592994636504</v>
      </c>
      <c r="AE79" s="13">
        <v>-1.3110575941155399E-2</v>
      </c>
      <c r="AF79" s="173">
        <v>1.3429547472965599</v>
      </c>
      <c r="AG79" s="13">
        <v>91.895859860014895</v>
      </c>
      <c r="AH79" s="173">
        <v>0.57734532597525601</v>
      </c>
      <c r="AI79" s="13">
        <v>92.946795179911604</v>
      </c>
      <c r="AJ79" s="173">
        <v>1.07809027458948</v>
      </c>
      <c r="AK79" s="13">
        <v>89.949275069032794</v>
      </c>
      <c r="AL79" s="173">
        <v>1.6613041786670499</v>
      </c>
      <c r="AM79" s="13">
        <v>92.620754857724805</v>
      </c>
      <c r="AN79" s="173">
        <v>0.75530138145244197</v>
      </c>
      <c r="AO79" s="13">
        <v>-0.32604032218676998</v>
      </c>
      <c r="AP79" s="173">
        <v>1.3033625593382401</v>
      </c>
      <c r="AQ79" s="13">
        <v>89.682813444488303</v>
      </c>
      <c r="AR79" s="173">
        <v>0.53807655540838595</v>
      </c>
      <c r="AS79" s="13">
        <v>91.635146002965399</v>
      </c>
      <c r="AT79" s="173">
        <v>1.34273821005371</v>
      </c>
      <c r="AU79" s="13">
        <v>88.566709935789703</v>
      </c>
      <c r="AV79" s="173">
        <v>1.9292941131288901</v>
      </c>
      <c r="AW79" s="13">
        <v>89.853969969359198</v>
      </c>
      <c r="AX79" s="173">
        <v>0.65299583019378205</v>
      </c>
      <c r="AY79" s="13">
        <v>-1.7811760336062299</v>
      </c>
      <c r="AZ79" s="173">
        <v>1.4305258172297499</v>
      </c>
      <c r="BA79" s="13">
        <v>89.384525380167801</v>
      </c>
      <c r="BB79" s="173">
        <v>0.63462381998711304</v>
      </c>
      <c r="BC79" s="13">
        <v>92.033976770699994</v>
      </c>
      <c r="BD79" s="173">
        <v>1.55193191961434</v>
      </c>
      <c r="BE79" s="13">
        <v>87.608419303638001</v>
      </c>
      <c r="BF79" s="173">
        <v>2.0885594176258802</v>
      </c>
      <c r="BG79" s="13">
        <v>89.546142755104896</v>
      </c>
      <c r="BH79" s="173">
        <v>0.78931831697475097</v>
      </c>
      <c r="BI79" s="13">
        <v>-2.4878340155951499</v>
      </c>
      <c r="BJ79" s="173">
        <v>1.7711905247734501</v>
      </c>
      <c r="BK79" s="13">
        <v>93.289602385616604</v>
      </c>
      <c r="BL79" s="173">
        <v>0.43902958693696897</v>
      </c>
      <c r="BM79" s="13">
        <v>95.2669578046319</v>
      </c>
      <c r="BN79" s="173">
        <v>1.05121753351223</v>
      </c>
      <c r="BO79" s="13">
        <v>92.421754333616306</v>
      </c>
      <c r="BP79" s="173">
        <v>1.6150011414554499</v>
      </c>
      <c r="BQ79" s="13">
        <v>93.322132774506201</v>
      </c>
      <c r="BR79" s="173">
        <v>0.52967977324408499</v>
      </c>
      <c r="BS79" s="13">
        <v>-1.9448250301257399</v>
      </c>
      <c r="BT79" s="173">
        <v>1.18539277678129</v>
      </c>
      <c r="BU79" s="13">
        <v>57.345868680190797</v>
      </c>
      <c r="BV79" s="173">
        <v>1.2466360489695201</v>
      </c>
      <c r="BW79" s="13">
        <v>64.352838329016294</v>
      </c>
      <c r="BX79" s="173">
        <v>2.8212831135269401</v>
      </c>
      <c r="BY79" s="13">
        <v>57.8639323542114</v>
      </c>
      <c r="BZ79" s="173">
        <v>2.8585211782192399</v>
      </c>
      <c r="CA79" s="13">
        <v>55.194032841879803</v>
      </c>
      <c r="CB79" s="173">
        <v>1.3433644500928801</v>
      </c>
      <c r="CC79" s="13">
        <v>-9.1588054871364797</v>
      </c>
      <c r="CD79" s="173">
        <v>3.1292305191926602</v>
      </c>
      <c r="CE79" s="13">
        <v>92.4451078527823</v>
      </c>
      <c r="CF79" s="173">
        <v>0.472331902348051</v>
      </c>
      <c r="CG79" s="13">
        <v>93.3556317748086</v>
      </c>
      <c r="CH79" s="173">
        <v>1.25124529317422</v>
      </c>
      <c r="CI79" s="13">
        <v>92.147792767327402</v>
      </c>
      <c r="CJ79" s="173">
        <v>1.33747296343799</v>
      </c>
      <c r="CK79" s="13">
        <v>92.408593570772993</v>
      </c>
      <c r="CL79" s="173">
        <v>0.644927555287368</v>
      </c>
      <c r="CM79" s="13">
        <v>-0.947038204035621</v>
      </c>
      <c r="CN79" s="173">
        <v>1.45339524016124</v>
      </c>
      <c r="CO79" s="13">
        <v>57.078702589523402</v>
      </c>
      <c r="CP79" s="173">
        <v>1.1935357244836799</v>
      </c>
      <c r="CQ79" s="13">
        <v>58.187880719938597</v>
      </c>
      <c r="CR79" s="173">
        <v>2.8221570481561802</v>
      </c>
      <c r="CS79" s="13">
        <v>56.6763757323532</v>
      </c>
      <c r="CT79" s="173">
        <v>2.98685065776642</v>
      </c>
      <c r="CU79" s="13">
        <v>56.611102747388301</v>
      </c>
      <c r="CV79" s="173">
        <v>1.34689140443698</v>
      </c>
      <c r="CW79" s="13">
        <v>-1.57677797255028</v>
      </c>
      <c r="CX79" s="173">
        <v>2.9766631907644401</v>
      </c>
      <c r="CY79" s="13">
        <v>83.705206227236303</v>
      </c>
      <c r="CZ79" s="173">
        <v>0.79149117514423895</v>
      </c>
      <c r="DA79" s="13">
        <v>85.890048919425695</v>
      </c>
      <c r="DB79" s="173">
        <v>1.8413172076200199</v>
      </c>
      <c r="DC79" s="13">
        <v>80.414122853291204</v>
      </c>
      <c r="DD79" s="173">
        <v>2.5371231799657399</v>
      </c>
      <c r="DE79" s="13">
        <v>83.624420855788301</v>
      </c>
      <c r="DF79" s="173">
        <v>0.87328992364418301</v>
      </c>
      <c r="DG79" s="13">
        <v>-2.26562806363739</v>
      </c>
      <c r="DH79" s="173">
        <v>1.90560939992204</v>
      </c>
      <c r="DI79" s="13">
        <v>49.825368535188097</v>
      </c>
      <c r="DJ79" s="173">
        <v>1.3707192470981999</v>
      </c>
      <c r="DK79" s="13">
        <v>53.217126248078898</v>
      </c>
      <c r="DL79" s="173">
        <v>2.75576861328963</v>
      </c>
      <c r="DM79" s="13">
        <v>47.102895682896801</v>
      </c>
      <c r="DN79" s="173">
        <v>3.1498870055942798</v>
      </c>
      <c r="DO79" s="13">
        <v>48.882618713707402</v>
      </c>
      <c r="DP79" s="173">
        <v>1.52511885045858</v>
      </c>
      <c r="DQ79" s="13">
        <v>-4.3345075343714896</v>
      </c>
      <c r="DR79" s="173">
        <v>2.85616488342224</v>
      </c>
      <c r="DS79" s="13">
        <v>72.982569417740905</v>
      </c>
      <c r="DT79" s="173">
        <v>1.2013957206869801</v>
      </c>
      <c r="DU79" s="13">
        <v>76.9434029703433</v>
      </c>
      <c r="DV79" s="173">
        <v>2.4479888477441101</v>
      </c>
      <c r="DW79" s="13">
        <v>70.547825922019001</v>
      </c>
      <c r="DX79" s="173">
        <v>3.2200958536239499</v>
      </c>
      <c r="DY79" s="13">
        <v>72.4499574272036</v>
      </c>
      <c r="DZ79" s="173">
        <v>1.3615272213171801</v>
      </c>
      <c r="EA79" s="13">
        <v>-4.4934455431396998</v>
      </c>
      <c r="EB79" s="173">
        <v>2.4820004552994099</v>
      </c>
      <c r="EC79" s="13">
        <v>85.787490250476495</v>
      </c>
      <c r="ED79" s="173">
        <v>0.84453797812103903</v>
      </c>
      <c r="EE79" s="13">
        <v>88.382938665804105</v>
      </c>
      <c r="EF79" s="173">
        <v>1.7629972283956299</v>
      </c>
      <c r="EG79" s="13">
        <v>85.098692263198302</v>
      </c>
      <c r="EH79" s="173">
        <v>2.0537514563416601</v>
      </c>
      <c r="EI79" s="13">
        <v>85.003943664189194</v>
      </c>
      <c r="EJ79" s="173">
        <v>0.94932428206128106</v>
      </c>
      <c r="EK79" s="13">
        <v>-3.3789950016148298</v>
      </c>
      <c r="EL79" s="173">
        <v>1.82945011324672</v>
      </c>
      <c r="EM79" s="13">
        <v>91.183093960524701</v>
      </c>
      <c r="EN79" s="173">
        <v>0.58783745787098496</v>
      </c>
      <c r="EO79" s="13">
        <v>90.617577294487205</v>
      </c>
      <c r="EP79" s="173">
        <v>1.6574455178837899</v>
      </c>
      <c r="EQ79" s="13">
        <v>85.641813762329093</v>
      </c>
      <c r="ER79" s="173">
        <v>2.0547803045698498</v>
      </c>
      <c r="ES79" s="13">
        <v>91.995273235941397</v>
      </c>
      <c r="ET79" s="173">
        <v>0.66872497011851595</v>
      </c>
      <c r="EU79" s="13">
        <v>1.37769594145421</v>
      </c>
      <c r="EV79" s="173">
        <v>1.74585691508539</v>
      </c>
      <c r="EW79" s="13">
        <v>88.404105068438895</v>
      </c>
      <c r="EX79" s="173">
        <v>0.62632409411355905</v>
      </c>
      <c r="EY79" s="13">
        <v>89.810654832925906</v>
      </c>
      <c r="EZ79" s="173">
        <v>1.7780547224963399</v>
      </c>
      <c r="FA79" s="13">
        <v>84.788425582467497</v>
      </c>
      <c r="FB79" s="173">
        <v>2.0850488683708099</v>
      </c>
      <c r="FC79" s="13">
        <v>88.388673914156996</v>
      </c>
      <c r="FD79" s="173">
        <v>0.72424889462388398</v>
      </c>
      <c r="FE79" s="13">
        <v>-1.4219809187688801</v>
      </c>
      <c r="FF79" s="173">
        <v>1.8445204961538599</v>
      </c>
      <c r="FG79" s="13">
        <v>46.709642163198097</v>
      </c>
      <c r="FH79" s="173">
        <v>1.1636607324855199</v>
      </c>
      <c r="FI79" s="13">
        <v>52.0560001065923</v>
      </c>
      <c r="FJ79" s="173">
        <v>2.7083944347217801</v>
      </c>
      <c r="FK79" s="13">
        <v>45.960955175374998</v>
      </c>
      <c r="FL79" s="173">
        <v>2.6876975038797699</v>
      </c>
      <c r="FM79" s="13">
        <v>45.132582742292399</v>
      </c>
      <c r="FN79" s="173">
        <v>1.4032141437115699</v>
      </c>
      <c r="FO79" s="13">
        <v>-6.9234173642998904</v>
      </c>
      <c r="FP79" s="173">
        <v>3.0167349873184</v>
      </c>
      <c r="FQ79" s="13">
        <v>1.8409923106750301</v>
      </c>
      <c r="FR79" s="173">
        <v>0.83017584306873604</v>
      </c>
      <c r="FS79" s="13">
        <v>0.47168553392145901</v>
      </c>
      <c r="FT79" s="173">
        <v>1.0320075097232999</v>
      </c>
      <c r="FU79" s="13">
        <v>1.47803586312571</v>
      </c>
      <c r="FV79" s="173">
        <v>0.73772702817008795</v>
      </c>
      <c r="FW79" s="13">
        <v>3.0175173947049498</v>
      </c>
      <c r="FX79" s="173">
        <v>0.87823359895616404</v>
      </c>
      <c r="FY79" s="13">
        <v>1.8696182132356101</v>
      </c>
      <c r="FZ79" s="173">
        <v>0.97844272817979505</v>
      </c>
      <c r="GA79" s="13">
        <v>1.4966545438057499</v>
      </c>
      <c r="GB79" s="173">
        <v>0.97708604619597506</v>
      </c>
      <c r="GC79" s="13">
        <v>1.70171815461141</v>
      </c>
      <c r="GD79" s="173">
        <v>0.79039690488023295</v>
      </c>
      <c r="GE79" s="13">
        <v>3.3154166661670499</v>
      </c>
      <c r="GF79" s="173">
        <v>1.7160221529008199</v>
      </c>
      <c r="GG79" s="13">
        <v>2.4991082507850799</v>
      </c>
      <c r="GH79" s="173">
        <v>0.73083451817727896</v>
      </c>
      <c r="GI79" s="13">
        <v>0.78782153496681695</v>
      </c>
      <c r="GJ79" s="173">
        <v>1.54222247846752</v>
      </c>
      <c r="GK79" s="13">
        <v>3.54392154606334</v>
      </c>
      <c r="GL79" s="173">
        <v>1.1487401816852001</v>
      </c>
      <c r="GM79" s="13">
        <v>5.1085574745274398</v>
      </c>
      <c r="GN79" s="173">
        <v>1.7125280295254299</v>
      </c>
      <c r="GO79" s="13">
        <v>12.908500160799001</v>
      </c>
      <c r="GP79" s="173">
        <v>1.62866316335101</v>
      </c>
      <c r="GQ79" s="13">
        <v>3.32274191304134</v>
      </c>
      <c r="GR79" s="173">
        <v>1.14229730611128</v>
      </c>
      <c r="GS79" s="13">
        <v>3.8178713944350999</v>
      </c>
      <c r="GT79" s="173">
        <v>0.94693162770667405</v>
      </c>
      <c r="GU79" s="13">
        <v>5.3964546887539901</v>
      </c>
      <c r="GV79" s="173">
        <v>1.0705343711577</v>
      </c>
      <c r="GW79" s="13">
        <v>5.0511310154182496</v>
      </c>
      <c r="GX79" s="173">
        <v>1.61457884146388</v>
      </c>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6"/>
    </row>
    <row r="80" spans="1:240" ht="12.95" customHeight="1" x14ac:dyDescent="0.2">
      <c r="A80" s="2" t="s">
        <v>382</v>
      </c>
      <c r="B80" s="32">
        <v>1</v>
      </c>
      <c r="C80" s="13">
        <v>71.079922138160796</v>
      </c>
      <c r="D80" s="173">
        <v>0.78936053863283095</v>
      </c>
      <c r="E80" s="13">
        <v>68.533740210904696</v>
      </c>
      <c r="F80" s="173">
        <v>1.7778780910571399</v>
      </c>
      <c r="G80" s="13">
        <v>68.865034843661604</v>
      </c>
      <c r="H80" s="173">
        <v>2.1389784781324699</v>
      </c>
      <c r="I80" s="13">
        <v>71.796370419776395</v>
      </c>
      <c r="J80" s="173">
        <v>1.10174748859197</v>
      </c>
      <c r="K80" s="13">
        <v>3.2626302088717098</v>
      </c>
      <c r="L80" s="173">
        <v>2.1970946307885999</v>
      </c>
      <c r="M80" s="13">
        <v>58.002862986829001</v>
      </c>
      <c r="N80" s="173">
        <v>0.99393344523909199</v>
      </c>
      <c r="O80" s="13">
        <v>61.2709106978158</v>
      </c>
      <c r="P80" s="173">
        <v>1.9724547849868901</v>
      </c>
      <c r="Q80" s="13">
        <v>59.272341080032298</v>
      </c>
      <c r="R80" s="173">
        <v>2.8017245728223701</v>
      </c>
      <c r="S80" s="13">
        <v>56.781578676392598</v>
      </c>
      <c r="T80" s="173">
        <v>1.11472499844869</v>
      </c>
      <c r="U80" s="13">
        <v>-4.48933202142317</v>
      </c>
      <c r="V80" s="173">
        <v>2.25211314923351</v>
      </c>
      <c r="W80" s="13">
        <v>54.242191150079101</v>
      </c>
      <c r="X80" s="173">
        <v>0.93844078783665197</v>
      </c>
      <c r="Y80" s="13">
        <v>53.567046159290904</v>
      </c>
      <c r="Z80" s="173">
        <v>1.95391246008612</v>
      </c>
      <c r="AA80" s="13">
        <v>55.289938795960701</v>
      </c>
      <c r="AB80" s="173">
        <v>2.37566169239498</v>
      </c>
      <c r="AC80" s="13">
        <v>53.8152080272734</v>
      </c>
      <c r="AD80" s="173">
        <v>1.26528471061807</v>
      </c>
      <c r="AE80" s="13">
        <v>0.24816186798248199</v>
      </c>
      <c r="AF80" s="173">
        <v>2.5656600263846498</v>
      </c>
      <c r="AG80" s="13">
        <v>66.489487435422205</v>
      </c>
      <c r="AH80" s="173">
        <v>1.20598985380164</v>
      </c>
      <c r="AI80" s="13">
        <v>63.9452862804605</v>
      </c>
      <c r="AJ80" s="173">
        <v>2.29960032499128</v>
      </c>
      <c r="AK80" s="13">
        <v>62.920040358274903</v>
      </c>
      <c r="AL80" s="173">
        <v>2.5781118027133099</v>
      </c>
      <c r="AM80" s="13">
        <v>67.428740152715903</v>
      </c>
      <c r="AN80" s="173">
        <v>1.3559990934909401</v>
      </c>
      <c r="AO80" s="13">
        <v>3.4834538722554198</v>
      </c>
      <c r="AP80" s="173">
        <v>2.3952075279528202</v>
      </c>
      <c r="AQ80" s="13">
        <v>75.5871232495941</v>
      </c>
      <c r="AR80" s="173">
        <v>1.00893746663046</v>
      </c>
      <c r="AS80" s="13">
        <v>70.3096073982978</v>
      </c>
      <c r="AT80" s="173">
        <v>2.0270100108969702</v>
      </c>
      <c r="AU80" s="13">
        <v>74.947843038903798</v>
      </c>
      <c r="AV80" s="173">
        <v>2.56206305031299</v>
      </c>
      <c r="AW80" s="13">
        <v>77.1761513797628</v>
      </c>
      <c r="AX80" s="173">
        <v>1.13990410267676</v>
      </c>
      <c r="AY80" s="13">
        <v>6.86654398146504</v>
      </c>
      <c r="AZ80" s="173">
        <v>2.1199128790883401</v>
      </c>
      <c r="BA80" s="13">
        <v>66.119672972899394</v>
      </c>
      <c r="BB80" s="173">
        <v>1.18402504086495</v>
      </c>
      <c r="BC80" s="13">
        <v>63.8198685746124</v>
      </c>
      <c r="BD80" s="173">
        <v>2.7706821346169899</v>
      </c>
      <c r="BE80" s="13">
        <v>65.958844403412101</v>
      </c>
      <c r="BF80" s="173">
        <v>2.6041874581766402</v>
      </c>
      <c r="BG80" s="13">
        <v>67.069973129016404</v>
      </c>
      <c r="BH80" s="173">
        <v>1.2425446666508899</v>
      </c>
      <c r="BI80" s="13">
        <v>3.2501045544039902</v>
      </c>
      <c r="BJ80" s="173">
        <v>2.7903456341081099</v>
      </c>
      <c r="BK80" s="13">
        <v>80.329008352343607</v>
      </c>
      <c r="BL80" s="173">
        <v>0.96787259806846504</v>
      </c>
      <c r="BM80" s="13">
        <v>75.121295278626903</v>
      </c>
      <c r="BN80" s="173">
        <v>2.07500477744358</v>
      </c>
      <c r="BO80" s="13">
        <v>78.469604853580805</v>
      </c>
      <c r="BP80" s="173">
        <v>2.4497151709098999</v>
      </c>
      <c r="BQ80" s="13">
        <v>82.318068800660498</v>
      </c>
      <c r="BR80" s="173">
        <v>1.04530033955755</v>
      </c>
      <c r="BS80" s="13">
        <v>7.1967735220336104</v>
      </c>
      <c r="BT80" s="173">
        <v>2.0633962078565999</v>
      </c>
      <c r="BU80" s="13">
        <v>47.970932008050298</v>
      </c>
      <c r="BV80" s="173">
        <v>1.6396578887541999</v>
      </c>
      <c r="BW80" s="13">
        <v>50.131060424145197</v>
      </c>
      <c r="BX80" s="173">
        <v>2.52084307138397</v>
      </c>
      <c r="BY80" s="13">
        <v>55.161629401061802</v>
      </c>
      <c r="BZ80" s="173">
        <v>2.8573396687197201</v>
      </c>
      <c r="CA80" s="13">
        <v>45.914513352672003</v>
      </c>
      <c r="CB80" s="173">
        <v>1.8529644647475301</v>
      </c>
      <c r="CC80" s="13">
        <v>-4.2165470714731201</v>
      </c>
      <c r="CD80" s="173">
        <v>2.4041554016323099</v>
      </c>
      <c r="CE80" s="13">
        <v>48.453933134019003</v>
      </c>
      <c r="CF80" s="173">
        <v>0.926940555295232</v>
      </c>
      <c r="CG80" s="13">
        <v>48.175904700507701</v>
      </c>
      <c r="CH80" s="173">
        <v>2.19217679416015</v>
      </c>
      <c r="CI80" s="13">
        <v>47.655172839473998</v>
      </c>
      <c r="CJ80" s="173">
        <v>2.8089959470499002</v>
      </c>
      <c r="CK80" s="13">
        <v>48.609134513138997</v>
      </c>
      <c r="CL80" s="173">
        <v>1.185765589241</v>
      </c>
      <c r="CM80" s="13">
        <v>0.43322981263132498</v>
      </c>
      <c r="CN80" s="173">
        <v>2.4684711607276899</v>
      </c>
      <c r="CO80" s="13">
        <v>13.349759815041001</v>
      </c>
      <c r="CP80" s="173">
        <v>0.60168015905554195</v>
      </c>
      <c r="CQ80" s="13">
        <v>12.1439130676861</v>
      </c>
      <c r="CR80" s="173">
        <v>1.28762953974662</v>
      </c>
      <c r="CS80" s="13">
        <v>13.043988605284</v>
      </c>
      <c r="CT80" s="173">
        <v>2.1003641989284101</v>
      </c>
      <c r="CU80" s="13">
        <v>13.6015697509606</v>
      </c>
      <c r="CV80" s="173">
        <v>0.71432497766605996</v>
      </c>
      <c r="CW80" s="13">
        <v>1.4576566832744999</v>
      </c>
      <c r="CX80" s="173">
        <v>1.49371297455389</v>
      </c>
      <c r="CY80" s="13">
        <v>50.182888594190899</v>
      </c>
      <c r="CZ80" s="173">
        <v>1.07238155529162</v>
      </c>
      <c r="DA80" s="13">
        <v>44.067178871992603</v>
      </c>
      <c r="DB80" s="173">
        <v>2.0991956779149201</v>
      </c>
      <c r="DC80" s="13">
        <v>47.768239357421798</v>
      </c>
      <c r="DD80" s="173">
        <v>2.7385980632818998</v>
      </c>
      <c r="DE80" s="13">
        <v>51.687153300375797</v>
      </c>
      <c r="DF80" s="173">
        <v>1.38838464095249</v>
      </c>
      <c r="DG80" s="13">
        <v>7.6199744283832302</v>
      </c>
      <c r="DH80" s="173">
        <v>2.4788282739540199</v>
      </c>
      <c r="DI80" s="13">
        <v>53.378174160506298</v>
      </c>
      <c r="DJ80" s="173">
        <v>1.1008407978292001</v>
      </c>
      <c r="DK80" s="13">
        <v>48.474196813748598</v>
      </c>
      <c r="DL80" s="173">
        <v>2.6408908867919498</v>
      </c>
      <c r="DM80" s="13">
        <v>48.3132273589856</v>
      </c>
      <c r="DN80" s="173">
        <v>2.6357192482204801</v>
      </c>
      <c r="DO80" s="13">
        <v>55.272068932585199</v>
      </c>
      <c r="DP80" s="173">
        <v>1.25877095048281</v>
      </c>
      <c r="DQ80" s="13">
        <v>6.79787211883668</v>
      </c>
      <c r="DR80" s="173">
        <v>2.86038312645461</v>
      </c>
      <c r="DS80" s="13">
        <v>22.640215444469199</v>
      </c>
      <c r="DT80" s="173">
        <v>1.1136859137197599</v>
      </c>
      <c r="DU80" s="13">
        <v>19.216205398943998</v>
      </c>
      <c r="DV80" s="173">
        <v>1.8099768356882899</v>
      </c>
      <c r="DW80" s="13">
        <v>23.9216616399213</v>
      </c>
      <c r="DX80" s="173">
        <v>2.08578319062411</v>
      </c>
      <c r="DY80" s="13">
        <v>22.731045340595401</v>
      </c>
      <c r="DZ80" s="173">
        <v>1.24279301850251</v>
      </c>
      <c r="EA80" s="13">
        <v>3.5148399416514802</v>
      </c>
      <c r="EB80" s="173">
        <v>1.80066516304209</v>
      </c>
      <c r="EC80" s="13">
        <v>48.5459690735008</v>
      </c>
      <c r="ED80" s="173">
        <v>1.1952735368260801</v>
      </c>
      <c r="EE80" s="13">
        <v>42.233904944771901</v>
      </c>
      <c r="EF80" s="173">
        <v>2.1626698063001402</v>
      </c>
      <c r="EG80" s="13">
        <v>46.526928531030798</v>
      </c>
      <c r="EH80" s="173">
        <v>2.4837471908478399</v>
      </c>
      <c r="EI80" s="13">
        <v>49.965994179529901</v>
      </c>
      <c r="EJ80" s="173">
        <v>1.4167016741165701</v>
      </c>
      <c r="EK80" s="13">
        <v>7.7320892347580097</v>
      </c>
      <c r="EL80" s="173">
        <v>2.4649573800742099</v>
      </c>
      <c r="EM80" s="13">
        <v>56.654871976793302</v>
      </c>
      <c r="EN80" s="173">
        <v>0.96348265274391098</v>
      </c>
      <c r="EO80" s="13">
        <v>53.574553549448801</v>
      </c>
      <c r="EP80" s="173">
        <v>2.0596479486839998</v>
      </c>
      <c r="EQ80" s="13">
        <v>53.267078488367801</v>
      </c>
      <c r="ER80" s="173">
        <v>2.6606302453562698</v>
      </c>
      <c r="ES80" s="13">
        <v>57.393638742938997</v>
      </c>
      <c r="ET80" s="173">
        <v>1.30640633785463</v>
      </c>
      <c r="EU80" s="13">
        <v>3.8190851934902201</v>
      </c>
      <c r="EV80" s="173">
        <v>2.4080378037775998</v>
      </c>
      <c r="EW80" s="13">
        <v>53.393497010195397</v>
      </c>
      <c r="EX80" s="173">
        <v>0.97785757460445</v>
      </c>
      <c r="EY80" s="13">
        <v>43.520114356316803</v>
      </c>
      <c r="EZ80" s="173">
        <v>2.21355478132757</v>
      </c>
      <c r="FA80" s="13">
        <v>56.855419495408199</v>
      </c>
      <c r="FB80" s="173">
        <v>2.7172109732849301</v>
      </c>
      <c r="FC80" s="13">
        <v>55.1400212278512</v>
      </c>
      <c r="FD80" s="173">
        <v>1.14301645922423</v>
      </c>
      <c r="FE80" s="13">
        <v>11.6199068715344</v>
      </c>
      <c r="FF80" s="173">
        <v>2.28355441198438</v>
      </c>
      <c r="FG80" s="13">
        <v>26.3882673643065</v>
      </c>
      <c r="FH80" s="173">
        <v>0.84854230158280697</v>
      </c>
      <c r="FI80" s="13">
        <v>28.847417549599999</v>
      </c>
      <c r="FJ80" s="173">
        <v>1.8958182026439601</v>
      </c>
      <c r="FK80" s="13">
        <v>31.672530174490799</v>
      </c>
      <c r="FL80" s="173">
        <v>2.4157278704473701</v>
      </c>
      <c r="FM80" s="13">
        <v>24.887656614182799</v>
      </c>
      <c r="FN80" s="173">
        <v>0.97159358174465904</v>
      </c>
      <c r="FO80" s="13">
        <v>-3.9597609354172199</v>
      </c>
      <c r="FP80" s="173">
        <v>2.0489731949448302</v>
      </c>
      <c r="FQ80" s="13">
        <v>-3.9924384421329502</v>
      </c>
      <c r="FR80" s="173">
        <v>1.2281905116154099</v>
      </c>
      <c r="FS80" s="13">
        <v>-1.7507537179451</v>
      </c>
      <c r="FT80" s="173">
        <v>1.4009364172391701</v>
      </c>
      <c r="FU80" s="13">
        <v>-3.5365659160214</v>
      </c>
      <c r="FV80" s="173">
        <v>1.43938924804319</v>
      </c>
      <c r="FW80" s="13">
        <v>-0.98957938123271605</v>
      </c>
      <c r="FX80" s="173">
        <v>1.8129979799225699</v>
      </c>
      <c r="FY80" s="13">
        <v>-0.79155504527192</v>
      </c>
      <c r="FZ80" s="173">
        <v>1.4669545285029899</v>
      </c>
      <c r="GA80" s="13">
        <v>-0.73883874781135706</v>
      </c>
      <c r="GB80" s="173">
        <v>1.7478807317439</v>
      </c>
      <c r="GC80" s="13">
        <v>-0.67671924588697197</v>
      </c>
      <c r="GD80" s="173">
        <v>1.3951529469527699</v>
      </c>
      <c r="GE80" s="13">
        <v>-6.7025281634097498</v>
      </c>
      <c r="GF80" s="173">
        <v>2.26009623508416</v>
      </c>
      <c r="GG80" s="13">
        <v>8.3164510632076194</v>
      </c>
      <c r="GH80" s="173">
        <v>1.46458122625781</v>
      </c>
      <c r="GI80" s="13">
        <v>-2.3190558740596998</v>
      </c>
      <c r="GJ80" s="173">
        <v>1.0310368631581099</v>
      </c>
      <c r="GK80" s="13">
        <v>6.7876471058305201</v>
      </c>
      <c r="GL80" s="173">
        <v>1.4708238775068001</v>
      </c>
      <c r="GM80" s="13">
        <v>2.5878930776611901</v>
      </c>
      <c r="GN80" s="173">
        <v>1.6765312941470101</v>
      </c>
      <c r="GO80" s="13">
        <v>1.3168661082683599</v>
      </c>
      <c r="GP80" s="173">
        <v>1.53187776639311</v>
      </c>
      <c r="GQ80" s="13">
        <v>-1.94862063983237</v>
      </c>
      <c r="GR80" s="173">
        <v>1.7716499150901199</v>
      </c>
      <c r="GS80" s="13">
        <v>1.9116723809470699</v>
      </c>
      <c r="GT80" s="173">
        <v>1.5072346473284099</v>
      </c>
      <c r="GU80" s="13">
        <v>7.9989989884045398</v>
      </c>
      <c r="GV80" s="173">
        <v>1.5148969244416099</v>
      </c>
      <c r="GW80" s="13">
        <v>-2.0073858745990001</v>
      </c>
      <c r="GX80" s="173">
        <v>1.45585887984087</v>
      </c>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6"/>
    </row>
    <row r="81" spans="1:240" ht="12.95" customHeight="1" x14ac:dyDescent="0.2">
      <c r="A81" s="2" t="s">
        <v>384</v>
      </c>
      <c r="B81" s="32">
        <v>1</v>
      </c>
      <c r="C81" s="13">
        <v>75.118653329184497</v>
      </c>
      <c r="D81" s="173">
        <v>0.89097752581368195</v>
      </c>
      <c r="E81" s="13">
        <v>76.173730311908798</v>
      </c>
      <c r="F81" s="173">
        <v>1.83167140979273</v>
      </c>
      <c r="G81" s="13">
        <v>69.615177544698795</v>
      </c>
      <c r="H81" s="173">
        <v>1.9477236065230901</v>
      </c>
      <c r="I81" s="13">
        <v>76.077056481251404</v>
      </c>
      <c r="J81" s="173">
        <v>1.04129081480158</v>
      </c>
      <c r="K81" s="13">
        <v>-9.6673830657465501E-2</v>
      </c>
      <c r="L81" s="173">
        <v>1.81934657962938</v>
      </c>
      <c r="M81" s="13">
        <v>74.256352524566694</v>
      </c>
      <c r="N81" s="173">
        <v>0.73848231733435099</v>
      </c>
      <c r="O81" s="13">
        <v>75.424627660050206</v>
      </c>
      <c r="P81" s="173">
        <v>1.8417899395122099</v>
      </c>
      <c r="Q81" s="13">
        <v>73.946414253361397</v>
      </c>
      <c r="R81" s="173">
        <v>1.82041387644104</v>
      </c>
      <c r="S81" s="13">
        <v>73.804588667450005</v>
      </c>
      <c r="T81" s="173">
        <v>0.98469940966995895</v>
      </c>
      <c r="U81" s="13">
        <v>-1.6200389926001699</v>
      </c>
      <c r="V81" s="173">
        <v>2.1047457347640002</v>
      </c>
      <c r="W81" s="13">
        <v>80.436936485273307</v>
      </c>
      <c r="X81" s="173">
        <v>0.89080656371316802</v>
      </c>
      <c r="Y81" s="13">
        <v>81.417173118691096</v>
      </c>
      <c r="Z81" s="173">
        <v>1.5773753540078701</v>
      </c>
      <c r="AA81" s="13">
        <v>80.501289104633599</v>
      </c>
      <c r="AB81" s="173">
        <v>1.7616170209819899</v>
      </c>
      <c r="AC81" s="13">
        <v>80.058391343932797</v>
      </c>
      <c r="AD81" s="173">
        <v>1.0519718142124199</v>
      </c>
      <c r="AE81" s="13">
        <v>-1.3587817747583</v>
      </c>
      <c r="AF81" s="173">
        <v>1.8378453424735099</v>
      </c>
      <c r="AG81" s="13">
        <v>69.413778111948204</v>
      </c>
      <c r="AH81" s="173">
        <v>0.95388068377513802</v>
      </c>
      <c r="AI81" s="13">
        <v>72.165559148755804</v>
      </c>
      <c r="AJ81" s="173">
        <v>1.8879094268083401</v>
      </c>
      <c r="AK81" s="13">
        <v>68.165039880785102</v>
      </c>
      <c r="AL81" s="173">
        <v>1.85508539398946</v>
      </c>
      <c r="AM81" s="13">
        <v>68.731555597937202</v>
      </c>
      <c r="AN81" s="173">
        <v>1.12056671583346</v>
      </c>
      <c r="AO81" s="13">
        <v>-3.4340035508186202</v>
      </c>
      <c r="AP81" s="173">
        <v>2.06063902431932</v>
      </c>
      <c r="AQ81" s="13">
        <v>85.272929311879906</v>
      </c>
      <c r="AR81" s="173">
        <v>0.69320109173653899</v>
      </c>
      <c r="AS81" s="13">
        <v>81.3544203316401</v>
      </c>
      <c r="AT81" s="173">
        <v>1.59404673963166</v>
      </c>
      <c r="AU81" s="13">
        <v>83.330198501887494</v>
      </c>
      <c r="AV81" s="173">
        <v>1.5032048048023099</v>
      </c>
      <c r="AW81" s="13">
        <v>86.666742348260001</v>
      </c>
      <c r="AX81" s="173">
        <v>0.76918280540258099</v>
      </c>
      <c r="AY81" s="13">
        <v>5.3123220166199401</v>
      </c>
      <c r="AZ81" s="173">
        <v>1.66666397576547</v>
      </c>
      <c r="BA81" s="13">
        <v>81.658483892682199</v>
      </c>
      <c r="BB81" s="173">
        <v>0.85084515464691601</v>
      </c>
      <c r="BC81" s="13">
        <v>78.746485021952395</v>
      </c>
      <c r="BD81" s="173">
        <v>1.9281330269689501</v>
      </c>
      <c r="BE81" s="13">
        <v>81.465920422174804</v>
      </c>
      <c r="BF81" s="173">
        <v>1.76944636032605</v>
      </c>
      <c r="BG81" s="13">
        <v>82.2355292746456</v>
      </c>
      <c r="BH81" s="173">
        <v>0.95608584990004197</v>
      </c>
      <c r="BI81" s="13">
        <v>3.4890442526932799</v>
      </c>
      <c r="BJ81" s="173">
        <v>2.07366624578935</v>
      </c>
      <c r="BK81" s="13">
        <v>89.529180053009696</v>
      </c>
      <c r="BL81" s="173">
        <v>0.63649127763184599</v>
      </c>
      <c r="BM81" s="13">
        <v>86.751347368202104</v>
      </c>
      <c r="BN81" s="173">
        <v>1.7320551945493701</v>
      </c>
      <c r="BO81" s="13">
        <v>87.430639269086996</v>
      </c>
      <c r="BP81" s="173">
        <v>1.3675481199947099</v>
      </c>
      <c r="BQ81" s="13">
        <v>90.633160165841204</v>
      </c>
      <c r="BR81" s="173">
        <v>0.68176986224192704</v>
      </c>
      <c r="BS81" s="13">
        <v>3.8818127976390699</v>
      </c>
      <c r="BT81" s="173">
        <v>1.8332579615754301</v>
      </c>
      <c r="BU81" s="13">
        <v>23.905708299934599</v>
      </c>
      <c r="BV81" s="173">
        <v>1.11791090946407</v>
      </c>
      <c r="BW81" s="13">
        <v>30.420432344269901</v>
      </c>
      <c r="BX81" s="173">
        <v>1.8083661661203401</v>
      </c>
      <c r="BY81" s="13">
        <v>22.7666768409008</v>
      </c>
      <c r="BZ81" s="173">
        <v>2.10732122784361</v>
      </c>
      <c r="CA81" s="13">
        <v>22.085616987708701</v>
      </c>
      <c r="CB81" s="173">
        <v>1.2221426015977701</v>
      </c>
      <c r="CC81" s="13">
        <v>-8.3348153565611902</v>
      </c>
      <c r="CD81" s="173">
        <v>1.95537428221411</v>
      </c>
      <c r="CE81" s="13">
        <v>57.795021646935702</v>
      </c>
      <c r="CF81" s="173">
        <v>0.91616658504413695</v>
      </c>
      <c r="CG81" s="13">
        <v>63.273513189916898</v>
      </c>
      <c r="CH81" s="173">
        <v>2.0523784043203999</v>
      </c>
      <c r="CI81" s="13">
        <v>53.030418264334102</v>
      </c>
      <c r="CJ81" s="173">
        <v>2.2554356609448201</v>
      </c>
      <c r="CK81" s="13">
        <v>57.450102880141699</v>
      </c>
      <c r="CL81" s="173">
        <v>1.0769014600518001</v>
      </c>
      <c r="CM81" s="13">
        <v>-5.8234103097752197</v>
      </c>
      <c r="CN81" s="173">
        <v>2.3362560815929099</v>
      </c>
      <c r="CO81" s="13">
        <v>21.186878070881299</v>
      </c>
      <c r="CP81" s="173">
        <v>0.67270653468527797</v>
      </c>
      <c r="CQ81" s="13">
        <v>22.177657887447001</v>
      </c>
      <c r="CR81" s="173">
        <v>1.8928964359679299</v>
      </c>
      <c r="CS81" s="13">
        <v>19.203786409737301</v>
      </c>
      <c r="CT81" s="173">
        <v>1.71379353056229</v>
      </c>
      <c r="CU81" s="13">
        <v>21.348965633910002</v>
      </c>
      <c r="CV81" s="173">
        <v>0.73614995865519295</v>
      </c>
      <c r="CW81" s="13">
        <v>-0.82869225353692899</v>
      </c>
      <c r="CX81" s="173">
        <v>2.0128915574547399</v>
      </c>
      <c r="CY81" s="13">
        <v>55.714176965772602</v>
      </c>
      <c r="CZ81" s="173">
        <v>0.90785655452907599</v>
      </c>
      <c r="DA81" s="13">
        <v>59.912607431273798</v>
      </c>
      <c r="DB81" s="173">
        <v>1.8988240193175701</v>
      </c>
      <c r="DC81" s="13">
        <v>50.560361954499399</v>
      </c>
      <c r="DD81" s="173">
        <v>1.9238580302117301</v>
      </c>
      <c r="DE81" s="13">
        <v>55.459254482896398</v>
      </c>
      <c r="DF81" s="173">
        <v>1.0292180236867801</v>
      </c>
      <c r="DG81" s="13">
        <v>-4.4533529483773302</v>
      </c>
      <c r="DH81" s="173">
        <v>2.0622736332635698</v>
      </c>
      <c r="DI81" s="13">
        <v>63.0550847883855</v>
      </c>
      <c r="DJ81" s="173">
        <v>0.90220333020100296</v>
      </c>
      <c r="DK81" s="13">
        <v>72.684739457432997</v>
      </c>
      <c r="DL81" s="173">
        <v>1.7365107430339499</v>
      </c>
      <c r="DM81" s="13">
        <v>60.178187212573697</v>
      </c>
      <c r="DN81" s="173">
        <v>2.1442856660255201</v>
      </c>
      <c r="DO81" s="13">
        <v>61.048371498181503</v>
      </c>
      <c r="DP81" s="173">
        <v>1.0019092603125199</v>
      </c>
      <c r="DQ81" s="13">
        <v>-11.6363679592514</v>
      </c>
      <c r="DR81" s="173">
        <v>1.9519406311043099</v>
      </c>
      <c r="DS81" s="13">
        <v>40.716534958330101</v>
      </c>
      <c r="DT81" s="173">
        <v>1.10329383992061</v>
      </c>
      <c r="DU81" s="13">
        <v>44.249634624250902</v>
      </c>
      <c r="DV81" s="173">
        <v>2.4354938884021702</v>
      </c>
      <c r="DW81" s="13">
        <v>36.262928437509302</v>
      </c>
      <c r="DX81" s="173">
        <v>1.7831008199541101</v>
      </c>
      <c r="DY81" s="13">
        <v>40.7181997709068</v>
      </c>
      <c r="DZ81" s="173">
        <v>1.32437874765047</v>
      </c>
      <c r="EA81" s="13">
        <v>-3.5314348533440798</v>
      </c>
      <c r="EB81" s="173">
        <v>2.6951692736900599</v>
      </c>
      <c r="EC81" s="13">
        <v>61.512566986126402</v>
      </c>
      <c r="ED81" s="173">
        <v>1.00308120775633</v>
      </c>
      <c r="EE81" s="13">
        <v>60.139345659094602</v>
      </c>
      <c r="EF81" s="173">
        <v>2.0370562859418699</v>
      </c>
      <c r="EG81" s="13">
        <v>58.437798889734097</v>
      </c>
      <c r="EH81" s="173">
        <v>1.9569220282819699</v>
      </c>
      <c r="EI81" s="13">
        <v>62.591210888807197</v>
      </c>
      <c r="EJ81" s="173">
        <v>1.1424976593837599</v>
      </c>
      <c r="EK81" s="13">
        <v>2.45186522971259</v>
      </c>
      <c r="EL81" s="173">
        <v>2.1805412156772199</v>
      </c>
      <c r="EM81" s="13">
        <v>42.388853150418697</v>
      </c>
      <c r="EN81" s="173">
        <v>0.99682915163943098</v>
      </c>
      <c r="EO81" s="13">
        <v>42.825162295967402</v>
      </c>
      <c r="EP81" s="173">
        <v>2.0453664036953998</v>
      </c>
      <c r="EQ81" s="13">
        <v>36.6162746835709</v>
      </c>
      <c r="ER81" s="173">
        <v>1.97984543987613</v>
      </c>
      <c r="ES81" s="13">
        <v>43.671065160829002</v>
      </c>
      <c r="ET81" s="173">
        <v>1.2609119622274501</v>
      </c>
      <c r="EU81" s="13">
        <v>0.84590286486159305</v>
      </c>
      <c r="EV81" s="173">
        <v>2.2571403272162498</v>
      </c>
      <c r="EW81" s="13">
        <v>59.783092189003902</v>
      </c>
      <c r="EX81" s="173">
        <v>0.89819529082892302</v>
      </c>
      <c r="EY81" s="13">
        <v>61.680406366314102</v>
      </c>
      <c r="EZ81" s="173">
        <v>1.9245382882255599</v>
      </c>
      <c r="FA81" s="13">
        <v>54.2804964004591</v>
      </c>
      <c r="FB81" s="173">
        <v>1.91567959850653</v>
      </c>
      <c r="FC81" s="13">
        <v>60.408630083107397</v>
      </c>
      <c r="FD81" s="173">
        <v>1.0552605606196599</v>
      </c>
      <c r="FE81" s="13">
        <v>-1.2717762832066499</v>
      </c>
      <c r="FF81" s="173">
        <v>2.1858272801964498</v>
      </c>
      <c r="FG81" s="13">
        <v>37.752194025763302</v>
      </c>
      <c r="FH81" s="173">
        <v>0.78894506104147799</v>
      </c>
      <c r="FI81" s="13">
        <v>39.719528354497399</v>
      </c>
      <c r="FJ81" s="173">
        <v>1.81045596101801</v>
      </c>
      <c r="FK81" s="13">
        <v>36.436836234490499</v>
      </c>
      <c r="FL81" s="173">
        <v>2.3867026388443602</v>
      </c>
      <c r="FM81" s="13">
        <v>37.567072494319198</v>
      </c>
      <c r="FN81" s="173">
        <v>1.0199626105209201</v>
      </c>
      <c r="FO81" s="13">
        <v>-2.15245586017822</v>
      </c>
      <c r="FP81" s="173">
        <v>2.0599441727507601</v>
      </c>
      <c r="FQ81" s="13">
        <v>6.5225632144913002</v>
      </c>
      <c r="FR81" s="173">
        <v>1.17026436811861</v>
      </c>
      <c r="FS81" s="13">
        <v>7.1025780658206399</v>
      </c>
      <c r="FT81" s="173">
        <v>1.0840115861671</v>
      </c>
      <c r="FU81" s="13">
        <v>5.9614462008937297</v>
      </c>
      <c r="FV81" s="173">
        <v>1.23000343964633</v>
      </c>
      <c r="FW81" s="13">
        <v>3.3063148602835799</v>
      </c>
      <c r="FX81" s="173">
        <v>1.2528946179234901</v>
      </c>
      <c r="FY81" s="13">
        <v>4.1600222439751899</v>
      </c>
      <c r="FZ81" s="173">
        <v>0.94358233427831495</v>
      </c>
      <c r="GA81" s="13">
        <v>0.35034222131503201</v>
      </c>
      <c r="GB81" s="173">
        <v>1.0836125729894199</v>
      </c>
      <c r="GC81" s="13">
        <v>1.56302045979959</v>
      </c>
      <c r="GD81" s="173">
        <v>0.84534376331691297</v>
      </c>
      <c r="GE81" s="13">
        <v>-2.21774947697434</v>
      </c>
      <c r="GF81" s="173">
        <v>1.4244938018848401</v>
      </c>
      <c r="GG81" s="13">
        <v>9.3991868438116306</v>
      </c>
      <c r="GH81" s="173">
        <v>1.4190590477810801</v>
      </c>
      <c r="GI81" s="13">
        <v>0.957790530331181</v>
      </c>
      <c r="GJ81" s="173">
        <v>0.98183706026599504</v>
      </c>
      <c r="GK81" s="13">
        <v>9.0915481898786297</v>
      </c>
      <c r="GL81" s="173">
        <v>1.23121476419246</v>
      </c>
      <c r="GM81" s="13">
        <v>12.778668604788701</v>
      </c>
      <c r="GN81" s="173">
        <v>1.28647689758759</v>
      </c>
      <c r="GO81" s="13">
        <v>2.4010566372234998</v>
      </c>
      <c r="GP81" s="173">
        <v>1.3833400040525301</v>
      </c>
      <c r="GQ81" s="13">
        <v>3.2205747895742798</v>
      </c>
      <c r="GR81" s="173">
        <v>1.2550296073976801</v>
      </c>
      <c r="GS81" s="13">
        <v>5.7910063242472498</v>
      </c>
      <c r="GT81" s="173">
        <v>1.27300911826059</v>
      </c>
      <c r="GU81" s="13">
        <v>12.5982869387941</v>
      </c>
      <c r="GV81" s="173">
        <v>1.34937110445785</v>
      </c>
      <c r="GW81" s="13">
        <v>2.8180124394062802</v>
      </c>
      <c r="GX81" s="173">
        <v>1.14750902247557</v>
      </c>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6"/>
    </row>
    <row r="82" spans="1:240" ht="12.95" customHeight="1" x14ac:dyDescent="0.2">
      <c r="A82" s="2" t="s">
        <v>386</v>
      </c>
      <c r="B82" s="32">
        <v>1</v>
      </c>
      <c r="C82" s="13">
        <v>69.046606125453295</v>
      </c>
      <c r="D82" s="173">
        <v>1.14426792439062</v>
      </c>
      <c r="E82" s="13">
        <v>69.614047661484094</v>
      </c>
      <c r="F82" s="173">
        <v>3.7824674521619501</v>
      </c>
      <c r="G82" s="13">
        <v>69.286958064403194</v>
      </c>
      <c r="H82" s="173">
        <v>2.6566085238759301</v>
      </c>
      <c r="I82" s="13">
        <v>68.889015551107903</v>
      </c>
      <c r="J82" s="173">
        <v>1.09916939658388</v>
      </c>
      <c r="K82" s="13">
        <v>-0.72503211037617599</v>
      </c>
      <c r="L82" s="173">
        <v>3.7534935652556798</v>
      </c>
      <c r="M82" s="13">
        <v>74.023265449007795</v>
      </c>
      <c r="N82" s="173">
        <v>0.97700344992074595</v>
      </c>
      <c r="O82" s="13">
        <v>79.0811314210669</v>
      </c>
      <c r="P82" s="173">
        <v>3.0924003922914198</v>
      </c>
      <c r="Q82" s="13">
        <v>73.729477843839305</v>
      </c>
      <c r="R82" s="173">
        <v>2.23965713546067</v>
      </c>
      <c r="S82" s="13">
        <v>73.038218613816895</v>
      </c>
      <c r="T82" s="173">
        <v>1.0572553667339499</v>
      </c>
      <c r="U82" s="13">
        <v>-6.04291280725006</v>
      </c>
      <c r="V82" s="173">
        <v>3.1872891897792699</v>
      </c>
      <c r="W82" s="13">
        <v>62.5351722842939</v>
      </c>
      <c r="X82" s="173">
        <v>0.90877406652216097</v>
      </c>
      <c r="Y82" s="13">
        <v>63.504407879041601</v>
      </c>
      <c r="Z82" s="173">
        <v>3.3788907887447999</v>
      </c>
      <c r="AA82" s="13">
        <v>60.990080426650202</v>
      </c>
      <c r="AB82" s="173">
        <v>2.4318817205251602</v>
      </c>
      <c r="AC82" s="13">
        <v>62.663119149920703</v>
      </c>
      <c r="AD82" s="173">
        <v>1.0247269286273699</v>
      </c>
      <c r="AE82" s="13">
        <v>-0.84128872912086206</v>
      </c>
      <c r="AF82" s="173">
        <v>3.4975628195368702</v>
      </c>
      <c r="AG82" s="13">
        <v>71.593509877144896</v>
      </c>
      <c r="AH82" s="173">
        <v>0.90775070312164396</v>
      </c>
      <c r="AI82" s="13">
        <v>72.382367416915898</v>
      </c>
      <c r="AJ82" s="173">
        <v>3.0431452022227399</v>
      </c>
      <c r="AK82" s="13">
        <v>67.2991099315051</v>
      </c>
      <c r="AL82" s="173">
        <v>2.04004361613327</v>
      </c>
      <c r="AM82" s="13">
        <v>72.489540301778902</v>
      </c>
      <c r="AN82" s="173">
        <v>1.01884793914472</v>
      </c>
      <c r="AO82" s="13">
        <v>0.10717288486298999</v>
      </c>
      <c r="AP82" s="173">
        <v>3.0966499954722502</v>
      </c>
      <c r="AQ82" s="13">
        <v>71.633729024540401</v>
      </c>
      <c r="AR82" s="173">
        <v>0.76575687597012598</v>
      </c>
      <c r="AS82" s="13">
        <v>71.811915135000703</v>
      </c>
      <c r="AT82" s="173">
        <v>3.03671554593322</v>
      </c>
      <c r="AU82" s="13">
        <v>70.4322338529729</v>
      </c>
      <c r="AV82" s="173">
        <v>1.9839344223995701</v>
      </c>
      <c r="AW82" s="13">
        <v>71.877194839132699</v>
      </c>
      <c r="AX82" s="173">
        <v>0.90813707440902403</v>
      </c>
      <c r="AY82" s="13">
        <v>6.5279704131938801E-2</v>
      </c>
      <c r="AZ82" s="173">
        <v>3.2786209191164102</v>
      </c>
      <c r="BA82" s="13">
        <v>65.840768979738399</v>
      </c>
      <c r="BB82" s="173">
        <v>0.93408238649694497</v>
      </c>
      <c r="BC82" s="13">
        <v>64.459972555631595</v>
      </c>
      <c r="BD82" s="173">
        <v>3.2896019107771899</v>
      </c>
      <c r="BE82" s="13">
        <v>66.420065691678801</v>
      </c>
      <c r="BF82" s="173">
        <v>2.4180539111045101</v>
      </c>
      <c r="BG82" s="13">
        <v>65.855329062832993</v>
      </c>
      <c r="BH82" s="173">
        <v>1.10829439578834</v>
      </c>
      <c r="BI82" s="13">
        <v>1.3953565072013701</v>
      </c>
      <c r="BJ82" s="173">
        <v>3.6099424597971499</v>
      </c>
      <c r="BK82" s="13">
        <v>75.036817208868598</v>
      </c>
      <c r="BL82" s="173">
        <v>0.82161428088631705</v>
      </c>
      <c r="BM82" s="13">
        <v>75.653954020581395</v>
      </c>
      <c r="BN82" s="173">
        <v>3.2373570954670501</v>
      </c>
      <c r="BO82" s="13">
        <v>73.884152341002405</v>
      </c>
      <c r="BP82" s="173">
        <v>1.94732081333522</v>
      </c>
      <c r="BQ82" s="13">
        <v>75.083848207523999</v>
      </c>
      <c r="BR82" s="173">
        <v>0.92816413982048995</v>
      </c>
      <c r="BS82" s="13">
        <v>-0.57010581305736696</v>
      </c>
      <c r="BT82" s="173">
        <v>3.4391331118667301</v>
      </c>
      <c r="BU82" s="13">
        <v>34.051396279476798</v>
      </c>
      <c r="BV82" s="173">
        <v>1.0147195767653501</v>
      </c>
      <c r="BW82" s="13">
        <v>33.486904406843998</v>
      </c>
      <c r="BX82" s="173">
        <v>3.4484771611482699</v>
      </c>
      <c r="BY82" s="13">
        <v>34.609336494422003</v>
      </c>
      <c r="BZ82" s="173">
        <v>2.2766152354037601</v>
      </c>
      <c r="CA82" s="13">
        <v>33.810159578754799</v>
      </c>
      <c r="CB82" s="173">
        <v>1.1215301263759001</v>
      </c>
      <c r="CC82" s="13">
        <v>0.32325517191073799</v>
      </c>
      <c r="CD82" s="173">
        <v>3.6886217620483701</v>
      </c>
      <c r="CE82" s="13">
        <v>68.540719952635698</v>
      </c>
      <c r="CF82" s="173">
        <v>1.01817120975669</v>
      </c>
      <c r="CG82" s="13">
        <v>69.536625650658806</v>
      </c>
      <c r="CH82" s="173">
        <v>3.1864501257845101</v>
      </c>
      <c r="CI82" s="13">
        <v>67.108802505451393</v>
      </c>
      <c r="CJ82" s="173">
        <v>2.1551526974894299</v>
      </c>
      <c r="CK82" s="13">
        <v>68.530774157568601</v>
      </c>
      <c r="CL82" s="173">
        <v>1.17753425464839</v>
      </c>
      <c r="CM82" s="13">
        <v>-1.0058514930901501</v>
      </c>
      <c r="CN82" s="173">
        <v>3.3125757060502501</v>
      </c>
      <c r="CO82" s="13">
        <v>36.706221212811897</v>
      </c>
      <c r="CP82" s="173">
        <v>0.95881430225225195</v>
      </c>
      <c r="CQ82" s="13">
        <v>44.656522414984998</v>
      </c>
      <c r="CR82" s="173">
        <v>3.2664183131329301</v>
      </c>
      <c r="CS82" s="13">
        <v>37.483544794505299</v>
      </c>
      <c r="CT82" s="173">
        <v>2.3357258748446399</v>
      </c>
      <c r="CU82" s="13">
        <v>34.663035714341497</v>
      </c>
      <c r="CV82" s="173">
        <v>1.00793463783204</v>
      </c>
      <c r="CW82" s="13">
        <v>-9.9934867006434907</v>
      </c>
      <c r="CX82" s="173">
        <v>3.2583778810857198</v>
      </c>
      <c r="CY82" s="13">
        <v>64.557152698712102</v>
      </c>
      <c r="CZ82" s="173">
        <v>1.10011890012313</v>
      </c>
      <c r="DA82" s="13">
        <v>61.4301155838195</v>
      </c>
      <c r="DB82" s="173">
        <v>3.9322620754520399</v>
      </c>
      <c r="DC82" s="13">
        <v>60.330295041127897</v>
      </c>
      <c r="DD82" s="173">
        <v>2.5250734472742402</v>
      </c>
      <c r="DE82" s="13">
        <v>65.880481813448895</v>
      </c>
      <c r="DF82" s="173">
        <v>1.1925481973777401</v>
      </c>
      <c r="DG82" s="13">
        <v>4.45036622962939</v>
      </c>
      <c r="DH82" s="173">
        <v>3.98366807574397</v>
      </c>
      <c r="DI82" s="13">
        <v>55.807294026268202</v>
      </c>
      <c r="DJ82" s="173">
        <v>1.2439154715815699</v>
      </c>
      <c r="DK82" s="13">
        <v>50.493040989167604</v>
      </c>
      <c r="DL82" s="173">
        <v>3.9952715991268102</v>
      </c>
      <c r="DM82" s="13">
        <v>47.655004554898802</v>
      </c>
      <c r="DN82" s="173">
        <v>2.5376604024954101</v>
      </c>
      <c r="DO82" s="13">
        <v>58.613528344980899</v>
      </c>
      <c r="DP82" s="173">
        <v>1.3124735914652199</v>
      </c>
      <c r="DQ82" s="13">
        <v>8.1204873558133208</v>
      </c>
      <c r="DR82" s="173">
        <v>4.0399486236471196</v>
      </c>
      <c r="DS82" s="13">
        <v>37.107664118512098</v>
      </c>
      <c r="DT82" s="173">
        <v>1.0662438587029299</v>
      </c>
      <c r="DU82" s="13">
        <v>47.196538377398198</v>
      </c>
      <c r="DV82" s="173">
        <v>3.2004890032433599</v>
      </c>
      <c r="DW82" s="13">
        <v>35.701505385299498</v>
      </c>
      <c r="DX82" s="173">
        <v>2.3177927060450001</v>
      </c>
      <c r="DY82" s="13">
        <v>35.2896485796417</v>
      </c>
      <c r="DZ82" s="173">
        <v>1.2100197769037699</v>
      </c>
      <c r="EA82" s="13">
        <v>-11.9068897977565</v>
      </c>
      <c r="EB82" s="173">
        <v>3.3585063169217202</v>
      </c>
      <c r="EC82" s="13">
        <v>55.324229596852099</v>
      </c>
      <c r="ED82" s="173">
        <v>1.04543113437889</v>
      </c>
      <c r="EE82" s="13">
        <v>57.703179065279102</v>
      </c>
      <c r="EF82" s="173">
        <v>3.43074681640686</v>
      </c>
      <c r="EG82" s="13">
        <v>53.899547028109502</v>
      </c>
      <c r="EH82" s="173">
        <v>2.5046063554287099</v>
      </c>
      <c r="EI82" s="13">
        <v>54.936008852303097</v>
      </c>
      <c r="EJ82" s="173">
        <v>1.09813170060941</v>
      </c>
      <c r="EK82" s="13">
        <v>-2.7671702129759899</v>
      </c>
      <c r="EL82" s="173">
        <v>3.6264331793199198</v>
      </c>
      <c r="EM82" s="13">
        <v>65.404871741495896</v>
      </c>
      <c r="EN82" s="173">
        <v>1.16297347964273</v>
      </c>
      <c r="EO82" s="13">
        <v>66.7509866056389</v>
      </c>
      <c r="EP82" s="173">
        <v>3.20203086958387</v>
      </c>
      <c r="EQ82" s="13">
        <v>63.654637334412797</v>
      </c>
      <c r="ER82" s="173">
        <v>2.4865060040438398</v>
      </c>
      <c r="ES82" s="13">
        <v>65.276156142740106</v>
      </c>
      <c r="ET82" s="173">
        <v>1.17722806366369</v>
      </c>
      <c r="EU82" s="13">
        <v>-1.47483046289885</v>
      </c>
      <c r="EV82" s="173">
        <v>3.1184120364452599</v>
      </c>
      <c r="EW82" s="13">
        <v>68.055336300027605</v>
      </c>
      <c r="EX82" s="173">
        <v>1.06415350700073</v>
      </c>
      <c r="EY82" s="13">
        <v>73.037669984909201</v>
      </c>
      <c r="EZ82" s="173">
        <v>3.0155291934815098</v>
      </c>
      <c r="FA82" s="13">
        <v>66.234876670147699</v>
      </c>
      <c r="FB82" s="173">
        <v>2.39570519095667</v>
      </c>
      <c r="FC82" s="13">
        <v>67.380580577370196</v>
      </c>
      <c r="FD82" s="173">
        <v>1.2488062804781599</v>
      </c>
      <c r="FE82" s="13">
        <v>-5.6570894075390203</v>
      </c>
      <c r="FF82" s="173">
        <v>3.1298887621987102</v>
      </c>
      <c r="FG82" s="13">
        <v>43.334529404766698</v>
      </c>
      <c r="FH82" s="173">
        <v>1.19970953128403</v>
      </c>
      <c r="FI82" s="13">
        <v>39.145068887198398</v>
      </c>
      <c r="FJ82" s="173">
        <v>3.3108543850916101</v>
      </c>
      <c r="FK82" s="13">
        <v>42.230227897465198</v>
      </c>
      <c r="FL82" s="173">
        <v>2.6339896553207698</v>
      </c>
      <c r="FM82" s="13">
        <v>44.4086115651005</v>
      </c>
      <c r="FN82" s="173">
        <v>1.2877607519051899</v>
      </c>
      <c r="FO82" s="13">
        <v>5.2635426779021799</v>
      </c>
      <c r="FP82" s="173">
        <v>3.2889871027543198</v>
      </c>
      <c r="FQ82" s="13">
        <v>6.0970999370209897</v>
      </c>
      <c r="FR82" s="173">
        <v>1.4143686950467</v>
      </c>
      <c r="FS82" s="13">
        <v>5.5369461771640296</v>
      </c>
      <c r="FT82" s="173">
        <v>1.3085996475681501</v>
      </c>
      <c r="FU82" s="13">
        <v>2.1075834103787701</v>
      </c>
      <c r="FV82" s="173">
        <v>1.23928315017681</v>
      </c>
      <c r="FW82" s="13">
        <v>6.4963932063245604</v>
      </c>
      <c r="FX82" s="173">
        <v>1.21816266527855</v>
      </c>
      <c r="FY82" s="13">
        <v>5.0881962266198704</v>
      </c>
      <c r="FZ82" s="173">
        <v>1.1676482573915501</v>
      </c>
      <c r="GA82" s="13">
        <v>6.1883282468222198</v>
      </c>
      <c r="GB82" s="173">
        <v>1.3806960744409</v>
      </c>
      <c r="GC82" s="13">
        <v>4.4581393114368701</v>
      </c>
      <c r="GD82" s="173">
        <v>1.1650230464437801</v>
      </c>
      <c r="GE82" s="13">
        <v>0.935199672769365</v>
      </c>
      <c r="GF82" s="173">
        <v>1.47355618067379</v>
      </c>
      <c r="GG82" s="13">
        <v>6.3135798021468004</v>
      </c>
      <c r="GH82" s="173">
        <v>1.33218936533374</v>
      </c>
      <c r="GI82" s="13">
        <v>-1.1173711105161701</v>
      </c>
      <c r="GJ82" s="173">
        <v>1.30258392790332</v>
      </c>
      <c r="GK82" s="13">
        <v>7.3914691625325499</v>
      </c>
      <c r="GL82" s="173">
        <v>1.34974041763814</v>
      </c>
      <c r="GM82" s="13">
        <v>8.4229183105282708</v>
      </c>
      <c r="GN82" s="173">
        <v>1.4696771344097801</v>
      </c>
      <c r="GO82" s="13">
        <v>5.7665294674025702</v>
      </c>
      <c r="GP82" s="173">
        <v>1.3883217733379001</v>
      </c>
      <c r="GQ82" s="13">
        <v>2.15255664124187</v>
      </c>
      <c r="GR82" s="173">
        <v>1.358365562381</v>
      </c>
      <c r="GS82" s="13">
        <v>6.36104514775014</v>
      </c>
      <c r="GT82" s="173">
        <v>1.46683854711507</v>
      </c>
      <c r="GU82" s="13">
        <v>5.7105757481735697</v>
      </c>
      <c r="GV82" s="173">
        <v>1.35055773192657</v>
      </c>
      <c r="GW82" s="13">
        <v>4.9395368451750103</v>
      </c>
      <c r="GX82" s="173">
        <v>1.4606089272325899</v>
      </c>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6"/>
    </row>
    <row r="83" spans="1:240" ht="12.95" customHeight="1" x14ac:dyDescent="0.2">
      <c r="A83" s="2" t="s">
        <v>387</v>
      </c>
      <c r="B83" s="32">
        <v>1</v>
      </c>
      <c r="C83" s="13">
        <v>91.031956096305507</v>
      </c>
      <c r="D83" s="173">
        <v>0.90629541737486496</v>
      </c>
      <c r="E83" s="13">
        <v>90.781344171579804</v>
      </c>
      <c r="F83" s="173">
        <v>1.2739585395528901</v>
      </c>
      <c r="G83" s="13">
        <v>89.974601804491499</v>
      </c>
      <c r="H83" s="173">
        <v>1.7593272807632501</v>
      </c>
      <c r="I83" s="13">
        <v>91.541978506143096</v>
      </c>
      <c r="J83" s="173">
        <v>1.06322125279357</v>
      </c>
      <c r="K83" s="13">
        <v>0.76063433456329199</v>
      </c>
      <c r="L83" s="173">
        <v>1.49444415916213</v>
      </c>
      <c r="M83" s="13">
        <v>89.124792795487707</v>
      </c>
      <c r="N83" s="173">
        <v>0.89313894799792903</v>
      </c>
      <c r="O83" s="13">
        <v>89.757507957965501</v>
      </c>
      <c r="P83" s="173">
        <v>1.36527187142788</v>
      </c>
      <c r="Q83" s="13">
        <v>87.122056278295204</v>
      </c>
      <c r="R83" s="173">
        <v>1.43850430774403</v>
      </c>
      <c r="S83" s="13">
        <v>89.822121201240805</v>
      </c>
      <c r="T83" s="173">
        <v>1.21288141532418</v>
      </c>
      <c r="U83" s="13">
        <v>6.4613243275246604E-2</v>
      </c>
      <c r="V83" s="173">
        <v>1.5454962857027501</v>
      </c>
      <c r="W83" s="13">
        <v>90.512512210567095</v>
      </c>
      <c r="X83" s="173">
        <v>0.93682591484554101</v>
      </c>
      <c r="Y83" s="13">
        <v>91.094168462748598</v>
      </c>
      <c r="Z83" s="173">
        <v>1.18739446287015</v>
      </c>
      <c r="AA83" s="13">
        <v>88.661396976363406</v>
      </c>
      <c r="AB83" s="173">
        <v>1.6087997977278901</v>
      </c>
      <c r="AC83" s="13">
        <v>91.402209202373299</v>
      </c>
      <c r="AD83" s="173">
        <v>0.98369489192554105</v>
      </c>
      <c r="AE83" s="13">
        <v>0.30804073962470102</v>
      </c>
      <c r="AF83" s="173">
        <v>1.2656181408664899</v>
      </c>
      <c r="AG83" s="13">
        <v>93.686668036916203</v>
      </c>
      <c r="AH83" s="173">
        <v>0.61893854073937005</v>
      </c>
      <c r="AI83" s="13">
        <v>92.902464289089494</v>
      </c>
      <c r="AJ83" s="173">
        <v>1.34992649149973</v>
      </c>
      <c r="AK83" s="13">
        <v>92.183316830316798</v>
      </c>
      <c r="AL83" s="173">
        <v>1.1910653658588</v>
      </c>
      <c r="AM83" s="13">
        <v>94.873935073213801</v>
      </c>
      <c r="AN83" s="173">
        <v>0.70461405427673995</v>
      </c>
      <c r="AO83" s="13">
        <v>1.97147078412429</v>
      </c>
      <c r="AP83" s="173">
        <v>1.3851626783161399</v>
      </c>
      <c r="AQ83" s="13">
        <v>87.606746808233098</v>
      </c>
      <c r="AR83" s="173">
        <v>1.1077389887028499</v>
      </c>
      <c r="AS83" s="13">
        <v>89.340813818293199</v>
      </c>
      <c r="AT83" s="173">
        <v>1.45594289906559</v>
      </c>
      <c r="AU83" s="13">
        <v>85.4389058707022</v>
      </c>
      <c r="AV83" s="173">
        <v>1.87407917498955</v>
      </c>
      <c r="AW83" s="13">
        <v>88.351408841678904</v>
      </c>
      <c r="AX83" s="173">
        <v>1.4614375152669099</v>
      </c>
      <c r="AY83" s="13">
        <v>-0.98940497661425297</v>
      </c>
      <c r="AZ83" s="173">
        <v>1.9344078880675</v>
      </c>
      <c r="BA83" s="13">
        <v>84.627468433703697</v>
      </c>
      <c r="BB83" s="173">
        <v>1.3457626221622701</v>
      </c>
      <c r="BC83" s="13">
        <v>87.056662269451394</v>
      </c>
      <c r="BD83" s="173">
        <v>1.6356739348503</v>
      </c>
      <c r="BE83" s="13">
        <v>83.242300941692605</v>
      </c>
      <c r="BF83" s="173">
        <v>2.0820358593249</v>
      </c>
      <c r="BG83" s="13">
        <v>84.366553166593505</v>
      </c>
      <c r="BH83" s="173">
        <v>1.6583497979245001</v>
      </c>
      <c r="BI83" s="13">
        <v>-2.6901091028579001</v>
      </c>
      <c r="BJ83" s="173">
        <v>2.10441358117024</v>
      </c>
      <c r="BK83" s="13">
        <v>90.225675010170406</v>
      </c>
      <c r="BL83" s="173">
        <v>0.99865075172098405</v>
      </c>
      <c r="BM83" s="13">
        <v>92.222416762602705</v>
      </c>
      <c r="BN83" s="173">
        <v>1.32333271054852</v>
      </c>
      <c r="BO83" s="13">
        <v>89.084519234974593</v>
      </c>
      <c r="BP83" s="173">
        <v>1.922477397397</v>
      </c>
      <c r="BQ83" s="13">
        <v>90.180173054865506</v>
      </c>
      <c r="BR83" s="173">
        <v>1.2222796345735201</v>
      </c>
      <c r="BS83" s="13">
        <v>-2.0422437077371902</v>
      </c>
      <c r="BT83" s="173">
        <v>1.7279562709177601</v>
      </c>
      <c r="BU83" s="13">
        <v>65.586720759022398</v>
      </c>
      <c r="BV83" s="173">
        <v>1.7084001971785301</v>
      </c>
      <c r="BW83" s="13">
        <v>67.313261282801406</v>
      </c>
      <c r="BX83" s="173">
        <v>2.6445881225871499</v>
      </c>
      <c r="BY83" s="13">
        <v>63.592313779817502</v>
      </c>
      <c r="BZ83" s="173">
        <v>2.5298130110371102</v>
      </c>
      <c r="CA83" s="13">
        <v>65.020076094650406</v>
      </c>
      <c r="CB83" s="173">
        <v>2.2152937100806702</v>
      </c>
      <c r="CC83" s="13">
        <v>-2.2931851881510399</v>
      </c>
      <c r="CD83" s="173">
        <v>2.5349344263398002</v>
      </c>
      <c r="CE83" s="13">
        <v>85.9464387237728</v>
      </c>
      <c r="CF83" s="173">
        <v>1.3378185611245199</v>
      </c>
      <c r="CG83" s="13">
        <v>88.706766678948298</v>
      </c>
      <c r="CH83" s="173">
        <v>1.4906205287552301</v>
      </c>
      <c r="CI83" s="13">
        <v>83.978437381131499</v>
      </c>
      <c r="CJ83" s="173">
        <v>2.2105820453375098</v>
      </c>
      <c r="CK83" s="13">
        <v>86.205828795518798</v>
      </c>
      <c r="CL83" s="173">
        <v>1.72351388207082</v>
      </c>
      <c r="CM83" s="13">
        <v>-2.50093788342951</v>
      </c>
      <c r="CN83" s="173">
        <v>2.1150200668113501</v>
      </c>
      <c r="CO83" s="13">
        <v>59.950422315787399</v>
      </c>
      <c r="CP83" s="173">
        <v>1.69860586804672</v>
      </c>
      <c r="CQ83" s="13">
        <v>62.542175288795598</v>
      </c>
      <c r="CR83" s="173">
        <v>2.3428570180156001</v>
      </c>
      <c r="CS83" s="13">
        <v>58.534553670704902</v>
      </c>
      <c r="CT83" s="173">
        <v>2.3116405062545802</v>
      </c>
      <c r="CU83" s="13">
        <v>59.1095367384711</v>
      </c>
      <c r="CV83" s="173">
        <v>2.1513052486980699</v>
      </c>
      <c r="CW83" s="13">
        <v>-3.4326385503245</v>
      </c>
      <c r="CX83" s="173">
        <v>2.7093763546948799</v>
      </c>
      <c r="CY83" s="13">
        <v>88.434305173394804</v>
      </c>
      <c r="CZ83" s="173">
        <v>0.92975820269464704</v>
      </c>
      <c r="DA83" s="13">
        <v>88.213454632471297</v>
      </c>
      <c r="DB83" s="173">
        <v>1.6600255995706501</v>
      </c>
      <c r="DC83" s="13">
        <v>86.4584963673082</v>
      </c>
      <c r="DD83" s="173">
        <v>1.4060244316383399</v>
      </c>
      <c r="DE83" s="13">
        <v>90.141538376820606</v>
      </c>
      <c r="DF83" s="173">
        <v>1.2091156519267801</v>
      </c>
      <c r="DG83" s="13">
        <v>1.92808374434927</v>
      </c>
      <c r="DH83" s="173">
        <v>1.8735266867579199</v>
      </c>
      <c r="DI83" s="13">
        <v>76.982850368302906</v>
      </c>
      <c r="DJ83" s="173">
        <v>1.2059917655782799</v>
      </c>
      <c r="DK83" s="13">
        <v>77.778759455395203</v>
      </c>
      <c r="DL83" s="173">
        <v>2.3143782425874901</v>
      </c>
      <c r="DM83" s="13">
        <v>77.766533470707103</v>
      </c>
      <c r="DN83" s="173">
        <v>1.6554190435512199</v>
      </c>
      <c r="DO83" s="13">
        <v>75.941068875926604</v>
      </c>
      <c r="DP83" s="173">
        <v>1.61170697239381</v>
      </c>
      <c r="DQ83" s="13">
        <v>-1.8376905794685401</v>
      </c>
      <c r="DR83" s="173">
        <v>2.63977828408659</v>
      </c>
      <c r="DS83" s="13">
        <v>78.780084844925298</v>
      </c>
      <c r="DT83" s="173">
        <v>1.0624224841157801</v>
      </c>
      <c r="DU83" s="13">
        <v>78.9570925451535</v>
      </c>
      <c r="DV83" s="173">
        <v>2.0610307738759799</v>
      </c>
      <c r="DW83" s="13">
        <v>76.0440120802959</v>
      </c>
      <c r="DX83" s="173">
        <v>1.9310268355733</v>
      </c>
      <c r="DY83" s="13">
        <v>81.109819470889505</v>
      </c>
      <c r="DZ83" s="173">
        <v>1.42891580577693</v>
      </c>
      <c r="EA83" s="13">
        <v>2.1527269257360202</v>
      </c>
      <c r="EB83" s="173">
        <v>2.5514897518335999</v>
      </c>
      <c r="EC83" s="13">
        <v>89.844693553580598</v>
      </c>
      <c r="ED83" s="173">
        <v>0.89436703628424497</v>
      </c>
      <c r="EE83" s="13">
        <v>87.859809249042698</v>
      </c>
      <c r="EF83" s="173">
        <v>2.0248386393909499</v>
      </c>
      <c r="EG83" s="13">
        <v>88.290580254261101</v>
      </c>
      <c r="EH83" s="173">
        <v>1.5347202729021301</v>
      </c>
      <c r="EI83" s="13">
        <v>91.8240102072849</v>
      </c>
      <c r="EJ83" s="173">
        <v>1.05687208514808</v>
      </c>
      <c r="EK83" s="13">
        <v>3.96420095824219</v>
      </c>
      <c r="EL83" s="173">
        <v>2.1182140115136701</v>
      </c>
      <c r="EM83" s="13">
        <v>79.601689248238401</v>
      </c>
      <c r="EN83" s="173">
        <v>1.63429334314271</v>
      </c>
      <c r="EO83" s="13">
        <v>81.0748032109082</v>
      </c>
      <c r="EP83" s="173">
        <v>2.4841285168297</v>
      </c>
      <c r="EQ83" s="13">
        <v>76.236306484408303</v>
      </c>
      <c r="ER83" s="173">
        <v>2.30635394021323</v>
      </c>
      <c r="ES83" s="13">
        <v>81.304323621908907</v>
      </c>
      <c r="ET83" s="173">
        <v>1.97373826991206</v>
      </c>
      <c r="EU83" s="13">
        <v>0.229520411000664</v>
      </c>
      <c r="EV83" s="173">
        <v>2.71759667745002</v>
      </c>
      <c r="EW83" s="13">
        <v>85.091391339525103</v>
      </c>
      <c r="EX83" s="173">
        <v>1.2491372108633101</v>
      </c>
      <c r="EY83" s="13">
        <v>85.605437834876298</v>
      </c>
      <c r="EZ83" s="173">
        <v>1.8774284908990699</v>
      </c>
      <c r="FA83" s="13">
        <v>81.489053179774999</v>
      </c>
      <c r="FB83" s="173">
        <v>1.9987416732618399</v>
      </c>
      <c r="FC83" s="13">
        <v>87.438333767537898</v>
      </c>
      <c r="FD83" s="173">
        <v>1.47244238010853</v>
      </c>
      <c r="FE83" s="13">
        <v>1.8328959326615599</v>
      </c>
      <c r="FF83" s="173">
        <v>2.2035215797334899</v>
      </c>
      <c r="FG83" s="13">
        <v>49.325634015163999</v>
      </c>
      <c r="FH83" s="173">
        <v>1.36895339310464</v>
      </c>
      <c r="FI83" s="13">
        <v>50.467581468915398</v>
      </c>
      <c r="FJ83" s="173">
        <v>2.0857429494603301</v>
      </c>
      <c r="FK83" s="13">
        <v>47.146598157631701</v>
      </c>
      <c r="FL83" s="173">
        <v>2.2627393394873199</v>
      </c>
      <c r="FM83" s="13">
        <v>49.734123595198199</v>
      </c>
      <c r="FN83" s="173">
        <v>1.9677053804465701</v>
      </c>
      <c r="FO83" s="13">
        <v>-0.73345787371722104</v>
      </c>
      <c r="FP83" s="173">
        <v>2.6430804271178698</v>
      </c>
      <c r="FQ83" s="13">
        <v>1.2693397913204201</v>
      </c>
      <c r="FR83" s="173">
        <v>1.3258668931420801</v>
      </c>
      <c r="FS83" s="13">
        <v>0.33244893608880899</v>
      </c>
      <c r="FT83" s="173">
        <v>1.66249089023935</v>
      </c>
      <c r="FU83" s="13">
        <v>-0.46469348148220002</v>
      </c>
      <c r="FV83" s="173">
        <v>1.22477715477581</v>
      </c>
      <c r="FW83" s="13">
        <v>-0.61197646986244103</v>
      </c>
      <c r="FX83" s="173">
        <v>0.81323676682010204</v>
      </c>
      <c r="FY83" s="13">
        <v>-1.21849089140761</v>
      </c>
      <c r="FZ83" s="173">
        <v>1.57402374125807</v>
      </c>
      <c r="GA83" s="13">
        <v>-2.1246796096841201</v>
      </c>
      <c r="GB83" s="173">
        <v>1.8783965733752599</v>
      </c>
      <c r="GC83" s="13">
        <v>-1.46403647490015</v>
      </c>
      <c r="GD83" s="173">
        <v>1.3824594259402101</v>
      </c>
      <c r="GE83" s="13">
        <v>-6.9629334597564796</v>
      </c>
      <c r="GF83" s="173">
        <v>2.2404872599435799</v>
      </c>
      <c r="GG83" s="13">
        <v>-0.59728914112426401</v>
      </c>
      <c r="GH83" s="173">
        <v>2.1290337003684798</v>
      </c>
      <c r="GI83" s="13">
        <v>-4.8411078078551499</v>
      </c>
      <c r="GJ83" s="173">
        <v>2.3416758742197201</v>
      </c>
      <c r="GK83" s="13">
        <v>-1.5791990709861099</v>
      </c>
      <c r="GL83" s="173">
        <v>1.32462133353955</v>
      </c>
      <c r="GM83" s="13">
        <v>-2.6124820694354902</v>
      </c>
      <c r="GN83" s="173">
        <v>1.88937752256809</v>
      </c>
      <c r="GO83" s="13">
        <v>-2.7657927186192501</v>
      </c>
      <c r="GP83" s="173">
        <v>1.80064492545124</v>
      </c>
      <c r="GQ83" s="13">
        <v>-1.4679656870772699</v>
      </c>
      <c r="GR83" s="173">
        <v>1.33386479999166</v>
      </c>
      <c r="GS83" s="13">
        <v>0.120789634424241</v>
      </c>
      <c r="GT83" s="173">
        <v>2.5006962116748399</v>
      </c>
      <c r="GU83" s="13">
        <v>-0.60030064640365299</v>
      </c>
      <c r="GV83" s="173">
        <v>2.1258573844637998</v>
      </c>
      <c r="GW83" s="13">
        <v>-6.1084104064863096</v>
      </c>
      <c r="GX83" s="173">
        <v>2.0775029313765598</v>
      </c>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6"/>
    </row>
    <row r="84" spans="1:240" ht="12.95" customHeight="1" x14ac:dyDescent="0.2">
      <c r="A84" s="33" t="s">
        <v>398</v>
      </c>
      <c r="B84" s="34">
        <v>1</v>
      </c>
      <c r="C84" s="46">
        <v>80.766405365886598</v>
      </c>
      <c r="D84" s="177">
        <v>0.254828539463896</v>
      </c>
      <c r="E84" s="46">
        <v>80.009139256064003</v>
      </c>
      <c r="F84" s="177">
        <v>0.62131730355396797</v>
      </c>
      <c r="G84" s="46">
        <v>79.574241542811507</v>
      </c>
      <c r="H84" s="177">
        <v>0.58794725003058501</v>
      </c>
      <c r="I84" s="46">
        <v>81.102991730141795</v>
      </c>
      <c r="J84" s="177">
        <v>0.30633009018527702</v>
      </c>
      <c r="K84" s="46">
        <v>1.09385247407775</v>
      </c>
      <c r="L84" s="177">
        <v>0.680425352706163</v>
      </c>
      <c r="M84" s="46">
        <v>78.636342948761197</v>
      </c>
      <c r="N84" s="177">
        <v>0.26009846865446001</v>
      </c>
      <c r="O84" s="46">
        <v>80.309251149138404</v>
      </c>
      <c r="P84" s="177">
        <v>0.57219589191301601</v>
      </c>
      <c r="Q84" s="46">
        <v>78.168577056104596</v>
      </c>
      <c r="R84" s="177">
        <v>0.61122199929555099</v>
      </c>
      <c r="S84" s="46">
        <v>78.240922248065502</v>
      </c>
      <c r="T84" s="177">
        <v>0.32213618510492797</v>
      </c>
      <c r="U84" s="46">
        <v>-2.0683289010728898</v>
      </c>
      <c r="V84" s="177">
        <v>0.64528816875766604</v>
      </c>
      <c r="W84" s="46">
        <v>74.491026003804095</v>
      </c>
      <c r="X84" s="177">
        <v>0.27181371366929002</v>
      </c>
      <c r="Y84" s="46">
        <v>74.743082329079201</v>
      </c>
      <c r="Z84" s="177">
        <v>0.65773921108696698</v>
      </c>
      <c r="AA84" s="46">
        <v>73.587972605314604</v>
      </c>
      <c r="AB84" s="177">
        <v>0.61672537584124498</v>
      </c>
      <c r="AC84" s="46">
        <v>74.599062071861098</v>
      </c>
      <c r="AD84" s="177">
        <v>0.33336197345631302</v>
      </c>
      <c r="AE84" s="46">
        <v>-0.14402025721813499</v>
      </c>
      <c r="AF84" s="177">
        <v>0.73261253937687798</v>
      </c>
      <c r="AG84" s="46">
        <v>72.136428133874503</v>
      </c>
      <c r="AH84" s="177">
        <v>0.287387501578383</v>
      </c>
      <c r="AI84" s="46">
        <v>72.921662616616601</v>
      </c>
      <c r="AJ84" s="177">
        <v>0.67029419383798605</v>
      </c>
      <c r="AK84" s="46">
        <v>71.370046748030802</v>
      </c>
      <c r="AL84" s="177">
        <v>0.64622721378036696</v>
      </c>
      <c r="AM84" s="46">
        <v>72.140222122206694</v>
      </c>
      <c r="AN84" s="177">
        <v>0.34770819070326803</v>
      </c>
      <c r="AO84" s="46">
        <v>-0.78144049440999097</v>
      </c>
      <c r="AP84" s="177">
        <v>0.74303993225092602</v>
      </c>
      <c r="AQ84" s="46">
        <v>69.0826960438295</v>
      </c>
      <c r="AR84" s="177">
        <v>0.309464268825003</v>
      </c>
      <c r="AS84" s="46">
        <v>70.899836905401997</v>
      </c>
      <c r="AT84" s="177">
        <v>0.65360247028704899</v>
      </c>
      <c r="AU84" s="46">
        <v>68.772831134722594</v>
      </c>
      <c r="AV84" s="177">
        <v>0.66443962029758696</v>
      </c>
      <c r="AW84" s="46">
        <v>68.5428561913658</v>
      </c>
      <c r="AX84" s="177">
        <v>0.37293531931040802</v>
      </c>
      <c r="AY84" s="46">
        <v>-2.35698071403618</v>
      </c>
      <c r="AZ84" s="177">
        <v>0.73191662148136605</v>
      </c>
      <c r="BA84" s="46">
        <v>64.535459197621293</v>
      </c>
      <c r="BB84" s="177">
        <v>0.34455467086651298</v>
      </c>
      <c r="BC84" s="46">
        <v>66.212993193828197</v>
      </c>
      <c r="BD84" s="177">
        <v>0.68994920954796801</v>
      </c>
      <c r="BE84" s="46">
        <v>64.384160715185601</v>
      </c>
      <c r="BF84" s="177">
        <v>0.67446614338145405</v>
      </c>
      <c r="BG84" s="46">
        <v>63.887069431169401</v>
      </c>
      <c r="BH84" s="177">
        <v>0.404929069828182</v>
      </c>
      <c r="BI84" s="46">
        <v>-2.3259237626588201</v>
      </c>
      <c r="BJ84" s="177">
        <v>0.76142842828958102</v>
      </c>
      <c r="BK84" s="46">
        <v>73.293960154847497</v>
      </c>
      <c r="BL84" s="177">
        <v>0.31094658225682997</v>
      </c>
      <c r="BM84" s="46">
        <v>75.135492011095295</v>
      </c>
      <c r="BN84" s="177">
        <v>0.64684339651516598</v>
      </c>
      <c r="BO84" s="46">
        <v>73.080517020132802</v>
      </c>
      <c r="BP84" s="177">
        <v>0.66576420732487296</v>
      </c>
      <c r="BQ84" s="46">
        <v>72.650049753820596</v>
      </c>
      <c r="BR84" s="177">
        <v>0.363940606935928</v>
      </c>
      <c r="BS84" s="46">
        <v>-2.4854422572747201</v>
      </c>
      <c r="BT84" s="177">
        <v>0.71438823721616396</v>
      </c>
      <c r="BU84" s="46">
        <v>34.939756177548801</v>
      </c>
      <c r="BV84" s="177">
        <v>0.36423650048934603</v>
      </c>
      <c r="BW84" s="46">
        <v>37.9570676924574</v>
      </c>
      <c r="BX84" s="177">
        <v>0.70341946774720598</v>
      </c>
      <c r="BY84" s="46">
        <v>36.2568807461532</v>
      </c>
      <c r="BZ84" s="177">
        <v>0.67616671276066398</v>
      </c>
      <c r="CA84" s="46">
        <v>33.627891038276601</v>
      </c>
      <c r="CB84" s="177">
        <v>0.42987410529953701</v>
      </c>
      <c r="CC84" s="46">
        <v>-4.3291766541808601</v>
      </c>
      <c r="CD84" s="177">
        <v>0.75451851532583902</v>
      </c>
      <c r="CE84" s="46">
        <v>64.194596660514193</v>
      </c>
      <c r="CF84" s="177">
        <v>0.34556121795721201</v>
      </c>
      <c r="CG84" s="46">
        <v>68.881018442331694</v>
      </c>
      <c r="CH84" s="177">
        <v>0.763461284026975</v>
      </c>
      <c r="CI84" s="46">
        <v>62.9652164453667</v>
      </c>
      <c r="CJ84" s="177">
        <v>0.67961607359312004</v>
      </c>
      <c r="CK84" s="46">
        <v>62.9492773881083</v>
      </c>
      <c r="CL84" s="177">
        <v>0.41466653086569399</v>
      </c>
      <c r="CM84" s="46">
        <v>-5.9317410542234104</v>
      </c>
      <c r="CN84" s="177">
        <v>0.842390410211597</v>
      </c>
      <c r="CO84" s="46">
        <v>33.714395769947899</v>
      </c>
      <c r="CP84" s="177">
        <v>0.31535994122463901</v>
      </c>
      <c r="CQ84" s="46">
        <v>36.647947533512699</v>
      </c>
      <c r="CR84" s="177">
        <v>0.66984992747585403</v>
      </c>
      <c r="CS84" s="46">
        <v>33.269350014987502</v>
      </c>
      <c r="CT84" s="177">
        <v>0.65658822673207695</v>
      </c>
      <c r="CU84" s="46">
        <v>32.957064848380803</v>
      </c>
      <c r="CV84" s="177">
        <v>0.37708495203100001</v>
      </c>
      <c r="CW84" s="46">
        <v>-3.6908826851319398</v>
      </c>
      <c r="CX84" s="177">
        <v>0.72877935817486394</v>
      </c>
      <c r="CY84" s="46">
        <v>61.803526114756103</v>
      </c>
      <c r="CZ84" s="177">
        <v>0.308161161120591</v>
      </c>
      <c r="DA84" s="46">
        <v>61.488842388513604</v>
      </c>
      <c r="DB84" s="177">
        <v>0.730803159733178</v>
      </c>
      <c r="DC84" s="46">
        <v>59.122005623382798</v>
      </c>
      <c r="DD84" s="177">
        <v>0.65064287914442798</v>
      </c>
      <c r="DE84" s="46">
        <v>62.439692537771798</v>
      </c>
      <c r="DF84" s="177">
        <v>0.38403814412384701</v>
      </c>
      <c r="DG84" s="46">
        <v>0.95085014925814404</v>
      </c>
      <c r="DH84" s="177">
        <v>0.79407009487066904</v>
      </c>
      <c r="DI84" s="46">
        <v>56.601733226443898</v>
      </c>
      <c r="DJ84" s="177">
        <v>0.35212290217957598</v>
      </c>
      <c r="DK84" s="46">
        <v>56.424389347408798</v>
      </c>
      <c r="DL84" s="177">
        <v>0.77495933215011803</v>
      </c>
      <c r="DM84" s="46">
        <v>53.466596565588901</v>
      </c>
      <c r="DN84" s="177">
        <v>0.70821464665059297</v>
      </c>
      <c r="DO84" s="46">
        <v>57.378595032589203</v>
      </c>
      <c r="DP84" s="177">
        <v>0.42806176558418602</v>
      </c>
      <c r="DQ84" s="46">
        <v>0.95420568518034898</v>
      </c>
      <c r="DR84" s="177">
        <v>0.85058754815577897</v>
      </c>
      <c r="DS84" s="46">
        <v>38.648984652262101</v>
      </c>
      <c r="DT84" s="177">
        <v>0.335077099455248</v>
      </c>
      <c r="DU84" s="46">
        <v>40.416699248545697</v>
      </c>
      <c r="DV84" s="177">
        <v>0.66063745012439601</v>
      </c>
      <c r="DW84" s="46">
        <v>37.832916381974798</v>
      </c>
      <c r="DX84" s="177">
        <v>0.67059261070861498</v>
      </c>
      <c r="DY84" s="46">
        <v>38.143091915290597</v>
      </c>
      <c r="DZ84" s="177">
        <v>0.39165474727341199</v>
      </c>
      <c r="EA84" s="46">
        <v>-2.2736073332551201</v>
      </c>
      <c r="EB84" s="177">
        <v>0.71524193249838197</v>
      </c>
      <c r="EC84" s="46">
        <v>63.567523304357799</v>
      </c>
      <c r="ED84" s="177">
        <v>0.31424426391357002</v>
      </c>
      <c r="EE84" s="46">
        <v>62.435360970961497</v>
      </c>
      <c r="EF84" s="177">
        <v>0.67884349407225797</v>
      </c>
      <c r="EG84" s="46">
        <v>62.098074329309398</v>
      </c>
      <c r="EH84" s="177">
        <v>0.64724101807685697</v>
      </c>
      <c r="EI84" s="46">
        <v>64.090592383594995</v>
      </c>
      <c r="EJ84" s="177">
        <v>0.37162721719522501</v>
      </c>
      <c r="EK84" s="46">
        <v>1.6552314126334799</v>
      </c>
      <c r="EL84" s="177">
        <v>0.74955892399395596</v>
      </c>
      <c r="EM84" s="46">
        <v>54.5372935480245</v>
      </c>
      <c r="EN84" s="177">
        <v>0.33539310143727002</v>
      </c>
      <c r="EO84" s="46">
        <v>56.695498158000497</v>
      </c>
      <c r="EP84" s="177">
        <v>0.71804595135163396</v>
      </c>
      <c r="EQ84" s="46">
        <v>51.660761904714903</v>
      </c>
      <c r="ER84" s="177">
        <v>0.69216947705693499</v>
      </c>
      <c r="ES84" s="46">
        <v>54.6533777253238</v>
      </c>
      <c r="ET84" s="177">
        <v>0.40710962465339001</v>
      </c>
      <c r="EU84" s="46">
        <v>-2.0421204326767102</v>
      </c>
      <c r="EV84" s="177">
        <v>0.78050117736463598</v>
      </c>
      <c r="EW84" s="46">
        <v>60.306251727844199</v>
      </c>
      <c r="EX84" s="177">
        <v>0.31445535350242099</v>
      </c>
      <c r="EY84" s="46">
        <v>59.829679175372597</v>
      </c>
      <c r="EZ84" s="177">
        <v>0.70197725220566298</v>
      </c>
      <c r="FA84" s="46">
        <v>57.980685489110002</v>
      </c>
      <c r="FB84" s="177">
        <v>0.66875757351622001</v>
      </c>
      <c r="FC84" s="46">
        <v>61.094812764255899</v>
      </c>
      <c r="FD84" s="177">
        <v>0.38436852042626302</v>
      </c>
      <c r="FE84" s="46">
        <v>1.26513358888325</v>
      </c>
      <c r="FF84" s="177">
        <v>0.76136571720586399</v>
      </c>
      <c r="FG84" s="46">
        <v>34.231520831175501</v>
      </c>
      <c r="FH84" s="177">
        <v>0.31170849621429297</v>
      </c>
      <c r="FI84" s="46">
        <v>34.570998534048996</v>
      </c>
      <c r="FJ84" s="177">
        <v>0.70614640789789396</v>
      </c>
      <c r="FK84" s="46">
        <v>33.8545354683244</v>
      </c>
      <c r="FL84" s="177">
        <v>0.69867621843532302</v>
      </c>
      <c r="FM84" s="46">
        <v>33.907491694082097</v>
      </c>
      <c r="FN84" s="177">
        <v>0.38553791937623999</v>
      </c>
      <c r="FO84" s="46">
        <v>-0.66350683996683202</v>
      </c>
      <c r="FP84" s="177">
        <v>0.76892335513471699</v>
      </c>
      <c r="FQ84" s="46">
        <v>6.4002907030435496</v>
      </c>
      <c r="FR84" s="177">
        <v>0.34445043884848098</v>
      </c>
      <c r="FS84" s="46">
        <v>6.1481440238677996</v>
      </c>
      <c r="FT84" s="177">
        <v>0.369312824938968</v>
      </c>
      <c r="FU84" s="46">
        <v>7.26733948782406</v>
      </c>
      <c r="FV84" s="177">
        <v>0.37517614448292702</v>
      </c>
      <c r="FW84" s="46">
        <v>-9.7217996720631902E-2</v>
      </c>
      <c r="FX84" s="177">
        <v>0.416904995373297</v>
      </c>
      <c r="FY84" s="46">
        <v>-3.1220795790129299</v>
      </c>
      <c r="FZ84" s="177">
        <v>0.45474785271898999</v>
      </c>
      <c r="GA84" s="46">
        <v>-2.75741533565277</v>
      </c>
      <c r="GB84" s="177">
        <v>0.486708423976697</v>
      </c>
      <c r="GC84" s="46">
        <v>-3.6510486437609599</v>
      </c>
      <c r="GD84" s="177">
        <v>0.45931607210319297</v>
      </c>
      <c r="GE84" s="46">
        <v>-7.5051409974605097</v>
      </c>
      <c r="GF84" s="177">
        <v>0.50889780828036102</v>
      </c>
      <c r="GG84" s="46">
        <v>6.1307377438175497</v>
      </c>
      <c r="GH84" s="177">
        <v>0.478053371676535</v>
      </c>
      <c r="GI84" s="46">
        <v>-0.264832089157295</v>
      </c>
      <c r="GJ84" s="177">
        <v>0.40078694575265</v>
      </c>
      <c r="GK84" s="46">
        <v>3.85383129773885</v>
      </c>
      <c r="GL84" s="177">
        <v>0.40642908035566</v>
      </c>
      <c r="GM84" s="46">
        <v>6.5816882439131703</v>
      </c>
      <c r="GN84" s="177">
        <v>0.47779866861234699</v>
      </c>
      <c r="GO84" s="46">
        <v>2.2418487312901298</v>
      </c>
      <c r="GP84" s="177">
        <v>0.45029613140663699</v>
      </c>
      <c r="GQ84" s="46">
        <v>5.4363003189918997</v>
      </c>
      <c r="GR84" s="177">
        <v>0.44228652869207502</v>
      </c>
      <c r="GS84" s="46">
        <v>5.1158219748538603</v>
      </c>
      <c r="GT84" s="177">
        <v>0.425279889631824</v>
      </c>
      <c r="GU84" s="46">
        <v>7.0101566885040798</v>
      </c>
      <c r="GV84" s="177">
        <v>0.436860764494099</v>
      </c>
      <c r="GW84" s="46">
        <v>1.22535182476158</v>
      </c>
      <c r="GX84" s="177">
        <v>0.42513087371873698</v>
      </c>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6"/>
    </row>
    <row r="85" spans="1:240" ht="12.95" customHeight="1" x14ac:dyDescent="0.2">
      <c r="A85" s="2" t="s">
        <v>106</v>
      </c>
      <c r="B85" s="32">
        <v>1</v>
      </c>
      <c r="C85" s="13">
        <v>75.279149303579104</v>
      </c>
      <c r="D85" s="173">
        <v>1.01136083942166</v>
      </c>
      <c r="E85" s="13">
        <v>67.928372242879703</v>
      </c>
      <c r="F85" s="173">
        <v>2.5244887803109402</v>
      </c>
      <c r="G85" s="13">
        <v>75.018600351560394</v>
      </c>
      <c r="H85" s="173">
        <v>2.2309475254743099</v>
      </c>
      <c r="I85" s="13">
        <v>77.577701095184693</v>
      </c>
      <c r="J85" s="173">
        <v>1.2023339047344901</v>
      </c>
      <c r="K85" s="13">
        <v>9.6493288523050005</v>
      </c>
      <c r="L85" s="173">
        <v>2.8177073622314599</v>
      </c>
      <c r="M85" s="13">
        <v>64.226088265374997</v>
      </c>
      <c r="N85" s="173">
        <v>1.26593639215503</v>
      </c>
      <c r="O85" s="13">
        <v>63.879409261746098</v>
      </c>
      <c r="P85" s="173">
        <v>2.81434756130774</v>
      </c>
      <c r="Q85" s="13">
        <v>63.8877732667112</v>
      </c>
      <c r="R85" s="173">
        <v>2.7786521625500198</v>
      </c>
      <c r="S85" s="13">
        <v>64.440420301132093</v>
      </c>
      <c r="T85" s="173">
        <v>1.60613924266764</v>
      </c>
      <c r="U85" s="13">
        <v>0.56101103938595298</v>
      </c>
      <c r="V85" s="173">
        <v>3.2426388447178498</v>
      </c>
      <c r="W85" s="13">
        <v>53.732046147860999</v>
      </c>
      <c r="X85" s="173">
        <v>1.33398474776862</v>
      </c>
      <c r="Y85" s="13">
        <v>53.7448258428009</v>
      </c>
      <c r="Z85" s="173">
        <v>3.0974078440652901</v>
      </c>
      <c r="AA85" s="13">
        <v>56.220478844682297</v>
      </c>
      <c r="AB85" s="173">
        <v>2.8559582172615299</v>
      </c>
      <c r="AC85" s="13">
        <v>53.007465457589298</v>
      </c>
      <c r="AD85" s="173">
        <v>1.7005398396913201</v>
      </c>
      <c r="AE85" s="13">
        <v>-0.737360385211559</v>
      </c>
      <c r="AF85" s="173">
        <v>3.7409163453250902</v>
      </c>
      <c r="AG85" s="13">
        <v>54.383764933441299</v>
      </c>
      <c r="AH85" s="173">
        <v>1.5285675831410801</v>
      </c>
      <c r="AI85" s="13">
        <v>52.135945938519697</v>
      </c>
      <c r="AJ85" s="173">
        <v>2.8859453667239401</v>
      </c>
      <c r="AK85" s="13">
        <v>53.544806863373097</v>
      </c>
      <c r="AL85" s="173">
        <v>2.7453014206168902</v>
      </c>
      <c r="AM85" s="13">
        <v>55.208743644838499</v>
      </c>
      <c r="AN85" s="173">
        <v>1.8206875440393899</v>
      </c>
      <c r="AO85" s="13">
        <v>3.0727977063187502</v>
      </c>
      <c r="AP85" s="173">
        <v>3.0565790277937199</v>
      </c>
      <c r="AQ85" s="13">
        <v>60.683570795592203</v>
      </c>
      <c r="AR85" s="173">
        <v>1.35047577741146</v>
      </c>
      <c r="AS85" s="13">
        <v>56.568209603154003</v>
      </c>
      <c r="AT85" s="173">
        <v>3.1766533684334899</v>
      </c>
      <c r="AU85" s="13">
        <v>57.059670303689202</v>
      </c>
      <c r="AV85" s="173">
        <v>2.8836116564477101</v>
      </c>
      <c r="AW85" s="13">
        <v>62.709440078294499</v>
      </c>
      <c r="AX85" s="173">
        <v>1.5763290152879099</v>
      </c>
      <c r="AY85" s="13">
        <v>6.1412304751404898</v>
      </c>
      <c r="AZ85" s="173">
        <v>3.4178276612716498</v>
      </c>
      <c r="BA85" s="13">
        <v>56.089388459709298</v>
      </c>
      <c r="BB85" s="173">
        <v>1.7577291498499199</v>
      </c>
      <c r="BC85" s="13">
        <v>51.8841763832624</v>
      </c>
      <c r="BD85" s="173">
        <v>3.4143908198350199</v>
      </c>
      <c r="BE85" s="13">
        <v>54.057331349544803</v>
      </c>
      <c r="BF85" s="173">
        <v>2.6290485154406</v>
      </c>
      <c r="BG85" s="13">
        <v>57.864264473149603</v>
      </c>
      <c r="BH85" s="173">
        <v>1.9363303072940901</v>
      </c>
      <c r="BI85" s="13">
        <v>5.9800880898872002</v>
      </c>
      <c r="BJ85" s="173">
        <v>3.5095663677548399</v>
      </c>
      <c r="BK85" s="13">
        <v>68.991111714916798</v>
      </c>
      <c r="BL85" s="173">
        <v>1.46535259784581</v>
      </c>
      <c r="BM85" s="13">
        <v>65.244904148379902</v>
      </c>
      <c r="BN85" s="173">
        <v>3.0929263248060899</v>
      </c>
      <c r="BO85" s="13">
        <v>64.329509162292993</v>
      </c>
      <c r="BP85" s="173">
        <v>2.7273965344239199</v>
      </c>
      <c r="BQ85" s="13">
        <v>71.302965652504</v>
      </c>
      <c r="BR85" s="173">
        <v>1.59016711752842</v>
      </c>
      <c r="BS85" s="13">
        <v>6.0580615041240504</v>
      </c>
      <c r="BT85" s="173">
        <v>3.1437898775455801</v>
      </c>
      <c r="BU85" s="13">
        <v>15.556330426655199</v>
      </c>
      <c r="BV85" s="173">
        <v>1.1592562477695401</v>
      </c>
      <c r="BW85" s="13">
        <v>17.392968943997101</v>
      </c>
      <c r="BX85" s="173">
        <v>2.0784429745964799</v>
      </c>
      <c r="BY85" s="13">
        <v>19.544501079246899</v>
      </c>
      <c r="BZ85" s="173">
        <v>2.2654478028076799</v>
      </c>
      <c r="CA85" s="13">
        <v>13.9527480800507</v>
      </c>
      <c r="CB85" s="173">
        <v>1.1830662811849699</v>
      </c>
      <c r="CC85" s="13">
        <v>-3.44022086394641</v>
      </c>
      <c r="CD85" s="173">
        <v>2.0304071940784501</v>
      </c>
      <c r="CE85" s="13">
        <v>48.193916900725597</v>
      </c>
      <c r="CF85" s="173">
        <v>1.6844053770988701</v>
      </c>
      <c r="CG85" s="13">
        <v>56.304384945834499</v>
      </c>
      <c r="CH85" s="173">
        <v>3.0057560986099001</v>
      </c>
      <c r="CI85" s="13">
        <v>44.7796195036209</v>
      </c>
      <c r="CJ85" s="173">
        <v>2.7052113004938598</v>
      </c>
      <c r="CK85" s="13">
        <v>46.835189715528102</v>
      </c>
      <c r="CL85" s="173">
        <v>1.851203508382</v>
      </c>
      <c r="CM85" s="13">
        <v>-9.4691952303063491</v>
      </c>
      <c r="CN85" s="173">
        <v>2.8983691705249899</v>
      </c>
      <c r="CO85" s="13">
        <v>28.708196476307801</v>
      </c>
      <c r="CP85" s="173">
        <v>1.02231109258233</v>
      </c>
      <c r="CQ85" s="13">
        <v>36.474681292836401</v>
      </c>
      <c r="CR85" s="173">
        <v>2.2884598735267998</v>
      </c>
      <c r="CS85" s="13">
        <v>26.866764682482401</v>
      </c>
      <c r="CT85" s="173">
        <v>2.5997737849096101</v>
      </c>
      <c r="CU85" s="13">
        <v>26.8927703761406</v>
      </c>
      <c r="CV85" s="173">
        <v>1.3292304848250001</v>
      </c>
      <c r="CW85" s="13">
        <v>-9.5819109166958398</v>
      </c>
      <c r="CX85" s="173">
        <v>2.5372507361272199</v>
      </c>
      <c r="CY85" s="13">
        <v>24.139022831108601</v>
      </c>
      <c r="CZ85" s="173">
        <v>1.1306615244531599</v>
      </c>
      <c r="DA85" s="13">
        <v>24.142350640918899</v>
      </c>
      <c r="DB85" s="173">
        <v>2.3104939348909599</v>
      </c>
      <c r="DC85" s="13">
        <v>19.486373173627602</v>
      </c>
      <c r="DD85" s="173">
        <v>2.5516931131840801</v>
      </c>
      <c r="DE85" s="13">
        <v>25.310255838297401</v>
      </c>
      <c r="DF85" s="173">
        <v>1.4427361663548901</v>
      </c>
      <c r="DG85" s="13">
        <v>1.16790519737847</v>
      </c>
      <c r="DH85" s="173">
        <v>2.6808159043622899</v>
      </c>
      <c r="DI85" s="13">
        <v>44.120628830021097</v>
      </c>
      <c r="DJ85" s="173">
        <v>1.4768632526764001</v>
      </c>
      <c r="DK85" s="13">
        <v>43.368606691020098</v>
      </c>
      <c r="DL85" s="173">
        <v>2.7376828905379802</v>
      </c>
      <c r="DM85" s="13">
        <v>39.672987203029003</v>
      </c>
      <c r="DN85" s="173">
        <v>2.9229407703333798</v>
      </c>
      <c r="DO85" s="13">
        <v>45.537058078997298</v>
      </c>
      <c r="DP85" s="173">
        <v>1.73508173810599</v>
      </c>
      <c r="DQ85" s="13">
        <v>2.1684513879771901</v>
      </c>
      <c r="DR85" s="173">
        <v>2.9037024895948198</v>
      </c>
      <c r="DS85" s="13">
        <v>26.5046258606828</v>
      </c>
      <c r="DT85" s="173">
        <v>1.64158529130659</v>
      </c>
      <c r="DU85" s="13">
        <v>30.6483586638448</v>
      </c>
      <c r="DV85" s="173">
        <v>2.8340311363237398</v>
      </c>
      <c r="DW85" s="13">
        <v>22.951454738914499</v>
      </c>
      <c r="DX85" s="173">
        <v>2.6537856577604302</v>
      </c>
      <c r="DY85" s="13">
        <v>26.143187839491201</v>
      </c>
      <c r="DZ85" s="173">
        <v>1.78063106818665</v>
      </c>
      <c r="EA85" s="13">
        <v>-4.5051708243536002</v>
      </c>
      <c r="EB85" s="173">
        <v>2.7473498236259402</v>
      </c>
      <c r="EC85" s="13">
        <v>40.384396911617699</v>
      </c>
      <c r="ED85" s="173">
        <v>1.45699930616823</v>
      </c>
      <c r="EE85" s="13">
        <v>37.3441902572497</v>
      </c>
      <c r="EF85" s="173">
        <v>3.1189179879103399</v>
      </c>
      <c r="EG85" s="13">
        <v>34.6860809056693</v>
      </c>
      <c r="EH85" s="173">
        <v>2.9741169036498398</v>
      </c>
      <c r="EI85" s="13">
        <v>42.5834856137229</v>
      </c>
      <c r="EJ85" s="173">
        <v>1.69230329066251</v>
      </c>
      <c r="EK85" s="13">
        <v>5.2392953564731597</v>
      </c>
      <c r="EL85" s="173">
        <v>3.4146558491882502</v>
      </c>
      <c r="EM85" s="13">
        <v>26.201756855207901</v>
      </c>
      <c r="EN85" s="173">
        <v>1.16590671179769</v>
      </c>
      <c r="EO85" s="13">
        <v>29.951681540534501</v>
      </c>
      <c r="EP85" s="173">
        <v>2.6496469275850898</v>
      </c>
      <c r="EQ85" s="13">
        <v>17.997267971167702</v>
      </c>
      <c r="ER85" s="173">
        <v>2.1255735182834798</v>
      </c>
      <c r="ES85" s="13">
        <v>27.234690563930801</v>
      </c>
      <c r="ET85" s="173">
        <v>1.2803346954050301</v>
      </c>
      <c r="EU85" s="13">
        <v>-2.7169909766036699</v>
      </c>
      <c r="EV85" s="173">
        <v>2.7513416411023202</v>
      </c>
      <c r="EW85" s="13">
        <v>41.118615396592602</v>
      </c>
      <c r="EX85" s="173">
        <v>1.4303259937511099</v>
      </c>
      <c r="EY85" s="13">
        <v>39.3767720020562</v>
      </c>
      <c r="EZ85" s="173">
        <v>2.4517660523006999</v>
      </c>
      <c r="FA85" s="13">
        <v>35.717842583602099</v>
      </c>
      <c r="FB85" s="173">
        <v>2.7114152607265498</v>
      </c>
      <c r="FC85" s="13">
        <v>43.265761747223401</v>
      </c>
      <c r="FD85" s="173">
        <v>1.8255680087656401</v>
      </c>
      <c r="FE85" s="13">
        <v>3.88898974516716</v>
      </c>
      <c r="FF85" s="173">
        <v>2.8486389977331501</v>
      </c>
      <c r="FG85" s="13">
        <v>23.051175225290901</v>
      </c>
      <c r="FH85" s="173">
        <v>1.2110897786354999</v>
      </c>
      <c r="FI85" s="13">
        <v>21.061156427484001</v>
      </c>
      <c r="FJ85" s="173">
        <v>2.0177980321936699</v>
      </c>
      <c r="FK85" s="13">
        <v>24.624714935447699</v>
      </c>
      <c r="FL85" s="173">
        <v>2.1462876793416998</v>
      </c>
      <c r="FM85" s="13">
        <v>23.307310868759501</v>
      </c>
      <c r="FN85" s="173">
        <v>1.5139382966972601</v>
      </c>
      <c r="FO85" s="13">
        <v>2.2461544412755301</v>
      </c>
      <c r="FP85" s="173">
        <v>2.2735904291898898</v>
      </c>
      <c r="FQ85" s="13">
        <v>-6.7560952324697596E-2</v>
      </c>
      <c r="FR85" s="173">
        <v>1.60028639637972</v>
      </c>
      <c r="FS85" s="13">
        <v>-3.5534239792078099</v>
      </c>
      <c r="FT85" s="173">
        <v>1.75584831283131</v>
      </c>
      <c r="FU85" s="13">
        <v>-0.38999095522979799</v>
      </c>
      <c r="FV85" s="173">
        <v>2.0320238503156398</v>
      </c>
      <c r="FW85" s="13">
        <v>-7.6961961045170302</v>
      </c>
      <c r="FX85" s="173">
        <v>2.0448854400233398</v>
      </c>
      <c r="FY85" s="13">
        <v>-6.0735940631172296</v>
      </c>
      <c r="FZ85" s="173">
        <v>1.96095900826216</v>
      </c>
      <c r="GA85" s="13">
        <v>-3.74753451053409</v>
      </c>
      <c r="GB85" s="173">
        <v>2.2772179966189898</v>
      </c>
      <c r="GC85" s="13">
        <v>-6.8033684328019701</v>
      </c>
      <c r="GD85" s="173">
        <v>1.92322652935718</v>
      </c>
      <c r="GE85" s="13">
        <v>-18.9151418562146</v>
      </c>
      <c r="GF85" s="173">
        <v>2.42303743305748</v>
      </c>
      <c r="GG85" s="13">
        <v>5.4699821157216801</v>
      </c>
      <c r="GH85" s="173">
        <v>2.1327074975841498</v>
      </c>
      <c r="GI85" s="13">
        <v>4.5272416869614798</v>
      </c>
      <c r="GJ85" s="173">
        <v>1.4829659819090699</v>
      </c>
      <c r="GK85" s="13">
        <v>0.75897893901451097</v>
      </c>
      <c r="GL85" s="173">
        <v>1.65858689606433</v>
      </c>
      <c r="GM85" s="13">
        <v>8.2776054482034702</v>
      </c>
      <c r="GN85" s="173">
        <v>1.9648633137377101</v>
      </c>
      <c r="GO85" s="13">
        <v>2.94718979191894</v>
      </c>
      <c r="GP85" s="173">
        <v>2.1768012398907501</v>
      </c>
      <c r="GQ85" s="13">
        <v>1.37367947877745</v>
      </c>
      <c r="GR85" s="173">
        <v>1.81135651871843</v>
      </c>
      <c r="GS85" s="13">
        <v>7.4700300316880996</v>
      </c>
      <c r="GT85" s="173">
        <v>1.49501697943323</v>
      </c>
      <c r="GU85" s="13">
        <v>12.183835138149799</v>
      </c>
      <c r="GV85" s="173">
        <v>1.77798299007048</v>
      </c>
      <c r="GW85" s="13">
        <v>4.9538152587808</v>
      </c>
      <c r="GX85" s="173">
        <v>1.6301099728120401</v>
      </c>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6"/>
    </row>
    <row r="86" spans="1:240" ht="12.95" customHeight="1" x14ac:dyDescent="0.2">
      <c r="A86" s="2" t="s">
        <v>395</v>
      </c>
      <c r="B86" s="32">
        <v>1</v>
      </c>
      <c r="C86" s="13">
        <v>89.265821880347701</v>
      </c>
      <c r="D86" s="173">
        <v>1.0354908379627601</v>
      </c>
      <c r="E86" s="13">
        <v>81.284483305254</v>
      </c>
      <c r="F86" s="173">
        <v>2.55787890075413</v>
      </c>
      <c r="G86" s="13">
        <v>87.268890765441299</v>
      </c>
      <c r="H86" s="173">
        <v>2.6826631080737098</v>
      </c>
      <c r="I86" s="13">
        <v>92.633321386709497</v>
      </c>
      <c r="J86" s="173">
        <v>1.08845156843888</v>
      </c>
      <c r="K86" s="13">
        <v>11.348838081455501</v>
      </c>
      <c r="L86" s="173">
        <v>2.7639909411989398</v>
      </c>
      <c r="M86" s="13">
        <v>86.810358272977098</v>
      </c>
      <c r="N86" s="173">
        <v>1.05137015626914</v>
      </c>
      <c r="O86" s="13">
        <v>83.238456580002193</v>
      </c>
      <c r="P86" s="173">
        <v>2.4066599566417102</v>
      </c>
      <c r="Q86" s="13">
        <v>88.876736433195305</v>
      </c>
      <c r="R86" s="173">
        <v>2.3950939559388198</v>
      </c>
      <c r="S86" s="13">
        <v>87.345496952615306</v>
      </c>
      <c r="T86" s="173">
        <v>1.37759317988679</v>
      </c>
      <c r="U86" s="13">
        <v>4.1070403726131097</v>
      </c>
      <c r="V86" s="173">
        <v>2.7350583755555902</v>
      </c>
      <c r="W86" s="13">
        <v>63.907070657501997</v>
      </c>
      <c r="X86" s="173">
        <v>1.8006650712666199</v>
      </c>
      <c r="Y86" s="13">
        <v>62.063095208664599</v>
      </c>
      <c r="Z86" s="173">
        <v>2.9123954650870698</v>
      </c>
      <c r="AA86" s="13">
        <v>66.853241786857197</v>
      </c>
      <c r="AB86" s="173">
        <v>3.5964442086517798</v>
      </c>
      <c r="AC86" s="13">
        <v>64.021961497933304</v>
      </c>
      <c r="AD86" s="173">
        <v>2.3836319543707001</v>
      </c>
      <c r="AE86" s="13">
        <v>1.9588662892687101</v>
      </c>
      <c r="AF86" s="173">
        <v>3.4935861197039699</v>
      </c>
      <c r="AG86" s="13">
        <v>65.597855848484897</v>
      </c>
      <c r="AH86" s="173">
        <v>1.6214751189750001</v>
      </c>
      <c r="AI86" s="13">
        <v>60.036506606365201</v>
      </c>
      <c r="AJ86" s="173">
        <v>3.0775160329323099</v>
      </c>
      <c r="AK86" s="13">
        <v>65.770061633382994</v>
      </c>
      <c r="AL86" s="173">
        <v>3.5774427330775</v>
      </c>
      <c r="AM86" s="13">
        <v>67.494024080342399</v>
      </c>
      <c r="AN86" s="173">
        <v>1.8221137458094201</v>
      </c>
      <c r="AO86" s="13">
        <v>7.4575174739771501</v>
      </c>
      <c r="AP86" s="173">
        <v>3.1263524644082601</v>
      </c>
      <c r="AQ86" s="13">
        <v>48.943288551264402</v>
      </c>
      <c r="AR86" s="173">
        <v>1.8574190697383199</v>
      </c>
      <c r="AS86" s="13">
        <v>45.545784520703798</v>
      </c>
      <c r="AT86" s="173">
        <v>2.95351929093879</v>
      </c>
      <c r="AU86" s="13">
        <v>41.829070966096403</v>
      </c>
      <c r="AV86" s="173">
        <v>4.1183759092518599</v>
      </c>
      <c r="AW86" s="13">
        <v>51.849610180868602</v>
      </c>
      <c r="AX86" s="173">
        <v>2.17805021535712</v>
      </c>
      <c r="AY86" s="13">
        <v>6.3038256601648497</v>
      </c>
      <c r="AZ86" s="173">
        <v>3.0573037317785601</v>
      </c>
      <c r="BA86" s="13">
        <v>39.452051017619802</v>
      </c>
      <c r="BB86" s="173">
        <v>1.9658690997908099</v>
      </c>
      <c r="BC86" s="13">
        <v>36.615156683741802</v>
      </c>
      <c r="BD86" s="173">
        <v>3.60136248678733</v>
      </c>
      <c r="BE86" s="13">
        <v>31.645501156840101</v>
      </c>
      <c r="BF86" s="173">
        <v>3.5559293686842501</v>
      </c>
      <c r="BG86" s="13">
        <v>42.441593754655102</v>
      </c>
      <c r="BH86" s="173">
        <v>2.43233265524252</v>
      </c>
      <c r="BI86" s="13">
        <v>5.8264370709132098</v>
      </c>
      <c r="BJ86" s="173">
        <v>3.9595211990099499</v>
      </c>
      <c r="BK86" s="13">
        <v>54.200152373244997</v>
      </c>
      <c r="BL86" s="173">
        <v>1.8993838895003301</v>
      </c>
      <c r="BM86" s="13">
        <v>49.781394925976301</v>
      </c>
      <c r="BN86" s="173">
        <v>3.1920605241324602</v>
      </c>
      <c r="BO86" s="13">
        <v>47.474962979592298</v>
      </c>
      <c r="BP86" s="173">
        <v>4.0820074805942603</v>
      </c>
      <c r="BQ86" s="13">
        <v>57.436034069037497</v>
      </c>
      <c r="BR86" s="173">
        <v>2.1702841156519099</v>
      </c>
      <c r="BS86" s="13">
        <v>7.6546391430611997</v>
      </c>
      <c r="BT86" s="173">
        <v>3.42773274989068</v>
      </c>
      <c r="BU86" s="13">
        <v>15.943193879830901</v>
      </c>
      <c r="BV86" s="173">
        <v>1.2064215126184901</v>
      </c>
      <c r="BW86" s="13">
        <v>14.9406743659707</v>
      </c>
      <c r="BX86" s="173">
        <v>2.13345917261895</v>
      </c>
      <c r="BY86" s="13">
        <v>18.261845126585001</v>
      </c>
      <c r="BZ86" s="173">
        <v>2.4988743673372098</v>
      </c>
      <c r="CA86" s="13">
        <v>15.7511944296196</v>
      </c>
      <c r="CB86" s="173">
        <v>1.63160316041844</v>
      </c>
      <c r="CC86" s="13">
        <v>0.81052006364889295</v>
      </c>
      <c r="CD86" s="173">
        <v>2.5664322334532899</v>
      </c>
      <c r="CE86" s="13">
        <v>61.651498967821503</v>
      </c>
      <c r="CF86" s="173">
        <v>1.89701288170417</v>
      </c>
      <c r="CG86" s="13">
        <v>71.509976398805406</v>
      </c>
      <c r="CH86" s="173">
        <v>2.3562672195338101</v>
      </c>
      <c r="CI86" s="13">
        <v>56.629639555530296</v>
      </c>
      <c r="CJ86" s="173">
        <v>3.9808026851495</v>
      </c>
      <c r="CK86" s="13">
        <v>58.722781019362301</v>
      </c>
      <c r="CL86" s="173">
        <v>2.2546103387957102</v>
      </c>
      <c r="CM86" s="13">
        <v>-12.7871953794431</v>
      </c>
      <c r="CN86" s="173">
        <v>2.6500395722202001</v>
      </c>
      <c r="CO86" s="13">
        <v>27.9376541099262</v>
      </c>
      <c r="CP86" s="173">
        <v>1.7451815577809</v>
      </c>
      <c r="CQ86" s="13">
        <v>29.991696157370299</v>
      </c>
      <c r="CR86" s="173">
        <v>2.97842775033955</v>
      </c>
      <c r="CS86" s="13">
        <v>29.026753775131901</v>
      </c>
      <c r="CT86" s="173">
        <v>4.3669104364560303</v>
      </c>
      <c r="CU86" s="13">
        <v>26.679152659698499</v>
      </c>
      <c r="CV86" s="173">
        <v>2.1736539782010298</v>
      </c>
      <c r="CW86" s="13">
        <v>-3.31254349767184</v>
      </c>
      <c r="CX86" s="173">
        <v>3.5876427553407</v>
      </c>
      <c r="CY86" s="13">
        <v>30.238474350984198</v>
      </c>
      <c r="CZ86" s="173">
        <v>1.36822342296655</v>
      </c>
      <c r="DA86" s="13">
        <v>35.444054204968502</v>
      </c>
      <c r="DB86" s="173">
        <v>3.1824354990427701</v>
      </c>
      <c r="DC86" s="13">
        <v>27.664744295580999</v>
      </c>
      <c r="DD86" s="173">
        <v>3.9108291804911999</v>
      </c>
      <c r="DE86" s="13">
        <v>29.006066997978699</v>
      </c>
      <c r="DF86" s="173">
        <v>1.7860966081429901</v>
      </c>
      <c r="DG86" s="13">
        <v>-6.4379872069897699</v>
      </c>
      <c r="DH86" s="173">
        <v>3.6970797453973301</v>
      </c>
      <c r="DI86" s="13">
        <v>64.473389296913396</v>
      </c>
      <c r="DJ86" s="173">
        <v>1.52565119492532</v>
      </c>
      <c r="DK86" s="13">
        <v>61.098180044861301</v>
      </c>
      <c r="DL86" s="173">
        <v>3.1643778687773199</v>
      </c>
      <c r="DM86" s="13">
        <v>59.460979010371602</v>
      </c>
      <c r="DN86" s="173">
        <v>3.65941043272927</v>
      </c>
      <c r="DO86" s="13">
        <v>66.975564041018401</v>
      </c>
      <c r="DP86" s="173">
        <v>1.88709295530059</v>
      </c>
      <c r="DQ86" s="13">
        <v>5.8773839961570902</v>
      </c>
      <c r="DR86" s="173">
        <v>3.44525206983168</v>
      </c>
      <c r="DS86" s="13">
        <v>23.300873449541101</v>
      </c>
      <c r="DT86" s="173">
        <v>1.7451776111570201</v>
      </c>
      <c r="DU86" s="13">
        <v>23.9695013165231</v>
      </c>
      <c r="DV86" s="173">
        <v>3.0643510082507102</v>
      </c>
      <c r="DW86" s="13">
        <v>18.4869046157065</v>
      </c>
      <c r="DX86" s="173">
        <v>3.4952027626231899</v>
      </c>
      <c r="DY86" s="13">
        <v>24.1766494878168</v>
      </c>
      <c r="DZ86" s="173">
        <v>2.3745456378727501</v>
      </c>
      <c r="EA86" s="13">
        <v>0.20714817129364599</v>
      </c>
      <c r="EB86" s="173">
        <v>3.6476811061840499</v>
      </c>
      <c r="EC86" s="13">
        <v>73.848634664629799</v>
      </c>
      <c r="ED86" s="173">
        <v>1.5505994603801401</v>
      </c>
      <c r="EE86" s="13">
        <v>63.6043631944137</v>
      </c>
      <c r="EF86" s="173">
        <v>3.1217755247655101</v>
      </c>
      <c r="EG86" s="13">
        <v>63.833884241221902</v>
      </c>
      <c r="EH86" s="173">
        <v>4.27481885936204</v>
      </c>
      <c r="EI86" s="13">
        <v>80.466998075025202</v>
      </c>
      <c r="EJ86" s="173">
        <v>1.7024884297493601</v>
      </c>
      <c r="EK86" s="13">
        <v>16.862634880611399</v>
      </c>
      <c r="EL86" s="173">
        <v>3.3711380370352102</v>
      </c>
      <c r="EM86" s="13">
        <v>43.604720111529197</v>
      </c>
      <c r="EN86" s="173">
        <v>1.4366048267223499</v>
      </c>
      <c r="EO86" s="13">
        <v>48.4103348474166</v>
      </c>
      <c r="EP86" s="173">
        <v>3.4026256326289599</v>
      </c>
      <c r="EQ86" s="13">
        <v>36.281944046977301</v>
      </c>
      <c r="ER86" s="173">
        <v>3.5158587189646</v>
      </c>
      <c r="ES86" s="13">
        <v>43.5546663155788</v>
      </c>
      <c r="ET86" s="173">
        <v>2.0492084830837598</v>
      </c>
      <c r="EU86" s="13">
        <v>-4.8556685318378401</v>
      </c>
      <c r="EV86" s="173">
        <v>4.1520646611048004</v>
      </c>
      <c r="EW86" s="13">
        <v>57.197403720115098</v>
      </c>
      <c r="EX86" s="173">
        <v>1.7235516261597199</v>
      </c>
      <c r="EY86" s="13">
        <v>58.124097962591598</v>
      </c>
      <c r="EZ86" s="173">
        <v>2.7720759011442402</v>
      </c>
      <c r="FA86" s="13">
        <v>46.397137923823003</v>
      </c>
      <c r="FB86" s="173">
        <v>4.1469248292430496</v>
      </c>
      <c r="FC86" s="13">
        <v>60.1614721771003</v>
      </c>
      <c r="FD86" s="173">
        <v>2.3147718612045098</v>
      </c>
      <c r="FE86" s="13">
        <v>2.0373742145087701</v>
      </c>
      <c r="FF86" s="173">
        <v>3.2851466424306301</v>
      </c>
      <c r="FG86" s="13">
        <v>46.698628935986697</v>
      </c>
      <c r="FH86" s="173">
        <v>2.0181514324375498</v>
      </c>
      <c r="FI86" s="13">
        <v>47.640289744937903</v>
      </c>
      <c r="FJ86" s="173">
        <v>3.1643722840629001</v>
      </c>
      <c r="FK86" s="13">
        <v>50.426989664353798</v>
      </c>
      <c r="FL86" s="173">
        <v>4.5771857310623503</v>
      </c>
      <c r="FM86" s="13">
        <v>45.931217893913598</v>
      </c>
      <c r="FN86" s="173">
        <v>2.3790139189680799</v>
      </c>
      <c r="FO86" s="13">
        <v>-1.7090718510243299</v>
      </c>
      <c r="FP86" s="173">
        <v>3.8442578059389598</v>
      </c>
      <c r="FQ86" s="13">
        <v>19.5513774849457</v>
      </c>
      <c r="FR86" s="173">
        <v>1.82124926684755</v>
      </c>
      <c r="FS86" s="13">
        <v>19.045763490812899</v>
      </c>
      <c r="FT86" s="173">
        <v>1.92530739385667</v>
      </c>
      <c r="FU86" s="13">
        <v>3.7691942445033599</v>
      </c>
      <c r="FV86" s="173">
        <v>2.3446182951390799</v>
      </c>
      <c r="FW86" s="13">
        <v>5.0618686969597997</v>
      </c>
      <c r="FX86" s="173">
        <v>2.7488622615184801</v>
      </c>
      <c r="FY86" s="13">
        <v>1.6410933422733399E-2</v>
      </c>
      <c r="FZ86" s="173">
        <v>2.6650778508467599</v>
      </c>
      <c r="GA86" s="13">
        <v>1.6929642141517101</v>
      </c>
      <c r="GB86" s="173">
        <v>2.8647359891733699</v>
      </c>
      <c r="GC86" s="13">
        <v>-0.620513621706834</v>
      </c>
      <c r="GD86" s="173">
        <v>2.8715754880051501</v>
      </c>
      <c r="GE86" s="13">
        <v>-16.197199307424899</v>
      </c>
      <c r="GF86" s="173">
        <v>2.8966161924039202</v>
      </c>
      <c r="GG86" s="13">
        <v>7.6091504896703102</v>
      </c>
      <c r="GH86" s="173">
        <v>2.8139673610190901</v>
      </c>
      <c r="GI86" s="13">
        <v>8.4107128072174095</v>
      </c>
      <c r="GJ86" s="173">
        <v>2.36855218851422</v>
      </c>
      <c r="GK86" s="13">
        <v>-0.43739404397308201</v>
      </c>
      <c r="GL86" s="173">
        <v>2.2776876490232199</v>
      </c>
      <c r="GM86" s="13">
        <v>19.548991275972</v>
      </c>
      <c r="GN86" s="173">
        <v>2.73871522589446</v>
      </c>
      <c r="GO86" s="13">
        <v>0.479474355791353</v>
      </c>
      <c r="GP86" s="173">
        <v>2.9090035137194299</v>
      </c>
      <c r="GQ86" s="13">
        <v>36.809158065015403</v>
      </c>
      <c r="GR86" s="173">
        <v>3.0607845747689599</v>
      </c>
      <c r="GS86" s="13">
        <v>11.670989479259701</v>
      </c>
      <c r="GT86" s="173">
        <v>2.1681098832266001</v>
      </c>
      <c r="GU86" s="13">
        <v>14.086282566584099</v>
      </c>
      <c r="GV86" s="173">
        <v>2.7528228964489601</v>
      </c>
      <c r="GW86" s="13">
        <v>8.6512222230272506</v>
      </c>
      <c r="GX86" s="173">
        <v>2.5318724418449099</v>
      </c>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6"/>
    </row>
    <row r="87" spans="1:240" ht="12.95" customHeight="1" x14ac:dyDescent="0.2">
      <c r="A87" s="3" t="s">
        <v>396</v>
      </c>
      <c r="B87" s="36">
        <v>1</v>
      </c>
      <c r="C87" s="28">
        <v>91.167371500624199</v>
      </c>
      <c r="D87" s="178">
        <v>0.93420270546580997</v>
      </c>
      <c r="E87" s="28">
        <v>91.947034142876106</v>
      </c>
      <c r="F87" s="178">
        <v>2.0018998143291999</v>
      </c>
      <c r="G87" s="28">
        <v>91.956761591823295</v>
      </c>
      <c r="H87" s="178">
        <v>2.1046735841092699</v>
      </c>
      <c r="I87" s="28">
        <v>91.136403048583205</v>
      </c>
      <c r="J87" s="178">
        <v>1.1937042993753799</v>
      </c>
      <c r="K87" s="28">
        <v>-0.81063109429290103</v>
      </c>
      <c r="L87" s="178">
        <v>2.31211154063794</v>
      </c>
      <c r="M87" s="28">
        <v>84.743516752142</v>
      </c>
      <c r="N87" s="178">
        <v>1.1445067734011201</v>
      </c>
      <c r="O87" s="28">
        <v>84.484169444209897</v>
      </c>
      <c r="P87" s="178">
        <v>2.7441991223347402</v>
      </c>
      <c r="Q87" s="28">
        <v>87.890851569780494</v>
      </c>
      <c r="R87" s="178">
        <v>2.4372445363089201</v>
      </c>
      <c r="S87" s="28">
        <v>84.155716422343204</v>
      </c>
      <c r="T87" s="178">
        <v>1.5670679483615999</v>
      </c>
      <c r="U87" s="28">
        <v>-0.32845302186666497</v>
      </c>
      <c r="V87" s="178">
        <v>3.4562733075871699</v>
      </c>
      <c r="W87" s="28">
        <v>90.614598536673896</v>
      </c>
      <c r="X87" s="178">
        <v>0.86521985652995004</v>
      </c>
      <c r="Y87" s="28">
        <v>87.561808909600401</v>
      </c>
      <c r="Z87" s="178">
        <v>3.2346859781701198</v>
      </c>
      <c r="AA87" s="28">
        <v>91.237891099496494</v>
      </c>
      <c r="AB87" s="178">
        <v>1.8019365036263399</v>
      </c>
      <c r="AC87" s="28">
        <v>91.286014404651993</v>
      </c>
      <c r="AD87" s="178">
        <v>1.0887907558279899</v>
      </c>
      <c r="AE87" s="28">
        <v>3.72420549505155</v>
      </c>
      <c r="AF87" s="178">
        <v>3.5591535240936798</v>
      </c>
      <c r="AG87" s="28">
        <v>77.696062646113205</v>
      </c>
      <c r="AH87" s="178">
        <v>1.55857409063597</v>
      </c>
      <c r="AI87" s="28">
        <v>74.223313454802593</v>
      </c>
      <c r="AJ87" s="178">
        <v>3.3270538542475498</v>
      </c>
      <c r="AK87" s="28">
        <v>77.311318149078602</v>
      </c>
      <c r="AL87" s="178">
        <v>3.5718214033756199</v>
      </c>
      <c r="AM87" s="28">
        <v>78.953016923872596</v>
      </c>
      <c r="AN87" s="178">
        <v>1.8084634554215999</v>
      </c>
      <c r="AO87" s="28">
        <v>4.7297034690699196</v>
      </c>
      <c r="AP87" s="178">
        <v>3.66474188522026</v>
      </c>
      <c r="AQ87" s="28">
        <v>50.386688215180001</v>
      </c>
      <c r="AR87" s="178">
        <v>2.19186553910522</v>
      </c>
      <c r="AS87" s="28">
        <v>46.3095759966684</v>
      </c>
      <c r="AT87" s="178">
        <v>4.1045380654498897</v>
      </c>
      <c r="AU87" s="28">
        <v>52.1802511950088</v>
      </c>
      <c r="AV87" s="178">
        <v>4.1739579381009904</v>
      </c>
      <c r="AW87" s="28">
        <v>50.263765354409003</v>
      </c>
      <c r="AX87" s="178">
        <v>2.58997240262795</v>
      </c>
      <c r="AY87" s="28">
        <v>3.95418935774057</v>
      </c>
      <c r="AZ87" s="178">
        <v>4.3605093288425598</v>
      </c>
      <c r="BA87" s="28">
        <v>47.476612394218201</v>
      </c>
      <c r="BB87" s="178">
        <v>2.0954197000536001</v>
      </c>
      <c r="BC87" s="28">
        <v>45.062280138849196</v>
      </c>
      <c r="BD87" s="178">
        <v>3.9083318555806201</v>
      </c>
      <c r="BE87" s="28">
        <v>51.363597396863099</v>
      </c>
      <c r="BF87" s="178">
        <v>4.3657273701959296</v>
      </c>
      <c r="BG87" s="28">
        <v>46.167121502462201</v>
      </c>
      <c r="BH87" s="178">
        <v>2.4476269289323</v>
      </c>
      <c r="BI87" s="28">
        <v>1.1048413636129999</v>
      </c>
      <c r="BJ87" s="178">
        <v>4.3936147289650203</v>
      </c>
      <c r="BK87" s="28">
        <v>57.3788502371536</v>
      </c>
      <c r="BL87" s="178">
        <v>2.18295117873501</v>
      </c>
      <c r="BM87" s="28">
        <v>52.904691095905697</v>
      </c>
      <c r="BN87" s="178">
        <v>4.0041536545859699</v>
      </c>
      <c r="BO87" s="28">
        <v>61.289878443411901</v>
      </c>
      <c r="BP87" s="178">
        <v>4.4130355701072199</v>
      </c>
      <c r="BQ87" s="28">
        <v>56.776896270896202</v>
      </c>
      <c r="BR87" s="178">
        <v>2.5967200858221799</v>
      </c>
      <c r="BS87" s="28">
        <v>3.8722051749904902</v>
      </c>
      <c r="BT87" s="178">
        <v>4.4860458324062202</v>
      </c>
      <c r="BU87" s="28">
        <v>34.516558373600397</v>
      </c>
      <c r="BV87" s="178">
        <v>2.3072143906162399</v>
      </c>
      <c r="BW87" s="28">
        <v>38.442810427662302</v>
      </c>
      <c r="BX87" s="178">
        <v>4.1347446858254804</v>
      </c>
      <c r="BY87" s="28">
        <v>34.385644243578398</v>
      </c>
      <c r="BZ87" s="178">
        <v>3.32366588716194</v>
      </c>
      <c r="CA87" s="28">
        <v>32.7435533502426</v>
      </c>
      <c r="CB87" s="178">
        <v>2.7136488736051199</v>
      </c>
      <c r="CC87" s="28">
        <v>-5.6992570774196203</v>
      </c>
      <c r="CD87" s="178">
        <v>4.3658825565936299</v>
      </c>
      <c r="CE87" s="28">
        <v>56.634417170140097</v>
      </c>
      <c r="CF87" s="178">
        <v>2.0579785031260398</v>
      </c>
      <c r="CG87" s="28">
        <v>69.246065163305701</v>
      </c>
      <c r="CH87" s="178">
        <v>3.2069931733703698</v>
      </c>
      <c r="CI87" s="28">
        <v>58.396360884872301</v>
      </c>
      <c r="CJ87" s="178">
        <v>3.2768254853123402</v>
      </c>
      <c r="CK87" s="28">
        <v>51.5978498972583</v>
      </c>
      <c r="CL87" s="178">
        <v>2.7460424227943099</v>
      </c>
      <c r="CM87" s="28">
        <v>-17.648215266047401</v>
      </c>
      <c r="CN87" s="178">
        <v>3.6475725505419798</v>
      </c>
      <c r="CO87" s="28">
        <v>41.235958449066402</v>
      </c>
      <c r="CP87" s="178">
        <v>1.57866561583033</v>
      </c>
      <c r="CQ87" s="28">
        <v>34.629920299062697</v>
      </c>
      <c r="CR87" s="178">
        <v>2.8045383384003202</v>
      </c>
      <c r="CS87" s="28">
        <v>46.964341460867601</v>
      </c>
      <c r="CT87" s="178">
        <v>3.5859335117328102</v>
      </c>
      <c r="CU87" s="28">
        <v>41.337421704294798</v>
      </c>
      <c r="CV87" s="178">
        <v>1.99519065112776</v>
      </c>
      <c r="CW87" s="28">
        <v>6.7075014052321196</v>
      </c>
      <c r="CX87" s="178">
        <v>3.0436063519450398</v>
      </c>
      <c r="CY87" s="28">
        <v>64.259121267359603</v>
      </c>
      <c r="CZ87" s="178">
        <v>1.67739764833914</v>
      </c>
      <c r="DA87" s="28">
        <v>62.9079423972548</v>
      </c>
      <c r="DB87" s="178">
        <v>3.5347467014264402</v>
      </c>
      <c r="DC87" s="28">
        <v>62.579937910426999</v>
      </c>
      <c r="DD87" s="178">
        <v>3.0267617972723402</v>
      </c>
      <c r="DE87" s="28">
        <v>65.141968352734494</v>
      </c>
      <c r="DF87" s="178">
        <v>2.3594000269030002</v>
      </c>
      <c r="DG87" s="28">
        <v>2.2340259554796398</v>
      </c>
      <c r="DH87" s="178">
        <v>4.05696037149107</v>
      </c>
      <c r="DI87" s="28">
        <v>71.9285302819804</v>
      </c>
      <c r="DJ87" s="178">
        <v>1.58881760512616</v>
      </c>
      <c r="DK87" s="28">
        <v>71.327389158444504</v>
      </c>
      <c r="DL87" s="178">
        <v>2.8979995137813699</v>
      </c>
      <c r="DM87" s="28">
        <v>65.571551088056097</v>
      </c>
      <c r="DN87" s="178">
        <v>3.7906773304471701</v>
      </c>
      <c r="DO87" s="28">
        <v>73.298811505830699</v>
      </c>
      <c r="DP87" s="178">
        <v>1.7846975727777801</v>
      </c>
      <c r="DQ87" s="28">
        <v>1.9714223473861501</v>
      </c>
      <c r="DR87" s="178">
        <v>3.0868598645988601</v>
      </c>
      <c r="DS87" s="28">
        <v>54.195981965402602</v>
      </c>
      <c r="DT87" s="178">
        <v>1.8796950035139199</v>
      </c>
      <c r="DU87" s="28">
        <v>50.556644611866197</v>
      </c>
      <c r="DV87" s="178">
        <v>3.96910541003562</v>
      </c>
      <c r="DW87" s="28">
        <v>55.268454903369303</v>
      </c>
      <c r="DX87" s="178">
        <v>4.1450640033258503</v>
      </c>
      <c r="DY87" s="28">
        <v>54.728305988637501</v>
      </c>
      <c r="DZ87" s="178">
        <v>2.45401722977532</v>
      </c>
      <c r="EA87" s="28">
        <v>4.1716613767712998</v>
      </c>
      <c r="EB87" s="178">
        <v>4.28254684943004</v>
      </c>
      <c r="EC87" s="28">
        <v>71.442433517584107</v>
      </c>
      <c r="ED87" s="178">
        <v>1.9585641801935501</v>
      </c>
      <c r="EE87" s="28">
        <v>70.252019159252001</v>
      </c>
      <c r="EF87" s="178">
        <v>3.4834437010505499</v>
      </c>
      <c r="EG87" s="28">
        <v>69.880568256084601</v>
      </c>
      <c r="EH87" s="178">
        <v>3.9569917234971999</v>
      </c>
      <c r="EI87" s="28">
        <v>72.486379620080996</v>
      </c>
      <c r="EJ87" s="178">
        <v>2.1619878914729802</v>
      </c>
      <c r="EK87" s="28">
        <v>2.234360460829</v>
      </c>
      <c r="EL87" s="178">
        <v>3.3383098764566901</v>
      </c>
      <c r="EM87" s="28">
        <v>43.1479611653264</v>
      </c>
      <c r="EN87" s="178">
        <v>2.0977523269127998</v>
      </c>
      <c r="EO87" s="28">
        <v>44.038520459029201</v>
      </c>
      <c r="EP87" s="178">
        <v>4.4000815715812402</v>
      </c>
      <c r="EQ87" s="28">
        <v>41.591971135621598</v>
      </c>
      <c r="ER87" s="178">
        <v>3.99500382601417</v>
      </c>
      <c r="ES87" s="28">
        <v>42.642388948008602</v>
      </c>
      <c r="ET87" s="178">
        <v>2.5064713928690501</v>
      </c>
      <c r="EU87" s="28">
        <v>-1.3961315110206001</v>
      </c>
      <c r="EV87" s="178">
        <v>4.6359932460788196</v>
      </c>
      <c r="EW87" s="28">
        <v>69.2140955650829</v>
      </c>
      <c r="EX87" s="178">
        <v>1.93911783910075</v>
      </c>
      <c r="EY87" s="28">
        <v>75.746866363796599</v>
      </c>
      <c r="EZ87" s="178">
        <v>2.9163078200984098</v>
      </c>
      <c r="FA87" s="28">
        <v>66.338188941607896</v>
      </c>
      <c r="FB87" s="178">
        <v>3.2470323361919502</v>
      </c>
      <c r="FC87" s="28">
        <v>67.308697825886298</v>
      </c>
      <c r="FD87" s="178">
        <v>2.514246476656</v>
      </c>
      <c r="FE87" s="28">
        <v>-8.4381685379103093</v>
      </c>
      <c r="FF87" s="178">
        <v>3.0458842902997501</v>
      </c>
      <c r="FG87" s="28">
        <v>32.827555579062</v>
      </c>
      <c r="FH87" s="178">
        <v>2.1505003304881498</v>
      </c>
      <c r="FI87" s="28">
        <v>31.375466614607401</v>
      </c>
      <c r="FJ87" s="178">
        <v>3.7278438634266702</v>
      </c>
      <c r="FK87" s="28">
        <v>31.811760101820401</v>
      </c>
      <c r="FL87" s="178">
        <v>3.9692412507316601</v>
      </c>
      <c r="FM87" s="28">
        <v>32.5615235437417</v>
      </c>
      <c r="FN87" s="178">
        <v>2.6991676956999799</v>
      </c>
      <c r="FO87" s="28">
        <v>1.18605692913423</v>
      </c>
      <c r="FP87" s="178">
        <v>4.1170739675187802</v>
      </c>
      <c r="FQ87" s="28">
        <v>6.8443810321631799</v>
      </c>
      <c r="FR87" s="178">
        <v>1.5906314802116699</v>
      </c>
      <c r="FS87" s="28">
        <v>10.2824452575524</v>
      </c>
      <c r="FT87" s="178">
        <v>1.78816074939196</v>
      </c>
      <c r="FU87" s="28">
        <v>5.7839045004578704</v>
      </c>
      <c r="FV87" s="178">
        <v>1.71843447215833</v>
      </c>
      <c r="FW87" s="28">
        <v>0.16151406034096299</v>
      </c>
      <c r="FX87" s="178">
        <v>2.28750619653432</v>
      </c>
      <c r="FY87" s="28">
        <v>-12.064897878113401</v>
      </c>
      <c r="FZ87" s="178">
        <v>3.1742265418715001</v>
      </c>
      <c r="GA87" s="28">
        <v>-12.7626135724361</v>
      </c>
      <c r="GB87" s="178">
        <v>3.14533731331551</v>
      </c>
      <c r="GC87" s="28">
        <v>-12.014708901073</v>
      </c>
      <c r="GD87" s="178">
        <v>3.1969015322249601</v>
      </c>
      <c r="GE87" s="28">
        <v>-16.967562050850901</v>
      </c>
      <c r="GF87" s="178">
        <v>3.42968800556373</v>
      </c>
      <c r="GG87" s="28">
        <v>3.2016738939846499</v>
      </c>
      <c r="GH87" s="178">
        <v>3.1217643076144599</v>
      </c>
      <c r="GI87" s="28">
        <v>-9.9487701403155508</v>
      </c>
      <c r="GJ87" s="178">
        <v>2.33767298235166</v>
      </c>
      <c r="GK87" s="28">
        <v>2.2224178558665</v>
      </c>
      <c r="GL87" s="178">
        <v>2.2406710801088998</v>
      </c>
      <c r="GM87" s="28">
        <v>4.2494752540842198</v>
      </c>
      <c r="GN87" s="178">
        <v>2.43550639919432</v>
      </c>
      <c r="GO87" s="28">
        <v>-7.4149904369556099</v>
      </c>
      <c r="GP87" s="178">
        <v>2.5746575526142199</v>
      </c>
      <c r="GQ87" s="28">
        <v>6.6841871579604799</v>
      </c>
      <c r="GR87" s="178">
        <v>2.5780201531748501</v>
      </c>
      <c r="GS87" s="28">
        <v>0.50010310396833502</v>
      </c>
      <c r="GT87" s="178">
        <v>2.6955028492049302</v>
      </c>
      <c r="GU87" s="28">
        <v>6.5617906985954697</v>
      </c>
      <c r="GV87" s="178">
        <v>2.4848152803944701</v>
      </c>
      <c r="GW87" s="28">
        <v>3.2075124505621999</v>
      </c>
      <c r="GX87" s="178">
        <v>2.6960212086017501</v>
      </c>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1"/>
    </row>
    <row r="88" spans="1:240" ht="12.95" customHeight="1" x14ac:dyDescent="0.2">
      <c r="A88" s="2"/>
      <c r="B88" s="37"/>
      <c r="C88" s="13" t="s">
        <v>1382</v>
      </c>
      <c r="D88" s="173" t="s">
        <v>1383</v>
      </c>
      <c r="E88" s="13" t="s">
        <v>1384</v>
      </c>
      <c r="F88" s="173" t="s">
        <v>1385</v>
      </c>
      <c r="G88" s="13" t="s">
        <v>1386</v>
      </c>
      <c r="H88" s="173" t="s">
        <v>1387</v>
      </c>
      <c r="I88" s="13" t="s">
        <v>1388</v>
      </c>
      <c r="J88" s="173" t="s">
        <v>1389</v>
      </c>
      <c r="K88" s="13" t="s">
        <v>1390</v>
      </c>
      <c r="L88" s="173" t="s">
        <v>1391</v>
      </c>
      <c r="M88" s="13" t="s">
        <v>1392</v>
      </c>
      <c r="N88" s="173" t="s">
        <v>1393</v>
      </c>
      <c r="O88" s="13" t="s">
        <v>1394</v>
      </c>
      <c r="P88" s="173" t="s">
        <v>1395</v>
      </c>
      <c r="Q88" s="13" t="s">
        <v>1396</v>
      </c>
      <c r="R88" s="173" t="s">
        <v>1397</v>
      </c>
      <c r="S88" s="13" t="s">
        <v>1398</v>
      </c>
      <c r="T88" s="173" t="s">
        <v>1399</v>
      </c>
      <c r="U88" s="13" t="s">
        <v>1400</v>
      </c>
      <c r="V88" s="173" t="s">
        <v>1401</v>
      </c>
      <c r="W88" s="13" t="s">
        <v>1402</v>
      </c>
      <c r="X88" s="173" t="s">
        <v>1403</v>
      </c>
      <c r="Y88" s="13" t="s">
        <v>1404</v>
      </c>
      <c r="Z88" s="173" t="s">
        <v>1405</v>
      </c>
      <c r="AA88" s="13" t="s">
        <v>1406</v>
      </c>
      <c r="AB88" s="173" t="s">
        <v>1407</v>
      </c>
      <c r="AC88" s="13" t="s">
        <v>1408</v>
      </c>
      <c r="AD88" s="173" t="s">
        <v>1409</v>
      </c>
      <c r="AE88" s="13" t="s">
        <v>1410</v>
      </c>
      <c r="AF88" s="173" t="s">
        <v>1411</v>
      </c>
      <c r="AG88" s="13" t="s">
        <v>1412</v>
      </c>
      <c r="AH88" s="173" t="s">
        <v>1413</v>
      </c>
      <c r="AI88" s="13" t="s">
        <v>1414</v>
      </c>
      <c r="AJ88" s="173" t="s">
        <v>1415</v>
      </c>
      <c r="AK88" s="13" t="s">
        <v>1416</v>
      </c>
      <c r="AL88" s="173" t="s">
        <v>1417</v>
      </c>
      <c r="AM88" s="13" t="s">
        <v>1418</v>
      </c>
      <c r="AN88" s="173" t="s">
        <v>1419</v>
      </c>
      <c r="AO88" s="13" t="s">
        <v>1420</v>
      </c>
      <c r="AP88" s="173" t="s">
        <v>1421</v>
      </c>
      <c r="AQ88" s="13" t="s">
        <v>1422</v>
      </c>
      <c r="AR88" s="173" t="s">
        <v>1423</v>
      </c>
      <c r="AS88" s="13" t="s">
        <v>1424</v>
      </c>
      <c r="AT88" s="173" t="s">
        <v>1425</v>
      </c>
      <c r="AU88" s="13" t="s">
        <v>1426</v>
      </c>
      <c r="AV88" s="173" t="s">
        <v>1427</v>
      </c>
      <c r="AW88" s="13" t="s">
        <v>1428</v>
      </c>
      <c r="AX88" s="173" t="s">
        <v>1429</v>
      </c>
      <c r="AY88" s="13" t="s">
        <v>1430</v>
      </c>
      <c r="AZ88" s="173" t="s">
        <v>1431</v>
      </c>
      <c r="BA88" s="13" t="s">
        <v>1432</v>
      </c>
      <c r="BB88" s="173" t="s">
        <v>1433</v>
      </c>
      <c r="BC88" s="13" t="s">
        <v>1434</v>
      </c>
      <c r="BD88" s="173" t="s">
        <v>1435</v>
      </c>
      <c r="BE88" s="13" t="s">
        <v>1436</v>
      </c>
      <c r="BF88" s="173" t="s">
        <v>1437</v>
      </c>
      <c r="BG88" s="13" t="s">
        <v>1438</v>
      </c>
      <c r="BH88" s="173" t="s">
        <v>1439</v>
      </c>
      <c r="BI88" s="13" t="s">
        <v>1440</v>
      </c>
      <c r="BJ88" s="173" t="s">
        <v>1441</v>
      </c>
      <c r="BK88" s="13" t="s">
        <v>1442</v>
      </c>
      <c r="BL88" s="173" t="s">
        <v>1443</v>
      </c>
      <c r="BM88" s="13" t="s">
        <v>1444</v>
      </c>
      <c r="BN88" s="173" t="s">
        <v>1445</v>
      </c>
      <c r="BO88" s="13" t="s">
        <v>1446</v>
      </c>
      <c r="BP88" s="173" t="s">
        <v>1447</v>
      </c>
      <c r="BQ88" s="13" t="s">
        <v>1448</v>
      </c>
      <c r="BR88" s="173" t="s">
        <v>1449</v>
      </c>
      <c r="BS88" s="13" t="s">
        <v>1450</v>
      </c>
      <c r="BT88" s="173" t="s">
        <v>1451</v>
      </c>
      <c r="BU88" s="13" t="s">
        <v>1452</v>
      </c>
      <c r="BV88" s="173" t="s">
        <v>1453</v>
      </c>
      <c r="BW88" s="13" t="s">
        <v>1454</v>
      </c>
      <c r="BX88" s="173" t="s">
        <v>1455</v>
      </c>
      <c r="BY88" s="13" t="s">
        <v>1456</v>
      </c>
      <c r="BZ88" s="173" t="s">
        <v>1457</v>
      </c>
      <c r="CA88" s="13" t="s">
        <v>1458</v>
      </c>
      <c r="CB88" s="173" t="s">
        <v>1459</v>
      </c>
      <c r="CC88" s="13" t="s">
        <v>1460</v>
      </c>
      <c r="CD88" s="173" t="s">
        <v>1461</v>
      </c>
      <c r="CE88" s="13" t="s">
        <v>1462</v>
      </c>
      <c r="CF88" s="173" t="s">
        <v>1463</v>
      </c>
      <c r="CG88" s="13" t="s">
        <v>1464</v>
      </c>
      <c r="CH88" s="173" t="s">
        <v>1465</v>
      </c>
      <c r="CI88" s="13" t="s">
        <v>1466</v>
      </c>
      <c r="CJ88" s="173" t="s">
        <v>1467</v>
      </c>
      <c r="CK88" s="13" t="s">
        <v>1468</v>
      </c>
      <c r="CL88" s="173" t="s">
        <v>1469</v>
      </c>
      <c r="CM88" s="13" t="s">
        <v>1470</v>
      </c>
      <c r="CN88" s="173" t="s">
        <v>1471</v>
      </c>
      <c r="CO88" s="13" t="s">
        <v>1472</v>
      </c>
      <c r="CP88" s="173" t="s">
        <v>1473</v>
      </c>
      <c r="CQ88" s="13" t="s">
        <v>1474</v>
      </c>
      <c r="CR88" s="173" t="s">
        <v>1475</v>
      </c>
      <c r="CS88" s="13" t="s">
        <v>1476</v>
      </c>
      <c r="CT88" s="173" t="s">
        <v>1477</v>
      </c>
      <c r="CU88" s="13" t="s">
        <v>1478</v>
      </c>
      <c r="CV88" s="173" t="s">
        <v>1479</v>
      </c>
      <c r="CW88" s="13" t="s">
        <v>1480</v>
      </c>
      <c r="CX88" s="173" t="s">
        <v>1481</v>
      </c>
      <c r="CY88" s="13" t="s">
        <v>1482</v>
      </c>
      <c r="CZ88" s="173" t="s">
        <v>1483</v>
      </c>
      <c r="DA88" s="13" t="s">
        <v>1484</v>
      </c>
      <c r="DB88" s="173" t="s">
        <v>1485</v>
      </c>
      <c r="DC88" s="13" t="s">
        <v>1486</v>
      </c>
      <c r="DD88" s="173" t="s">
        <v>1487</v>
      </c>
      <c r="DE88" s="13" t="s">
        <v>1488</v>
      </c>
      <c r="DF88" s="173" t="s">
        <v>1489</v>
      </c>
      <c r="DG88" s="13" t="s">
        <v>1490</v>
      </c>
      <c r="DH88" s="173" t="s">
        <v>1491</v>
      </c>
      <c r="DI88" s="13" t="s">
        <v>1492</v>
      </c>
      <c r="DJ88" s="173" t="s">
        <v>1493</v>
      </c>
      <c r="DK88" s="13" t="s">
        <v>1494</v>
      </c>
      <c r="DL88" s="173" t="s">
        <v>1495</v>
      </c>
      <c r="DM88" s="13" t="s">
        <v>1496</v>
      </c>
      <c r="DN88" s="173" t="s">
        <v>1497</v>
      </c>
      <c r="DO88" s="13" t="s">
        <v>1498</v>
      </c>
      <c r="DP88" s="173" t="s">
        <v>1499</v>
      </c>
      <c r="DQ88" s="13" t="s">
        <v>1500</v>
      </c>
      <c r="DR88" s="173" t="s">
        <v>1501</v>
      </c>
      <c r="DS88" s="13" t="s">
        <v>1502</v>
      </c>
      <c r="DT88" s="173" t="s">
        <v>1503</v>
      </c>
      <c r="DU88" s="13" t="s">
        <v>1504</v>
      </c>
      <c r="DV88" s="173" t="s">
        <v>1505</v>
      </c>
      <c r="DW88" s="13" t="s">
        <v>1506</v>
      </c>
      <c r="DX88" s="173" t="s">
        <v>1507</v>
      </c>
      <c r="DY88" s="13" t="s">
        <v>1508</v>
      </c>
      <c r="DZ88" s="173" t="s">
        <v>1509</v>
      </c>
      <c r="EA88" s="13" t="s">
        <v>1510</v>
      </c>
      <c r="EB88" s="173" t="s">
        <v>1511</v>
      </c>
      <c r="EC88" s="13" t="s">
        <v>1512</v>
      </c>
      <c r="ED88" s="173" t="s">
        <v>1513</v>
      </c>
      <c r="EE88" s="13" t="s">
        <v>1514</v>
      </c>
      <c r="EF88" s="173" t="s">
        <v>1515</v>
      </c>
      <c r="EG88" s="13" t="s">
        <v>1516</v>
      </c>
      <c r="EH88" s="173" t="s">
        <v>1517</v>
      </c>
      <c r="EI88" s="13" t="s">
        <v>1518</v>
      </c>
      <c r="EJ88" s="173" t="s">
        <v>1519</v>
      </c>
      <c r="EK88" s="13" t="s">
        <v>1520</v>
      </c>
      <c r="EL88" s="173" t="s">
        <v>1521</v>
      </c>
      <c r="EM88" s="13" t="s">
        <v>1522</v>
      </c>
      <c r="EN88" s="173" t="s">
        <v>1523</v>
      </c>
      <c r="EO88" s="13" t="s">
        <v>1524</v>
      </c>
      <c r="EP88" s="173" t="s">
        <v>1525</v>
      </c>
      <c r="EQ88" s="13" t="s">
        <v>1526</v>
      </c>
      <c r="ER88" s="173" t="s">
        <v>1527</v>
      </c>
      <c r="ES88" s="13" t="s">
        <v>1528</v>
      </c>
      <c r="ET88" s="173" t="s">
        <v>1529</v>
      </c>
      <c r="EU88" s="13" t="s">
        <v>1530</v>
      </c>
      <c r="EV88" s="173" t="s">
        <v>1531</v>
      </c>
      <c r="EW88" s="13" t="s">
        <v>1532</v>
      </c>
      <c r="EX88" s="173" t="s">
        <v>1533</v>
      </c>
      <c r="EY88" s="13" t="s">
        <v>1534</v>
      </c>
      <c r="EZ88" s="173" t="s">
        <v>1535</v>
      </c>
      <c r="FA88" s="13" t="s">
        <v>1536</v>
      </c>
      <c r="FB88" s="173" t="s">
        <v>1537</v>
      </c>
      <c r="FC88" s="13" t="s">
        <v>1538</v>
      </c>
      <c r="FD88" s="173" t="s">
        <v>1539</v>
      </c>
      <c r="FE88" s="13" t="s">
        <v>1540</v>
      </c>
      <c r="FF88" s="173" t="s">
        <v>1541</v>
      </c>
      <c r="FG88" s="13" t="s">
        <v>1542</v>
      </c>
      <c r="FH88" s="173" t="s">
        <v>1543</v>
      </c>
      <c r="FI88" s="13" t="s">
        <v>1544</v>
      </c>
      <c r="FJ88" s="173" t="s">
        <v>1545</v>
      </c>
      <c r="FK88" s="13" t="s">
        <v>1546</v>
      </c>
      <c r="FL88" s="173" t="s">
        <v>1547</v>
      </c>
      <c r="FM88" s="13" t="s">
        <v>1548</v>
      </c>
      <c r="FN88" s="173" t="s">
        <v>1549</v>
      </c>
      <c r="FO88" s="13" t="s">
        <v>1550</v>
      </c>
      <c r="FP88" s="173" t="s">
        <v>1551</v>
      </c>
      <c r="FQ88" s="15" t="s">
        <v>1552</v>
      </c>
      <c r="FR88" s="15" t="s">
        <v>1553</v>
      </c>
      <c r="FS88" s="15" t="s">
        <v>1554</v>
      </c>
      <c r="FT88" s="15" t="s">
        <v>1555</v>
      </c>
      <c r="FU88" s="15" t="s">
        <v>1556</v>
      </c>
      <c r="FV88" s="15" t="s">
        <v>1557</v>
      </c>
      <c r="FW88" s="15" t="s">
        <v>1558</v>
      </c>
      <c r="FX88" s="15" t="s">
        <v>1559</v>
      </c>
      <c r="FY88" s="15" t="s">
        <v>1560</v>
      </c>
      <c r="FZ88" s="15" t="s">
        <v>1561</v>
      </c>
      <c r="GA88" s="15" t="s">
        <v>1562</v>
      </c>
      <c r="GB88" s="15" t="s">
        <v>1563</v>
      </c>
      <c r="GC88" s="15" t="s">
        <v>1564</v>
      </c>
      <c r="GD88" s="15" t="s">
        <v>1565</v>
      </c>
      <c r="GE88" s="15" t="s">
        <v>1566</v>
      </c>
      <c r="GF88" s="15" t="s">
        <v>1567</v>
      </c>
      <c r="GG88" s="15" t="s">
        <v>1568</v>
      </c>
      <c r="GH88" s="15" t="s">
        <v>1569</v>
      </c>
      <c r="GI88" s="15" t="s">
        <v>1570</v>
      </c>
      <c r="GJ88" s="15" t="s">
        <v>1571</v>
      </c>
      <c r="GK88" s="15" t="s">
        <v>1572</v>
      </c>
      <c r="GL88" s="15" t="s">
        <v>1573</v>
      </c>
      <c r="GM88" s="15" t="s">
        <v>1574</v>
      </c>
      <c r="GN88" s="15" t="s">
        <v>1575</v>
      </c>
      <c r="GO88" s="15" t="s">
        <v>1576</v>
      </c>
      <c r="GP88" s="15" t="s">
        <v>1577</v>
      </c>
      <c r="GQ88" s="15" t="s">
        <v>1578</v>
      </c>
      <c r="GR88" s="15" t="s">
        <v>1579</v>
      </c>
      <c r="GS88" s="15" t="s">
        <v>1580</v>
      </c>
      <c r="GT88" s="15" t="s">
        <v>1581</v>
      </c>
      <c r="GU88" s="15" t="s">
        <v>1582</v>
      </c>
      <c r="GV88" s="15" t="s">
        <v>1583</v>
      </c>
      <c r="GW88" s="15" t="s">
        <v>1584</v>
      </c>
      <c r="GX88" s="15" t="s">
        <v>1585</v>
      </c>
      <c r="GY88" s="13" t="s">
        <v>1586</v>
      </c>
      <c r="GZ88" s="173" t="s">
        <v>1587</v>
      </c>
      <c r="HA88" s="13" t="s">
        <v>1588</v>
      </c>
      <c r="HB88" s="173" t="s">
        <v>1589</v>
      </c>
      <c r="HC88" s="13" t="s">
        <v>1590</v>
      </c>
      <c r="HD88" s="173" t="s">
        <v>1591</v>
      </c>
      <c r="HE88" s="13" t="s">
        <v>1592</v>
      </c>
      <c r="HF88" s="173" t="s">
        <v>1593</v>
      </c>
      <c r="HG88" s="13" t="s">
        <v>1594</v>
      </c>
      <c r="HH88" s="173" t="s">
        <v>1595</v>
      </c>
      <c r="HI88" s="13" t="s">
        <v>1596</v>
      </c>
      <c r="HJ88" s="173" t="s">
        <v>1597</v>
      </c>
      <c r="HK88" s="13" t="s">
        <v>1598</v>
      </c>
      <c r="HL88" s="173" t="s">
        <v>1599</v>
      </c>
      <c r="HM88" s="13" t="s">
        <v>1600</v>
      </c>
      <c r="HN88" s="173" t="s">
        <v>1601</v>
      </c>
      <c r="HO88" s="13" t="s">
        <v>1602</v>
      </c>
      <c r="HP88" s="173" t="s">
        <v>1603</v>
      </c>
      <c r="HQ88" s="13" t="s">
        <v>1604</v>
      </c>
      <c r="HR88" s="173" t="s">
        <v>1605</v>
      </c>
      <c r="HS88" s="13" t="s">
        <v>1606</v>
      </c>
      <c r="HT88" s="173" t="s">
        <v>1607</v>
      </c>
      <c r="HU88" s="13" t="s">
        <v>1608</v>
      </c>
      <c r="HV88" s="173" t="s">
        <v>1609</v>
      </c>
      <c r="HW88" s="13" t="s">
        <v>1610</v>
      </c>
      <c r="HX88" s="173" t="s">
        <v>1611</v>
      </c>
      <c r="HY88" s="13" t="s">
        <v>1612</v>
      </c>
      <c r="HZ88" s="173" t="s">
        <v>1613</v>
      </c>
      <c r="IA88" s="13" t="s">
        <v>1614</v>
      </c>
      <c r="IB88" s="173" t="s">
        <v>1615</v>
      </c>
      <c r="IC88" s="13" t="s">
        <v>1616</v>
      </c>
      <c r="ID88" s="173" t="s">
        <v>1617</v>
      </c>
      <c r="IE88" s="13" t="s">
        <v>1618</v>
      </c>
      <c r="IF88" s="182" t="s">
        <v>1619</v>
      </c>
    </row>
    <row r="89" spans="1:240" ht="12.95" customHeight="1" x14ac:dyDescent="0.2">
      <c r="A89" s="2" t="s">
        <v>353</v>
      </c>
      <c r="B89" s="37">
        <v>3</v>
      </c>
      <c r="C89" s="13" t="s">
        <v>713</v>
      </c>
      <c r="D89" s="173" t="s">
        <v>713</v>
      </c>
      <c r="E89" s="13" t="s">
        <v>713</v>
      </c>
      <c r="F89" s="173" t="s">
        <v>713</v>
      </c>
      <c r="G89" s="13" t="s">
        <v>713</v>
      </c>
      <c r="H89" s="173" t="s">
        <v>713</v>
      </c>
      <c r="I89" s="13" t="s">
        <v>713</v>
      </c>
      <c r="J89" s="173" t="s">
        <v>713</v>
      </c>
      <c r="K89" s="13" t="s">
        <v>713</v>
      </c>
      <c r="L89" s="173" t="s">
        <v>713</v>
      </c>
      <c r="M89" s="13" t="s">
        <v>713</v>
      </c>
      <c r="N89" s="173" t="s">
        <v>713</v>
      </c>
      <c r="O89" s="13" t="s">
        <v>713</v>
      </c>
      <c r="P89" s="173" t="s">
        <v>713</v>
      </c>
      <c r="Q89" s="13" t="s">
        <v>713</v>
      </c>
      <c r="R89" s="173" t="s">
        <v>713</v>
      </c>
      <c r="S89" s="13" t="s">
        <v>713</v>
      </c>
      <c r="T89" s="173" t="s">
        <v>713</v>
      </c>
      <c r="U89" s="13" t="s">
        <v>713</v>
      </c>
      <c r="V89" s="173" t="s">
        <v>713</v>
      </c>
      <c r="W89" s="13" t="s">
        <v>713</v>
      </c>
      <c r="X89" s="173" t="s">
        <v>713</v>
      </c>
      <c r="Y89" s="13" t="s">
        <v>713</v>
      </c>
      <c r="Z89" s="173" t="s">
        <v>713</v>
      </c>
      <c r="AA89" s="13" t="s">
        <v>713</v>
      </c>
      <c r="AB89" s="173" t="s">
        <v>713</v>
      </c>
      <c r="AC89" s="13" t="s">
        <v>713</v>
      </c>
      <c r="AD89" s="173" t="s">
        <v>713</v>
      </c>
      <c r="AE89" s="13" t="s">
        <v>713</v>
      </c>
      <c r="AF89" s="173" t="s">
        <v>713</v>
      </c>
      <c r="AG89" s="13" t="s">
        <v>713</v>
      </c>
      <c r="AH89" s="173" t="s">
        <v>713</v>
      </c>
      <c r="AI89" s="13" t="s">
        <v>713</v>
      </c>
      <c r="AJ89" s="173" t="s">
        <v>713</v>
      </c>
      <c r="AK89" s="13" t="s">
        <v>713</v>
      </c>
      <c r="AL89" s="173" t="s">
        <v>713</v>
      </c>
      <c r="AM89" s="13" t="s">
        <v>713</v>
      </c>
      <c r="AN89" s="173" t="s">
        <v>713</v>
      </c>
      <c r="AO89" s="13" t="s">
        <v>713</v>
      </c>
      <c r="AP89" s="173" t="s">
        <v>713</v>
      </c>
      <c r="AQ89" s="13" t="s">
        <v>713</v>
      </c>
      <c r="AR89" s="173" t="s">
        <v>713</v>
      </c>
      <c r="AS89" s="13" t="s">
        <v>713</v>
      </c>
      <c r="AT89" s="173" t="s">
        <v>713</v>
      </c>
      <c r="AU89" s="13" t="s">
        <v>713</v>
      </c>
      <c r="AV89" s="173" t="s">
        <v>713</v>
      </c>
      <c r="AW89" s="13" t="s">
        <v>713</v>
      </c>
      <c r="AX89" s="173" t="s">
        <v>713</v>
      </c>
      <c r="AY89" s="13" t="s">
        <v>713</v>
      </c>
      <c r="AZ89" s="173" t="s">
        <v>713</v>
      </c>
      <c r="BA89" s="13" t="s">
        <v>713</v>
      </c>
      <c r="BB89" s="173" t="s">
        <v>713</v>
      </c>
      <c r="BC89" s="13" t="s">
        <v>713</v>
      </c>
      <c r="BD89" s="173" t="s">
        <v>713</v>
      </c>
      <c r="BE89" s="13" t="s">
        <v>713</v>
      </c>
      <c r="BF89" s="173" t="s">
        <v>713</v>
      </c>
      <c r="BG89" s="13" t="s">
        <v>713</v>
      </c>
      <c r="BH89" s="173" t="s">
        <v>713</v>
      </c>
      <c r="BI89" s="13" t="s">
        <v>713</v>
      </c>
      <c r="BJ89" s="173" t="s">
        <v>713</v>
      </c>
      <c r="BK89" s="13" t="s">
        <v>713</v>
      </c>
      <c r="BL89" s="173" t="s">
        <v>713</v>
      </c>
      <c r="BM89" s="13" t="s">
        <v>713</v>
      </c>
      <c r="BN89" s="173" t="s">
        <v>713</v>
      </c>
      <c r="BO89" s="13" t="s">
        <v>713</v>
      </c>
      <c r="BP89" s="173" t="s">
        <v>713</v>
      </c>
      <c r="BQ89" s="13" t="s">
        <v>713</v>
      </c>
      <c r="BR89" s="173" t="s">
        <v>713</v>
      </c>
      <c r="BS89" s="13" t="s">
        <v>713</v>
      </c>
      <c r="BT89" s="173" t="s">
        <v>713</v>
      </c>
      <c r="BU89" s="13" t="s">
        <v>713</v>
      </c>
      <c r="BV89" s="173" t="s">
        <v>713</v>
      </c>
      <c r="BW89" s="13" t="s">
        <v>713</v>
      </c>
      <c r="BX89" s="173" t="s">
        <v>713</v>
      </c>
      <c r="BY89" s="13" t="s">
        <v>713</v>
      </c>
      <c r="BZ89" s="173" t="s">
        <v>713</v>
      </c>
      <c r="CA89" s="13" t="s">
        <v>713</v>
      </c>
      <c r="CB89" s="173" t="s">
        <v>713</v>
      </c>
      <c r="CC89" s="13" t="s">
        <v>713</v>
      </c>
      <c r="CD89" s="173" t="s">
        <v>713</v>
      </c>
      <c r="CE89" s="13" t="s">
        <v>713</v>
      </c>
      <c r="CF89" s="173" t="s">
        <v>713</v>
      </c>
      <c r="CG89" s="13" t="s">
        <v>713</v>
      </c>
      <c r="CH89" s="173" t="s">
        <v>713</v>
      </c>
      <c r="CI89" s="13" t="s">
        <v>713</v>
      </c>
      <c r="CJ89" s="173" t="s">
        <v>713</v>
      </c>
      <c r="CK89" s="13" t="s">
        <v>713</v>
      </c>
      <c r="CL89" s="173" t="s">
        <v>713</v>
      </c>
      <c r="CM89" s="13" t="s">
        <v>713</v>
      </c>
      <c r="CN89" s="173" t="s">
        <v>713</v>
      </c>
      <c r="CO89" s="13" t="s">
        <v>713</v>
      </c>
      <c r="CP89" s="173" t="s">
        <v>713</v>
      </c>
      <c r="CQ89" s="13" t="s">
        <v>713</v>
      </c>
      <c r="CR89" s="173" t="s">
        <v>713</v>
      </c>
      <c r="CS89" s="13" t="s">
        <v>713</v>
      </c>
      <c r="CT89" s="173" t="s">
        <v>713</v>
      </c>
      <c r="CU89" s="13" t="s">
        <v>713</v>
      </c>
      <c r="CV89" s="173" t="s">
        <v>713</v>
      </c>
      <c r="CW89" s="13" t="s">
        <v>713</v>
      </c>
      <c r="CX89" s="173" t="s">
        <v>713</v>
      </c>
      <c r="CY89" s="13" t="s">
        <v>713</v>
      </c>
      <c r="CZ89" s="173" t="s">
        <v>713</v>
      </c>
      <c r="DA89" s="13" t="s">
        <v>713</v>
      </c>
      <c r="DB89" s="173" t="s">
        <v>713</v>
      </c>
      <c r="DC89" s="13" t="s">
        <v>713</v>
      </c>
      <c r="DD89" s="173" t="s">
        <v>713</v>
      </c>
      <c r="DE89" s="13" t="s">
        <v>713</v>
      </c>
      <c r="DF89" s="173" t="s">
        <v>713</v>
      </c>
      <c r="DG89" s="13" t="s">
        <v>713</v>
      </c>
      <c r="DH89" s="173" t="s">
        <v>713</v>
      </c>
      <c r="DI89" s="13" t="s">
        <v>713</v>
      </c>
      <c r="DJ89" s="173" t="s">
        <v>713</v>
      </c>
      <c r="DK89" s="13" t="s">
        <v>713</v>
      </c>
      <c r="DL89" s="173" t="s">
        <v>713</v>
      </c>
      <c r="DM89" s="13" t="s">
        <v>713</v>
      </c>
      <c r="DN89" s="173" t="s">
        <v>713</v>
      </c>
      <c r="DO89" s="13" t="s">
        <v>713</v>
      </c>
      <c r="DP89" s="173" t="s">
        <v>713</v>
      </c>
      <c r="DQ89" s="13" t="s">
        <v>713</v>
      </c>
      <c r="DR89" s="173" t="s">
        <v>713</v>
      </c>
      <c r="DS89" s="13" t="s">
        <v>713</v>
      </c>
      <c r="DT89" s="173" t="s">
        <v>713</v>
      </c>
      <c r="DU89" s="13" t="s">
        <v>713</v>
      </c>
      <c r="DV89" s="173" t="s">
        <v>713</v>
      </c>
      <c r="DW89" s="13" t="s">
        <v>713</v>
      </c>
      <c r="DX89" s="173" t="s">
        <v>713</v>
      </c>
      <c r="DY89" s="13" t="s">
        <v>713</v>
      </c>
      <c r="DZ89" s="173" t="s">
        <v>713</v>
      </c>
      <c r="EA89" s="13" t="s">
        <v>713</v>
      </c>
      <c r="EB89" s="173" t="s">
        <v>713</v>
      </c>
      <c r="EC89" s="13" t="s">
        <v>713</v>
      </c>
      <c r="ED89" s="173" t="s">
        <v>713</v>
      </c>
      <c r="EE89" s="13" t="s">
        <v>713</v>
      </c>
      <c r="EF89" s="173" t="s">
        <v>713</v>
      </c>
      <c r="EG89" s="13" t="s">
        <v>713</v>
      </c>
      <c r="EH89" s="173" t="s">
        <v>713</v>
      </c>
      <c r="EI89" s="13" t="s">
        <v>713</v>
      </c>
      <c r="EJ89" s="173" t="s">
        <v>713</v>
      </c>
      <c r="EK89" s="13" t="s">
        <v>713</v>
      </c>
      <c r="EL89" s="173" t="s">
        <v>713</v>
      </c>
      <c r="EM89" s="13" t="s">
        <v>713</v>
      </c>
      <c r="EN89" s="173" t="s">
        <v>713</v>
      </c>
      <c r="EO89" s="13" t="s">
        <v>713</v>
      </c>
      <c r="EP89" s="173" t="s">
        <v>713</v>
      </c>
      <c r="EQ89" s="13" t="s">
        <v>713</v>
      </c>
      <c r="ER89" s="173" t="s">
        <v>713</v>
      </c>
      <c r="ES89" s="13" t="s">
        <v>713</v>
      </c>
      <c r="ET89" s="173" t="s">
        <v>713</v>
      </c>
      <c r="EU89" s="13" t="s">
        <v>713</v>
      </c>
      <c r="EV89" s="173" t="s">
        <v>713</v>
      </c>
      <c r="EW89" s="13" t="s">
        <v>713</v>
      </c>
      <c r="EX89" s="173" t="s">
        <v>713</v>
      </c>
      <c r="EY89" s="13" t="s">
        <v>713</v>
      </c>
      <c r="EZ89" s="173" t="s">
        <v>713</v>
      </c>
      <c r="FA89" s="13" t="s">
        <v>713</v>
      </c>
      <c r="FB89" s="173" t="s">
        <v>713</v>
      </c>
      <c r="FC89" s="13" t="s">
        <v>713</v>
      </c>
      <c r="FD89" s="173" t="s">
        <v>713</v>
      </c>
      <c r="FE89" s="13" t="s">
        <v>713</v>
      </c>
      <c r="FF89" s="173" t="s">
        <v>713</v>
      </c>
      <c r="FG89" s="13" t="s">
        <v>713</v>
      </c>
      <c r="FH89" s="173" t="s">
        <v>713</v>
      </c>
      <c r="FI89" s="13" t="s">
        <v>713</v>
      </c>
      <c r="FJ89" s="173" t="s">
        <v>713</v>
      </c>
      <c r="FK89" s="13" t="s">
        <v>713</v>
      </c>
      <c r="FL89" s="173" t="s">
        <v>713</v>
      </c>
      <c r="FM89" s="13" t="s">
        <v>713</v>
      </c>
      <c r="FN89" s="173" t="s">
        <v>713</v>
      </c>
      <c r="FO89" s="13" t="s">
        <v>713</v>
      </c>
      <c r="FP89" s="173" t="s">
        <v>713</v>
      </c>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3" t="s">
        <v>713</v>
      </c>
      <c r="GZ89" s="173" t="s">
        <v>713</v>
      </c>
      <c r="HA89" s="13" t="s">
        <v>713</v>
      </c>
      <c r="HB89" s="173" t="s">
        <v>713</v>
      </c>
      <c r="HC89" s="13" t="s">
        <v>713</v>
      </c>
      <c r="HD89" s="173" t="s">
        <v>713</v>
      </c>
      <c r="HE89" s="13" t="s">
        <v>713</v>
      </c>
      <c r="HF89" s="173" t="s">
        <v>713</v>
      </c>
      <c r="HG89" s="13" t="s">
        <v>713</v>
      </c>
      <c r="HH89" s="173" t="s">
        <v>713</v>
      </c>
      <c r="HI89" s="13" t="s">
        <v>713</v>
      </c>
      <c r="HJ89" s="173" t="s">
        <v>713</v>
      </c>
      <c r="HK89" s="13" t="s">
        <v>713</v>
      </c>
      <c r="HL89" s="173" t="s">
        <v>713</v>
      </c>
      <c r="HM89" s="13" t="s">
        <v>713</v>
      </c>
      <c r="HN89" s="173" t="s">
        <v>713</v>
      </c>
      <c r="HO89" s="13" t="s">
        <v>713</v>
      </c>
      <c r="HP89" s="173" t="s">
        <v>713</v>
      </c>
      <c r="HQ89" s="13" t="s">
        <v>713</v>
      </c>
      <c r="HR89" s="173" t="s">
        <v>713</v>
      </c>
      <c r="HS89" s="13" t="s">
        <v>713</v>
      </c>
      <c r="HT89" s="173" t="s">
        <v>713</v>
      </c>
      <c r="HU89" s="13" t="s">
        <v>713</v>
      </c>
      <c r="HV89" s="173" t="s">
        <v>713</v>
      </c>
      <c r="HW89" s="13" t="s">
        <v>713</v>
      </c>
      <c r="HX89" s="173" t="s">
        <v>713</v>
      </c>
      <c r="HY89" s="13" t="s">
        <v>713</v>
      </c>
      <c r="HZ89" s="173" t="s">
        <v>713</v>
      </c>
      <c r="IA89" s="13" t="s">
        <v>713</v>
      </c>
      <c r="IB89" s="173" t="s">
        <v>713</v>
      </c>
      <c r="IC89" s="13" t="s">
        <v>713</v>
      </c>
      <c r="ID89" s="173" t="s">
        <v>713</v>
      </c>
      <c r="IE89" s="13" t="s">
        <v>713</v>
      </c>
      <c r="IF89" s="182" t="s">
        <v>713</v>
      </c>
    </row>
    <row r="90" spans="1:240" ht="12.95" customHeight="1" x14ac:dyDescent="0.2">
      <c r="A90" s="2" t="s">
        <v>356</v>
      </c>
      <c r="B90" s="37">
        <v>3</v>
      </c>
      <c r="C90" s="13">
        <v>70.498838631384899</v>
      </c>
      <c r="D90" s="173">
        <v>1.14194123260369</v>
      </c>
      <c r="E90" s="13">
        <v>67.745414861265303</v>
      </c>
      <c r="F90" s="173">
        <v>3.1394965261400101</v>
      </c>
      <c r="G90" s="13">
        <v>69.836073424589898</v>
      </c>
      <c r="H90" s="173">
        <v>2.7577715133454301</v>
      </c>
      <c r="I90" s="13">
        <v>71.103052737091701</v>
      </c>
      <c r="J90" s="173">
        <v>1.3501959636755201</v>
      </c>
      <c r="K90" s="13">
        <v>3.3576378758263701</v>
      </c>
      <c r="L90" s="173">
        <v>3.4933558354850902</v>
      </c>
      <c r="M90" s="13">
        <v>67.599810361644103</v>
      </c>
      <c r="N90" s="173">
        <v>1.3428073296883101</v>
      </c>
      <c r="O90" s="13">
        <v>74.298136545421798</v>
      </c>
      <c r="P90" s="173">
        <v>2.7006548804561499</v>
      </c>
      <c r="Q90" s="13">
        <v>67.636808827739301</v>
      </c>
      <c r="R90" s="173">
        <v>2.56701447023665</v>
      </c>
      <c r="S90" s="13">
        <v>65.8263217593978</v>
      </c>
      <c r="T90" s="173">
        <v>1.65769422286584</v>
      </c>
      <c r="U90" s="13">
        <v>-8.4718147860240105</v>
      </c>
      <c r="V90" s="173">
        <v>3.0333272769033202</v>
      </c>
      <c r="W90" s="13">
        <v>47.526612195847903</v>
      </c>
      <c r="X90" s="173">
        <v>1.2466585878660399</v>
      </c>
      <c r="Y90" s="13">
        <v>57.106324984288001</v>
      </c>
      <c r="Z90" s="173">
        <v>2.5547762337141</v>
      </c>
      <c r="AA90" s="13">
        <v>46.702025049119399</v>
      </c>
      <c r="AB90" s="173">
        <v>3.1656668801177101</v>
      </c>
      <c r="AC90" s="13">
        <v>45.576270249319599</v>
      </c>
      <c r="AD90" s="173">
        <v>1.6128468560451401</v>
      </c>
      <c r="AE90" s="13">
        <v>-11.5300547349685</v>
      </c>
      <c r="AF90" s="173">
        <v>3.0470788104303401</v>
      </c>
      <c r="AG90" s="13">
        <v>36.4274822797098</v>
      </c>
      <c r="AH90" s="173">
        <v>1.3393885687223801</v>
      </c>
      <c r="AI90" s="13">
        <v>50.562245872762198</v>
      </c>
      <c r="AJ90" s="173">
        <v>2.55150686045241</v>
      </c>
      <c r="AK90" s="13">
        <v>37.081395822252802</v>
      </c>
      <c r="AL90" s="173">
        <v>3.0634071215885399</v>
      </c>
      <c r="AM90" s="13">
        <v>33.067536979630702</v>
      </c>
      <c r="AN90" s="173">
        <v>1.5075915230185299</v>
      </c>
      <c r="AO90" s="13">
        <v>-17.494708893131399</v>
      </c>
      <c r="AP90" s="173">
        <v>3.0797797282601902</v>
      </c>
      <c r="AQ90" s="13">
        <v>60.4895785986375</v>
      </c>
      <c r="AR90" s="173">
        <v>1.68014322985706</v>
      </c>
      <c r="AS90" s="13">
        <v>62.614501689724698</v>
      </c>
      <c r="AT90" s="173">
        <v>2.6559384475355698</v>
      </c>
      <c r="AU90" s="13">
        <v>60.530337838063403</v>
      </c>
      <c r="AV90" s="173">
        <v>3.3501712087949702</v>
      </c>
      <c r="AW90" s="13">
        <v>60.747743562628401</v>
      </c>
      <c r="AX90" s="173">
        <v>1.8820470097904001</v>
      </c>
      <c r="AY90" s="13">
        <v>-1.8667581270962501</v>
      </c>
      <c r="AZ90" s="173">
        <v>2.7603125542770699</v>
      </c>
      <c r="BA90" s="13">
        <v>44.977802232383901</v>
      </c>
      <c r="BB90" s="173">
        <v>1.8312209221492599</v>
      </c>
      <c r="BC90" s="13">
        <v>49.724285728235799</v>
      </c>
      <c r="BD90" s="173">
        <v>3.1726184004980098</v>
      </c>
      <c r="BE90" s="13">
        <v>47.2756469672238</v>
      </c>
      <c r="BF90" s="173">
        <v>2.9402044521207</v>
      </c>
      <c r="BG90" s="13">
        <v>43.686605751032999</v>
      </c>
      <c r="BH90" s="173">
        <v>2.0094968096872798</v>
      </c>
      <c r="BI90" s="13">
        <v>-6.0376799772028003</v>
      </c>
      <c r="BJ90" s="173">
        <v>3.28715514304709</v>
      </c>
      <c r="BK90" s="13">
        <v>66.678085772063994</v>
      </c>
      <c r="BL90" s="173">
        <v>1.5892966887159401</v>
      </c>
      <c r="BM90" s="13">
        <v>68.803358855296295</v>
      </c>
      <c r="BN90" s="173">
        <v>2.5555204390018602</v>
      </c>
      <c r="BO90" s="13">
        <v>67.248795197316298</v>
      </c>
      <c r="BP90" s="173">
        <v>2.9299496430395502</v>
      </c>
      <c r="BQ90" s="13">
        <v>66.688980537899894</v>
      </c>
      <c r="BR90" s="173">
        <v>1.7831156772563099</v>
      </c>
      <c r="BS90" s="13">
        <v>-2.1143783173964299</v>
      </c>
      <c r="BT90" s="173">
        <v>2.7364886590639999</v>
      </c>
      <c r="BU90" s="13">
        <v>63.848543468219503</v>
      </c>
      <c r="BV90" s="173">
        <v>2.44441102715375</v>
      </c>
      <c r="BW90" s="13">
        <v>59.011650670689903</v>
      </c>
      <c r="BX90" s="173">
        <v>3.0972659090431298</v>
      </c>
      <c r="BY90" s="13">
        <v>66.263198528563507</v>
      </c>
      <c r="BZ90" s="173">
        <v>3.6411596986563302</v>
      </c>
      <c r="CA90" s="13">
        <v>64.451343148520806</v>
      </c>
      <c r="CB90" s="173">
        <v>2.8713005065018802</v>
      </c>
      <c r="CC90" s="13">
        <v>5.4396924778309002</v>
      </c>
      <c r="CD90" s="173">
        <v>3.8866471250293899</v>
      </c>
      <c r="CE90" s="13">
        <v>41.069151613935702</v>
      </c>
      <c r="CF90" s="173">
        <v>1.55354013880626</v>
      </c>
      <c r="CG90" s="13">
        <v>51.3930522274308</v>
      </c>
      <c r="CH90" s="173">
        <v>2.8148977117740501</v>
      </c>
      <c r="CI90" s="13">
        <v>37.917244382850001</v>
      </c>
      <c r="CJ90" s="173">
        <v>2.63768072677752</v>
      </c>
      <c r="CK90" s="13">
        <v>39.823624175364699</v>
      </c>
      <c r="CL90" s="173">
        <v>1.9487610382060101</v>
      </c>
      <c r="CM90" s="13">
        <v>-11.569428052066099</v>
      </c>
      <c r="CN90" s="173">
        <v>3.2890241260334601</v>
      </c>
      <c r="CO90" s="13">
        <v>8.8765787924094894</v>
      </c>
      <c r="CP90" s="173">
        <v>0.77962269877952095</v>
      </c>
      <c r="CQ90" s="13">
        <v>10.7740310680632</v>
      </c>
      <c r="CR90" s="173">
        <v>1.9546511202538199</v>
      </c>
      <c r="CS90" s="13">
        <v>9.4829032713865207</v>
      </c>
      <c r="CT90" s="173">
        <v>1.80874924307366</v>
      </c>
      <c r="CU90" s="13">
        <v>8.3424311754458298</v>
      </c>
      <c r="CV90" s="173">
        <v>0.94331411407829402</v>
      </c>
      <c r="CW90" s="13">
        <v>-2.4315998926173701</v>
      </c>
      <c r="CX90" s="173">
        <v>2.1118196655533099</v>
      </c>
      <c r="CY90" s="13">
        <v>15.7880367933057</v>
      </c>
      <c r="CZ90" s="173">
        <v>0.83214221346409001</v>
      </c>
      <c r="DA90" s="13">
        <v>30.300568959141799</v>
      </c>
      <c r="DB90" s="173">
        <v>2.4839068157217401</v>
      </c>
      <c r="DC90" s="13">
        <v>17.440130544159199</v>
      </c>
      <c r="DD90" s="173">
        <v>2.2147240208657402</v>
      </c>
      <c r="DE90" s="13">
        <v>11.9311521637906</v>
      </c>
      <c r="DF90" s="173">
        <v>0.929943345209574</v>
      </c>
      <c r="DG90" s="13">
        <v>-18.369416795351199</v>
      </c>
      <c r="DH90" s="173">
        <v>2.4977981077878502</v>
      </c>
      <c r="DI90" s="13">
        <v>25.911408849204999</v>
      </c>
      <c r="DJ90" s="173">
        <v>1.6682039544984499</v>
      </c>
      <c r="DK90" s="13">
        <v>31.376950534074499</v>
      </c>
      <c r="DL90" s="173">
        <v>2.9607537205181398</v>
      </c>
      <c r="DM90" s="13">
        <v>27.430495730240899</v>
      </c>
      <c r="DN90" s="173">
        <v>3.5001596774997998</v>
      </c>
      <c r="DO90" s="13">
        <v>24.0898280109488</v>
      </c>
      <c r="DP90" s="173">
        <v>1.6541809714678799</v>
      </c>
      <c r="DQ90" s="13">
        <v>-7.2871225231256602</v>
      </c>
      <c r="DR90" s="173">
        <v>3.0382666637608802</v>
      </c>
      <c r="DS90" s="13">
        <v>12.9434719483859</v>
      </c>
      <c r="DT90" s="173">
        <v>0.88361815588600101</v>
      </c>
      <c r="DU90" s="13">
        <v>21.2102563826557</v>
      </c>
      <c r="DV90" s="173">
        <v>2.1639858921478399</v>
      </c>
      <c r="DW90" s="13">
        <v>13.477567716108499</v>
      </c>
      <c r="DX90" s="173">
        <v>1.6415074957420099</v>
      </c>
      <c r="DY90" s="13">
        <v>10.7730162750719</v>
      </c>
      <c r="DZ90" s="173">
        <v>1.1421980078055001</v>
      </c>
      <c r="EA90" s="13">
        <v>-10.437240107583801</v>
      </c>
      <c r="EB90" s="173">
        <v>2.4686382142999399</v>
      </c>
      <c r="EC90" s="13">
        <v>18.6114644402201</v>
      </c>
      <c r="ED90" s="173">
        <v>1.27374993202398</v>
      </c>
      <c r="EE90" s="13">
        <v>25.305699050191901</v>
      </c>
      <c r="EF90" s="173">
        <v>2.55070279556409</v>
      </c>
      <c r="EG90" s="13">
        <v>16.558125652411899</v>
      </c>
      <c r="EH90" s="173">
        <v>2.6588002604635101</v>
      </c>
      <c r="EI90" s="13">
        <v>17.312900308018499</v>
      </c>
      <c r="EJ90" s="173">
        <v>1.46198082080176</v>
      </c>
      <c r="EK90" s="13">
        <v>-7.99279874217335</v>
      </c>
      <c r="EL90" s="173">
        <v>2.82614602004158</v>
      </c>
      <c r="EM90" s="13">
        <v>5.2656729498269002</v>
      </c>
      <c r="EN90" s="173">
        <v>0.57692569591288501</v>
      </c>
      <c r="EO90" s="13">
        <v>6.3598003674246097</v>
      </c>
      <c r="EP90" s="173">
        <v>1.46432496174955</v>
      </c>
      <c r="EQ90" s="13">
        <v>4.6720818675795099</v>
      </c>
      <c r="ER90" s="173">
        <v>1.22615581514146</v>
      </c>
      <c r="ES90" s="13">
        <v>5.0091380264945196</v>
      </c>
      <c r="ET90" s="173">
        <v>0.71057569966987599</v>
      </c>
      <c r="EU90" s="13">
        <v>-1.35066234093009</v>
      </c>
      <c r="EV90" s="173">
        <v>1.60744850116876</v>
      </c>
      <c r="EW90" s="13">
        <v>12.384625335732</v>
      </c>
      <c r="EX90" s="173">
        <v>0.90227964477140299</v>
      </c>
      <c r="EY90" s="13">
        <v>13.923963705601301</v>
      </c>
      <c r="EZ90" s="173">
        <v>2.2380713028673198</v>
      </c>
      <c r="FA90" s="13">
        <v>13.1527687871697</v>
      </c>
      <c r="FB90" s="173">
        <v>1.84567047537636</v>
      </c>
      <c r="FC90" s="13">
        <v>11.719922999468301</v>
      </c>
      <c r="FD90" s="173">
        <v>1.1233509432943001</v>
      </c>
      <c r="FE90" s="13">
        <v>-2.2040407061330498</v>
      </c>
      <c r="FF90" s="173">
        <v>2.3682181096012598</v>
      </c>
      <c r="FG90" s="13">
        <v>32.812207290069303</v>
      </c>
      <c r="FH90" s="173">
        <v>1.60717408926772</v>
      </c>
      <c r="FI90" s="13">
        <v>37.530108911839598</v>
      </c>
      <c r="FJ90" s="173">
        <v>2.7601569196963398</v>
      </c>
      <c r="FK90" s="13">
        <v>34.757912078748198</v>
      </c>
      <c r="FL90" s="173">
        <v>2.7507741749356698</v>
      </c>
      <c r="FM90" s="13">
        <v>30.821205320574499</v>
      </c>
      <c r="FN90" s="173">
        <v>2.0929456576574301</v>
      </c>
      <c r="FO90" s="13">
        <v>-6.7089035912651198</v>
      </c>
      <c r="FP90" s="173">
        <v>3.2599073099144902</v>
      </c>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3">
        <v>10.5820398181586</v>
      </c>
      <c r="GZ90" s="173">
        <v>1.77667253081778</v>
      </c>
      <c r="HA90" s="13">
        <v>3.6962548564869699</v>
      </c>
      <c r="HB90" s="173">
        <v>1.7952600808357</v>
      </c>
      <c r="HC90" s="13">
        <v>19.415560121820501</v>
      </c>
      <c r="HD90" s="173">
        <v>1.90462823076493</v>
      </c>
      <c r="HE90" s="13">
        <v>0.184422544252101</v>
      </c>
      <c r="HF90" s="173">
        <v>2.12948188190378</v>
      </c>
      <c r="HG90" s="13">
        <v>9.0217435927390497</v>
      </c>
      <c r="HH90" s="173">
        <v>2.1026082734057998</v>
      </c>
      <c r="HI90" s="13">
        <v>7.7415179394963696</v>
      </c>
      <c r="HJ90" s="173">
        <v>2.4001136068590601</v>
      </c>
      <c r="HK90" s="13">
        <v>2.2552479316998602</v>
      </c>
      <c r="HL90" s="173">
        <v>2.0531680374171501</v>
      </c>
      <c r="HM90" s="13">
        <v>42.949648885366699</v>
      </c>
      <c r="HN90" s="173">
        <v>3.0059121101656401</v>
      </c>
      <c r="HO90" s="13">
        <v>-0.55000469733985802</v>
      </c>
      <c r="HP90" s="173">
        <v>2.08233837894619</v>
      </c>
      <c r="HQ90" s="13">
        <v>0.20315113328189799</v>
      </c>
      <c r="HR90" s="173">
        <v>1.09746661740172</v>
      </c>
      <c r="HS90" s="13">
        <v>-3.4951423749373198</v>
      </c>
      <c r="HT90" s="173">
        <v>1.6539040018740101</v>
      </c>
      <c r="HU90" s="13">
        <v>-9.0213753240174306</v>
      </c>
      <c r="HV90" s="173">
        <v>2.3083055447733001</v>
      </c>
      <c r="HW90" s="13">
        <v>4.6515695290885603E-2</v>
      </c>
      <c r="HX90" s="173">
        <v>1.4335622695128101</v>
      </c>
      <c r="HY90" s="13">
        <v>-2.0413564472838099</v>
      </c>
      <c r="HZ90" s="173">
        <v>1.6933855263201001</v>
      </c>
      <c r="IA90" s="13">
        <v>-19.4075468700157</v>
      </c>
      <c r="IB90" s="173">
        <v>1.4813663611994801</v>
      </c>
      <c r="IC90" s="13">
        <v>-11.7409942688789</v>
      </c>
      <c r="ID90" s="173">
        <v>1.50648138093516</v>
      </c>
      <c r="IE90" s="13">
        <v>-12.204569218620099</v>
      </c>
      <c r="IF90" s="182">
        <v>2.2086812895399701</v>
      </c>
    </row>
    <row r="91" spans="1:240" ht="12.95" customHeight="1" x14ac:dyDescent="0.2">
      <c r="A91" s="2" t="s">
        <v>99</v>
      </c>
      <c r="B91" s="37">
        <v>3</v>
      </c>
      <c r="C91" s="13">
        <v>77.759045586271299</v>
      </c>
      <c r="D91" s="173">
        <v>1.0827362939443801</v>
      </c>
      <c r="E91" s="13">
        <v>74.919383770276994</v>
      </c>
      <c r="F91" s="173">
        <v>1.9502465506892099</v>
      </c>
      <c r="G91" s="13">
        <v>75.8164360696355</v>
      </c>
      <c r="H91" s="173">
        <v>2.5320541027643699</v>
      </c>
      <c r="I91" s="13">
        <v>79.849252421598806</v>
      </c>
      <c r="J91" s="173">
        <v>1.2912275518349501</v>
      </c>
      <c r="K91" s="13">
        <v>4.9298686513218097</v>
      </c>
      <c r="L91" s="173">
        <v>2.0807354399874298</v>
      </c>
      <c r="M91" s="13">
        <v>66.171657237416994</v>
      </c>
      <c r="N91" s="173">
        <v>1.21266300229562</v>
      </c>
      <c r="O91" s="13">
        <v>71.991047150836593</v>
      </c>
      <c r="P91" s="173">
        <v>2.1677822418480401</v>
      </c>
      <c r="Q91" s="13">
        <v>62.638467622311197</v>
      </c>
      <c r="R91" s="173">
        <v>2.6765306832978499</v>
      </c>
      <c r="S91" s="13">
        <v>64.776798364833297</v>
      </c>
      <c r="T91" s="173">
        <v>1.4761039505364</v>
      </c>
      <c r="U91" s="13">
        <v>-7.21424878600331</v>
      </c>
      <c r="V91" s="173">
        <v>2.2914962500915599</v>
      </c>
      <c r="W91" s="13">
        <v>58.997994112212602</v>
      </c>
      <c r="X91" s="173">
        <v>1.1641926464605901</v>
      </c>
      <c r="Y91" s="13">
        <v>60.744367889866297</v>
      </c>
      <c r="Z91" s="173">
        <v>2.14139674230197</v>
      </c>
      <c r="AA91" s="13">
        <v>58.376038801308603</v>
      </c>
      <c r="AB91" s="173">
        <v>2.6529939715770801</v>
      </c>
      <c r="AC91" s="13">
        <v>58.9518438617649</v>
      </c>
      <c r="AD91" s="173">
        <v>1.5767165178843501</v>
      </c>
      <c r="AE91" s="13">
        <v>-1.7925240281014401</v>
      </c>
      <c r="AF91" s="173">
        <v>2.5699408644980202</v>
      </c>
      <c r="AG91" s="13">
        <v>61.150967760345999</v>
      </c>
      <c r="AH91" s="173">
        <v>1.19564038846476</v>
      </c>
      <c r="AI91" s="13">
        <v>67.506852130412497</v>
      </c>
      <c r="AJ91" s="173">
        <v>1.8911850189556501</v>
      </c>
      <c r="AK91" s="13">
        <v>55.517040560504498</v>
      </c>
      <c r="AL91" s="173">
        <v>2.9761912994588799</v>
      </c>
      <c r="AM91" s="13">
        <v>60.0132137717925</v>
      </c>
      <c r="AN91" s="173">
        <v>1.5115834084514801</v>
      </c>
      <c r="AO91" s="13">
        <v>-7.4936383586199602</v>
      </c>
      <c r="AP91" s="173">
        <v>2.3551451123612499</v>
      </c>
      <c r="AQ91" s="13">
        <v>65.381127399674298</v>
      </c>
      <c r="AR91" s="173">
        <v>1.33086038523984</v>
      </c>
      <c r="AS91" s="13">
        <v>63.150224777796403</v>
      </c>
      <c r="AT91" s="173">
        <v>2.0659862457981601</v>
      </c>
      <c r="AU91" s="13">
        <v>63.593308188626303</v>
      </c>
      <c r="AV91" s="173">
        <v>3.9877567757408898</v>
      </c>
      <c r="AW91" s="13">
        <v>67.086450136841606</v>
      </c>
      <c r="AX91" s="173">
        <v>1.5661259099131799</v>
      </c>
      <c r="AY91" s="13">
        <v>3.9362253590451499</v>
      </c>
      <c r="AZ91" s="173">
        <v>2.4631985048106402</v>
      </c>
      <c r="BA91" s="13">
        <v>60.6438029920227</v>
      </c>
      <c r="BB91" s="173">
        <v>1.20331467467181</v>
      </c>
      <c r="BC91" s="13">
        <v>58.9150861248024</v>
      </c>
      <c r="BD91" s="173">
        <v>2.3560868745172101</v>
      </c>
      <c r="BE91" s="13">
        <v>58.499721369858698</v>
      </c>
      <c r="BF91" s="173">
        <v>3.1042131536920499</v>
      </c>
      <c r="BG91" s="13">
        <v>62.183695188934301</v>
      </c>
      <c r="BH91" s="173">
        <v>1.3976578249093401</v>
      </c>
      <c r="BI91" s="13">
        <v>3.26860906413182</v>
      </c>
      <c r="BJ91" s="173">
        <v>2.2381327751837201</v>
      </c>
      <c r="BK91" s="13">
        <v>74.350713990300207</v>
      </c>
      <c r="BL91" s="173">
        <v>1.18783053522011</v>
      </c>
      <c r="BM91" s="13">
        <v>72.5288306104123</v>
      </c>
      <c r="BN91" s="173">
        <v>1.9177962373516899</v>
      </c>
      <c r="BO91" s="13">
        <v>71.883523843691094</v>
      </c>
      <c r="BP91" s="173">
        <v>3.50359199894995</v>
      </c>
      <c r="BQ91" s="13">
        <v>76.113550057612699</v>
      </c>
      <c r="BR91" s="173">
        <v>1.34525662558087</v>
      </c>
      <c r="BS91" s="13">
        <v>3.58471944720044</v>
      </c>
      <c r="BT91" s="173">
        <v>1.91051223068411</v>
      </c>
      <c r="BU91" s="13">
        <v>39.066126595836401</v>
      </c>
      <c r="BV91" s="173">
        <v>1.85115786711556</v>
      </c>
      <c r="BW91" s="13">
        <v>38.083822998227298</v>
      </c>
      <c r="BX91" s="173">
        <v>2.4480352005948101</v>
      </c>
      <c r="BY91" s="13">
        <v>43.3106727657646</v>
      </c>
      <c r="BZ91" s="173">
        <v>3.3127319768759498</v>
      </c>
      <c r="CA91" s="13">
        <v>38.3363279582356</v>
      </c>
      <c r="CB91" s="173">
        <v>2.0735794301567498</v>
      </c>
      <c r="CC91" s="13">
        <v>0.25250496000834499</v>
      </c>
      <c r="CD91" s="173">
        <v>2.2804601917520202</v>
      </c>
      <c r="CE91" s="13">
        <v>36.3633839107207</v>
      </c>
      <c r="CF91" s="173">
        <v>1.2169440829498099</v>
      </c>
      <c r="CG91" s="13">
        <v>53.728030902360103</v>
      </c>
      <c r="CH91" s="173">
        <v>2.25409888523909</v>
      </c>
      <c r="CI91" s="13">
        <v>34.481098137974001</v>
      </c>
      <c r="CJ91" s="173">
        <v>2.3544775022756999</v>
      </c>
      <c r="CK91" s="13">
        <v>29.259518501383901</v>
      </c>
      <c r="CL91" s="173">
        <v>1.5096714078123401</v>
      </c>
      <c r="CM91" s="13">
        <v>-24.468512400976099</v>
      </c>
      <c r="CN91" s="173">
        <v>2.5142833234958601</v>
      </c>
      <c r="CO91" s="13">
        <v>24.819641755351199</v>
      </c>
      <c r="CP91" s="173">
        <v>1.0462574567330001</v>
      </c>
      <c r="CQ91" s="13">
        <v>31.889978135417199</v>
      </c>
      <c r="CR91" s="173">
        <v>2.16771600698037</v>
      </c>
      <c r="CS91" s="13">
        <v>25.2850901501631</v>
      </c>
      <c r="CT91" s="173">
        <v>2.66259463272482</v>
      </c>
      <c r="CU91" s="13">
        <v>21.415053554910301</v>
      </c>
      <c r="CV91" s="173">
        <v>1.26640714332852</v>
      </c>
      <c r="CW91" s="13">
        <v>-10.474924580506899</v>
      </c>
      <c r="CX91" s="173">
        <v>2.49375599661002</v>
      </c>
      <c r="CY91" s="13">
        <v>20.9357116986675</v>
      </c>
      <c r="CZ91" s="173">
        <v>1.02459127965233</v>
      </c>
      <c r="DA91" s="13">
        <v>25.554767196771401</v>
      </c>
      <c r="DB91" s="173">
        <v>2.2709558770846199</v>
      </c>
      <c r="DC91" s="13">
        <v>16.655671305326699</v>
      </c>
      <c r="DD91" s="173">
        <v>1.98282055849366</v>
      </c>
      <c r="DE91" s="13">
        <v>20.0455884119987</v>
      </c>
      <c r="DF91" s="173">
        <v>1.3572992970898301</v>
      </c>
      <c r="DG91" s="13">
        <v>-5.5091787847726801</v>
      </c>
      <c r="DH91" s="173">
        <v>2.72728139260854</v>
      </c>
      <c r="DI91" s="13">
        <v>31.047416834437499</v>
      </c>
      <c r="DJ91" s="173">
        <v>1.25420302641355</v>
      </c>
      <c r="DK91" s="13">
        <v>35.239431726798998</v>
      </c>
      <c r="DL91" s="173">
        <v>2.3311957131544201</v>
      </c>
      <c r="DM91" s="13">
        <v>28.160671122546901</v>
      </c>
      <c r="DN91" s="173">
        <v>3.0885496532893102</v>
      </c>
      <c r="DO91" s="13">
        <v>30.020711243159599</v>
      </c>
      <c r="DP91" s="173">
        <v>1.49870549244643</v>
      </c>
      <c r="DQ91" s="13">
        <v>-5.2187204836393297</v>
      </c>
      <c r="DR91" s="173">
        <v>2.6613067841556002</v>
      </c>
      <c r="DS91" s="13">
        <v>23.197535157228501</v>
      </c>
      <c r="DT91" s="173">
        <v>1.30920713284656</v>
      </c>
      <c r="DU91" s="13">
        <v>30.960673310339999</v>
      </c>
      <c r="DV91" s="173">
        <v>2.5291745349858501</v>
      </c>
      <c r="DW91" s="13">
        <v>22.628193377868701</v>
      </c>
      <c r="DX91" s="173">
        <v>2.5839003020867</v>
      </c>
      <c r="DY91" s="13">
        <v>20.056278411754199</v>
      </c>
      <c r="DZ91" s="173">
        <v>1.3825405203036201</v>
      </c>
      <c r="EA91" s="13">
        <v>-10.904394898585799</v>
      </c>
      <c r="EB91" s="173">
        <v>2.44199725343291</v>
      </c>
      <c r="EC91" s="13">
        <v>38.146472258058097</v>
      </c>
      <c r="ED91" s="173">
        <v>1.2208786121251201</v>
      </c>
      <c r="EE91" s="13">
        <v>41.627564945807798</v>
      </c>
      <c r="EF91" s="173">
        <v>2.3486880632816001</v>
      </c>
      <c r="EG91" s="13">
        <v>36.892849733310797</v>
      </c>
      <c r="EH91" s="173">
        <v>3.0783982239196499</v>
      </c>
      <c r="EI91" s="13">
        <v>36.930419013092802</v>
      </c>
      <c r="EJ91" s="173">
        <v>1.3849050390326301</v>
      </c>
      <c r="EK91" s="13">
        <v>-4.6971459327149496</v>
      </c>
      <c r="EL91" s="173">
        <v>2.7274058723048502</v>
      </c>
      <c r="EM91" s="13">
        <v>15.5317131832609</v>
      </c>
      <c r="EN91" s="173">
        <v>0.987668201268456</v>
      </c>
      <c r="EO91" s="13">
        <v>20.550180174227599</v>
      </c>
      <c r="EP91" s="173">
        <v>1.7949493983457601</v>
      </c>
      <c r="EQ91" s="13">
        <v>11.8162681476175</v>
      </c>
      <c r="ER91" s="173">
        <v>1.99371843238069</v>
      </c>
      <c r="ES91" s="13">
        <v>14.288329290617099</v>
      </c>
      <c r="ET91" s="173">
        <v>1.08097590057492</v>
      </c>
      <c r="EU91" s="13">
        <v>-6.2618508836105402</v>
      </c>
      <c r="EV91" s="173">
        <v>1.7512759119968999</v>
      </c>
      <c r="EW91" s="13">
        <v>25.501099407352001</v>
      </c>
      <c r="EX91" s="173">
        <v>1.0864327600358901</v>
      </c>
      <c r="EY91" s="13">
        <v>31.025220605433901</v>
      </c>
      <c r="EZ91" s="173">
        <v>2.3972191389753599</v>
      </c>
      <c r="FA91" s="13">
        <v>21.881026793940698</v>
      </c>
      <c r="FB91" s="173">
        <v>2.3118493859921099</v>
      </c>
      <c r="FC91" s="13">
        <v>24.033929821653299</v>
      </c>
      <c r="FD91" s="173">
        <v>1.32246170147604</v>
      </c>
      <c r="FE91" s="13">
        <v>-6.99129078378055</v>
      </c>
      <c r="FF91" s="173">
        <v>2.5642466203191301</v>
      </c>
      <c r="FG91" s="13">
        <v>19.0683039915025</v>
      </c>
      <c r="FH91" s="173">
        <v>0.93466863633914998</v>
      </c>
      <c r="FI91" s="13">
        <v>17.433977199750601</v>
      </c>
      <c r="FJ91" s="173">
        <v>1.8909825292275699</v>
      </c>
      <c r="FK91" s="13">
        <v>17.746939398540299</v>
      </c>
      <c r="FL91" s="173">
        <v>2.15136855432142</v>
      </c>
      <c r="FM91" s="13">
        <v>20.1076483801187</v>
      </c>
      <c r="FN91" s="173">
        <v>1.19799783231496</v>
      </c>
      <c r="FO91" s="13">
        <v>2.6736711803680899</v>
      </c>
      <c r="FP91" s="173">
        <v>2.2208987071081898</v>
      </c>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3">
        <v>2.4123353303675099</v>
      </c>
      <c r="GZ91" s="173">
        <v>1.6463242952549499</v>
      </c>
      <c r="HA91" s="13">
        <v>-1.6078550071658</v>
      </c>
      <c r="HB91" s="173">
        <v>1.7178358203934101</v>
      </c>
      <c r="HC91" s="13">
        <v>4.8759570091217697</v>
      </c>
      <c r="HD91" s="173">
        <v>1.92482470345879</v>
      </c>
      <c r="HE91" s="13">
        <v>-0.92899327761233497</v>
      </c>
      <c r="HF91" s="173">
        <v>1.8095838043920101</v>
      </c>
      <c r="HG91" s="13">
        <v>-1.3760374590351701</v>
      </c>
      <c r="HH91" s="173">
        <v>1.94750218785761</v>
      </c>
      <c r="HI91" s="13">
        <v>0.80688002177932105</v>
      </c>
      <c r="HJ91" s="173">
        <v>1.8825717107653099</v>
      </c>
      <c r="HK91" s="13">
        <v>-1.44376615741861</v>
      </c>
      <c r="HL91" s="173">
        <v>1.72118663357902</v>
      </c>
      <c r="HM91" s="13">
        <v>4.5946543129666102</v>
      </c>
      <c r="HN91" s="173">
        <v>2.8202873617752</v>
      </c>
      <c r="HO91" s="13">
        <v>-6.3605508742832102</v>
      </c>
      <c r="HP91" s="173">
        <v>1.7866652447726701</v>
      </c>
      <c r="HQ91" s="13">
        <v>0.63868696600487196</v>
      </c>
      <c r="HR91" s="173">
        <v>1.49957420598383</v>
      </c>
      <c r="HS91" s="13">
        <v>-2.4443321934265998</v>
      </c>
      <c r="HT91" s="173">
        <v>1.5881757771913001</v>
      </c>
      <c r="HU91" s="13">
        <v>-4.7956065473800997</v>
      </c>
      <c r="HV91" s="173">
        <v>1.80349327862106</v>
      </c>
      <c r="HW91" s="13">
        <v>-0.35990091153541198</v>
      </c>
      <c r="HX91" s="173">
        <v>1.9384748350319301</v>
      </c>
      <c r="HY91" s="13">
        <v>-0.86424517478210605</v>
      </c>
      <c r="HZ91" s="173">
        <v>1.6274858049376599</v>
      </c>
      <c r="IA91" s="13">
        <v>-3.2000136402588599</v>
      </c>
      <c r="IB91" s="173">
        <v>1.36059758340798</v>
      </c>
      <c r="IC91" s="13">
        <v>-3.4336808510907701</v>
      </c>
      <c r="ID91" s="173">
        <v>1.51516573570651</v>
      </c>
      <c r="IE91" s="13">
        <v>0.97094402499240196</v>
      </c>
      <c r="IF91" s="182">
        <v>1.43670648752693</v>
      </c>
    </row>
    <row r="92" spans="1:240" ht="12.95" customHeight="1" x14ac:dyDescent="0.2">
      <c r="A92" s="2" t="s">
        <v>375</v>
      </c>
      <c r="B92" s="37">
        <v>3</v>
      </c>
      <c r="C92" s="13">
        <v>77.892322067422597</v>
      </c>
      <c r="D92" s="173">
        <v>0.71232209153958004</v>
      </c>
      <c r="E92" s="13">
        <v>72.435923985750307</v>
      </c>
      <c r="F92" s="173">
        <v>2.8856679474447202</v>
      </c>
      <c r="G92" s="13">
        <v>73.788143433550005</v>
      </c>
      <c r="H92" s="173">
        <v>3.5481861871946498</v>
      </c>
      <c r="I92" s="13">
        <v>78.457813283903604</v>
      </c>
      <c r="J92" s="173">
        <v>0.78563726163618197</v>
      </c>
      <c r="K92" s="13">
        <v>6.0218892981533099</v>
      </c>
      <c r="L92" s="173">
        <v>3.1900638887945298</v>
      </c>
      <c r="M92" s="13">
        <v>74.407374644910803</v>
      </c>
      <c r="N92" s="173">
        <v>0.73513805860508596</v>
      </c>
      <c r="O92" s="13">
        <v>70.215782522452898</v>
      </c>
      <c r="P92" s="173">
        <v>2.7005831258508599</v>
      </c>
      <c r="Q92" s="13">
        <v>78.984576522472096</v>
      </c>
      <c r="R92" s="173">
        <v>3.1121470886559099</v>
      </c>
      <c r="S92" s="13">
        <v>74.3845358854945</v>
      </c>
      <c r="T92" s="173">
        <v>0.81240689123077903</v>
      </c>
      <c r="U92" s="13">
        <v>4.1687533630416</v>
      </c>
      <c r="V92" s="173">
        <v>2.8185882769981601</v>
      </c>
      <c r="W92" s="13">
        <v>56.941367400257</v>
      </c>
      <c r="X92" s="173">
        <v>0.85197282230819404</v>
      </c>
      <c r="Y92" s="13">
        <v>55.562823729742597</v>
      </c>
      <c r="Z92" s="173">
        <v>2.6929112478453598</v>
      </c>
      <c r="AA92" s="13">
        <v>63.563600393540298</v>
      </c>
      <c r="AB92" s="173">
        <v>3.72709214175676</v>
      </c>
      <c r="AC92" s="13">
        <v>56.5057611401011</v>
      </c>
      <c r="AD92" s="173">
        <v>0.934409488498671</v>
      </c>
      <c r="AE92" s="13">
        <v>0.94293741035850298</v>
      </c>
      <c r="AF92" s="173">
        <v>2.8131022027218702</v>
      </c>
      <c r="AG92" s="13">
        <v>66.932163728500299</v>
      </c>
      <c r="AH92" s="173">
        <v>0.89404669479667098</v>
      </c>
      <c r="AI92" s="13">
        <v>67.351954478301195</v>
      </c>
      <c r="AJ92" s="173">
        <v>2.9502011430286901</v>
      </c>
      <c r="AK92" s="13">
        <v>72.387738488161801</v>
      </c>
      <c r="AL92" s="173">
        <v>4.1605607199225503</v>
      </c>
      <c r="AM92" s="13">
        <v>66.440715882511199</v>
      </c>
      <c r="AN92" s="173">
        <v>0.99584161242358704</v>
      </c>
      <c r="AO92" s="13">
        <v>-0.91123859579000999</v>
      </c>
      <c r="AP92" s="173">
        <v>3.0107993764391301</v>
      </c>
      <c r="AQ92" s="13">
        <v>67.707061795650105</v>
      </c>
      <c r="AR92" s="173">
        <v>0.82308270326061195</v>
      </c>
      <c r="AS92" s="13">
        <v>56.9693455948767</v>
      </c>
      <c r="AT92" s="173">
        <v>3.1037663475004602</v>
      </c>
      <c r="AU92" s="13">
        <v>58.093440477670299</v>
      </c>
      <c r="AV92" s="173">
        <v>4.0625205655479997</v>
      </c>
      <c r="AW92" s="13">
        <v>69.0249817562445</v>
      </c>
      <c r="AX92" s="173">
        <v>0.91289792099266498</v>
      </c>
      <c r="AY92" s="13">
        <v>12.055636161367801</v>
      </c>
      <c r="AZ92" s="173">
        <v>3.2526635187350301</v>
      </c>
      <c r="BA92" s="13">
        <v>64.787639563965897</v>
      </c>
      <c r="BB92" s="173">
        <v>0.81144772182488301</v>
      </c>
      <c r="BC92" s="13">
        <v>57.8972930114235</v>
      </c>
      <c r="BD92" s="173">
        <v>3.4700397462507602</v>
      </c>
      <c r="BE92" s="13">
        <v>54.693004737535396</v>
      </c>
      <c r="BF92" s="173">
        <v>4.0475889915441003</v>
      </c>
      <c r="BG92" s="13">
        <v>65.826734990646401</v>
      </c>
      <c r="BH92" s="173">
        <v>0.93589566888098397</v>
      </c>
      <c r="BI92" s="13">
        <v>7.9294419792228803</v>
      </c>
      <c r="BJ92" s="173">
        <v>3.6670115485126802</v>
      </c>
      <c r="BK92" s="13">
        <v>73.654379783651706</v>
      </c>
      <c r="BL92" s="173">
        <v>0.73579263876915102</v>
      </c>
      <c r="BM92" s="13">
        <v>62.629236168373097</v>
      </c>
      <c r="BN92" s="173">
        <v>3.4031752842149401</v>
      </c>
      <c r="BO92" s="13">
        <v>62.707370006774603</v>
      </c>
      <c r="BP92" s="173">
        <v>3.7341385898616899</v>
      </c>
      <c r="BQ92" s="13">
        <v>75.024135893506596</v>
      </c>
      <c r="BR92" s="173">
        <v>0.82121228320760198</v>
      </c>
      <c r="BS92" s="13">
        <v>12.394899725133399</v>
      </c>
      <c r="BT92" s="173">
        <v>3.53116143753665</v>
      </c>
      <c r="BU92" s="13">
        <v>31.07233529746</v>
      </c>
      <c r="BV92" s="173">
        <v>1.0138403278158701</v>
      </c>
      <c r="BW92" s="13">
        <v>29.133004095418901</v>
      </c>
      <c r="BX92" s="173">
        <v>3.5483935974663599</v>
      </c>
      <c r="BY92" s="13">
        <v>31.839761923889899</v>
      </c>
      <c r="BZ92" s="173">
        <v>3.4627675446930999</v>
      </c>
      <c r="CA92" s="13">
        <v>31.214848912618901</v>
      </c>
      <c r="CB92" s="173">
        <v>1.0983782846775101</v>
      </c>
      <c r="CC92" s="13">
        <v>2.0818448172000701</v>
      </c>
      <c r="CD92" s="173">
        <v>3.7771158958036701</v>
      </c>
      <c r="CE92" s="13">
        <v>37.096799373217898</v>
      </c>
      <c r="CF92" s="173">
        <v>0.96782899847305504</v>
      </c>
      <c r="CG92" s="13">
        <v>50.110064896431297</v>
      </c>
      <c r="CH92" s="173">
        <v>3.4097093904496898</v>
      </c>
      <c r="CI92" s="13">
        <v>44.769034589819803</v>
      </c>
      <c r="CJ92" s="173">
        <v>4.4632471446853303</v>
      </c>
      <c r="CK92" s="13">
        <v>35.530095003817799</v>
      </c>
      <c r="CL92" s="173">
        <v>1.03601383827236</v>
      </c>
      <c r="CM92" s="13">
        <v>-14.5799698926135</v>
      </c>
      <c r="CN92" s="173">
        <v>3.43816742348801</v>
      </c>
      <c r="CO92" s="13">
        <v>9.56664372680779</v>
      </c>
      <c r="CP92" s="173">
        <v>0.58141415223374204</v>
      </c>
      <c r="CQ92" s="13">
        <v>16.2980411598041</v>
      </c>
      <c r="CR92" s="173">
        <v>2.40893143435594</v>
      </c>
      <c r="CS92" s="13">
        <v>13.0063467092188</v>
      </c>
      <c r="CT92" s="173">
        <v>2.4876878136115499</v>
      </c>
      <c r="CU92" s="13">
        <v>8.8495424764894892</v>
      </c>
      <c r="CV92" s="173">
        <v>0.54418617233232003</v>
      </c>
      <c r="CW92" s="13">
        <v>-7.4484986833146403</v>
      </c>
      <c r="CX92" s="173">
        <v>2.3434643829664701</v>
      </c>
      <c r="CY92" s="13">
        <v>38.704844434164102</v>
      </c>
      <c r="CZ92" s="173">
        <v>0.97463358758044505</v>
      </c>
      <c r="DA92" s="13">
        <v>40.741568280323897</v>
      </c>
      <c r="DB92" s="173">
        <v>2.8567263769148399</v>
      </c>
      <c r="DC92" s="13">
        <v>42.6531589461717</v>
      </c>
      <c r="DD92" s="173">
        <v>4.2069843564194098</v>
      </c>
      <c r="DE92" s="13">
        <v>38.173323282126397</v>
      </c>
      <c r="DF92" s="173">
        <v>1.0239446490905599</v>
      </c>
      <c r="DG92" s="13">
        <v>-2.56824499819747</v>
      </c>
      <c r="DH92" s="173">
        <v>2.8140931622726599</v>
      </c>
      <c r="DI92" s="13">
        <v>39.053504554178097</v>
      </c>
      <c r="DJ92" s="173">
        <v>1.0004194905139301</v>
      </c>
      <c r="DK92" s="13">
        <v>41.866635048212103</v>
      </c>
      <c r="DL92" s="173">
        <v>3.5992882319666601</v>
      </c>
      <c r="DM92" s="13">
        <v>39.449529808119799</v>
      </c>
      <c r="DN92" s="173">
        <v>3.8086507160848799</v>
      </c>
      <c r="DO92" s="13">
        <v>38.7078545365775</v>
      </c>
      <c r="DP92" s="173">
        <v>1.0910096677577601</v>
      </c>
      <c r="DQ92" s="13">
        <v>-3.1587805116346699</v>
      </c>
      <c r="DR92" s="173">
        <v>3.7273323418534199</v>
      </c>
      <c r="DS92" s="13">
        <v>27.516674202072899</v>
      </c>
      <c r="DT92" s="173">
        <v>0.91026542385593501</v>
      </c>
      <c r="DU92" s="13">
        <v>29.8373539793978</v>
      </c>
      <c r="DV92" s="173">
        <v>3.8630077639271301</v>
      </c>
      <c r="DW92" s="13">
        <v>33.524810540040598</v>
      </c>
      <c r="DX92" s="173">
        <v>3.6409676935958202</v>
      </c>
      <c r="DY92" s="13">
        <v>26.9523719172314</v>
      </c>
      <c r="DZ92" s="173">
        <v>0.96499504805071501</v>
      </c>
      <c r="EA92" s="13">
        <v>-2.8849820621664</v>
      </c>
      <c r="EB92" s="173">
        <v>3.9858002031919999</v>
      </c>
      <c r="EC92" s="13">
        <v>42.204479302141202</v>
      </c>
      <c r="ED92" s="173">
        <v>1.0538253417929</v>
      </c>
      <c r="EE92" s="13">
        <v>47.7415194274718</v>
      </c>
      <c r="EF92" s="173">
        <v>3.1458856461353402</v>
      </c>
      <c r="EG92" s="13">
        <v>37.835030649574101</v>
      </c>
      <c r="EH92" s="173">
        <v>3.5457171108849899</v>
      </c>
      <c r="EI92" s="13">
        <v>41.722664140448899</v>
      </c>
      <c r="EJ92" s="173">
        <v>1.1389857757666599</v>
      </c>
      <c r="EK92" s="13">
        <v>-6.0188552870229</v>
      </c>
      <c r="EL92" s="173">
        <v>3.2498316271979002</v>
      </c>
      <c r="EM92" s="13">
        <v>27.450053332509398</v>
      </c>
      <c r="EN92" s="173">
        <v>0.80493605771542698</v>
      </c>
      <c r="EO92" s="13">
        <v>28.8421219963199</v>
      </c>
      <c r="EP92" s="173">
        <v>3.0351547942578798</v>
      </c>
      <c r="EQ92" s="13">
        <v>20.868195685306699</v>
      </c>
      <c r="ER92" s="173">
        <v>3.3153685792793599</v>
      </c>
      <c r="ES92" s="13">
        <v>27.583868586715301</v>
      </c>
      <c r="ET92" s="173">
        <v>0.87087071024306195</v>
      </c>
      <c r="EU92" s="13">
        <v>-1.25825340960466</v>
      </c>
      <c r="EV92" s="173">
        <v>3.2432063813303</v>
      </c>
      <c r="EW92" s="13">
        <v>34.121397303258</v>
      </c>
      <c r="EX92" s="173">
        <v>0.76597920018823296</v>
      </c>
      <c r="EY92" s="13">
        <v>41.650603181090297</v>
      </c>
      <c r="EZ92" s="173">
        <v>3.2061982962785098</v>
      </c>
      <c r="FA92" s="13">
        <v>40.546599281330103</v>
      </c>
      <c r="FB92" s="173">
        <v>3.66165035671614</v>
      </c>
      <c r="FC92" s="13">
        <v>33.195686385250902</v>
      </c>
      <c r="FD92" s="173">
        <v>0.83778901392285499</v>
      </c>
      <c r="FE92" s="13">
        <v>-8.4549167958394502</v>
      </c>
      <c r="FF92" s="173">
        <v>3.3959317642126301</v>
      </c>
      <c r="FG92" s="13">
        <v>22.4204371142452</v>
      </c>
      <c r="FH92" s="173">
        <v>0.795269595852093</v>
      </c>
      <c r="FI92" s="13">
        <v>21.3344996708908</v>
      </c>
      <c r="FJ92" s="173">
        <v>2.8359595847398298</v>
      </c>
      <c r="FK92" s="13">
        <v>16.374287019726001</v>
      </c>
      <c r="FL92" s="173">
        <v>2.8637186955039402</v>
      </c>
      <c r="FM92" s="13">
        <v>22.814871561863001</v>
      </c>
      <c r="FN92" s="173">
        <v>0.89898370289210405</v>
      </c>
      <c r="FO92" s="13">
        <v>1.4803718909721999</v>
      </c>
      <c r="FP92" s="173">
        <v>3.1447178768684201</v>
      </c>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3">
        <v>1.5188088550873999</v>
      </c>
      <c r="GZ92" s="173">
        <v>1.11878929830819</v>
      </c>
      <c r="HA92" s="13">
        <v>-3.4180858216513199</v>
      </c>
      <c r="HB92" s="173">
        <v>1.0127362382631799</v>
      </c>
      <c r="HC92" s="13">
        <v>-0.37710324184398297</v>
      </c>
      <c r="HD92" s="173">
        <v>1.28339495879365</v>
      </c>
      <c r="HE92" s="13">
        <v>-3.5969326507778998</v>
      </c>
      <c r="HF92" s="173">
        <v>1.2625700721219</v>
      </c>
      <c r="HG92" s="13">
        <v>-2.56619636419209</v>
      </c>
      <c r="HH92" s="173">
        <v>1.29844862642181</v>
      </c>
      <c r="HI92" s="13">
        <v>-1.10698459484206</v>
      </c>
      <c r="HJ92" s="173">
        <v>1.3443656618340001</v>
      </c>
      <c r="HK92" s="13">
        <v>-1.8291982129376101</v>
      </c>
      <c r="HL92" s="173">
        <v>1.23643101938072</v>
      </c>
      <c r="HM92" s="13">
        <v>4.8269901902298598</v>
      </c>
      <c r="HN92" s="173">
        <v>1.4363484553425201</v>
      </c>
      <c r="HO92" s="13">
        <v>-2.6568446547086899</v>
      </c>
      <c r="HP92" s="173">
        <v>1.4577330216511799</v>
      </c>
      <c r="HQ92" s="13">
        <v>1.1741484674682801</v>
      </c>
      <c r="HR92" s="173">
        <v>0.787277917424551</v>
      </c>
      <c r="HS92" s="13">
        <v>-2.3986781373388402</v>
      </c>
      <c r="HT92" s="173">
        <v>1.4266375386733701</v>
      </c>
      <c r="HU92" s="13">
        <v>-6.8813884010500503</v>
      </c>
      <c r="HV92" s="173">
        <v>1.5701778500569801</v>
      </c>
      <c r="HW92" s="13">
        <v>-1.88763487695915</v>
      </c>
      <c r="HX92" s="173">
        <v>1.3752305684028601</v>
      </c>
      <c r="HY92" s="13">
        <v>0.11168126780510999</v>
      </c>
      <c r="HZ92" s="173">
        <v>1.45960587672355</v>
      </c>
      <c r="IA92" s="13">
        <v>-1.79195472391137</v>
      </c>
      <c r="IB92" s="173">
        <v>1.2812777144263201</v>
      </c>
      <c r="IC92" s="13">
        <v>-4.70691971329477</v>
      </c>
      <c r="ID92" s="173">
        <v>1.24539731564084</v>
      </c>
      <c r="IE92" s="13">
        <v>0.48504079458594501</v>
      </c>
      <c r="IF92" s="182">
        <v>1.1507500742916199</v>
      </c>
    </row>
    <row r="93" spans="1:240" ht="12.95" customHeight="1" x14ac:dyDescent="0.2">
      <c r="A93" s="2" t="s">
        <v>377</v>
      </c>
      <c r="B93" s="37">
        <v>3</v>
      </c>
      <c r="C93" s="13">
        <v>90.9839620954087</v>
      </c>
      <c r="D93" s="173">
        <v>0.58149926548479103</v>
      </c>
      <c r="E93" s="13">
        <v>91.949679531863296</v>
      </c>
      <c r="F93" s="173">
        <v>1.2209954909802101</v>
      </c>
      <c r="G93" s="13">
        <v>89.552567286009904</v>
      </c>
      <c r="H93" s="173">
        <v>1.4406945035713099</v>
      </c>
      <c r="I93" s="13">
        <v>90.507867452417699</v>
      </c>
      <c r="J93" s="173">
        <v>0.75241926160972905</v>
      </c>
      <c r="K93" s="13">
        <v>-1.4418120794456399</v>
      </c>
      <c r="L93" s="173">
        <v>1.3565935651303</v>
      </c>
      <c r="M93" s="13">
        <v>80.915002056725797</v>
      </c>
      <c r="N93" s="173">
        <v>0.78869349975374903</v>
      </c>
      <c r="O93" s="13">
        <v>80.036570602000694</v>
      </c>
      <c r="P93" s="173">
        <v>1.3984320621008</v>
      </c>
      <c r="Q93" s="13">
        <v>78.326465693776896</v>
      </c>
      <c r="R93" s="173">
        <v>2.46123520840881</v>
      </c>
      <c r="S93" s="13">
        <v>81.388760043715706</v>
      </c>
      <c r="T93" s="173">
        <v>0.97696206161417898</v>
      </c>
      <c r="U93" s="13">
        <v>1.35218944171501</v>
      </c>
      <c r="V93" s="173">
        <v>1.7248630326929499</v>
      </c>
      <c r="W93" s="13">
        <v>93.300057679816604</v>
      </c>
      <c r="X93" s="173">
        <v>0.49180979945991898</v>
      </c>
      <c r="Y93" s="13">
        <v>95.542258560114405</v>
      </c>
      <c r="Z93" s="173">
        <v>0.87967116862883199</v>
      </c>
      <c r="AA93" s="13">
        <v>93.465510432858295</v>
      </c>
      <c r="AB93" s="173">
        <v>1.1530586811832499</v>
      </c>
      <c r="AC93" s="13">
        <v>92.408720762076996</v>
      </c>
      <c r="AD93" s="173">
        <v>0.62111646575068202</v>
      </c>
      <c r="AE93" s="13">
        <v>-3.1335377980374499</v>
      </c>
      <c r="AF93" s="173">
        <v>0.99012039641216598</v>
      </c>
      <c r="AG93" s="13">
        <v>88.508130671693905</v>
      </c>
      <c r="AH93" s="173">
        <v>0.62713769802480401</v>
      </c>
      <c r="AI93" s="13">
        <v>88.706899573300305</v>
      </c>
      <c r="AJ93" s="173">
        <v>1.4744187747052799</v>
      </c>
      <c r="AK93" s="13">
        <v>88.663297839529605</v>
      </c>
      <c r="AL93" s="173">
        <v>1.66908482879019</v>
      </c>
      <c r="AM93" s="13">
        <v>87.823691279374998</v>
      </c>
      <c r="AN93" s="173">
        <v>0.80247980759253701</v>
      </c>
      <c r="AO93" s="13">
        <v>-0.88320829392529299</v>
      </c>
      <c r="AP93" s="173">
        <v>1.58077029487417</v>
      </c>
      <c r="AQ93" s="13">
        <v>88.117573145842499</v>
      </c>
      <c r="AR93" s="173">
        <v>0.67477074873514598</v>
      </c>
      <c r="AS93" s="13">
        <v>87.889048587546796</v>
      </c>
      <c r="AT93" s="173">
        <v>1.68272061820451</v>
      </c>
      <c r="AU93" s="13">
        <v>87.365034095382697</v>
      </c>
      <c r="AV93" s="173">
        <v>1.54738305923362</v>
      </c>
      <c r="AW93" s="13">
        <v>87.729517137998997</v>
      </c>
      <c r="AX93" s="173">
        <v>0.846035887859372</v>
      </c>
      <c r="AY93" s="13">
        <v>-0.159531449547757</v>
      </c>
      <c r="AZ93" s="173">
        <v>1.87475141099093</v>
      </c>
      <c r="BA93" s="13">
        <v>89.323530884337103</v>
      </c>
      <c r="BB93" s="173">
        <v>0.63897323628276104</v>
      </c>
      <c r="BC93" s="13">
        <v>89.572075412413497</v>
      </c>
      <c r="BD93" s="173">
        <v>1.2423838876593001</v>
      </c>
      <c r="BE93" s="13">
        <v>88.844746622111302</v>
      </c>
      <c r="BF93" s="173">
        <v>1.51129337942147</v>
      </c>
      <c r="BG93" s="13">
        <v>88.820697752026405</v>
      </c>
      <c r="BH93" s="173">
        <v>0.90578601020598704</v>
      </c>
      <c r="BI93" s="13">
        <v>-0.75137766038706399</v>
      </c>
      <c r="BJ93" s="173">
        <v>1.57118530733055</v>
      </c>
      <c r="BK93" s="13">
        <v>92.558217743956703</v>
      </c>
      <c r="BL93" s="173">
        <v>0.51075227979604099</v>
      </c>
      <c r="BM93" s="13">
        <v>92.532821755110405</v>
      </c>
      <c r="BN93" s="173">
        <v>1.08097761007549</v>
      </c>
      <c r="BO93" s="13">
        <v>92.272160180599599</v>
      </c>
      <c r="BP93" s="173">
        <v>1.2915817822181701</v>
      </c>
      <c r="BQ93" s="13">
        <v>92.009367652085203</v>
      </c>
      <c r="BR93" s="173">
        <v>0.68472812781440195</v>
      </c>
      <c r="BS93" s="13">
        <v>-0.52345410302522999</v>
      </c>
      <c r="BT93" s="173">
        <v>1.29106763461673</v>
      </c>
      <c r="BU93" s="13">
        <v>58.241097268520001</v>
      </c>
      <c r="BV93" s="173">
        <v>1.2460627097753401</v>
      </c>
      <c r="BW93" s="13">
        <v>62.718066508474898</v>
      </c>
      <c r="BX93" s="173">
        <v>2.2610904620615901</v>
      </c>
      <c r="BY93" s="13">
        <v>61.576607970754701</v>
      </c>
      <c r="BZ93" s="173">
        <v>2.6520059661723399</v>
      </c>
      <c r="CA93" s="13">
        <v>54.775451596790397</v>
      </c>
      <c r="CB93" s="173">
        <v>1.47705487580662</v>
      </c>
      <c r="CC93" s="13">
        <v>-7.9426149116844904</v>
      </c>
      <c r="CD93" s="173">
        <v>2.49096791910006</v>
      </c>
      <c r="CE93" s="13">
        <v>88.252809301177194</v>
      </c>
      <c r="CF93" s="173">
        <v>0.66668222277188505</v>
      </c>
      <c r="CG93" s="13">
        <v>89.863897870215993</v>
      </c>
      <c r="CH93" s="173">
        <v>1.4173130957867399</v>
      </c>
      <c r="CI93" s="13">
        <v>87.642946451952298</v>
      </c>
      <c r="CJ93" s="173">
        <v>1.3443659677239299</v>
      </c>
      <c r="CK93" s="13">
        <v>87.5974246329273</v>
      </c>
      <c r="CL93" s="173">
        <v>0.897375120562932</v>
      </c>
      <c r="CM93" s="13">
        <v>-2.26647323728865</v>
      </c>
      <c r="CN93" s="173">
        <v>1.55902141826997</v>
      </c>
      <c r="CO93" s="13">
        <v>53.963825172962501</v>
      </c>
      <c r="CP93" s="173">
        <v>0.99362720957202599</v>
      </c>
      <c r="CQ93" s="13">
        <v>56.260819788752102</v>
      </c>
      <c r="CR93" s="173">
        <v>2.5920580912614</v>
      </c>
      <c r="CS93" s="13">
        <v>55.4701112883062</v>
      </c>
      <c r="CT93" s="173">
        <v>2.6724360478050899</v>
      </c>
      <c r="CU93" s="13">
        <v>51.788173668473299</v>
      </c>
      <c r="CV93" s="173">
        <v>1.4112004957815401</v>
      </c>
      <c r="CW93" s="13">
        <v>-4.4726461202787799</v>
      </c>
      <c r="CX93" s="173">
        <v>3.05319910589678</v>
      </c>
      <c r="CY93" s="13">
        <v>79.050122898256006</v>
      </c>
      <c r="CZ93" s="173">
        <v>0.813300371524185</v>
      </c>
      <c r="DA93" s="13">
        <v>79.599511244378306</v>
      </c>
      <c r="DB93" s="173">
        <v>2.3366916577896002</v>
      </c>
      <c r="DC93" s="13">
        <v>77.436088041945595</v>
      </c>
      <c r="DD93" s="173">
        <v>1.83562330226545</v>
      </c>
      <c r="DE93" s="13">
        <v>78.150376425575104</v>
      </c>
      <c r="DF93" s="173">
        <v>1.15581534526719</v>
      </c>
      <c r="DG93" s="13">
        <v>-1.44913481880323</v>
      </c>
      <c r="DH93" s="173">
        <v>2.6738952201092299</v>
      </c>
      <c r="DI93" s="13">
        <v>42.826075003744897</v>
      </c>
      <c r="DJ93" s="173">
        <v>1.3590520064434899</v>
      </c>
      <c r="DK93" s="13">
        <v>42.547882458135398</v>
      </c>
      <c r="DL93" s="173">
        <v>2.80102547366055</v>
      </c>
      <c r="DM93" s="13">
        <v>38.519948565662602</v>
      </c>
      <c r="DN93" s="173">
        <v>2.61629578562752</v>
      </c>
      <c r="DO93" s="13">
        <v>42.866623698889498</v>
      </c>
      <c r="DP93" s="173">
        <v>1.7226788065899901</v>
      </c>
      <c r="DQ93" s="13">
        <v>0.31874124075412202</v>
      </c>
      <c r="DR93" s="173">
        <v>3.2086590541300399</v>
      </c>
      <c r="DS93" s="13">
        <v>59.257055972350699</v>
      </c>
      <c r="DT93" s="173">
        <v>1.0848766307948401</v>
      </c>
      <c r="DU93" s="13">
        <v>65.331168925394607</v>
      </c>
      <c r="DV93" s="173">
        <v>2.56451575966934</v>
      </c>
      <c r="DW93" s="13">
        <v>56.159378910354697</v>
      </c>
      <c r="DX93" s="173">
        <v>2.7697406386340702</v>
      </c>
      <c r="DY93" s="13">
        <v>56.9951302226115</v>
      </c>
      <c r="DZ93" s="173">
        <v>1.46393761423499</v>
      </c>
      <c r="EA93" s="13">
        <v>-8.3360387027830107</v>
      </c>
      <c r="EB93" s="173">
        <v>3.0849463543021298</v>
      </c>
      <c r="EC93" s="13">
        <v>82.851780672748504</v>
      </c>
      <c r="ED93" s="173">
        <v>0.78089206103831199</v>
      </c>
      <c r="EE93" s="13">
        <v>84.7559964897616</v>
      </c>
      <c r="EF93" s="173">
        <v>1.48899995970428</v>
      </c>
      <c r="EG93" s="13">
        <v>78.237540110025904</v>
      </c>
      <c r="EH93" s="173">
        <v>2.2786652335335198</v>
      </c>
      <c r="EI93" s="13">
        <v>82.241868923151301</v>
      </c>
      <c r="EJ93" s="173">
        <v>1.0143262741044501</v>
      </c>
      <c r="EK93" s="13">
        <v>-2.5141275666103402</v>
      </c>
      <c r="EL93" s="173">
        <v>1.82636192603522</v>
      </c>
      <c r="EM93" s="13">
        <v>83.643801689994106</v>
      </c>
      <c r="EN93" s="173">
        <v>0.86661360909462803</v>
      </c>
      <c r="EO93" s="13">
        <v>83.413046561610898</v>
      </c>
      <c r="EP93" s="173">
        <v>1.7156511224426401</v>
      </c>
      <c r="EQ93" s="13">
        <v>81.360879006893896</v>
      </c>
      <c r="ER93" s="173">
        <v>1.73696451890028</v>
      </c>
      <c r="ES93" s="13">
        <v>83.490877473386604</v>
      </c>
      <c r="ET93" s="173">
        <v>1.1167545750606001</v>
      </c>
      <c r="EU93" s="13">
        <v>7.7830911775677705E-2</v>
      </c>
      <c r="EV93" s="173">
        <v>1.9438686041628399</v>
      </c>
      <c r="EW93" s="13">
        <v>82.150228858277799</v>
      </c>
      <c r="EX93" s="173">
        <v>0.80537603289197002</v>
      </c>
      <c r="EY93" s="13">
        <v>83.039809999018402</v>
      </c>
      <c r="EZ93" s="173">
        <v>1.8604149730189099</v>
      </c>
      <c r="FA93" s="13">
        <v>78.853172768296403</v>
      </c>
      <c r="FB93" s="173">
        <v>1.8518500014218999</v>
      </c>
      <c r="FC93" s="13">
        <v>82.085924589576194</v>
      </c>
      <c r="FD93" s="173">
        <v>1.0669587782971801</v>
      </c>
      <c r="FE93" s="13">
        <v>-0.95388540944219402</v>
      </c>
      <c r="FF93" s="173">
        <v>2.0414956597781901</v>
      </c>
      <c r="FG93" s="13">
        <v>41.042982920438703</v>
      </c>
      <c r="FH93" s="173">
        <v>1.1265038215921099</v>
      </c>
      <c r="FI93" s="13">
        <v>43.564476755655697</v>
      </c>
      <c r="FJ93" s="173">
        <v>2.5014861173910901</v>
      </c>
      <c r="FK93" s="13">
        <v>40.1924431817149</v>
      </c>
      <c r="FL93" s="173">
        <v>2.1873730114880199</v>
      </c>
      <c r="FM93" s="13">
        <v>39.5317351677296</v>
      </c>
      <c r="FN93" s="173">
        <v>1.42526879027264</v>
      </c>
      <c r="FO93" s="13">
        <v>-4.0327415879260302</v>
      </c>
      <c r="FP93" s="173">
        <v>2.7043549993761098</v>
      </c>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3">
        <v>0.63234037145230104</v>
      </c>
      <c r="GZ93" s="173">
        <v>0.87737392981307705</v>
      </c>
      <c r="HA93" s="13">
        <v>-4.1107926036683198</v>
      </c>
      <c r="HB93" s="173">
        <v>1.0962835784990901</v>
      </c>
      <c r="HC93" s="13">
        <v>0.49230856528802702</v>
      </c>
      <c r="HD93" s="173">
        <v>0.75836049607516998</v>
      </c>
      <c r="HE93" s="13">
        <v>-0.37021179361603601</v>
      </c>
      <c r="HF93" s="173">
        <v>0.91173917388355796</v>
      </c>
      <c r="HG93" s="13">
        <v>0.30437791458976399</v>
      </c>
      <c r="HH93" s="173">
        <v>1.05978269291226</v>
      </c>
      <c r="HI93" s="13">
        <v>1.4356600479750601</v>
      </c>
      <c r="HJ93" s="173">
        <v>0.97991660127865599</v>
      </c>
      <c r="HK93" s="13">
        <v>0.97033351295155501</v>
      </c>
      <c r="HL93" s="173">
        <v>0.83237502386548101</v>
      </c>
      <c r="HM93" s="13">
        <v>4.2106452544961899</v>
      </c>
      <c r="HN93" s="173">
        <v>1.7156056852752299</v>
      </c>
      <c r="HO93" s="13">
        <v>-1.69319030081999</v>
      </c>
      <c r="HP93" s="173">
        <v>0.86918746720356499</v>
      </c>
      <c r="HQ93" s="13">
        <v>-2.32705588159414</v>
      </c>
      <c r="HR93" s="173">
        <v>1.3932758804607199</v>
      </c>
      <c r="HS93" s="13">
        <v>-1.11116178291694</v>
      </c>
      <c r="HT93" s="173">
        <v>1.1638742281743</v>
      </c>
      <c r="HU93" s="13">
        <v>-1.8907360569157701</v>
      </c>
      <c r="HV93" s="173">
        <v>1.7032038497381601</v>
      </c>
      <c r="HW93" s="13">
        <v>-0.81701328459123301</v>
      </c>
      <c r="HX93" s="173">
        <v>1.5447165843663</v>
      </c>
      <c r="HY93" s="13">
        <v>0.38703233531335002</v>
      </c>
      <c r="HZ93" s="173">
        <v>1.0960799013087399</v>
      </c>
      <c r="IA93" s="13">
        <v>-3.7214208760955598</v>
      </c>
      <c r="IB93" s="173">
        <v>1.14111602308574</v>
      </c>
      <c r="IC93" s="13">
        <v>-0.85742152140717598</v>
      </c>
      <c r="ID93" s="173">
        <v>1.18422655067333</v>
      </c>
      <c r="IE93" s="13">
        <v>-0.61552822734108004</v>
      </c>
      <c r="IF93" s="182">
        <v>1.5880079958979201</v>
      </c>
    </row>
    <row r="94" spans="1:240" ht="12.95" customHeight="1" x14ac:dyDescent="0.2">
      <c r="A94" s="2" t="s">
        <v>382</v>
      </c>
      <c r="B94" s="37">
        <v>3</v>
      </c>
      <c r="C94" s="13">
        <v>76.339686530452894</v>
      </c>
      <c r="D94" s="173">
        <v>0.93324664694679804</v>
      </c>
      <c r="E94" s="13">
        <v>76.638926338468707</v>
      </c>
      <c r="F94" s="173">
        <v>2.0016282289077898</v>
      </c>
      <c r="G94" s="13">
        <v>72.565796732908197</v>
      </c>
      <c r="H94" s="173">
        <v>2.7877469139645101</v>
      </c>
      <c r="I94" s="13">
        <v>76.638603120301298</v>
      </c>
      <c r="J94" s="173">
        <v>1.0729993053087099</v>
      </c>
      <c r="K94" s="13">
        <v>-3.2321816739511199E-4</v>
      </c>
      <c r="L94" s="173">
        <v>2.1890780758777102</v>
      </c>
      <c r="M94" s="13">
        <v>50.340643844876702</v>
      </c>
      <c r="N94" s="173">
        <v>1.2134562471988599</v>
      </c>
      <c r="O94" s="13">
        <v>56.151456416236599</v>
      </c>
      <c r="P94" s="173">
        <v>2.5849800088138699</v>
      </c>
      <c r="Q94" s="13">
        <v>45.535910577379198</v>
      </c>
      <c r="R94" s="173">
        <v>3.5997710565589802</v>
      </c>
      <c r="S94" s="13">
        <v>49.213563048856699</v>
      </c>
      <c r="T94" s="173">
        <v>1.4237240248765799</v>
      </c>
      <c r="U94" s="13">
        <v>-6.93789336737981</v>
      </c>
      <c r="V94" s="173">
        <v>2.9038303234857299</v>
      </c>
      <c r="W94" s="13">
        <v>58.494344803014997</v>
      </c>
      <c r="X94" s="173">
        <v>1.0978906561875501</v>
      </c>
      <c r="Y94" s="13">
        <v>60.209134819431299</v>
      </c>
      <c r="Z94" s="173">
        <v>2.6505321081613902</v>
      </c>
      <c r="AA94" s="13">
        <v>53.296647584604301</v>
      </c>
      <c r="AB94" s="173">
        <v>2.78588135362028</v>
      </c>
      <c r="AC94" s="13">
        <v>58.798747953198998</v>
      </c>
      <c r="AD94" s="173">
        <v>1.3133082911579601</v>
      </c>
      <c r="AE94" s="13">
        <v>-1.41038686623235</v>
      </c>
      <c r="AF94" s="173">
        <v>2.78526740465177</v>
      </c>
      <c r="AG94" s="13">
        <v>60.020309161583299</v>
      </c>
      <c r="AH94" s="173">
        <v>1.0580647285923299</v>
      </c>
      <c r="AI94" s="13">
        <v>64.959861411201899</v>
      </c>
      <c r="AJ94" s="173">
        <v>2.3099869753122499</v>
      </c>
      <c r="AK94" s="13">
        <v>54.183644775067599</v>
      </c>
      <c r="AL94" s="173">
        <v>2.8228155302617699</v>
      </c>
      <c r="AM94" s="13">
        <v>59.377241822059197</v>
      </c>
      <c r="AN94" s="173">
        <v>1.3253352654678501</v>
      </c>
      <c r="AO94" s="13">
        <v>-5.5826195891427703</v>
      </c>
      <c r="AP94" s="173">
        <v>2.5951356021865299</v>
      </c>
      <c r="AQ94" s="13">
        <v>77.984493434111499</v>
      </c>
      <c r="AR94" s="173">
        <v>0.87612468143341604</v>
      </c>
      <c r="AS94" s="13">
        <v>73.522698133247602</v>
      </c>
      <c r="AT94" s="173">
        <v>2.5254934282764601</v>
      </c>
      <c r="AU94" s="13">
        <v>78.468653866007202</v>
      </c>
      <c r="AV94" s="173">
        <v>2.4445570121303799</v>
      </c>
      <c r="AW94" s="13">
        <v>78.788987186765596</v>
      </c>
      <c r="AX94" s="173">
        <v>1.0011865265812201</v>
      </c>
      <c r="AY94" s="13">
        <v>5.2662890535180198</v>
      </c>
      <c r="AZ94" s="173">
        <v>2.78676350859448</v>
      </c>
      <c r="BA94" s="13">
        <v>73.808108072898094</v>
      </c>
      <c r="BB94" s="173">
        <v>0.94725891414865604</v>
      </c>
      <c r="BC94" s="13">
        <v>70.289697098048904</v>
      </c>
      <c r="BD94" s="173">
        <v>2.2990371568974699</v>
      </c>
      <c r="BE94" s="13">
        <v>71.128316406437506</v>
      </c>
      <c r="BF94" s="173">
        <v>2.9457090063859499</v>
      </c>
      <c r="BG94" s="13">
        <v>75.128642202420295</v>
      </c>
      <c r="BH94" s="173">
        <v>0.99895950226531705</v>
      </c>
      <c r="BI94" s="13">
        <v>4.8389451043713896</v>
      </c>
      <c r="BJ94" s="173">
        <v>2.3695134168721501</v>
      </c>
      <c r="BK94" s="13">
        <v>84.281509780591804</v>
      </c>
      <c r="BL94" s="173">
        <v>0.80958743812299305</v>
      </c>
      <c r="BM94" s="13">
        <v>80.105562136769805</v>
      </c>
      <c r="BN94" s="173">
        <v>2.2017163308942198</v>
      </c>
      <c r="BO94" s="13">
        <v>83.866204840254497</v>
      </c>
      <c r="BP94" s="173">
        <v>2.1266350579239299</v>
      </c>
      <c r="BQ94" s="13">
        <v>85.317893434889001</v>
      </c>
      <c r="BR94" s="173">
        <v>0.87519823572686295</v>
      </c>
      <c r="BS94" s="13">
        <v>5.2123312981192003</v>
      </c>
      <c r="BT94" s="173">
        <v>2.25924974381015</v>
      </c>
      <c r="BU94" s="13">
        <v>64.834436000139206</v>
      </c>
      <c r="BV94" s="173">
        <v>1.0409638236379899</v>
      </c>
      <c r="BW94" s="13">
        <v>65.376721464278504</v>
      </c>
      <c r="BX94" s="173">
        <v>2.2974283336537802</v>
      </c>
      <c r="BY94" s="13">
        <v>66.548281450783094</v>
      </c>
      <c r="BZ94" s="173">
        <v>3.15523844699401</v>
      </c>
      <c r="CA94" s="13">
        <v>64.692962108643997</v>
      </c>
      <c r="CB94" s="173">
        <v>1.3206002050363099</v>
      </c>
      <c r="CC94" s="13">
        <v>-0.68375935563456403</v>
      </c>
      <c r="CD94" s="173">
        <v>2.6326343627973001</v>
      </c>
      <c r="CE94" s="13">
        <v>32.653255554292997</v>
      </c>
      <c r="CF94" s="173">
        <v>0.954496388372711</v>
      </c>
      <c r="CG94" s="13">
        <v>37.1716859401281</v>
      </c>
      <c r="CH94" s="173">
        <v>2.4709839892373502</v>
      </c>
      <c r="CI94" s="13">
        <v>32.648678992914597</v>
      </c>
      <c r="CJ94" s="173">
        <v>3.1694247331282099</v>
      </c>
      <c r="CK94" s="13">
        <v>31.1928416719654</v>
      </c>
      <c r="CL94" s="173">
        <v>1.24107892342073</v>
      </c>
      <c r="CM94" s="13">
        <v>-5.9788442681626801</v>
      </c>
      <c r="CN94" s="173">
        <v>2.74294152720495</v>
      </c>
      <c r="CO94" s="13">
        <v>18.981706127581401</v>
      </c>
      <c r="CP94" s="173">
        <v>0.86179854225987196</v>
      </c>
      <c r="CQ94" s="13">
        <v>20.441342339663201</v>
      </c>
      <c r="CR94" s="173">
        <v>2.1716305422433799</v>
      </c>
      <c r="CS94" s="13">
        <v>19.195951882961499</v>
      </c>
      <c r="CT94" s="173">
        <v>2.1552293361552799</v>
      </c>
      <c r="CU94" s="13">
        <v>18.495422893126499</v>
      </c>
      <c r="CV94" s="173">
        <v>1.0444491711000501</v>
      </c>
      <c r="CW94" s="13">
        <v>-1.9459194465367</v>
      </c>
      <c r="CX94" s="173">
        <v>2.3770553479752499</v>
      </c>
      <c r="CY94" s="13">
        <v>38.943292062027901</v>
      </c>
      <c r="CZ94" s="173">
        <v>0.97548888912825904</v>
      </c>
      <c r="DA94" s="13">
        <v>42.259903724374297</v>
      </c>
      <c r="DB94" s="173">
        <v>2.5661363563602699</v>
      </c>
      <c r="DC94" s="13">
        <v>37.5155762577497</v>
      </c>
      <c r="DD94" s="173">
        <v>2.8563151391286699</v>
      </c>
      <c r="DE94" s="13">
        <v>38.345903807249101</v>
      </c>
      <c r="DF94" s="173">
        <v>1.3544982235630401</v>
      </c>
      <c r="DG94" s="13">
        <v>-3.9139999171252602</v>
      </c>
      <c r="DH94" s="173">
        <v>3.2799476538071102</v>
      </c>
      <c r="DI94" s="13">
        <v>48.569480582464699</v>
      </c>
      <c r="DJ94" s="173">
        <v>0.98971897669411302</v>
      </c>
      <c r="DK94" s="13">
        <v>51.248059277280802</v>
      </c>
      <c r="DL94" s="173">
        <v>2.3780370051936699</v>
      </c>
      <c r="DM94" s="13">
        <v>43.723210867059898</v>
      </c>
      <c r="DN94" s="173">
        <v>3.1890450705013</v>
      </c>
      <c r="DO94" s="13">
        <v>48.323952799905697</v>
      </c>
      <c r="DP94" s="173">
        <v>1.1687351770683201</v>
      </c>
      <c r="DQ94" s="13">
        <v>-2.9241064773750098</v>
      </c>
      <c r="DR94" s="173">
        <v>2.6967629877032602</v>
      </c>
      <c r="DS94" s="13">
        <v>22.407450965365101</v>
      </c>
      <c r="DT94" s="173">
        <v>0.863185594558325</v>
      </c>
      <c r="DU94" s="13">
        <v>24.5106227652816</v>
      </c>
      <c r="DV94" s="173">
        <v>2.01149359471929</v>
      </c>
      <c r="DW94" s="13">
        <v>21.1854439094258</v>
      </c>
      <c r="DX94" s="173">
        <v>2.4337726393027901</v>
      </c>
      <c r="DY94" s="13">
        <v>21.173647581222301</v>
      </c>
      <c r="DZ94" s="173">
        <v>1.0491361990765899</v>
      </c>
      <c r="EA94" s="13">
        <v>-3.3369751840593098</v>
      </c>
      <c r="EB94" s="173">
        <v>2.2855583099191201</v>
      </c>
      <c r="EC94" s="13">
        <v>45.581806732821498</v>
      </c>
      <c r="ED94" s="173">
        <v>1.15633991982685</v>
      </c>
      <c r="EE94" s="13">
        <v>44.744568470275702</v>
      </c>
      <c r="EF94" s="173">
        <v>2.5266475505819699</v>
      </c>
      <c r="EG94" s="13">
        <v>39.412962824496901</v>
      </c>
      <c r="EH94" s="173">
        <v>3.10574429501595</v>
      </c>
      <c r="EI94" s="13">
        <v>46.358745082686397</v>
      </c>
      <c r="EJ94" s="173">
        <v>1.4201519682735899</v>
      </c>
      <c r="EK94" s="13">
        <v>1.61417661241065</v>
      </c>
      <c r="EL94" s="173">
        <v>2.7996196783876801</v>
      </c>
      <c r="EM94" s="13">
        <v>46.7824279849074</v>
      </c>
      <c r="EN94" s="173">
        <v>1.0827698248422699</v>
      </c>
      <c r="EO94" s="13">
        <v>43.174945704416501</v>
      </c>
      <c r="EP94" s="173">
        <v>2.67546609046085</v>
      </c>
      <c r="EQ94" s="13">
        <v>46.715194609969899</v>
      </c>
      <c r="ER94" s="173">
        <v>3.0693712647120202</v>
      </c>
      <c r="ES94" s="13">
        <v>47.052860289959099</v>
      </c>
      <c r="ET94" s="173">
        <v>1.3258020440170499</v>
      </c>
      <c r="EU94" s="13">
        <v>3.87791458554263</v>
      </c>
      <c r="EV94" s="173">
        <v>2.9259654466739602</v>
      </c>
      <c r="EW94" s="13">
        <v>40.644264061949897</v>
      </c>
      <c r="EX94" s="173">
        <v>1.0976001486262801</v>
      </c>
      <c r="EY94" s="13">
        <v>37.797217479518402</v>
      </c>
      <c r="EZ94" s="173">
        <v>2.5476442217612298</v>
      </c>
      <c r="FA94" s="13">
        <v>36.341787460662303</v>
      </c>
      <c r="FB94" s="173">
        <v>2.9622723186839899</v>
      </c>
      <c r="FC94" s="13">
        <v>41.782627367099302</v>
      </c>
      <c r="FD94" s="173">
        <v>1.3554253523197</v>
      </c>
      <c r="FE94" s="13">
        <v>3.9854098875808601</v>
      </c>
      <c r="FF94" s="173">
        <v>2.84962246723771</v>
      </c>
      <c r="FG94" s="13">
        <v>29.0139674228503</v>
      </c>
      <c r="FH94" s="173">
        <v>1.01886379142201</v>
      </c>
      <c r="FI94" s="13">
        <v>26.969805666888099</v>
      </c>
      <c r="FJ94" s="173">
        <v>2.4724850533346401</v>
      </c>
      <c r="FK94" s="13">
        <v>30.138756217630402</v>
      </c>
      <c r="FL94" s="173">
        <v>2.6837646665985901</v>
      </c>
      <c r="FM94" s="13">
        <v>29.216857331240501</v>
      </c>
      <c r="FN94" s="173">
        <v>1.30608440654819</v>
      </c>
      <c r="FO94" s="13">
        <v>2.2470516643524001</v>
      </c>
      <c r="FP94" s="173">
        <v>2.8702161033334401</v>
      </c>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3">
        <v>1.2673259501591601</v>
      </c>
      <c r="GZ94" s="173">
        <v>1.32525890938671</v>
      </c>
      <c r="HA94" s="13">
        <v>-9.4129728598973905</v>
      </c>
      <c r="HB94" s="173">
        <v>1.5643513721181801</v>
      </c>
      <c r="HC94" s="13">
        <v>0.71558773691449995</v>
      </c>
      <c r="HD94" s="173">
        <v>1.54807434836018</v>
      </c>
      <c r="HE94" s="13">
        <v>-7.4587576550715902</v>
      </c>
      <c r="HF94" s="173">
        <v>1.71815340340204</v>
      </c>
      <c r="HG94" s="13">
        <v>1.60581513924548</v>
      </c>
      <c r="HH94" s="173">
        <v>1.3789834061878901</v>
      </c>
      <c r="HI94" s="13">
        <v>6.9495963521873998</v>
      </c>
      <c r="HJ94" s="173">
        <v>1.59701947559835</v>
      </c>
      <c r="HK94" s="13">
        <v>3.2757821823611999</v>
      </c>
      <c r="HL94" s="173">
        <v>1.2903899407798201</v>
      </c>
      <c r="HM94" s="13">
        <v>10.1609758286792</v>
      </c>
      <c r="HN94" s="173">
        <v>1.8716737647920201</v>
      </c>
      <c r="HO94" s="13">
        <v>-7.4842265165184596</v>
      </c>
      <c r="HP94" s="173">
        <v>1.4821750000159799</v>
      </c>
      <c r="HQ94" s="13">
        <v>3.31289043848076</v>
      </c>
      <c r="HR94" s="173">
        <v>1.2015468059260299</v>
      </c>
      <c r="HS94" s="13">
        <v>-4.4519494263324697</v>
      </c>
      <c r="HT94" s="173">
        <v>1.40174864056547</v>
      </c>
      <c r="HU94" s="13">
        <v>-2.2208005003803502</v>
      </c>
      <c r="HV94" s="173">
        <v>1.60575538950286</v>
      </c>
      <c r="HW94" s="13">
        <v>1.08410162916424</v>
      </c>
      <c r="HX94" s="173">
        <v>1.36067723851204</v>
      </c>
      <c r="HY94" s="13">
        <v>-4.9127829805116896</v>
      </c>
      <c r="HZ94" s="173">
        <v>1.7456192608891701</v>
      </c>
      <c r="IA94" s="13">
        <v>-7.9607716109388198</v>
      </c>
      <c r="IB94" s="173">
        <v>1.5861424758065501</v>
      </c>
      <c r="IC94" s="13">
        <v>-4.7502339598409797</v>
      </c>
      <c r="ID94" s="173">
        <v>1.5948145164048899</v>
      </c>
      <c r="IE94" s="13">
        <v>0.61831418394478599</v>
      </c>
      <c r="IF94" s="182">
        <v>1.5612765501047301</v>
      </c>
    </row>
    <row r="95" spans="1:240" ht="12.95" customHeight="1" x14ac:dyDescent="0.2">
      <c r="A95" s="2" t="s">
        <v>386</v>
      </c>
      <c r="B95" s="37">
        <v>3</v>
      </c>
      <c r="C95" s="13">
        <v>60.918494243777502</v>
      </c>
      <c r="D95" s="173">
        <v>0.76710503849267797</v>
      </c>
      <c r="E95" s="13">
        <v>69.250596748573798</v>
      </c>
      <c r="F95" s="173">
        <v>2.1487135180455099</v>
      </c>
      <c r="G95" s="13">
        <v>64.515415219040705</v>
      </c>
      <c r="H95" s="173">
        <v>1.4517742195674499</v>
      </c>
      <c r="I95" s="13">
        <v>57.1552247578961</v>
      </c>
      <c r="J95" s="173">
        <v>0.95562911394949901</v>
      </c>
      <c r="K95" s="13">
        <v>-12.0953719906777</v>
      </c>
      <c r="L95" s="173">
        <v>2.4204192582940101</v>
      </c>
      <c r="M95" s="13">
        <v>64.839401097854804</v>
      </c>
      <c r="N95" s="173">
        <v>0.80973125489818298</v>
      </c>
      <c r="O95" s="13">
        <v>73.6162138097135</v>
      </c>
      <c r="P95" s="173">
        <v>1.8614036678981201</v>
      </c>
      <c r="Q95" s="13">
        <v>67.748100927415805</v>
      </c>
      <c r="R95" s="173">
        <v>1.59629839638635</v>
      </c>
      <c r="S95" s="13">
        <v>61.258861024423702</v>
      </c>
      <c r="T95" s="173">
        <v>0.96212460107890796</v>
      </c>
      <c r="U95" s="13">
        <v>-12.3573527852898</v>
      </c>
      <c r="V95" s="173">
        <v>2.0178070390506901</v>
      </c>
      <c r="W95" s="13">
        <v>63.7821539266861</v>
      </c>
      <c r="X95" s="173">
        <v>0.85394595798094297</v>
      </c>
      <c r="Y95" s="13">
        <v>71.967449775830502</v>
      </c>
      <c r="Z95" s="173">
        <v>1.99465468849063</v>
      </c>
      <c r="AA95" s="13">
        <v>66.321304771377598</v>
      </c>
      <c r="AB95" s="173">
        <v>1.6098894980315099</v>
      </c>
      <c r="AC95" s="13">
        <v>60.551276808918303</v>
      </c>
      <c r="AD95" s="173">
        <v>1.08611884019297</v>
      </c>
      <c r="AE95" s="13">
        <v>-11.4161729669121</v>
      </c>
      <c r="AF95" s="173">
        <v>2.3076945157164701</v>
      </c>
      <c r="AG95" s="13">
        <v>63.768170158646797</v>
      </c>
      <c r="AH95" s="173">
        <v>0.93714473363790796</v>
      </c>
      <c r="AI95" s="13">
        <v>70.8365887317226</v>
      </c>
      <c r="AJ95" s="173">
        <v>2.0846553090589901</v>
      </c>
      <c r="AK95" s="13">
        <v>64.005518377999607</v>
      </c>
      <c r="AL95" s="173">
        <v>1.7029634579153199</v>
      </c>
      <c r="AM95" s="13">
        <v>61.994928365353097</v>
      </c>
      <c r="AN95" s="173">
        <v>1.1239742600429301</v>
      </c>
      <c r="AO95" s="13">
        <v>-8.8416603663694193</v>
      </c>
      <c r="AP95" s="173">
        <v>2.3814477846433699</v>
      </c>
      <c r="AQ95" s="13">
        <v>64.377356720638204</v>
      </c>
      <c r="AR95" s="173">
        <v>0.89653245561963602</v>
      </c>
      <c r="AS95" s="13">
        <v>70.006511201364404</v>
      </c>
      <c r="AT95" s="173">
        <v>2.0365080472510901</v>
      </c>
      <c r="AU95" s="13">
        <v>66.097013977305295</v>
      </c>
      <c r="AV95" s="173">
        <v>1.84432609464742</v>
      </c>
      <c r="AW95" s="13">
        <v>61.977624386623297</v>
      </c>
      <c r="AX95" s="173">
        <v>1.08526210026009</v>
      </c>
      <c r="AY95" s="13">
        <v>-8.0288868147411208</v>
      </c>
      <c r="AZ95" s="173">
        <v>2.2638483132060299</v>
      </c>
      <c r="BA95" s="13">
        <v>59.254523562035601</v>
      </c>
      <c r="BB95" s="173">
        <v>0.92811371725929104</v>
      </c>
      <c r="BC95" s="13">
        <v>63.414213967804599</v>
      </c>
      <c r="BD95" s="173">
        <v>2.1177368072913798</v>
      </c>
      <c r="BE95" s="13">
        <v>58.9574124932087</v>
      </c>
      <c r="BF95" s="173">
        <v>1.52176353490528</v>
      </c>
      <c r="BG95" s="13">
        <v>58.3029358417308</v>
      </c>
      <c r="BH95" s="173">
        <v>1.20388677761609</v>
      </c>
      <c r="BI95" s="13">
        <v>-5.1112781260737696</v>
      </c>
      <c r="BJ95" s="173">
        <v>2.4406143054003202</v>
      </c>
      <c r="BK95" s="13">
        <v>68.687709380696901</v>
      </c>
      <c r="BL95" s="173">
        <v>0.86496205659258896</v>
      </c>
      <c r="BM95" s="13">
        <v>72.970648933468198</v>
      </c>
      <c r="BN95" s="173">
        <v>1.8939382013567001</v>
      </c>
      <c r="BO95" s="13">
        <v>68.852197675185494</v>
      </c>
      <c r="BP95" s="173">
        <v>1.75501351771322</v>
      </c>
      <c r="BQ95" s="13">
        <v>67.246932890680597</v>
      </c>
      <c r="BR95" s="173">
        <v>1.0834406296993999</v>
      </c>
      <c r="BS95" s="13">
        <v>-5.7237160427876299</v>
      </c>
      <c r="BT95" s="173">
        <v>2.1645144336123998</v>
      </c>
      <c r="BU95" s="13">
        <v>30.613159399600601</v>
      </c>
      <c r="BV95" s="173">
        <v>0.91169861216663495</v>
      </c>
      <c r="BW95" s="13">
        <v>38.750463854317502</v>
      </c>
      <c r="BX95" s="173">
        <v>2.3135357783581001</v>
      </c>
      <c r="BY95" s="13">
        <v>33.303474534005097</v>
      </c>
      <c r="BZ95" s="173">
        <v>1.7224243014932501</v>
      </c>
      <c r="CA95" s="13">
        <v>27.359373286762999</v>
      </c>
      <c r="CB95" s="173">
        <v>1.03976298458975</v>
      </c>
      <c r="CC95" s="13">
        <v>-11.3910905675545</v>
      </c>
      <c r="CD95" s="173">
        <v>2.5877186060842199</v>
      </c>
      <c r="CE95" s="13">
        <v>60.311002542086399</v>
      </c>
      <c r="CF95" s="173">
        <v>0.95181734941434903</v>
      </c>
      <c r="CG95" s="13">
        <v>73.175241096181395</v>
      </c>
      <c r="CH95" s="173">
        <v>1.8700006119819199</v>
      </c>
      <c r="CI95" s="13">
        <v>62.147026578500501</v>
      </c>
      <c r="CJ95" s="173">
        <v>1.8485368230388799</v>
      </c>
      <c r="CK95" s="13">
        <v>56.239331667180501</v>
      </c>
      <c r="CL95" s="173">
        <v>1.1000049785069901</v>
      </c>
      <c r="CM95" s="13">
        <v>-16.935909429000901</v>
      </c>
      <c r="CN95" s="173">
        <v>2.2326331862574098</v>
      </c>
      <c r="CO95" s="13">
        <v>37.939200494485497</v>
      </c>
      <c r="CP95" s="173">
        <v>0.96906356210133404</v>
      </c>
      <c r="CQ95" s="13">
        <v>53.916684791461797</v>
      </c>
      <c r="CR95" s="173">
        <v>2.3438443543834699</v>
      </c>
      <c r="CS95" s="13">
        <v>38.767346298040103</v>
      </c>
      <c r="CT95" s="173">
        <v>1.7746533046425601</v>
      </c>
      <c r="CU95" s="13">
        <v>33.388448491504597</v>
      </c>
      <c r="CV95" s="173">
        <v>1.0243484348626899</v>
      </c>
      <c r="CW95" s="13">
        <v>-20.528236299957101</v>
      </c>
      <c r="CX95" s="173">
        <v>2.4777378140105002</v>
      </c>
      <c r="CY95" s="13">
        <v>55.870902731523401</v>
      </c>
      <c r="CZ95" s="173">
        <v>0.75591456151463499</v>
      </c>
      <c r="DA95" s="13">
        <v>60.355164912038703</v>
      </c>
      <c r="DB95" s="173">
        <v>2.21746439630784</v>
      </c>
      <c r="DC95" s="13">
        <v>54.557738690428202</v>
      </c>
      <c r="DD95" s="173">
        <v>1.6512402430430799</v>
      </c>
      <c r="DE95" s="13">
        <v>55.036903694321602</v>
      </c>
      <c r="DF95" s="173">
        <v>0.88096183643915105</v>
      </c>
      <c r="DG95" s="13">
        <v>-5.3182612177171098</v>
      </c>
      <c r="DH95" s="173">
        <v>2.4602841263664401</v>
      </c>
      <c r="DI95" s="13">
        <v>44.037565644555698</v>
      </c>
      <c r="DJ95" s="173">
        <v>0.90934453199791498</v>
      </c>
      <c r="DK95" s="13">
        <v>49.541528199641597</v>
      </c>
      <c r="DL95" s="173">
        <v>2.1812208774511599</v>
      </c>
      <c r="DM95" s="13">
        <v>40.632221186263997</v>
      </c>
      <c r="DN95" s="173">
        <v>1.81207830615907</v>
      </c>
      <c r="DO95" s="13">
        <v>43.765459396910799</v>
      </c>
      <c r="DP95" s="173">
        <v>1.1133636974843</v>
      </c>
      <c r="DQ95" s="13">
        <v>-5.7760688027307898</v>
      </c>
      <c r="DR95" s="173">
        <v>2.33908448003994</v>
      </c>
      <c r="DS95" s="13">
        <v>29.2426887990685</v>
      </c>
      <c r="DT95" s="173">
        <v>0.88293406486585202</v>
      </c>
      <c r="DU95" s="13">
        <v>44.414077152560402</v>
      </c>
      <c r="DV95" s="173">
        <v>2.71909150101959</v>
      </c>
      <c r="DW95" s="13">
        <v>29.734993129454299</v>
      </c>
      <c r="DX95" s="173">
        <v>1.72728377226087</v>
      </c>
      <c r="DY95" s="13">
        <v>24.992495023197701</v>
      </c>
      <c r="DZ95" s="173">
        <v>0.94395560847540005</v>
      </c>
      <c r="EA95" s="13">
        <v>-19.421582129362601</v>
      </c>
      <c r="EB95" s="173">
        <v>2.9029677785327799</v>
      </c>
      <c r="EC95" s="13">
        <v>54.609267809308598</v>
      </c>
      <c r="ED95" s="173">
        <v>0.95735299767423199</v>
      </c>
      <c r="EE95" s="13">
        <v>62.867130940796102</v>
      </c>
      <c r="EF95" s="173">
        <v>2.39988550767759</v>
      </c>
      <c r="EG95" s="13">
        <v>55.434764325805503</v>
      </c>
      <c r="EH95" s="173">
        <v>1.84242559966649</v>
      </c>
      <c r="EI95" s="13">
        <v>52.149640026639602</v>
      </c>
      <c r="EJ95" s="173">
        <v>1.13522521527241</v>
      </c>
      <c r="EK95" s="13">
        <v>-10.7174909141564</v>
      </c>
      <c r="EL95" s="173">
        <v>2.6481923044681102</v>
      </c>
      <c r="EM95" s="13">
        <v>59.0200883767966</v>
      </c>
      <c r="EN95" s="173">
        <v>0.82719747361676699</v>
      </c>
      <c r="EO95" s="13">
        <v>67.097654458676402</v>
      </c>
      <c r="EP95" s="173">
        <v>2.05947481978769</v>
      </c>
      <c r="EQ95" s="13">
        <v>60.037009784648603</v>
      </c>
      <c r="ER95" s="173">
        <v>1.63103566988707</v>
      </c>
      <c r="ES95" s="13">
        <v>56.6134623188021</v>
      </c>
      <c r="ET95" s="173">
        <v>0.99272131724322799</v>
      </c>
      <c r="EU95" s="13">
        <v>-10.484192139874301</v>
      </c>
      <c r="EV95" s="173">
        <v>2.3054767085558301</v>
      </c>
      <c r="EW95" s="13">
        <v>61.241471056026803</v>
      </c>
      <c r="EX95" s="173">
        <v>0.88326269435542903</v>
      </c>
      <c r="EY95" s="13">
        <v>70.249700326658399</v>
      </c>
      <c r="EZ95" s="173">
        <v>1.7911329161810901</v>
      </c>
      <c r="FA95" s="13">
        <v>63.223189963470702</v>
      </c>
      <c r="FB95" s="173">
        <v>1.6135278344199799</v>
      </c>
      <c r="FC95" s="13">
        <v>58.1450147751274</v>
      </c>
      <c r="FD95" s="173">
        <v>1.04049467556354</v>
      </c>
      <c r="FE95" s="13">
        <v>-12.104685551531</v>
      </c>
      <c r="FF95" s="173">
        <v>1.96370143708075</v>
      </c>
      <c r="FG95" s="13">
        <v>37.492518045388202</v>
      </c>
      <c r="FH95" s="173">
        <v>0.86081513039138402</v>
      </c>
      <c r="FI95" s="13">
        <v>42.606353588473098</v>
      </c>
      <c r="FJ95" s="173">
        <v>2.4024627618284802</v>
      </c>
      <c r="FK95" s="13">
        <v>35.644459313933801</v>
      </c>
      <c r="FL95" s="173">
        <v>1.51699069881439</v>
      </c>
      <c r="FM95" s="13">
        <v>36.543270341334498</v>
      </c>
      <c r="FN95" s="173">
        <v>1.05708807973801</v>
      </c>
      <c r="FO95" s="13">
        <v>-6.0630832471385601</v>
      </c>
      <c r="FP95" s="173">
        <v>2.6403298531257899</v>
      </c>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3">
        <v>-2.0310119446547699</v>
      </c>
      <c r="GZ95" s="173">
        <v>1.1311674777944001</v>
      </c>
      <c r="HA95" s="13">
        <v>-3.64691817398896</v>
      </c>
      <c r="HB95" s="173">
        <v>1.1889331358900801</v>
      </c>
      <c r="HC95" s="13">
        <v>3.3545650527709898</v>
      </c>
      <c r="HD95" s="173">
        <v>1.19965666816841</v>
      </c>
      <c r="HE95" s="13">
        <v>-1.3289465121735899</v>
      </c>
      <c r="HF95" s="173">
        <v>1.2402214285545801</v>
      </c>
      <c r="HG95" s="13">
        <v>-2.1681760772823302</v>
      </c>
      <c r="HH95" s="173">
        <v>1.2572944380189399</v>
      </c>
      <c r="HI95" s="13">
        <v>-0.39791717088052497</v>
      </c>
      <c r="HJ95" s="173">
        <v>1.37666510719838</v>
      </c>
      <c r="HK95" s="13">
        <v>-1.8909685167347701</v>
      </c>
      <c r="HL95" s="173">
        <v>1.1959883074402</v>
      </c>
      <c r="HM95" s="13">
        <v>-2.5030372071068401</v>
      </c>
      <c r="HN95" s="173">
        <v>1.40460185019017</v>
      </c>
      <c r="HO95" s="13">
        <v>-1.9161376084025199</v>
      </c>
      <c r="HP95" s="173">
        <v>1.28219037563736</v>
      </c>
      <c r="HQ95" s="13">
        <v>0.11560817115746901</v>
      </c>
      <c r="HR95" s="173">
        <v>1.31014663699186</v>
      </c>
      <c r="HS95" s="13">
        <v>-1.29478080465617</v>
      </c>
      <c r="HT95" s="173">
        <v>1.0876324861402999</v>
      </c>
      <c r="HU95" s="13">
        <v>-3.3468100711842101</v>
      </c>
      <c r="HV95" s="173">
        <v>1.1998052578820699</v>
      </c>
      <c r="HW95" s="13">
        <v>-2.0984458520410798</v>
      </c>
      <c r="HX95" s="173">
        <v>1.2530498565511801</v>
      </c>
      <c r="HY95" s="13">
        <v>1.43759485369836</v>
      </c>
      <c r="HZ95" s="173">
        <v>1.2918031995972701</v>
      </c>
      <c r="IA95" s="13">
        <v>-2.37382169491696E-2</v>
      </c>
      <c r="IB95" s="173">
        <v>1.2179341810247</v>
      </c>
      <c r="IC95" s="13">
        <v>-1.1032894958271999</v>
      </c>
      <c r="ID95" s="173">
        <v>1.21315146953903</v>
      </c>
      <c r="IE95" s="13">
        <v>-0.90247451420353297</v>
      </c>
      <c r="IF95" s="182">
        <v>1.1979474811395301</v>
      </c>
    </row>
    <row r="96" spans="1:240" ht="12.95" customHeight="1" x14ac:dyDescent="0.2">
      <c r="A96" s="2" t="s">
        <v>387</v>
      </c>
      <c r="B96" s="37">
        <v>3</v>
      </c>
      <c r="C96" s="13">
        <v>89.443541633447893</v>
      </c>
      <c r="D96" s="173">
        <v>1.1483212612335001</v>
      </c>
      <c r="E96" s="13">
        <v>88.287764408670796</v>
      </c>
      <c r="F96" s="173">
        <v>2.3850928836554002</v>
      </c>
      <c r="G96" s="13">
        <v>87.765781460943103</v>
      </c>
      <c r="H96" s="173">
        <v>1.70650358527431</v>
      </c>
      <c r="I96" s="13">
        <v>90.565825498569197</v>
      </c>
      <c r="J96" s="173">
        <v>1.2353683749389599</v>
      </c>
      <c r="K96" s="13">
        <v>2.2780610898983999</v>
      </c>
      <c r="L96" s="173">
        <v>2.21306830642507</v>
      </c>
      <c r="M96" s="13">
        <v>89.650491323405106</v>
      </c>
      <c r="N96" s="173">
        <v>1.14859522010592</v>
      </c>
      <c r="O96" s="13">
        <v>88.024737520728706</v>
      </c>
      <c r="P96" s="173">
        <v>2.29019334271368</v>
      </c>
      <c r="Q96" s="13">
        <v>87.385121432369303</v>
      </c>
      <c r="R96" s="173">
        <v>1.8593631689730701</v>
      </c>
      <c r="S96" s="13">
        <v>90.6705430360403</v>
      </c>
      <c r="T96" s="173">
        <v>1.1992480070350999</v>
      </c>
      <c r="U96" s="13">
        <v>2.6458055153115501</v>
      </c>
      <c r="V96" s="173">
        <v>2.2699572610578498</v>
      </c>
      <c r="W96" s="13">
        <v>89.946527145480403</v>
      </c>
      <c r="X96" s="173">
        <v>1.0370682946708001</v>
      </c>
      <c r="Y96" s="13">
        <v>86.935348488875604</v>
      </c>
      <c r="Z96" s="173">
        <v>2.5619473281990599</v>
      </c>
      <c r="AA96" s="13">
        <v>87.719482712752097</v>
      </c>
      <c r="AB96" s="173">
        <v>1.82603147180186</v>
      </c>
      <c r="AC96" s="13">
        <v>91.190107166121194</v>
      </c>
      <c r="AD96" s="173">
        <v>1.10755237896882</v>
      </c>
      <c r="AE96" s="13">
        <v>4.2547586772456496</v>
      </c>
      <c r="AF96" s="173">
        <v>2.55117380072855</v>
      </c>
      <c r="AG96" s="13">
        <v>94.029868065456498</v>
      </c>
      <c r="AH96" s="173">
        <v>0.72834712732448603</v>
      </c>
      <c r="AI96" s="13">
        <v>91.456605851873405</v>
      </c>
      <c r="AJ96" s="173">
        <v>1.6569423942058299</v>
      </c>
      <c r="AK96" s="13">
        <v>93.106275051167799</v>
      </c>
      <c r="AL96" s="173">
        <v>1.2562535787421401</v>
      </c>
      <c r="AM96" s="13">
        <v>95.046216231809595</v>
      </c>
      <c r="AN96" s="173">
        <v>0.76797856647172802</v>
      </c>
      <c r="AO96" s="13">
        <v>3.5896103799361598</v>
      </c>
      <c r="AP96" s="173">
        <v>1.7428732608012101</v>
      </c>
      <c r="AQ96" s="13">
        <v>90.538021342424599</v>
      </c>
      <c r="AR96" s="173">
        <v>1.24378919215915</v>
      </c>
      <c r="AS96" s="13">
        <v>88.363887822059297</v>
      </c>
      <c r="AT96" s="173">
        <v>1.9848262438178099</v>
      </c>
      <c r="AU96" s="13">
        <v>89.272269603962897</v>
      </c>
      <c r="AV96" s="173">
        <v>2.3083762254085101</v>
      </c>
      <c r="AW96" s="13">
        <v>92.263210796970199</v>
      </c>
      <c r="AX96" s="173">
        <v>1.1548698947456399</v>
      </c>
      <c r="AY96" s="13">
        <v>3.89932297491083</v>
      </c>
      <c r="AZ96" s="173">
        <v>2.2462811679174002</v>
      </c>
      <c r="BA96" s="13">
        <v>88.506760946930797</v>
      </c>
      <c r="BB96" s="173">
        <v>1.30633985614931</v>
      </c>
      <c r="BC96" s="13">
        <v>87.3671649999674</v>
      </c>
      <c r="BD96" s="173">
        <v>1.83219752315122</v>
      </c>
      <c r="BE96" s="13">
        <v>86.467674795184394</v>
      </c>
      <c r="BF96" s="173">
        <v>2.1375919920880402</v>
      </c>
      <c r="BG96" s="13">
        <v>90.116278731509595</v>
      </c>
      <c r="BH96" s="173">
        <v>1.2326455871081601</v>
      </c>
      <c r="BI96" s="13">
        <v>2.7491137315422001</v>
      </c>
      <c r="BJ96" s="173">
        <v>1.9448224492626001</v>
      </c>
      <c r="BK96" s="13">
        <v>93.222197775753898</v>
      </c>
      <c r="BL96" s="173">
        <v>0.91094908619492798</v>
      </c>
      <c r="BM96" s="13">
        <v>93.188020956953494</v>
      </c>
      <c r="BN96" s="173">
        <v>1.41413611363411</v>
      </c>
      <c r="BO96" s="13">
        <v>91.657392520080407</v>
      </c>
      <c r="BP96" s="173">
        <v>1.73669009019165</v>
      </c>
      <c r="BQ96" s="13">
        <v>94.276199515857698</v>
      </c>
      <c r="BR96" s="173">
        <v>0.85673080675681101</v>
      </c>
      <c r="BS96" s="13">
        <v>1.0881785589042201</v>
      </c>
      <c r="BT96" s="173">
        <v>1.6009009779526899</v>
      </c>
      <c r="BU96" s="13">
        <v>73.404062252549906</v>
      </c>
      <c r="BV96" s="173">
        <v>1.6489982698383701</v>
      </c>
      <c r="BW96" s="13">
        <v>72.452248094475394</v>
      </c>
      <c r="BX96" s="173">
        <v>3.2193159924847499</v>
      </c>
      <c r="BY96" s="13">
        <v>73.128813177353507</v>
      </c>
      <c r="BZ96" s="173">
        <v>2.3225459515908802</v>
      </c>
      <c r="CA96" s="13">
        <v>73.921329600167795</v>
      </c>
      <c r="CB96" s="173">
        <v>1.9206140243731</v>
      </c>
      <c r="CC96" s="13">
        <v>1.4690815056923601</v>
      </c>
      <c r="CD96" s="173">
        <v>2.8832385226157302</v>
      </c>
      <c r="CE96" s="13">
        <v>85.556804982073302</v>
      </c>
      <c r="CF96" s="173">
        <v>1.7985454340204601</v>
      </c>
      <c r="CG96" s="13">
        <v>86.791758728600996</v>
      </c>
      <c r="CH96" s="173">
        <v>2.3301327433199601</v>
      </c>
      <c r="CI96" s="13">
        <v>84.161711048756501</v>
      </c>
      <c r="CJ96" s="173">
        <v>2.7434643694016398</v>
      </c>
      <c r="CK96" s="13">
        <v>86.609159260525999</v>
      </c>
      <c r="CL96" s="173">
        <v>1.6956493511247399</v>
      </c>
      <c r="CM96" s="13">
        <v>-0.18259946807503999</v>
      </c>
      <c r="CN96" s="173">
        <v>2.3292114742121699</v>
      </c>
      <c r="CO96" s="13">
        <v>63.110845051166301</v>
      </c>
      <c r="CP96" s="173">
        <v>1.5670082748113101</v>
      </c>
      <c r="CQ96" s="13">
        <v>66.362587656796705</v>
      </c>
      <c r="CR96" s="173">
        <v>3.1728484302576998</v>
      </c>
      <c r="CS96" s="13">
        <v>64.718365983906907</v>
      </c>
      <c r="CT96" s="173">
        <v>2.8337385927427401</v>
      </c>
      <c r="CU96" s="13">
        <v>62.633347793066399</v>
      </c>
      <c r="CV96" s="173">
        <v>1.84091661894183</v>
      </c>
      <c r="CW96" s="13">
        <v>-3.72923986373026</v>
      </c>
      <c r="CX96" s="173">
        <v>3.60139441240824</v>
      </c>
      <c r="CY96" s="13">
        <v>88.741994735950897</v>
      </c>
      <c r="CZ96" s="173">
        <v>0.90809091366658401</v>
      </c>
      <c r="DA96" s="13">
        <v>85.580710944426698</v>
      </c>
      <c r="DB96" s="173">
        <v>1.5275443895541301</v>
      </c>
      <c r="DC96" s="13">
        <v>87.103126938779695</v>
      </c>
      <c r="DD96" s="173">
        <v>1.7156256557493501</v>
      </c>
      <c r="DE96" s="13">
        <v>90.802469162424501</v>
      </c>
      <c r="DF96" s="173">
        <v>1.0477616231179301</v>
      </c>
      <c r="DG96" s="13">
        <v>5.22175821799775</v>
      </c>
      <c r="DH96" s="173">
        <v>2.00920055398106</v>
      </c>
      <c r="DI96" s="13">
        <v>76.317662352230798</v>
      </c>
      <c r="DJ96" s="173">
        <v>1.76968904031543</v>
      </c>
      <c r="DK96" s="13">
        <v>73.713418788259702</v>
      </c>
      <c r="DL96" s="173">
        <v>3.2809656771711802</v>
      </c>
      <c r="DM96" s="13">
        <v>76.103207832958702</v>
      </c>
      <c r="DN96" s="173">
        <v>2.7336825656755899</v>
      </c>
      <c r="DO96" s="13">
        <v>77.593982338551399</v>
      </c>
      <c r="DP96" s="173">
        <v>1.8410411260870101</v>
      </c>
      <c r="DQ96" s="13">
        <v>3.88056355029167</v>
      </c>
      <c r="DR96" s="173">
        <v>3.42530232241484</v>
      </c>
      <c r="DS96" s="13">
        <v>78.272278126521698</v>
      </c>
      <c r="DT96" s="173">
        <v>1.54302434078016</v>
      </c>
      <c r="DU96" s="13">
        <v>81.157251457799205</v>
      </c>
      <c r="DV96" s="173">
        <v>2.6749142765304001</v>
      </c>
      <c r="DW96" s="13">
        <v>77.281593027910802</v>
      </c>
      <c r="DX96" s="173">
        <v>2.6649439230021201</v>
      </c>
      <c r="DY96" s="13">
        <v>78.418831827452195</v>
      </c>
      <c r="DZ96" s="173">
        <v>1.5337924725845</v>
      </c>
      <c r="EA96" s="13">
        <v>-2.7384196303469999</v>
      </c>
      <c r="EB96" s="173">
        <v>2.7576025184525301</v>
      </c>
      <c r="EC96" s="13">
        <v>90.457844090446997</v>
      </c>
      <c r="ED96" s="173">
        <v>1.0654213126257299</v>
      </c>
      <c r="EE96" s="13">
        <v>86.993287767305006</v>
      </c>
      <c r="EF96" s="173">
        <v>2.5180826789366102</v>
      </c>
      <c r="EG96" s="13">
        <v>88.7307507962134</v>
      </c>
      <c r="EH96" s="173">
        <v>1.7852180177807899</v>
      </c>
      <c r="EI96" s="13">
        <v>92.074567109459494</v>
      </c>
      <c r="EJ96" s="173">
        <v>0.97427037613373002</v>
      </c>
      <c r="EK96" s="13">
        <v>5.0812793421545601</v>
      </c>
      <c r="EL96" s="173">
        <v>2.6433639603149599</v>
      </c>
      <c r="EM96" s="13">
        <v>80.523220539626806</v>
      </c>
      <c r="EN96" s="173">
        <v>1.95213926096882</v>
      </c>
      <c r="EO96" s="13">
        <v>78.907677516908095</v>
      </c>
      <c r="EP96" s="173">
        <v>2.83900217709115</v>
      </c>
      <c r="EQ96" s="13">
        <v>78.432490244966104</v>
      </c>
      <c r="ER96" s="173">
        <v>2.9819329673649202</v>
      </c>
      <c r="ES96" s="13">
        <v>82.615556442057994</v>
      </c>
      <c r="ET96" s="173">
        <v>1.8398877284458</v>
      </c>
      <c r="EU96" s="13">
        <v>3.7078789251498598</v>
      </c>
      <c r="EV96" s="173">
        <v>2.6515513133222801</v>
      </c>
      <c r="EW96" s="13">
        <v>82.589023752535894</v>
      </c>
      <c r="EX96" s="173">
        <v>1.5085418703307401</v>
      </c>
      <c r="EY96" s="13">
        <v>81.077181062972102</v>
      </c>
      <c r="EZ96" s="173">
        <v>2.0878948833845801</v>
      </c>
      <c r="FA96" s="13">
        <v>82.029689986887902</v>
      </c>
      <c r="FB96" s="173">
        <v>2.1395053624226801</v>
      </c>
      <c r="FC96" s="13">
        <v>84.073992340053195</v>
      </c>
      <c r="FD96" s="173">
        <v>1.7086443304011101</v>
      </c>
      <c r="FE96" s="13">
        <v>2.9968112770811501</v>
      </c>
      <c r="FF96" s="173">
        <v>2.09935638059358</v>
      </c>
      <c r="FG96" s="13">
        <v>56.771579976273102</v>
      </c>
      <c r="FH96" s="173">
        <v>1.90819216907649</v>
      </c>
      <c r="FI96" s="13">
        <v>55.428071295677903</v>
      </c>
      <c r="FJ96" s="173">
        <v>2.9615236952545501</v>
      </c>
      <c r="FK96" s="13">
        <v>56.758964268812498</v>
      </c>
      <c r="FL96" s="173">
        <v>2.7690332875751702</v>
      </c>
      <c r="FM96" s="13">
        <v>57.227928620848999</v>
      </c>
      <c r="FN96" s="173">
        <v>1.9772873972494101</v>
      </c>
      <c r="FO96" s="13">
        <v>1.7998573251711401</v>
      </c>
      <c r="FP96" s="173">
        <v>3.0294021249891498</v>
      </c>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3">
        <v>-0.31907467153723701</v>
      </c>
      <c r="GZ96" s="173">
        <v>1.50173012015357</v>
      </c>
      <c r="HA96" s="13">
        <v>0.85814746400618003</v>
      </c>
      <c r="HB96" s="173">
        <v>1.81258096628762</v>
      </c>
      <c r="HC96" s="13">
        <v>-1.0306785465688799</v>
      </c>
      <c r="HD96" s="173">
        <v>1.30305292753055</v>
      </c>
      <c r="HE96" s="13">
        <v>-0.26877644132213202</v>
      </c>
      <c r="HF96" s="173">
        <v>0.89931010201001504</v>
      </c>
      <c r="HG96" s="13">
        <v>1.7127836427839001</v>
      </c>
      <c r="HH96" s="173">
        <v>1.6725658807603101</v>
      </c>
      <c r="HI96" s="13">
        <v>1.75461290354301</v>
      </c>
      <c r="HJ96" s="173">
        <v>1.8503568497517</v>
      </c>
      <c r="HK96" s="13">
        <v>1.5324862906833701</v>
      </c>
      <c r="HL96" s="173">
        <v>1.32049951840105</v>
      </c>
      <c r="HM96" s="13">
        <v>0.85440803377105101</v>
      </c>
      <c r="HN96" s="173">
        <v>2.1955289162704701</v>
      </c>
      <c r="HO96" s="13">
        <v>-0.98692288282379104</v>
      </c>
      <c r="HP96" s="173">
        <v>2.44495228441196</v>
      </c>
      <c r="HQ96" s="13">
        <v>-1.6806850724762099</v>
      </c>
      <c r="HR96" s="173">
        <v>2.2480433577373602</v>
      </c>
      <c r="HS96" s="13">
        <v>-1.2715095084300101</v>
      </c>
      <c r="HT96" s="173">
        <v>1.3095039019697201</v>
      </c>
      <c r="HU96" s="13">
        <v>-3.27767008550759</v>
      </c>
      <c r="HV96" s="173">
        <v>2.2906616038942702</v>
      </c>
      <c r="HW96" s="13">
        <v>-3.27359943702288</v>
      </c>
      <c r="HX96" s="173">
        <v>2.1200247001010699</v>
      </c>
      <c r="HY96" s="13">
        <v>-0.85481515021091103</v>
      </c>
      <c r="HZ96" s="173">
        <v>1.45410642061097</v>
      </c>
      <c r="IA96" s="13">
        <v>1.04232092581269</v>
      </c>
      <c r="IB96" s="173">
        <v>2.7190833944291302</v>
      </c>
      <c r="IC96" s="13">
        <v>-3.1026682333928202</v>
      </c>
      <c r="ID96" s="173">
        <v>2.2879301610968898</v>
      </c>
      <c r="IE96" s="13">
        <v>1.3375355546227701</v>
      </c>
      <c r="IF96" s="182">
        <v>2.4664108318587799</v>
      </c>
    </row>
    <row r="97" spans="1:240" ht="12.95" customHeight="1" x14ac:dyDescent="0.2">
      <c r="A97" s="39" t="s">
        <v>399</v>
      </c>
      <c r="B97" s="40">
        <v>3</v>
      </c>
      <c r="C97" s="41">
        <v>77.690841541166506</v>
      </c>
      <c r="D97" s="181">
        <v>0.35282917708492101</v>
      </c>
      <c r="E97" s="41">
        <v>77.318241377838504</v>
      </c>
      <c r="F97" s="181">
        <v>0.87819344890263595</v>
      </c>
      <c r="G97" s="41">
        <v>76.262887660953893</v>
      </c>
      <c r="H97" s="181">
        <v>0.91999515635635198</v>
      </c>
      <c r="I97" s="41">
        <v>77.753948467396896</v>
      </c>
      <c r="J97" s="181">
        <v>0.41068255573026802</v>
      </c>
      <c r="K97" s="41">
        <v>0.435707089558448</v>
      </c>
      <c r="L97" s="181">
        <v>0.94866191712535097</v>
      </c>
      <c r="M97" s="41">
        <v>70.560625795261998</v>
      </c>
      <c r="N97" s="181">
        <v>0.40110969114623202</v>
      </c>
      <c r="O97" s="41">
        <v>73.476277795341502</v>
      </c>
      <c r="P97" s="181">
        <v>0.86465173939129503</v>
      </c>
      <c r="Q97" s="41">
        <v>69.750778800494899</v>
      </c>
      <c r="R97" s="181">
        <v>0.99447729748724201</v>
      </c>
      <c r="S97" s="41">
        <v>69.645626166108897</v>
      </c>
      <c r="T97" s="181">
        <v>0.47234029728347698</v>
      </c>
      <c r="U97" s="41">
        <v>-3.8306516292326802</v>
      </c>
      <c r="V97" s="181">
        <v>0.93708300713980197</v>
      </c>
      <c r="W97" s="41">
        <v>66.998436751902204</v>
      </c>
      <c r="X97" s="181">
        <v>0.37491046445341197</v>
      </c>
      <c r="Y97" s="41">
        <v>69.723958321164105</v>
      </c>
      <c r="Z97" s="181">
        <v>0.86550204684037702</v>
      </c>
      <c r="AA97" s="41">
        <v>67.063515677937204</v>
      </c>
      <c r="AB97" s="181">
        <v>0.96856567647710101</v>
      </c>
      <c r="AC97" s="41">
        <v>66.283246848785893</v>
      </c>
      <c r="AD97" s="181">
        <v>0.46240987626830199</v>
      </c>
      <c r="AE97" s="41">
        <v>-3.4407114723782399</v>
      </c>
      <c r="AF97" s="181">
        <v>0.95163472649776903</v>
      </c>
      <c r="AG97" s="41">
        <v>67.262441689419504</v>
      </c>
      <c r="AH97" s="181">
        <v>0.37645959809436902</v>
      </c>
      <c r="AI97" s="41">
        <v>71.625858292796295</v>
      </c>
      <c r="AJ97" s="181">
        <v>0.82550728032742904</v>
      </c>
      <c r="AK97" s="41">
        <v>66.420701559240499</v>
      </c>
      <c r="AL97" s="181">
        <v>1.0180496822848999</v>
      </c>
      <c r="AM97" s="41">
        <v>66.2519349046473</v>
      </c>
      <c r="AN97" s="181">
        <v>0.44728235481019402</v>
      </c>
      <c r="AO97" s="41">
        <v>-5.3739233881489596</v>
      </c>
      <c r="AP97" s="181">
        <v>0.926251264375893</v>
      </c>
      <c r="AQ97" s="41">
        <v>73.513601776711198</v>
      </c>
      <c r="AR97" s="181">
        <v>0.42487039544895699</v>
      </c>
      <c r="AS97" s="41">
        <v>71.788031115230893</v>
      </c>
      <c r="AT97" s="181">
        <v>0.88354850096902204</v>
      </c>
      <c r="AU97" s="41">
        <v>71.917151149573996</v>
      </c>
      <c r="AV97" s="181">
        <v>1.11328084209301</v>
      </c>
      <c r="AW97" s="41">
        <v>73.945502137724702</v>
      </c>
      <c r="AX97" s="181">
        <v>0.475048942946174</v>
      </c>
      <c r="AY97" s="41">
        <v>2.1574710224938101</v>
      </c>
      <c r="AZ97" s="181">
        <v>0.96593007113587304</v>
      </c>
      <c r="BA97" s="41">
        <v>68.757452607796296</v>
      </c>
      <c r="BB97" s="181">
        <v>0.43643473964080098</v>
      </c>
      <c r="BC97" s="41">
        <v>68.168545191813706</v>
      </c>
      <c r="BD97" s="181">
        <v>0.92943558951633998</v>
      </c>
      <c r="BE97" s="41">
        <v>66.552360484508498</v>
      </c>
      <c r="BF97" s="181">
        <v>1.03519879958143</v>
      </c>
      <c r="BG97" s="41">
        <v>69.152227208328696</v>
      </c>
      <c r="BH97" s="181">
        <v>0.48769663594499102</v>
      </c>
      <c r="BI97" s="41">
        <v>0.98368201651495102</v>
      </c>
      <c r="BJ97" s="181">
        <v>0.98025143172271101</v>
      </c>
      <c r="BK97" s="41">
        <v>79.061830603859306</v>
      </c>
      <c r="BL97" s="181">
        <v>0.37722086478692701</v>
      </c>
      <c r="BM97" s="41">
        <v>77.536925630911995</v>
      </c>
      <c r="BN97" s="181">
        <v>0.82552493368816005</v>
      </c>
      <c r="BO97" s="41">
        <v>76.926806323414596</v>
      </c>
      <c r="BP97" s="181">
        <v>0.98032145811320703</v>
      </c>
      <c r="BQ97" s="41">
        <v>79.525294283218798</v>
      </c>
      <c r="BR97" s="181">
        <v>0.42393353241547099</v>
      </c>
      <c r="BS97" s="41">
        <v>1.98836865230685</v>
      </c>
      <c r="BT97" s="181">
        <v>0.876293213197603</v>
      </c>
      <c r="BU97" s="41">
        <v>51.582822897475097</v>
      </c>
      <c r="BV97" s="181">
        <v>0.58233293200418002</v>
      </c>
      <c r="BW97" s="41">
        <v>52.2179968122689</v>
      </c>
      <c r="BX97" s="181">
        <v>1.05253997801164</v>
      </c>
      <c r="BY97" s="41">
        <v>53.7101157644449</v>
      </c>
      <c r="BZ97" s="181">
        <v>1.1209746728732799</v>
      </c>
      <c r="CA97" s="41">
        <v>50.678805230248599</v>
      </c>
      <c r="CB97" s="181">
        <v>0.67681840343950905</v>
      </c>
      <c r="CC97" s="41">
        <v>-1.53919158202026</v>
      </c>
      <c r="CD97" s="181">
        <v>1.1313543074088399</v>
      </c>
      <c r="CE97" s="41">
        <v>54.471886753929198</v>
      </c>
      <c r="CF97" s="181">
        <v>0.45908923414874298</v>
      </c>
      <c r="CG97" s="41">
        <v>63.176247380192699</v>
      </c>
      <c r="CH97" s="181">
        <v>0.92219445707539105</v>
      </c>
      <c r="CI97" s="41">
        <v>54.823962883252499</v>
      </c>
      <c r="CJ97" s="181">
        <v>1.0615521666757399</v>
      </c>
      <c r="CK97" s="41">
        <v>52.321713559023699</v>
      </c>
      <c r="CL97" s="181">
        <v>0.52646101261858802</v>
      </c>
      <c r="CM97" s="41">
        <v>-10.854533821168999</v>
      </c>
      <c r="CN97" s="181">
        <v>1.0033052377490901</v>
      </c>
      <c r="CO97" s="41">
        <v>31.036920160109201</v>
      </c>
      <c r="CP97" s="181">
        <v>0.382395764492867</v>
      </c>
      <c r="CQ97" s="41">
        <v>36.563354991422599</v>
      </c>
      <c r="CR97" s="181">
        <v>0.91827169319567903</v>
      </c>
      <c r="CS97" s="41">
        <v>32.275159369140397</v>
      </c>
      <c r="CT97" s="181">
        <v>0.89802471836845799</v>
      </c>
      <c r="CU97" s="41">
        <v>29.273202864716598</v>
      </c>
      <c r="CV97" s="181">
        <v>0.458711411319419</v>
      </c>
      <c r="CW97" s="41">
        <v>-7.2901521267059701</v>
      </c>
      <c r="CX97" s="181">
        <v>1.01269563371744</v>
      </c>
      <c r="CY97" s="41">
        <v>48.2907007648422</v>
      </c>
      <c r="CZ97" s="181">
        <v>0.34110356864981101</v>
      </c>
      <c r="DA97" s="41">
        <v>52.056027894493603</v>
      </c>
      <c r="DB97" s="181">
        <v>0.88966449960924798</v>
      </c>
      <c r="DC97" s="41">
        <v>47.623070103508702</v>
      </c>
      <c r="DD97" s="181">
        <v>0.94473095234578297</v>
      </c>
      <c r="DE97" s="41">
        <v>47.497959563926599</v>
      </c>
      <c r="DF97" s="181">
        <v>0.42378256307881501</v>
      </c>
      <c r="DG97" s="41">
        <v>-4.55806833056704</v>
      </c>
      <c r="DH97" s="181">
        <v>1.0060413086022599</v>
      </c>
      <c r="DI97" s="41">
        <v>43.966159117259501</v>
      </c>
      <c r="DJ97" s="181">
        <v>0.49779189178060002</v>
      </c>
      <c r="DK97" s="41">
        <v>46.504843718914699</v>
      </c>
      <c r="DL97" s="181">
        <v>1.07074907802554</v>
      </c>
      <c r="DM97" s="41">
        <v>42.002755016121803</v>
      </c>
      <c r="DN97" s="181">
        <v>1.14346177990503</v>
      </c>
      <c r="DO97" s="41">
        <v>43.624058860706199</v>
      </c>
      <c r="DP97" s="181">
        <v>0.55577322989278199</v>
      </c>
      <c r="DQ97" s="41">
        <v>-2.88078485820852</v>
      </c>
      <c r="DR97" s="181">
        <v>1.1515620292059801</v>
      </c>
      <c r="DS97" s="41">
        <v>36.119593595856202</v>
      </c>
      <c r="DT97" s="181">
        <v>0.41418547698239799</v>
      </c>
      <c r="DU97" s="41">
        <v>42.4887719962042</v>
      </c>
      <c r="DV97" s="181">
        <v>1.02194153248318</v>
      </c>
      <c r="DW97" s="41">
        <v>36.284568658737598</v>
      </c>
      <c r="DX97" s="181">
        <v>0.97214134757194703</v>
      </c>
      <c r="DY97" s="41">
        <v>34.1945387512202</v>
      </c>
      <c r="DZ97" s="181">
        <v>0.46586810922372202</v>
      </c>
      <c r="EA97" s="41">
        <v>-8.2942332449839906</v>
      </c>
      <c r="EB97" s="181">
        <v>1.09466603656259</v>
      </c>
      <c r="EC97" s="41">
        <v>53.209016472249303</v>
      </c>
      <c r="ED97" s="181">
        <v>0.409631319618601</v>
      </c>
      <c r="EE97" s="41">
        <v>56.29082387023</v>
      </c>
      <c r="EF97" s="181">
        <v>0.93263152403143901</v>
      </c>
      <c r="EG97" s="41">
        <v>50.443146298834101</v>
      </c>
      <c r="EH97" s="181">
        <v>1.01556622001306</v>
      </c>
      <c r="EI97" s="41">
        <v>52.684400657642399</v>
      </c>
      <c r="EJ97" s="181">
        <v>0.46590414498642302</v>
      </c>
      <c r="EK97" s="41">
        <v>-3.60642321258754</v>
      </c>
      <c r="EL97" s="181">
        <v>1.02181324884894</v>
      </c>
      <c r="EM97" s="41">
        <v>45.459568293845997</v>
      </c>
      <c r="EN97" s="181">
        <v>0.41341699033642898</v>
      </c>
      <c r="EO97" s="41">
        <v>46.906489539940601</v>
      </c>
      <c r="EP97" s="181">
        <v>0.86874531895780305</v>
      </c>
      <c r="EQ97" s="41">
        <v>43.414588478140303</v>
      </c>
      <c r="ER97" s="181">
        <v>0.90869189863896904</v>
      </c>
      <c r="ES97" s="41">
        <v>45.236298918290402</v>
      </c>
      <c r="ET97" s="181">
        <v>0.44738279332447101</v>
      </c>
      <c r="EU97" s="41">
        <v>-1.67019062165021</v>
      </c>
      <c r="EV97" s="181">
        <v>0.913114113194191</v>
      </c>
      <c r="EW97" s="41">
        <v>48.3760156821618</v>
      </c>
      <c r="EX97" s="181">
        <v>0.39097933128134599</v>
      </c>
      <c r="EY97" s="41">
        <v>51.251956622899002</v>
      </c>
      <c r="EZ97" s="181">
        <v>0.88703159403554099</v>
      </c>
      <c r="FA97" s="41">
        <v>48.004033577393997</v>
      </c>
      <c r="FB97" s="181">
        <v>0.92078262417468204</v>
      </c>
      <c r="FC97" s="41">
        <v>47.862442611175503</v>
      </c>
      <c r="FD97" s="181">
        <v>0.46708794486135202</v>
      </c>
      <c r="FE97" s="41">
        <v>-3.3895140117234601</v>
      </c>
      <c r="FF97" s="181">
        <v>0.95048476968829199</v>
      </c>
      <c r="FG97" s="41">
        <v>34.0888566801096</v>
      </c>
      <c r="FH97" s="181">
        <v>0.46900594120566602</v>
      </c>
      <c r="FI97" s="41">
        <v>34.981041869882198</v>
      </c>
      <c r="FJ97" s="181">
        <v>0.97048286916148496</v>
      </c>
      <c r="FK97" s="41">
        <v>33.087680211300899</v>
      </c>
      <c r="FL97" s="181">
        <v>0.92969195677432503</v>
      </c>
      <c r="FM97" s="41">
        <v>33.751930960529997</v>
      </c>
      <c r="FN97" s="181">
        <v>0.56039600232013698</v>
      </c>
      <c r="FO97" s="41">
        <v>-1.2291109093522701</v>
      </c>
      <c r="FP97" s="181">
        <v>1.0799559011428099</v>
      </c>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41">
        <v>2.00896624414756</v>
      </c>
      <c r="GZ97" s="181">
        <v>0.51862195478250195</v>
      </c>
      <c r="HA97" s="41">
        <v>-2.5203174494112299</v>
      </c>
      <c r="HB97" s="181">
        <v>0.56329203671790995</v>
      </c>
      <c r="HC97" s="41">
        <v>3.9208852425004199</v>
      </c>
      <c r="HD97" s="181">
        <v>0.55491182127624705</v>
      </c>
      <c r="HE97" s="41">
        <v>-1.96688511233164</v>
      </c>
      <c r="HF97" s="181">
        <v>0.56303835204368502</v>
      </c>
      <c r="HG97" s="41">
        <v>0.93347291269265797</v>
      </c>
      <c r="HH97" s="181">
        <v>0.59423584403830898</v>
      </c>
      <c r="HI97" s="41">
        <v>2.4547664998940801</v>
      </c>
      <c r="HJ97" s="181">
        <v>0.63794433325737598</v>
      </c>
      <c r="HK97" s="41">
        <v>0.40998814722928301</v>
      </c>
      <c r="HL97" s="181">
        <v>0.53906202498794697</v>
      </c>
      <c r="HM97" s="41">
        <v>9.2991836140575401</v>
      </c>
      <c r="HN97" s="181">
        <v>0.81180504886900395</v>
      </c>
      <c r="HO97" s="41">
        <v>-3.0925539335566401</v>
      </c>
      <c r="HP97" s="181">
        <v>0.64249870642238605</v>
      </c>
      <c r="HQ97" s="41">
        <v>0.20524917461756101</v>
      </c>
      <c r="HR97" s="181">
        <v>0.53885892003608504</v>
      </c>
      <c r="HS97" s="41">
        <v>-2.3525077468626199</v>
      </c>
      <c r="HT97" s="181">
        <v>0.52508974505901895</v>
      </c>
      <c r="HU97" s="41">
        <v>-4.4906267123479298</v>
      </c>
      <c r="HV97" s="181">
        <v>0.68827406056595297</v>
      </c>
      <c r="HW97" s="41">
        <v>-1.0437110053849501</v>
      </c>
      <c r="HX97" s="181">
        <v>0.60619716480654195</v>
      </c>
      <c r="HY97" s="41">
        <v>-0.96241304228167002</v>
      </c>
      <c r="HZ97" s="181">
        <v>0.56565787316820904</v>
      </c>
      <c r="IA97" s="41">
        <v>-5.00901785890811</v>
      </c>
      <c r="IB97" s="181">
        <v>0.61249100898730102</v>
      </c>
      <c r="IC97" s="41">
        <v>-4.2421725776760804</v>
      </c>
      <c r="ID97" s="181">
        <v>0.58498935288977905</v>
      </c>
      <c r="IE97" s="41">
        <v>-1.47296248600268</v>
      </c>
      <c r="IF97" s="186">
        <v>0.65065490906093404</v>
      </c>
    </row>
    <row r="99" spans="1:240" x14ac:dyDescent="0.2">
      <c r="A99" s="52" t="s">
        <v>506</v>
      </c>
    </row>
    <row r="100" spans="1:240" x14ac:dyDescent="0.2">
      <c r="A100" s="52" t="s">
        <v>400</v>
      </c>
    </row>
    <row r="101" spans="1:240" x14ac:dyDescent="0.2">
      <c r="A101" s="52" t="s">
        <v>401</v>
      </c>
    </row>
    <row r="102" spans="1:240" x14ac:dyDescent="0.2">
      <c r="A102" s="52" t="s">
        <v>402</v>
      </c>
    </row>
    <row r="103" spans="1:240" x14ac:dyDescent="0.2">
      <c r="A103" s="52" t="s">
        <v>403</v>
      </c>
    </row>
    <row r="104" spans="1:240" x14ac:dyDescent="0.2">
      <c r="A104" s="172" t="str">
        <f>HYPERLINK("https://oecdcode.org/disclaimers/cyprus.html", "Information on data for Cyprus: https://oecdcode.org/disclaimers/cyprus.html")</f>
        <v>Information on data for Cyprus: https://oecdcode.org/disclaimers/cyprus.html</v>
      </c>
    </row>
    <row r="105" spans="1:240" x14ac:dyDescent="0.2">
      <c r="A105" s="52" t="s">
        <v>404</v>
      </c>
    </row>
  </sheetData>
  <mergeCells count="159">
    <mergeCell ref="GY7:IF7"/>
    <mergeCell ref="GY8:IF8"/>
    <mergeCell ref="GY9:GZ9"/>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FQ7:GX7"/>
    <mergeCell ref="FQ8:GX8"/>
    <mergeCell ref="FQ9:FR9"/>
    <mergeCell ref="FS9:FT9"/>
    <mergeCell ref="FU9:FV9"/>
    <mergeCell ref="FW9:FX9"/>
    <mergeCell ref="FY9:FZ9"/>
    <mergeCell ref="GA9:GB9"/>
    <mergeCell ref="GC9:GD9"/>
    <mergeCell ref="GE9:GF9"/>
    <mergeCell ref="GG9:GH9"/>
    <mergeCell ref="GI9:GJ9"/>
    <mergeCell ref="GK9:GL9"/>
    <mergeCell ref="GM9:GN9"/>
    <mergeCell ref="GO9:GP9"/>
    <mergeCell ref="GQ9:GR9"/>
    <mergeCell ref="GS9:GT9"/>
    <mergeCell ref="GU9:GV9"/>
    <mergeCell ref="GW9:GX9"/>
    <mergeCell ref="EW7:FF7"/>
    <mergeCell ref="EW8:EX9"/>
    <mergeCell ref="EY8:FF8"/>
    <mergeCell ref="EY9:EZ9"/>
    <mergeCell ref="FA9:FB9"/>
    <mergeCell ref="FC9:FD9"/>
    <mergeCell ref="FE9:FF9"/>
    <mergeCell ref="FG7:FP7"/>
    <mergeCell ref="FG8:FH9"/>
    <mergeCell ref="FI8:FP8"/>
    <mergeCell ref="FI9:FJ9"/>
    <mergeCell ref="FK9:FL9"/>
    <mergeCell ref="FM9:FN9"/>
    <mergeCell ref="FO9:FP9"/>
    <mergeCell ref="EC7:EL7"/>
    <mergeCell ref="EC8:ED9"/>
    <mergeCell ref="EE8:EL8"/>
    <mergeCell ref="EE9:EF9"/>
    <mergeCell ref="EG9:EH9"/>
    <mergeCell ref="EI9:EJ9"/>
    <mergeCell ref="EK9:EL9"/>
    <mergeCell ref="EM7:EV7"/>
    <mergeCell ref="EM8:EN9"/>
    <mergeCell ref="EO8:EV8"/>
    <mergeCell ref="EO9:EP9"/>
    <mergeCell ref="EQ9:ER9"/>
    <mergeCell ref="ES9:ET9"/>
    <mergeCell ref="EU9:EV9"/>
    <mergeCell ref="DI7:DR7"/>
    <mergeCell ref="DI8:DJ9"/>
    <mergeCell ref="DK8:DR8"/>
    <mergeCell ref="DK9:DL9"/>
    <mergeCell ref="DM9:DN9"/>
    <mergeCell ref="DO9:DP9"/>
    <mergeCell ref="DQ9:DR9"/>
    <mergeCell ref="DS7:EB7"/>
    <mergeCell ref="DS8:DT9"/>
    <mergeCell ref="DU8:EB8"/>
    <mergeCell ref="DU9:DV9"/>
    <mergeCell ref="DW9:DX9"/>
    <mergeCell ref="DY9:DZ9"/>
    <mergeCell ref="EA9:EB9"/>
    <mergeCell ref="CO7:CX7"/>
    <mergeCell ref="CO8:CP9"/>
    <mergeCell ref="CQ8:CX8"/>
    <mergeCell ref="CQ9:CR9"/>
    <mergeCell ref="CS9:CT9"/>
    <mergeCell ref="CU9:CV9"/>
    <mergeCell ref="CW9:CX9"/>
    <mergeCell ref="CY7:DH7"/>
    <mergeCell ref="CY8:CZ9"/>
    <mergeCell ref="DA8:DH8"/>
    <mergeCell ref="DA9:DB9"/>
    <mergeCell ref="DC9:DD9"/>
    <mergeCell ref="DE9:DF9"/>
    <mergeCell ref="DG9:DH9"/>
    <mergeCell ref="BU7:CD7"/>
    <mergeCell ref="BU8:BV9"/>
    <mergeCell ref="BW8:CD8"/>
    <mergeCell ref="BW9:BX9"/>
    <mergeCell ref="BY9:BZ9"/>
    <mergeCell ref="CA9:CB9"/>
    <mergeCell ref="CC9:CD9"/>
    <mergeCell ref="CE7:CN7"/>
    <mergeCell ref="CE8:CF9"/>
    <mergeCell ref="CG8:CN8"/>
    <mergeCell ref="CG9:CH9"/>
    <mergeCell ref="CI9:CJ9"/>
    <mergeCell ref="CK9:CL9"/>
    <mergeCell ref="CM9:CN9"/>
    <mergeCell ref="BA7:BJ7"/>
    <mergeCell ref="BA8:BB9"/>
    <mergeCell ref="BC8:BJ8"/>
    <mergeCell ref="BC9:BD9"/>
    <mergeCell ref="BE9:BF9"/>
    <mergeCell ref="BG9:BH9"/>
    <mergeCell ref="BI9:BJ9"/>
    <mergeCell ref="BK7:BT7"/>
    <mergeCell ref="BK8:BL9"/>
    <mergeCell ref="BM8:BT8"/>
    <mergeCell ref="BM9:BN9"/>
    <mergeCell ref="BO9:BP9"/>
    <mergeCell ref="BQ9:BR9"/>
    <mergeCell ref="BS9:BT9"/>
    <mergeCell ref="AG8:AH9"/>
    <mergeCell ref="AI8:AP8"/>
    <mergeCell ref="AI9:AJ9"/>
    <mergeCell ref="AK9:AL9"/>
    <mergeCell ref="AM9:AN9"/>
    <mergeCell ref="AO9:AP9"/>
    <mergeCell ref="AQ7:AZ7"/>
    <mergeCell ref="AQ8:AR9"/>
    <mergeCell ref="AS8:AZ8"/>
    <mergeCell ref="AS9:AT9"/>
    <mergeCell ref="AU9:AV9"/>
    <mergeCell ref="AW9:AX9"/>
    <mergeCell ref="AY9:AZ9"/>
    <mergeCell ref="B6:B10"/>
    <mergeCell ref="C6:IF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s>
  <conditionalFormatting sqref="K1:K200">
    <cfRule type="expression" dxfId="580" priority="51">
      <formula>ABS(K1/L1)&gt;1.95996398454005</formula>
    </cfRule>
  </conditionalFormatting>
  <conditionalFormatting sqref="U1:U200">
    <cfRule type="expression" dxfId="579" priority="50">
      <formula>ABS(U1/V1)&gt;1.95996398454005</formula>
    </cfRule>
  </conditionalFormatting>
  <conditionalFormatting sqref="AE1:AE200">
    <cfRule type="expression" dxfId="578" priority="49">
      <formula>ABS(AE1/AF1)&gt;1.95996398454005</formula>
    </cfRule>
  </conditionalFormatting>
  <conditionalFormatting sqref="AO1:AO200">
    <cfRule type="expression" dxfId="577" priority="48">
      <formula>ABS(AO1/AP1)&gt;1.95996398454005</formula>
    </cfRule>
  </conditionalFormatting>
  <conditionalFormatting sqref="AY1:AY200">
    <cfRule type="expression" dxfId="576" priority="47">
      <formula>ABS(AY1/AZ1)&gt;1.95996398454005</formula>
    </cfRule>
  </conditionalFormatting>
  <conditionalFormatting sqref="BI1:BI200">
    <cfRule type="expression" dxfId="575" priority="46">
      <formula>ABS(BI1/BJ1)&gt;1.95996398454005</formula>
    </cfRule>
  </conditionalFormatting>
  <conditionalFormatting sqref="BS1:BS200">
    <cfRule type="expression" dxfId="574" priority="45">
      <formula>ABS(BS1/BT1)&gt;1.95996398454005</formula>
    </cfRule>
  </conditionalFormatting>
  <conditionalFormatting sqref="CC1:CC200">
    <cfRule type="expression" dxfId="573" priority="44">
      <formula>ABS(CC1/CD1)&gt;1.95996398454005</formula>
    </cfRule>
  </conditionalFormatting>
  <conditionalFormatting sqref="CM1:CM200">
    <cfRule type="expression" dxfId="572" priority="43">
      <formula>ABS(CM1/CN1)&gt;1.95996398454005</formula>
    </cfRule>
  </conditionalFormatting>
  <conditionalFormatting sqref="CW1:CW200">
    <cfRule type="expression" dxfId="571" priority="42">
      <formula>ABS(CW1/CX1)&gt;1.95996398454005</formula>
    </cfRule>
  </conditionalFormatting>
  <conditionalFormatting sqref="DG1:DG200">
    <cfRule type="expression" dxfId="570" priority="41">
      <formula>ABS(DG1/DH1)&gt;1.95996398454005</formula>
    </cfRule>
  </conditionalFormatting>
  <conditionalFormatting sqref="DQ1:DQ200">
    <cfRule type="expression" dxfId="569" priority="40">
      <formula>ABS(DQ1/DR1)&gt;1.95996398454005</formula>
    </cfRule>
  </conditionalFormatting>
  <conditionalFormatting sqref="EA1:EA200">
    <cfRule type="expression" dxfId="568" priority="39">
      <formula>ABS(EA1/EB1)&gt;1.95996398454005</formula>
    </cfRule>
  </conditionalFormatting>
  <conditionalFormatting sqref="EK1:EK200">
    <cfRule type="expression" dxfId="567" priority="38">
      <formula>ABS(EK1/EL1)&gt;1.95996398454005</formula>
    </cfRule>
  </conditionalFormatting>
  <conditionalFormatting sqref="EU1:EU200">
    <cfRule type="expression" dxfId="566" priority="37">
      <formula>ABS(EU1/EV1)&gt;1.95996398454005</formula>
    </cfRule>
  </conditionalFormatting>
  <conditionalFormatting sqref="FE1:FE200">
    <cfRule type="expression" dxfId="565" priority="36">
      <formula>ABS(FE1/FF1)&gt;1.95996398454005</formula>
    </cfRule>
  </conditionalFormatting>
  <conditionalFormatting sqref="FO1:FO200">
    <cfRule type="expression" dxfId="564" priority="35">
      <formula>ABS(FO1/FP1)&gt;1.95996398454005</formula>
    </cfRule>
  </conditionalFormatting>
  <conditionalFormatting sqref="FQ1:FQ200">
    <cfRule type="expression" dxfId="563" priority="34">
      <formula>ABS(FQ1/FR1)&gt;1.95996398454005</formula>
    </cfRule>
  </conditionalFormatting>
  <conditionalFormatting sqref="FS1:FS200">
    <cfRule type="expression" dxfId="562" priority="33">
      <formula>ABS(FS1/FT1)&gt;1.95996398454005</formula>
    </cfRule>
  </conditionalFormatting>
  <conditionalFormatting sqref="FU1:FU200">
    <cfRule type="expression" dxfId="561" priority="32">
      <formula>ABS(FU1/FV1)&gt;1.95996398454005</formula>
    </cfRule>
  </conditionalFormatting>
  <conditionalFormatting sqref="FW1:FW200">
    <cfRule type="expression" dxfId="560" priority="31">
      <formula>ABS(FW1/FX1)&gt;1.95996398454005</formula>
    </cfRule>
  </conditionalFormatting>
  <conditionalFormatting sqref="FY1:FY200">
    <cfRule type="expression" dxfId="559" priority="30">
      <formula>ABS(FY1/FZ1)&gt;1.95996398454005</formula>
    </cfRule>
  </conditionalFormatting>
  <conditionalFormatting sqref="GA1:GA200">
    <cfRule type="expression" dxfId="558" priority="29">
      <formula>ABS(GA1/GB1)&gt;1.95996398454005</formula>
    </cfRule>
  </conditionalFormatting>
  <conditionalFormatting sqref="GC1:GC200">
    <cfRule type="expression" dxfId="557" priority="28">
      <formula>ABS(GC1/GD1)&gt;1.95996398454005</formula>
    </cfRule>
  </conditionalFormatting>
  <conditionalFormatting sqref="GE1:GE200">
    <cfRule type="expression" dxfId="556" priority="27">
      <formula>ABS(GE1/GF1)&gt;1.95996398454005</formula>
    </cfRule>
  </conditionalFormatting>
  <conditionalFormatting sqref="GG1:GG200">
    <cfRule type="expression" dxfId="555" priority="26">
      <formula>ABS(GG1/GH1)&gt;1.95996398454005</formula>
    </cfRule>
  </conditionalFormatting>
  <conditionalFormatting sqref="GI1:GI200">
    <cfRule type="expression" dxfId="554" priority="25">
      <formula>ABS(GI1/GJ1)&gt;1.95996398454005</formula>
    </cfRule>
  </conditionalFormatting>
  <conditionalFormatting sqref="GK1:GK200">
    <cfRule type="expression" dxfId="553" priority="24">
      <formula>ABS(GK1/GL1)&gt;1.95996398454005</formula>
    </cfRule>
  </conditionalFormatting>
  <conditionalFormatting sqref="GM1:GM200">
    <cfRule type="expression" dxfId="552" priority="23">
      <formula>ABS(GM1/GN1)&gt;1.95996398454005</formula>
    </cfRule>
  </conditionalFormatting>
  <conditionalFormatting sqref="GO1:GO200">
    <cfRule type="expression" dxfId="551" priority="22">
      <formula>ABS(GO1/GP1)&gt;1.95996398454005</formula>
    </cfRule>
  </conditionalFormatting>
  <conditionalFormatting sqref="GQ1:GQ200">
    <cfRule type="expression" dxfId="550" priority="21">
      <formula>ABS(GQ1/GR1)&gt;1.95996398454005</formula>
    </cfRule>
  </conditionalFormatting>
  <conditionalFormatting sqref="GS1:GS200">
    <cfRule type="expression" dxfId="549" priority="20">
      <formula>ABS(GS1/GT1)&gt;1.95996398454005</formula>
    </cfRule>
  </conditionalFormatting>
  <conditionalFormatting sqref="GU1:GU200">
    <cfRule type="expression" dxfId="548" priority="19">
      <formula>ABS(GU1/GV1)&gt;1.95996398454005</formula>
    </cfRule>
  </conditionalFormatting>
  <conditionalFormatting sqref="GW1:GW200">
    <cfRule type="expression" dxfId="547" priority="18">
      <formula>ABS(GW1/GX1)&gt;1.95996398454005</formula>
    </cfRule>
  </conditionalFormatting>
  <conditionalFormatting sqref="GY1:GY200">
    <cfRule type="expression" dxfId="546" priority="17">
      <formula>ABS(GY1/GZ1)&gt;1.95996398454005</formula>
    </cfRule>
  </conditionalFormatting>
  <conditionalFormatting sqref="HA1:HA200">
    <cfRule type="expression" dxfId="545" priority="16">
      <formula>ABS(HA1/HB1)&gt;1.95996398454005</formula>
    </cfRule>
  </conditionalFormatting>
  <conditionalFormatting sqref="HC1:HC200">
    <cfRule type="expression" dxfId="544" priority="15">
      <formula>ABS(HC1/HD1)&gt;1.95996398454005</formula>
    </cfRule>
  </conditionalFormatting>
  <conditionalFormatting sqref="HE1:HE200">
    <cfRule type="expression" dxfId="543" priority="14">
      <formula>ABS(HE1/HF1)&gt;1.95996398454005</formula>
    </cfRule>
  </conditionalFormatting>
  <conditionalFormatting sqref="HG1:HG200">
    <cfRule type="expression" dxfId="542" priority="13">
      <formula>ABS(HG1/HH1)&gt;1.95996398454005</formula>
    </cfRule>
  </conditionalFormatting>
  <conditionalFormatting sqref="HI1:HI200">
    <cfRule type="expression" dxfId="541" priority="12">
      <formula>ABS(HI1/HJ1)&gt;1.95996398454005</formula>
    </cfRule>
  </conditionalFormatting>
  <conditionalFormatting sqref="HK1:HK200">
    <cfRule type="expression" dxfId="540" priority="11">
      <formula>ABS(HK1/HL1)&gt;1.95996398454005</formula>
    </cfRule>
  </conditionalFormatting>
  <conditionalFormatting sqref="HM1:HM200">
    <cfRule type="expression" dxfId="539" priority="10">
      <formula>ABS(HM1/HN1)&gt;1.95996398454005</formula>
    </cfRule>
  </conditionalFormatting>
  <conditionalFormatting sqref="HO1:HO200">
    <cfRule type="expression" dxfId="538" priority="9">
      <formula>ABS(HO1/HP1)&gt;1.95996398454005</formula>
    </cfRule>
  </conditionalFormatting>
  <conditionalFormatting sqref="HQ1:HQ200">
    <cfRule type="expression" dxfId="537" priority="8">
      <formula>ABS(HQ1/HR1)&gt;1.95996398454005</formula>
    </cfRule>
  </conditionalFormatting>
  <conditionalFormatting sqref="HS1:HS200">
    <cfRule type="expression" dxfId="536" priority="7">
      <formula>ABS(HS1/HT1)&gt;1.95996398454005</formula>
    </cfRule>
  </conditionalFormatting>
  <conditionalFormatting sqref="HU1:HU200">
    <cfRule type="expression" dxfId="535" priority="6">
      <formula>ABS(HU1/HV1)&gt;1.95996398454005</formula>
    </cfRule>
  </conditionalFormatting>
  <conditionalFormatting sqref="HW1:HW200">
    <cfRule type="expression" dxfId="534" priority="5">
      <formula>ABS(HW1/HX1)&gt;1.95996398454005</formula>
    </cfRule>
  </conditionalFormatting>
  <conditionalFormatting sqref="HY1:HY200">
    <cfRule type="expression" dxfId="533" priority="4">
      <formula>ABS(HY1/HZ1)&gt;1.95996398454005</formula>
    </cfRule>
  </conditionalFormatting>
  <conditionalFormatting sqref="IA1:IA200">
    <cfRule type="expression" dxfId="532" priority="3">
      <formula>ABS(IA1/IB1)&gt;1.95996398454005</formula>
    </cfRule>
  </conditionalFormatting>
  <conditionalFormatting sqref="IC1:IC200">
    <cfRule type="expression" dxfId="531" priority="2">
      <formula>ABS(IC1/ID1)&gt;1.95996398454005</formula>
    </cfRule>
  </conditionalFormatting>
  <conditionalFormatting sqref="IE1:IE200">
    <cfRule type="expression" dxfId="530" priority="1">
      <formula>ABS(IE1/IF1)&gt;1.95996398454005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X82"/>
  <sheetViews>
    <sheetView showGridLines="0" zoomScale="80" workbookViewId="0"/>
  </sheetViews>
  <sheetFormatPr defaultColWidth="10.85546875" defaultRowHeight="12.75" x14ac:dyDescent="0.2"/>
  <cols>
    <col min="1" max="1" width="30.7109375" customWidth="1"/>
    <col min="2" max="2" width="8.7109375" customWidth="1"/>
  </cols>
  <sheetData>
    <row r="1" spans="1:50" x14ac:dyDescent="0.2">
      <c r="A1" s="1" t="s">
        <v>240</v>
      </c>
    </row>
    <row r="2" spans="1:50" x14ac:dyDescent="0.2">
      <c r="A2" s="51" t="s">
        <v>241</v>
      </c>
    </row>
    <row r="3" spans="1:50" x14ac:dyDescent="0.2">
      <c r="A3" s="47" t="s">
        <v>323</v>
      </c>
    </row>
    <row r="4" spans="1:50" x14ac:dyDescent="0.2">
      <c r="A4" s="147" t="str">
        <f>HYPERLINK("#'TOC'!A1", "Back to TOC")</f>
        <v>Back to TOC</v>
      </c>
    </row>
    <row r="6" spans="1:50" ht="15.95" customHeight="1" x14ac:dyDescent="0.2">
      <c r="B6" s="671" t="s">
        <v>324</v>
      </c>
      <c r="C6" s="674" t="s">
        <v>489</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5"/>
    </row>
    <row r="7" spans="1:50" ht="15.95" customHeight="1" x14ac:dyDescent="0.2">
      <c r="B7" s="672"/>
      <c r="C7" s="676" t="s">
        <v>490</v>
      </c>
      <c r="D7" s="676"/>
      <c r="E7" s="676"/>
      <c r="F7" s="676"/>
      <c r="G7" s="676"/>
      <c r="H7" s="676"/>
      <c r="I7" s="676" t="s">
        <v>491</v>
      </c>
      <c r="J7" s="676"/>
      <c r="K7" s="676"/>
      <c r="L7" s="676"/>
      <c r="M7" s="676"/>
      <c r="N7" s="676"/>
      <c r="O7" s="676" t="s">
        <v>492</v>
      </c>
      <c r="P7" s="676"/>
      <c r="Q7" s="676"/>
      <c r="R7" s="676"/>
      <c r="S7" s="676"/>
      <c r="T7" s="676"/>
      <c r="U7" s="676" t="s">
        <v>493</v>
      </c>
      <c r="V7" s="676"/>
      <c r="W7" s="676"/>
      <c r="X7" s="676"/>
      <c r="Y7" s="676"/>
      <c r="Z7" s="676"/>
      <c r="AA7" s="676" t="s">
        <v>505</v>
      </c>
      <c r="AB7" s="676"/>
      <c r="AC7" s="676"/>
      <c r="AD7" s="676"/>
      <c r="AE7" s="676"/>
      <c r="AF7" s="676"/>
      <c r="AG7" s="676" t="s">
        <v>497</v>
      </c>
      <c r="AH7" s="676"/>
      <c r="AI7" s="676"/>
      <c r="AJ7" s="676"/>
      <c r="AK7" s="676"/>
      <c r="AL7" s="676"/>
      <c r="AM7" s="676" t="s">
        <v>500</v>
      </c>
      <c r="AN7" s="676"/>
      <c r="AO7" s="676"/>
      <c r="AP7" s="676"/>
      <c r="AQ7" s="676"/>
      <c r="AR7" s="676"/>
      <c r="AS7" s="676" t="s">
        <v>417</v>
      </c>
      <c r="AT7" s="676"/>
      <c r="AU7" s="676"/>
      <c r="AV7" s="676"/>
      <c r="AW7" s="676"/>
      <c r="AX7" s="711"/>
    </row>
    <row r="8" spans="1:50" ht="32.1" customHeight="1" x14ac:dyDescent="0.2">
      <c r="B8" s="672"/>
      <c r="C8" s="677" t="s">
        <v>420</v>
      </c>
      <c r="D8" s="677"/>
      <c r="E8" s="677" t="s">
        <v>421</v>
      </c>
      <c r="F8" s="677"/>
      <c r="G8" s="677" t="s">
        <v>422</v>
      </c>
      <c r="H8" s="677"/>
      <c r="I8" s="677" t="s">
        <v>420</v>
      </c>
      <c r="J8" s="677"/>
      <c r="K8" s="677" t="s">
        <v>421</v>
      </c>
      <c r="L8" s="677"/>
      <c r="M8" s="677" t="s">
        <v>422</v>
      </c>
      <c r="N8" s="677"/>
      <c r="O8" s="677" t="s">
        <v>420</v>
      </c>
      <c r="P8" s="677"/>
      <c r="Q8" s="677" t="s">
        <v>421</v>
      </c>
      <c r="R8" s="677"/>
      <c r="S8" s="677" t="s">
        <v>422</v>
      </c>
      <c r="T8" s="677"/>
      <c r="U8" s="677" t="s">
        <v>420</v>
      </c>
      <c r="V8" s="677"/>
      <c r="W8" s="677" t="s">
        <v>421</v>
      </c>
      <c r="X8" s="677"/>
      <c r="Y8" s="677" t="s">
        <v>422</v>
      </c>
      <c r="Z8" s="677"/>
      <c r="AA8" s="677" t="s">
        <v>420</v>
      </c>
      <c r="AB8" s="677"/>
      <c r="AC8" s="677" t="s">
        <v>421</v>
      </c>
      <c r="AD8" s="677"/>
      <c r="AE8" s="677" t="s">
        <v>422</v>
      </c>
      <c r="AF8" s="677"/>
      <c r="AG8" s="677" t="s">
        <v>420</v>
      </c>
      <c r="AH8" s="677"/>
      <c r="AI8" s="677" t="s">
        <v>421</v>
      </c>
      <c r="AJ8" s="677"/>
      <c r="AK8" s="677" t="s">
        <v>422</v>
      </c>
      <c r="AL8" s="677"/>
      <c r="AM8" s="677" t="s">
        <v>420</v>
      </c>
      <c r="AN8" s="677"/>
      <c r="AO8" s="677" t="s">
        <v>421</v>
      </c>
      <c r="AP8" s="677"/>
      <c r="AQ8" s="677" t="s">
        <v>422</v>
      </c>
      <c r="AR8" s="677"/>
      <c r="AS8" s="677" t="s">
        <v>420</v>
      </c>
      <c r="AT8" s="677"/>
      <c r="AU8" s="677" t="s">
        <v>421</v>
      </c>
      <c r="AV8" s="677"/>
      <c r="AW8" s="677" t="s">
        <v>422</v>
      </c>
      <c r="AX8" s="712"/>
    </row>
    <row r="9" spans="1:50" ht="15" customHeight="1" x14ac:dyDescent="0.2">
      <c r="B9" s="672"/>
      <c r="C9" s="678"/>
      <c r="D9" s="678"/>
      <c r="E9" s="678"/>
      <c r="F9" s="678"/>
      <c r="G9" s="677"/>
      <c r="H9" s="677"/>
      <c r="I9" s="678"/>
      <c r="J9" s="678"/>
      <c r="K9" s="678"/>
      <c r="L9" s="678"/>
      <c r="M9" s="677"/>
      <c r="N9" s="677"/>
      <c r="O9" s="678"/>
      <c r="P9" s="678"/>
      <c r="Q9" s="678"/>
      <c r="R9" s="678"/>
      <c r="S9" s="677"/>
      <c r="T9" s="677"/>
      <c r="U9" s="678"/>
      <c r="V9" s="678"/>
      <c r="W9" s="678"/>
      <c r="X9" s="678"/>
      <c r="Y9" s="677"/>
      <c r="Z9" s="677"/>
      <c r="AA9" s="678"/>
      <c r="AB9" s="678"/>
      <c r="AC9" s="678"/>
      <c r="AD9" s="678"/>
      <c r="AE9" s="677"/>
      <c r="AF9" s="677"/>
      <c r="AG9" s="678"/>
      <c r="AH9" s="678"/>
      <c r="AI9" s="678"/>
      <c r="AJ9" s="678"/>
      <c r="AK9" s="677"/>
      <c r="AL9" s="677"/>
      <c r="AM9" s="678"/>
      <c r="AN9" s="678"/>
      <c r="AO9" s="678"/>
      <c r="AP9" s="678"/>
      <c r="AQ9" s="677"/>
      <c r="AR9" s="677"/>
      <c r="AS9" s="678"/>
      <c r="AT9" s="678"/>
      <c r="AU9" s="678"/>
      <c r="AV9" s="678"/>
      <c r="AW9" s="677"/>
      <c r="AX9" s="712"/>
    </row>
    <row r="10" spans="1:50" ht="15.95" customHeight="1" x14ac:dyDescent="0.2">
      <c r="B10" s="673"/>
      <c r="C10" s="4" t="s">
        <v>329</v>
      </c>
      <c r="D10" s="4" t="s">
        <v>328</v>
      </c>
      <c r="E10" s="4" t="s">
        <v>329</v>
      </c>
      <c r="F10" s="4" t="s">
        <v>328</v>
      </c>
      <c r="G10" s="4" t="s">
        <v>333</v>
      </c>
      <c r="H10" s="4" t="s">
        <v>328</v>
      </c>
      <c r="I10" s="4" t="s">
        <v>329</v>
      </c>
      <c r="J10" s="4" t="s">
        <v>328</v>
      </c>
      <c r="K10" s="4" t="s">
        <v>329</v>
      </c>
      <c r="L10" s="4" t="s">
        <v>328</v>
      </c>
      <c r="M10" s="4" t="s">
        <v>333</v>
      </c>
      <c r="N10" s="4" t="s">
        <v>328</v>
      </c>
      <c r="O10" s="4" t="s">
        <v>329</v>
      </c>
      <c r="P10" s="4" t="s">
        <v>328</v>
      </c>
      <c r="Q10" s="4" t="s">
        <v>329</v>
      </c>
      <c r="R10" s="4" t="s">
        <v>328</v>
      </c>
      <c r="S10" s="4" t="s">
        <v>333</v>
      </c>
      <c r="T10" s="4" t="s">
        <v>328</v>
      </c>
      <c r="U10" s="4" t="s">
        <v>329</v>
      </c>
      <c r="V10" s="4" t="s">
        <v>328</v>
      </c>
      <c r="W10" s="4" t="s">
        <v>329</v>
      </c>
      <c r="X10" s="4" t="s">
        <v>328</v>
      </c>
      <c r="Y10" s="4" t="s">
        <v>333</v>
      </c>
      <c r="Z10" s="4" t="s">
        <v>328</v>
      </c>
      <c r="AA10" s="4" t="s">
        <v>329</v>
      </c>
      <c r="AB10" s="4" t="s">
        <v>328</v>
      </c>
      <c r="AC10" s="4" t="s">
        <v>329</v>
      </c>
      <c r="AD10" s="4" t="s">
        <v>328</v>
      </c>
      <c r="AE10" s="4" t="s">
        <v>333</v>
      </c>
      <c r="AF10" s="4" t="s">
        <v>328</v>
      </c>
      <c r="AG10" s="4" t="s">
        <v>329</v>
      </c>
      <c r="AH10" s="4" t="s">
        <v>328</v>
      </c>
      <c r="AI10" s="4" t="s">
        <v>329</v>
      </c>
      <c r="AJ10" s="4" t="s">
        <v>328</v>
      </c>
      <c r="AK10" s="4" t="s">
        <v>333</v>
      </c>
      <c r="AL10" s="4" t="s">
        <v>328</v>
      </c>
      <c r="AM10" s="4" t="s">
        <v>329</v>
      </c>
      <c r="AN10" s="4" t="s">
        <v>328</v>
      </c>
      <c r="AO10" s="4" t="s">
        <v>329</v>
      </c>
      <c r="AP10" s="4" t="s">
        <v>328</v>
      </c>
      <c r="AQ10" s="4" t="s">
        <v>333</v>
      </c>
      <c r="AR10" s="4" t="s">
        <v>328</v>
      </c>
      <c r="AS10" s="4" t="s">
        <v>329</v>
      </c>
      <c r="AT10" s="4" t="s">
        <v>328</v>
      </c>
      <c r="AU10" s="4" t="s">
        <v>329</v>
      </c>
      <c r="AV10" s="4" t="s">
        <v>328</v>
      </c>
      <c r="AW10" s="4" t="s">
        <v>333</v>
      </c>
      <c r="AX10" s="5" t="s">
        <v>328</v>
      </c>
    </row>
    <row r="11" spans="1:50" ht="12.95" customHeight="1" x14ac:dyDescent="0.2">
      <c r="A11" s="6"/>
      <c r="B11" s="7"/>
      <c r="C11" s="8" t="s">
        <v>1620</v>
      </c>
      <c r="D11" s="179" t="s">
        <v>1621</v>
      </c>
      <c r="E11" s="8" t="s">
        <v>1382</v>
      </c>
      <c r="F11" s="179" t="s">
        <v>1383</v>
      </c>
      <c r="G11" s="8" t="s">
        <v>1622</v>
      </c>
      <c r="H11" s="179" t="s">
        <v>1623</v>
      </c>
      <c r="I11" s="8" t="s">
        <v>1624</v>
      </c>
      <c r="J11" s="179" t="s">
        <v>1625</v>
      </c>
      <c r="K11" s="8" t="s">
        <v>1392</v>
      </c>
      <c r="L11" s="179" t="s">
        <v>1393</v>
      </c>
      <c r="M11" s="8" t="s">
        <v>1626</v>
      </c>
      <c r="N11" s="179" t="s">
        <v>1627</v>
      </c>
      <c r="O11" s="8" t="s">
        <v>1628</v>
      </c>
      <c r="P11" s="179" t="s">
        <v>1629</v>
      </c>
      <c r="Q11" s="8" t="s">
        <v>1402</v>
      </c>
      <c r="R11" s="179" t="s">
        <v>1403</v>
      </c>
      <c r="S11" s="8" t="s">
        <v>1630</v>
      </c>
      <c r="T11" s="179" t="s">
        <v>1631</v>
      </c>
      <c r="U11" s="8" t="s">
        <v>1632</v>
      </c>
      <c r="V11" s="179" t="s">
        <v>1633</v>
      </c>
      <c r="W11" s="8" t="s">
        <v>1412</v>
      </c>
      <c r="X11" s="179" t="s">
        <v>1413</v>
      </c>
      <c r="Y11" s="8" t="s">
        <v>1634</v>
      </c>
      <c r="Z11" s="179" t="s">
        <v>1635</v>
      </c>
      <c r="AA11" s="8" t="s">
        <v>1636</v>
      </c>
      <c r="AB11" s="179" t="s">
        <v>1637</v>
      </c>
      <c r="AC11" s="8" t="s">
        <v>1442</v>
      </c>
      <c r="AD11" s="179" t="s">
        <v>1443</v>
      </c>
      <c r="AE11" s="8" t="s">
        <v>1638</v>
      </c>
      <c r="AF11" s="179" t="s">
        <v>1639</v>
      </c>
      <c r="AG11" s="8" t="s">
        <v>1640</v>
      </c>
      <c r="AH11" s="179" t="s">
        <v>1641</v>
      </c>
      <c r="AI11" s="8" t="s">
        <v>1462</v>
      </c>
      <c r="AJ11" s="179" t="s">
        <v>1463</v>
      </c>
      <c r="AK11" s="8" t="s">
        <v>1642</v>
      </c>
      <c r="AL11" s="179" t="s">
        <v>1643</v>
      </c>
      <c r="AM11" s="8" t="s">
        <v>1644</v>
      </c>
      <c r="AN11" s="179" t="s">
        <v>1645</v>
      </c>
      <c r="AO11" s="8" t="s">
        <v>1492</v>
      </c>
      <c r="AP11" s="179" t="s">
        <v>1493</v>
      </c>
      <c r="AQ11" s="8" t="s">
        <v>1646</v>
      </c>
      <c r="AR11" s="179" t="s">
        <v>1647</v>
      </c>
      <c r="AS11" s="8" t="s">
        <v>1648</v>
      </c>
      <c r="AT11" s="179" t="s">
        <v>1649</v>
      </c>
      <c r="AU11" s="8" t="s">
        <v>1502</v>
      </c>
      <c r="AV11" s="179" t="s">
        <v>1503</v>
      </c>
      <c r="AW11" s="8" t="s">
        <v>1650</v>
      </c>
      <c r="AX11" s="185" t="s">
        <v>1651</v>
      </c>
    </row>
    <row r="12" spans="1:50" ht="12.95" customHeight="1" x14ac:dyDescent="0.2">
      <c r="A12" s="2" t="s">
        <v>341</v>
      </c>
      <c r="B12" s="12">
        <v>2</v>
      </c>
      <c r="C12" s="13">
        <v>81.677227435672805</v>
      </c>
      <c r="D12" s="173">
        <v>0.79396785134715697</v>
      </c>
      <c r="E12" s="13">
        <v>76.839185102235405</v>
      </c>
      <c r="F12" s="173">
        <v>0.92456761369253004</v>
      </c>
      <c r="G12" s="13">
        <v>-4.8380423334374303</v>
      </c>
      <c r="H12" s="173">
        <v>1.2186920124715399</v>
      </c>
      <c r="I12" s="13">
        <v>74.396611480380301</v>
      </c>
      <c r="J12" s="173">
        <v>0.92797443313702199</v>
      </c>
      <c r="K12" s="13">
        <v>68.607557124151597</v>
      </c>
      <c r="L12" s="173">
        <v>1.07082856481581</v>
      </c>
      <c r="M12" s="13">
        <v>-5.7890543562286902</v>
      </c>
      <c r="N12" s="173">
        <v>1.41697225229765</v>
      </c>
      <c r="O12" s="13">
        <v>82.573931768111393</v>
      </c>
      <c r="P12" s="173">
        <v>0.74383813121218301</v>
      </c>
      <c r="Q12" s="13">
        <v>79.255305979102303</v>
      </c>
      <c r="R12" s="173">
        <v>0.85775113739294695</v>
      </c>
      <c r="S12" s="13">
        <v>-3.3186257890090798</v>
      </c>
      <c r="T12" s="173">
        <v>1.1353555298425799</v>
      </c>
      <c r="U12" s="13">
        <v>76.700927445981606</v>
      </c>
      <c r="V12" s="173">
        <v>0.91907554607684805</v>
      </c>
      <c r="W12" s="13">
        <v>77.332199709886098</v>
      </c>
      <c r="X12" s="173">
        <v>1.0099744032907201</v>
      </c>
      <c r="Y12" s="13">
        <v>0.63127226390453495</v>
      </c>
      <c r="Z12" s="173">
        <v>1.36555781814572</v>
      </c>
      <c r="AA12" s="13">
        <v>67.092381240517696</v>
      </c>
      <c r="AB12" s="173">
        <v>0.98039934722143296</v>
      </c>
      <c r="AC12" s="13">
        <v>69.914938423363196</v>
      </c>
      <c r="AD12" s="173">
        <v>1.5793168691764301</v>
      </c>
      <c r="AE12" s="13">
        <v>2.8225571828454301</v>
      </c>
      <c r="AF12" s="173">
        <v>1.85887725611387</v>
      </c>
      <c r="AG12" s="13">
        <v>44.142497993396702</v>
      </c>
      <c r="AH12" s="173">
        <v>1.01134796293693</v>
      </c>
      <c r="AI12" s="13">
        <v>54.317611879279802</v>
      </c>
      <c r="AJ12" s="173">
        <v>1.5398536287493301</v>
      </c>
      <c r="AK12" s="13">
        <v>10.1751138858831</v>
      </c>
      <c r="AL12" s="173">
        <v>1.84227411101311</v>
      </c>
      <c r="AM12" s="13">
        <v>57.560023843102499</v>
      </c>
      <c r="AN12" s="173">
        <v>0.98115230207680004</v>
      </c>
      <c r="AO12" s="13">
        <v>61.674003673166098</v>
      </c>
      <c r="AP12" s="173">
        <v>1.25134386871692</v>
      </c>
      <c r="AQ12" s="13">
        <v>4.1139798300635899</v>
      </c>
      <c r="AR12" s="173">
        <v>1.5901324843062701</v>
      </c>
      <c r="AS12" s="13">
        <v>22.738641686663399</v>
      </c>
      <c r="AT12" s="173">
        <v>0.91262216413761599</v>
      </c>
      <c r="AU12" s="13">
        <v>28.201728331970699</v>
      </c>
      <c r="AV12" s="173">
        <v>1.6736993805487199</v>
      </c>
      <c r="AW12" s="13">
        <v>5.4630866453072899</v>
      </c>
      <c r="AX12" s="182">
        <v>1.9063443631527801</v>
      </c>
    </row>
    <row r="13" spans="1:50" ht="12.95" customHeight="1" x14ac:dyDescent="0.2">
      <c r="A13" s="2" t="s">
        <v>342</v>
      </c>
      <c r="B13" s="12">
        <v>2</v>
      </c>
      <c r="C13" s="13">
        <v>78.557140474456006</v>
      </c>
      <c r="D13" s="173">
        <v>0.71412569918110902</v>
      </c>
      <c r="E13" s="13">
        <v>68.059465689299202</v>
      </c>
      <c r="F13" s="173">
        <v>0.93838330646921497</v>
      </c>
      <c r="G13" s="13">
        <v>-10.4976747851568</v>
      </c>
      <c r="H13" s="173">
        <v>1.17921106850767</v>
      </c>
      <c r="I13" s="13">
        <v>76.286615443834705</v>
      </c>
      <c r="J13" s="173">
        <v>0.80643001425455096</v>
      </c>
      <c r="K13" s="13">
        <v>63.3710093858544</v>
      </c>
      <c r="L13" s="173">
        <v>0.935036933566744</v>
      </c>
      <c r="M13" s="13">
        <v>-12.9156060579803</v>
      </c>
      <c r="N13" s="173">
        <v>1.2347564274076499</v>
      </c>
      <c r="O13" s="13">
        <v>50.610712126510798</v>
      </c>
      <c r="P13" s="173">
        <v>0.92542504009086601</v>
      </c>
      <c r="Q13" s="13">
        <v>66.770501722208394</v>
      </c>
      <c r="R13" s="173">
        <v>1.04244996443472</v>
      </c>
      <c r="S13" s="13">
        <v>16.1597895956976</v>
      </c>
      <c r="T13" s="173">
        <v>1.3939560370317099</v>
      </c>
      <c r="U13" s="13">
        <v>49.570436527101499</v>
      </c>
      <c r="V13" s="173">
        <v>1.04183787997206</v>
      </c>
      <c r="W13" s="13">
        <v>40.145273917919297</v>
      </c>
      <c r="X13" s="173">
        <v>1.06756270970581</v>
      </c>
      <c r="Y13" s="13">
        <v>-9.4251626091821397</v>
      </c>
      <c r="Z13" s="173">
        <v>1.4916823748033901</v>
      </c>
      <c r="AA13" s="13">
        <v>46.389951283533598</v>
      </c>
      <c r="AB13" s="173">
        <v>1.01228855027759</v>
      </c>
      <c r="AC13" s="13">
        <v>69.551270208544295</v>
      </c>
      <c r="AD13" s="173">
        <v>1.0096382883257</v>
      </c>
      <c r="AE13" s="13">
        <v>23.161318925010701</v>
      </c>
      <c r="AF13" s="173">
        <v>1.42971940683351</v>
      </c>
      <c r="AG13" s="13">
        <v>36.209270886553199</v>
      </c>
      <c r="AH13" s="173">
        <v>1.07504440520847</v>
      </c>
      <c r="AI13" s="13">
        <v>28.7698299450708</v>
      </c>
      <c r="AJ13" s="173">
        <v>1.0244092976855499</v>
      </c>
      <c r="AK13" s="13">
        <v>-7.4394409414824301</v>
      </c>
      <c r="AL13" s="173">
        <v>1.4849696570484701</v>
      </c>
      <c r="AM13" s="13">
        <v>22.5794927986753</v>
      </c>
      <c r="AN13" s="173">
        <v>0.83464459130900903</v>
      </c>
      <c r="AO13" s="13">
        <v>17.058095052442201</v>
      </c>
      <c r="AP13" s="173">
        <v>0.86478717358188395</v>
      </c>
      <c r="AQ13" s="13">
        <v>-5.5213977462331103</v>
      </c>
      <c r="AR13" s="173">
        <v>1.20186873218048</v>
      </c>
      <c r="AS13" s="13">
        <v>17.577810262710301</v>
      </c>
      <c r="AT13" s="173">
        <v>0.79876781609936298</v>
      </c>
      <c r="AU13" s="13">
        <v>18.491073398420301</v>
      </c>
      <c r="AV13" s="173">
        <v>0.85016762515634103</v>
      </c>
      <c r="AW13" s="13">
        <v>0.91326313570992201</v>
      </c>
      <c r="AX13" s="182">
        <v>1.1665397613884101</v>
      </c>
    </row>
    <row r="14" spans="1:50" ht="12.95" customHeight="1" x14ac:dyDescent="0.2">
      <c r="A14" s="2" t="s">
        <v>345</v>
      </c>
      <c r="B14" s="12">
        <v>2</v>
      </c>
      <c r="C14" s="13">
        <v>62.565763440179197</v>
      </c>
      <c r="D14" s="173">
        <v>0.79875584609749695</v>
      </c>
      <c r="E14" s="13">
        <v>62.958945362519103</v>
      </c>
      <c r="F14" s="173">
        <v>0.941398511225223</v>
      </c>
      <c r="G14" s="13">
        <v>0.39318192233994897</v>
      </c>
      <c r="H14" s="173">
        <v>1.23460198388468</v>
      </c>
      <c r="I14" s="13">
        <v>67.740304529388197</v>
      </c>
      <c r="J14" s="173">
        <v>0.79845656737150705</v>
      </c>
      <c r="K14" s="13">
        <v>60.508863037595603</v>
      </c>
      <c r="L14" s="173">
        <v>0.970195382449897</v>
      </c>
      <c r="M14" s="13">
        <v>-7.23144149179259</v>
      </c>
      <c r="N14" s="173">
        <v>1.25650784721218</v>
      </c>
      <c r="O14" s="13">
        <v>51.990713753590697</v>
      </c>
      <c r="P14" s="173">
        <v>1.0750418291557</v>
      </c>
      <c r="Q14" s="13">
        <v>47.731041783251797</v>
      </c>
      <c r="R14" s="173">
        <v>1.1014632643532301</v>
      </c>
      <c r="S14" s="13">
        <v>-4.2596719703388501</v>
      </c>
      <c r="T14" s="173">
        <v>1.5391349054433501</v>
      </c>
      <c r="U14" s="13">
        <v>49.6126967960762</v>
      </c>
      <c r="V14" s="173">
        <v>0.93504761140407899</v>
      </c>
      <c r="W14" s="13">
        <v>56.686300148052503</v>
      </c>
      <c r="X14" s="173">
        <v>1.0255991646471001</v>
      </c>
      <c r="Y14" s="13">
        <v>7.0736033519763799</v>
      </c>
      <c r="Z14" s="173">
        <v>1.38786443218252</v>
      </c>
      <c r="AA14" s="13">
        <v>39.654538514105802</v>
      </c>
      <c r="AB14" s="173">
        <v>1.1968360452367699</v>
      </c>
      <c r="AC14" s="13">
        <v>67.390490029391103</v>
      </c>
      <c r="AD14" s="173">
        <v>0.94036794902771903</v>
      </c>
      <c r="AE14" s="13">
        <v>27.735951515285301</v>
      </c>
      <c r="AF14" s="173">
        <v>1.52207371659082</v>
      </c>
      <c r="AG14" s="13">
        <v>39.727005595827102</v>
      </c>
      <c r="AH14" s="173">
        <v>0.96098000830228902</v>
      </c>
      <c r="AI14" s="13">
        <v>38.594050712439802</v>
      </c>
      <c r="AJ14" s="173">
        <v>0.90044757473144399</v>
      </c>
      <c r="AK14" s="13">
        <v>-1.13295488338731</v>
      </c>
      <c r="AL14" s="173">
        <v>1.31692384411416</v>
      </c>
      <c r="AM14" s="13">
        <v>35.118058715907097</v>
      </c>
      <c r="AN14" s="173">
        <v>0.930819862754382</v>
      </c>
      <c r="AO14" s="13">
        <v>39.271401934131902</v>
      </c>
      <c r="AP14" s="173">
        <v>1.04574717826932</v>
      </c>
      <c r="AQ14" s="13">
        <v>4.1533432182248102</v>
      </c>
      <c r="AR14" s="173">
        <v>1.40000456347696</v>
      </c>
      <c r="AS14" s="13">
        <v>13.3854756290179</v>
      </c>
      <c r="AT14" s="173">
        <v>0.84630910360980605</v>
      </c>
      <c r="AU14" s="13">
        <v>18.637208941476398</v>
      </c>
      <c r="AV14" s="173">
        <v>1.0064434610591799</v>
      </c>
      <c r="AW14" s="13">
        <v>5.2517333124585504</v>
      </c>
      <c r="AX14" s="182">
        <v>1.31497815159098</v>
      </c>
    </row>
    <row r="15" spans="1:50" ht="12.95" customHeight="1" x14ac:dyDescent="0.2">
      <c r="A15" s="17" t="s">
        <v>346</v>
      </c>
      <c r="B15" s="12">
        <v>2</v>
      </c>
      <c r="C15" s="13">
        <v>78.361695348950803</v>
      </c>
      <c r="D15" s="173">
        <v>0.92273087475258697</v>
      </c>
      <c r="E15" s="13">
        <v>75.346710255903801</v>
      </c>
      <c r="F15" s="173">
        <v>1.24018780953624</v>
      </c>
      <c r="G15" s="13">
        <v>-3.0149850930470001</v>
      </c>
      <c r="H15" s="173">
        <v>1.54580013913312</v>
      </c>
      <c r="I15" s="13">
        <v>76.120121349257701</v>
      </c>
      <c r="J15" s="173">
        <v>1.03127109995174</v>
      </c>
      <c r="K15" s="13">
        <v>67.779512244582804</v>
      </c>
      <c r="L15" s="173">
        <v>1.2167203247624601</v>
      </c>
      <c r="M15" s="13">
        <v>-8.3406091046748791</v>
      </c>
      <c r="N15" s="173">
        <v>1.59496972707502</v>
      </c>
      <c r="O15" s="13">
        <v>61.423283286910902</v>
      </c>
      <c r="P15" s="173">
        <v>1.24278197949131</v>
      </c>
      <c r="Q15" s="13">
        <v>54.122037103090797</v>
      </c>
      <c r="R15" s="173">
        <v>1.5328423340227499</v>
      </c>
      <c r="S15" s="13">
        <v>-7.3012461838201004</v>
      </c>
      <c r="T15" s="173">
        <v>1.9733506200167901</v>
      </c>
      <c r="U15" s="13">
        <v>60.257164277077401</v>
      </c>
      <c r="V15" s="173">
        <v>1.1803895943214</v>
      </c>
      <c r="W15" s="13">
        <v>62.079961037958299</v>
      </c>
      <c r="X15" s="173">
        <v>1.35832161382704</v>
      </c>
      <c r="Y15" s="13">
        <v>1.8227967608809099</v>
      </c>
      <c r="Z15" s="173">
        <v>1.79954360907757</v>
      </c>
      <c r="AA15" s="13">
        <v>44.844026538120303</v>
      </c>
      <c r="AB15" s="173">
        <v>1.8173534638773501</v>
      </c>
      <c r="AC15" s="13">
        <v>75.794480147718801</v>
      </c>
      <c r="AD15" s="173">
        <v>1.2456091069070501</v>
      </c>
      <c r="AE15" s="13">
        <v>30.950453609598501</v>
      </c>
      <c r="AF15" s="173">
        <v>2.2032511567855302</v>
      </c>
      <c r="AG15" s="13">
        <v>45.5884465805321</v>
      </c>
      <c r="AH15" s="173">
        <v>1.20222845087708</v>
      </c>
      <c r="AI15" s="13">
        <v>42.723934785003898</v>
      </c>
      <c r="AJ15" s="173">
        <v>1.30813600051831</v>
      </c>
      <c r="AK15" s="13">
        <v>-2.8645117955282</v>
      </c>
      <c r="AL15" s="173">
        <v>1.7766747152898801</v>
      </c>
      <c r="AM15" s="13">
        <v>37.548993259402401</v>
      </c>
      <c r="AN15" s="173">
        <v>1.1322568106012201</v>
      </c>
      <c r="AO15" s="13">
        <v>35.843023381817602</v>
      </c>
      <c r="AP15" s="173">
        <v>1.2959794653336201</v>
      </c>
      <c r="AQ15" s="13">
        <v>-1.7059698775847401</v>
      </c>
      <c r="AR15" s="173">
        <v>1.7209207592795399</v>
      </c>
      <c r="AS15" s="13">
        <v>17.644909024811898</v>
      </c>
      <c r="AT15" s="173">
        <v>1.27529035065297</v>
      </c>
      <c r="AU15" s="13">
        <v>23.557436068763899</v>
      </c>
      <c r="AV15" s="173">
        <v>1.4295668467601499</v>
      </c>
      <c r="AW15" s="13">
        <v>5.9125270439520401</v>
      </c>
      <c r="AX15" s="182">
        <v>1.9157314132790999</v>
      </c>
    </row>
    <row r="16" spans="1:50" ht="12.95" customHeight="1" x14ac:dyDescent="0.2">
      <c r="A16" s="17" t="s">
        <v>347</v>
      </c>
      <c r="B16" s="12">
        <v>2</v>
      </c>
      <c r="C16" s="13">
        <v>42.920105741092698</v>
      </c>
      <c r="D16" s="173">
        <v>1.22740065223314</v>
      </c>
      <c r="E16" s="13">
        <v>42.765907409343697</v>
      </c>
      <c r="F16" s="173">
        <v>1.36007648204668</v>
      </c>
      <c r="G16" s="13">
        <v>-0.15419833174898701</v>
      </c>
      <c r="H16" s="173">
        <v>1.83202630934133</v>
      </c>
      <c r="I16" s="13">
        <v>57.315137845591003</v>
      </c>
      <c r="J16" s="173">
        <v>1.1683815870546701</v>
      </c>
      <c r="K16" s="13">
        <v>48.612955993733898</v>
      </c>
      <c r="L16" s="173">
        <v>1.3914675069798099</v>
      </c>
      <c r="M16" s="13">
        <v>-8.7021818518570804</v>
      </c>
      <c r="N16" s="173">
        <v>1.81694726284199</v>
      </c>
      <c r="O16" s="13">
        <v>40.277076594852403</v>
      </c>
      <c r="P16" s="173">
        <v>1.9604039380529299</v>
      </c>
      <c r="Q16" s="13">
        <v>37.320654259471901</v>
      </c>
      <c r="R16" s="173">
        <v>1.35215288728718</v>
      </c>
      <c r="S16" s="13">
        <v>-2.9564223353804202</v>
      </c>
      <c r="T16" s="173">
        <v>2.3814913459705198</v>
      </c>
      <c r="U16" s="13">
        <v>36.393883116806997</v>
      </c>
      <c r="V16" s="173">
        <v>1.39092944495944</v>
      </c>
      <c r="W16" s="13">
        <v>47.888447240101797</v>
      </c>
      <c r="X16" s="173">
        <v>1.55885733001152</v>
      </c>
      <c r="Y16" s="13">
        <v>11.494564123294801</v>
      </c>
      <c r="Z16" s="173">
        <v>2.0891914455563398</v>
      </c>
      <c r="AA16" s="13">
        <v>33.193375340787902</v>
      </c>
      <c r="AB16" s="173">
        <v>1.47643881971887</v>
      </c>
      <c r="AC16" s="13">
        <v>53.6670144936543</v>
      </c>
      <c r="AD16" s="173">
        <v>1.4764778587621299</v>
      </c>
      <c r="AE16" s="13">
        <v>20.473639152866401</v>
      </c>
      <c r="AF16" s="173">
        <v>2.0880274078152401</v>
      </c>
      <c r="AG16" s="13">
        <v>32.454514818103597</v>
      </c>
      <c r="AH16" s="173">
        <v>1.5581222551177001</v>
      </c>
      <c r="AI16" s="13">
        <v>31.836745205440401</v>
      </c>
      <c r="AJ16" s="173">
        <v>1.2224593466814599</v>
      </c>
      <c r="AK16" s="13">
        <v>-0.61776961266323105</v>
      </c>
      <c r="AL16" s="173">
        <v>1.98044232841603</v>
      </c>
      <c r="AM16" s="13">
        <v>32.089489978926203</v>
      </c>
      <c r="AN16" s="173">
        <v>1.5649586347590201</v>
      </c>
      <c r="AO16" s="13">
        <v>44.8642515177674</v>
      </c>
      <c r="AP16" s="173">
        <v>1.75700010498161</v>
      </c>
      <c r="AQ16" s="13">
        <v>12.774761538841201</v>
      </c>
      <c r="AR16" s="173">
        <v>2.35290137859882</v>
      </c>
      <c r="AS16" s="13">
        <v>8.0820109377204297</v>
      </c>
      <c r="AT16" s="173">
        <v>0.86436757284126997</v>
      </c>
      <c r="AU16" s="13">
        <v>10.591616187123901</v>
      </c>
      <c r="AV16" s="173">
        <v>0.84784535232869496</v>
      </c>
      <c r="AW16" s="13">
        <v>2.5096052494034802</v>
      </c>
      <c r="AX16" s="182">
        <v>1.2107737370974301</v>
      </c>
    </row>
    <row r="17" spans="1:50" ht="12.95" customHeight="1" x14ac:dyDescent="0.2">
      <c r="A17" s="2" t="s">
        <v>348</v>
      </c>
      <c r="B17" s="12">
        <v>2</v>
      </c>
      <c r="C17" s="13">
        <v>85.552950404345296</v>
      </c>
      <c r="D17" s="173">
        <v>0.93181243846952699</v>
      </c>
      <c r="E17" s="13">
        <v>88.800448593869504</v>
      </c>
      <c r="F17" s="173">
        <v>0.73547267203816502</v>
      </c>
      <c r="G17" s="13">
        <v>3.2474981895242099</v>
      </c>
      <c r="H17" s="173">
        <v>1.18709497168571</v>
      </c>
      <c r="I17" s="13">
        <v>81.694611131890298</v>
      </c>
      <c r="J17" s="173">
        <v>0.94244817207012099</v>
      </c>
      <c r="K17" s="13">
        <v>87.599769325518807</v>
      </c>
      <c r="L17" s="173">
        <v>0.92932115314156705</v>
      </c>
      <c r="M17" s="13">
        <v>5.9051581936284796</v>
      </c>
      <c r="N17" s="173">
        <v>1.3235733310680899</v>
      </c>
      <c r="O17" s="13">
        <v>80.056427541489199</v>
      </c>
      <c r="P17" s="173">
        <v>1.2849946586101699</v>
      </c>
      <c r="Q17" s="13">
        <v>84.698217174272997</v>
      </c>
      <c r="R17" s="173">
        <v>0.83410291935882797</v>
      </c>
      <c r="S17" s="13">
        <v>4.6417896327838104</v>
      </c>
      <c r="T17" s="173">
        <v>1.53197224280976</v>
      </c>
      <c r="U17" s="13">
        <v>82.544694237374699</v>
      </c>
      <c r="V17" s="173">
        <v>1.17415473463702</v>
      </c>
      <c r="W17" s="13">
        <v>85.608333378428796</v>
      </c>
      <c r="X17" s="173">
        <v>0.82523941085111197</v>
      </c>
      <c r="Y17" s="13">
        <v>3.06363914105407</v>
      </c>
      <c r="Z17" s="173">
        <v>1.4351513599939301</v>
      </c>
      <c r="AA17" s="13">
        <v>51.770551115696897</v>
      </c>
      <c r="AB17" s="173">
        <v>1.62759419216575</v>
      </c>
      <c r="AC17" s="13">
        <v>82.074238106811805</v>
      </c>
      <c r="AD17" s="173">
        <v>0.96039540751014996</v>
      </c>
      <c r="AE17" s="13">
        <v>30.303686991114901</v>
      </c>
      <c r="AF17" s="173">
        <v>1.8898206775083899</v>
      </c>
      <c r="AG17" s="13">
        <v>63.792902959461202</v>
      </c>
      <c r="AH17" s="173">
        <v>1.44699063640369</v>
      </c>
      <c r="AI17" s="13">
        <v>72.133855177221903</v>
      </c>
      <c r="AJ17" s="173">
        <v>1.15863794447653</v>
      </c>
      <c r="AK17" s="13">
        <v>8.3409522177606892</v>
      </c>
      <c r="AL17" s="173">
        <v>1.8537054211014099</v>
      </c>
      <c r="AM17" s="13">
        <v>39.679560980334102</v>
      </c>
      <c r="AN17" s="173">
        <v>1.7502689386647301</v>
      </c>
      <c r="AO17" s="13">
        <v>64.430767984686597</v>
      </c>
      <c r="AP17" s="173">
        <v>1.34849041220042</v>
      </c>
      <c r="AQ17" s="13">
        <v>24.751207004352501</v>
      </c>
      <c r="AR17" s="173">
        <v>2.20949490822021</v>
      </c>
      <c r="AS17" s="13">
        <v>26.7678829986152</v>
      </c>
      <c r="AT17" s="173">
        <v>1.3526395638212301</v>
      </c>
      <c r="AU17" s="13">
        <v>40.275194952441602</v>
      </c>
      <c r="AV17" s="173">
        <v>1.07718039532041</v>
      </c>
      <c r="AW17" s="13">
        <v>13.507311953826401</v>
      </c>
      <c r="AX17" s="182">
        <v>1.7291475916407899</v>
      </c>
    </row>
    <row r="18" spans="1:50" ht="12.95" customHeight="1" x14ac:dyDescent="0.2">
      <c r="A18" s="2" t="s">
        <v>349</v>
      </c>
      <c r="B18" s="12">
        <v>2</v>
      </c>
      <c r="C18" s="13">
        <v>71.438999649766401</v>
      </c>
      <c r="D18" s="173">
        <v>1.2155479565853899</v>
      </c>
      <c r="E18" s="13">
        <v>75.962250536500903</v>
      </c>
      <c r="F18" s="173">
        <v>0.99944463708665199</v>
      </c>
      <c r="G18" s="13">
        <v>4.5232508867345</v>
      </c>
      <c r="H18" s="173">
        <v>1.57367290672496</v>
      </c>
      <c r="I18" s="13">
        <v>73.885874369292495</v>
      </c>
      <c r="J18" s="173">
        <v>1.18656889015029</v>
      </c>
      <c r="K18" s="13">
        <v>79.417461768722802</v>
      </c>
      <c r="L18" s="173">
        <v>0.94531206306594895</v>
      </c>
      <c r="M18" s="13">
        <v>5.5315873994303404</v>
      </c>
      <c r="N18" s="173">
        <v>1.51708952525897</v>
      </c>
      <c r="O18" s="13">
        <v>70.188477174051201</v>
      </c>
      <c r="P18" s="173">
        <v>1.0619804184767101</v>
      </c>
      <c r="Q18" s="13">
        <v>72.563899441531802</v>
      </c>
      <c r="R18" s="173">
        <v>0.94520600101792396</v>
      </c>
      <c r="S18" s="13">
        <v>2.3754222674806198</v>
      </c>
      <c r="T18" s="173">
        <v>1.42169504240124</v>
      </c>
      <c r="U18" s="13">
        <v>60.234315032465801</v>
      </c>
      <c r="V18" s="173">
        <v>1.4433096807892201</v>
      </c>
      <c r="W18" s="13">
        <v>67.309982097776995</v>
      </c>
      <c r="X18" s="173">
        <v>1.1451772804085201</v>
      </c>
      <c r="Y18" s="13">
        <v>7.0756670653112401</v>
      </c>
      <c r="Z18" s="173">
        <v>1.8424369292390299</v>
      </c>
      <c r="AA18" s="13">
        <v>63.272949518445103</v>
      </c>
      <c r="AB18" s="173">
        <v>1.31486998882516</v>
      </c>
      <c r="AC18" s="13">
        <v>86.2855088784777</v>
      </c>
      <c r="AD18" s="173">
        <v>0.83453932430225597</v>
      </c>
      <c r="AE18" s="13">
        <v>23.0125593600327</v>
      </c>
      <c r="AF18" s="173">
        <v>1.5573499835682201</v>
      </c>
      <c r="AG18" s="13">
        <v>56.890649112148303</v>
      </c>
      <c r="AH18" s="173">
        <v>1.6328321637548</v>
      </c>
      <c r="AI18" s="13">
        <v>65.082606690332995</v>
      </c>
      <c r="AJ18" s="173">
        <v>1.2305119208578199</v>
      </c>
      <c r="AK18" s="13">
        <v>8.1919575781846792</v>
      </c>
      <c r="AL18" s="173">
        <v>2.0445783091790299</v>
      </c>
      <c r="AM18" s="13">
        <v>38.654854959953802</v>
      </c>
      <c r="AN18" s="173">
        <v>1.83861573672616</v>
      </c>
      <c r="AO18" s="13">
        <v>50.324168071458999</v>
      </c>
      <c r="AP18" s="173">
        <v>1.66636345018218</v>
      </c>
      <c r="AQ18" s="13">
        <v>11.6693131115053</v>
      </c>
      <c r="AR18" s="173">
        <v>2.4813856966300398</v>
      </c>
      <c r="AS18" s="13">
        <v>31.444068390741101</v>
      </c>
      <c r="AT18" s="173">
        <v>1.4726603466868999</v>
      </c>
      <c r="AU18" s="13">
        <v>41.108516541975</v>
      </c>
      <c r="AV18" s="173">
        <v>1.5915505834927901</v>
      </c>
      <c r="AW18" s="13">
        <v>9.6644481512339304</v>
      </c>
      <c r="AX18" s="182">
        <v>2.1683546196414101</v>
      </c>
    </row>
    <row r="19" spans="1:50" ht="12.95" customHeight="1" x14ac:dyDescent="0.2">
      <c r="A19" s="2" t="s">
        <v>350</v>
      </c>
      <c r="B19" s="12">
        <v>2</v>
      </c>
      <c r="C19" s="13">
        <v>75.819084911507602</v>
      </c>
      <c r="D19" s="173">
        <v>1.1353066081242</v>
      </c>
      <c r="E19" s="13">
        <v>82.531779005835304</v>
      </c>
      <c r="F19" s="173">
        <v>1.05731056699504</v>
      </c>
      <c r="G19" s="13">
        <v>6.7126940943277003</v>
      </c>
      <c r="H19" s="173">
        <v>1.55139509137094</v>
      </c>
      <c r="I19" s="13">
        <v>74.084420130834104</v>
      </c>
      <c r="J19" s="173">
        <v>1.1322694352804299</v>
      </c>
      <c r="K19" s="13">
        <v>74.805032762609301</v>
      </c>
      <c r="L19" s="173">
        <v>1.2515833874611499</v>
      </c>
      <c r="M19" s="13">
        <v>0.72061263177512602</v>
      </c>
      <c r="N19" s="173">
        <v>1.6877485149864599</v>
      </c>
      <c r="O19" s="13">
        <v>71.793020593655001</v>
      </c>
      <c r="P19" s="173">
        <v>1.3003532478682001</v>
      </c>
      <c r="Q19" s="13">
        <v>81.301389514829907</v>
      </c>
      <c r="R19" s="173">
        <v>1.0672685138184199</v>
      </c>
      <c r="S19" s="13">
        <v>9.5083689211749594</v>
      </c>
      <c r="T19" s="173">
        <v>1.6822546328750401</v>
      </c>
      <c r="U19" s="13">
        <v>64.576782132054703</v>
      </c>
      <c r="V19" s="173">
        <v>1.4873362311375899</v>
      </c>
      <c r="W19" s="13">
        <v>70.426943391646802</v>
      </c>
      <c r="X19" s="173">
        <v>1.3816474944886401</v>
      </c>
      <c r="Y19" s="13">
        <v>5.8501612595920802</v>
      </c>
      <c r="Z19" s="173">
        <v>2.03005390654566</v>
      </c>
      <c r="AA19" s="13">
        <v>51.458822868274702</v>
      </c>
      <c r="AB19" s="173">
        <v>1.2817847229541599</v>
      </c>
      <c r="AC19" s="13">
        <v>72.6941017916552</v>
      </c>
      <c r="AD19" s="173">
        <v>1.4423353463748501</v>
      </c>
      <c r="AE19" s="13">
        <v>21.235278923380399</v>
      </c>
      <c r="AF19" s="173">
        <v>1.9295863099122901</v>
      </c>
      <c r="AG19" s="13">
        <v>52.282045115254803</v>
      </c>
      <c r="AH19" s="173">
        <v>1.27208891343997</v>
      </c>
      <c r="AI19" s="13">
        <v>58.620673108828399</v>
      </c>
      <c r="AJ19" s="173">
        <v>1.9691194248226001</v>
      </c>
      <c r="AK19" s="13">
        <v>6.3386279935736498</v>
      </c>
      <c r="AL19" s="173">
        <v>2.3442784631759501</v>
      </c>
      <c r="AM19" s="13">
        <v>54.934233552326504</v>
      </c>
      <c r="AN19" s="173">
        <v>1.8810725038905201</v>
      </c>
      <c r="AO19" s="13">
        <v>73.102294306234398</v>
      </c>
      <c r="AP19" s="173">
        <v>1.7637302190799999</v>
      </c>
      <c r="AQ19" s="13">
        <v>18.168060753907898</v>
      </c>
      <c r="AR19" s="173">
        <v>2.5786000175655199</v>
      </c>
      <c r="AS19" s="13">
        <v>21.1912746822405</v>
      </c>
      <c r="AT19" s="173">
        <v>1.2753518138945801</v>
      </c>
      <c r="AU19" s="13">
        <v>28.682351793845701</v>
      </c>
      <c r="AV19" s="173">
        <v>1.5646295804818799</v>
      </c>
      <c r="AW19" s="13">
        <v>7.4910771116052199</v>
      </c>
      <c r="AX19" s="182">
        <v>2.0185608668858901</v>
      </c>
    </row>
    <row r="20" spans="1:50" ht="12.95" customHeight="1" x14ac:dyDescent="0.2">
      <c r="A20" s="2" t="s">
        <v>351</v>
      </c>
      <c r="B20" s="12">
        <v>2</v>
      </c>
      <c r="C20" s="13">
        <v>83.826466472324796</v>
      </c>
      <c r="D20" s="173">
        <v>1.3149301772818101</v>
      </c>
      <c r="E20" s="13">
        <v>85.271307211250004</v>
      </c>
      <c r="F20" s="173">
        <v>1.18582980859125</v>
      </c>
      <c r="G20" s="13">
        <v>1.44484073892521</v>
      </c>
      <c r="H20" s="173">
        <v>1.7706591162812599</v>
      </c>
      <c r="I20" s="13">
        <v>86.087204982211105</v>
      </c>
      <c r="J20" s="173">
        <v>0.99241716459127904</v>
      </c>
      <c r="K20" s="13">
        <v>83.742615072004398</v>
      </c>
      <c r="L20" s="173">
        <v>1.0981971148333201</v>
      </c>
      <c r="M20" s="13">
        <v>-2.34458991020671</v>
      </c>
      <c r="N20" s="173">
        <v>1.48017861476364</v>
      </c>
      <c r="O20" s="13">
        <v>83.439025171490897</v>
      </c>
      <c r="P20" s="173">
        <v>1.3181869049454</v>
      </c>
      <c r="Q20" s="13">
        <v>83.137091069685397</v>
      </c>
      <c r="R20" s="173">
        <v>1.01987818592994</v>
      </c>
      <c r="S20" s="13">
        <v>-0.30193410180554298</v>
      </c>
      <c r="T20" s="173">
        <v>1.66666380248246</v>
      </c>
      <c r="U20" s="13">
        <v>80.213178314753094</v>
      </c>
      <c r="V20" s="173">
        <v>1.46084187976748</v>
      </c>
      <c r="W20" s="13">
        <v>82.114419551356406</v>
      </c>
      <c r="X20" s="173">
        <v>1.21867862648529</v>
      </c>
      <c r="Y20" s="13">
        <v>1.90124123660331</v>
      </c>
      <c r="Z20" s="173">
        <v>1.90242912938555</v>
      </c>
      <c r="AA20" s="13">
        <v>78.184702830298207</v>
      </c>
      <c r="AB20" s="173">
        <v>1.71156546097128</v>
      </c>
      <c r="AC20" s="13">
        <v>81.773594743897306</v>
      </c>
      <c r="AD20" s="173">
        <v>0.88132265707528101</v>
      </c>
      <c r="AE20" s="13">
        <v>3.5888919135991602</v>
      </c>
      <c r="AF20" s="173">
        <v>1.9251456965809299</v>
      </c>
      <c r="AG20" s="13">
        <v>70.480481799105902</v>
      </c>
      <c r="AH20" s="173">
        <v>1.4707186815744799</v>
      </c>
      <c r="AI20" s="13">
        <v>71.362041991142604</v>
      </c>
      <c r="AJ20" s="173">
        <v>1.3834704510120499</v>
      </c>
      <c r="AK20" s="13">
        <v>0.88156019203668701</v>
      </c>
      <c r="AL20" s="173">
        <v>2.0191592134241598</v>
      </c>
      <c r="AM20" s="13">
        <v>41.673270225306098</v>
      </c>
      <c r="AN20" s="173">
        <v>2.3147575583873699</v>
      </c>
      <c r="AO20" s="13">
        <v>66.448034771539994</v>
      </c>
      <c r="AP20" s="173">
        <v>1.44322485494494</v>
      </c>
      <c r="AQ20" s="13">
        <v>24.7747645462339</v>
      </c>
      <c r="AR20" s="173">
        <v>2.7278197403865101</v>
      </c>
      <c r="AS20" s="13">
        <v>29.274400766724501</v>
      </c>
      <c r="AT20" s="173">
        <v>1.6184084950295199</v>
      </c>
      <c r="AU20" s="13">
        <v>38.697008570575399</v>
      </c>
      <c r="AV20" s="173">
        <v>1.5195038021351099</v>
      </c>
      <c r="AW20" s="13">
        <v>9.4226078038509193</v>
      </c>
      <c r="AX20" s="182">
        <v>2.2199409590092198</v>
      </c>
    </row>
    <row r="21" spans="1:50" ht="12.95" customHeight="1" x14ac:dyDescent="0.2">
      <c r="A21" s="2" t="s">
        <v>353</v>
      </c>
      <c r="B21" s="12">
        <v>2</v>
      </c>
      <c r="C21" s="13">
        <v>92.627889500761697</v>
      </c>
      <c r="D21" s="173">
        <v>0.53729791432512597</v>
      </c>
      <c r="E21" s="13">
        <v>90.492572589264299</v>
      </c>
      <c r="F21" s="173">
        <v>0.55269458930023097</v>
      </c>
      <c r="G21" s="13">
        <v>-2.13531691149737</v>
      </c>
      <c r="H21" s="173">
        <v>0.77081797966827503</v>
      </c>
      <c r="I21" s="13">
        <v>88.190239921349104</v>
      </c>
      <c r="J21" s="173">
        <v>0.64612220930075004</v>
      </c>
      <c r="K21" s="13">
        <v>86.581543466959999</v>
      </c>
      <c r="L21" s="173">
        <v>0.74264884988012703</v>
      </c>
      <c r="M21" s="13">
        <v>-1.60869645438913</v>
      </c>
      <c r="N21" s="173">
        <v>0.98437859768483305</v>
      </c>
      <c r="O21" s="13">
        <v>81.636262551921902</v>
      </c>
      <c r="P21" s="173">
        <v>0.74484726366021003</v>
      </c>
      <c r="Q21" s="13">
        <v>81.710073024457401</v>
      </c>
      <c r="R21" s="173">
        <v>0.88340522105213304</v>
      </c>
      <c r="S21" s="13">
        <v>7.3810472535470198E-2</v>
      </c>
      <c r="T21" s="173">
        <v>1.1555095113257501</v>
      </c>
      <c r="U21" s="13">
        <v>86.198078736490899</v>
      </c>
      <c r="V21" s="173">
        <v>0.78347234468542704</v>
      </c>
      <c r="W21" s="13">
        <v>89.093447784134895</v>
      </c>
      <c r="X21" s="173">
        <v>0.66446860723635304</v>
      </c>
      <c r="Y21" s="13">
        <v>2.8953690476439999</v>
      </c>
      <c r="Z21" s="173">
        <v>1.0273010488116401</v>
      </c>
      <c r="AA21" s="13">
        <v>73.124485148298902</v>
      </c>
      <c r="AB21" s="173">
        <v>1.14107134305575</v>
      </c>
      <c r="AC21" s="13">
        <v>85.941252368894993</v>
      </c>
      <c r="AD21" s="173">
        <v>0.847544590914872</v>
      </c>
      <c r="AE21" s="13">
        <v>12.816767220596001</v>
      </c>
      <c r="AF21" s="173">
        <v>1.4213991851454399</v>
      </c>
      <c r="AG21" s="13">
        <v>54.306461271156898</v>
      </c>
      <c r="AH21" s="173">
        <v>1.21094335448565</v>
      </c>
      <c r="AI21" s="13">
        <v>61.178939169852697</v>
      </c>
      <c r="AJ21" s="173">
        <v>1.1270112866775901</v>
      </c>
      <c r="AK21" s="13">
        <v>6.8724778986958004</v>
      </c>
      <c r="AL21" s="173">
        <v>1.6542485448298401</v>
      </c>
      <c r="AM21" s="13">
        <v>67.185129229767497</v>
      </c>
      <c r="AN21" s="173">
        <v>1.43326487059079</v>
      </c>
      <c r="AO21" s="13">
        <v>73.367566579330202</v>
      </c>
      <c r="AP21" s="173">
        <v>1.23213045343942</v>
      </c>
      <c r="AQ21" s="13">
        <v>6.1824373495627603</v>
      </c>
      <c r="AR21" s="173">
        <v>1.8900776818857099</v>
      </c>
      <c r="AS21" s="13">
        <v>18.660175316921201</v>
      </c>
      <c r="AT21" s="173">
        <v>1.2526646939914701</v>
      </c>
      <c r="AU21" s="13">
        <v>25.601418910654999</v>
      </c>
      <c r="AV21" s="173">
        <v>1.1804403914673001</v>
      </c>
      <c r="AW21" s="13">
        <v>6.94124359373376</v>
      </c>
      <c r="AX21" s="182">
        <v>1.7212229237900101</v>
      </c>
    </row>
    <row r="22" spans="1:50" ht="12.95" customHeight="1" x14ac:dyDescent="0.2">
      <c r="A22" s="2" t="s">
        <v>354</v>
      </c>
      <c r="B22" s="12">
        <v>2</v>
      </c>
      <c r="C22" s="13">
        <v>82.6359645297388</v>
      </c>
      <c r="D22" s="173">
        <v>0.92878930892904499</v>
      </c>
      <c r="E22" s="13">
        <v>80.868393491144403</v>
      </c>
      <c r="F22" s="173">
        <v>1.1220463751255401</v>
      </c>
      <c r="G22" s="13">
        <v>-1.7675710385944301</v>
      </c>
      <c r="H22" s="173">
        <v>1.45658424003325</v>
      </c>
      <c r="I22" s="13">
        <v>79.567034300700797</v>
      </c>
      <c r="J22" s="173">
        <v>1.4490708999825299</v>
      </c>
      <c r="K22" s="13">
        <v>78.690581586768005</v>
      </c>
      <c r="L22" s="173">
        <v>1.13767858232742</v>
      </c>
      <c r="M22" s="13">
        <v>-0.87645271393273605</v>
      </c>
      <c r="N22" s="173">
        <v>1.8423134993433401</v>
      </c>
      <c r="O22" s="13">
        <v>86.891229336395696</v>
      </c>
      <c r="P22" s="173">
        <v>0.92476031273293202</v>
      </c>
      <c r="Q22" s="13">
        <v>84.820254843269296</v>
      </c>
      <c r="R22" s="173">
        <v>1.0156245891374001</v>
      </c>
      <c r="S22" s="13">
        <v>-2.07097449312639</v>
      </c>
      <c r="T22" s="173">
        <v>1.37356286425719</v>
      </c>
      <c r="U22" s="13">
        <v>82.417341351642605</v>
      </c>
      <c r="V22" s="173">
        <v>1.0265673936339701</v>
      </c>
      <c r="W22" s="13">
        <v>88.777898628483101</v>
      </c>
      <c r="X22" s="173">
        <v>0.74448316584759</v>
      </c>
      <c r="Y22" s="13">
        <v>6.3605572768404102</v>
      </c>
      <c r="Z22" s="173">
        <v>1.2681071713001599</v>
      </c>
      <c r="AA22" s="13">
        <v>55.201500769540701</v>
      </c>
      <c r="AB22" s="173">
        <v>2.0607577071447301</v>
      </c>
      <c r="AC22" s="13">
        <v>75.639133009554101</v>
      </c>
      <c r="AD22" s="173">
        <v>1.15186376127472</v>
      </c>
      <c r="AE22" s="13">
        <v>20.4376322400134</v>
      </c>
      <c r="AF22" s="173">
        <v>2.3608287638230601</v>
      </c>
      <c r="AG22" s="13">
        <v>71.255055195329902</v>
      </c>
      <c r="AH22" s="173">
        <v>1.51332438941849</v>
      </c>
      <c r="AI22" s="13">
        <v>75.554502627729093</v>
      </c>
      <c r="AJ22" s="173">
        <v>1.1218086714464399</v>
      </c>
      <c r="AK22" s="13">
        <v>4.2994474323991803</v>
      </c>
      <c r="AL22" s="173">
        <v>1.8837742441548699</v>
      </c>
      <c r="AM22" s="13">
        <v>31.8221700831756</v>
      </c>
      <c r="AN22" s="173">
        <v>1.77100563310541</v>
      </c>
      <c r="AO22" s="13">
        <v>50.084134533970101</v>
      </c>
      <c r="AP22" s="173">
        <v>1.36307633614115</v>
      </c>
      <c r="AQ22" s="13">
        <v>18.261964450794501</v>
      </c>
      <c r="AR22" s="173">
        <v>2.23482394175449</v>
      </c>
      <c r="AS22" s="13">
        <v>37.664353633782099</v>
      </c>
      <c r="AT22" s="173">
        <v>2.1507218767595302</v>
      </c>
      <c r="AU22" s="13">
        <v>48.734394772228796</v>
      </c>
      <c r="AV22" s="173">
        <v>1.2726608048568699</v>
      </c>
      <c r="AW22" s="13">
        <v>11.070041138446699</v>
      </c>
      <c r="AX22" s="182">
        <v>2.49905384403597</v>
      </c>
    </row>
    <row r="23" spans="1:50" ht="12.95" customHeight="1" x14ac:dyDescent="0.2">
      <c r="A23" s="2" t="s">
        <v>355</v>
      </c>
      <c r="B23" s="12">
        <v>2</v>
      </c>
      <c r="C23" s="13">
        <v>70.964801622015997</v>
      </c>
      <c r="D23" s="173">
        <v>0.90564456269735005</v>
      </c>
      <c r="E23" s="13">
        <v>75.686154747796706</v>
      </c>
      <c r="F23" s="173">
        <v>0.57403640780173804</v>
      </c>
      <c r="G23" s="13">
        <v>4.7213531257807402</v>
      </c>
      <c r="H23" s="173">
        <v>1.0722452477979101</v>
      </c>
      <c r="I23" s="13">
        <v>59.735957500544799</v>
      </c>
      <c r="J23" s="173">
        <v>1.08924789530949</v>
      </c>
      <c r="K23" s="13">
        <v>65.129553756234998</v>
      </c>
      <c r="L23" s="173">
        <v>0.71481809545010599</v>
      </c>
      <c r="M23" s="13">
        <v>5.39359625569021</v>
      </c>
      <c r="N23" s="173">
        <v>1.30285297981739</v>
      </c>
      <c r="O23" s="13">
        <v>35.396580769087201</v>
      </c>
      <c r="P23" s="173">
        <v>1.18041179557223</v>
      </c>
      <c r="Q23" s="13">
        <v>63.592045494034302</v>
      </c>
      <c r="R23" s="173">
        <v>0.87481204990177497</v>
      </c>
      <c r="S23" s="13">
        <v>28.195464724947101</v>
      </c>
      <c r="T23" s="173">
        <v>1.4692406643499201</v>
      </c>
      <c r="U23" s="13">
        <v>45.534454262915098</v>
      </c>
      <c r="V23" s="173">
        <v>1.21461712871929</v>
      </c>
      <c r="W23" s="13">
        <v>69.036376650023698</v>
      </c>
      <c r="X23" s="173">
        <v>0.90861487036810196</v>
      </c>
      <c r="Y23" s="13">
        <v>23.5019223871085</v>
      </c>
      <c r="Z23" s="173">
        <v>1.5168637882263301</v>
      </c>
      <c r="AA23" s="13">
        <v>41.114193402328198</v>
      </c>
      <c r="AB23" s="173">
        <v>1.1958874187408599</v>
      </c>
      <c r="AC23" s="13">
        <v>76.965756911411901</v>
      </c>
      <c r="AD23" s="173">
        <v>0.87135959324466605</v>
      </c>
      <c r="AE23" s="13">
        <v>35.851563509083697</v>
      </c>
      <c r="AF23" s="173">
        <v>1.4796669419305799</v>
      </c>
      <c r="AG23" s="13">
        <v>44.971246864084698</v>
      </c>
      <c r="AH23" s="173">
        <v>1.46082549035056</v>
      </c>
      <c r="AI23" s="13">
        <v>56.744073459913402</v>
      </c>
      <c r="AJ23" s="173">
        <v>0.77396608608963902</v>
      </c>
      <c r="AK23" s="13">
        <v>11.7728265958287</v>
      </c>
      <c r="AL23" s="173">
        <v>1.65318922561056</v>
      </c>
      <c r="AM23" s="13">
        <v>52.592257046712703</v>
      </c>
      <c r="AN23" s="173">
        <v>1.5116781109869499</v>
      </c>
      <c r="AO23" s="13">
        <v>57.884908839381097</v>
      </c>
      <c r="AP23" s="173">
        <v>0.78971364079108797</v>
      </c>
      <c r="AQ23" s="13">
        <v>5.2926517926683996</v>
      </c>
      <c r="AR23" s="173">
        <v>1.70552582674335</v>
      </c>
      <c r="AS23" s="13">
        <v>14.175924165345901</v>
      </c>
      <c r="AT23" s="173">
        <v>0.95423798939815796</v>
      </c>
      <c r="AU23" s="13">
        <v>29.025850461535999</v>
      </c>
      <c r="AV23" s="173">
        <v>0.75778532187789505</v>
      </c>
      <c r="AW23" s="13">
        <v>14.8499262961901</v>
      </c>
      <c r="AX23" s="182">
        <v>1.21852728096839</v>
      </c>
    </row>
    <row r="24" spans="1:50" ht="12.95" customHeight="1" x14ac:dyDescent="0.2">
      <c r="A24" s="2" t="s">
        <v>356</v>
      </c>
      <c r="B24" s="12">
        <v>2</v>
      </c>
      <c r="C24" s="13">
        <v>71.784524050175094</v>
      </c>
      <c r="D24" s="173">
        <v>1.1538950615019801</v>
      </c>
      <c r="E24" s="13">
        <v>59.916798813226301</v>
      </c>
      <c r="F24" s="173">
        <v>1.3610788011875099</v>
      </c>
      <c r="G24" s="13">
        <v>-11.8677252369488</v>
      </c>
      <c r="H24" s="173">
        <v>1.78437925228934</v>
      </c>
      <c r="I24" s="13">
        <v>68.7616380447881</v>
      </c>
      <c r="J24" s="173">
        <v>1.3266079909072199</v>
      </c>
      <c r="K24" s="13">
        <v>63.9035555051572</v>
      </c>
      <c r="L24" s="173">
        <v>1.19156503522785</v>
      </c>
      <c r="M24" s="13">
        <v>-4.8580825396309004</v>
      </c>
      <c r="N24" s="173">
        <v>1.78317581710735</v>
      </c>
      <c r="O24" s="13">
        <v>51.265864150614497</v>
      </c>
      <c r="P24" s="173">
        <v>1.4982293148993</v>
      </c>
      <c r="Q24" s="13">
        <v>28.111052074027398</v>
      </c>
      <c r="R24" s="173">
        <v>1.43994828474033</v>
      </c>
      <c r="S24" s="13">
        <v>-23.154812076587099</v>
      </c>
      <c r="T24" s="173">
        <v>2.0780139900275501</v>
      </c>
      <c r="U24" s="13">
        <v>45.842743049616701</v>
      </c>
      <c r="V24" s="173">
        <v>1.5747825816866601</v>
      </c>
      <c r="W24" s="13">
        <v>36.243059735457699</v>
      </c>
      <c r="X24" s="173">
        <v>1.6555154325261701</v>
      </c>
      <c r="Y24" s="13">
        <v>-9.5996833141589697</v>
      </c>
      <c r="Z24" s="173">
        <v>2.2848788867062599</v>
      </c>
      <c r="AA24" s="13">
        <v>47.057604196574502</v>
      </c>
      <c r="AB24" s="173">
        <v>1.5527712578206501</v>
      </c>
      <c r="AC24" s="13">
        <v>64.422837840364096</v>
      </c>
      <c r="AD24" s="173">
        <v>1.29985961746179</v>
      </c>
      <c r="AE24" s="13">
        <v>17.365233643789601</v>
      </c>
      <c r="AF24" s="173">
        <v>2.02502681567969</v>
      </c>
      <c r="AG24" s="13">
        <v>32.543914568583403</v>
      </c>
      <c r="AH24" s="173">
        <v>1.8536015013006499</v>
      </c>
      <c r="AI24" s="13">
        <v>41.619156311275603</v>
      </c>
      <c r="AJ24" s="173">
        <v>1.38659516858746</v>
      </c>
      <c r="AK24" s="13">
        <v>9.0752417426921799</v>
      </c>
      <c r="AL24" s="173">
        <v>2.31484009969892</v>
      </c>
      <c r="AM24" s="13">
        <v>28.6947350324828</v>
      </c>
      <c r="AN24" s="173">
        <v>1.28897189948993</v>
      </c>
      <c r="AO24" s="13">
        <v>34.932784173222402</v>
      </c>
      <c r="AP24" s="173">
        <v>1.5954215913754199</v>
      </c>
      <c r="AQ24" s="13">
        <v>6.2380491407396201</v>
      </c>
      <c r="AR24" s="173">
        <v>2.0510530495093402</v>
      </c>
      <c r="AS24" s="13">
        <v>14.380773735859201</v>
      </c>
      <c r="AT24" s="173">
        <v>1.45641092930142</v>
      </c>
      <c r="AU24" s="13">
        <v>12.896956253095</v>
      </c>
      <c r="AV24" s="173">
        <v>1.12885771253925</v>
      </c>
      <c r="AW24" s="13">
        <v>-1.4838174827641599</v>
      </c>
      <c r="AX24" s="182">
        <v>1.8426753729694101</v>
      </c>
    </row>
    <row r="25" spans="1:50" ht="12.95" customHeight="1" x14ac:dyDescent="0.2">
      <c r="A25" s="2" t="s">
        <v>357</v>
      </c>
      <c r="B25" s="12">
        <v>2</v>
      </c>
      <c r="C25" s="13">
        <v>77.187976996458204</v>
      </c>
      <c r="D25" s="173">
        <v>0.97454216745580202</v>
      </c>
      <c r="E25" s="13">
        <v>71.625943444345694</v>
      </c>
      <c r="F25" s="173">
        <v>0.76248539180378205</v>
      </c>
      <c r="G25" s="13">
        <v>-5.5620335521125197</v>
      </c>
      <c r="H25" s="173">
        <v>1.2373828869285399</v>
      </c>
      <c r="I25" s="13">
        <v>71.906839250292606</v>
      </c>
      <c r="J25" s="173">
        <v>0.94054582245628304</v>
      </c>
      <c r="K25" s="13">
        <v>63.723052616797098</v>
      </c>
      <c r="L25" s="173">
        <v>0.94420783096373995</v>
      </c>
      <c r="M25" s="13">
        <v>-8.1837866334954708</v>
      </c>
      <c r="N25" s="173">
        <v>1.3327246047827099</v>
      </c>
      <c r="O25" s="13">
        <v>67.681941052486394</v>
      </c>
      <c r="P25" s="173">
        <v>1.1492601782431799</v>
      </c>
      <c r="Q25" s="13">
        <v>80.665663934170396</v>
      </c>
      <c r="R25" s="173">
        <v>0.882135390658912</v>
      </c>
      <c r="S25" s="13">
        <v>12.983722881684001</v>
      </c>
      <c r="T25" s="173">
        <v>1.44877941894151</v>
      </c>
      <c r="U25" s="13">
        <v>72.187477233788201</v>
      </c>
      <c r="V25" s="173">
        <v>1.18437138541384</v>
      </c>
      <c r="W25" s="13">
        <v>59.699766764184098</v>
      </c>
      <c r="X25" s="173">
        <v>1.1258004618664701</v>
      </c>
      <c r="Y25" s="13">
        <v>-12.487710469604201</v>
      </c>
      <c r="Z25" s="173">
        <v>1.63406311338511</v>
      </c>
      <c r="AA25" s="13">
        <v>74.118790990890702</v>
      </c>
      <c r="AB25" s="173">
        <v>1.24774941114205</v>
      </c>
      <c r="AC25" s="13">
        <v>71.119153451118095</v>
      </c>
      <c r="AD25" s="173">
        <v>1.06091258685801</v>
      </c>
      <c r="AE25" s="13">
        <v>-2.9996375397726101</v>
      </c>
      <c r="AF25" s="173">
        <v>1.63780771458651</v>
      </c>
      <c r="AG25" s="13">
        <v>59.102336802878</v>
      </c>
      <c r="AH25" s="173">
        <v>1.33485580682534</v>
      </c>
      <c r="AI25" s="13">
        <v>40.124612926180802</v>
      </c>
      <c r="AJ25" s="173">
        <v>1.3129461033952099</v>
      </c>
      <c r="AK25" s="13">
        <v>-18.977723876697102</v>
      </c>
      <c r="AL25" s="173">
        <v>1.87234278256841</v>
      </c>
      <c r="AM25" s="13">
        <v>57.233254138354198</v>
      </c>
      <c r="AN25" s="173">
        <v>1.7555504968484299</v>
      </c>
      <c r="AO25" s="13">
        <v>52.631007521617001</v>
      </c>
      <c r="AP25" s="173">
        <v>1.44598550772298</v>
      </c>
      <c r="AQ25" s="13">
        <v>-4.6022466167372702</v>
      </c>
      <c r="AR25" s="173">
        <v>2.2743859908840598</v>
      </c>
      <c r="AS25" s="13">
        <v>24.912122611475201</v>
      </c>
      <c r="AT25" s="173">
        <v>1.6017455200016499</v>
      </c>
      <c r="AU25" s="13">
        <v>31.527591192857798</v>
      </c>
      <c r="AV25" s="173">
        <v>1.35651552334965</v>
      </c>
      <c r="AW25" s="13">
        <v>6.6154685813825598</v>
      </c>
      <c r="AX25" s="182">
        <v>2.09898143772973</v>
      </c>
    </row>
    <row r="26" spans="1:50" ht="12.95" customHeight="1" x14ac:dyDescent="0.2">
      <c r="A26" s="2" t="s">
        <v>358</v>
      </c>
      <c r="B26" s="12">
        <v>2</v>
      </c>
      <c r="C26" s="13">
        <v>85.655004592364705</v>
      </c>
      <c r="D26" s="173">
        <v>0.85899828805732803</v>
      </c>
      <c r="E26" s="13">
        <v>76.693782370948497</v>
      </c>
      <c r="F26" s="173">
        <v>0.80739099137250903</v>
      </c>
      <c r="G26" s="13">
        <v>-8.9612222214161594</v>
      </c>
      <c r="H26" s="173">
        <v>1.1788800922209599</v>
      </c>
      <c r="I26" s="13">
        <v>65.401375437415098</v>
      </c>
      <c r="J26" s="173">
        <v>1.0841246275283001</v>
      </c>
      <c r="K26" s="13">
        <v>45.601078212502998</v>
      </c>
      <c r="L26" s="173">
        <v>1.0542733012485299</v>
      </c>
      <c r="M26" s="13">
        <v>-19.8002972249122</v>
      </c>
      <c r="N26" s="173">
        <v>1.5122230000032599</v>
      </c>
      <c r="O26" s="13">
        <v>78.479024920024301</v>
      </c>
      <c r="P26" s="173">
        <v>0.94590982481151398</v>
      </c>
      <c r="Q26" s="13">
        <v>43.230918807186001</v>
      </c>
      <c r="R26" s="173">
        <v>1.1267423836484101</v>
      </c>
      <c r="S26" s="13">
        <v>-35.2481061128383</v>
      </c>
      <c r="T26" s="173">
        <v>1.4711538994220399</v>
      </c>
      <c r="U26" s="13">
        <v>75.559583534054497</v>
      </c>
      <c r="V26" s="173">
        <v>1.0504737483873701</v>
      </c>
      <c r="W26" s="13">
        <v>53.1005015915404</v>
      </c>
      <c r="X26" s="173">
        <v>1.0529021953530899</v>
      </c>
      <c r="Y26" s="13">
        <v>-22.4590819425141</v>
      </c>
      <c r="Z26" s="173">
        <v>1.4873123844809399</v>
      </c>
      <c r="AA26" s="13">
        <v>74.372548132359597</v>
      </c>
      <c r="AB26" s="173">
        <v>1.2961708567480099</v>
      </c>
      <c r="AC26" s="13">
        <v>49.000346519587502</v>
      </c>
      <c r="AD26" s="173">
        <v>1.36591104873878</v>
      </c>
      <c r="AE26" s="13">
        <v>-25.372201612772098</v>
      </c>
      <c r="AF26" s="173">
        <v>1.8830220080895299</v>
      </c>
      <c r="AG26" s="13">
        <v>30.421685438722701</v>
      </c>
      <c r="AH26" s="173">
        <v>1.2280239138956199</v>
      </c>
      <c r="AI26" s="13">
        <v>36.6395201448411</v>
      </c>
      <c r="AJ26" s="173">
        <v>1.0938344482608999</v>
      </c>
      <c r="AK26" s="13">
        <v>6.2178347061184001</v>
      </c>
      <c r="AL26" s="173">
        <v>1.6445414355685199</v>
      </c>
      <c r="AM26" s="13">
        <v>30.412273957558501</v>
      </c>
      <c r="AN26" s="173">
        <v>1.0942779902372</v>
      </c>
      <c r="AO26" s="13">
        <v>36.600076556348597</v>
      </c>
      <c r="AP26" s="173">
        <v>1.25521243447746</v>
      </c>
      <c r="AQ26" s="13">
        <v>6.1878025987900802</v>
      </c>
      <c r="AR26" s="173">
        <v>1.66523348980988</v>
      </c>
      <c r="AS26" s="13">
        <v>19.871794810282299</v>
      </c>
      <c r="AT26" s="173">
        <v>1.2409839042728501</v>
      </c>
      <c r="AU26" s="13">
        <v>29.352991630290202</v>
      </c>
      <c r="AV26" s="173">
        <v>1.54773896868057</v>
      </c>
      <c r="AW26" s="13">
        <v>9.4811968200078898</v>
      </c>
      <c r="AX26" s="182">
        <v>1.9838187835174499</v>
      </c>
    </row>
    <row r="27" spans="1:50" ht="12.95" customHeight="1" x14ac:dyDescent="0.2">
      <c r="A27" s="2" t="s">
        <v>359</v>
      </c>
      <c r="B27" s="12">
        <v>2</v>
      </c>
      <c r="C27" s="13">
        <v>58.4641303193117</v>
      </c>
      <c r="D27" s="173">
        <v>1.1664260975479901</v>
      </c>
      <c r="E27" s="13">
        <v>52.768993859210603</v>
      </c>
      <c r="F27" s="173">
        <v>1.11175251970755</v>
      </c>
      <c r="G27" s="13">
        <v>-5.6951364601011196</v>
      </c>
      <c r="H27" s="173">
        <v>1.6113793799466101</v>
      </c>
      <c r="I27" s="13">
        <v>69.383764699271893</v>
      </c>
      <c r="J27" s="173">
        <v>1.02061870600616</v>
      </c>
      <c r="K27" s="13">
        <v>55.502117910441797</v>
      </c>
      <c r="L27" s="173">
        <v>1.06253165216685</v>
      </c>
      <c r="M27" s="13">
        <v>-13.8816467888301</v>
      </c>
      <c r="N27" s="173">
        <v>1.4733078615503601</v>
      </c>
      <c r="O27" s="13">
        <v>59.384208989673603</v>
      </c>
      <c r="P27" s="173">
        <v>1.30538441426634</v>
      </c>
      <c r="Q27" s="13">
        <v>34.911238155075402</v>
      </c>
      <c r="R27" s="173">
        <v>1.12105350291386</v>
      </c>
      <c r="S27" s="13">
        <v>-24.4729708345982</v>
      </c>
      <c r="T27" s="173">
        <v>1.7206944602121901</v>
      </c>
      <c r="U27" s="13">
        <v>63.159403144967698</v>
      </c>
      <c r="V27" s="173">
        <v>1.3825205071558699</v>
      </c>
      <c r="W27" s="13">
        <v>41.268578225136302</v>
      </c>
      <c r="X27" s="173">
        <v>1.2030017627079901</v>
      </c>
      <c r="Y27" s="13">
        <v>-21.890824919831498</v>
      </c>
      <c r="Z27" s="173">
        <v>1.8326418618445499</v>
      </c>
      <c r="AA27" s="13">
        <v>50.168490385135897</v>
      </c>
      <c r="AB27" s="173">
        <v>1.4423555771405601</v>
      </c>
      <c r="AC27" s="13">
        <v>44.249043049038598</v>
      </c>
      <c r="AD27" s="173">
        <v>1.4090532364944099</v>
      </c>
      <c r="AE27" s="13">
        <v>-5.9194473360972601</v>
      </c>
      <c r="AF27" s="173">
        <v>2.0163880167725301</v>
      </c>
      <c r="AG27" s="13">
        <v>23.729297863849201</v>
      </c>
      <c r="AH27" s="173">
        <v>1.24644464651682</v>
      </c>
      <c r="AI27" s="13">
        <v>24.741349570015899</v>
      </c>
      <c r="AJ27" s="173">
        <v>1.08789640875593</v>
      </c>
      <c r="AK27" s="13">
        <v>1.0120517061667</v>
      </c>
      <c r="AL27" s="173">
        <v>1.6544312778155801</v>
      </c>
      <c r="AM27" s="13">
        <v>30.005163610083901</v>
      </c>
      <c r="AN27" s="173">
        <v>1.5068814953990199</v>
      </c>
      <c r="AO27" s="13">
        <v>38.999790825210503</v>
      </c>
      <c r="AP27" s="173">
        <v>1.3749097783644899</v>
      </c>
      <c r="AQ27" s="13">
        <v>8.9946272151266005</v>
      </c>
      <c r="AR27" s="173">
        <v>2.0398697850152798</v>
      </c>
      <c r="AS27" s="13">
        <v>6.2602795633308901</v>
      </c>
      <c r="AT27" s="173">
        <v>0.74187724390626897</v>
      </c>
      <c r="AU27" s="13">
        <v>7.89058729892119</v>
      </c>
      <c r="AV27" s="173">
        <v>0.60405042396864095</v>
      </c>
      <c r="AW27" s="13">
        <v>1.6303077355903</v>
      </c>
      <c r="AX27" s="182">
        <v>0.95669156979804904</v>
      </c>
    </row>
    <row r="28" spans="1:50" ht="12.95" customHeight="1" x14ac:dyDescent="0.2">
      <c r="A28" s="2" t="s">
        <v>360</v>
      </c>
      <c r="B28" s="12">
        <v>2</v>
      </c>
      <c r="C28" s="13">
        <v>80.309987276377498</v>
      </c>
      <c r="D28" s="173">
        <v>0.91634759595107995</v>
      </c>
      <c r="E28" s="13">
        <v>78.848538647811395</v>
      </c>
      <c r="F28" s="173">
        <v>0.80533817896981896</v>
      </c>
      <c r="G28" s="13">
        <v>-1.4614486285660899</v>
      </c>
      <c r="H28" s="173">
        <v>1.2199436458753901</v>
      </c>
      <c r="I28" s="13">
        <v>79.875908932989901</v>
      </c>
      <c r="J28" s="173">
        <v>0.81441595457870797</v>
      </c>
      <c r="K28" s="13">
        <v>74.982446018577804</v>
      </c>
      <c r="L28" s="173">
        <v>0.77611297448806305</v>
      </c>
      <c r="M28" s="13">
        <v>-4.8934629144120496</v>
      </c>
      <c r="N28" s="173">
        <v>1.12499986499602</v>
      </c>
      <c r="O28" s="13">
        <v>67.388239957310901</v>
      </c>
      <c r="P28" s="173">
        <v>1.1968746244266999</v>
      </c>
      <c r="Q28" s="13">
        <v>65.240774326153996</v>
      </c>
      <c r="R28" s="173">
        <v>0.999291484937601</v>
      </c>
      <c r="S28" s="13">
        <v>-2.1474656311568898</v>
      </c>
      <c r="T28" s="173">
        <v>1.55919605517246</v>
      </c>
      <c r="U28" s="13">
        <v>53.440858959362302</v>
      </c>
      <c r="V28" s="173">
        <v>1.34812349587687</v>
      </c>
      <c r="W28" s="13">
        <v>60.6487718461686</v>
      </c>
      <c r="X28" s="173">
        <v>1.0350003401181</v>
      </c>
      <c r="Y28" s="13">
        <v>7.2079128868062297</v>
      </c>
      <c r="Z28" s="173">
        <v>1.6996066204212801</v>
      </c>
      <c r="AA28" s="13">
        <v>69.3113786003222</v>
      </c>
      <c r="AB28" s="173">
        <v>1.0792350076553801</v>
      </c>
      <c r="AC28" s="13">
        <v>79.275535678767596</v>
      </c>
      <c r="AD28" s="173">
        <v>1.0055287500169601</v>
      </c>
      <c r="AE28" s="13">
        <v>9.9641570784453304</v>
      </c>
      <c r="AF28" s="173">
        <v>1.4750716148240299</v>
      </c>
      <c r="AG28" s="13">
        <v>58.951163743013801</v>
      </c>
      <c r="AH28" s="173">
        <v>1.0403296849338299</v>
      </c>
      <c r="AI28" s="13">
        <v>58.697059562747803</v>
      </c>
      <c r="AJ28" s="173">
        <v>1.24388577415531</v>
      </c>
      <c r="AK28" s="13">
        <v>-0.25410418026604698</v>
      </c>
      <c r="AL28" s="173">
        <v>1.62158492608326</v>
      </c>
      <c r="AM28" s="13">
        <v>45.143294749945802</v>
      </c>
      <c r="AN28" s="173">
        <v>1.4685906679391501</v>
      </c>
      <c r="AO28" s="13">
        <v>55.2886456416568</v>
      </c>
      <c r="AP28" s="173">
        <v>1.4695547184348201</v>
      </c>
      <c r="AQ28" s="13">
        <v>10.145350891711001</v>
      </c>
      <c r="AR28" s="173">
        <v>2.0775826386529102</v>
      </c>
      <c r="AS28" s="13">
        <v>14.7731168374797</v>
      </c>
      <c r="AT28" s="173">
        <v>1.0791321389761099</v>
      </c>
      <c r="AU28" s="13">
        <v>16.946569071271099</v>
      </c>
      <c r="AV28" s="173">
        <v>1.0810925593312</v>
      </c>
      <c r="AW28" s="13">
        <v>2.1734522337913398</v>
      </c>
      <c r="AX28" s="182">
        <v>1.5275101620652001</v>
      </c>
    </row>
    <row r="29" spans="1:50" ht="12.95" customHeight="1" x14ac:dyDescent="0.2">
      <c r="A29" s="2" t="s">
        <v>361</v>
      </c>
      <c r="B29" s="12">
        <v>2</v>
      </c>
      <c r="C29" s="13">
        <v>60.6622972292312</v>
      </c>
      <c r="D29" s="173">
        <v>1.5643710582016499</v>
      </c>
      <c r="E29" s="13">
        <v>55.518696912633303</v>
      </c>
      <c r="F29" s="173">
        <v>1.3506264558977901</v>
      </c>
      <c r="G29" s="13">
        <v>-5.1436003165979001</v>
      </c>
      <c r="H29" s="173">
        <v>2.0667483231177299</v>
      </c>
      <c r="I29" s="13">
        <v>53.609146419867997</v>
      </c>
      <c r="J29" s="173">
        <v>1.62671398885715</v>
      </c>
      <c r="K29" s="13">
        <v>45.996460188403603</v>
      </c>
      <c r="L29" s="173">
        <v>1.322950846311</v>
      </c>
      <c r="M29" s="13">
        <v>-7.6126862314644699</v>
      </c>
      <c r="N29" s="173">
        <v>2.0967587708886701</v>
      </c>
      <c r="O29" s="13">
        <v>61.461396747599302</v>
      </c>
      <c r="P29" s="173">
        <v>1.5765173273516699</v>
      </c>
      <c r="Q29" s="13">
        <v>38.6515553520723</v>
      </c>
      <c r="R29" s="173">
        <v>1.3934383804627799</v>
      </c>
      <c r="S29" s="13">
        <v>-22.809841395526998</v>
      </c>
      <c r="T29" s="173">
        <v>2.1040621197072</v>
      </c>
      <c r="U29" s="13">
        <v>72.266722746939394</v>
      </c>
      <c r="V29" s="173">
        <v>1.3398829000099299</v>
      </c>
      <c r="W29" s="13">
        <v>56.310445453690797</v>
      </c>
      <c r="X29" s="173">
        <v>1.5128701306100401</v>
      </c>
      <c r="Y29" s="13">
        <v>-15.956277293248601</v>
      </c>
      <c r="Z29" s="173">
        <v>2.0209062862565101</v>
      </c>
      <c r="AA29" s="13">
        <v>63.1741620751338</v>
      </c>
      <c r="AB29" s="173">
        <v>1.45189366132386</v>
      </c>
      <c r="AC29" s="13">
        <v>51.963437675825197</v>
      </c>
      <c r="AD29" s="173">
        <v>1.3808478380786999</v>
      </c>
      <c r="AE29" s="13">
        <v>-11.210724399308599</v>
      </c>
      <c r="AF29" s="173">
        <v>2.0036806022215798</v>
      </c>
      <c r="AG29" s="13">
        <v>36.544533422851401</v>
      </c>
      <c r="AH29" s="173">
        <v>1.37734796024531</v>
      </c>
      <c r="AI29" s="13">
        <v>38.3926375845693</v>
      </c>
      <c r="AJ29" s="173">
        <v>1.3760416284045001</v>
      </c>
      <c r="AK29" s="13">
        <v>1.8481041617179199</v>
      </c>
      <c r="AL29" s="173">
        <v>1.9469406685089401</v>
      </c>
      <c r="AM29" s="13">
        <v>30.4683991523315</v>
      </c>
      <c r="AN29" s="173">
        <v>1.50445906561982</v>
      </c>
      <c r="AO29" s="13">
        <v>39.633806884306402</v>
      </c>
      <c r="AP29" s="173">
        <v>1.2260972136973001</v>
      </c>
      <c r="AQ29" s="13">
        <v>9.1654077319749003</v>
      </c>
      <c r="AR29" s="173">
        <v>1.94080175637852</v>
      </c>
      <c r="AS29" s="13">
        <v>22.954570157115501</v>
      </c>
      <c r="AT29" s="173">
        <v>1.1758323078833199</v>
      </c>
      <c r="AU29" s="13">
        <v>35.598486919422001</v>
      </c>
      <c r="AV29" s="173">
        <v>1.2723217450248001</v>
      </c>
      <c r="AW29" s="13">
        <v>12.6439167623065</v>
      </c>
      <c r="AX29" s="182">
        <v>1.73245035690064</v>
      </c>
    </row>
    <row r="30" spans="1:50" ht="12.95" customHeight="1" x14ac:dyDescent="0.2">
      <c r="A30" s="2" t="s">
        <v>362</v>
      </c>
      <c r="B30" s="12">
        <v>2</v>
      </c>
      <c r="C30" s="13">
        <v>79.016278782089302</v>
      </c>
      <c r="D30" s="173">
        <v>1.1326370188508901</v>
      </c>
      <c r="E30" s="13">
        <v>80.779794217171897</v>
      </c>
      <c r="F30" s="173">
        <v>0.94641417178782905</v>
      </c>
      <c r="G30" s="13">
        <v>1.7635154350825499</v>
      </c>
      <c r="H30" s="173">
        <v>1.4759967483135801</v>
      </c>
      <c r="I30" s="13">
        <v>78.865897809978094</v>
      </c>
      <c r="J30" s="173">
        <v>1.05219170683217</v>
      </c>
      <c r="K30" s="13">
        <v>78.646269892871103</v>
      </c>
      <c r="L30" s="173">
        <v>0.97233893841867103</v>
      </c>
      <c r="M30" s="13">
        <v>-0.21962791710694801</v>
      </c>
      <c r="N30" s="173">
        <v>1.4326724674856901</v>
      </c>
      <c r="O30" s="13">
        <v>67.094129033964705</v>
      </c>
      <c r="P30" s="173">
        <v>1.0258666541530601</v>
      </c>
      <c r="Q30" s="13">
        <v>74.032846783646207</v>
      </c>
      <c r="R30" s="173">
        <v>0.99571638087140801</v>
      </c>
      <c r="S30" s="13">
        <v>6.9387177496815404</v>
      </c>
      <c r="T30" s="173">
        <v>1.42963404521536</v>
      </c>
      <c r="U30" s="13">
        <v>68.802686802528996</v>
      </c>
      <c r="V30" s="173">
        <v>1.1034233662119299</v>
      </c>
      <c r="W30" s="13">
        <v>73.434680160305703</v>
      </c>
      <c r="X30" s="173">
        <v>1.11382744623859</v>
      </c>
      <c r="Y30" s="13">
        <v>4.6319933577767101</v>
      </c>
      <c r="Z30" s="173">
        <v>1.5678503452488199</v>
      </c>
      <c r="AA30" s="13">
        <v>68.7023979172493</v>
      </c>
      <c r="AB30" s="173">
        <v>1.4840797254857501</v>
      </c>
      <c r="AC30" s="13">
        <v>82.446100627319197</v>
      </c>
      <c r="AD30" s="173">
        <v>0.96675235907958201</v>
      </c>
      <c r="AE30" s="13">
        <v>13.743702710069901</v>
      </c>
      <c r="AF30" s="173">
        <v>1.77118682114107</v>
      </c>
      <c r="AG30" s="13">
        <v>56.170983446684801</v>
      </c>
      <c r="AH30" s="173">
        <v>1.1302625377703199</v>
      </c>
      <c r="AI30" s="13">
        <v>59.416971435023498</v>
      </c>
      <c r="AJ30" s="173">
        <v>1.46172439044825</v>
      </c>
      <c r="AK30" s="13">
        <v>3.2459879883387002</v>
      </c>
      <c r="AL30" s="173">
        <v>1.84773688546782</v>
      </c>
      <c r="AM30" s="13">
        <v>33.038301341686498</v>
      </c>
      <c r="AN30" s="173">
        <v>1.26959974281068</v>
      </c>
      <c r="AO30" s="13">
        <v>46.235752152961602</v>
      </c>
      <c r="AP30" s="173">
        <v>1.3902251214997701</v>
      </c>
      <c r="AQ30" s="13">
        <v>13.1974508112751</v>
      </c>
      <c r="AR30" s="173">
        <v>1.8827133067448101</v>
      </c>
      <c r="AS30" s="13">
        <v>21.147942450765601</v>
      </c>
      <c r="AT30" s="173">
        <v>0.99703193140963198</v>
      </c>
      <c r="AU30" s="13">
        <v>29.754148775789101</v>
      </c>
      <c r="AV30" s="173">
        <v>1.21229972292241</v>
      </c>
      <c r="AW30" s="13">
        <v>8.6062063250235106</v>
      </c>
      <c r="AX30" s="182">
        <v>1.5696315779341901</v>
      </c>
    </row>
    <row r="31" spans="1:50" ht="12.95" customHeight="1" x14ac:dyDescent="0.2">
      <c r="A31" s="2" t="s">
        <v>363</v>
      </c>
      <c r="B31" s="12">
        <v>2</v>
      </c>
      <c r="C31" s="13">
        <v>84.6278759591236</v>
      </c>
      <c r="D31" s="173">
        <v>0.85033547376546503</v>
      </c>
      <c r="E31" s="13">
        <v>86.910976193678493</v>
      </c>
      <c r="F31" s="173">
        <v>0.62677635890477301</v>
      </c>
      <c r="G31" s="13">
        <v>2.2831002345548899</v>
      </c>
      <c r="H31" s="173">
        <v>1.05637068400532</v>
      </c>
      <c r="I31" s="13">
        <v>78.5241008257792</v>
      </c>
      <c r="J31" s="173">
        <v>0.91417491402047701</v>
      </c>
      <c r="K31" s="13">
        <v>72.575840393385505</v>
      </c>
      <c r="L31" s="173">
        <v>0.87601367502498695</v>
      </c>
      <c r="M31" s="13">
        <v>-5.9482604323936803</v>
      </c>
      <c r="N31" s="173">
        <v>1.26614206637926</v>
      </c>
      <c r="O31" s="13">
        <v>66.568441007145097</v>
      </c>
      <c r="P31" s="173">
        <v>1.10406396363387</v>
      </c>
      <c r="Q31" s="13">
        <v>66.208130997738493</v>
      </c>
      <c r="R31" s="173">
        <v>1.11238683467768</v>
      </c>
      <c r="S31" s="13">
        <v>-0.36031000940658903</v>
      </c>
      <c r="T31" s="173">
        <v>1.5672784391291701</v>
      </c>
      <c r="U31" s="13">
        <v>71.966975401426893</v>
      </c>
      <c r="V31" s="173">
        <v>1.05051953882908</v>
      </c>
      <c r="W31" s="13">
        <v>68.844375541002506</v>
      </c>
      <c r="X31" s="173">
        <v>1.1707400898496501</v>
      </c>
      <c r="Y31" s="13">
        <v>-3.1225998604243901</v>
      </c>
      <c r="Z31" s="173">
        <v>1.5729665156775601</v>
      </c>
      <c r="AA31" s="13">
        <v>68.064342949445006</v>
      </c>
      <c r="AB31" s="173">
        <v>1.07256785186017</v>
      </c>
      <c r="AC31" s="13">
        <v>83.636568381797204</v>
      </c>
      <c r="AD31" s="173">
        <v>0.704173683022426</v>
      </c>
      <c r="AE31" s="13">
        <v>15.5722254323522</v>
      </c>
      <c r="AF31" s="173">
        <v>1.28306756357773</v>
      </c>
      <c r="AG31" s="13">
        <v>64.734715219386899</v>
      </c>
      <c r="AH31" s="173">
        <v>1.1205676731489</v>
      </c>
      <c r="AI31" s="13">
        <v>67.111798447887296</v>
      </c>
      <c r="AJ31" s="173">
        <v>0.95915308440672697</v>
      </c>
      <c r="AK31" s="13">
        <v>2.37708322850035</v>
      </c>
      <c r="AL31" s="173">
        <v>1.47500730487455</v>
      </c>
      <c r="AM31" s="13">
        <v>74.134276112884706</v>
      </c>
      <c r="AN31" s="173">
        <v>0.81329183167572505</v>
      </c>
      <c r="AO31" s="13">
        <v>70.460760123924004</v>
      </c>
      <c r="AP31" s="173">
        <v>1.02240548664043</v>
      </c>
      <c r="AQ31" s="13">
        <v>-3.6735159889607001</v>
      </c>
      <c r="AR31" s="173">
        <v>1.3064289427989999</v>
      </c>
      <c r="AS31" s="13">
        <v>28.064452037846799</v>
      </c>
      <c r="AT31" s="173">
        <v>1.26543428798587</v>
      </c>
      <c r="AU31" s="13">
        <v>35.721736559202199</v>
      </c>
      <c r="AV31" s="173">
        <v>1.0089928154591401</v>
      </c>
      <c r="AW31" s="13">
        <v>7.6572845213553897</v>
      </c>
      <c r="AX31" s="182">
        <v>1.6184531006051699</v>
      </c>
    </row>
    <row r="32" spans="1:50" ht="12.95" customHeight="1" x14ac:dyDescent="0.2">
      <c r="A32" s="2" t="s">
        <v>364</v>
      </c>
      <c r="B32" s="12">
        <v>2</v>
      </c>
      <c r="C32" s="13">
        <v>89.157360206636696</v>
      </c>
      <c r="D32" s="173">
        <v>0.58468783787996503</v>
      </c>
      <c r="E32" s="13">
        <v>81.896653029889706</v>
      </c>
      <c r="F32" s="173">
        <v>0.77391787150230795</v>
      </c>
      <c r="G32" s="13">
        <v>-7.2607071767469602</v>
      </c>
      <c r="H32" s="173">
        <v>0.96995295741361198</v>
      </c>
      <c r="I32" s="13">
        <v>86.876474853391002</v>
      </c>
      <c r="J32" s="173">
        <v>0.70295521611179002</v>
      </c>
      <c r="K32" s="13">
        <v>79.305888842340707</v>
      </c>
      <c r="L32" s="173">
        <v>0.79808495834770099</v>
      </c>
      <c r="M32" s="13">
        <v>-7.5705860110502696</v>
      </c>
      <c r="N32" s="173">
        <v>1.06352509918649</v>
      </c>
      <c r="O32" s="13">
        <v>52.690832818324701</v>
      </c>
      <c r="P32" s="173">
        <v>1.07232110504093</v>
      </c>
      <c r="Q32" s="13">
        <v>50.3391717979258</v>
      </c>
      <c r="R32" s="173">
        <v>0.95304234931174203</v>
      </c>
      <c r="S32" s="13">
        <v>-2.3516610203989199</v>
      </c>
      <c r="T32" s="173">
        <v>1.43462966367556</v>
      </c>
      <c r="U32" s="13">
        <v>57.088895454930402</v>
      </c>
      <c r="V32" s="173">
        <v>1.05731438395379</v>
      </c>
      <c r="W32" s="13">
        <v>65.520628590908899</v>
      </c>
      <c r="X32" s="173">
        <v>0.99610029252477805</v>
      </c>
      <c r="Y32" s="13">
        <v>8.4317331359784795</v>
      </c>
      <c r="Z32" s="173">
        <v>1.4526284794411599</v>
      </c>
      <c r="AA32" s="13">
        <v>52.726613622862097</v>
      </c>
      <c r="AB32" s="173">
        <v>1.57805209811157</v>
      </c>
      <c r="AC32" s="13">
        <v>76.134394749352495</v>
      </c>
      <c r="AD32" s="173">
        <v>1.11835113016333</v>
      </c>
      <c r="AE32" s="13">
        <v>23.407781126490399</v>
      </c>
      <c r="AF32" s="173">
        <v>1.93415554563017</v>
      </c>
      <c r="AG32" s="13">
        <v>48.0764728788158</v>
      </c>
      <c r="AH32" s="173">
        <v>1.14447804655603</v>
      </c>
      <c r="AI32" s="13">
        <v>36.5161923168437</v>
      </c>
      <c r="AJ32" s="173">
        <v>0.94345229157653998</v>
      </c>
      <c r="AK32" s="13">
        <v>-11.560280561972201</v>
      </c>
      <c r="AL32" s="173">
        <v>1.4832168504739101</v>
      </c>
      <c r="AM32" s="13">
        <v>55.704931556603</v>
      </c>
      <c r="AN32" s="173">
        <v>1.25184480963043</v>
      </c>
      <c r="AO32" s="13">
        <v>56.626162708710702</v>
      </c>
      <c r="AP32" s="173">
        <v>1.1198490627879401</v>
      </c>
      <c r="AQ32" s="13">
        <v>0.92123115210765105</v>
      </c>
      <c r="AR32" s="173">
        <v>1.6796360769004901</v>
      </c>
      <c r="AS32" s="13">
        <v>12.943651612315699</v>
      </c>
      <c r="AT32" s="173">
        <v>0.79806662006456897</v>
      </c>
      <c r="AU32" s="13">
        <v>17.898848407429998</v>
      </c>
      <c r="AV32" s="173">
        <v>0.80322595081800896</v>
      </c>
      <c r="AW32" s="13">
        <v>4.9551967951143299</v>
      </c>
      <c r="AX32" s="182">
        <v>1.13229071272743</v>
      </c>
    </row>
    <row r="33" spans="1:50" ht="12.95" customHeight="1" x14ac:dyDescent="0.2">
      <c r="A33" s="2" t="s">
        <v>365</v>
      </c>
      <c r="B33" s="12">
        <v>2</v>
      </c>
      <c r="C33" s="13">
        <v>91.868372293724704</v>
      </c>
      <c r="D33" s="173">
        <v>0.49579411126006301</v>
      </c>
      <c r="E33" s="13">
        <v>93.145481178133494</v>
      </c>
      <c r="F33" s="173">
        <v>0.43742908031373301</v>
      </c>
      <c r="G33" s="13">
        <v>1.2771088844088501</v>
      </c>
      <c r="H33" s="173">
        <v>0.66117773787709599</v>
      </c>
      <c r="I33" s="13">
        <v>89.511890868811406</v>
      </c>
      <c r="J33" s="173">
        <v>0.61684387746459102</v>
      </c>
      <c r="K33" s="13">
        <v>89.4338685103111</v>
      </c>
      <c r="L33" s="173">
        <v>0.44241840219227901</v>
      </c>
      <c r="M33" s="13">
        <v>-7.8022358500319897E-2</v>
      </c>
      <c r="N33" s="173">
        <v>0.75909842034081498</v>
      </c>
      <c r="O33" s="13">
        <v>95.455743819641697</v>
      </c>
      <c r="P33" s="173">
        <v>0.41817229973591402</v>
      </c>
      <c r="Q33" s="13">
        <v>94.141326799929203</v>
      </c>
      <c r="R33" s="173">
        <v>0.38143321006525999</v>
      </c>
      <c r="S33" s="13">
        <v>-1.3144170197124201</v>
      </c>
      <c r="T33" s="173">
        <v>0.56600297349670503</v>
      </c>
      <c r="U33" s="13">
        <v>96.728433666293895</v>
      </c>
      <c r="V33" s="173">
        <v>0.36840675315932198</v>
      </c>
      <c r="W33" s="13">
        <v>92.385278464846905</v>
      </c>
      <c r="X33" s="173">
        <v>0.44194259149253501</v>
      </c>
      <c r="Y33" s="13">
        <v>-4.3431552014469501</v>
      </c>
      <c r="Z33" s="173">
        <v>0.57535796678983397</v>
      </c>
      <c r="AA33" s="13">
        <v>89.520179136391704</v>
      </c>
      <c r="AB33" s="173">
        <v>0.53806668788764</v>
      </c>
      <c r="AC33" s="13">
        <v>91.961713896532004</v>
      </c>
      <c r="AD33" s="173">
        <v>0.54324661094083404</v>
      </c>
      <c r="AE33" s="13">
        <v>2.4415347601402702</v>
      </c>
      <c r="AF33" s="173">
        <v>0.76461273917786399</v>
      </c>
      <c r="AG33" s="13">
        <v>82.887040475626904</v>
      </c>
      <c r="AH33" s="173">
        <v>0.95545168092058297</v>
      </c>
      <c r="AI33" s="13">
        <v>83.457039748127599</v>
      </c>
      <c r="AJ33" s="173">
        <v>0.76514483437217395</v>
      </c>
      <c r="AK33" s="13">
        <v>0.56999927250062399</v>
      </c>
      <c r="AL33" s="173">
        <v>1.22406475814819</v>
      </c>
      <c r="AM33" s="13">
        <v>31.9091110968557</v>
      </c>
      <c r="AN33" s="173">
        <v>1.1018756885488901</v>
      </c>
      <c r="AO33" s="13">
        <v>74.701624497856201</v>
      </c>
      <c r="AP33" s="173">
        <v>0.92420769963171401</v>
      </c>
      <c r="AQ33" s="13">
        <v>42.792513401000498</v>
      </c>
      <c r="AR33" s="173">
        <v>1.4381550351313399</v>
      </c>
      <c r="AS33" s="13">
        <v>36.776913081249504</v>
      </c>
      <c r="AT33" s="173">
        <v>1.0813194533927699</v>
      </c>
      <c r="AU33" s="13">
        <v>43.6089019275121</v>
      </c>
      <c r="AV33" s="173">
        <v>0.96759391185771504</v>
      </c>
      <c r="AW33" s="13">
        <v>6.8319888462626803</v>
      </c>
      <c r="AX33" s="182">
        <v>1.4510305780891599</v>
      </c>
    </row>
    <row r="34" spans="1:50" ht="12.95" customHeight="1" x14ac:dyDescent="0.2">
      <c r="A34" s="2" t="s">
        <v>366</v>
      </c>
      <c r="B34" s="12">
        <v>2</v>
      </c>
      <c r="C34" s="13">
        <v>91.821850642877806</v>
      </c>
      <c r="D34" s="173">
        <v>0.59764355218083298</v>
      </c>
      <c r="E34" s="13">
        <v>85.8920564324239</v>
      </c>
      <c r="F34" s="173">
        <v>0.725997259959546</v>
      </c>
      <c r="G34" s="13">
        <v>-5.9297942104539203</v>
      </c>
      <c r="H34" s="173">
        <v>0.94034559441308296</v>
      </c>
      <c r="I34" s="13">
        <v>89.705826056379806</v>
      </c>
      <c r="J34" s="173">
        <v>0.67910919227060695</v>
      </c>
      <c r="K34" s="13">
        <v>81.321072378127297</v>
      </c>
      <c r="L34" s="173">
        <v>0.92040131220953503</v>
      </c>
      <c r="M34" s="13">
        <v>-8.3847536782525491</v>
      </c>
      <c r="N34" s="173">
        <v>1.14382160783204</v>
      </c>
      <c r="O34" s="13">
        <v>80.056248090211696</v>
      </c>
      <c r="P34" s="173">
        <v>0.87153318172287697</v>
      </c>
      <c r="Q34" s="13">
        <v>80.595366663809997</v>
      </c>
      <c r="R34" s="173">
        <v>0.92840923752694005</v>
      </c>
      <c r="S34" s="13">
        <v>0.539118573598387</v>
      </c>
      <c r="T34" s="173">
        <v>1.27338674375437</v>
      </c>
      <c r="U34" s="13">
        <v>77.581508006673502</v>
      </c>
      <c r="V34" s="173">
        <v>0.85967297475666304</v>
      </c>
      <c r="W34" s="13">
        <v>79.426648932163005</v>
      </c>
      <c r="X34" s="173">
        <v>0.87194433660755999</v>
      </c>
      <c r="Y34" s="13">
        <v>1.84514092548946</v>
      </c>
      <c r="Z34" s="173">
        <v>1.22446908889893</v>
      </c>
      <c r="AA34" s="13">
        <v>60.802021191464299</v>
      </c>
      <c r="AB34" s="173">
        <v>0.97479423535074905</v>
      </c>
      <c r="AC34" s="13">
        <v>83.728709669027495</v>
      </c>
      <c r="AD34" s="173">
        <v>0.931423216965238</v>
      </c>
      <c r="AE34" s="13">
        <v>22.9266884775633</v>
      </c>
      <c r="AF34" s="173">
        <v>1.3482481264125401</v>
      </c>
      <c r="AG34" s="13">
        <v>75.685601091762393</v>
      </c>
      <c r="AH34" s="173">
        <v>0.89185334074456701</v>
      </c>
      <c r="AI34" s="13">
        <v>68.671826088421795</v>
      </c>
      <c r="AJ34" s="173">
        <v>0.91645206414254099</v>
      </c>
      <c r="AK34" s="13">
        <v>-7.0137750033405801</v>
      </c>
      <c r="AL34" s="173">
        <v>1.27878331521348</v>
      </c>
      <c r="AM34" s="13">
        <v>24.536785820141102</v>
      </c>
      <c r="AN34" s="173">
        <v>1.00885658703654</v>
      </c>
      <c r="AO34" s="13">
        <v>42.952620651561901</v>
      </c>
      <c r="AP34" s="173">
        <v>1.15401388967959</v>
      </c>
      <c r="AQ34" s="13">
        <v>18.415834831420799</v>
      </c>
      <c r="AR34" s="173">
        <v>1.5328208214858099</v>
      </c>
      <c r="AS34" s="13">
        <v>31.399822989859999</v>
      </c>
      <c r="AT34" s="173">
        <v>1.2255970926991999</v>
      </c>
      <c r="AU34" s="13">
        <v>48.2673619064376</v>
      </c>
      <c r="AV34" s="173">
        <v>1.1302847144359001</v>
      </c>
      <c r="AW34" s="13">
        <v>16.867538916577601</v>
      </c>
      <c r="AX34" s="182">
        <v>1.66722277135366</v>
      </c>
    </row>
    <row r="35" spans="1:50" ht="12.95" customHeight="1" x14ac:dyDescent="0.2">
      <c r="A35" s="2" t="s">
        <v>368</v>
      </c>
      <c r="B35" s="12">
        <v>2</v>
      </c>
      <c r="C35" s="13">
        <v>90.710084083187994</v>
      </c>
      <c r="D35" s="173">
        <v>0.82828740682630897</v>
      </c>
      <c r="E35" s="13">
        <v>87.917745969440801</v>
      </c>
      <c r="F35" s="173">
        <v>0.73193490423612795</v>
      </c>
      <c r="G35" s="13">
        <v>-2.7923381137472498</v>
      </c>
      <c r="H35" s="173">
        <v>1.1053455262252601</v>
      </c>
      <c r="I35" s="13">
        <v>91.000020842524194</v>
      </c>
      <c r="J35" s="173">
        <v>0.86525568518158302</v>
      </c>
      <c r="K35" s="13">
        <v>76.981362797230204</v>
      </c>
      <c r="L35" s="173">
        <v>0.89672887682331903</v>
      </c>
      <c r="M35" s="13">
        <v>-14.018658045294</v>
      </c>
      <c r="N35" s="173">
        <v>1.24610997880117</v>
      </c>
      <c r="O35" s="13">
        <v>82.865604525248898</v>
      </c>
      <c r="P35" s="173">
        <v>0.92440851073157204</v>
      </c>
      <c r="Q35" s="13">
        <v>82.499531927228404</v>
      </c>
      <c r="R35" s="173">
        <v>1.0107432184910099</v>
      </c>
      <c r="S35" s="13">
        <v>-0.36607259802040898</v>
      </c>
      <c r="T35" s="173">
        <v>1.3697200255667299</v>
      </c>
      <c r="U35" s="13">
        <v>86.005669751221106</v>
      </c>
      <c r="V35" s="173">
        <v>0.82138230119255295</v>
      </c>
      <c r="W35" s="13">
        <v>89.275853045438495</v>
      </c>
      <c r="X35" s="173">
        <v>0.61579107120296905</v>
      </c>
      <c r="Y35" s="13">
        <v>3.2701832942173499</v>
      </c>
      <c r="Z35" s="173">
        <v>1.0265805024866199</v>
      </c>
      <c r="AA35" s="13">
        <v>77.347126960511204</v>
      </c>
      <c r="AB35" s="173">
        <v>1.1490166118388701</v>
      </c>
      <c r="AC35" s="13">
        <v>88.175820669445301</v>
      </c>
      <c r="AD35" s="173">
        <v>0.78357848477687297</v>
      </c>
      <c r="AE35" s="13">
        <v>10.8286937089341</v>
      </c>
      <c r="AF35" s="173">
        <v>1.3907675636449499</v>
      </c>
      <c r="AG35" s="13">
        <v>65.9638048548331</v>
      </c>
      <c r="AH35" s="173">
        <v>1.27916246737936</v>
      </c>
      <c r="AI35" s="13">
        <v>59.655987871568101</v>
      </c>
      <c r="AJ35" s="173">
        <v>1.19328663386847</v>
      </c>
      <c r="AK35" s="13">
        <v>-6.30781698326492</v>
      </c>
      <c r="AL35" s="173">
        <v>1.7493397636026</v>
      </c>
      <c r="AM35" s="13">
        <v>50.100973206333698</v>
      </c>
      <c r="AN35" s="173">
        <v>2.15158342006215</v>
      </c>
      <c r="AO35" s="13">
        <v>58.540750611307899</v>
      </c>
      <c r="AP35" s="173">
        <v>1.3646246195128</v>
      </c>
      <c r="AQ35" s="13">
        <v>8.4397774049741408</v>
      </c>
      <c r="AR35" s="173">
        <v>2.54784449401191</v>
      </c>
      <c r="AS35" s="13">
        <v>28.367879848018699</v>
      </c>
      <c r="AT35" s="173">
        <v>1.7910400806744999</v>
      </c>
      <c r="AU35" s="13">
        <v>37.246987497288202</v>
      </c>
      <c r="AV35" s="173">
        <v>1.29669978011575</v>
      </c>
      <c r="AW35" s="13">
        <v>8.8791076492695709</v>
      </c>
      <c r="AX35" s="182">
        <v>2.2111659572123399</v>
      </c>
    </row>
    <row r="36" spans="1:50" ht="12.95" customHeight="1" x14ac:dyDescent="0.2">
      <c r="A36" s="2" t="s">
        <v>369</v>
      </c>
      <c r="B36" s="12">
        <v>2</v>
      </c>
      <c r="C36" s="13">
        <v>84.497193905662002</v>
      </c>
      <c r="D36" s="173">
        <v>0.67813080288070304</v>
      </c>
      <c r="E36" s="13">
        <v>86.237356931849405</v>
      </c>
      <c r="F36" s="173">
        <v>0.64323704615843602</v>
      </c>
      <c r="G36" s="13">
        <v>1.7401630261873999</v>
      </c>
      <c r="H36" s="173">
        <v>0.93467389145426405</v>
      </c>
      <c r="I36" s="13">
        <v>80.433292174583997</v>
      </c>
      <c r="J36" s="173">
        <v>0.90225947430390496</v>
      </c>
      <c r="K36" s="13">
        <v>72.449759485995898</v>
      </c>
      <c r="L36" s="173">
        <v>0.98965053130007197</v>
      </c>
      <c r="M36" s="13">
        <v>-7.9835326885881104</v>
      </c>
      <c r="N36" s="173">
        <v>1.3392088459511</v>
      </c>
      <c r="O36" s="13">
        <v>67.9045571686448</v>
      </c>
      <c r="P36" s="173">
        <v>0.80960395404925301</v>
      </c>
      <c r="Q36" s="13">
        <v>89.685594362840405</v>
      </c>
      <c r="R36" s="173">
        <v>0.55793435589184504</v>
      </c>
      <c r="S36" s="13">
        <v>21.781037194195601</v>
      </c>
      <c r="T36" s="173">
        <v>0.983234106353432</v>
      </c>
      <c r="U36" s="13">
        <v>86.981726185621497</v>
      </c>
      <c r="V36" s="173">
        <v>0.77008747774836805</v>
      </c>
      <c r="W36" s="13">
        <v>87.528927697752493</v>
      </c>
      <c r="X36" s="173">
        <v>0.63469748722685504</v>
      </c>
      <c r="Y36" s="13">
        <v>0.54720151213094004</v>
      </c>
      <c r="Z36" s="173">
        <v>0.99793568113227005</v>
      </c>
      <c r="AA36" s="13">
        <v>69.331727998591205</v>
      </c>
      <c r="AB36" s="173">
        <v>1.1438972155579299</v>
      </c>
      <c r="AC36" s="13">
        <v>84.743172845777707</v>
      </c>
      <c r="AD36" s="173">
        <v>0.62950694258266504</v>
      </c>
      <c r="AE36" s="13">
        <v>15.4114448471865</v>
      </c>
      <c r="AF36" s="173">
        <v>1.3056721757473999</v>
      </c>
      <c r="AG36" s="13">
        <v>68.779125615583595</v>
      </c>
      <c r="AH36" s="173">
        <v>1.10344094489716</v>
      </c>
      <c r="AI36" s="13">
        <v>65.857859912428694</v>
      </c>
      <c r="AJ36" s="173">
        <v>1.0293484181108901</v>
      </c>
      <c r="AK36" s="13">
        <v>-2.9212657031549201</v>
      </c>
      <c r="AL36" s="173">
        <v>1.50901957732262</v>
      </c>
      <c r="AM36" s="13">
        <v>53.0318254585749</v>
      </c>
      <c r="AN36" s="173">
        <v>1.68685181008375</v>
      </c>
      <c r="AO36" s="13">
        <v>81.424776017239395</v>
      </c>
      <c r="AP36" s="173">
        <v>1.25861639625739</v>
      </c>
      <c r="AQ36" s="13">
        <v>28.392950558664499</v>
      </c>
      <c r="AR36" s="173">
        <v>2.1046577541516802</v>
      </c>
      <c r="AS36" s="13">
        <v>18.085381498766001</v>
      </c>
      <c r="AT36" s="173">
        <v>0.82889367055782603</v>
      </c>
      <c r="AU36" s="13">
        <v>36.457576014742301</v>
      </c>
      <c r="AV36" s="173">
        <v>1.3170525730456999</v>
      </c>
      <c r="AW36" s="13">
        <v>18.3721945159763</v>
      </c>
      <c r="AX36" s="182">
        <v>1.5561787163617</v>
      </c>
    </row>
    <row r="37" spans="1:50" ht="12.95" customHeight="1" x14ac:dyDescent="0.2">
      <c r="A37" s="2" t="s">
        <v>370</v>
      </c>
      <c r="B37" s="12">
        <v>2</v>
      </c>
      <c r="C37" s="13">
        <v>70.172250970891099</v>
      </c>
      <c r="D37" s="173">
        <v>1.29480795988221</v>
      </c>
      <c r="E37" s="13">
        <v>72.456811599671099</v>
      </c>
      <c r="F37" s="173">
        <v>0.85829582164394402</v>
      </c>
      <c r="G37" s="13">
        <v>2.2845606287799902</v>
      </c>
      <c r="H37" s="173">
        <v>1.5534475756927799</v>
      </c>
      <c r="I37" s="13">
        <v>70.091518407405104</v>
      </c>
      <c r="J37" s="173">
        <v>1.08347786632581</v>
      </c>
      <c r="K37" s="13">
        <v>65.983520600634705</v>
      </c>
      <c r="L37" s="173">
        <v>1.00906677185579</v>
      </c>
      <c r="M37" s="13">
        <v>-4.1079978067703697</v>
      </c>
      <c r="N37" s="173">
        <v>1.4805877335981801</v>
      </c>
      <c r="O37" s="13">
        <v>71.566902031539598</v>
      </c>
      <c r="P37" s="173">
        <v>1.24921598487462</v>
      </c>
      <c r="Q37" s="13">
        <v>77.789921669391802</v>
      </c>
      <c r="R37" s="173">
        <v>0.85087966296027995</v>
      </c>
      <c r="S37" s="13">
        <v>6.2230196378521896</v>
      </c>
      <c r="T37" s="173">
        <v>1.5114684177003701</v>
      </c>
      <c r="U37" s="13">
        <v>73.993900536990296</v>
      </c>
      <c r="V37" s="173">
        <v>1.78131732878803</v>
      </c>
      <c r="W37" s="13">
        <v>79.690394314017396</v>
      </c>
      <c r="X37" s="173">
        <v>0.82037315338513295</v>
      </c>
      <c r="Y37" s="13">
        <v>5.6964937770270696</v>
      </c>
      <c r="Z37" s="173">
        <v>1.9611485248791301</v>
      </c>
      <c r="AA37" s="13">
        <v>47.7238367613176</v>
      </c>
      <c r="AB37" s="173">
        <v>3.0671813104172001</v>
      </c>
      <c r="AC37" s="13">
        <v>69.477496385167498</v>
      </c>
      <c r="AD37" s="173">
        <v>1.0729639274955101</v>
      </c>
      <c r="AE37" s="13">
        <v>21.753659623849899</v>
      </c>
      <c r="AF37" s="173">
        <v>3.2494388408891699</v>
      </c>
      <c r="AG37" s="13">
        <v>46.255285423167301</v>
      </c>
      <c r="AH37" s="173">
        <v>1.7458093348594801</v>
      </c>
      <c r="AI37" s="13">
        <v>39.979615036964901</v>
      </c>
      <c r="AJ37" s="173">
        <v>1.06434510471016</v>
      </c>
      <c r="AK37" s="13">
        <v>-6.2756703862023304</v>
      </c>
      <c r="AL37" s="173">
        <v>2.0446713025821501</v>
      </c>
      <c r="AM37" s="13">
        <v>31.329918793611601</v>
      </c>
      <c r="AN37" s="173">
        <v>2.0950347675249801</v>
      </c>
      <c r="AO37" s="13">
        <v>39.139014932196297</v>
      </c>
      <c r="AP37" s="173">
        <v>1.0605256993785299</v>
      </c>
      <c r="AQ37" s="13">
        <v>7.8090961385847697</v>
      </c>
      <c r="AR37" s="173">
        <v>2.3481663987419599</v>
      </c>
      <c r="AS37" s="13">
        <v>26.928812549597001</v>
      </c>
      <c r="AT37" s="173">
        <v>2.0802293570620298</v>
      </c>
      <c r="AU37" s="13">
        <v>32.105768053305098</v>
      </c>
      <c r="AV37" s="173">
        <v>0.96240163310718396</v>
      </c>
      <c r="AW37" s="13">
        <v>5.1769555037081503</v>
      </c>
      <c r="AX37" s="182">
        <v>2.2920669888530898</v>
      </c>
    </row>
    <row r="38" spans="1:50" ht="12.95" customHeight="1" x14ac:dyDescent="0.2">
      <c r="A38" s="2" t="s">
        <v>375</v>
      </c>
      <c r="B38" s="12">
        <v>2</v>
      </c>
      <c r="C38" s="13">
        <v>71.968527388358396</v>
      </c>
      <c r="D38" s="173">
        <v>0.75667965248686697</v>
      </c>
      <c r="E38" s="13">
        <v>76.373513212335197</v>
      </c>
      <c r="F38" s="173">
        <v>0.86272054102913998</v>
      </c>
      <c r="G38" s="13">
        <v>4.4049858239767898</v>
      </c>
      <c r="H38" s="173">
        <v>1.1475412098923801</v>
      </c>
      <c r="I38" s="13">
        <v>74.924788043100804</v>
      </c>
      <c r="J38" s="173">
        <v>0.82849086668062899</v>
      </c>
      <c r="K38" s="13">
        <v>77.825460466562106</v>
      </c>
      <c r="L38" s="173">
        <v>0.69656781657049904</v>
      </c>
      <c r="M38" s="13">
        <v>2.9006724234613901</v>
      </c>
      <c r="N38" s="173">
        <v>1.0824065037013599</v>
      </c>
      <c r="O38" s="13">
        <v>52.9544840204194</v>
      </c>
      <c r="P38" s="173">
        <v>1.03783742165325</v>
      </c>
      <c r="Q38" s="13">
        <v>57.318470642100998</v>
      </c>
      <c r="R38" s="173">
        <v>0.9598150500514</v>
      </c>
      <c r="S38" s="13">
        <v>4.3639866216816499</v>
      </c>
      <c r="T38" s="173">
        <v>1.4136305896835399</v>
      </c>
      <c r="U38" s="13">
        <v>55.631320918966097</v>
      </c>
      <c r="V38" s="173">
        <v>0.99744028629371395</v>
      </c>
      <c r="W38" s="13">
        <v>70.529096379278201</v>
      </c>
      <c r="X38" s="173">
        <v>0.89149520163658602</v>
      </c>
      <c r="Y38" s="13">
        <v>14.897775460312101</v>
      </c>
      <c r="Z38" s="173">
        <v>1.33777831469296</v>
      </c>
      <c r="AA38" s="13">
        <v>46.971052325603999</v>
      </c>
      <c r="AB38" s="173">
        <v>1.1712703567581899</v>
      </c>
      <c r="AC38" s="13">
        <v>75.483577996589304</v>
      </c>
      <c r="AD38" s="173">
        <v>0.99366536541230299</v>
      </c>
      <c r="AE38" s="13">
        <v>28.512525670985301</v>
      </c>
      <c r="AF38" s="173">
        <v>1.5359834331920501</v>
      </c>
      <c r="AG38" s="13">
        <v>41.817209662710297</v>
      </c>
      <c r="AH38" s="173">
        <v>1.15024537816074</v>
      </c>
      <c r="AI38" s="13">
        <v>39.753644027926597</v>
      </c>
      <c r="AJ38" s="173">
        <v>1.09008834143244</v>
      </c>
      <c r="AK38" s="13">
        <v>-2.0635656347837101</v>
      </c>
      <c r="AL38" s="173">
        <v>1.58472616628459</v>
      </c>
      <c r="AM38" s="13">
        <v>30.463759244522699</v>
      </c>
      <c r="AN38" s="173">
        <v>1.14133442195852</v>
      </c>
      <c r="AO38" s="13">
        <v>45.9348929552282</v>
      </c>
      <c r="AP38" s="173">
        <v>1.2102145775891999</v>
      </c>
      <c r="AQ38" s="13">
        <v>15.4711337107054</v>
      </c>
      <c r="AR38" s="173">
        <v>1.6635094188362201</v>
      </c>
      <c r="AS38" s="13">
        <v>14.0451218210505</v>
      </c>
      <c r="AT38" s="173">
        <v>0.80184438615773301</v>
      </c>
      <c r="AU38" s="13">
        <v>29.404309079032</v>
      </c>
      <c r="AV38" s="173">
        <v>1.03086176299348</v>
      </c>
      <c r="AW38" s="13">
        <v>15.3591872579815</v>
      </c>
      <c r="AX38" s="182">
        <v>1.3059978537557799</v>
      </c>
    </row>
    <row r="39" spans="1:50" ht="12.95" customHeight="1" x14ac:dyDescent="0.2">
      <c r="A39" s="2" t="s">
        <v>376</v>
      </c>
      <c r="B39" s="12">
        <v>2</v>
      </c>
      <c r="C39" s="13">
        <v>71.061860682187103</v>
      </c>
      <c r="D39" s="173">
        <v>0.98946391490601304</v>
      </c>
      <c r="E39" s="13">
        <v>71.047416432274602</v>
      </c>
      <c r="F39" s="173">
        <v>0.89536251047128701</v>
      </c>
      <c r="G39" s="13">
        <v>-1.44442499125006E-2</v>
      </c>
      <c r="H39" s="173">
        <v>1.33443353677078</v>
      </c>
      <c r="I39" s="13">
        <v>72.865439331221495</v>
      </c>
      <c r="J39" s="173">
        <v>1.0546371296728401</v>
      </c>
      <c r="K39" s="13">
        <v>67.935639241137494</v>
      </c>
      <c r="L39" s="173">
        <v>0.97371093758847205</v>
      </c>
      <c r="M39" s="13">
        <v>-4.929800090084</v>
      </c>
      <c r="N39" s="173">
        <v>1.43539975799914</v>
      </c>
      <c r="O39" s="13">
        <v>66.322662404802301</v>
      </c>
      <c r="P39" s="173">
        <v>0.98636760175521698</v>
      </c>
      <c r="Q39" s="13">
        <v>65.843889718265004</v>
      </c>
      <c r="R39" s="173">
        <v>0.97177299281642104</v>
      </c>
      <c r="S39" s="13">
        <v>-0.47877268653732602</v>
      </c>
      <c r="T39" s="173">
        <v>1.3846529512335299</v>
      </c>
      <c r="U39" s="13">
        <v>73.937819314644301</v>
      </c>
      <c r="V39" s="173">
        <v>1.03403904359773</v>
      </c>
      <c r="W39" s="13">
        <v>75.569936813362503</v>
      </c>
      <c r="X39" s="173">
        <v>0.99099142650134997</v>
      </c>
      <c r="Y39" s="13">
        <v>1.6321174987182401</v>
      </c>
      <c r="Z39" s="173">
        <v>1.43223627627696</v>
      </c>
      <c r="AA39" s="13">
        <v>51.775193064031498</v>
      </c>
      <c r="AB39" s="173">
        <v>1.2331258910696701</v>
      </c>
      <c r="AC39" s="13">
        <v>78.459835804777597</v>
      </c>
      <c r="AD39" s="173">
        <v>0.96037787433597299</v>
      </c>
      <c r="AE39" s="13">
        <v>26.684642740746099</v>
      </c>
      <c r="AF39" s="173">
        <v>1.5629859643453099</v>
      </c>
      <c r="AG39" s="13">
        <v>61.262731140544098</v>
      </c>
      <c r="AH39" s="173">
        <v>1.49763483428424</v>
      </c>
      <c r="AI39" s="13">
        <v>69.487470042927399</v>
      </c>
      <c r="AJ39" s="173">
        <v>1.26013109275896</v>
      </c>
      <c r="AK39" s="13">
        <v>8.2247389023832902</v>
      </c>
      <c r="AL39" s="173">
        <v>1.9572532967910601</v>
      </c>
      <c r="AM39" s="13">
        <v>33.196457435750098</v>
      </c>
      <c r="AN39" s="173">
        <v>1.26006966351415</v>
      </c>
      <c r="AO39" s="13">
        <v>47.886861139770602</v>
      </c>
      <c r="AP39" s="173">
        <v>1.2598821799031801</v>
      </c>
      <c r="AQ39" s="13">
        <v>14.6904037040205</v>
      </c>
      <c r="AR39" s="173">
        <v>1.78187504167555</v>
      </c>
      <c r="AS39" s="13">
        <v>22.3094912241102</v>
      </c>
      <c r="AT39" s="173">
        <v>1.0457915451892701</v>
      </c>
      <c r="AU39" s="13">
        <v>33.038592498270802</v>
      </c>
      <c r="AV39" s="173">
        <v>1.0085107444102801</v>
      </c>
      <c r="AW39" s="13">
        <v>10.729101274160501</v>
      </c>
      <c r="AX39" s="182">
        <v>1.4528502598617401</v>
      </c>
    </row>
    <row r="40" spans="1:50" ht="12.95" customHeight="1" x14ac:dyDescent="0.2">
      <c r="A40" s="2" t="s">
        <v>377</v>
      </c>
      <c r="B40" s="12">
        <v>2</v>
      </c>
      <c r="C40" s="13">
        <v>81.570143189144503</v>
      </c>
      <c r="D40" s="173">
        <v>0.98458768502751304</v>
      </c>
      <c r="E40" s="13">
        <v>90.351621723956399</v>
      </c>
      <c r="F40" s="173">
        <v>0.656995903302517</v>
      </c>
      <c r="G40" s="13">
        <v>8.7814785348119404</v>
      </c>
      <c r="H40" s="173">
        <v>1.18366233633757</v>
      </c>
      <c r="I40" s="13">
        <v>83.000332612547297</v>
      </c>
      <c r="J40" s="173">
        <v>0.96609934375490403</v>
      </c>
      <c r="K40" s="13">
        <v>85.025794660394098</v>
      </c>
      <c r="L40" s="173">
        <v>0.76144615563607798</v>
      </c>
      <c r="M40" s="13">
        <v>2.0254620478468199</v>
      </c>
      <c r="N40" s="173">
        <v>1.2301008860807401</v>
      </c>
      <c r="O40" s="13">
        <v>78.752655109873501</v>
      </c>
      <c r="P40" s="173">
        <v>1.10081324463094</v>
      </c>
      <c r="Q40" s="13">
        <v>92.807749114528505</v>
      </c>
      <c r="R40" s="173">
        <v>0.57726403245185098</v>
      </c>
      <c r="S40" s="13">
        <v>14.0550940046551</v>
      </c>
      <c r="T40" s="173">
        <v>1.2429897677444799</v>
      </c>
      <c r="U40" s="13">
        <v>77.061347047447896</v>
      </c>
      <c r="V40" s="173">
        <v>0.98973326837517805</v>
      </c>
      <c r="W40" s="13">
        <v>88.878342465309998</v>
      </c>
      <c r="X40" s="173">
        <v>0.66179047206047203</v>
      </c>
      <c r="Y40" s="13">
        <v>11.816995417862101</v>
      </c>
      <c r="Z40" s="173">
        <v>1.1906042883505099</v>
      </c>
      <c r="AA40" s="13">
        <v>76.087297610577906</v>
      </c>
      <c r="AB40" s="173">
        <v>0.99488197245914001</v>
      </c>
      <c r="AC40" s="13">
        <v>91.587884231005205</v>
      </c>
      <c r="AD40" s="173">
        <v>0.65725207419848197</v>
      </c>
      <c r="AE40" s="13">
        <v>15.500586620427301</v>
      </c>
      <c r="AF40" s="173">
        <v>1.1923801525362601</v>
      </c>
      <c r="AG40" s="13">
        <v>73.830695121392495</v>
      </c>
      <c r="AH40" s="173">
        <v>1.1924263127810899</v>
      </c>
      <c r="AI40" s="13">
        <v>89.945999601997201</v>
      </c>
      <c r="AJ40" s="173">
        <v>0.55769316562397198</v>
      </c>
      <c r="AK40" s="13">
        <v>16.115304480604699</v>
      </c>
      <c r="AL40" s="173">
        <v>1.3163974241832801</v>
      </c>
      <c r="AM40" s="13">
        <v>26.341468929125799</v>
      </c>
      <c r="AN40" s="173">
        <v>1.5653504512393399</v>
      </c>
      <c r="AO40" s="13">
        <v>44.716811060660703</v>
      </c>
      <c r="AP40" s="173">
        <v>1.02658706281776</v>
      </c>
      <c r="AQ40" s="13">
        <v>18.375342131534801</v>
      </c>
      <c r="AR40" s="173">
        <v>1.8719516641035401</v>
      </c>
      <c r="AS40" s="13">
        <v>39.910297823128403</v>
      </c>
      <c r="AT40" s="173">
        <v>1.4830595749270501</v>
      </c>
      <c r="AU40" s="13">
        <v>60.074069256941897</v>
      </c>
      <c r="AV40" s="173">
        <v>1.09963267592934</v>
      </c>
      <c r="AW40" s="13">
        <v>20.163771433813501</v>
      </c>
      <c r="AX40" s="182">
        <v>1.8462550540903899</v>
      </c>
    </row>
    <row r="41" spans="1:50" ht="12.95" customHeight="1" x14ac:dyDescent="0.2">
      <c r="A41" s="2" t="s">
        <v>379</v>
      </c>
      <c r="B41" s="12">
        <v>2</v>
      </c>
      <c r="C41" s="13">
        <v>98.3027645152074</v>
      </c>
      <c r="D41" s="173">
        <v>0.21180116750747399</v>
      </c>
      <c r="E41" s="13">
        <v>97.348480028064898</v>
      </c>
      <c r="F41" s="173">
        <v>0.28320361580515602</v>
      </c>
      <c r="G41" s="13">
        <v>-0.95428448714251601</v>
      </c>
      <c r="H41" s="173">
        <v>0.353643920579223</v>
      </c>
      <c r="I41" s="13">
        <v>98.2721941987203</v>
      </c>
      <c r="J41" s="173">
        <v>0.24171281195073499</v>
      </c>
      <c r="K41" s="13">
        <v>96.530524639531095</v>
      </c>
      <c r="L41" s="173">
        <v>0.28453093945499103</v>
      </c>
      <c r="M41" s="13">
        <v>-1.7416695591892499</v>
      </c>
      <c r="N41" s="173">
        <v>0.37334024557804002</v>
      </c>
      <c r="O41" s="13">
        <v>96.052201848461806</v>
      </c>
      <c r="P41" s="173">
        <v>0.34948745830426797</v>
      </c>
      <c r="Q41" s="13">
        <v>96.408817066713297</v>
      </c>
      <c r="R41" s="173">
        <v>0.26861807874510002</v>
      </c>
      <c r="S41" s="13">
        <v>0.35661521825144898</v>
      </c>
      <c r="T41" s="173">
        <v>0.44079151051340199</v>
      </c>
      <c r="U41" s="13">
        <v>85.150143887723402</v>
      </c>
      <c r="V41" s="173">
        <v>0.70892465628155599</v>
      </c>
      <c r="W41" s="13">
        <v>86.351009795956003</v>
      </c>
      <c r="X41" s="173">
        <v>0.56416491611113695</v>
      </c>
      <c r="Y41" s="13">
        <v>1.2008659082325299</v>
      </c>
      <c r="Z41" s="173">
        <v>0.90601115934331</v>
      </c>
      <c r="AA41" s="13">
        <v>76.926958801056998</v>
      </c>
      <c r="AB41" s="173">
        <v>1.0476114186386101</v>
      </c>
      <c r="AC41" s="13">
        <v>92.350452675017195</v>
      </c>
      <c r="AD41" s="173">
        <v>0.49037634773824401</v>
      </c>
      <c r="AE41" s="13">
        <v>15.423493873960201</v>
      </c>
      <c r="AF41" s="173">
        <v>1.1567016239649299</v>
      </c>
      <c r="AG41" s="13">
        <v>79.886144515422899</v>
      </c>
      <c r="AH41" s="173">
        <v>0.78316639423589696</v>
      </c>
      <c r="AI41" s="13">
        <v>86.192797481152397</v>
      </c>
      <c r="AJ41" s="173">
        <v>0.57829740060284995</v>
      </c>
      <c r="AK41" s="13">
        <v>6.3066529657294401</v>
      </c>
      <c r="AL41" s="173">
        <v>0.97353864052972705</v>
      </c>
      <c r="AM41" s="13">
        <v>46.372334496610002</v>
      </c>
      <c r="AN41" s="173">
        <v>1.16544828662858</v>
      </c>
      <c r="AO41" s="13">
        <v>56.766338898488101</v>
      </c>
      <c r="AP41" s="173">
        <v>0.98873697010424599</v>
      </c>
      <c r="AQ41" s="13">
        <v>10.394004401878201</v>
      </c>
      <c r="AR41" s="173">
        <v>1.5283554903413099</v>
      </c>
      <c r="AS41" s="13">
        <v>42.586169783146197</v>
      </c>
      <c r="AT41" s="173">
        <v>0.89566066219893503</v>
      </c>
      <c r="AU41" s="13">
        <v>53.860631186810302</v>
      </c>
      <c r="AV41" s="173">
        <v>1.0246375429135699</v>
      </c>
      <c r="AW41" s="13">
        <v>11.274461403664199</v>
      </c>
      <c r="AX41" s="182">
        <v>1.3609151759601299</v>
      </c>
    </row>
    <row r="42" spans="1:50" ht="12.95" customHeight="1" x14ac:dyDescent="0.2">
      <c r="A42" s="2" t="s">
        <v>380</v>
      </c>
      <c r="B42" s="12">
        <v>2</v>
      </c>
      <c r="C42" s="13">
        <v>85.972639949450198</v>
      </c>
      <c r="D42" s="173">
        <v>0.58687117226704499</v>
      </c>
      <c r="E42" s="13">
        <v>87.446183163838</v>
      </c>
      <c r="F42" s="173">
        <v>0.677720534861738</v>
      </c>
      <c r="G42" s="13">
        <v>1.47354321438777</v>
      </c>
      <c r="H42" s="173">
        <v>0.89650593763308395</v>
      </c>
      <c r="I42" s="13">
        <v>87.723205033827497</v>
      </c>
      <c r="J42" s="173">
        <v>0.60119256086583805</v>
      </c>
      <c r="K42" s="13">
        <v>87.410927636140599</v>
      </c>
      <c r="L42" s="173">
        <v>0.84909436143564898</v>
      </c>
      <c r="M42" s="13">
        <v>-0.312277397686898</v>
      </c>
      <c r="N42" s="173">
        <v>1.0403815309117299</v>
      </c>
      <c r="O42" s="13">
        <v>80.836076954919605</v>
      </c>
      <c r="P42" s="173">
        <v>0.68483823026915902</v>
      </c>
      <c r="Q42" s="13">
        <v>83.8811568889369</v>
      </c>
      <c r="R42" s="173">
        <v>1.12758698928761</v>
      </c>
      <c r="S42" s="13">
        <v>3.04507993401729</v>
      </c>
      <c r="T42" s="173">
        <v>1.3192633626569401</v>
      </c>
      <c r="U42" s="13">
        <v>85.384346124484097</v>
      </c>
      <c r="V42" s="173">
        <v>0.68752736276108095</v>
      </c>
      <c r="W42" s="13">
        <v>83.711060367904693</v>
      </c>
      <c r="X42" s="173">
        <v>0.89253984799322506</v>
      </c>
      <c r="Y42" s="13">
        <v>-1.6732857565793899</v>
      </c>
      <c r="Z42" s="173">
        <v>1.12664158222612</v>
      </c>
      <c r="AA42" s="13">
        <v>74.637330592973299</v>
      </c>
      <c r="AB42" s="173">
        <v>0.87004294298257001</v>
      </c>
      <c r="AC42" s="13">
        <v>92.482793701660896</v>
      </c>
      <c r="AD42" s="173">
        <v>0.72132925933214898</v>
      </c>
      <c r="AE42" s="13">
        <v>17.8454631086876</v>
      </c>
      <c r="AF42" s="173">
        <v>1.1301728288197499</v>
      </c>
      <c r="AG42" s="13">
        <v>53.714495453232601</v>
      </c>
      <c r="AH42" s="173">
        <v>0.89082799218797504</v>
      </c>
      <c r="AI42" s="13">
        <v>55.658596408730503</v>
      </c>
      <c r="AJ42" s="173">
        <v>1.0942611086362199</v>
      </c>
      <c r="AK42" s="13">
        <v>1.9441009554978901</v>
      </c>
      <c r="AL42" s="173">
        <v>1.41102157515022</v>
      </c>
      <c r="AM42" s="13">
        <v>34.515317029250198</v>
      </c>
      <c r="AN42" s="173">
        <v>0.982786382454373</v>
      </c>
      <c r="AO42" s="13">
        <v>55.3283352556412</v>
      </c>
      <c r="AP42" s="173">
        <v>0.88487336075100498</v>
      </c>
      <c r="AQ42" s="13">
        <v>20.813018226391101</v>
      </c>
      <c r="AR42" s="173">
        <v>1.3224484633075599</v>
      </c>
      <c r="AS42" s="13">
        <v>24.640038941776702</v>
      </c>
      <c r="AT42" s="173">
        <v>0.82921728150785401</v>
      </c>
      <c r="AU42" s="13">
        <v>42.330978766730603</v>
      </c>
      <c r="AV42" s="173">
        <v>1.38505665588775</v>
      </c>
      <c r="AW42" s="13">
        <v>17.690939824953901</v>
      </c>
      <c r="AX42" s="182">
        <v>1.6143058074510599</v>
      </c>
    </row>
    <row r="43" spans="1:50" ht="12.95" customHeight="1" x14ac:dyDescent="0.2">
      <c r="A43" s="2" t="s">
        <v>381</v>
      </c>
      <c r="B43" s="12">
        <v>2</v>
      </c>
      <c r="C43" s="13">
        <v>67.137638328354001</v>
      </c>
      <c r="D43" s="173">
        <v>1.0995179072554999</v>
      </c>
      <c r="E43" s="13">
        <v>65.399266090796303</v>
      </c>
      <c r="F43" s="173">
        <v>0.91154876952056696</v>
      </c>
      <c r="G43" s="13">
        <v>-1.73837223755766</v>
      </c>
      <c r="H43" s="173">
        <v>1.4282369507858199</v>
      </c>
      <c r="I43" s="13">
        <v>64.727271244017004</v>
      </c>
      <c r="J43" s="173">
        <v>1.1001841279093501</v>
      </c>
      <c r="K43" s="13">
        <v>59.304713436870301</v>
      </c>
      <c r="L43" s="173">
        <v>0.91583123225548202</v>
      </c>
      <c r="M43" s="13">
        <v>-5.4225578071467302</v>
      </c>
      <c r="N43" s="173">
        <v>1.4314859277262399</v>
      </c>
      <c r="O43" s="13">
        <v>40.0081306758672</v>
      </c>
      <c r="P43" s="173">
        <v>0.98584702501943899</v>
      </c>
      <c r="Q43" s="13">
        <v>55.399515902656198</v>
      </c>
      <c r="R43" s="173">
        <v>1.10056087901956</v>
      </c>
      <c r="S43" s="13">
        <v>15.391385226789</v>
      </c>
      <c r="T43" s="173">
        <v>1.47754140556804</v>
      </c>
      <c r="U43" s="13">
        <v>43.357215762776796</v>
      </c>
      <c r="V43" s="173">
        <v>1.03120234872546</v>
      </c>
      <c r="W43" s="13">
        <v>63.118887449554201</v>
      </c>
      <c r="X43" s="173">
        <v>1.0145309638504301</v>
      </c>
      <c r="Y43" s="13">
        <v>19.7616716867775</v>
      </c>
      <c r="Z43" s="173">
        <v>1.4465999310895199</v>
      </c>
      <c r="AA43" s="13">
        <v>60.027547336608798</v>
      </c>
      <c r="AB43" s="173">
        <v>0.88738782757666101</v>
      </c>
      <c r="AC43" s="13">
        <v>75.114738399350898</v>
      </c>
      <c r="AD43" s="173">
        <v>1.0136363115720599</v>
      </c>
      <c r="AE43" s="13">
        <v>15.0871910627422</v>
      </c>
      <c r="AF43" s="173">
        <v>1.3471880821431901</v>
      </c>
      <c r="AG43" s="13">
        <v>33.233956983049801</v>
      </c>
      <c r="AH43" s="173">
        <v>0.92849849624028202</v>
      </c>
      <c r="AI43" s="13">
        <v>54.088265143039401</v>
      </c>
      <c r="AJ43" s="173">
        <v>1.16882993046124</v>
      </c>
      <c r="AK43" s="13">
        <v>20.8543081599896</v>
      </c>
      <c r="AL43" s="173">
        <v>1.4927400523408301</v>
      </c>
      <c r="AM43" s="13">
        <v>36.724595874188203</v>
      </c>
      <c r="AN43" s="173">
        <v>0.96996760574457397</v>
      </c>
      <c r="AO43" s="13">
        <v>64.850629034698798</v>
      </c>
      <c r="AP43" s="173">
        <v>1.2304005930491999</v>
      </c>
      <c r="AQ43" s="13">
        <v>28.126033160510602</v>
      </c>
      <c r="AR43" s="173">
        <v>1.5667554932310499</v>
      </c>
      <c r="AS43" s="13">
        <v>14.1927010927401</v>
      </c>
      <c r="AT43" s="173">
        <v>0.72391715002644996</v>
      </c>
      <c r="AU43" s="13">
        <v>25.9809079015794</v>
      </c>
      <c r="AV43" s="173">
        <v>1.00748945053423</v>
      </c>
      <c r="AW43" s="13">
        <v>11.7882068088393</v>
      </c>
      <c r="AX43" s="182">
        <v>1.24060107731703</v>
      </c>
    </row>
    <row r="44" spans="1:50" ht="12.95" customHeight="1" x14ac:dyDescent="0.2">
      <c r="A44" s="2" t="s">
        <v>382</v>
      </c>
      <c r="B44" s="12">
        <v>2</v>
      </c>
      <c r="C44" s="13">
        <v>75.844810441799098</v>
      </c>
      <c r="D44" s="173">
        <v>0.98366344609510104</v>
      </c>
      <c r="E44" s="13">
        <v>75.072360580293804</v>
      </c>
      <c r="F44" s="173">
        <v>0.94093669971545302</v>
      </c>
      <c r="G44" s="13">
        <v>-0.77244986150532202</v>
      </c>
      <c r="H44" s="173">
        <v>1.3612331350856499</v>
      </c>
      <c r="I44" s="13">
        <v>72.186004212968498</v>
      </c>
      <c r="J44" s="173">
        <v>1.1582547517547599</v>
      </c>
      <c r="K44" s="13">
        <v>59.753616704774103</v>
      </c>
      <c r="L44" s="173">
        <v>0.98727865953948402</v>
      </c>
      <c r="M44" s="13">
        <v>-12.432387508194401</v>
      </c>
      <c r="N44" s="173">
        <v>1.52193075451696</v>
      </c>
      <c r="O44" s="13">
        <v>48.905821034662502</v>
      </c>
      <c r="P44" s="173">
        <v>1.41285561526116</v>
      </c>
      <c r="Q44" s="13">
        <v>57.778757066100503</v>
      </c>
      <c r="R44" s="173">
        <v>1.0914074835307199</v>
      </c>
      <c r="S44" s="13">
        <v>8.8729360314379093</v>
      </c>
      <c r="T44" s="173">
        <v>1.7853098567704899</v>
      </c>
      <c r="U44" s="13">
        <v>60.901121245429202</v>
      </c>
      <c r="V44" s="173">
        <v>1.4366452520511099</v>
      </c>
      <c r="W44" s="13">
        <v>67.479066816654907</v>
      </c>
      <c r="X44" s="173">
        <v>1.3537171594283799</v>
      </c>
      <c r="Y44" s="13">
        <v>6.5779455712257402</v>
      </c>
      <c r="Z44" s="173">
        <v>1.9739553510583401</v>
      </c>
      <c r="AA44" s="13">
        <v>59.1993415438588</v>
      </c>
      <c r="AB44" s="173">
        <v>1.45804481702778</v>
      </c>
      <c r="AC44" s="13">
        <v>81.005727598230607</v>
      </c>
      <c r="AD44" s="173">
        <v>1.00482554669913</v>
      </c>
      <c r="AE44" s="13">
        <v>21.806386054371799</v>
      </c>
      <c r="AF44" s="173">
        <v>1.7707538134254499</v>
      </c>
      <c r="AG44" s="13">
        <v>45.904018169476899</v>
      </c>
      <c r="AH44" s="173">
        <v>1.35904420404457</v>
      </c>
      <c r="AI44" s="13">
        <v>40.137482070811402</v>
      </c>
      <c r="AJ44" s="173">
        <v>1.1339221204544001</v>
      </c>
      <c r="AK44" s="13">
        <v>-5.7665360986654699</v>
      </c>
      <c r="AL44" s="173">
        <v>1.7699662493400601</v>
      </c>
      <c r="AM44" s="13">
        <v>54.064016237944998</v>
      </c>
      <c r="AN44" s="173">
        <v>1.4049583180824201</v>
      </c>
      <c r="AO44" s="13">
        <v>50.790281082845098</v>
      </c>
      <c r="AP44" s="173">
        <v>1.2644788325982499</v>
      </c>
      <c r="AQ44" s="13">
        <v>-3.2737351550999398</v>
      </c>
      <c r="AR44" s="173">
        <v>1.8901890364823299</v>
      </c>
      <c r="AS44" s="13">
        <v>17.562714748130102</v>
      </c>
      <c r="AT44" s="173">
        <v>1.6765443442032999</v>
      </c>
      <c r="AU44" s="13">
        <v>21.323349336200799</v>
      </c>
      <c r="AV44" s="173">
        <v>1.0518332456961701</v>
      </c>
      <c r="AW44" s="13">
        <v>3.7606345880707002</v>
      </c>
      <c r="AX44" s="182">
        <v>1.9791801622974601</v>
      </c>
    </row>
    <row r="45" spans="1:50" ht="12.95" customHeight="1" x14ac:dyDescent="0.2">
      <c r="A45" s="2" t="s">
        <v>383</v>
      </c>
      <c r="B45" s="12">
        <v>2</v>
      </c>
      <c r="C45" s="13">
        <v>92.403064293568505</v>
      </c>
      <c r="D45" s="173">
        <v>0.93487889432733695</v>
      </c>
      <c r="E45" s="13">
        <v>92.144117419442196</v>
      </c>
      <c r="F45" s="173">
        <v>0.59972111071367096</v>
      </c>
      <c r="G45" s="13">
        <v>-0.25894687412635198</v>
      </c>
      <c r="H45" s="173">
        <v>1.11070426203123</v>
      </c>
      <c r="I45" s="13">
        <v>83.683879442508101</v>
      </c>
      <c r="J45" s="173">
        <v>1.2114346018689699</v>
      </c>
      <c r="K45" s="13">
        <v>88.038236423171398</v>
      </c>
      <c r="L45" s="173">
        <v>0.81252799628084804</v>
      </c>
      <c r="M45" s="13">
        <v>4.3543569806633302</v>
      </c>
      <c r="N45" s="173">
        <v>1.45868966519462</v>
      </c>
      <c r="O45" s="13">
        <v>92.662832635565707</v>
      </c>
      <c r="P45" s="173">
        <v>0.78286001436677899</v>
      </c>
      <c r="Q45" s="13">
        <v>93.330210175392196</v>
      </c>
      <c r="R45" s="173">
        <v>0.55525318540648605</v>
      </c>
      <c r="S45" s="13">
        <v>0.66737753982650405</v>
      </c>
      <c r="T45" s="173">
        <v>0.95977909020690899</v>
      </c>
      <c r="U45" s="13">
        <v>91.528113538203499</v>
      </c>
      <c r="V45" s="173">
        <v>0.84887922112641601</v>
      </c>
      <c r="W45" s="13">
        <v>92.5471851727049</v>
      </c>
      <c r="X45" s="173">
        <v>0.57005154892826504</v>
      </c>
      <c r="Y45" s="13">
        <v>1.01907163450136</v>
      </c>
      <c r="Z45" s="173">
        <v>1.02252369189946</v>
      </c>
      <c r="AA45" s="13">
        <v>52.947014126488803</v>
      </c>
      <c r="AB45" s="173">
        <v>2.06799947995373</v>
      </c>
      <c r="AC45" s="13">
        <v>75.917263324437897</v>
      </c>
      <c r="AD45" s="173">
        <v>1.2237902941371299</v>
      </c>
      <c r="AE45" s="13">
        <v>22.970249197949201</v>
      </c>
      <c r="AF45" s="173">
        <v>2.4029741016317998</v>
      </c>
      <c r="AG45" s="13">
        <v>78.721226193653493</v>
      </c>
      <c r="AH45" s="173">
        <v>1.45228493930934</v>
      </c>
      <c r="AI45" s="13">
        <v>82.699732130931494</v>
      </c>
      <c r="AJ45" s="173">
        <v>0.93245383703731</v>
      </c>
      <c r="AK45" s="13">
        <v>3.9785059372779599</v>
      </c>
      <c r="AL45" s="173">
        <v>1.7258625968339201</v>
      </c>
      <c r="AM45" s="13">
        <v>34.122648583739597</v>
      </c>
      <c r="AN45" s="173">
        <v>2.0701585060032999</v>
      </c>
      <c r="AO45" s="13">
        <v>43.154426785449601</v>
      </c>
      <c r="AP45" s="173">
        <v>1.25576632100844</v>
      </c>
      <c r="AQ45" s="13">
        <v>9.0317782017099795</v>
      </c>
      <c r="AR45" s="173">
        <v>2.4212610955774401</v>
      </c>
      <c r="AS45" s="13">
        <v>54.137629381641801</v>
      </c>
      <c r="AT45" s="173">
        <v>1.7479596525252299</v>
      </c>
      <c r="AU45" s="13">
        <v>63.631994653296701</v>
      </c>
      <c r="AV45" s="173">
        <v>1.1790749615470999</v>
      </c>
      <c r="AW45" s="13">
        <v>9.4943652716548907</v>
      </c>
      <c r="AX45" s="182">
        <v>2.10845457902309</v>
      </c>
    </row>
    <row r="46" spans="1:50" ht="12.95" customHeight="1" x14ac:dyDescent="0.2">
      <c r="A46" s="2" t="s">
        <v>384</v>
      </c>
      <c r="B46" s="12">
        <v>2</v>
      </c>
      <c r="C46" s="13">
        <v>62.997209429666299</v>
      </c>
      <c r="D46" s="173">
        <v>1.1224915380754601</v>
      </c>
      <c r="E46" s="13">
        <v>68.596090114693197</v>
      </c>
      <c r="F46" s="173">
        <v>0.75873430117728802</v>
      </c>
      <c r="G46" s="13">
        <v>5.59888068502688</v>
      </c>
      <c r="H46" s="173">
        <v>1.35486714951467</v>
      </c>
      <c r="I46" s="13">
        <v>71.987946413256395</v>
      </c>
      <c r="J46" s="173">
        <v>0.92965142027520198</v>
      </c>
      <c r="K46" s="13">
        <v>67.153774458746099</v>
      </c>
      <c r="L46" s="173">
        <v>0.79355213182814799</v>
      </c>
      <c r="M46" s="13">
        <v>-4.8341719545102801</v>
      </c>
      <c r="N46" s="173">
        <v>1.2222834160491201</v>
      </c>
      <c r="O46" s="13">
        <v>57.110667553920401</v>
      </c>
      <c r="P46" s="173">
        <v>1.17175540300178</v>
      </c>
      <c r="Q46" s="13">
        <v>74.475490284379504</v>
      </c>
      <c r="R46" s="173">
        <v>0.84815807936217902</v>
      </c>
      <c r="S46" s="13">
        <v>17.364822730459199</v>
      </c>
      <c r="T46" s="173">
        <v>1.44650712132751</v>
      </c>
      <c r="U46" s="13">
        <v>54.142434663610899</v>
      </c>
      <c r="V46" s="173">
        <v>1.0450385894434899</v>
      </c>
      <c r="W46" s="13">
        <v>66.107463251664598</v>
      </c>
      <c r="X46" s="173">
        <v>0.81231555736815197</v>
      </c>
      <c r="Y46" s="13">
        <v>11.9650285880537</v>
      </c>
      <c r="Z46" s="173">
        <v>1.32361709650804</v>
      </c>
      <c r="AA46" s="13">
        <v>68.088868887289493</v>
      </c>
      <c r="AB46" s="173">
        <v>1.0782574025971901</v>
      </c>
      <c r="AC46" s="13">
        <v>87.966159593210094</v>
      </c>
      <c r="AD46" s="173">
        <v>0.55631369898410798</v>
      </c>
      <c r="AE46" s="13">
        <v>19.8772907059207</v>
      </c>
      <c r="AF46" s="173">
        <v>1.2133111546231701</v>
      </c>
      <c r="AG46" s="13">
        <v>47.821711361772103</v>
      </c>
      <c r="AH46" s="173">
        <v>1.14588423842093</v>
      </c>
      <c r="AI46" s="13">
        <v>48.395834803124103</v>
      </c>
      <c r="AJ46" s="173">
        <v>1.08368231947279</v>
      </c>
      <c r="AK46" s="13">
        <v>0.574123441351993</v>
      </c>
      <c r="AL46" s="173">
        <v>1.57715505179403</v>
      </c>
      <c r="AM46" s="13">
        <v>36.6134833133816</v>
      </c>
      <c r="AN46" s="173">
        <v>0.93556377468932705</v>
      </c>
      <c r="AO46" s="13">
        <v>50.276416183596801</v>
      </c>
      <c r="AP46" s="173">
        <v>0.91708885011258401</v>
      </c>
      <c r="AQ46" s="13">
        <v>13.662932870215201</v>
      </c>
      <c r="AR46" s="173">
        <v>1.3100883693521499</v>
      </c>
      <c r="AS46" s="13">
        <v>32.4608378115311</v>
      </c>
      <c r="AT46" s="173">
        <v>0.84118253224538697</v>
      </c>
      <c r="AU46" s="13">
        <v>38.315478321106603</v>
      </c>
      <c r="AV46" s="173">
        <v>0.83448922677604898</v>
      </c>
      <c r="AW46" s="13">
        <v>5.8546405095755203</v>
      </c>
      <c r="AX46" s="182">
        <v>1.18488831632355</v>
      </c>
    </row>
    <row r="47" spans="1:50" ht="12.95" customHeight="1" x14ac:dyDescent="0.2">
      <c r="A47" s="2" t="s">
        <v>385</v>
      </c>
      <c r="B47" s="12">
        <v>2</v>
      </c>
      <c r="C47" s="13">
        <v>59.281310419403901</v>
      </c>
      <c r="D47" s="173">
        <v>1.1316328119763399</v>
      </c>
      <c r="E47" s="13">
        <v>55.905257455784401</v>
      </c>
      <c r="F47" s="173">
        <v>1.38616210309613</v>
      </c>
      <c r="G47" s="13">
        <v>-3.3760529636194798</v>
      </c>
      <c r="H47" s="173">
        <v>1.78942398475078</v>
      </c>
      <c r="I47" s="13">
        <v>50.586224562505699</v>
      </c>
      <c r="J47" s="173">
        <v>1.3822896638443101</v>
      </c>
      <c r="K47" s="13">
        <v>44.931441626179101</v>
      </c>
      <c r="L47" s="173">
        <v>1.2848132363065401</v>
      </c>
      <c r="M47" s="13">
        <v>-5.65478293632657</v>
      </c>
      <c r="N47" s="173">
        <v>1.88718567368431</v>
      </c>
      <c r="O47" s="13">
        <v>52.422908378529598</v>
      </c>
      <c r="P47" s="173">
        <v>1.26713385452209</v>
      </c>
      <c r="Q47" s="13">
        <v>60.682286604478897</v>
      </c>
      <c r="R47" s="173">
        <v>1.3175009756032201</v>
      </c>
      <c r="S47" s="13">
        <v>8.2593782259493</v>
      </c>
      <c r="T47" s="173">
        <v>1.82795979878975</v>
      </c>
      <c r="U47" s="13">
        <v>53.039205503260298</v>
      </c>
      <c r="V47" s="173">
        <v>1.3853484382499299</v>
      </c>
      <c r="W47" s="13">
        <v>54.547274929407102</v>
      </c>
      <c r="X47" s="173">
        <v>1.27819562734432</v>
      </c>
      <c r="Y47" s="13">
        <v>1.50806942614678</v>
      </c>
      <c r="Z47" s="173">
        <v>1.8849335153059501</v>
      </c>
      <c r="AA47" s="13">
        <v>66.585361376861499</v>
      </c>
      <c r="AB47" s="173">
        <v>1.2681581881078601</v>
      </c>
      <c r="AC47" s="13">
        <v>50.560009142784502</v>
      </c>
      <c r="AD47" s="173">
        <v>1.8345368450661701</v>
      </c>
      <c r="AE47" s="13">
        <v>-16.025352234076902</v>
      </c>
      <c r="AF47" s="173">
        <v>2.2301907151565201</v>
      </c>
      <c r="AG47" s="13">
        <v>41.214562239211801</v>
      </c>
      <c r="AH47" s="173">
        <v>1.29524908420443</v>
      </c>
      <c r="AI47" s="13">
        <v>51.799718288931899</v>
      </c>
      <c r="AJ47" s="173">
        <v>1.82824982876778</v>
      </c>
      <c r="AK47" s="13">
        <v>10.585156049720201</v>
      </c>
      <c r="AL47" s="173">
        <v>2.2405730576175902</v>
      </c>
      <c r="AM47" s="13">
        <v>46.4056998046538</v>
      </c>
      <c r="AN47" s="173">
        <v>1.15869515443019</v>
      </c>
      <c r="AO47" s="13">
        <v>48.709231839399898</v>
      </c>
      <c r="AP47" s="173">
        <v>1.32690948924083</v>
      </c>
      <c r="AQ47" s="13">
        <v>2.3035320347460302</v>
      </c>
      <c r="AR47" s="173">
        <v>1.7616081441505</v>
      </c>
      <c r="AS47" s="13">
        <v>23.866019739230001</v>
      </c>
      <c r="AT47" s="173">
        <v>0.944791897968282</v>
      </c>
      <c r="AU47" s="13">
        <v>26.311137045180701</v>
      </c>
      <c r="AV47" s="173">
        <v>1.71166815924335</v>
      </c>
      <c r="AW47" s="13">
        <v>2.4451173059507498</v>
      </c>
      <c r="AX47" s="182">
        <v>1.95510603749107</v>
      </c>
    </row>
    <row r="48" spans="1:50" ht="12.95" customHeight="1" x14ac:dyDescent="0.2">
      <c r="A48" s="2" t="s">
        <v>386</v>
      </c>
      <c r="B48" s="12">
        <v>2</v>
      </c>
      <c r="C48" s="13">
        <v>63.883200520430499</v>
      </c>
      <c r="D48" s="173">
        <v>0.90821062283568799</v>
      </c>
      <c r="E48" s="13">
        <v>62.949506188432302</v>
      </c>
      <c r="F48" s="173">
        <v>0.831318063522553</v>
      </c>
      <c r="G48" s="13">
        <v>-0.93369433199822505</v>
      </c>
      <c r="H48" s="173">
        <v>1.2312336326508</v>
      </c>
      <c r="I48" s="13">
        <v>62.459435195174699</v>
      </c>
      <c r="J48" s="173">
        <v>0.87247469838176706</v>
      </c>
      <c r="K48" s="13">
        <v>68.486319271843797</v>
      </c>
      <c r="L48" s="173">
        <v>0.87057297020895197</v>
      </c>
      <c r="M48" s="13">
        <v>6.0268840766691101</v>
      </c>
      <c r="N48" s="173">
        <v>1.23252155996347</v>
      </c>
      <c r="O48" s="13">
        <v>85.947877690458796</v>
      </c>
      <c r="P48" s="173">
        <v>0.776563604824967</v>
      </c>
      <c r="Q48" s="13">
        <v>60.427588873915099</v>
      </c>
      <c r="R48" s="173">
        <v>0.84258674469097905</v>
      </c>
      <c r="S48" s="13">
        <v>-25.520288816543701</v>
      </c>
      <c r="T48" s="173">
        <v>1.1458636283029899</v>
      </c>
      <c r="U48" s="13">
        <v>65.722379085319105</v>
      </c>
      <c r="V48" s="173">
        <v>0.83018533692423602</v>
      </c>
      <c r="W48" s="13">
        <v>65.097116670820299</v>
      </c>
      <c r="X48" s="173">
        <v>0.81234779501190102</v>
      </c>
      <c r="Y48" s="13">
        <v>-0.625262414498721</v>
      </c>
      <c r="Z48" s="173">
        <v>1.1615148013282901</v>
      </c>
      <c r="AA48" s="13">
        <v>60.829692569693798</v>
      </c>
      <c r="AB48" s="173">
        <v>0.90524007181607102</v>
      </c>
      <c r="AC48" s="13">
        <v>70.578677897431703</v>
      </c>
      <c r="AD48" s="173">
        <v>0.82597135070703398</v>
      </c>
      <c r="AE48" s="13">
        <v>9.7489853277379002</v>
      </c>
      <c r="AF48" s="173">
        <v>1.2254339067491</v>
      </c>
      <c r="AG48" s="13">
        <v>60.519530257466201</v>
      </c>
      <c r="AH48" s="173">
        <v>0.99893343422077097</v>
      </c>
      <c r="AI48" s="13">
        <v>62.2271401504889</v>
      </c>
      <c r="AJ48" s="173">
        <v>0.85910179416115695</v>
      </c>
      <c r="AK48" s="13">
        <v>1.7076098930226999</v>
      </c>
      <c r="AL48" s="173">
        <v>1.3175446477197701</v>
      </c>
      <c r="AM48" s="13">
        <v>51.977284579318301</v>
      </c>
      <c r="AN48" s="173">
        <v>0.89245553871031902</v>
      </c>
      <c r="AO48" s="13">
        <v>47.3843757157399</v>
      </c>
      <c r="AP48" s="173">
        <v>0.78270376194761304</v>
      </c>
      <c r="AQ48" s="13">
        <v>-4.5929088635783897</v>
      </c>
      <c r="AR48" s="173">
        <v>1.1870560507160901</v>
      </c>
      <c r="AS48" s="13">
        <v>26.9842728012331</v>
      </c>
      <c r="AT48" s="173">
        <v>0.87544010853639598</v>
      </c>
      <c r="AU48" s="13">
        <v>31.341134651109499</v>
      </c>
      <c r="AV48" s="173">
        <v>0.88913518662933999</v>
      </c>
      <c r="AW48" s="13">
        <v>4.3568618498763998</v>
      </c>
      <c r="AX48" s="182">
        <v>1.2477807354405701</v>
      </c>
    </row>
    <row r="49" spans="1:50" ht="12.95" customHeight="1" x14ac:dyDescent="0.2">
      <c r="A49" s="2" t="s">
        <v>387</v>
      </c>
      <c r="B49" s="12">
        <v>2</v>
      </c>
      <c r="C49" s="13">
        <v>84.007905068496299</v>
      </c>
      <c r="D49" s="173">
        <v>0.43169657855141802</v>
      </c>
      <c r="E49" s="13">
        <v>89.762616304985102</v>
      </c>
      <c r="F49" s="173">
        <v>0.96775597894073795</v>
      </c>
      <c r="G49" s="13">
        <v>5.7547112364888298</v>
      </c>
      <c r="H49" s="173">
        <v>1.0596761631312399</v>
      </c>
      <c r="I49" s="13">
        <v>84.136916457018202</v>
      </c>
      <c r="J49" s="173">
        <v>0.465843277387268</v>
      </c>
      <c r="K49" s="13">
        <v>88.792343859398898</v>
      </c>
      <c r="L49" s="173">
        <v>1.4022049706437301</v>
      </c>
      <c r="M49" s="13">
        <v>4.6554274023807096</v>
      </c>
      <c r="N49" s="173">
        <v>1.4775617546433999</v>
      </c>
      <c r="O49" s="13">
        <v>85.587713899433396</v>
      </c>
      <c r="P49" s="173">
        <v>0.43984561304763498</v>
      </c>
      <c r="Q49" s="13">
        <v>90.977205692049296</v>
      </c>
      <c r="R49" s="173">
        <v>0.78894631258060599</v>
      </c>
      <c r="S49" s="13">
        <v>5.3894917926158401</v>
      </c>
      <c r="T49" s="173">
        <v>0.90327207830851597</v>
      </c>
      <c r="U49" s="13">
        <v>88.993815932120796</v>
      </c>
      <c r="V49" s="173">
        <v>0.42926561633981097</v>
      </c>
      <c r="W49" s="13">
        <v>94.2986445067787</v>
      </c>
      <c r="X49" s="173">
        <v>0.52751220051808501</v>
      </c>
      <c r="Y49" s="13">
        <v>5.3048285746578197</v>
      </c>
      <c r="Z49" s="173">
        <v>0.68010152996962903</v>
      </c>
      <c r="AA49" s="13">
        <v>84.688188245553405</v>
      </c>
      <c r="AB49" s="173">
        <v>0.45163551792339801</v>
      </c>
      <c r="AC49" s="13">
        <v>91.689711485070504</v>
      </c>
      <c r="AD49" s="173">
        <v>0.95597632839837698</v>
      </c>
      <c r="AE49" s="13">
        <v>7.0015232395171303</v>
      </c>
      <c r="AF49" s="173">
        <v>1.0572915309922699</v>
      </c>
      <c r="AG49" s="13">
        <v>79.954605851677002</v>
      </c>
      <c r="AH49" s="173">
        <v>0.47168948985753401</v>
      </c>
      <c r="AI49" s="13">
        <v>86.543727864897093</v>
      </c>
      <c r="AJ49" s="173">
        <v>1.65620831866508</v>
      </c>
      <c r="AK49" s="13">
        <v>6.5891220132200798</v>
      </c>
      <c r="AL49" s="173">
        <v>1.72206764375197</v>
      </c>
      <c r="AM49" s="13">
        <v>69.496144678122704</v>
      </c>
      <c r="AN49" s="173">
        <v>0.55644770760769502</v>
      </c>
      <c r="AO49" s="13">
        <v>79.595332437738406</v>
      </c>
      <c r="AP49" s="173">
        <v>1.4544178505996599</v>
      </c>
      <c r="AQ49" s="13">
        <v>10.099187759615701</v>
      </c>
      <c r="AR49" s="173">
        <v>1.5572300200820599</v>
      </c>
      <c r="AS49" s="13">
        <v>64.763799374237806</v>
      </c>
      <c r="AT49" s="173">
        <v>0.60404806021681801</v>
      </c>
      <c r="AU49" s="13">
        <v>81.545877563544593</v>
      </c>
      <c r="AV49" s="173">
        <v>1.4538158799512999</v>
      </c>
      <c r="AW49" s="13">
        <v>16.782078189306802</v>
      </c>
      <c r="AX49" s="182">
        <v>1.5743108561685899</v>
      </c>
    </row>
    <row r="50" spans="1:50" ht="12.95" customHeight="1" x14ac:dyDescent="0.2">
      <c r="A50" s="2" t="s">
        <v>388</v>
      </c>
      <c r="B50" s="12">
        <v>2</v>
      </c>
      <c r="C50" s="13">
        <v>77.824873157487005</v>
      </c>
      <c r="D50" s="173">
        <v>1.4135950516810301</v>
      </c>
      <c r="E50" s="13">
        <v>76.884930306140106</v>
      </c>
      <c r="F50" s="173">
        <v>1.9512453604858699</v>
      </c>
      <c r="G50" s="13">
        <v>-0.93994285134684197</v>
      </c>
      <c r="H50" s="173">
        <v>2.4094832281953602</v>
      </c>
      <c r="I50" s="13">
        <v>67.636205877090504</v>
      </c>
      <c r="J50" s="173">
        <v>1.53150136795809</v>
      </c>
      <c r="K50" s="13">
        <v>69.839657573305502</v>
      </c>
      <c r="L50" s="173">
        <v>1.5234058810217299</v>
      </c>
      <c r="M50" s="13">
        <v>2.2034516962149602</v>
      </c>
      <c r="N50" s="173">
        <v>2.1601532164152402</v>
      </c>
      <c r="O50" s="13">
        <v>75.133145366186298</v>
      </c>
      <c r="P50" s="173">
        <v>1.88363977907604</v>
      </c>
      <c r="Q50" s="13">
        <v>77.0565928568289</v>
      </c>
      <c r="R50" s="173">
        <v>1.4458778812191</v>
      </c>
      <c r="S50" s="13">
        <v>1.9234474906426</v>
      </c>
      <c r="T50" s="173">
        <v>2.3745866302824701</v>
      </c>
      <c r="U50" s="13">
        <v>72.338616090196695</v>
      </c>
      <c r="V50" s="173">
        <v>3.1487601369713198</v>
      </c>
      <c r="W50" s="13">
        <v>79.387781069938598</v>
      </c>
      <c r="X50" s="173">
        <v>2.1085564163381001</v>
      </c>
      <c r="Y50" s="13">
        <v>7.04916497974195</v>
      </c>
      <c r="Z50" s="173">
        <v>3.7895514986684402</v>
      </c>
      <c r="AA50" s="13">
        <v>60.094443507440502</v>
      </c>
      <c r="AB50" s="173">
        <v>3.84833748680526</v>
      </c>
      <c r="AC50" s="13">
        <v>77.571601471717102</v>
      </c>
      <c r="AD50" s="173">
        <v>2.3951422957571702</v>
      </c>
      <c r="AE50" s="13">
        <v>17.4771579642766</v>
      </c>
      <c r="AF50" s="173">
        <v>4.5328145813915199</v>
      </c>
      <c r="AG50" s="13">
        <v>55.617285922903903</v>
      </c>
      <c r="AH50" s="173">
        <v>3.5519686614492301</v>
      </c>
      <c r="AI50" s="13">
        <v>58.275334067901397</v>
      </c>
      <c r="AJ50" s="173">
        <v>2.2644072048225401</v>
      </c>
      <c r="AK50" s="13">
        <v>2.6580481449975202</v>
      </c>
      <c r="AL50" s="173">
        <v>4.2123652929405004</v>
      </c>
      <c r="AM50" s="13">
        <v>55.916349159417003</v>
      </c>
      <c r="AN50" s="173">
        <v>3.50294609872953</v>
      </c>
      <c r="AO50" s="13">
        <v>59.548852833234498</v>
      </c>
      <c r="AP50" s="173">
        <v>2.5330222103762501</v>
      </c>
      <c r="AQ50" s="13">
        <v>3.6325036738174901</v>
      </c>
      <c r="AR50" s="173">
        <v>4.3228269556927499</v>
      </c>
      <c r="AS50" s="13">
        <v>41.930720594675599</v>
      </c>
      <c r="AT50" s="173">
        <v>3.1302585933296299</v>
      </c>
      <c r="AU50" s="13">
        <v>55.0548130878866</v>
      </c>
      <c r="AV50" s="173">
        <v>2.4638795142556802</v>
      </c>
      <c r="AW50" s="13">
        <v>13.124092493211</v>
      </c>
      <c r="AX50" s="182">
        <v>3.98361909849358</v>
      </c>
    </row>
    <row r="51" spans="1:50" ht="12.95" customHeight="1" x14ac:dyDescent="0.2">
      <c r="A51" s="2" t="s">
        <v>390</v>
      </c>
      <c r="B51" s="12">
        <v>2</v>
      </c>
      <c r="C51" s="13">
        <v>99.030284560148004</v>
      </c>
      <c r="D51" s="173">
        <v>0.170002772096017</v>
      </c>
      <c r="E51" s="13">
        <v>98.061845384277305</v>
      </c>
      <c r="F51" s="173">
        <v>0.23469061008141801</v>
      </c>
      <c r="G51" s="13">
        <v>-0.96843917587072803</v>
      </c>
      <c r="H51" s="173">
        <v>0.28979410791235599</v>
      </c>
      <c r="I51" s="13">
        <v>98.536663712283598</v>
      </c>
      <c r="J51" s="173">
        <v>0.25539816982716002</v>
      </c>
      <c r="K51" s="13">
        <v>98.172553095488695</v>
      </c>
      <c r="L51" s="173">
        <v>0.21410123373956599</v>
      </c>
      <c r="M51" s="13">
        <v>-0.364110616794946</v>
      </c>
      <c r="N51" s="173">
        <v>0.33326800542486401</v>
      </c>
      <c r="O51" s="13">
        <v>98.916350775649207</v>
      </c>
      <c r="P51" s="173">
        <v>0.22411356813667399</v>
      </c>
      <c r="Q51" s="13">
        <v>96.198400653473001</v>
      </c>
      <c r="R51" s="173">
        <v>0.32839491901045398</v>
      </c>
      <c r="S51" s="13">
        <v>-2.7179501221762199</v>
      </c>
      <c r="T51" s="173">
        <v>0.39758032428030698</v>
      </c>
      <c r="U51" s="13">
        <v>97.027684770340002</v>
      </c>
      <c r="V51" s="173">
        <v>0.35413007267817398</v>
      </c>
      <c r="W51" s="13">
        <v>97.029582699375496</v>
      </c>
      <c r="X51" s="173">
        <v>0.293374384872153</v>
      </c>
      <c r="Y51" s="13">
        <v>1.89792903542241E-3</v>
      </c>
      <c r="Z51" s="173">
        <v>0.45986589140113798</v>
      </c>
      <c r="AA51" s="13">
        <v>92.889401421295304</v>
      </c>
      <c r="AB51" s="173">
        <v>0.682127501241787</v>
      </c>
      <c r="AC51" s="13">
        <v>96.241348563299098</v>
      </c>
      <c r="AD51" s="173">
        <v>0.33483124417994897</v>
      </c>
      <c r="AE51" s="13">
        <v>3.35194714200387</v>
      </c>
      <c r="AF51" s="173">
        <v>0.75987491735775603</v>
      </c>
      <c r="AG51" s="13">
        <v>94.350675088550901</v>
      </c>
      <c r="AH51" s="173">
        <v>0.56146754204578397</v>
      </c>
      <c r="AI51" s="13">
        <v>96.145972598432493</v>
      </c>
      <c r="AJ51" s="173">
        <v>0.297371513945352</v>
      </c>
      <c r="AK51" s="13">
        <v>1.7952975098816499</v>
      </c>
      <c r="AL51" s="173">
        <v>0.63535471830866697</v>
      </c>
      <c r="AM51" s="13">
        <v>49.928429533267199</v>
      </c>
      <c r="AN51" s="173">
        <v>1.7015984591425599</v>
      </c>
      <c r="AO51" s="13">
        <v>64.880920280240204</v>
      </c>
      <c r="AP51" s="173">
        <v>1.6104725163731199</v>
      </c>
      <c r="AQ51" s="13">
        <v>14.952490746973099</v>
      </c>
      <c r="AR51" s="173">
        <v>2.3428740986552201</v>
      </c>
      <c r="AS51" s="13">
        <v>40.521872581595098</v>
      </c>
      <c r="AT51" s="173">
        <v>2.5563482971128799</v>
      </c>
      <c r="AU51" s="13">
        <v>38.155147280967803</v>
      </c>
      <c r="AV51" s="173">
        <v>1.5021941443070099</v>
      </c>
      <c r="AW51" s="13">
        <v>-2.3667253006273099</v>
      </c>
      <c r="AX51" s="182">
        <v>2.9650470254857999</v>
      </c>
    </row>
    <row r="52" spans="1:50" ht="12.95" customHeight="1" x14ac:dyDescent="0.2">
      <c r="A52" s="18" t="s">
        <v>423</v>
      </c>
      <c r="B52" s="19">
        <v>2</v>
      </c>
      <c r="C52" s="48">
        <v>75.4497047234061</v>
      </c>
      <c r="D52" s="174">
        <v>0.20098469987280801</v>
      </c>
      <c r="E52" s="48">
        <v>73.5014039156016</v>
      </c>
      <c r="F52" s="174">
        <v>0.20035960921974699</v>
      </c>
      <c r="G52" s="48">
        <v>-1.94830080780441</v>
      </c>
      <c r="H52" s="174">
        <v>0.283793626760103</v>
      </c>
      <c r="I52" s="48">
        <v>72.687330998502702</v>
      </c>
      <c r="J52" s="174">
        <v>0.209205356576221</v>
      </c>
      <c r="K52" s="48">
        <v>66.977940756742498</v>
      </c>
      <c r="L52" s="174">
        <v>0.20312888102299501</v>
      </c>
      <c r="M52" s="48">
        <v>-5.70939024176025</v>
      </c>
      <c r="N52" s="174">
        <v>0.29159599367247502</v>
      </c>
      <c r="O52" s="48">
        <v>63.6451002945496</v>
      </c>
      <c r="P52" s="174">
        <v>0.23438515691626</v>
      </c>
      <c r="Q52" s="48">
        <v>63.963916919017898</v>
      </c>
      <c r="R52" s="174">
        <v>0.212451122073511</v>
      </c>
      <c r="S52" s="48">
        <v>0.31881662446833298</v>
      </c>
      <c r="T52" s="174">
        <v>0.31634139952423801</v>
      </c>
      <c r="U52" s="48">
        <v>64.089000760782895</v>
      </c>
      <c r="V52" s="174">
        <v>0.26021350693227702</v>
      </c>
      <c r="W52" s="48">
        <v>65.332417500798101</v>
      </c>
      <c r="X52" s="174">
        <v>0.231714339104545</v>
      </c>
      <c r="Y52" s="48">
        <v>1.2434167400151701</v>
      </c>
      <c r="Z52" s="174">
        <v>0.34842876479511597</v>
      </c>
      <c r="AA52" s="48">
        <v>60.834724108278202</v>
      </c>
      <c r="AB52" s="174">
        <v>0.28990875719424403</v>
      </c>
      <c r="AC52" s="48">
        <v>72.618630614599894</v>
      </c>
      <c r="AD52" s="174">
        <v>0.23757382946693101</v>
      </c>
      <c r="AE52" s="48">
        <v>11.783906506321699</v>
      </c>
      <c r="AF52" s="174">
        <v>0.37481783835016902</v>
      </c>
      <c r="AG52" s="48">
        <v>49.385778311911103</v>
      </c>
      <c r="AH52" s="174">
        <v>0.27829613818404703</v>
      </c>
      <c r="AI52" s="48">
        <v>50.4212268728281</v>
      </c>
      <c r="AJ52" s="174">
        <v>0.25793583641343998</v>
      </c>
      <c r="AK52" s="48">
        <v>1.0354485609169499</v>
      </c>
      <c r="AL52" s="174">
        <v>0.37944648665451503</v>
      </c>
      <c r="AM52" s="48">
        <v>43.565069541297497</v>
      </c>
      <c r="AN52" s="174">
        <v>0.30508880795314303</v>
      </c>
      <c r="AO52" s="48">
        <v>51.890414083588198</v>
      </c>
      <c r="AP52" s="174">
        <v>0.26595585704429697</v>
      </c>
      <c r="AQ52" s="48">
        <v>8.3253445422907308</v>
      </c>
      <c r="AR52" s="174">
        <v>0.404736579313554</v>
      </c>
      <c r="AS52" s="48">
        <v>21.3019081581763</v>
      </c>
      <c r="AT52" s="174">
        <v>0.25749553428768601</v>
      </c>
      <c r="AU52" s="48">
        <v>29.161047697866699</v>
      </c>
      <c r="AV52" s="174">
        <v>0.25307260040003898</v>
      </c>
      <c r="AW52" s="48">
        <v>7.8591395396903296</v>
      </c>
      <c r="AX52" s="183">
        <v>0.361039736388308</v>
      </c>
    </row>
    <row r="53" spans="1:50" ht="12.95" customHeight="1" x14ac:dyDescent="0.2">
      <c r="A53" s="2" t="s">
        <v>394</v>
      </c>
      <c r="B53" s="12">
        <v>2</v>
      </c>
      <c r="C53" s="13">
        <v>85.711201731212199</v>
      </c>
      <c r="D53" s="173">
        <v>1.3194368094050299</v>
      </c>
      <c r="E53" s="13">
        <v>85.645417476280699</v>
      </c>
      <c r="F53" s="173">
        <v>1.4541926783863099</v>
      </c>
      <c r="G53" s="13">
        <v>-6.5784254931543301E-2</v>
      </c>
      <c r="H53" s="173">
        <v>1.9635655934766401</v>
      </c>
      <c r="I53" s="13">
        <v>79.054294778576306</v>
      </c>
      <c r="J53" s="173">
        <v>1.6073779028641899</v>
      </c>
      <c r="K53" s="13">
        <v>76.827443812255495</v>
      </c>
      <c r="L53" s="173">
        <v>1.7875795733570701</v>
      </c>
      <c r="M53" s="13">
        <v>-2.2268509663208</v>
      </c>
      <c r="N53" s="173">
        <v>2.40397679974236</v>
      </c>
      <c r="O53" s="13">
        <v>71.597023103554605</v>
      </c>
      <c r="P53" s="173">
        <v>1.99864265344707</v>
      </c>
      <c r="Q53" s="13">
        <v>71.635044062699293</v>
      </c>
      <c r="R53" s="173">
        <v>2.0287768812762002</v>
      </c>
      <c r="S53" s="13">
        <v>3.8020959144688497E-2</v>
      </c>
      <c r="T53" s="173">
        <v>2.8478953790788601</v>
      </c>
      <c r="U53" s="13">
        <v>80.0085309157908</v>
      </c>
      <c r="V53" s="173">
        <v>2.1632334646212801</v>
      </c>
      <c r="W53" s="13">
        <v>78.318872612898602</v>
      </c>
      <c r="X53" s="173">
        <v>1.5226495114696801</v>
      </c>
      <c r="Y53" s="13">
        <v>-1.6896583028921699</v>
      </c>
      <c r="Z53" s="173">
        <v>2.6453809852715402</v>
      </c>
      <c r="AA53" s="13">
        <v>55.7185905123089</v>
      </c>
      <c r="AB53" s="173">
        <v>2.7941957753678799</v>
      </c>
      <c r="AC53" s="13">
        <v>69.063353479710202</v>
      </c>
      <c r="AD53" s="173">
        <v>1.80711766288127</v>
      </c>
      <c r="AE53" s="13">
        <v>13.344762967401399</v>
      </c>
      <c r="AF53" s="173">
        <v>3.3276424505317799</v>
      </c>
      <c r="AG53" s="13">
        <v>44.777200008224497</v>
      </c>
      <c r="AH53" s="173">
        <v>2.8121241945594102</v>
      </c>
      <c r="AI53" s="13">
        <v>45.318252492556503</v>
      </c>
      <c r="AJ53" s="173">
        <v>2.0035955879093801</v>
      </c>
      <c r="AK53" s="13">
        <v>0.54105248433199904</v>
      </c>
      <c r="AL53" s="173">
        <v>3.4528883221900402</v>
      </c>
      <c r="AM53" s="13">
        <v>46.886899771322703</v>
      </c>
      <c r="AN53" s="173">
        <v>2.51786478389326</v>
      </c>
      <c r="AO53" s="13">
        <v>51.822787905941297</v>
      </c>
      <c r="AP53" s="173">
        <v>2.1658928143740099</v>
      </c>
      <c r="AQ53" s="13">
        <v>4.9358881346186401</v>
      </c>
      <c r="AR53" s="173">
        <v>3.3212549967334399</v>
      </c>
      <c r="AS53" s="13">
        <v>41.393991113284301</v>
      </c>
      <c r="AT53" s="173">
        <v>1.8182787590534999</v>
      </c>
      <c r="AU53" s="13">
        <v>49.796436373829501</v>
      </c>
      <c r="AV53" s="173">
        <v>2.34709306420655</v>
      </c>
      <c r="AW53" s="13">
        <v>8.4024452605451607</v>
      </c>
      <c r="AX53" s="182">
        <v>2.96900378876007</v>
      </c>
    </row>
    <row r="54" spans="1:50" ht="12.95" customHeight="1" x14ac:dyDescent="0.2">
      <c r="A54" s="2" t="s">
        <v>395</v>
      </c>
      <c r="B54" s="12">
        <v>2</v>
      </c>
      <c r="C54" s="13">
        <v>78.2457658434097</v>
      </c>
      <c r="D54" s="173">
        <v>1.37545143266727</v>
      </c>
      <c r="E54" s="13">
        <v>69.714444395401998</v>
      </c>
      <c r="F54" s="173">
        <v>1.4982348335584501</v>
      </c>
      <c r="G54" s="13">
        <v>-8.53132144800772</v>
      </c>
      <c r="H54" s="173">
        <v>2.0338569910675601</v>
      </c>
      <c r="I54" s="13">
        <v>81.306643483854501</v>
      </c>
      <c r="J54" s="173">
        <v>1.5201758995047501</v>
      </c>
      <c r="K54" s="13">
        <v>67.764594782164195</v>
      </c>
      <c r="L54" s="173">
        <v>1.6128947130379501</v>
      </c>
      <c r="M54" s="13">
        <v>-13.542048701690399</v>
      </c>
      <c r="N54" s="173">
        <v>2.2163853728042899</v>
      </c>
      <c r="O54" s="13">
        <v>61.246735569363103</v>
      </c>
      <c r="P54" s="173">
        <v>2.0536229662927799</v>
      </c>
      <c r="Q54" s="13">
        <v>60.1378764129987</v>
      </c>
      <c r="R54" s="173">
        <v>1.50161255023434</v>
      </c>
      <c r="S54" s="13">
        <v>-1.1088591563644701</v>
      </c>
      <c r="T54" s="173">
        <v>2.5440533678966801</v>
      </c>
      <c r="U54" s="13">
        <v>52.872995227577</v>
      </c>
      <c r="V54" s="173">
        <v>1.82842430170404</v>
      </c>
      <c r="W54" s="13">
        <v>60.535987151525099</v>
      </c>
      <c r="X54" s="173">
        <v>2.2196986667891498</v>
      </c>
      <c r="Y54" s="13">
        <v>7.6629919239481499</v>
      </c>
      <c r="Z54" s="173">
        <v>2.8757951245537998</v>
      </c>
      <c r="AA54" s="13">
        <v>60.847106778000899</v>
      </c>
      <c r="AB54" s="173">
        <v>2.3467955814455799</v>
      </c>
      <c r="AC54" s="13">
        <v>54.820665994951803</v>
      </c>
      <c r="AD54" s="173">
        <v>2.15366817862422</v>
      </c>
      <c r="AE54" s="13">
        <v>-6.02644078304907</v>
      </c>
      <c r="AF54" s="173">
        <v>3.18523721639552</v>
      </c>
      <c r="AG54" s="13">
        <v>57.913994806095801</v>
      </c>
      <c r="AH54" s="173">
        <v>2.0710488304213199</v>
      </c>
      <c r="AI54" s="13">
        <v>54.042348478151197</v>
      </c>
      <c r="AJ54" s="173">
        <v>2.07840189461258</v>
      </c>
      <c r="AK54" s="13">
        <v>-3.8716463279446098</v>
      </c>
      <c r="AL54" s="173">
        <v>2.9341093526858701</v>
      </c>
      <c r="AM54" s="13">
        <v>42.340995590360599</v>
      </c>
      <c r="AN54" s="173">
        <v>2.2968422400017499</v>
      </c>
      <c r="AO54" s="13">
        <v>44.924398020941297</v>
      </c>
      <c r="AP54" s="173">
        <v>2.2744119063989099</v>
      </c>
      <c r="AQ54" s="13">
        <v>2.5834024305807302</v>
      </c>
      <c r="AR54" s="173">
        <v>3.23240371788942</v>
      </c>
      <c r="AS54" s="13">
        <v>9.6787628703627604</v>
      </c>
      <c r="AT54" s="173">
        <v>0.78565203939958295</v>
      </c>
      <c r="AU54" s="13">
        <v>22.8213990937498</v>
      </c>
      <c r="AV54" s="173">
        <v>2.3273711668636499</v>
      </c>
      <c r="AW54" s="13">
        <v>13.142636223387001</v>
      </c>
      <c r="AX54" s="182">
        <v>2.4564009598111198</v>
      </c>
    </row>
    <row r="55" spans="1:50" ht="12.95" customHeight="1" x14ac:dyDescent="0.2">
      <c r="A55" s="2" t="s">
        <v>396</v>
      </c>
      <c r="B55" s="12">
        <v>2</v>
      </c>
      <c r="C55" s="13">
        <v>77.445476974295502</v>
      </c>
      <c r="D55" s="173">
        <v>1.2137380459640601</v>
      </c>
      <c r="E55" s="13">
        <v>84.322990468461001</v>
      </c>
      <c r="F55" s="173">
        <v>1.2873903102558799</v>
      </c>
      <c r="G55" s="13">
        <v>6.8775134941654796</v>
      </c>
      <c r="H55" s="173">
        <v>1.7693314712516099</v>
      </c>
      <c r="I55" s="13">
        <v>71.628730904213597</v>
      </c>
      <c r="J55" s="173">
        <v>1.46140134218921</v>
      </c>
      <c r="K55" s="13">
        <v>74.461071494589703</v>
      </c>
      <c r="L55" s="173">
        <v>1.3739079704641699</v>
      </c>
      <c r="M55" s="13">
        <v>2.8323405903760301</v>
      </c>
      <c r="N55" s="173">
        <v>2.0058207781996402</v>
      </c>
      <c r="O55" s="13">
        <v>66.1740943465378</v>
      </c>
      <c r="P55" s="173">
        <v>1.4387493699393701</v>
      </c>
      <c r="Q55" s="13">
        <v>84.830694036216002</v>
      </c>
      <c r="R55" s="173">
        <v>1.48472611446299</v>
      </c>
      <c r="S55" s="13">
        <v>18.656599689678199</v>
      </c>
      <c r="T55" s="173">
        <v>2.0674649657175102</v>
      </c>
      <c r="U55" s="13">
        <v>67.667113247943803</v>
      </c>
      <c r="V55" s="173">
        <v>1.41804023959669</v>
      </c>
      <c r="W55" s="13">
        <v>77.5345485857722</v>
      </c>
      <c r="X55" s="173">
        <v>1.67437492909478</v>
      </c>
      <c r="Y55" s="13">
        <v>9.8674353378284092</v>
      </c>
      <c r="Z55" s="173">
        <v>2.1941671596067098</v>
      </c>
      <c r="AA55" s="13">
        <v>72.510175048955304</v>
      </c>
      <c r="AB55" s="173">
        <v>1.6697300852455601</v>
      </c>
      <c r="AC55" s="13">
        <v>69.393559138226607</v>
      </c>
      <c r="AD55" s="173">
        <v>2.3355734965960102</v>
      </c>
      <c r="AE55" s="13">
        <v>-3.1166159107287399</v>
      </c>
      <c r="AF55" s="173">
        <v>2.8710454743134601</v>
      </c>
      <c r="AG55" s="13">
        <v>46.717978612131603</v>
      </c>
      <c r="AH55" s="173">
        <v>1.88375392312857</v>
      </c>
      <c r="AI55" s="13">
        <v>53.432743276155399</v>
      </c>
      <c r="AJ55" s="173">
        <v>2.3473680736021501</v>
      </c>
      <c r="AK55" s="13">
        <v>6.7147646640238596</v>
      </c>
      <c r="AL55" s="173">
        <v>3.0097617373920098</v>
      </c>
      <c r="AM55" s="13">
        <v>31.996081875402599</v>
      </c>
      <c r="AN55" s="173">
        <v>1.7020593334654499</v>
      </c>
      <c r="AO55" s="13">
        <v>67.679055027896098</v>
      </c>
      <c r="AP55" s="173">
        <v>1.8459008744127201</v>
      </c>
      <c r="AQ55" s="13">
        <v>35.682973152493503</v>
      </c>
      <c r="AR55" s="173">
        <v>2.5108476681779299</v>
      </c>
      <c r="AS55" s="13">
        <v>46.4621735622584</v>
      </c>
      <c r="AT55" s="173">
        <v>1.83780746804863</v>
      </c>
      <c r="AU55" s="13">
        <v>61.6109724023582</v>
      </c>
      <c r="AV55" s="173">
        <v>1.75943405872407</v>
      </c>
      <c r="AW55" s="13">
        <v>15.148798840099801</v>
      </c>
      <c r="AX55" s="182">
        <v>2.5442375079016499</v>
      </c>
    </row>
    <row r="56" spans="1:50" ht="12.95" customHeight="1" x14ac:dyDescent="0.2">
      <c r="A56" s="3" t="s">
        <v>397</v>
      </c>
      <c r="B56" s="27">
        <v>2</v>
      </c>
      <c r="C56" s="28">
        <v>78.245135689672196</v>
      </c>
      <c r="D56" s="178">
        <v>0.64495336369247402</v>
      </c>
      <c r="E56" s="28">
        <v>65.961782223430902</v>
      </c>
      <c r="F56" s="178">
        <v>1.52087942747524</v>
      </c>
      <c r="G56" s="28">
        <v>-12.2833534662413</v>
      </c>
      <c r="H56" s="178">
        <v>1.6519803492341101</v>
      </c>
      <c r="I56" s="28">
        <v>64.310983321849704</v>
      </c>
      <c r="J56" s="178">
        <v>0.77132987534981301</v>
      </c>
      <c r="K56" s="28">
        <v>51.675360490878603</v>
      </c>
      <c r="L56" s="178">
        <v>1.6536999636754199</v>
      </c>
      <c r="M56" s="28">
        <v>-12.635622830971201</v>
      </c>
      <c r="N56" s="178">
        <v>1.8247392543778</v>
      </c>
      <c r="O56" s="28">
        <v>58.382491135938203</v>
      </c>
      <c r="P56" s="178">
        <v>1.2016521061624199</v>
      </c>
      <c r="Q56" s="28">
        <v>70.716621373061599</v>
      </c>
      <c r="R56" s="178">
        <v>1.54756005638705</v>
      </c>
      <c r="S56" s="28">
        <v>12.3341302371234</v>
      </c>
      <c r="T56" s="178">
        <v>1.9593136329769301</v>
      </c>
      <c r="U56" s="28">
        <v>70.553220172220804</v>
      </c>
      <c r="V56" s="178">
        <v>1.2136805386724401</v>
      </c>
      <c r="W56" s="28">
        <v>71.209202152028695</v>
      </c>
      <c r="X56" s="178">
        <v>1.7419139213932699</v>
      </c>
      <c r="Y56" s="28">
        <v>0.65598197980786199</v>
      </c>
      <c r="Z56" s="178">
        <v>2.1230366363998301</v>
      </c>
      <c r="AA56" s="28">
        <v>57.807605034966301</v>
      </c>
      <c r="AB56" s="178">
        <v>1.66072374788151</v>
      </c>
      <c r="AC56" s="28">
        <v>69.536780444737104</v>
      </c>
      <c r="AD56" s="178">
        <v>1.913936009263</v>
      </c>
      <c r="AE56" s="28">
        <v>11.729175409770701</v>
      </c>
      <c r="AF56" s="178">
        <v>2.5339996871213701</v>
      </c>
      <c r="AG56" s="28">
        <v>52.136936189660403</v>
      </c>
      <c r="AH56" s="178">
        <v>1.27758001633968</v>
      </c>
      <c r="AI56" s="28">
        <v>60.932662341307498</v>
      </c>
      <c r="AJ56" s="178">
        <v>2.0137839991585702</v>
      </c>
      <c r="AK56" s="28">
        <v>8.7957261516470702</v>
      </c>
      <c r="AL56" s="178">
        <v>2.3848556965605998</v>
      </c>
      <c r="AM56" s="28">
        <v>30.8007147610356</v>
      </c>
      <c r="AN56" s="178">
        <v>1.0371108267656901</v>
      </c>
      <c r="AO56" s="28">
        <v>49.0170756821826</v>
      </c>
      <c r="AP56" s="178">
        <v>1.94519327987283</v>
      </c>
      <c r="AQ56" s="28">
        <v>18.216360921147</v>
      </c>
      <c r="AR56" s="178">
        <v>2.2043991841445201</v>
      </c>
      <c r="AS56" s="28">
        <v>14.969822820021299</v>
      </c>
      <c r="AT56" s="178">
        <v>0.92560679305922999</v>
      </c>
      <c r="AU56" s="28">
        <v>28.1476523338698</v>
      </c>
      <c r="AV56" s="178">
        <v>1.9141450941941101</v>
      </c>
      <c r="AW56" s="28">
        <v>13.177829513848501</v>
      </c>
      <c r="AX56" s="184">
        <v>2.12619363581608</v>
      </c>
    </row>
    <row r="57" spans="1:50" ht="12.95" customHeight="1" x14ac:dyDescent="0.2">
      <c r="A57" s="193"/>
      <c r="B57" s="187"/>
      <c r="C57" s="188" t="s">
        <v>1620</v>
      </c>
      <c r="D57" s="189" t="s">
        <v>1621</v>
      </c>
      <c r="E57" s="188" t="s">
        <v>1382</v>
      </c>
      <c r="F57" s="189" t="s">
        <v>1383</v>
      </c>
      <c r="G57" s="188" t="s">
        <v>1622</v>
      </c>
      <c r="H57" s="189" t="s">
        <v>1623</v>
      </c>
      <c r="I57" s="188" t="s">
        <v>1624</v>
      </c>
      <c r="J57" s="189" t="s">
        <v>1625</v>
      </c>
      <c r="K57" s="188" t="s">
        <v>1392</v>
      </c>
      <c r="L57" s="189" t="s">
        <v>1393</v>
      </c>
      <c r="M57" s="188" t="s">
        <v>1626</v>
      </c>
      <c r="N57" s="189" t="s">
        <v>1627</v>
      </c>
      <c r="O57" s="188" t="s">
        <v>1628</v>
      </c>
      <c r="P57" s="189" t="s">
        <v>1629</v>
      </c>
      <c r="Q57" s="188" t="s">
        <v>1402</v>
      </c>
      <c r="R57" s="189" t="s">
        <v>1403</v>
      </c>
      <c r="S57" s="188" t="s">
        <v>1630</v>
      </c>
      <c r="T57" s="189" t="s">
        <v>1631</v>
      </c>
      <c r="U57" s="188" t="s">
        <v>1632</v>
      </c>
      <c r="V57" s="189" t="s">
        <v>1633</v>
      </c>
      <c r="W57" s="188" t="s">
        <v>1412</v>
      </c>
      <c r="X57" s="189" t="s">
        <v>1413</v>
      </c>
      <c r="Y57" s="188" t="s">
        <v>1634</v>
      </c>
      <c r="Z57" s="189" t="s">
        <v>1635</v>
      </c>
      <c r="AA57" s="188" t="s">
        <v>1636</v>
      </c>
      <c r="AB57" s="189" t="s">
        <v>1637</v>
      </c>
      <c r="AC57" s="188" t="s">
        <v>1442</v>
      </c>
      <c r="AD57" s="189" t="s">
        <v>1443</v>
      </c>
      <c r="AE57" s="188" t="s">
        <v>1638</v>
      </c>
      <c r="AF57" s="189" t="s">
        <v>1639</v>
      </c>
      <c r="AG57" s="188" t="s">
        <v>1640</v>
      </c>
      <c r="AH57" s="189" t="s">
        <v>1641</v>
      </c>
      <c r="AI57" s="188" t="s">
        <v>1462</v>
      </c>
      <c r="AJ57" s="189" t="s">
        <v>1463</v>
      </c>
      <c r="AK57" s="188" t="s">
        <v>1642</v>
      </c>
      <c r="AL57" s="189" t="s">
        <v>1643</v>
      </c>
      <c r="AM57" s="188" t="s">
        <v>1644</v>
      </c>
      <c r="AN57" s="189" t="s">
        <v>1645</v>
      </c>
      <c r="AO57" s="188" t="s">
        <v>1492</v>
      </c>
      <c r="AP57" s="189" t="s">
        <v>1493</v>
      </c>
      <c r="AQ57" s="188" t="s">
        <v>1646</v>
      </c>
      <c r="AR57" s="189" t="s">
        <v>1647</v>
      </c>
      <c r="AS57" s="188" t="s">
        <v>1648</v>
      </c>
      <c r="AT57" s="189" t="s">
        <v>1649</v>
      </c>
      <c r="AU57" s="188" t="s">
        <v>1502</v>
      </c>
      <c r="AV57" s="189" t="s">
        <v>1503</v>
      </c>
      <c r="AW57" s="188" t="s">
        <v>1650</v>
      </c>
      <c r="AX57" s="195" t="s">
        <v>1651</v>
      </c>
    </row>
    <row r="58" spans="1:50" ht="12.95" customHeight="1" x14ac:dyDescent="0.2">
      <c r="A58" s="2" t="s">
        <v>359</v>
      </c>
      <c r="B58" s="32">
        <v>1</v>
      </c>
      <c r="C58" s="13">
        <v>69.685871122203096</v>
      </c>
      <c r="D58" s="173">
        <v>2.1642327272760502</v>
      </c>
      <c r="E58" s="13">
        <v>74.448526565162595</v>
      </c>
      <c r="F58" s="173">
        <v>1.1301471723285601</v>
      </c>
      <c r="G58" s="13">
        <v>4.7626554429595602</v>
      </c>
      <c r="H58" s="173">
        <v>2.4415437593733502</v>
      </c>
      <c r="I58" s="13">
        <v>81.303981897283094</v>
      </c>
      <c r="J58" s="173">
        <v>1.8406469376457999</v>
      </c>
      <c r="K58" s="13">
        <v>78.199567381574994</v>
      </c>
      <c r="L58" s="173">
        <v>1.22087125775699</v>
      </c>
      <c r="M58" s="13">
        <v>-3.1044145157080698</v>
      </c>
      <c r="N58" s="173">
        <v>2.2087344288261601</v>
      </c>
      <c r="O58" s="13">
        <v>62.200372307268204</v>
      </c>
      <c r="P58" s="173">
        <v>2.3106978120977302</v>
      </c>
      <c r="Q58" s="13">
        <v>49.038855685393003</v>
      </c>
      <c r="R58" s="173">
        <v>1.4382045587891099</v>
      </c>
      <c r="S58" s="13">
        <v>-13.161516621875201</v>
      </c>
      <c r="T58" s="173">
        <v>2.7217194439829799</v>
      </c>
      <c r="U58" s="13">
        <v>52.479169015188504</v>
      </c>
      <c r="V58" s="173">
        <v>1.8174838510433999</v>
      </c>
      <c r="W58" s="13">
        <v>32.886743982302598</v>
      </c>
      <c r="X58" s="173">
        <v>1.28682975461505</v>
      </c>
      <c r="Y58" s="13">
        <v>-19.592425032885899</v>
      </c>
      <c r="Z58" s="173">
        <v>2.2269212752511498</v>
      </c>
      <c r="AA58" s="13">
        <v>34.469308376697398</v>
      </c>
      <c r="AB58" s="173">
        <v>2.66648218672541</v>
      </c>
      <c r="AC58" s="13">
        <v>32.971714039719103</v>
      </c>
      <c r="AD58" s="173">
        <v>1.5605001692735601</v>
      </c>
      <c r="AE58" s="13">
        <v>-1.4975943369782501</v>
      </c>
      <c r="AF58" s="173">
        <v>3.08954495523641</v>
      </c>
      <c r="AG58" s="13">
        <v>26.6844853146482</v>
      </c>
      <c r="AH58" s="173">
        <v>1.9990746859899799</v>
      </c>
      <c r="AI58" s="13">
        <v>28.5516798539938</v>
      </c>
      <c r="AJ58" s="173">
        <v>1.5731706003974999</v>
      </c>
      <c r="AK58" s="13">
        <v>1.8671945393456499</v>
      </c>
      <c r="AL58" s="173">
        <v>2.5438485289263899</v>
      </c>
      <c r="AM58" s="13">
        <v>32.129716485654299</v>
      </c>
      <c r="AN58" s="173">
        <v>2.28135138112345</v>
      </c>
      <c r="AO58" s="13">
        <v>34.6830643640426</v>
      </c>
      <c r="AP58" s="173">
        <v>1.52249261059422</v>
      </c>
      <c r="AQ58" s="13">
        <v>2.5533478783882901</v>
      </c>
      <c r="AR58" s="173">
        <v>2.7427263577447598</v>
      </c>
      <c r="AS58" s="13">
        <v>6.5443878227841701</v>
      </c>
      <c r="AT58" s="173">
        <v>1.33690413681015</v>
      </c>
      <c r="AU58" s="13">
        <v>6.2602356382613902</v>
      </c>
      <c r="AV58" s="173">
        <v>0.70168261218434202</v>
      </c>
      <c r="AW58" s="13">
        <v>-0.28415218452278002</v>
      </c>
      <c r="AX58" s="182">
        <v>1.50985799307813</v>
      </c>
    </row>
    <row r="59" spans="1:50" ht="12.95" customHeight="1" x14ac:dyDescent="0.2">
      <c r="A59" s="2" t="s">
        <v>364</v>
      </c>
      <c r="B59" s="32">
        <v>1</v>
      </c>
      <c r="C59" s="13">
        <v>91.796835740998702</v>
      </c>
      <c r="D59" s="173">
        <v>0.52902087111002005</v>
      </c>
      <c r="E59" s="13">
        <v>85.899289580040303</v>
      </c>
      <c r="F59" s="173">
        <v>0.69720462706538</v>
      </c>
      <c r="G59" s="13">
        <v>-5.8975461609584601</v>
      </c>
      <c r="H59" s="173">
        <v>0.87518990743231295</v>
      </c>
      <c r="I59" s="13">
        <v>90.929027558404997</v>
      </c>
      <c r="J59" s="173">
        <v>0.50112911735272903</v>
      </c>
      <c r="K59" s="13">
        <v>84.372805803421201</v>
      </c>
      <c r="L59" s="173">
        <v>0.78247323347964903</v>
      </c>
      <c r="M59" s="13">
        <v>-6.5562217549837198</v>
      </c>
      <c r="N59" s="173">
        <v>0.92919037520350001</v>
      </c>
      <c r="O59" s="13">
        <v>63.554953099738199</v>
      </c>
      <c r="P59" s="173">
        <v>0.80994850707575605</v>
      </c>
      <c r="Q59" s="13">
        <v>56.668044947366703</v>
      </c>
      <c r="R59" s="173">
        <v>1.0514497958978199</v>
      </c>
      <c r="S59" s="13">
        <v>-6.8869081523715199</v>
      </c>
      <c r="T59" s="173">
        <v>1.3272389601755299</v>
      </c>
      <c r="U59" s="13">
        <v>67.377617628055106</v>
      </c>
      <c r="V59" s="173">
        <v>0.86736475888272202</v>
      </c>
      <c r="W59" s="13">
        <v>66.672627595494703</v>
      </c>
      <c r="X59" s="173">
        <v>0.95751817725159405</v>
      </c>
      <c r="Y59" s="13">
        <v>-0.70499003256046</v>
      </c>
      <c r="Z59" s="173">
        <v>1.29196079070493</v>
      </c>
      <c r="AA59" s="13">
        <v>55.213554141933599</v>
      </c>
      <c r="AB59" s="173">
        <v>0.930372876806977</v>
      </c>
      <c r="AC59" s="13">
        <v>81.755836220052601</v>
      </c>
      <c r="AD59" s="173">
        <v>0.85334829492448905</v>
      </c>
      <c r="AE59" s="13">
        <v>26.542282078119001</v>
      </c>
      <c r="AF59" s="173">
        <v>1.26245673286201</v>
      </c>
      <c r="AG59" s="13">
        <v>62.5373388934701</v>
      </c>
      <c r="AH59" s="173">
        <v>0.902708820563077</v>
      </c>
      <c r="AI59" s="13">
        <v>54.604593966524199</v>
      </c>
      <c r="AJ59" s="173">
        <v>1.18874970604929</v>
      </c>
      <c r="AK59" s="13">
        <v>-7.9327449269459196</v>
      </c>
      <c r="AL59" s="173">
        <v>1.4926516935824801</v>
      </c>
      <c r="AM59" s="13">
        <v>73.016292379486302</v>
      </c>
      <c r="AN59" s="173">
        <v>0.78333688875823604</v>
      </c>
      <c r="AO59" s="13">
        <v>73.017542318519503</v>
      </c>
      <c r="AP59" s="173">
        <v>1.0958978962058401</v>
      </c>
      <c r="AQ59" s="13">
        <v>1.2499390332152401E-3</v>
      </c>
      <c r="AR59" s="173">
        <v>1.34707419253649</v>
      </c>
      <c r="AS59" s="13">
        <v>24.828452523299699</v>
      </c>
      <c r="AT59" s="173">
        <v>0.82013734684625805</v>
      </c>
      <c r="AU59" s="13">
        <v>23.487217237667402</v>
      </c>
      <c r="AV59" s="173">
        <v>0.92325790307271405</v>
      </c>
      <c r="AW59" s="13">
        <v>-1.34123528563234</v>
      </c>
      <c r="AX59" s="182">
        <v>1.23492122148672</v>
      </c>
    </row>
    <row r="60" spans="1:50" ht="12.95" customHeight="1" x14ac:dyDescent="0.2">
      <c r="A60" s="2" t="s">
        <v>366</v>
      </c>
      <c r="B60" s="32">
        <v>1</v>
      </c>
      <c r="C60" s="13">
        <v>93.040670958999002</v>
      </c>
      <c r="D60" s="173">
        <v>0.50063666645721705</v>
      </c>
      <c r="E60" s="13">
        <v>89.266503834236204</v>
      </c>
      <c r="F60" s="173">
        <v>0.69204585814553199</v>
      </c>
      <c r="G60" s="13">
        <v>-3.7741671247628799</v>
      </c>
      <c r="H60" s="173">
        <v>0.85414550375084297</v>
      </c>
      <c r="I60" s="13">
        <v>90.424950724836506</v>
      </c>
      <c r="J60" s="173">
        <v>0.59463136648714798</v>
      </c>
      <c r="K60" s="13">
        <v>82.589369930453898</v>
      </c>
      <c r="L60" s="173">
        <v>0.84509478166709495</v>
      </c>
      <c r="M60" s="13">
        <v>-7.8355807943826603</v>
      </c>
      <c r="N60" s="173">
        <v>1.03333036924854</v>
      </c>
      <c r="O60" s="13">
        <v>85.481472089332996</v>
      </c>
      <c r="P60" s="173">
        <v>0.742055599414158</v>
      </c>
      <c r="Q60" s="13">
        <v>85.943423638848699</v>
      </c>
      <c r="R60" s="173">
        <v>0.79370010148647296</v>
      </c>
      <c r="S60" s="13">
        <v>0.46195154951573197</v>
      </c>
      <c r="T60" s="173">
        <v>1.0865571147995601</v>
      </c>
      <c r="U60" s="13">
        <v>78.737004692348705</v>
      </c>
      <c r="V60" s="173">
        <v>0.84905244490237497</v>
      </c>
      <c r="W60" s="13">
        <v>80.733657830035796</v>
      </c>
      <c r="X60" s="173">
        <v>0.96471449380082297</v>
      </c>
      <c r="Y60" s="13">
        <v>1.9966531376871199</v>
      </c>
      <c r="Z60" s="173">
        <v>1.2851319421538301</v>
      </c>
      <c r="AA60" s="13">
        <v>74.050569671678502</v>
      </c>
      <c r="AB60" s="173">
        <v>0.82905773751659095</v>
      </c>
      <c r="AC60" s="13">
        <v>87.119097507946904</v>
      </c>
      <c r="AD60" s="173">
        <v>0.72588722415733598</v>
      </c>
      <c r="AE60" s="13">
        <v>13.0685278362684</v>
      </c>
      <c r="AF60" s="173">
        <v>1.1019296685047399</v>
      </c>
      <c r="AG60" s="13">
        <v>89.063901662203506</v>
      </c>
      <c r="AH60" s="173">
        <v>0.70619395532771301</v>
      </c>
      <c r="AI60" s="13">
        <v>82.480750077890406</v>
      </c>
      <c r="AJ60" s="173">
        <v>0.90284452440583596</v>
      </c>
      <c r="AK60" s="13">
        <v>-6.5831515843130397</v>
      </c>
      <c r="AL60" s="173">
        <v>1.14622778617123</v>
      </c>
      <c r="AM60" s="13">
        <v>34.348840802852202</v>
      </c>
      <c r="AN60" s="173">
        <v>0.98548948674021897</v>
      </c>
      <c r="AO60" s="13">
        <v>57.267755517765302</v>
      </c>
      <c r="AP60" s="173">
        <v>1.1993113034973499</v>
      </c>
      <c r="AQ60" s="13">
        <v>22.9189147149131</v>
      </c>
      <c r="AR60" s="173">
        <v>1.5522683824558201</v>
      </c>
      <c r="AS60" s="13">
        <v>41.534962119765801</v>
      </c>
      <c r="AT60" s="173">
        <v>0.97022897771782202</v>
      </c>
      <c r="AU60" s="13">
        <v>59.120435182869997</v>
      </c>
      <c r="AV60" s="173">
        <v>1.3332287925841499</v>
      </c>
      <c r="AW60" s="13">
        <v>17.5854730631042</v>
      </c>
      <c r="AX60" s="182">
        <v>1.64889153147766</v>
      </c>
    </row>
    <row r="61" spans="1:50" ht="12.95" customHeight="1" x14ac:dyDescent="0.2">
      <c r="A61" s="2" t="s">
        <v>384</v>
      </c>
      <c r="B61" s="32">
        <v>1</v>
      </c>
      <c r="C61" s="13">
        <v>71.285861029402497</v>
      </c>
      <c r="D61" s="173">
        <v>1.03219939687613</v>
      </c>
      <c r="E61" s="13">
        <v>75.118653329184497</v>
      </c>
      <c r="F61" s="173">
        <v>0.89097752581368195</v>
      </c>
      <c r="G61" s="13">
        <v>3.8327922997819601</v>
      </c>
      <c r="H61" s="173">
        <v>1.36355291295076</v>
      </c>
      <c r="I61" s="13">
        <v>79.523000652709698</v>
      </c>
      <c r="J61" s="173">
        <v>0.90010470610481796</v>
      </c>
      <c r="K61" s="13">
        <v>74.256352524566694</v>
      </c>
      <c r="L61" s="173">
        <v>0.73848231733435099</v>
      </c>
      <c r="M61" s="13">
        <v>-5.2666481281429904</v>
      </c>
      <c r="N61" s="173">
        <v>1.1642785813401999</v>
      </c>
      <c r="O61" s="13">
        <v>63.931920396616299</v>
      </c>
      <c r="P61" s="173">
        <v>1.13941166561408</v>
      </c>
      <c r="Q61" s="13">
        <v>80.436936485273307</v>
      </c>
      <c r="R61" s="173">
        <v>0.89080656371316802</v>
      </c>
      <c r="S61" s="13">
        <v>16.505016088657001</v>
      </c>
      <c r="T61" s="173">
        <v>1.4463040059724399</v>
      </c>
      <c r="U61" s="13">
        <v>59.975801244166398</v>
      </c>
      <c r="V61" s="173">
        <v>1.38530863403899</v>
      </c>
      <c r="W61" s="13">
        <v>69.413778111948204</v>
      </c>
      <c r="X61" s="173">
        <v>0.95388068377513802</v>
      </c>
      <c r="Y61" s="13">
        <v>9.4379768677817903</v>
      </c>
      <c r="Z61" s="173">
        <v>1.68195373611235</v>
      </c>
      <c r="AA61" s="13">
        <v>62.727605082609102</v>
      </c>
      <c r="AB61" s="173">
        <v>1.1968610206057699</v>
      </c>
      <c r="AC61" s="13">
        <v>89.529180053009696</v>
      </c>
      <c r="AD61" s="173">
        <v>0.63649127763184599</v>
      </c>
      <c r="AE61" s="13">
        <v>26.801574970400601</v>
      </c>
      <c r="AF61" s="173">
        <v>1.3555801153553799</v>
      </c>
      <c r="AG61" s="13">
        <v>58.6145455551273</v>
      </c>
      <c r="AH61" s="173">
        <v>1.05316975321943</v>
      </c>
      <c r="AI61" s="13">
        <v>57.795021646935702</v>
      </c>
      <c r="AJ61" s="173">
        <v>0.91616658504413695</v>
      </c>
      <c r="AK61" s="13">
        <v>-0.81952390819156296</v>
      </c>
      <c r="AL61" s="173">
        <v>1.3958967514281699</v>
      </c>
      <c r="AM61" s="13">
        <v>51.025122982655702</v>
      </c>
      <c r="AN61" s="173">
        <v>1.0965345861654201</v>
      </c>
      <c r="AO61" s="13">
        <v>63.0550847883855</v>
      </c>
      <c r="AP61" s="173">
        <v>0.90220333020100296</v>
      </c>
      <c r="AQ61" s="13">
        <v>12.029961805729799</v>
      </c>
      <c r="AR61" s="173">
        <v>1.4199855448851399</v>
      </c>
      <c r="AS61" s="13">
        <v>36.687494718439901</v>
      </c>
      <c r="AT61" s="173">
        <v>1.2006624568528601</v>
      </c>
      <c r="AU61" s="13">
        <v>40.716534958330101</v>
      </c>
      <c r="AV61" s="173">
        <v>1.10329383992061</v>
      </c>
      <c r="AW61" s="13">
        <v>4.0290402398902403</v>
      </c>
      <c r="AX61" s="182">
        <v>1.6305973238364899</v>
      </c>
    </row>
    <row r="62" spans="1:50" ht="12.95" customHeight="1" x14ac:dyDescent="0.2">
      <c r="A62" s="2" t="s">
        <v>386</v>
      </c>
      <c r="B62" s="32">
        <v>1</v>
      </c>
      <c r="C62" s="13">
        <v>69.710979964995502</v>
      </c>
      <c r="D62" s="173">
        <v>1.1538704842897101</v>
      </c>
      <c r="E62" s="13">
        <v>69.046606125453295</v>
      </c>
      <c r="F62" s="173">
        <v>1.14426792439062</v>
      </c>
      <c r="G62" s="13">
        <v>-0.66437383954220797</v>
      </c>
      <c r="H62" s="173">
        <v>1.6250434385899299</v>
      </c>
      <c r="I62" s="13">
        <v>67.252267541139204</v>
      </c>
      <c r="J62" s="173">
        <v>1.22120993056432</v>
      </c>
      <c r="K62" s="13">
        <v>74.023265449007795</v>
      </c>
      <c r="L62" s="173">
        <v>0.97700344992074595</v>
      </c>
      <c r="M62" s="13">
        <v>6.7709979078686304</v>
      </c>
      <c r="N62" s="173">
        <v>1.56393396141459</v>
      </c>
      <c r="O62" s="13">
        <v>84.019918555875705</v>
      </c>
      <c r="P62" s="173">
        <v>1.1099098606653801</v>
      </c>
      <c r="Q62" s="13">
        <v>62.5351722842939</v>
      </c>
      <c r="R62" s="173">
        <v>0.90877406652216097</v>
      </c>
      <c r="S62" s="13">
        <v>-21.484746271581901</v>
      </c>
      <c r="T62" s="173">
        <v>1.4344930124561299</v>
      </c>
      <c r="U62" s="13">
        <v>69.4729843473784</v>
      </c>
      <c r="V62" s="173">
        <v>1.22405834928181</v>
      </c>
      <c r="W62" s="13">
        <v>71.593509877144896</v>
      </c>
      <c r="X62" s="173">
        <v>0.90775070312164396</v>
      </c>
      <c r="Y62" s="13">
        <v>2.12052552976645</v>
      </c>
      <c r="Z62" s="173">
        <v>1.52391934874006</v>
      </c>
      <c r="AA62" s="13">
        <v>58.970303206728197</v>
      </c>
      <c r="AB62" s="173">
        <v>1.39326252818916</v>
      </c>
      <c r="AC62" s="13">
        <v>75.036817208868598</v>
      </c>
      <c r="AD62" s="173">
        <v>0.82161428088631705</v>
      </c>
      <c r="AE62" s="13">
        <v>16.066514002140401</v>
      </c>
      <c r="AF62" s="173">
        <v>1.6174765837601399</v>
      </c>
      <c r="AG62" s="13">
        <v>67.5549133182368</v>
      </c>
      <c r="AH62" s="173">
        <v>1.2964693657986901</v>
      </c>
      <c r="AI62" s="13">
        <v>68.540719952635698</v>
      </c>
      <c r="AJ62" s="173">
        <v>1.01817120975669</v>
      </c>
      <c r="AK62" s="13">
        <v>0.98580663439888405</v>
      </c>
      <c r="AL62" s="173">
        <v>1.64848579879593</v>
      </c>
      <c r="AM62" s="13">
        <v>60.0885002849069</v>
      </c>
      <c r="AN62" s="173">
        <v>1.44511785591081</v>
      </c>
      <c r="AO62" s="13">
        <v>55.807294026268202</v>
      </c>
      <c r="AP62" s="173">
        <v>1.2439154715815699</v>
      </c>
      <c r="AQ62" s="13">
        <v>-4.2812062586386599</v>
      </c>
      <c r="AR62" s="173">
        <v>1.9067488869571301</v>
      </c>
      <c r="AS62" s="13">
        <v>34.952113586347302</v>
      </c>
      <c r="AT62" s="173">
        <v>1.3740168952779599</v>
      </c>
      <c r="AU62" s="13">
        <v>37.107664118512098</v>
      </c>
      <c r="AV62" s="173">
        <v>1.0662438587029299</v>
      </c>
      <c r="AW62" s="13">
        <v>2.1555505321648001</v>
      </c>
      <c r="AX62" s="182">
        <v>1.7391947546870601</v>
      </c>
    </row>
    <row r="63" spans="1:50" ht="12.95" customHeight="1" x14ac:dyDescent="0.2">
      <c r="A63" s="194" t="s">
        <v>387</v>
      </c>
      <c r="B63" s="190">
        <v>1</v>
      </c>
      <c r="C63" s="191">
        <v>86.581936054679105</v>
      </c>
      <c r="D63" s="192">
        <v>0.40393328792556099</v>
      </c>
      <c r="E63" s="191">
        <v>91.031956096305507</v>
      </c>
      <c r="F63" s="192">
        <v>0.90629541737486496</v>
      </c>
      <c r="G63" s="191">
        <v>4.4500200416264901</v>
      </c>
      <c r="H63" s="192">
        <v>0.99223660719056095</v>
      </c>
      <c r="I63" s="191">
        <v>84.2057100152701</v>
      </c>
      <c r="J63" s="192">
        <v>0.382590028223048</v>
      </c>
      <c r="K63" s="191">
        <v>89.124792795487707</v>
      </c>
      <c r="L63" s="192">
        <v>0.89313894799792903</v>
      </c>
      <c r="M63" s="191">
        <v>4.9190827802175798</v>
      </c>
      <c r="N63" s="192">
        <v>0.97163383541669601</v>
      </c>
      <c r="O63" s="191">
        <v>86.952929942112902</v>
      </c>
      <c r="P63" s="192">
        <v>0.40047520322757602</v>
      </c>
      <c r="Q63" s="191">
        <v>90.512512210567095</v>
      </c>
      <c r="R63" s="192">
        <v>0.93682591484554101</v>
      </c>
      <c r="S63" s="191">
        <v>3.55958226845422</v>
      </c>
      <c r="T63" s="192">
        <v>1.0188342275004101</v>
      </c>
      <c r="U63" s="191">
        <v>89.644704909343403</v>
      </c>
      <c r="V63" s="192">
        <v>0.390260065294393</v>
      </c>
      <c r="W63" s="191">
        <v>93.686668036916203</v>
      </c>
      <c r="X63" s="192">
        <v>0.61893854073937005</v>
      </c>
      <c r="Y63" s="191">
        <v>4.0419631275728403</v>
      </c>
      <c r="Z63" s="192">
        <v>0.73170201296440696</v>
      </c>
      <c r="AA63" s="191">
        <v>82.550901653669996</v>
      </c>
      <c r="AB63" s="192">
        <v>0.427814196346187</v>
      </c>
      <c r="AC63" s="191">
        <v>90.225675010170406</v>
      </c>
      <c r="AD63" s="192">
        <v>0.99865075172098405</v>
      </c>
      <c r="AE63" s="191">
        <v>7.6747733565003999</v>
      </c>
      <c r="AF63" s="192">
        <v>1.0864291557705099</v>
      </c>
      <c r="AG63" s="191">
        <v>81.317656032823905</v>
      </c>
      <c r="AH63" s="192">
        <v>0.46375994999898301</v>
      </c>
      <c r="AI63" s="191">
        <v>85.9464387237728</v>
      </c>
      <c r="AJ63" s="192">
        <v>1.3378185611245199</v>
      </c>
      <c r="AK63" s="191">
        <v>4.6287826909488698</v>
      </c>
      <c r="AL63" s="192">
        <v>1.41592082889981</v>
      </c>
      <c r="AM63" s="191">
        <v>69.650494080799604</v>
      </c>
      <c r="AN63" s="192">
        <v>0.51682003740257598</v>
      </c>
      <c r="AO63" s="191">
        <v>76.982850368302906</v>
      </c>
      <c r="AP63" s="192">
        <v>1.2059917655782799</v>
      </c>
      <c r="AQ63" s="191">
        <v>7.33235628750327</v>
      </c>
      <c r="AR63" s="192">
        <v>1.31206672456221</v>
      </c>
      <c r="AS63" s="191">
        <v>64.142088766443507</v>
      </c>
      <c r="AT63" s="192">
        <v>0.57324332066369998</v>
      </c>
      <c r="AU63" s="191">
        <v>78.780084844925298</v>
      </c>
      <c r="AV63" s="192">
        <v>1.0624224841157801</v>
      </c>
      <c r="AW63" s="191">
        <v>14.6379960784818</v>
      </c>
      <c r="AX63" s="196">
        <v>1.2072072893419299</v>
      </c>
    </row>
    <row r="64" spans="1:50" ht="12.95" customHeight="1" x14ac:dyDescent="0.2">
      <c r="A64" s="2" t="s">
        <v>424</v>
      </c>
      <c r="B64" s="32">
        <v>1</v>
      </c>
      <c r="C64" s="13">
        <v>87.508742389952204</v>
      </c>
      <c r="D64" s="173">
        <v>0.75285374035751296</v>
      </c>
      <c r="E64" s="13">
        <v>84.118350853249794</v>
      </c>
      <c r="F64" s="173">
        <v>0.96401770255750496</v>
      </c>
      <c r="G64" s="13">
        <v>-3.39039153670238</v>
      </c>
      <c r="H64" s="173">
        <v>1.2231593866763799</v>
      </c>
      <c r="I64" s="13">
        <v>81.565941499790696</v>
      </c>
      <c r="J64" s="173">
        <v>0.78537713712530599</v>
      </c>
      <c r="K64" s="13">
        <v>79.413816940048207</v>
      </c>
      <c r="L64" s="173">
        <v>0.95159223873631005</v>
      </c>
      <c r="M64" s="13">
        <v>-2.1521245597425001</v>
      </c>
      <c r="N64" s="173">
        <v>1.2338334718844</v>
      </c>
      <c r="O64" s="13">
        <v>88.487000950744303</v>
      </c>
      <c r="P64" s="173">
        <v>0.68672742834968703</v>
      </c>
      <c r="Q64" s="13">
        <v>88.348065392344694</v>
      </c>
      <c r="R64" s="173">
        <v>0.74386380175892597</v>
      </c>
      <c r="S64" s="13">
        <v>-0.138935558399609</v>
      </c>
      <c r="T64" s="173">
        <v>1.0123872363947599</v>
      </c>
      <c r="U64" s="13">
        <v>83.658892440378594</v>
      </c>
      <c r="V64" s="173">
        <v>0.77388293251142304</v>
      </c>
      <c r="W64" s="13">
        <v>78.749919277665498</v>
      </c>
      <c r="X64" s="173">
        <v>1.1955756395931001</v>
      </c>
      <c r="Y64" s="13">
        <v>-4.9089731627130702</v>
      </c>
      <c r="Z64" s="173">
        <v>1.4241825385886899</v>
      </c>
      <c r="AA64" s="13">
        <v>63.473177643856303</v>
      </c>
      <c r="AB64" s="173">
        <v>0.97102762584776003</v>
      </c>
      <c r="AC64" s="13">
        <v>55.0436431987698</v>
      </c>
      <c r="AD64" s="173">
        <v>1.6599734196081699</v>
      </c>
      <c r="AE64" s="13">
        <v>-8.4295344450864995</v>
      </c>
      <c r="AF64" s="173">
        <v>1.9231241259901</v>
      </c>
      <c r="AG64" s="13">
        <v>54.9943498657113</v>
      </c>
      <c r="AH64" s="173">
        <v>1.0454149882949</v>
      </c>
      <c r="AI64" s="13">
        <v>60.205394211441899</v>
      </c>
      <c r="AJ64" s="173">
        <v>1.7776316227858</v>
      </c>
      <c r="AK64" s="13">
        <v>5.2110443457305999</v>
      </c>
      <c r="AL64" s="173">
        <v>2.0622479686205799</v>
      </c>
      <c r="AM64" s="13">
        <v>59.295851194167703</v>
      </c>
      <c r="AN64" s="173">
        <v>1.1155573732195201</v>
      </c>
      <c r="AO64" s="13">
        <v>60.970462480873401</v>
      </c>
      <c r="AP64" s="173">
        <v>1.3659797224158801</v>
      </c>
      <c r="AQ64" s="13">
        <v>1.6746112867057099</v>
      </c>
      <c r="AR64" s="173">
        <v>1.7636237849937899</v>
      </c>
      <c r="AS64" s="13">
        <v>22.862098254519001</v>
      </c>
      <c r="AT64" s="173">
        <v>0.75719216821789403</v>
      </c>
      <c r="AU64" s="13">
        <v>31.0000134003852</v>
      </c>
      <c r="AV64" s="173">
        <v>1.70502507670883</v>
      </c>
      <c r="AW64" s="13">
        <v>8.1379151458662609</v>
      </c>
      <c r="AX64" s="182">
        <v>1.8655965511911901</v>
      </c>
    </row>
    <row r="65" spans="1:50" ht="12.95" customHeight="1" x14ac:dyDescent="0.2">
      <c r="A65" s="2" t="s">
        <v>425</v>
      </c>
      <c r="B65" s="32">
        <v>1</v>
      </c>
      <c r="C65" s="13">
        <v>76.855360795457798</v>
      </c>
      <c r="D65" s="173">
        <v>0.84910660829389295</v>
      </c>
      <c r="E65" s="13">
        <v>75.279149303579104</v>
      </c>
      <c r="F65" s="173">
        <v>1.01136083942166</v>
      </c>
      <c r="G65" s="13">
        <v>-1.57621149187871</v>
      </c>
      <c r="H65" s="173">
        <v>1.3205426080835301</v>
      </c>
      <c r="I65" s="13">
        <v>82.204920087150199</v>
      </c>
      <c r="J65" s="173">
        <v>0.74206888525053205</v>
      </c>
      <c r="K65" s="13">
        <v>64.226088265374997</v>
      </c>
      <c r="L65" s="173">
        <v>1.26593639215503</v>
      </c>
      <c r="M65" s="13">
        <v>-17.978831821775199</v>
      </c>
      <c r="N65" s="173">
        <v>1.4673994614417201</v>
      </c>
      <c r="O65" s="13">
        <v>57.310396825631003</v>
      </c>
      <c r="P65" s="173">
        <v>1.0275829294977801</v>
      </c>
      <c r="Q65" s="13">
        <v>53.732046147860999</v>
      </c>
      <c r="R65" s="173">
        <v>1.33398474776862</v>
      </c>
      <c r="S65" s="13">
        <v>-3.5783506777699499</v>
      </c>
      <c r="T65" s="173">
        <v>1.6838770692287901</v>
      </c>
      <c r="U65" s="13">
        <v>53.188834689171699</v>
      </c>
      <c r="V65" s="173">
        <v>1.0518976788026</v>
      </c>
      <c r="W65" s="13">
        <v>54.383764933441299</v>
      </c>
      <c r="X65" s="173">
        <v>1.5285675831410801</v>
      </c>
      <c r="Y65" s="13">
        <v>1.1949302442695799</v>
      </c>
      <c r="Z65" s="173">
        <v>1.8555343119705701</v>
      </c>
      <c r="AA65" s="13">
        <v>37.480211877045001</v>
      </c>
      <c r="AB65" s="173">
        <v>0.93843874815750905</v>
      </c>
      <c r="AC65" s="13">
        <v>68.991111714916798</v>
      </c>
      <c r="AD65" s="173">
        <v>1.46535259784581</v>
      </c>
      <c r="AE65" s="13">
        <v>31.510899837871801</v>
      </c>
      <c r="AF65" s="173">
        <v>1.7400935377320701</v>
      </c>
      <c r="AG65" s="13">
        <v>55.1129281053691</v>
      </c>
      <c r="AH65" s="173">
        <v>1.20039943923992</v>
      </c>
      <c r="AI65" s="13">
        <v>48.193916900725597</v>
      </c>
      <c r="AJ65" s="173">
        <v>1.6844053770988701</v>
      </c>
      <c r="AK65" s="13">
        <v>-6.9190112046435299</v>
      </c>
      <c r="AL65" s="173">
        <v>2.0683762443344502</v>
      </c>
      <c r="AM65" s="13">
        <v>50.648469395566202</v>
      </c>
      <c r="AN65" s="173">
        <v>1.15881331577115</v>
      </c>
      <c r="AO65" s="13">
        <v>44.120628830021097</v>
      </c>
      <c r="AP65" s="173">
        <v>1.4768632526764001</v>
      </c>
      <c r="AQ65" s="13">
        <v>-6.5278405655451399</v>
      </c>
      <c r="AR65" s="173">
        <v>1.87722491138234</v>
      </c>
      <c r="AS65" s="13">
        <v>20.698710894859101</v>
      </c>
      <c r="AT65" s="173">
        <v>0.79880877219851698</v>
      </c>
      <c r="AU65" s="13">
        <v>26.5046258606828</v>
      </c>
      <c r="AV65" s="173">
        <v>1.64158529130659</v>
      </c>
      <c r="AW65" s="13">
        <v>5.8059149658237104</v>
      </c>
      <c r="AX65" s="182">
        <v>1.8256225576979099</v>
      </c>
    </row>
    <row r="66" spans="1:50" ht="12.95" customHeight="1" x14ac:dyDescent="0.2">
      <c r="A66" s="3" t="s">
        <v>426</v>
      </c>
      <c r="B66" s="36">
        <v>1</v>
      </c>
      <c r="C66" s="28">
        <v>93.088413241222398</v>
      </c>
      <c r="D66" s="178">
        <v>0.83962192003906999</v>
      </c>
      <c r="E66" s="28">
        <v>89.265821880347701</v>
      </c>
      <c r="F66" s="178">
        <v>1.0354908379627601</v>
      </c>
      <c r="G66" s="28">
        <v>-3.8225913608746702</v>
      </c>
      <c r="H66" s="178">
        <v>1.33311899098127</v>
      </c>
      <c r="I66" s="28">
        <v>88.631953866641496</v>
      </c>
      <c r="J66" s="178">
        <v>0.88447790983366303</v>
      </c>
      <c r="K66" s="28">
        <v>86.810358272977098</v>
      </c>
      <c r="L66" s="178">
        <v>1.05137015626914</v>
      </c>
      <c r="M66" s="28">
        <v>-1.8215955936643999</v>
      </c>
      <c r="N66" s="178">
        <v>1.37392881128431</v>
      </c>
      <c r="O66" s="28">
        <v>69.242865190419494</v>
      </c>
      <c r="P66" s="178">
        <v>1.4090513972046099</v>
      </c>
      <c r="Q66" s="28">
        <v>63.907070657501997</v>
      </c>
      <c r="R66" s="178">
        <v>1.8006650712666199</v>
      </c>
      <c r="S66" s="28">
        <v>-5.3357945329175003</v>
      </c>
      <c r="T66" s="178">
        <v>2.2864427696410599</v>
      </c>
      <c r="U66" s="28">
        <v>43.633003080858302</v>
      </c>
      <c r="V66" s="178">
        <v>1.3643735683109</v>
      </c>
      <c r="W66" s="28">
        <v>65.597855848484897</v>
      </c>
      <c r="X66" s="178">
        <v>1.6214751189750001</v>
      </c>
      <c r="Y66" s="28">
        <v>21.964852767626699</v>
      </c>
      <c r="Z66" s="178">
        <v>2.1191264226941202</v>
      </c>
      <c r="AA66" s="28">
        <v>53.468039595155197</v>
      </c>
      <c r="AB66" s="178">
        <v>1.2890549366906301</v>
      </c>
      <c r="AC66" s="28">
        <v>54.200152373244997</v>
      </c>
      <c r="AD66" s="178">
        <v>1.8993838895003301</v>
      </c>
      <c r="AE66" s="28">
        <v>0.73211277808977804</v>
      </c>
      <c r="AF66" s="178">
        <v>2.2955003353299501</v>
      </c>
      <c r="AG66" s="28">
        <v>71.579626282800405</v>
      </c>
      <c r="AH66" s="178">
        <v>1.4148720615741499</v>
      </c>
      <c r="AI66" s="28">
        <v>61.651498967821503</v>
      </c>
      <c r="AJ66" s="178">
        <v>1.89701288170417</v>
      </c>
      <c r="AK66" s="28">
        <v>-9.9281273149789193</v>
      </c>
      <c r="AL66" s="178">
        <v>2.3665419548308599</v>
      </c>
      <c r="AM66" s="28">
        <v>54.822462725958701</v>
      </c>
      <c r="AN66" s="178">
        <v>1.36682281757349</v>
      </c>
      <c r="AO66" s="28">
        <v>64.473389296913396</v>
      </c>
      <c r="AP66" s="178">
        <v>1.52565119492532</v>
      </c>
      <c r="AQ66" s="28">
        <v>9.6509265709547307</v>
      </c>
      <c r="AR66" s="178">
        <v>2.0483691520857699</v>
      </c>
      <c r="AS66" s="28">
        <v>12.456264819349199</v>
      </c>
      <c r="AT66" s="178">
        <v>1.0554459483416601</v>
      </c>
      <c r="AU66" s="28">
        <v>23.300873449541101</v>
      </c>
      <c r="AV66" s="178">
        <v>1.7451776111570201</v>
      </c>
      <c r="AW66" s="28">
        <v>10.8446086301919</v>
      </c>
      <c r="AX66" s="184">
        <v>2.0395124526108099</v>
      </c>
    </row>
    <row r="67" spans="1:50" ht="12.95" customHeight="1" x14ac:dyDescent="0.2">
      <c r="A67" s="2"/>
      <c r="B67" s="37"/>
      <c r="C67" s="13" t="s">
        <v>1620</v>
      </c>
      <c r="D67" s="173" t="s">
        <v>1621</v>
      </c>
      <c r="E67" s="13" t="s">
        <v>1382</v>
      </c>
      <c r="F67" s="173" t="s">
        <v>1383</v>
      </c>
      <c r="G67" s="13" t="s">
        <v>1622</v>
      </c>
      <c r="H67" s="173" t="s">
        <v>1623</v>
      </c>
      <c r="I67" s="13" t="s">
        <v>1624</v>
      </c>
      <c r="J67" s="173" t="s">
        <v>1625</v>
      </c>
      <c r="K67" s="13" t="s">
        <v>1392</v>
      </c>
      <c r="L67" s="173" t="s">
        <v>1393</v>
      </c>
      <c r="M67" s="13" t="s">
        <v>1626</v>
      </c>
      <c r="N67" s="173" t="s">
        <v>1627</v>
      </c>
      <c r="O67" s="13" t="s">
        <v>1628</v>
      </c>
      <c r="P67" s="173" t="s">
        <v>1629</v>
      </c>
      <c r="Q67" s="13" t="s">
        <v>1402</v>
      </c>
      <c r="R67" s="173" t="s">
        <v>1403</v>
      </c>
      <c r="S67" s="13" t="s">
        <v>1630</v>
      </c>
      <c r="T67" s="173" t="s">
        <v>1631</v>
      </c>
      <c r="U67" s="13" t="s">
        <v>1632</v>
      </c>
      <c r="V67" s="173" t="s">
        <v>1633</v>
      </c>
      <c r="W67" s="13" t="s">
        <v>1412</v>
      </c>
      <c r="X67" s="173" t="s">
        <v>1413</v>
      </c>
      <c r="Y67" s="13" t="s">
        <v>1634</v>
      </c>
      <c r="Z67" s="173" t="s">
        <v>1635</v>
      </c>
      <c r="AA67" s="13" t="s">
        <v>1636</v>
      </c>
      <c r="AB67" s="173" t="s">
        <v>1637</v>
      </c>
      <c r="AC67" s="13" t="s">
        <v>1442</v>
      </c>
      <c r="AD67" s="173" t="s">
        <v>1443</v>
      </c>
      <c r="AE67" s="13" t="s">
        <v>1638</v>
      </c>
      <c r="AF67" s="173" t="s">
        <v>1639</v>
      </c>
      <c r="AG67" s="13" t="s">
        <v>1640</v>
      </c>
      <c r="AH67" s="173" t="s">
        <v>1641</v>
      </c>
      <c r="AI67" s="13" t="s">
        <v>1462</v>
      </c>
      <c r="AJ67" s="173" t="s">
        <v>1463</v>
      </c>
      <c r="AK67" s="13" t="s">
        <v>1642</v>
      </c>
      <c r="AL67" s="173" t="s">
        <v>1643</v>
      </c>
      <c r="AM67" s="13" t="s">
        <v>1644</v>
      </c>
      <c r="AN67" s="173" t="s">
        <v>1645</v>
      </c>
      <c r="AO67" s="13" t="s">
        <v>1492</v>
      </c>
      <c r="AP67" s="173" t="s">
        <v>1493</v>
      </c>
      <c r="AQ67" s="13" t="s">
        <v>1646</v>
      </c>
      <c r="AR67" s="173" t="s">
        <v>1647</v>
      </c>
      <c r="AS67" s="13" t="s">
        <v>1648</v>
      </c>
      <c r="AT67" s="173" t="s">
        <v>1649</v>
      </c>
      <c r="AU67" s="13" t="s">
        <v>1502</v>
      </c>
      <c r="AV67" s="173" t="s">
        <v>1503</v>
      </c>
      <c r="AW67" s="13" t="s">
        <v>1650</v>
      </c>
      <c r="AX67" s="182" t="s">
        <v>1651</v>
      </c>
    </row>
    <row r="68" spans="1:50" ht="12.95" customHeight="1" x14ac:dyDescent="0.2">
      <c r="A68" s="2" t="s">
        <v>353</v>
      </c>
      <c r="B68" s="37">
        <v>3</v>
      </c>
      <c r="C68" s="13">
        <v>86.654961824992895</v>
      </c>
      <c r="D68" s="173">
        <v>0.90867842172414204</v>
      </c>
      <c r="E68" s="13" t="s">
        <v>713</v>
      </c>
      <c r="F68" s="173" t="s">
        <v>713</v>
      </c>
      <c r="G68" s="13" t="s">
        <v>713</v>
      </c>
      <c r="H68" s="173" t="s">
        <v>713</v>
      </c>
      <c r="I68" s="13">
        <v>79.961330749914893</v>
      </c>
      <c r="J68" s="173">
        <v>1.03063525834338</v>
      </c>
      <c r="K68" s="13" t="s">
        <v>713</v>
      </c>
      <c r="L68" s="173" t="s">
        <v>713</v>
      </c>
      <c r="M68" s="13" t="s">
        <v>713</v>
      </c>
      <c r="N68" s="173" t="s">
        <v>713</v>
      </c>
      <c r="O68" s="13">
        <v>77.713543017980996</v>
      </c>
      <c r="P68" s="173">
        <v>1.14122673834177</v>
      </c>
      <c r="Q68" s="13" t="s">
        <v>713</v>
      </c>
      <c r="R68" s="173" t="s">
        <v>713</v>
      </c>
      <c r="S68" s="13" t="s">
        <v>713</v>
      </c>
      <c r="T68" s="173" t="s">
        <v>713</v>
      </c>
      <c r="U68" s="13">
        <v>80.017000480759506</v>
      </c>
      <c r="V68" s="173">
        <v>1.13319738002326</v>
      </c>
      <c r="W68" s="13" t="s">
        <v>713</v>
      </c>
      <c r="X68" s="173" t="s">
        <v>713</v>
      </c>
      <c r="Y68" s="13" t="s">
        <v>713</v>
      </c>
      <c r="Z68" s="173" t="s">
        <v>713</v>
      </c>
      <c r="AA68" s="13">
        <v>66.058796168134194</v>
      </c>
      <c r="AB68" s="173">
        <v>1.59813956203173</v>
      </c>
      <c r="AC68" s="13" t="s">
        <v>713</v>
      </c>
      <c r="AD68" s="173" t="s">
        <v>713</v>
      </c>
      <c r="AE68" s="13" t="s">
        <v>713</v>
      </c>
      <c r="AF68" s="173" t="s">
        <v>713</v>
      </c>
      <c r="AG68" s="13">
        <v>50.562142787388403</v>
      </c>
      <c r="AH68" s="173">
        <v>1.24609692448136</v>
      </c>
      <c r="AI68" s="13" t="s">
        <v>713</v>
      </c>
      <c r="AJ68" s="173" t="s">
        <v>713</v>
      </c>
      <c r="AK68" s="13" t="s">
        <v>713</v>
      </c>
      <c r="AL68" s="173" t="s">
        <v>713</v>
      </c>
      <c r="AM68" s="13">
        <v>51.866587422623702</v>
      </c>
      <c r="AN68" s="173">
        <v>2.13592024879669</v>
      </c>
      <c r="AO68" s="13" t="s">
        <v>713</v>
      </c>
      <c r="AP68" s="173" t="s">
        <v>713</v>
      </c>
      <c r="AQ68" s="13" t="s">
        <v>713</v>
      </c>
      <c r="AR68" s="173" t="s">
        <v>713</v>
      </c>
      <c r="AS68" s="13">
        <v>14.6336004788872</v>
      </c>
      <c r="AT68" s="173">
        <v>1.0352181056506899</v>
      </c>
      <c r="AU68" s="13" t="s">
        <v>713</v>
      </c>
      <c r="AV68" s="173" t="s">
        <v>713</v>
      </c>
      <c r="AW68" s="13" t="s">
        <v>713</v>
      </c>
      <c r="AX68" s="182" t="s">
        <v>713</v>
      </c>
    </row>
    <row r="69" spans="1:50" ht="12.95" customHeight="1" x14ac:dyDescent="0.2">
      <c r="A69" s="2" t="s">
        <v>356</v>
      </c>
      <c r="B69" s="37">
        <v>3</v>
      </c>
      <c r="C69" s="13">
        <v>77.107624193282902</v>
      </c>
      <c r="D69" s="173">
        <v>1.3960453732149101</v>
      </c>
      <c r="E69" s="13">
        <v>70.498838631384899</v>
      </c>
      <c r="F69" s="173">
        <v>1.14194123260369</v>
      </c>
      <c r="G69" s="13">
        <v>-6.6087855618980296</v>
      </c>
      <c r="H69" s="173">
        <v>1.8035998621632201</v>
      </c>
      <c r="I69" s="13">
        <v>71.674289753158305</v>
      </c>
      <c r="J69" s="173">
        <v>2.0260839809227198</v>
      </c>
      <c r="K69" s="13">
        <v>67.599810361644103</v>
      </c>
      <c r="L69" s="173">
        <v>1.3428073296883101</v>
      </c>
      <c r="M69" s="13">
        <v>-4.07447939151412</v>
      </c>
      <c r="N69" s="173">
        <v>2.4306681843510201</v>
      </c>
      <c r="O69" s="13">
        <v>76.069042294483197</v>
      </c>
      <c r="P69" s="173">
        <v>1.59333306586587</v>
      </c>
      <c r="Q69" s="13">
        <v>47.526612195847903</v>
      </c>
      <c r="R69" s="173">
        <v>1.2466585878660399</v>
      </c>
      <c r="S69" s="13">
        <v>-28.5424300986353</v>
      </c>
      <c r="T69" s="173">
        <v>2.0230837583950101</v>
      </c>
      <c r="U69" s="13">
        <v>54.738186180348599</v>
      </c>
      <c r="V69" s="173">
        <v>1.6808263486862101</v>
      </c>
      <c r="W69" s="13">
        <v>36.4274822797098</v>
      </c>
      <c r="X69" s="173">
        <v>1.3393885687223801</v>
      </c>
      <c r="Y69" s="13">
        <v>-18.310703900638799</v>
      </c>
      <c r="Z69" s="173">
        <v>2.1492182189024001</v>
      </c>
      <c r="AA69" s="13">
        <v>51.351513052001202</v>
      </c>
      <c r="AB69" s="173">
        <v>2.3536269856294001</v>
      </c>
      <c r="AC69" s="13">
        <v>66.678085772063994</v>
      </c>
      <c r="AD69" s="173">
        <v>1.5892966887159401</v>
      </c>
      <c r="AE69" s="13">
        <v>15.326572720062799</v>
      </c>
      <c r="AF69" s="173">
        <v>2.83996900550805</v>
      </c>
      <c r="AG69" s="13">
        <v>38.370615358913703</v>
      </c>
      <c r="AH69" s="173">
        <v>2.0171832409436199</v>
      </c>
      <c r="AI69" s="13">
        <v>41.069151613935702</v>
      </c>
      <c r="AJ69" s="173">
        <v>1.55354013880626</v>
      </c>
      <c r="AK69" s="13">
        <v>2.69853625502203</v>
      </c>
      <c r="AL69" s="173">
        <v>2.5460783943991201</v>
      </c>
      <c r="AM69" s="13">
        <v>15.8450442132613</v>
      </c>
      <c r="AN69" s="173">
        <v>1.3122433783997001</v>
      </c>
      <c r="AO69" s="13">
        <v>25.911408849204999</v>
      </c>
      <c r="AP69" s="173">
        <v>1.6682039544984499</v>
      </c>
      <c r="AQ69" s="13">
        <v>10.0663646359437</v>
      </c>
      <c r="AR69" s="173">
        <v>2.1224719357292101</v>
      </c>
      <c r="AS69" s="13">
        <v>8.8008502878847104</v>
      </c>
      <c r="AT69" s="173">
        <v>1.1536254121371701</v>
      </c>
      <c r="AU69" s="13">
        <v>12.9434719483859</v>
      </c>
      <c r="AV69" s="173">
        <v>0.88361815588600101</v>
      </c>
      <c r="AW69" s="13">
        <v>4.1426216605012103</v>
      </c>
      <c r="AX69" s="182">
        <v>1.45314577277712</v>
      </c>
    </row>
    <row r="70" spans="1:50" ht="12.95" customHeight="1" x14ac:dyDescent="0.2">
      <c r="A70" s="2" t="s">
        <v>375</v>
      </c>
      <c r="B70" s="37">
        <v>3</v>
      </c>
      <c r="C70" s="13">
        <v>75.618550534007298</v>
      </c>
      <c r="D70" s="173">
        <v>0.88921549806401601</v>
      </c>
      <c r="E70" s="13">
        <v>77.892322067422597</v>
      </c>
      <c r="F70" s="173">
        <v>0.71232209153958004</v>
      </c>
      <c r="G70" s="13">
        <v>2.2737715334152901</v>
      </c>
      <c r="H70" s="173">
        <v>1.1393449715044901</v>
      </c>
      <c r="I70" s="13">
        <v>69.2615847206729</v>
      </c>
      <c r="J70" s="173">
        <v>0.90467882673256494</v>
      </c>
      <c r="K70" s="13">
        <v>74.407374644910803</v>
      </c>
      <c r="L70" s="173">
        <v>0.73513805860508596</v>
      </c>
      <c r="M70" s="13">
        <v>5.1457899242379304</v>
      </c>
      <c r="N70" s="173">
        <v>1.16570654315221</v>
      </c>
      <c r="O70" s="13">
        <v>53.892475333341501</v>
      </c>
      <c r="P70" s="173">
        <v>0.92197314911028105</v>
      </c>
      <c r="Q70" s="13">
        <v>56.941367400257</v>
      </c>
      <c r="R70" s="173">
        <v>0.85197282230819404</v>
      </c>
      <c r="S70" s="13">
        <v>3.0488920669155801</v>
      </c>
      <c r="T70" s="173">
        <v>1.2553454415546801</v>
      </c>
      <c r="U70" s="13">
        <v>54.466297177715198</v>
      </c>
      <c r="V70" s="173">
        <v>0.95164164540140095</v>
      </c>
      <c r="W70" s="13">
        <v>66.932163728500299</v>
      </c>
      <c r="X70" s="173">
        <v>0.89404669479667098</v>
      </c>
      <c r="Y70" s="13">
        <v>12.465866550785099</v>
      </c>
      <c r="Z70" s="173">
        <v>1.3057340133959701</v>
      </c>
      <c r="AA70" s="13">
        <v>43.880564661516701</v>
      </c>
      <c r="AB70" s="173">
        <v>0.91464134562379695</v>
      </c>
      <c r="AC70" s="13">
        <v>73.654379783651706</v>
      </c>
      <c r="AD70" s="173">
        <v>0.73579263876915102</v>
      </c>
      <c r="AE70" s="13">
        <v>29.773815122135002</v>
      </c>
      <c r="AF70" s="173">
        <v>1.1738652385991299</v>
      </c>
      <c r="AG70" s="13">
        <v>35.484811886504197</v>
      </c>
      <c r="AH70" s="173">
        <v>0.92521099843766397</v>
      </c>
      <c r="AI70" s="13">
        <v>37.096799373217898</v>
      </c>
      <c r="AJ70" s="173">
        <v>0.96782899847305504</v>
      </c>
      <c r="AK70" s="13">
        <v>1.6119874867136901</v>
      </c>
      <c r="AL70" s="173">
        <v>1.3389205958216399</v>
      </c>
      <c r="AM70" s="13">
        <v>22.772875448954601</v>
      </c>
      <c r="AN70" s="173">
        <v>0.786689848030387</v>
      </c>
      <c r="AO70" s="13">
        <v>39.053504554178097</v>
      </c>
      <c r="AP70" s="173">
        <v>1.0004194905139301</v>
      </c>
      <c r="AQ70" s="13">
        <v>16.2806291052236</v>
      </c>
      <c r="AR70" s="173">
        <v>1.27268223606454</v>
      </c>
      <c r="AS70" s="13">
        <v>12.9205214440847</v>
      </c>
      <c r="AT70" s="173">
        <v>0.677953621611323</v>
      </c>
      <c r="AU70" s="13">
        <v>27.516674202072899</v>
      </c>
      <c r="AV70" s="173">
        <v>0.91026542385593501</v>
      </c>
      <c r="AW70" s="13">
        <v>14.5961527579882</v>
      </c>
      <c r="AX70" s="182">
        <v>1.134990861163</v>
      </c>
    </row>
    <row r="71" spans="1:50" ht="12.95" customHeight="1" x14ac:dyDescent="0.2">
      <c r="A71" s="2" t="s">
        <v>382</v>
      </c>
      <c r="B71" s="37">
        <v>3</v>
      </c>
      <c r="C71" s="13">
        <v>71.5667537007741</v>
      </c>
      <c r="D71" s="173">
        <v>1.07540488591505</v>
      </c>
      <c r="E71" s="13">
        <v>76.339686530452894</v>
      </c>
      <c r="F71" s="173">
        <v>0.93324664694679804</v>
      </c>
      <c r="G71" s="13">
        <v>4.7729328296788198</v>
      </c>
      <c r="H71" s="173">
        <v>1.4238837637558099</v>
      </c>
      <c r="I71" s="13">
        <v>60.001056963514401</v>
      </c>
      <c r="J71" s="173">
        <v>1.1620631046580701</v>
      </c>
      <c r="K71" s="13">
        <v>50.340643844876702</v>
      </c>
      <c r="L71" s="173">
        <v>1.2134562471988599</v>
      </c>
      <c r="M71" s="13">
        <v>-9.6604131186377202</v>
      </c>
      <c r="N71" s="173">
        <v>1.6801388999346201</v>
      </c>
      <c r="O71" s="13">
        <v>43.444491585955298</v>
      </c>
      <c r="P71" s="173">
        <v>1.2214330773592199</v>
      </c>
      <c r="Q71" s="13">
        <v>58.494344803014997</v>
      </c>
      <c r="R71" s="173">
        <v>1.0978906561875501</v>
      </c>
      <c r="S71" s="13">
        <v>15.049853217059701</v>
      </c>
      <c r="T71" s="173">
        <v>1.6423345138585901</v>
      </c>
      <c r="U71" s="13">
        <v>48.858254512954503</v>
      </c>
      <c r="V71" s="173">
        <v>1.16623261779409</v>
      </c>
      <c r="W71" s="13">
        <v>60.020309161583299</v>
      </c>
      <c r="X71" s="173">
        <v>1.0580647285923299</v>
      </c>
      <c r="Y71" s="13">
        <v>11.1620546486288</v>
      </c>
      <c r="Z71" s="173">
        <v>1.57467440720233</v>
      </c>
      <c r="AA71" s="13">
        <v>56.310831276410099</v>
      </c>
      <c r="AB71" s="173">
        <v>1.2181309314216</v>
      </c>
      <c r="AC71" s="13">
        <v>84.281509780591804</v>
      </c>
      <c r="AD71" s="173">
        <v>0.80958743812299305</v>
      </c>
      <c r="AE71" s="13">
        <v>27.970678504181802</v>
      </c>
      <c r="AF71" s="173">
        <v>1.4626259898048399</v>
      </c>
      <c r="AG71" s="13">
        <v>36.464532754616201</v>
      </c>
      <c r="AH71" s="173">
        <v>1.16033057601948</v>
      </c>
      <c r="AI71" s="13">
        <v>32.653255554292997</v>
      </c>
      <c r="AJ71" s="173">
        <v>0.954496388372711</v>
      </c>
      <c r="AK71" s="13">
        <v>-3.81127720032323</v>
      </c>
      <c r="AL71" s="173">
        <v>1.5024747588769201</v>
      </c>
      <c r="AM71" s="13">
        <v>42.856514568937897</v>
      </c>
      <c r="AN71" s="173">
        <v>1.0701825291534099</v>
      </c>
      <c r="AO71" s="13">
        <v>48.569480582464699</v>
      </c>
      <c r="AP71" s="173">
        <v>0.98971897669411302</v>
      </c>
      <c r="AQ71" s="13">
        <v>5.7129660135268701</v>
      </c>
      <c r="AR71" s="173">
        <v>1.45768113746925</v>
      </c>
      <c r="AS71" s="13">
        <v>15.1919523545311</v>
      </c>
      <c r="AT71" s="173">
        <v>0.797958596697388</v>
      </c>
      <c r="AU71" s="13">
        <v>22.407450965365101</v>
      </c>
      <c r="AV71" s="173">
        <v>0.863185594558325</v>
      </c>
      <c r="AW71" s="13">
        <v>7.2154986108339196</v>
      </c>
      <c r="AX71" s="182">
        <v>1.1755115025793099</v>
      </c>
    </row>
    <row r="72" spans="1:50" ht="12.95" customHeight="1" x14ac:dyDescent="0.2">
      <c r="A72" s="2" t="s">
        <v>386</v>
      </c>
      <c r="B72" s="37">
        <v>3</v>
      </c>
      <c r="C72" s="13">
        <v>63.187554106592302</v>
      </c>
      <c r="D72" s="173">
        <v>1.00597345535357</v>
      </c>
      <c r="E72" s="13">
        <v>60.918494243777502</v>
      </c>
      <c r="F72" s="173">
        <v>0.76710503849267797</v>
      </c>
      <c r="G72" s="13">
        <v>-2.2690598628147902</v>
      </c>
      <c r="H72" s="173">
        <v>1.2650821052235499</v>
      </c>
      <c r="I72" s="13">
        <v>60.217009927271803</v>
      </c>
      <c r="J72" s="173">
        <v>1.01218598003355</v>
      </c>
      <c r="K72" s="13">
        <v>64.839401097854804</v>
      </c>
      <c r="L72" s="173">
        <v>0.80973125489818298</v>
      </c>
      <c r="M72" s="13">
        <v>4.6223911705829597</v>
      </c>
      <c r="N72" s="173">
        <v>1.2962195660209199</v>
      </c>
      <c r="O72" s="13">
        <v>86.052223954325299</v>
      </c>
      <c r="P72" s="173">
        <v>0.68361321919175499</v>
      </c>
      <c r="Q72" s="13">
        <v>63.7821539266861</v>
      </c>
      <c r="R72" s="173">
        <v>0.85394595798094297</v>
      </c>
      <c r="S72" s="13">
        <v>-22.2700700276392</v>
      </c>
      <c r="T72" s="173">
        <v>1.0938696140791699</v>
      </c>
      <c r="U72" s="13">
        <v>66.436485685758498</v>
      </c>
      <c r="V72" s="173">
        <v>0.93701963919598097</v>
      </c>
      <c r="W72" s="13">
        <v>63.768170158646797</v>
      </c>
      <c r="X72" s="173">
        <v>0.93714473363790796</v>
      </c>
      <c r="Y72" s="13">
        <v>-2.6683155271117598</v>
      </c>
      <c r="Z72" s="173">
        <v>1.32523434004112</v>
      </c>
      <c r="AA72" s="13">
        <v>62.637393309024297</v>
      </c>
      <c r="AB72" s="173">
        <v>1.2900700241068599</v>
      </c>
      <c r="AC72" s="13">
        <v>68.687709380696901</v>
      </c>
      <c r="AD72" s="173">
        <v>0.86496205659258896</v>
      </c>
      <c r="AE72" s="13">
        <v>6.0503160716725803</v>
      </c>
      <c r="AF72" s="173">
        <v>1.55320315041013</v>
      </c>
      <c r="AG72" s="13">
        <v>61.496439299316897</v>
      </c>
      <c r="AH72" s="173">
        <v>1.1495113768404499</v>
      </c>
      <c r="AI72" s="13">
        <v>60.311002542086399</v>
      </c>
      <c r="AJ72" s="173">
        <v>0.95181734941434903</v>
      </c>
      <c r="AK72" s="13">
        <v>-1.18543675723058</v>
      </c>
      <c r="AL72" s="173">
        <v>1.4924250976621201</v>
      </c>
      <c r="AM72" s="13">
        <v>35.866659826966902</v>
      </c>
      <c r="AN72" s="173">
        <v>1.2908559405997899</v>
      </c>
      <c r="AO72" s="13">
        <v>44.037565644555698</v>
      </c>
      <c r="AP72" s="173">
        <v>0.90934453199791498</v>
      </c>
      <c r="AQ72" s="13">
        <v>8.1709058175888405</v>
      </c>
      <c r="AR72" s="173">
        <v>1.5789922537037</v>
      </c>
      <c r="AS72" s="13">
        <v>18.7568694441348</v>
      </c>
      <c r="AT72" s="173">
        <v>0.93916782257073494</v>
      </c>
      <c r="AU72" s="13">
        <v>29.2426887990685</v>
      </c>
      <c r="AV72" s="173">
        <v>0.88293406486585202</v>
      </c>
      <c r="AW72" s="13">
        <v>10.4858193549336</v>
      </c>
      <c r="AX72" s="182">
        <v>1.28903404216211</v>
      </c>
    </row>
    <row r="73" spans="1:50" ht="12.95" customHeight="1" x14ac:dyDescent="0.2">
      <c r="A73" s="3" t="s">
        <v>387</v>
      </c>
      <c r="B73" s="180">
        <v>3</v>
      </c>
      <c r="C73" s="28">
        <v>84.818630787570001</v>
      </c>
      <c r="D73" s="178">
        <v>0.59267373861790196</v>
      </c>
      <c r="E73" s="28">
        <v>89.443541633447893</v>
      </c>
      <c r="F73" s="178">
        <v>1.1483212612335001</v>
      </c>
      <c r="G73" s="28">
        <v>4.6249108458779302</v>
      </c>
      <c r="H73" s="178">
        <v>1.2922476076388101</v>
      </c>
      <c r="I73" s="28">
        <v>85.916499086837803</v>
      </c>
      <c r="J73" s="178">
        <v>0.62472501815109005</v>
      </c>
      <c r="K73" s="28">
        <v>89.650491323405106</v>
      </c>
      <c r="L73" s="178">
        <v>1.14859522010592</v>
      </c>
      <c r="M73" s="28">
        <v>3.7339922365672198</v>
      </c>
      <c r="N73" s="178">
        <v>1.3074985001727699</v>
      </c>
      <c r="O73" s="28">
        <v>87.174706320209395</v>
      </c>
      <c r="P73" s="178">
        <v>0.53342209060444001</v>
      </c>
      <c r="Q73" s="28">
        <v>89.946527145480403</v>
      </c>
      <c r="R73" s="178">
        <v>1.0370682946708001</v>
      </c>
      <c r="S73" s="28">
        <v>2.7718208252710501</v>
      </c>
      <c r="T73" s="178">
        <v>1.16621171943872</v>
      </c>
      <c r="U73" s="28">
        <v>89.8186512077245</v>
      </c>
      <c r="V73" s="178">
        <v>0.51055375968412298</v>
      </c>
      <c r="W73" s="28">
        <v>94.029868065456498</v>
      </c>
      <c r="X73" s="178">
        <v>0.72834712732448603</v>
      </c>
      <c r="Y73" s="28">
        <v>4.2112168577320501</v>
      </c>
      <c r="Z73" s="178">
        <v>0.88946876246972495</v>
      </c>
      <c r="AA73" s="28">
        <v>83.921500786413802</v>
      </c>
      <c r="AB73" s="178">
        <v>0.59279433786262503</v>
      </c>
      <c r="AC73" s="28">
        <v>93.222197775753898</v>
      </c>
      <c r="AD73" s="178">
        <v>0.91094908619492798</v>
      </c>
      <c r="AE73" s="28">
        <v>9.3006969893400395</v>
      </c>
      <c r="AF73" s="178">
        <v>1.08684560294522</v>
      </c>
      <c r="AG73" s="28">
        <v>80.051950242118394</v>
      </c>
      <c r="AH73" s="178">
        <v>0.63291289538637796</v>
      </c>
      <c r="AI73" s="28">
        <v>85.556804982073302</v>
      </c>
      <c r="AJ73" s="178">
        <v>1.7985454340204601</v>
      </c>
      <c r="AK73" s="28">
        <v>5.5048547399549097</v>
      </c>
      <c r="AL73" s="178">
        <v>1.90665791671768</v>
      </c>
      <c r="AM73" s="28">
        <v>65.649014947963394</v>
      </c>
      <c r="AN73" s="178">
        <v>0.75612446747988205</v>
      </c>
      <c r="AO73" s="28">
        <v>76.317662352230798</v>
      </c>
      <c r="AP73" s="178">
        <v>1.76968904031543</v>
      </c>
      <c r="AQ73" s="28">
        <v>10.6686474042674</v>
      </c>
      <c r="AR73" s="178">
        <v>1.9244540809627699</v>
      </c>
      <c r="AS73" s="28">
        <v>62.016050399350199</v>
      </c>
      <c r="AT73" s="178">
        <v>0.82538476544888695</v>
      </c>
      <c r="AU73" s="28">
        <v>78.272278126521698</v>
      </c>
      <c r="AV73" s="178">
        <v>1.54302434078016</v>
      </c>
      <c r="AW73" s="28">
        <v>16.256227727171499</v>
      </c>
      <c r="AX73" s="184">
        <v>1.7499097483228001</v>
      </c>
    </row>
    <row r="75" spans="1:50" x14ac:dyDescent="0.2">
      <c r="A75" s="52" t="s">
        <v>506</v>
      </c>
    </row>
    <row r="76" spans="1:50" x14ac:dyDescent="0.2">
      <c r="A76" s="52" t="s">
        <v>400</v>
      </c>
    </row>
    <row r="77" spans="1:50" x14ac:dyDescent="0.2">
      <c r="A77" s="52" t="s">
        <v>432</v>
      </c>
    </row>
    <row r="78" spans="1:50" x14ac:dyDescent="0.2">
      <c r="A78" s="52" t="s">
        <v>401</v>
      </c>
    </row>
    <row r="79" spans="1:50" x14ac:dyDescent="0.2">
      <c r="A79" s="52" t="s">
        <v>402</v>
      </c>
    </row>
    <row r="80" spans="1:50" x14ac:dyDescent="0.2">
      <c r="A80" s="52" t="s">
        <v>403</v>
      </c>
    </row>
    <row r="81" spans="1:1" x14ac:dyDescent="0.2">
      <c r="A81" s="172" t="str">
        <f>HYPERLINK("https://oecdcode.org/disclaimers/cyprus.html", "Information on data for Cyprus: https://oecdcode.org/disclaimers/cyprus.html")</f>
        <v>Information on data for Cyprus: https://oecdcode.org/disclaimers/cyprus.html</v>
      </c>
    </row>
    <row r="82" spans="1:1" x14ac:dyDescent="0.2">
      <c r="A82" s="52" t="s">
        <v>433</v>
      </c>
    </row>
  </sheetData>
  <mergeCells count="34">
    <mergeCell ref="AS7:AX7"/>
    <mergeCell ref="AS8:AT9"/>
    <mergeCell ref="AU8:AV9"/>
    <mergeCell ref="AW8:AX9"/>
    <mergeCell ref="AG7:AL7"/>
    <mergeCell ref="AG8:AH9"/>
    <mergeCell ref="AI8:AJ9"/>
    <mergeCell ref="AK8:AL9"/>
    <mergeCell ref="AM7:AR7"/>
    <mergeCell ref="AM8:AN9"/>
    <mergeCell ref="AO8:AP9"/>
    <mergeCell ref="AQ8:AR9"/>
    <mergeCell ref="W8:X9"/>
    <mergeCell ref="Y8:Z9"/>
    <mergeCell ref="AA7:AF7"/>
    <mergeCell ref="AA8:AB9"/>
    <mergeCell ref="AC8:AD9"/>
    <mergeCell ref="AE8:AF9"/>
    <mergeCell ref="B6:B10"/>
    <mergeCell ref="C6:AX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529" priority="8">
      <formula>ABS(G1/H1)&gt;1.95996398454005</formula>
    </cfRule>
  </conditionalFormatting>
  <conditionalFormatting sqref="M1:M200">
    <cfRule type="expression" dxfId="528" priority="7">
      <formula>ABS(M1/N1)&gt;1.95996398454005</formula>
    </cfRule>
  </conditionalFormatting>
  <conditionalFormatting sqref="S1:S200">
    <cfRule type="expression" dxfId="527" priority="6">
      <formula>ABS(S1/T1)&gt;1.95996398454005</formula>
    </cfRule>
  </conditionalFormatting>
  <conditionalFormatting sqref="Y1:Y200">
    <cfRule type="expression" dxfId="526" priority="5">
      <formula>ABS(Y1/Z1)&gt;1.95996398454005</formula>
    </cfRule>
  </conditionalFormatting>
  <conditionalFormatting sqref="AE1:AE200">
    <cfRule type="expression" dxfId="525" priority="4">
      <formula>ABS(AE1/AF1)&gt;1.95996398454005</formula>
    </cfRule>
  </conditionalFormatting>
  <conditionalFormatting sqref="AK1:AK200">
    <cfRule type="expression" dxfId="524" priority="3">
      <formula>ABS(AK1/AL1)&gt;1.95996398454005</formula>
    </cfRule>
  </conditionalFormatting>
  <conditionalFormatting sqref="AQ1:AQ200">
    <cfRule type="expression" dxfId="523" priority="2">
      <formula>ABS(AQ1/AR1)&gt;1.95996398454005</formula>
    </cfRule>
  </conditionalFormatting>
  <conditionalFormatting sqref="AW1:AW200">
    <cfRule type="expression" dxfId="522" priority="1">
      <formula>ABS(AW1/AX1)&gt;1.95996398454005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D104"/>
  <sheetViews>
    <sheetView showGridLines="0" zoomScale="80" workbookViewId="0"/>
  </sheetViews>
  <sheetFormatPr defaultColWidth="10.85546875" defaultRowHeight="12.75" x14ac:dyDescent="0.2"/>
  <cols>
    <col min="1" max="1" width="30.7109375" customWidth="1"/>
    <col min="2" max="2" width="8.7109375" customWidth="1"/>
  </cols>
  <sheetData>
    <row r="1" spans="1:30" x14ac:dyDescent="0.2">
      <c r="A1" s="1" t="s">
        <v>242</v>
      </c>
    </row>
    <row r="2" spans="1:30" x14ac:dyDescent="0.2">
      <c r="A2" s="51" t="s">
        <v>243</v>
      </c>
    </row>
    <row r="3" spans="1:30" x14ac:dyDescent="0.2">
      <c r="A3" s="47" t="s">
        <v>323</v>
      </c>
    </row>
    <row r="4" spans="1:30" x14ac:dyDescent="0.2">
      <c r="A4" s="147" t="str">
        <f>HYPERLINK("#'TOC'!A1", "Back to TOC")</f>
        <v>Back to TOC</v>
      </c>
    </row>
    <row r="7" spans="1:30" ht="15.95" customHeight="1" x14ac:dyDescent="0.2">
      <c r="B7" s="671" t="s">
        <v>324</v>
      </c>
      <c r="C7" s="674" t="s">
        <v>507</v>
      </c>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5"/>
    </row>
    <row r="8" spans="1:30" ht="32.1" customHeight="1" x14ac:dyDescent="0.2">
      <c r="B8" s="672"/>
      <c r="C8" s="676" t="s">
        <v>327</v>
      </c>
      <c r="D8" s="676"/>
      <c r="E8" s="676" t="s">
        <v>508</v>
      </c>
      <c r="F8" s="676"/>
      <c r="G8" s="676"/>
      <c r="H8" s="676"/>
      <c r="I8" s="676"/>
      <c r="J8" s="676"/>
      <c r="K8" s="676" t="s">
        <v>512</v>
      </c>
      <c r="L8" s="676"/>
      <c r="M8" s="676"/>
      <c r="N8" s="676"/>
      <c r="O8" s="676"/>
      <c r="P8" s="676"/>
      <c r="Q8" s="676"/>
      <c r="R8" s="676"/>
      <c r="S8" s="676" t="s">
        <v>460</v>
      </c>
      <c r="T8" s="676"/>
      <c r="U8" s="676"/>
      <c r="V8" s="676"/>
      <c r="W8" s="676"/>
      <c r="X8" s="676"/>
      <c r="Y8" s="676"/>
      <c r="Z8" s="676"/>
      <c r="AA8" s="679" t="s">
        <v>338</v>
      </c>
      <c r="AB8" s="679"/>
      <c r="AC8" s="679" t="s">
        <v>339</v>
      </c>
      <c r="AD8" s="681"/>
    </row>
    <row r="9" spans="1:30" ht="32.1" customHeight="1" x14ac:dyDescent="0.2">
      <c r="B9" s="672"/>
      <c r="C9" s="676"/>
      <c r="D9" s="676"/>
      <c r="E9" s="677" t="s">
        <v>509</v>
      </c>
      <c r="F9" s="677"/>
      <c r="G9" s="677" t="s">
        <v>510</v>
      </c>
      <c r="H9" s="677"/>
      <c r="I9" s="677" t="s">
        <v>511</v>
      </c>
      <c r="J9" s="677"/>
      <c r="K9" s="677" t="s">
        <v>513</v>
      </c>
      <c r="L9" s="677"/>
      <c r="M9" s="677" t="s">
        <v>514</v>
      </c>
      <c r="N9" s="677"/>
      <c r="O9" s="677" t="s">
        <v>515</v>
      </c>
      <c r="P9" s="677"/>
      <c r="Q9" s="677" t="s">
        <v>516</v>
      </c>
      <c r="R9" s="677"/>
      <c r="S9" s="677" t="s">
        <v>461</v>
      </c>
      <c r="T9" s="677"/>
      <c r="U9" s="677" t="s">
        <v>462</v>
      </c>
      <c r="V9" s="677"/>
      <c r="W9" s="677" t="s">
        <v>463</v>
      </c>
      <c r="X9" s="677"/>
      <c r="Y9" s="677" t="s">
        <v>114</v>
      </c>
      <c r="Z9" s="677"/>
      <c r="AA9" s="680" t="s">
        <v>327</v>
      </c>
      <c r="AB9" s="680"/>
      <c r="AC9" s="680" t="s">
        <v>327</v>
      </c>
      <c r="AD9" s="682"/>
    </row>
    <row r="10" spans="1:30" ht="15.95" customHeight="1" x14ac:dyDescent="0.2">
      <c r="B10" s="673"/>
      <c r="C10" s="4" t="s">
        <v>329</v>
      </c>
      <c r="D10" s="4" t="s">
        <v>328</v>
      </c>
      <c r="E10" s="4" t="s">
        <v>329</v>
      </c>
      <c r="F10" s="4" t="s">
        <v>328</v>
      </c>
      <c r="G10" s="4" t="s">
        <v>329</v>
      </c>
      <c r="H10" s="4" t="s">
        <v>328</v>
      </c>
      <c r="I10" s="4" t="s">
        <v>333</v>
      </c>
      <c r="J10" s="4" t="s">
        <v>328</v>
      </c>
      <c r="K10" s="4" t="s">
        <v>329</v>
      </c>
      <c r="L10" s="4" t="s">
        <v>328</v>
      </c>
      <c r="M10" s="4" t="s">
        <v>329</v>
      </c>
      <c r="N10" s="4" t="s">
        <v>328</v>
      </c>
      <c r="O10" s="4" t="s">
        <v>329</v>
      </c>
      <c r="P10" s="4" t="s">
        <v>328</v>
      </c>
      <c r="Q10" s="4" t="s">
        <v>333</v>
      </c>
      <c r="R10" s="4" t="s">
        <v>328</v>
      </c>
      <c r="S10" s="4" t="s">
        <v>329</v>
      </c>
      <c r="T10" s="4" t="s">
        <v>328</v>
      </c>
      <c r="U10" s="4" t="s">
        <v>329</v>
      </c>
      <c r="V10" s="4" t="s">
        <v>328</v>
      </c>
      <c r="W10" s="4" t="s">
        <v>329</v>
      </c>
      <c r="X10" s="4" t="s">
        <v>328</v>
      </c>
      <c r="Y10" s="4" t="s">
        <v>333</v>
      </c>
      <c r="Z10" s="4" t="s">
        <v>328</v>
      </c>
      <c r="AA10" s="4" t="s">
        <v>333</v>
      </c>
      <c r="AB10" s="4" t="s">
        <v>328</v>
      </c>
      <c r="AC10" s="4" t="s">
        <v>333</v>
      </c>
      <c r="AD10" s="5" t="s">
        <v>328</v>
      </c>
    </row>
    <row r="11" spans="1:30" ht="12.95" customHeight="1" x14ac:dyDescent="0.2">
      <c r="A11" s="6"/>
      <c r="B11" s="7"/>
      <c r="C11" s="8" t="s">
        <v>1652</v>
      </c>
      <c r="D11" s="179" t="s">
        <v>1653</v>
      </c>
      <c r="E11" s="8" t="s">
        <v>1654</v>
      </c>
      <c r="F11" s="179" t="s">
        <v>1655</v>
      </c>
      <c r="G11" s="8" t="s">
        <v>1656</v>
      </c>
      <c r="H11" s="179" t="s">
        <v>1657</v>
      </c>
      <c r="I11" s="8" t="s">
        <v>1658</v>
      </c>
      <c r="J11" s="179" t="s">
        <v>1659</v>
      </c>
      <c r="K11" s="8" t="s">
        <v>1660</v>
      </c>
      <c r="L11" s="179" t="s">
        <v>1661</v>
      </c>
      <c r="M11" s="8" t="s">
        <v>1662</v>
      </c>
      <c r="N11" s="179" t="s">
        <v>1663</v>
      </c>
      <c r="O11" s="8" t="s">
        <v>1664</v>
      </c>
      <c r="P11" s="179" t="s">
        <v>1665</v>
      </c>
      <c r="Q11" s="8" t="s">
        <v>1666</v>
      </c>
      <c r="R11" s="179" t="s">
        <v>1667</v>
      </c>
      <c r="S11" s="8" t="s">
        <v>1668</v>
      </c>
      <c r="T11" s="179" t="s">
        <v>1669</v>
      </c>
      <c r="U11" s="8" t="s">
        <v>1670</v>
      </c>
      <c r="V11" s="179" t="s">
        <v>1671</v>
      </c>
      <c r="W11" s="8" t="s">
        <v>1672</v>
      </c>
      <c r="X11" s="179" t="s">
        <v>1673</v>
      </c>
      <c r="Y11" s="8" t="s">
        <v>1674</v>
      </c>
      <c r="Z11" s="179" t="s">
        <v>1675</v>
      </c>
      <c r="AA11" s="10" t="s">
        <v>1676</v>
      </c>
      <c r="AB11" s="10" t="s">
        <v>1677</v>
      </c>
      <c r="AC11" s="10" t="s">
        <v>1678</v>
      </c>
      <c r="AD11" s="11" t="s">
        <v>1679</v>
      </c>
    </row>
    <row r="12" spans="1:30" ht="12.95" customHeight="1" x14ac:dyDescent="0.2">
      <c r="A12" s="2" t="s">
        <v>340</v>
      </c>
      <c r="B12" s="12">
        <v>2</v>
      </c>
      <c r="C12" s="13">
        <v>95.751798874530706</v>
      </c>
      <c r="D12" s="173">
        <v>0.51762743089291996</v>
      </c>
      <c r="E12" s="13">
        <v>96.426446487877598</v>
      </c>
      <c r="F12" s="173">
        <v>0.52564796989365103</v>
      </c>
      <c r="G12" s="13">
        <v>93.9732427622193</v>
      </c>
      <c r="H12" s="173">
        <v>1.18779765879959</v>
      </c>
      <c r="I12" s="13">
        <v>-2.4532037256582999</v>
      </c>
      <c r="J12" s="173">
        <v>1.2792152398080201</v>
      </c>
      <c r="K12" s="13">
        <v>92.519614471966094</v>
      </c>
      <c r="L12" s="173">
        <v>2.1872901109715599</v>
      </c>
      <c r="M12" s="13">
        <v>96.6035321352539</v>
      </c>
      <c r="N12" s="173">
        <v>0.56461310310757995</v>
      </c>
      <c r="O12" s="13">
        <v>94.9920487407107</v>
      </c>
      <c r="P12" s="173">
        <v>0.75166779940564998</v>
      </c>
      <c r="Q12" s="13">
        <v>2.4724342687445602</v>
      </c>
      <c r="R12" s="173">
        <v>2.3332618061106598</v>
      </c>
      <c r="S12" s="13">
        <v>94.724077973118099</v>
      </c>
      <c r="T12" s="173">
        <v>1.4376907058816299</v>
      </c>
      <c r="U12" s="13">
        <v>95.9457880330487</v>
      </c>
      <c r="V12" s="173">
        <v>1.04663949831897</v>
      </c>
      <c r="W12" s="13">
        <v>95.948720784459795</v>
      </c>
      <c r="X12" s="173">
        <v>0.54723777440388699</v>
      </c>
      <c r="Y12" s="13">
        <v>1.22464281134172</v>
      </c>
      <c r="Z12" s="173">
        <v>1.49121823205479</v>
      </c>
      <c r="AA12" s="15"/>
      <c r="AB12" s="15"/>
      <c r="AC12" s="15"/>
      <c r="AD12" s="16"/>
    </row>
    <row r="13" spans="1:30" ht="12.95" customHeight="1" x14ac:dyDescent="0.2">
      <c r="A13" s="2" t="s">
        <v>341</v>
      </c>
      <c r="B13" s="12">
        <v>2</v>
      </c>
      <c r="C13" s="13">
        <v>49.491307356904102</v>
      </c>
      <c r="D13" s="173">
        <v>1.33981242709896</v>
      </c>
      <c r="E13" s="13">
        <v>52.137768613806699</v>
      </c>
      <c r="F13" s="173">
        <v>1.71666000328705</v>
      </c>
      <c r="G13" s="13">
        <v>45.075999518539199</v>
      </c>
      <c r="H13" s="173">
        <v>2.02616926520678</v>
      </c>
      <c r="I13" s="13">
        <v>-7.06176909526756</v>
      </c>
      <c r="J13" s="173">
        <v>2.6734659884135299</v>
      </c>
      <c r="K13" s="13">
        <v>56.232517078145797</v>
      </c>
      <c r="L13" s="173">
        <v>2.8403637436646298</v>
      </c>
      <c r="M13" s="13">
        <v>48.539411186132597</v>
      </c>
      <c r="N13" s="173">
        <v>1.7732354455639401</v>
      </c>
      <c r="O13" s="13">
        <v>47.926787076406399</v>
      </c>
      <c r="P13" s="173">
        <v>2.27290901287944</v>
      </c>
      <c r="Q13" s="13">
        <v>-8.3057300017393896</v>
      </c>
      <c r="R13" s="173">
        <v>3.52596317641735</v>
      </c>
      <c r="S13" s="13">
        <v>56.213477466092598</v>
      </c>
      <c r="T13" s="173">
        <v>2.4963291900220601</v>
      </c>
      <c r="U13" s="13">
        <v>45.696738556053198</v>
      </c>
      <c r="V13" s="173">
        <v>2.5285596946814102</v>
      </c>
      <c r="W13" s="13">
        <v>48.945990513214603</v>
      </c>
      <c r="X13" s="173">
        <v>1.8336879513703299</v>
      </c>
      <c r="Y13" s="13">
        <v>-7.2674869528779897</v>
      </c>
      <c r="Z13" s="173">
        <v>3.07944538619001</v>
      </c>
      <c r="AA13" s="15"/>
      <c r="AB13" s="15"/>
      <c r="AC13" s="15"/>
      <c r="AD13" s="16"/>
    </row>
    <row r="14" spans="1:30" ht="12.95" customHeight="1" x14ac:dyDescent="0.2">
      <c r="A14" s="2" t="s">
        <v>342</v>
      </c>
      <c r="B14" s="12">
        <v>2</v>
      </c>
      <c r="C14" s="13">
        <v>40.727792906589201</v>
      </c>
      <c r="D14" s="173">
        <v>0.90923623452507896</v>
      </c>
      <c r="E14" s="13">
        <v>42.6362197160337</v>
      </c>
      <c r="F14" s="173">
        <v>1.0689008217135201</v>
      </c>
      <c r="G14" s="13">
        <v>35.972538561691501</v>
      </c>
      <c r="H14" s="173">
        <v>1.6803488971392799</v>
      </c>
      <c r="I14" s="13">
        <v>-6.6636811543422096</v>
      </c>
      <c r="J14" s="173">
        <v>1.9670161059175399</v>
      </c>
      <c r="K14" s="13">
        <v>33.4462241902702</v>
      </c>
      <c r="L14" s="173">
        <v>2.6474082617607602</v>
      </c>
      <c r="M14" s="13">
        <v>42.623707252416402</v>
      </c>
      <c r="N14" s="173">
        <v>1.0520481557952901</v>
      </c>
      <c r="O14" s="13">
        <v>40.950469719868202</v>
      </c>
      <c r="P14" s="173">
        <v>1.7397887430604799</v>
      </c>
      <c r="Q14" s="13">
        <v>7.5042455295979904</v>
      </c>
      <c r="R14" s="173">
        <v>2.86699023917638</v>
      </c>
      <c r="S14" s="13">
        <v>39.3200117186746</v>
      </c>
      <c r="T14" s="173">
        <v>1.7612769328519</v>
      </c>
      <c r="U14" s="13">
        <v>40.577642551737902</v>
      </c>
      <c r="V14" s="173">
        <v>2.1686130681886802</v>
      </c>
      <c r="W14" s="13">
        <v>41.311844665198599</v>
      </c>
      <c r="X14" s="173">
        <v>1.48018602287379</v>
      </c>
      <c r="Y14" s="13">
        <v>1.9918329465239699</v>
      </c>
      <c r="Z14" s="173">
        <v>2.3211234458315699</v>
      </c>
      <c r="AA14" s="15"/>
      <c r="AB14" s="15"/>
      <c r="AC14" s="15"/>
      <c r="AD14" s="16"/>
    </row>
    <row r="15" spans="1:30" ht="12.95" customHeight="1" x14ac:dyDescent="0.2">
      <c r="A15" s="2" t="s">
        <v>343</v>
      </c>
      <c r="B15" s="12">
        <v>2</v>
      </c>
      <c r="C15" s="13">
        <v>80.010490845913395</v>
      </c>
      <c r="D15" s="173">
        <v>1.01630995673304</v>
      </c>
      <c r="E15" s="13">
        <v>80.141072546475201</v>
      </c>
      <c r="F15" s="173">
        <v>1.05521206120716</v>
      </c>
      <c r="G15" s="13">
        <v>79.610124328446901</v>
      </c>
      <c r="H15" s="173">
        <v>2.3206673046242798</v>
      </c>
      <c r="I15" s="13">
        <v>-0.53094821802821501</v>
      </c>
      <c r="J15" s="173">
        <v>2.4307113056767902</v>
      </c>
      <c r="K15" s="13">
        <v>84.593049600110405</v>
      </c>
      <c r="L15" s="173">
        <v>2.3393685552621899</v>
      </c>
      <c r="M15" s="13">
        <v>79.0700065999511</v>
      </c>
      <c r="N15" s="173">
        <v>1.2976750116310301</v>
      </c>
      <c r="O15" s="13">
        <v>79.687484010561107</v>
      </c>
      <c r="P15" s="173">
        <v>1.5189868875786701</v>
      </c>
      <c r="Q15" s="13">
        <v>-4.9055655895493304</v>
      </c>
      <c r="R15" s="173">
        <v>2.64741433134455</v>
      </c>
      <c r="S15" s="13">
        <v>85.406823289658604</v>
      </c>
      <c r="T15" s="173">
        <v>1.91348563392014</v>
      </c>
      <c r="U15" s="13">
        <v>81.625071931007199</v>
      </c>
      <c r="V15" s="173">
        <v>2.92747005740486</v>
      </c>
      <c r="W15" s="13">
        <v>78.571081690300105</v>
      </c>
      <c r="X15" s="173">
        <v>1.1489731496478699</v>
      </c>
      <c r="Y15" s="13">
        <v>-6.8357415993584398</v>
      </c>
      <c r="Z15" s="173">
        <v>2.21201452302676</v>
      </c>
      <c r="AA15" s="15"/>
      <c r="AB15" s="15"/>
      <c r="AC15" s="15"/>
      <c r="AD15" s="16"/>
    </row>
    <row r="16" spans="1:30" ht="12.95" customHeight="1" x14ac:dyDescent="0.2">
      <c r="A16" s="2" t="s">
        <v>344</v>
      </c>
      <c r="B16" s="12">
        <v>2</v>
      </c>
      <c r="C16" s="13">
        <v>76.184823624543796</v>
      </c>
      <c r="D16" s="173">
        <v>1.0975292671896899</v>
      </c>
      <c r="E16" s="13">
        <v>77.7580583769182</v>
      </c>
      <c r="F16" s="173">
        <v>1.3384090681692</v>
      </c>
      <c r="G16" s="13">
        <v>74.368132421190893</v>
      </c>
      <c r="H16" s="173">
        <v>1.6638304100330501</v>
      </c>
      <c r="I16" s="13">
        <v>-3.3899259557273802</v>
      </c>
      <c r="J16" s="173">
        <v>2.0367604354240099</v>
      </c>
      <c r="K16" s="13">
        <v>73.1833156787864</v>
      </c>
      <c r="L16" s="173">
        <v>2.4973334077346601</v>
      </c>
      <c r="M16" s="13">
        <v>76.042760788116496</v>
      </c>
      <c r="N16" s="173">
        <v>1.4036691749418699</v>
      </c>
      <c r="O16" s="13">
        <v>78.571585218118699</v>
      </c>
      <c r="P16" s="173">
        <v>2.29045056815501</v>
      </c>
      <c r="Q16" s="13">
        <v>5.3882695393323603</v>
      </c>
      <c r="R16" s="173">
        <v>3.4750932559561001</v>
      </c>
      <c r="S16" s="13">
        <v>72.816134930261995</v>
      </c>
      <c r="T16" s="173">
        <v>2.1872619459331601</v>
      </c>
      <c r="U16" s="13">
        <v>77.707173943713002</v>
      </c>
      <c r="V16" s="173">
        <v>2.33578462961533</v>
      </c>
      <c r="W16" s="13">
        <v>76.624719475948496</v>
      </c>
      <c r="X16" s="173">
        <v>1.42301768491787</v>
      </c>
      <c r="Y16" s="13">
        <v>3.8085845456865299</v>
      </c>
      <c r="Z16" s="173">
        <v>2.5196052405379801</v>
      </c>
      <c r="AA16" s="15"/>
      <c r="AB16" s="15"/>
      <c r="AC16" s="15"/>
      <c r="AD16" s="16"/>
    </row>
    <row r="17" spans="1:30" ht="12.95" customHeight="1" x14ac:dyDescent="0.2">
      <c r="A17" s="2" t="s">
        <v>345</v>
      </c>
      <c r="B17" s="12">
        <v>2</v>
      </c>
      <c r="C17" s="13">
        <v>46.852113021177203</v>
      </c>
      <c r="D17" s="173">
        <v>1.06372931011484</v>
      </c>
      <c r="E17" s="13">
        <v>48.549592815102898</v>
      </c>
      <c r="F17" s="173">
        <v>1.4447888535514799</v>
      </c>
      <c r="G17" s="13">
        <v>43.357685702882101</v>
      </c>
      <c r="H17" s="173">
        <v>1.6690146977840401</v>
      </c>
      <c r="I17" s="13">
        <v>-5.19190711222081</v>
      </c>
      <c r="J17" s="173">
        <v>2.3358184792484198</v>
      </c>
      <c r="K17" s="13">
        <v>50.040833662785303</v>
      </c>
      <c r="L17" s="173">
        <v>2.3547728530962599</v>
      </c>
      <c r="M17" s="13">
        <v>47.501676619366698</v>
      </c>
      <c r="N17" s="173">
        <v>1.44771165156683</v>
      </c>
      <c r="O17" s="13">
        <v>42.952765578269599</v>
      </c>
      <c r="P17" s="173">
        <v>2.1017069116290799</v>
      </c>
      <c r="Q17" s="13">
        <v>-7.0880680845156299</v>
      </c>
      <c r="R17" s="173">
        <v>3.3660011564844701</v>
      </c>
      <c r="S17" s="13">
        <v>54.9842652707772</v>
      </c>
      <c r="T17" s="173">
        <v>2.4096278093520702</v>
      </c>
      <c r="U17" s="13">
        <v>47.047563586681299</v>
      </c>
      <c r="V17" s="173">
        <v>2.6234194853925099</v>
      </c>
      <c r="W17" s="13">
        <v>44.132476495249001</v>
      </c>
      <c r="X17" s="173">
        <v>1.24534466564139</v>
      </c>
      <c r="Y17" s="13">
        <v>-10.8517887755283</v>
      </c>
      <c r="Z17" s="173">
        <v>2.69781385945228</v>
      </c>
      <c r="AA17" s="15"/>
      <c r="AB17" s="15"/>
      <c r="AC17" s="15"/>
      <c r="AD17" s="16"/>
    </row>
    <row r="18" spans="1:30" ht="12.95" customHeight="1" x14ac:dyDescent="0.2">
      <c r="A18" s="17" t="s">
        <v>346</v>
      </c>
      <c r="B18" s="12">
        <v>2</v>
      </c>
      <c r="C18" s="13">
        <v>57.019272537651197</v>
      </c>
      <c r="D18" s="173">
        <v>1.4998475874652299</v>
      </c>
      <c r="E18" s="13">
        <v>59.033401088545801</v>
      </c>
      <c r="F18" s="173">
        <v>2.0205944651397401</v>
      </c>
      <c r="G18" s="13">
        <v>53.0407001125836</v>
      </c>
      <c r="H18" s="173">
        <v>2.1799365125664201</v>
      </c>
      <c r="I18" s="13">
        <v>-5.9927009759621503</v>
      </c>
      <c r="J18" s="173">
        <v>3.03769387159329</v>
      </c>
      <c r="K18" s="13">
        <v>57.807056835450197</v>
      </c>
      <c r="L18" s="173">
        <v>2.9358972675163999</v>
      </c>
      <c r="M18" s="13">
        <v>58.3674570653749</v>
      </c>
      <c r="N18" s="173">
        <v>2.1462227293240002</v>
      </c>
      <c r="O18" s="13">
        <v>53.2210733556104</v>
      </c>
      <c r="P18" s="173">
        <v>3.0263486649125602</v>
      </c>
      <c r="Q18" s="13">
        <v>-4.5859834798398804</v>
      </c>
      <c r="R18" s="173">
        <v>4.1535910704984698</v>
      </c>
      <c r="S18" s="13">
        <v>62.806297725677901</v>
      </c>
      <c r="T18" s="173">
        <v>2.9484228123674798</v>
      </c>
      <c r="U18" s="13">
        <v>56.872937669569303</v>
      </c>
      <c r="V18" s="173">
        <v>3.4843124085545099</v>
      </c>
      <c r="W18" s="13">
        <v>54.974448611807098</v>
      </c>
      <c r="X18" s="173">
        <v>1.76307646939485</v>
      </c>
      <c r="Y18" s="13">
        <v>-7.8318491138708</v>
      </c>
      <c r="Z18" s="173">
        <v>3.2960982633947999</v>
      </c>
      <c r="AA18" s="15"/>
      <c r="AB18" s="15"/>
      <c r="AC18" s="15"/>
      <c r="AD18" s="16"/>
    </row>
    <row r="19" spans="1:30" ht="12.95" customHeight="1" x14ac:dyDescent="0.2">
      <c r="A19" s="17" t="s">
        <v>347</v>
      </c>
      <c r="B19" s="12">
        <v>2</v>
      </c>
      <c r="C19" s="13">
        <v>30.515243220290799</v>
      </c>
      <c r="D19" s="173">
        <v>1.2445755375876399</v>
      </c>
      <c r="E19" s="13">
        <v>32.536825288314802</v>
      </c>
      <c r="F19" s="173">
        <v>1.5545069776196301</v>
      </c>
      <c r="G19" s="13">
        <v>25.7837161905146</v>
      </c>
      <c r="H19" s="173">
        <v>2.31507453031197</v>
      </c>
      <c r="I19" s="13">
        <v>-6.75310909780017</v>
      </c>
      <c r="J19" s="173">
        <v>2.9127280996964999</v>
      </c>
      <c r="K19" s="13">
        <v>34.170398046389103</v>
      </c>
      <c r="L19" s="173">
        <v>2.85765045890175</v>
      </c>
      <c r="M19" s="13">
        <v>30.071450491300801</v>
      </c>
      <c r="N19" s="173">
        <v>1.6541703917528201</v>
      </c>
      <c r="O19" s="13">
        <v>29.163139525235199</v>
      </c>
      <c r="P19" s="173">
        <v>2.36750668394536</v>
      </c>
      <c r="Q19" s="13">
        <v>-5.00725852115389</v>
      </c>
      <c r="R19" s="173">
        <v>3.8304427590549102</v>
      </c>
      <c r="S19" s="13">
        <v>37.733418558508198</v>
      </c>
      <c r="T19" s="173">
        <v>3.4306681196755502</v>
      </c>
      <c r="U19" s="13">
        <v>34.328776811020298</v>
      </c>
      <c r="V19" s="173">
        <v>3.0842125732587098</v>
      </c>
      <c r="W19" s="13">
        <v>27.367721144530499</v>
      </c>
      <c r="X19" s="173">
        <v>1.3848992408735501</v>
      </c>
      <c r="Y19" s="13">
        <v>-10.365697413977699</v>
      </c>
      <c r="Z19" s="173">
        <v>3.6295397935604301</v>
      </c>
      <c r="AA19" s="15"/>
      <c r="AB19" s="15"/>
      <c r="AC19" s="15"/>
      <c r="AD19" s="16"/>
    </row>
    <row r="20" spans="1:30" ht="12.95" customHeight="1" x14ac:dyDescent="0.2">
      <c r="A20" s="2" t="s">
        <v>348</v>
      </c>
      <c r="B20" s="12">
        <v>2</v>
      </c>
      <c r="C20" s="13">
        <v>90.394345090326794</v>
      </c>
      <c r="D20" s="173">
        <v>0.78098083549344999</v>
      </c>
      <c r="E20" s="13">
        <v>91.669309629037002</v>
      </c>
      <c r="F20" s="173">
        <v>0.81387468758103199</v>
      </c>
      <c r="G20" s="13">
        <v>88.002784380927096</v>
      </c>
      <c r="H20" s="173">
        <v>1.78596696699524</v>
      </c>
      <c r="I20" s="13">
        <v>-3.6665252481099202</v>
      </c>
      <c r="J20" s="173">
        <v>2.0173625139850802</v>
      </c>
      <c r="K20" s="13">
        <v>93.694819046913807</v>
      </c>
      <c r="L20" s="173">
        <v>1.7081503367825099</v>
      </c>
      <c r="M20" s="13">
        <v>89.590982869663407</v>
      </c>
      <c r="N20" s="173">
        <v>1.0047658498496199</v>
      </c>
      <c r="O20" s="13">
        <v>90.416660731485706</v>
      </c>
      <c r="P20" s="173">
        <v>1.1792986148031701</v>
      </c>
      <c r="Q20" s="13">
        <v>-3.2781583154280902</v>
      </c>
      <c r="R20" s="173">
        <v>2.0103025973683502</v>
      </c>
      <c r="S20" s="13">
        <v>93.187781924676301</v>
      </c>
      <c r="T20" s="173">
        <v>1.64310025473392</v>
      </c>
      <c r="U20" s="13">
        <v>91.346995448010802</v>
      </c>
      <c r="V20" s="173">
        <v>1.8916565456171499</v>
      </c>
      <c r="W20" s="13">
        <v>89.240036092691</v>
      </c>
      <c r="X20" s="173">
        <v>0.96817667554655396</v>
      </c>
      <c r="Y20" s="13">
        <v>-3.9477458319852698</v>
      </c>
      <c r="Z20" s="173">
        <v>1.8824421251282499</v>
      </c>
      <c r="AA20" s="15"/>
      <c r="AB20" s="15"/>
      <c r="AC20" s="15"/>
      <c r="AD20" s="16"/>
    </row>
    <row r="21" spans="1:30" ht="12.95" customHeight="1" x14ac:dyDescent="0.2">
      <c r="A21" s="2" t="s">
        <v>349</v>
      </c>
      <c r="B21" s="12">
        <v>2</v>
      </c>
      <c r="C21" s="13">
        <v>58.373845644289297</v>
      </c>
      <c r="D21" s="173">
        <v>1.4778075228943499</v>
      </c>
      <c r="E21" s="13">
        <v>58.697417159832298</v>
      </c>
      <c r="F21" s="173">
        <v>1.68186534585484</v>
      </c>
      <c r="G21" s="13">
        <v>56.958515353525897</v>
      </c>
      <c r="H21" s="173">
        <v>2.0966239170125398</v>
      </c>
      <c r="I21" s="13">
        <v>-1.7389018063064701</v>
      </c>
      <c r="J21" s="173">
        <v>2.4213979418278302</v>
      </c>
      <c r="K21" s="13">
        <v>62.885802620045403</v>
      </c>
      <c r="L21" s="173">
        <v>4.2134567619723402</v>
      </c>
      <c r="M21" s="13">
        <v>58.416416746866098</v>
      </c>
      <c r="N21" s="173">
        <v>2.0682141765154598</v>
      </c>
      <c r="O21" s="13">
        <v>57.597243653118298</v>
      </c>
      <c r="P21" s="173">
        <v>1.78753213920008</v>
      </c>
      <c r="Q21" s="13">
        <v>-5.2885589669270097</v>
      </c>
      <c r="R21" s="173">
        <v>4.4425699941088199</v>
      </c>
      <c r="S21" s="13">
        <v>63.750923681042899</v>
      </c>
      <c r="T21" s="173">
        <v>2.9615264723085502</v>
      </c>
      <c r="U21" s="13">
        <v>58.002000130534803</v>
      </c>
      <c r="V21" s="173">
        <v>3.1396543011259599</v>
      </c>
      <c r="W21" s="13">
        <v>56.122509315273398</v>
      </c>
      <c r="X21" s="173">
        <v>2.0781943579086302</v>
      </c>
      <c r="Y21" s="13">
        <v>-7.6284143657695402</v>
      </c>
      <c r="Z21" s="173">
        <v>3.5606606603448601</v>
      </c>
      <c r="AA21" s="15"/>
      <c r="AB21" s="15"/>
      <c r="AC21" s="15"/>
      <c r="AD21" s="16"/>
    </row>
    <row r="22" spans="1:30" ht="12.95" customHeight="1" x14ac:dyDescent="0.2">
      <c r="A22" s="2" t="s">
        <v>350</v>
      </c>
      <c r="B22" s="12">
        <v>2</v>
      </c>
      <c r="C22" s="13">
        <v>66.637714070807306</v>
      </c>
      <c r="D22" s="173">
        <v>1.8121555482256</v>
      </c>
      <c r="E22" s="13">
        <v>69.108214274835802</v>
      </c>
      <c r="F22" s="173">
        <v>2.1991344586195001</v>
      </c>
      <c r="G22" s="13">
        <v>62.696223823860898</v>
      </c>
      <c r="H22" s="173">
        <v>2.7173760926675099</v>
      </c>
      <c r="I22" s="13">
        <v>-6.41199045097484</v>
      </c>
      <c r="J22" s="173">
        <v>3.2972778611692499</v>
      </c>
      <c r="K22" s="13">
        <v>70.968979899642207</v>
      </c>
      <c r="L22" s="173">
        <v>5.0104718436460898</v>
      </c>
      <c r="M22" s="13">
        <v>65.062272128533394</v>
      </c>
      <c r="N22" s="173">
        <v>2.3685140693233202</v>
      </c>
      <c r="O22" s="13">
        <v>68.510969734909807</v>
      </c>
      <c r="P22" s="173">
        <v>3.5696928219200301</v>
      </c>
      <c r="Q22" s="13">
        <v>-2.4580101647324302</v>
      </c>
      <c r="R22" s="173">
        <v>6.2360887073733204</v>
      </c>
      <c r="S22" s="13">
        <v>71.2222276911032</v>
      </c>
      <c r="T22" s="173">
        <v>3.7955418373332299</v>
      </c>
      <c r="U22" s="13">
        <v>72.631493343203999</v>
      </c>
      <c r="V22" s="173">
        <v>3.4571668114893401</v>
      </c>
      <c r="W22" s="13">
        <v>62.155814353169902</v>
      </c>
      <c r="X22" s="173">
        <v>2.7061994579620801</v>
      </c>
      <c r="Y22" s="13">
        <v>-9.0664133379333407</v>
      </c>
      <c r="Z22" s="173">
        <v>5.2599567711345001</v>
      </c>
      <c r="AA22" s="15"/>
      <c r="AB22" s="15"/>
      <c r="AC22" s="15"/>
      <c r="AD22" s="16"/>
    </row>
    <row r="23" spans="1:30" ht="12.95" customHeight="1" x14ac:dyDescent="0.2">
      <c r="A23" s="2" t="s">
        <v>351</v>
      </c>
      <c r="B23" s="12">
        <v>2</v>
      </c>
      <c r="C23" s="13">
        <v>68.947402217299498</v>
      </c>
      <c r="D23" s="173">
        <v>1.6118257576006401</v>
      </c>
      <c r="E23" s="13">
        <v>69.296654517738503</v>
      </c>
      <c r="F23" s="173">
        <v>2.30151896496122</v>
      </c>
      <c r="G23" s="13">
        <v>68.382538879242801</v>
      </c>
      <c r="H23" s="173">
        <v>1.9477076883801001</v>
      </c>
      <c r="I23" s="13">
        <v>-0.91411563849571598</v>
      </c>
      <c r="J23" s="173">
        <v>2.8304706241053901</v>
      </c>
      <c r="K23" s="13">
        <v>73.484501328162807</v>
      </c>
      <c r="L23" s="173">
        <v>4.1855223869347897</v>
      </c>
      <c r="M23" s="13">
        <v>70.7909475211368</v>
      </c>
      <c r="N23" s="173">
        <v>2.26721884240962</v>
      </c>
      <c r="O23" s="13">
        <v>63.868268420848203</v>
      </c>
      <c r="P23" s="173">
        <v>2.7454072472981199</v>
      </c>
      <c r="Q23" s="13">
        <v>-9.6162329073145507</v>
      </c>
      <c r="R23" s="173">
        <v>5.0082209258544701</v>
      </c>
      <c r="S23" s="13">
        <v>69.149398862906196</v>
      </c>
      <c r="T23" s="173">
        <v>3.9421535513508101</v>
      </c>
      <c r="U23" s="13">
        <v>72.669361933024504</v>
      </c>
      <c r="V23" s="173">
        <v>3.8750240854104199</v>
      </c>
      <c r="W23" s="13">
        <v>67.586664421534095</v>
      </c>
      <c r="X23" s="173">
        <v>1.8745531193157201</v>
      </c>
      <c r="Y23" s="13">
        <v>-1.56273444137216</v>
      </c>
      <c r="Z23" s="173">
        <v>4.2569893848017797</v>
      </c>
      <c r="AA23" s="15"/>
      <c r="AB23" s="15"/>
      <c r="AC23" s="15"/>
      <c r="AD23" s="16"/>
    </row>
    <row r="24" spans="1:30" ht="12.95" customHeight="1" x14ac:dyDescent="0.2">
      <c r="A24" s="2" t="s">
        <v>352</v>
      </c>
      <c r="B24" s="12">
        <v>2</v>
      </c>
      <c r="C24" s="13">
        <v>57.353193613976501</v>
      </c>
      <c r="D24" s="173">
        <v>1.50849281761812</v>
      </c>
      <c r="E24" s="13">
        <v>58.036018740606302</v>
      </c>
      <c r="F24" s="173">
        <v>1.65467582855391</v>
      </c>
      <c r="G24" s="13">
        <v>56.369070964641502</v>
      </c>
      <c r="H24" s="173">
        <v>2.3006444941544899</v>
      </c>
      <c r="I24" s="13">
        <v>-1.6669477759648199</v>
      </c>
      <c r="J24" s="173">
        <v>2.5025521397211499</v>
      </c>
      <c r="K24" s="13">
        <v>72.798909270360696</v>
      </c>
      <c r="L24" s="173">
        <v>4.2286943918717599</v>
      </c>
      <c r="M24" s="13">
        <v>55.416659112512697</v>
      </c>
      <c r="N24" s="173">
        <v>1.6610368429897</v>
      </c>
      <c r="O24" s="13">
        <v>55.904198633880803</v>
      </c>
      <c r="P24" s="173">
        <v>3.2149213463361699</v>
      </c>
      <c r="Q24" s="13">
        <v>-16.8947106364799</v>
      </c>
      <c r="R24" s="173">
        <v>5.1883642336174001</v>
      </c>
      <c r="S24" s="13">
        <v>70.375919721270904</v>
      </c>
      <c r="T24" s="173">
        <v>4.4479102522439096</v>
      </c>
      <c r="U24" s="13">
        <v>62.577388421195401</v>
      </c>
      <c r="V24" s="173">
        <v>3.18651596146643</v>
      </c>
      <c r="W24" s="13">
        <v>52.871872442574698</v>
      </c>
      <c r="X24" s="173">
        <v>1.88061763483707</v>
      </c>
      <c r="Y24" s="13">
        <v>-17.504047278696198</v>
      </c>
      <c r="Z24" s="173">
        <v>4.8524346341633304</v>
      </c>
      <c r="AA24" s="15"/>
      <c r="AB24" s="15"/>
      <c r="AC24" s="15"/>
      <c r="AD24" s="16"/>
    </row>
    <row r="25" spans="1:30" ht="12.95" customHeight="1" x14ac:dyDescent="0.2">
      <c r="A25" s="2" t="s">
        <v>353</v>
      </c>
      <c r="B25" s="12">
        <v>2</v>
      </c>
      <c r="C25" s="13">
        <v>50.829202143176801</v>
      </c>
      <c r="D25" s="173">
        <v>1.26869304335101</v>
      </c>
      <c r="E25" s="13">
        <v>51.137476111759902</v>
      </c>
      <c r="F25" s="173">
        <v>1.3443307930814199</v>
      </c>
      <c r="G25" s="13">
        <v>50.124952542468598</v>
      </c>
      <c r="H25" s="173">
        <v>3.08315721326202</v>
      </c>
      <c r="I25" s="13">
        <v>-1.0125235692912899</v>
      </c>
      <c r="J25" s="173">
        <v>3.2832547164440302</v>
      </c>
      <c r="K25" s="13">
        <v>48.2942558360973</v>
      </c>
      <c r="L25" s="173">
        <v>4.2694055761827601</v>
      </c>
      <c r="M25" s="13">
        <v>49.104164267698202</v>
      </c>
      <c r="N25" s="173">
        <v>1.7271524725745799</v>
      </c>
      <c r="O25" s="13">
        <v>56.285804717493299</v>
      </c>
      <c r="P25" s="173">
        <v>2.65619412795645</v>
      </c>
      <c r="Q25" s="13">
        <v>7.9915488813959401</v>
      </c>
      <c r="R25" s="173">
        <v>5.0718388189901003</v>
      </c>
      <c r="S25" s="13">
        <v>49.380431538863803</v>
      </c>
      <c r="T25" s="173">
        <v>3.5142444027083499</v>
      </c>
      <c r="U25" s="13">
        <v>51.249418685815101</v>
      </c>
      <c r="V25" s="173">
        <v>3.3778519451740001</v>
      </c>
      <c r="W25" s="13">
        <v>50.914076511159998</v>
      </c>
      <c r="X25" s="173">
        <v>1.64105339445035</v>
      </c>
      <c r="Y25" s="13">
        <v>1.53364497229619</v>
      </c>
      <c r="Z25" s="173">
        <v>3.9518864137712502</v>
      </c>
      <c r="AA25" s="15"/>
      <c r="AB25" s="15"/>
      <c r="AC25" s="15"/>
      <c r="AD25" s="16"/>
    </row>
    <row r="26" spans="1:30" ht="12.95" customHeight="1" x14ac:dyDescent="0.2">
      <c r="A26" s="2" t="s">
        <v>354</v>
      </c>
      <c r="B26" s="12">
        <v>2</v>
      </c>
      <c r="C26" s="13">
        <v>61.906770698510996</v>
      </c>
      <c r="D26" s="173">
        <v>1.6366399116213399</v>
      </c>
      <c r="E26" s="13">
        <v>64.129265300891106</v>
      </c>
      <c r="F26" s="173">
        <v>2.05541131509669</v>
      </c>
      <c r="G26" s="13">
        <v>55.316358720632003</v>
      </c>
      <c r="H26" s="173">
        <v>3.0086132494575901</v>
      </c>
      <c r="I26" s="13">
        <v>-8.8129065802590194</v>
      </c>
      <c r="J26" s="173">
        <v>3.79586054770248</v>
      </c>
      <c r="K26" s="13">
        <v>72.245630588576105</v>
      </c>
      <c r="L26" s="173">
        <v>6.5245102807446598</v>
      </c>
      <c r="M26" s="13">
        <v>62.870886194229897</v>
      </c>
      <c r="N26" s="173">
        <v>2.10425331292234</v>
      </c>
      <c r="O26" s="13">
        <v>58.665152587213299</v>
      </c>
      <c r="P26" s="173">
        <v>2.81028956934174</v>
      </c>
      <c r="Q26" s="13">
        <v>-13.580478001362801</v>
      </c>
      <c r="R26" s="173">
        <v>6.9023839190353797</v>
      </c>
      <c r="S26" s="13">
        <v>69.537235949575901</v>
      </c>
      <c r="T26" s="173">
        <v>2.8501576802648101</v>
      </c>
      <c r="U26" s="13">
        <v>61.940489646005197</v>
      </c>
      <c r="V26" s="173">
        <v>4.52941873438093</v>
      </c>
      <c r="W26" s="13">
        <v>59.525558441403597</v>
      </c>
      <c r="X26" s="173">
        <v>2.0984179474910598</v>
      </c>
      <c r="Y26" s="13">
        <v>-10.0116775081722</v>
      </c>
      <c r="Z26" s="173">
        <v>3.4303044193632699</v>
      </c>
      <c r="AA26" s="15"/>
      <c r="AB26" s="15"/>
      <c r="AC26" s="15"/>
      <c r="AD26" s="16"/>
    </row>
    <row r="27" spans="1:30" ht="12.95" customHeight="1" x14ac:dyDescent="0.2">
      <c r="A27" s="2" t="s">
        <v>355</v>
      </c>
      <c r="B27" s="12">
        <v>2</v>
      </c>
      <c r="C27" s="13">
        <v>57.214428203035801</v>
      </c>
      <c r="D27" s="173">
        <v>0.93355647992284596</v>
      </c>
      <c r="E27" s="13">
        <v>58.362470584506902</v>
      </c>
      <c r="F27" s="173">
        <v>1.0015261214532101</v>
      </c>
      <c r="G27" s="13">
        <v>54.207733713395399</v>
      </c>
      <c r="H27" s="173">
        <v>1.73780479060944</v>
      </c>
      <c r="I27" s="13">
        <v>-4.1547368711115098</v>
      </c>
      <c r="J27" s="173">
        <v>1.8073059135912799</v>
      </c>
      <c r="K27" s="13">
        <v>59.760930541756402</v>
      </c>
      <c r="L27" s="173">
        <v>2.85632231002098</v>
      </c>
      <c r="M27" s="13">
        <v>60.358802667889201</v>
      </c>
      <c r="N27" s="173">
        <v>1.2296431532972301</v>
      </c>
      <c r="O27" s="13">
        <v>51.406597136737901</v>
      </c>
      <c r="P27" s="173">
        <v>1.5655750754120199</v>
      </c>
      <c r="Q27" s="13">
        <v>-8.3543334050184903</v>
      </c>
      <c r="R27" s="173">
        <v>3.1249755677720001</v>
      </c>
      <c r="S27" s="13">
        <v>62.588665833060602</v>
      </c>
      <c r="T27" s="173">
        <v>1.7605296500584799</v>
      </c>
      <c r="U27" s="13">
        <v>60.079864919946303</v>
      </c>
      <c r="V27" s="173">
        <v>2.0264945993614401</v>
      </c>
      <c r="W27" s="13">
        <v>54.795203209893003</v>
      </c>
      <c r="X27" s="173">
        <v>1.17201550743814</v>
      </c>
      <c r="Y27" s="13">
        <v>-7.7934626231676098</v>
      </c>
      <c r="Z27" s="173">
        <v>2.0490224361757798</v>
      </c>
      <c r="AA27" s="15"/>
      <c r="AB27" s="15"/>
      <c r="AC27" s="15"/>
      <c r="AD27" s="16"/>
    </row>
    <row r="28" spans="1:30" ht="12.95" customHeight="1" x14ac:dyDescent="0.2">
      <c r="A28" s="2" t="s">
        <v>356</v>
      </c>
      <c r="B28" s="12">
        <v>2</v>
      </c>
      <c r="C28" s="13">
        <v>67.952816425567903</v>
      </c>
      <c r="D28" s="173">
        <v>1.6035263099136501</v>
      </c>
      <c r="E28" s="13">
        <v>70.163314851753597</v>
      </c>
      <c r="F28" s="173">
        <v>1.59821361281385</v>
      </c>
      <c r="G28" s="13">
        <v>65.451638359172193</v>
      </c>
      <c r="H28" s="173">
        <v>2.6309053363253101</v>
      </c>
      <c r="I28" s="13">
        <v>-4.7116764925813603</v>
      </c>
      <c r="J28" s="173">
        <v>2.80562539088774</v>
      </c>
      <c r="K28" s="13">
        <v>76.558442400055895</v>
      </c>
      <c r="L28" s="173">
        <v>4.0682986504999601</v>
      </c>
      <c r="M28" s="13">
        <v>67.213715046936002</v>
      </c>
      <c r="N28" s="173">
        <v>2.0008407853442498</v>
      </c>
      <c r="O28" s="13">
        <v>67.170590631547299</v>
      </c>
      <c r="P28" s="173">
        <v>2.86378540583758</v>
      </c>
      <c r="Q28" s="13">
        <v>-9.3878517685086003</v>
      </c>
      <c r="R28" s="173">
        <v>5.2093307556916004</v>
      </c>
      <c r="S28" s="13">
        <v>72.762730284076696</v>
      </c>
      <c r="T28" s="173">
        <v>3.3743047530344299</v>
      </c>
      <c r="U28" s="13">
        <v>66.568314658628097</v>
      </c>
      <c r="V28" s="173">
        <v>3.5887057364635702</v>
      </c>
      <c r="W28" s="13">
        <v>67.122858870890497</v>
      </c>
      <c r="X28" s="173">
        <v>1.67181633795991</v>
      </c>
      <c r="Y28" s="13">
        <v>-5.6398714131861301</v>
      </c>
      <c r="Z28" s="173">
        <v>3.5792724528031399</v>
      </c>
      <c r="AA28" s="15"/>
      <c r="AB28" s="15"/>
      <c r="AC28" s="15"/>
      <c r="AD28" s="16"/>
    </row>
    <row r="29" spans="1:30" ht="12.95" customHeight="1" x14ac:dyDescent="0.2">
      <c r="A29" s="2" t="s">
        <v>357</v>
      </c>
      <c r="B29" s="12">
        <v>2</v>
      </c>
      <c r="C29" s="13">
        <v>51.156437673676798</v>
      </c>
      <c r="D29" s="173">
        <v>1.35987702728558</v>
      </c>
      <c r="E29" s="13">
        <v>53.046295161821497</v>
      </c>
      <c r="F29" s="173">
        <v>1.37531976979132</v>
      </c>
      <c r="G29" s="13">
        <v>40.5592105765068</v>
      </c>
      <c r="H29" s="173">
        <v>2.8487882516076399</v>
      </c>
      <c r="I29" s="13">
        <v>-12.487084585314699</v>
      </c>
      <c r="J29" s="173">
        <v>2.8287308474508701</v>
      </c>
      <c r="K29" s="13">
        <v>59.441710866412897</v>
      </c>
      <c r="L29" s="173">
        <v>4.1098863562988397</v>
      </c>
      <c r="M29" s="13">
        <v>49.105962108101799</v>
      </c>
      <c r="N29" s="173">
        <v>1.94531667930286</v>
      </c>
      <c r="O29" s="13">
        <v>51.112387094849502</v>
      </c>
      <c r="P29" s="173">
        <v>1.76791513714719</v>
      </c>
      <c r="Q29" s="13">
        <v>-8.3293237715634696</v>
      </c>
      <c r="R29" s="173">
        <v>4.10036499204642</v>
      </c>
      <c r="S29" s="13">
        <v>61.856879729601502</v>
      </c>
      <c r="T29" s="173">
        <v>2.9091380002934102</v>
      </c>
      <c r="U29" s="13">
        <v>47.5552157470593</v>
      </c>
      <c r="V29" s="173">
        <v>3.5411041275761099</v>
      </c>
      <c r="W29" s="13">
        <v>49.365673863137097</v>
      </c>
      <c r="X29" s="173">
        <v>1.4941893424460899</v>
      </c>
      <c r="Y29" s="13">
        <v>-12.4912058664644</v>
      </c>
      <c r="Z29" s="173">
        <v>3.08298941625225</v>
      </c>
      <c r="AA29" s="15"/>
      <c r="AB29" s="15"/>
      <c r="AC29" s="15"/>
      <c r="AD29" s="16"/>
    </row>
    <row r="30" spans="1:30" ht="12.95" customHeight="1" x14ac:dyDescent="0.2">
      <c r="A30" s="2" t="s">
        <v>358</v>
      </c>
      <c r="B30" s="12">
        <v>2</v>
      </c>
      <c r="C30" s="13">
        <v>27.2062379969313</v>
      </c>
      <c r="D30" s="173">
        <v>1.03194318288653</v>
      </c>
      <c r="E30" s="13">
        <v>30.310127986710999</v>
      </c>
      <c r="F30" s="173">
        <v>1.17752902768958</v>
      </c>
      <c r="G30" s="13">
        <v>18.660349990973199</v>
      </c>
      <c r="H30" s="173">
        <v>1.79863928068107</v>
      </c>
      <c r="I30" s="13">
        <v>-11.6497779957378</v>
      </c>
      <c r="J30" s="173">
        <v>2.0915704116576799</v>
      </c>
      <c r="K30" s="13">
        <v>28.4887528268113</v>
      </c>
      <c r="L30" s="173">
        <v>4.0490426489795599</v>
      </c>
      <c r="M30" s="13">
        <v>29.381303460599799</v>
      </c>
      <c r="N30" s="173">
        <v>1.38120834755208</v>
      </c>
      <c r="O30" s="13">
        <v>23.853122540899999</v>
      </c>
      <c r="P30" s="173">
        <v>1.5771454880159499</v>
      </c>
      <c r="Q30" s="13">
        <v>-4.6356302859112297</v>
      </c>
      <c r="R30" s="173">
        <v>4.5069500021679598</v>
      </c>
      <c r="S30" s="13">
        <v>28.5799720184908</v>
      </c>
      <c r="T30" s="173">
        <v>2.5144443904995599</v>
      </c>
      <c r="U30" s="13">
        <v>31.346272649561602</v>
      </c>
      <c r="V30" s="173">
        <v>2.90812890176728</v>
      </c>
      <c r="W30" s="13">
        <v>25.9004377735749</v>
      </c>
      <c r="X30" s="173">
        <v>1.2080108924520401</v>
      </c>
      <c r="Y30" s="13">
        <v>-2.6795342449158901</v>
      </c>
      <c r="Z30" s="173">
        <v>2.7894612771953202</v>
      </c>
      <c r="AA30" s="15"/>
      <c r="AB30" s="15"/>
      <c r="AC30" s="15"/>
      <c r="AD30" s="16"/>
    </row>
    <row r="31" spans="1:30" ht="12.95" customHeight="1" x14ac:dyDescent="0.2">
      <c r="A31" s="2" t="s">
        <v>359</v>
      </c>
      <c r="B31" s="12">
        <v>2</v>
      </c>
      <c r="C31" s="13">
        <v>35.340331948840898</v>
      </c>
      <c r="D31" s="173">
        <v>1.21658333921672</v>
      </c>
      <c r="E31" s="13">
        <v>36.450048535637102</v>
      </c>
      <c r="F31" s="173">
        <v>1.46338388894274</v>
      </c>
      <c r="G31" s="13">
        <v>32.944516760613602</v>
      </c>
      <c r="H31" s="173">
        <v>2.1799027360029499</v>
      </c>
      <c r="I31" s="13">
        <v>-3.50553177502346</v>
      </c>
      <c r="J31" s="173">
        <v>2.58311537706681</v>
      </c>
      <c r="K31" s="13">
        <v>42.661145745895098</v>
      </c>
      <c r="L31" s="173">
        <v>3.9357709179189402</v>
      </c>
      <c r="M31" s="13">
        <v>35.348242677522798</v>
      </c>
      <c r="N31" s="173">
        <v>1.7063201662637</v>
      </c>
      <c r="O31" s="13">
        <v>33.475613852305102</v>
      </c>
      <c r="P31" s="173">
        <v>2.16434913729596</v>
      </c>
      <c r="Q31" s="13">
        <v>-9.1855318935899497</v>
      </c>
      <c r="R31" s="173">
        <v>4.4090736488917504</v>
      </c>
      <c r="S31" s="13">
        <v>38.091740904225503</v>
      </c>
      <c r="T31" s="173">
        <v>2.9096990093419901</v>
      </c>
      <c r="U31" s="13">
        <v>34.446551723100697</v>
      </c>
      <c r="V31" s="173">
        <v>3.3109976074172001</v>
      </c>
      <c r="W31" s="13">
        <v>35.1219458073585</v>
      </c>
      <c r="X31" s="173">
        <v>1.57173513846274</v>
      </c>
      <c r="Y31" s="13">
        <v>-2.9697950968670002</v>
      </c>
      <c r="Z31" s="173">
        <v>3.3926337418083099</v>
      </c>
      <c r="AA31" s="15"/>
      <c r="AB31" s="15"/>
      <c r="AC31" s="15"/>
      <c r="AD31" s="16"/>
    </row>
    <row r="32" spans="1:30" ht="12.95" customHeight="1" x14ac:dyDescent="0.2">
      <c r="A32" s="2" t="s">
        <v>360</v>
      </c>
      <c r="B32" s="12">
        <v>2</v>
      </c>
      <c r="C32" s="13">
        <v>72.753988333129996</v>
      </c>
      <c r="D32" s="173">
        <v>1.06693316241443</v>
      </c>
      <c r="E32" s="13">
        <v>74.392875247020598</v>
      </c>
      <c r="F32" s="173">
        <v>1.0518522100146599</v>
      </c>
      <c r="G32" s="13">
        <v>66.664879920093696</v>
      </c>
      <c r="H32" s="173">
        <v>2.4446685824346801</v>
      </c>
      <c r="I32" s="13">
        <v>-7.7279953269268304</v>
      </c>
      <c r="J32" s="173">
        <v>2.5027002848789199</v>
      </c>
      <c r="K32" s="13">
        <v>79.544250764314398</v>
      </c>
      <c r="L32" s="173">
        <v>3.5077715446872801</v>
      </c>
      <c r="M32" s="13">
        <v>73.659791474989802</v>
      </c>
      <c r="N32" s="173">
        <v>1.6039251604274001</v>
      </c>
      <c r="O32" s="13">
        <v>71.317790226871494</v>
      </c>
      <c r="P32" s="173">
        <v>1.5706286190357299</v>
      </c>
      <c r="Q32" s="13">
        <v>-8.2264605374429198</v>
      </c>
      <c r="R32" s="173">
        <v>4.1149094864110003</v>
      </c>
      <c r="S32" s="13">
        <v>77.705871968730406</v>
      </c>
      <c r="T32" s="173">
        <v>2.5908396247099601</v>
      </c>
      <c r="U32" s="13">
        <v>74.7829551452283</v>
      </c>
      <c r="V32" s="173">
        <v>2.6147952967305299</v>
      </c>
      <c r="W32" s="13">
        <v>71.643753462248</v>
      </c>
      <c r="X32" s="173">
        <v>1.30464312114113</v>
      </c>
      <c r="Y32" s="13">
        <v>-6.0621185064824301</v>
      </c>
      <c r="Z32" s="173">
        <v>3.01033310012811</v>
      </c>
      <c r="AA32" s="15"/>
      <c r="AB32" s="15"/>
      <c r="AC32" s="15"/>
      <c r="AD32" s="16"/>
    </row>
    <row r="33" spans="1:30" ht="12.95" customHeight="1" x14ac:dyDescent="0.2">
      <c r="A33" s="2" t="s">
        <v>361</v>
      </c>
      <c r="B33" s="12">
        <v>2</v>
      </c>
      <c r="C33" s="13">
        <v>56.676913069646901</v>
      </c>
      <c r="D33" s="173">
        <v>1.64181174759308</v>
      </c>
      <c r="E33" s="13">
        <v>61.879065845425799</v>
      </c>
      <c r="F33" s="173">
        <v>1.8902284139256</v>
      </c>
      <c r="G33" s="13">
        <v>42.909507832690501</v>
      </c>
      <c r="H33" s="173">
        <v>3.2658544858399101</v>
      </c>
      <c r="I33" s="13">
        <v>-18.969558012735298</v>
      </c>
      <c r="J33" s="173">
        <v>3.8389598410223802</v>
      </c>
      <c r="K33" s="13">
        <v>57.519508270693699</v>
      </c>
      <c r="L33" s="173">
        <v>7.2522704119959398</v>
      </c>
      <c r="M33" s="13">
        <v>57.9262606766357</v>
      </c>
      <c r="N33" s="173">
        <v>2.2382691616510599</v>
      </c>
      <c r="O33" s="13">
        <v>54.459052363612898</v>
      </c>
      <c r="P33" s="173">
        <v>2.8685803840108002</v>
      </c>
      <c r="Q33" s="13">
        <v>-3.0604559070808799</v>
      </c>
      <c r="R33" s="173">
        <v>7.9743785474999296</v>
      </c>
      <c r="S33" s="13">
        <v>56.3680134918609</v>
      </c>
      <c r="T33" s="173">
        <v>3.7536019273780701</v>
      </c>
      <c r="U33" s="13">
        <v>51.637484900340901</v>
      </c>
      <c r="V33" s="173">
        <v>3.6188760424875399</v>
      </c>
      <c r="W33" s="13">
        <v>58.699127013024203</v>
      </c>
      <c r="X33" s="173">
        <v>2.2831905427344701</v>
      </c>
      <c r="Y33" s="13">
        <v>2.3311135211632501</v>
      </c>
      <c r="Z33" s="173">
        <v>4.6879374153633897</v>
      </c>
      <c r="AA33" s="15"/>
      <c r="AB33" s="15"/>
      <c r="AC33" s="15"/>
      <c r="AD33" s="16"/>
    </row>
    <row r="34" spans="1:30" ht="12.95" customHeight="1" x14ac:dyDescent="0.2">
      <c r="A34" s="2" t="s">
        <v>362</v>
      </c>
      <c r="B34" s="12">
        <v>2</v>
      </c>
      <c r="C34" s="13">
        <v>56.456631242052303</v>
      </c>
      <c r="D34" s="173">
        <v>1.4357851168484199</v>
      </c>
      <c r="E34" s="13">
        <v>57.399413532597499</v>
      </c>
      <c r="F34" s="173">
        <v>1.93287232879924</v>
      </c>
      <c r="G34" s="13">
        <v>53.735276527521002</v>
      </c>
      <c r="H34" s="173">
        <v>3.0397694273577698</v>
      </c>
      <c r="I34" s="13">
        <v>-3.6641370050765398</v>
      </c>
      <c r="J34" s="173">
        <v>4.1083149346254997</v>
      </c>
      <c r="K34" s="13">
        <v>51.878265845678101</v>
      </c>
      <c r="L34" s="173">
        <v>3.99439859149751</v>
      </c>
      <c r="M34" s="13">
        <v>59.168593177303698</v>
      </c>
      <c r="N34" s="173">
        <v>2.0108055363308202</v>
      </c>
      <c r="O34" s="13">
        <v>51.440164758103698</v>
      </c>
      <c r="P34" s="173">
        <v>2.58932424491277</v>
      </c>
      <c r="Q34" s="13">
        <v>-0.43810108757441002</v>
      </c>
      <c r="R34" s="173">
        <v>4.5587074534017296</v>
      </c>
      <c r="S34" s="13">
        <v>53.855569493829996</v>
      </c>
      <c r="T34" s="173">
        <v>3.8338293794065499</v>
      </c>
      <c r="U34" s="13">
        <v>54.634229442145603</v>
      </c>
      <c r="V34" s="173">
        <v>3.3998942725445298</v>
      </c>
      <c r="W34" s="13">
        <v>56.376243114601799</v>
      </c>
      <c r="X34" s="173">
        <v>1.9892427093387099</v>
      </c>
      <c r="Y34" s="13">
        <v>2.5206736207717699</v>
      </c>
      <c r="Z34" s="173">
        <v>4.2744309567758201</v>
      </c>
      <c r="AA34" s="15"/>
      <c r="AB34" s="15"/>
      <c r="AC34" s="15"/>
      <c r="AD34" s="16"/>
    </row>
    <row r="35" spans="1:30" ht="12.95" customHeight="1" x14ac:dyDescent="0.2">
      <c r="A35" s="2" t="s">
        <v>363</v>
      </c>
      <c r="B35" s="12">
        <v>2</v>
      </c>
      <c r="C35" s="13">
        <v>82.850149796892396</v>
      </c>
      <c r="D35" s="173">
        <v>0.86982739265301201</v>
      </c>
      <c r="E35" s="13">
        <v>84.033976279543495</v>
      </c>
      <c r="F35" s="173">
        <v>0.94806530943240497</v>
      </c>
      <c r="G35" s="13">
        <v>79.179493477072199</v>
      </c>
      <c r="H35" s="173">
        <v>1.82624194652775</v>
      </c>
      <c r="I35" s="13">
        <v>-4.8544828024713</v>
      </c>
      <c r="J35" s="173">
        <v>1.97092512965741</v>
      </c>
      <c r="K35" s="13">
        <v>88.714979105134006</v>
      </c>
      <c r="L35" s="173">
        <v>3.6996000625490502</v>
      </c>
      <c r="M35" s="13">
        <v>82.792151630825202</v>
      </c>
      <c r="N35" s="173">
        <v>1.2030930877608299</v>
      </c>
      <c r="O35" s="13">
        <v>82.7255762251405</v>
      </c>
      <c r="P35" s="173">
        <v>1.2409113481171099</v>
      </c>
      <c r="Q35" s="13">
        <v>-5.98940287999348</v>
      </c>
      <c r="R35" s="173">
        <v>3.7520175741094501</v>
      </c>
      <c r="S35" s="13">
        <v>82.603757366732196</v>
      </c>
      <c r="T35" s="173">
        <v>1.89246823692707</v>
      </c>
      <c r="U35" s="13">
        <v>83.722875995406298</v>
      </c>
      <c r="V35" s="173">
        <v>1.81092458971101</v>
      </c>
      <c r="W35" s="13">
        <v>82.848676937922306</v>
      </c>
      <c r="X35" s="173">
        <v>1.0978068336160201</v>
      </c>
      <c r="Y35" s="13">
        <v>0.24491957119013799</v>
      </c>
      <c r="Z35" s="173">
        <v>2.1042996954084598</v>
      </c>
      <c r="AA35" s="15"/>
      <c r="AB35" s="15"/>
      <c r="AC35" s="15"/>
      <c r="AD35" s="16"/>
    </row>
    <row r="36" spans="1:30" ht="12.95" customHeight="1" x14ac:dyDescent="0.2">
      <c r="A36" s="2" t="s">
        <v>364</v>
      </c>
      <c r="B36" s="12">
        <v>2</v>
      </c>
      <c r="C36" s="13">
        <v>39.637898532863503</v>
      </c>
      <c r="D36" s="173">
        <v>1.00597157818983</v>
      </c>
      <c r="E36" s="13">
        <v>40.810820319118001</v>
      </c>
      <c r="F36" s="173">
        <v>1.93008368708587</v>
      </c>
      <c r="G36" s="13">
        <v>38.949841119109102</v>
      </c>
      <c r="H36" s="173">
        <v>1.3235417232815001</v>
      </c>
      <c r="I36" s="13">
        <v>-1.8609792000088801</v>
      </c>
      <c r="J36" s="173">
        <v>2.5336301263465999</v>
      </c>
      <c r="K36" s="13">
        <v>46.139981331331803</v>
      </c>
      <c r="L36" s="173">
        <v>2.4453168222470101</v>
      </c>
      <c r="M36" s="13">
        <v>37.396789419952199</v>
      </c>
      <c r="N36" s="173">
        <v>1.47859320236606</v>
      </c>
      <c r="O36" s="13">
        <v>39.013406381272198</v>
      </c>
      <c r="P36" s="173">
        <v>1.8897647244418201</v>
      </c>
      <c r="Q36" s="13">
        <v>-7.1265749500596103</v>
      </c>
      <c r="R36" s="173">
        <v>3.33199546662728</v>
      </c>
      <c r="S36" s="13">
        <v>46.370141403263297</v>
      </c>
      <c r="T36" s="173">
        <v>2.8758968177225599</v>
      </c>
      <c r="U36" s="13">
        <v>36.954938359703803</v>
      </c>
      <c r="V36" s="173">
        <v>2.6672192582264902</v>
      </c>
      <c r="W36" s="13">
        <v>38.411776804382598</v>
      </c>
      <c r="X36" s="173">
        <v>1.3560446311103</v>
      </c>
      <c r="Y36" s="13">
        <v>-7.9583645988807001</v>
      </c>
      <c r="Z36" s="173">
        <v>3.3014099965019899</v>
      </c>
      <c r="AA36" s="15"/>
      <c r="AB36" s="15"/>
      <c r="AC36" s="15"/>
      <c r="AD36" s="16"/>
    </row>
    <row r="37" spans="1:30" ht="12.95" customHeight="1" x14ac:dyDescent="0.2">
      <c r="A37" s="2" t="s">
        <v>365</v>
      </c>
      <c r="B37" s="12">
        <v>2</v>
      </c>
      <c r="C37" s="13">
        <v>64.172351744114394</v>
      </c>
      <c r="D37" s="173">
        <v>1.0641844664570901</v>
      </c>
      <c r="E37" s="13">
        <v>66.071466764061597</v>
      </c>
      <c r="F37" s="173">
        <v>1.0956909121212399</v>
      </c>
      <c r="G37" s="13">
        <v>57.644863740607597</v>
      </c>
      <c r="H37" s="173">
        <v>1.96137936930374</v>
      </c>
      <c r="I37" s="13">
        <v>-8.4266030234539393</v>
      </c>
      <c r="J37" s="173">
        <v>1.94467975543987</v>
      </c>
      <c r="K37" s="13">
        <v>63.9574051215791</v>
      </c>
      <c r="L37" s="173">
        <v>2.1833969169885199</v>
      </c>
      <c r="M37" s="13">
        <v>64.290045868114902</v>
      </c>
      <c r="N37" s="173">
        <v>1.41187480381501</v>
      </c>
      <c r="O37" s="13">
        <v>64.085908485162804</v>
      </c>
      <c r="P37" s="173">
        <v>1.67798024913391</v>
      </c>
      <c r="Q37" s="13">
        <v>0.12850336358370401</v>
      </c>
      <c r="R37" s="173">
        <v>2.84224993669197</v>
      </c>
      <c r="S37" s="13">
        <v>64.563228428363502</v>
      </c>
      <c r="T37" s="173">
        <v>2.0143014144393998</v>
      </c>
      <c r="U37" s="13">
        <v>66.255385232689605</v>
      </c>
      <c r="V37" s="173">
        <v>2.1939227967768602</v>
      </c>
      <c r="W37" s="13">
        <v>62.969157486283599</v>
      </c>
      <c r="X37" s="173">
        <v>1.41080390985144</v>
      </c>
      <c r="Y37" s="13">
        <v>-1.5940709420799499</v>
      </c>
      <c r="Z37" s="173">
        <v>2.4344473084014102</v>
      </c>
      <c r="AA37" s="15"/>
      <c r="AB37" s="15"/>
      <c r="AC37" s="15"/>
      <c r="AD37" s="16"/>
    </row>
    <row r="38" spans="1:30" ht="12.95" customHeight="1" x14ac:dyDescent="0.2">
      <c r="A38" s="2" t="s">
        <v>366</v>
      </c>
      <c r="B38" s="12">
        <v>2</v>
      </c>
      <c r="C38" s="13">
        <v>43.4056238230147</v>
      </c>
      <c r="D38" s="173">
        <v>1.06376232108778</v>
      </c>
      <c r="E38" s="13">
        <v>43.588291705303902</v>
      </c>
      <c r="F38" s="173">
        <v>1.30281903883978</v>
      </c>
      <c r="G38" s="13">
        <v>42.755348160826202</v>
      </c>
      <c r="H38" s="173">
        <v>2.18353357347207</v>
      </c>
      <c r="I38" s="13">
        <v>-0.83294354447772201</v>
      </c>
      <c r="J38" s="173">
        <v>2.6616674407594099</v>
      </c>
      <c r="K38" s="13">
        <v>46.894237969353497</v>
      </c>
      <c r="L38" s="173">
        <v>2.8271778105797898</v>
      </c>
      <c r="M38" s="13">
        <v>42.737615454988898</v>
      </c>
      <c r="N38" s="173">
        <v>1.35521756172579</v>
      </c>
      <c r="O38" s="13">
        <v>43.018990996853702</v>
      </c>
      <c r="P38" s="173">
        <v>2.2187267085283202</v>
      </c>
      <c r="Q38" s="13">
        <v>-3.8752469724998102</v>
      </c>
      <c r="R38" s="173">
        <v>3.54289468243473</v>
      </c>
      <c r="S38" s="13">
        <v>45.345900090313897</v>
      </c>
      <c r="T38" s="173">
        <v>1.9360094251305</v>
      </c>
      <c r="U38" s="13">
        <v>42.5826977364055</v>
      </c>
      <c r="V38" s="173">
        <v>2.6385866823468098</v>
      </c>
      <c r="W38" s="13">
        <v>42.753999435548998</v>
      </c>
      <c r="X38" s="173">
        <v>1.53349177558656</v>
      </c>
      <c r="Y38" s="13">
        <v>-2.59190065476486</v>
      </c>
      <c r="Z38" s="173">
        <v>2.3496394019481102</v>
      </c>
      <c r="AA38" s="15"/>
      <c r="AB38" s="15"/>
      <c r="AC38" s="15"/>
      <c r="AD38" s="16"/>
    </row>
    <row r="39" spans="1:30" ht="12.95" customHeight="1" x14ac:dyDescent="0.2">
      <c r="A39" s="2" t="s">
        <v>367</v>
      </c>
      <c r="B39" s="12">
        <v>2</v>
      </c>
      <c r="C39" s="13">
        <v>79.115848720707703</v>
      </c>
      <c r="D39" s="173">
        <v>1.17779408361778</v>
      </c>
      <c r="E39" s="13">
        <v>79.097144927809595</v>
      </c>
      <c r="F39" s="173">
        <v>1.5200147602721299</v>
      </c>
      <c r="G39" s="13">
        <v>79.330010061894001</v>
      </c>
      <c r="H39" s="173">
        <v>1.88217529576386</v>
      </c>
      <c r="I39" s="13">
        <v>0.23286513408447701</v>
      </c>
      <c r="J39" s="173">
        <v>2.4163803759853</v>
      </c>
      <c r="K39" s="13">
        <v>82.421743325066004</v>
      </c>
      <c r="L39" s="173">
        <v>3.6558342230026701</v>
      </c>
      <c r="M39" s="13">
        <v>79.203881721880407</v>
      </c>
      <c r="N39" s="173">
        <v>1.6547916233942599</v>
      </c>
      <c r="O39" s="13">
        <v>77.687889142585703</v>
      </c>
      <c r="P39" s="173">
        <v>2.1595432086687598</v>
      </c>
      <c r="Q39" s="13">
        <v>-4.73385418248027</v>
      </c>
      <c r="R39" s="173">
        <v>3.8408774537733601</v>
      </c>
      <c r="S39" s="13">
        <v>85.330639506262003</v>
      </c>
      <c r="T39" s="173">
        <v>2.0638723662393201</v>
      </c>
      <c r="U39" s="13">
        <v>80.346186986338395</v>
      </c>
      <c r="V39" s="173">
        <v>3.1210472243615901</v>
      </c>
      <c r="W39" s="13">
        <v>76.358822321224693</v>
      </c>
      <c r="X39" s="173">
        <v>1.6198705974096099</v>
      </c>
      <c r="Y39" s="13">
        <v>-8.97181718503737</v>
      </c>
      <c r="Z39" s="173">
        <v>2.46951225213129</v>
      </c>
      <c r="AA39" s="15"/>
      <c r="AB39" s="15"/>
      <c r="AC39" s="15"/>
      <c r="AD39" s="16"/>
    </row>
    <row r="40" spans="1:30" ht="12.95" customHeight="1" x14ac:dyDescent="0.2">
      <c r="A40" s="2" t="s">
        <v>368</v>
      </c>
      <c r="B40" s="12">
        <v>2</v>
      </c>
      <c r="C40" s="13">
        <v>78.999030347144895</v>
      </c>
      <c r="D40" s="173">
        <v>0.95397928409771304</v>
      </c>
      <c r="E40" s="13">
        <v>80.584007605217195</v>
      </c>
      <c r="F40" s="173">
        <v>0.94461091687955001</v>
      </c>
      <c r="G40" s="13">
        <v>69.787804035827506</v>
      </c>
      <c r="H40" s="173">
        <v>2.7906878480422299</v>
      </c>
      <c r="I40" s="13">
        <v>-10.7962035693897</v>
      </c>
      <c r="J40" s="173">
        <v>2.7845439599090498</v>
      </c>
      <c r="K40" s="13">
        <v>72.653462584040597</v>
      </c>
      <c r="L40" s="173">
        <v>3.35296349807337</v>
      </c>
      <c r="M40" s="13">
        <v>78.739508066553896</v>
      </c>
      <c r="N40" s="173">
        <v>1.75297440392635</v>
      </c>
      <c r="O40" s="13">
        <v>80.066601267497404</v>
      </c>
      <c r="P40" s="173">
        <v>1.1303396210704399</v>
      </c>
      <c r="Q40" s="13">
        <v>7.41313868345686</v>
      </c>
      <c r="R40" s="173">
        <v>3.6024738041034401</v>
      </c>
      <c r="S40" s="13">
        <v>80.188405036008604</v>
      </c>
      <c r="T40" s="173">
        <v>2.5265655733551999</v>
      </c>
      <c r="U40" s="13">
        <v>75.018866168513597</v>
      </c>
      <c r="V40" s="173">
        <v>3.3777791773714498</v>
      </c>
      <c r="W40" s="13">
        <v>79.4355027484944</v>
      </c>
      <c r="X40" s="173">
        <v>0.98147892121037095</v>
      </c>
      <c r="Y40" s="13">
        <v>-0.75290228751421795</v>
      </c>
      <c r="Z40" s="173">
        <v>2.4492993566244801</v>
      </c>
      <c r="AA40" s="15"/>
      <c r="AB40" s="15"/>
      <c r="AC40" s="15"/>
      <c r="AD40" s="16"/>
    </row>
    <row r="41" spans="1:30" ht="12.95" customHeight="1" x14ac:dyDescent="0.2">
      <c r="A41" s="2" t="s">
        <v>369</v>
      </c>
      <c r="B41" s="12">
        <v>2</v>
      </c>
      <c r="C41" s="13">
        <v>54.436512276067297</v>
      </c>
      <c r="D41" s="173">
        <v>1.4062189939423499</v>
      </c>
      <c r="E41" s="13">
        <v>55.143661406681197</v>
      </c>
      <c r="F41" s="173">
        <v>1.6255035170800001</v>
      </c>
      <c r="G41" s="13">
        <v>50.385749281126103</v>
      </c>
      <c r="H41" s="173">
        <v>2.5120847358076301</v>
      </c>
      <c r="I41" s="13">
        <v>-4.7579121255550696</v>
      </c>
      <c r="J41" s="173">
        <v>3.06964107213666</v>
      </c>
      <c r="K41" s="13">
        <v>55.423082004442101</v>
      </c>
      <c r="L41" s="173">
        <v>4.8396426875943499</v>
      </c>
      <c r="M41" s="13">
        <v>54.381925742000497</v>
      </c>
      <c r="N41" s="173">
        <v>2.0101193914006301</v>
      </c>
      <c r="O41" s="13">
        <v>54.3285683492931</v>
      </c>
      <c r="P41" s="173">
        <v>1.7109079535088201</v>
      </c>
      <c r="Q41" s="13">
        <v>-1.0945136551489101</v>
      </c>
      <c r="R41" s="173">
        <v>4.8112173924789499</v>
      </c>
      <c r="S41" s="13">
        <v>59.1403445352855</v>
      </c>
      <c r="T41" s="173">
        <v>3.3803895441690099</v>
      </c>
      <c r="U41" s="13">
        <v>59.724253733162101</v>
      </c>
      <c r="V41" s="173">
        <v>4.6711421326152198</v>
      </c>
      <c r="W41" s="13">
        <v>53.174925785433999</v>
      </c>
      <c r="X41" s="173">
        <v>1.4727715894050699</v>
      </c>
      <c r="Y41" s="13">
        <v>-5.9654187498514899</v>
      </c>
      <c r="Z41" s="173">
        <v>3.6107392047437101</v>
      </c>
      <c r="AA41" s="15"/>
      <c r="AB41" s="15"/>
      <c r="AC41" s="15"/>
      <c r="AD41" s="16"/>
    </row>
    <row r="42" spans="1:30" ht="12.95" customHeight="1" x14ac:dyDescent="0.2">
      <c r="A42" s="2" t="s">
        <v>370</v>
      </c>
      <c r="B42" s="12">
        <v>2</v>
      </c>
      <c r="C42" s="13">
        <v>44.882291866595203</v>
      </c>
      <c r="D42" s="173">
        <v>1.18318651693527</v>
      </c>
      <c r="E42" s="13">
        <v>45.101658189075302</v>
      </c>
      <c r="F42" s="173">
        <v>1.5624923782865601</v>
      </c>
      <c r="G42" s="13">
        <v>44.690619495426503</v>
      </c>
      <c r="H42" s="173">
        <v>2.43895603381725</v>
      </c>
      <c r="I42" s="13">
        <v>-0.41103869364880602</v>
      </c>
      <c r="J42" s="173">
        <v>3.1306863365034601</v>
      </c>
      <c r="K42" s="13">
        <v>49.054308551176398</v>
      </c>
      <c r="L42" s="173">
        <v>3.3939698611568798</v>
      </c>
      <c r="M42" s="13">
        <v>41.978511215023502</v>
      </c>
      <c r="N42" s="173">
        <v>1.41920047858509</v>
      </c>
      <c r="O42" s="13">
        <v>48.678656106990701</v>
      </c>
      <c r="P42" s="173">
        <v>3.1564612958512099</v>
      </c>
      <c r="Q42" s="13">
        <v>-0.375652444185747</v>
      </c>
      <c r="R42" s="173">
        <v>4.9848210737397496</v>
      </c>
      <c r="S42" s="13">
        <v>52.540022013941702</v>
      </c>
      <c r="T42" s="173">
        <v>3.52925217918812</v>
      </c>
      <c r="U42" s="13">
        <v>42.464309481328101</v>
      </c>
      <c r="V42" s="173">
        <v>3.3814587553385098</v>
      </c>
      <c r="W42" s="13">
        <v>42.910127689059799</v>
      </c>
      <c r="X42" s="173">
        <v>1.5735641681809101</v>
      </c>
      <c r="Y42" s="13">
        <v>-9.6298943248818905</v>
      </c>
      <c r="Z42" s="173">
        <v>4.1264385269099302</v>
      </c>
      <c r="AA42" s="15"/>
      <c r="AB42" s="15"/>
      <c r="AC42" s="15"/>
      <c r="AD42" s="16"/>
    </row>
    <row r="43" spans="1:30" ht="12.95" customHeight="1" x14ac:dyDescent="0.2">
      <c r="A43" s="2" t="s">
        <v>371</v>
      </c>
      <c r="B43" s="12">
        <v>2</v>
      </c>
      <c r="C43" s="13">
        <v>64.322622189516494</v>
      </c>
      <c r="D43" s="173">
        <v>1.86952508314259</v>
      </c>
      <c r="E43" s="13">
        <v>65.610935853887398</v>
      </c>
      <c r="F43" s="173">
        <v>2.1564087967056</v>
      </c>
      <c r="G43" s="13">
        <v>61.0044952995203</v>
      </c>
      <c r="H43" s="173">
        <v>3.36009912433952</v>
      </c>
      <c r="I43" s="13">
        <v>-4.6064405543671301</v>
      </c>
      <c r="J43" s="173">
        <v>3.78626915967277</v>
      </c>
      <c r="K43" s="13">
        <v>77.262665112486403</v>
      </c>
      <c r="L43" s="173">
        <v>6.3837883344239996</v>
      </c>
      <c r="M43" s="13">
        <v>64.145473767244994</v>
      </c>
      <c r="N43" s="173">
        <v>2.4847261987272899</v>
      </c>
      <c r="O43" s="13">
        <v>63.157851267124002</v>
      </c>
      <c r="P43" s="173">
        <v>2.83524822654147</v>
      </c>
      <c r="Q43" s="13">
        <v>-14.104813845362401</v>
      </c>
      <c r="R43" s="173">
        <v>6.7850419155341202</v>
      </c>
      <c r="S43" s="13">
        <v>75.236420925054105</v>
      </c>
      <c r="T43" s="173">
        <v>3.5082848215200402</v>
      </c>
      <c r="U43" s="13">
        <v>63.7786346126816</v>
      </c>
      <c r="V43" s="173">
        <v>4.1926034940159802</v>
      </c>
      <c r="W43" s="13">
        <v>61.597659542660899</v>
      </c>
      <c r="X43" s="173">
        <v>2.4518491544669598</v>
      </c>
      <c r="Y43" s="13">
        <v>-13.6387613823932</v>
      </c>
      <c r="Z43" s="173">
        <v>4.2218517145809704</v>
      </c>
      <c r="AA43" s="15"/>
      <c r="AB43" s="15"/>
      <c r="AC43" s="15"/>
      <c r="AD43" s="16"/>
    </row>
    <row r="44" spans="1:30" ht="12.95" customHeight="1" x14ac:dyDescent="0.2">
      <c r="A44" s="2" t="s">
        <v>372</v>
      </c>
      <c r="B44" s="12">
        <v>2</v>
      </c>
      <c r="C44" s="13">
        <v>69.195092515417102</v>
      </c>
      <c r="D44" s="173">
        <v>1.06858071025726</v>
      </c>
      <c r="E44" s="13">
        <v>72.042773354495395</v>
      </c>
      <c r="F44" s="173">
        <v>1.3126369789891399</v>
      </c>
      <c r="G44" s="13">
        <v>66.529724081746394</v>
      </c>
      <c r="H44" s="173">
        <v>1.63116913185882</v>
      </c>
      <c r="I44" s="13">
        <v>-5.51304927274896</v>
      </c>
      <c r="J44" s="173">
        <v>2.04319179848406</v>
      </c>
      <c r="K44" s="13">
        <v>69.615074779613593</v>
      </c>
      <c r="L44" s="173">
        <v>2.65538599656553</v>
      </c>
      <c r="M44" s="13">
        <v>70.251233889209104</v>
      </c>
      <c r="N44" s="173">
        <v>1.4811788465768601</v>
      </c>
      <c r="O44" s="13">
        <v>65.100480852142198</v>
      </c>
      <c r="P44" s="173">
        <v>2.8508516629099701</v>
      </c>
      <c r="Q44" s="13">
        <v>-4.5145939274714397</v>
      </c>
      <c r="R44" s="173">
        <v>4.0138842802818298</v>
      </c>
      <c r="S44" s="13">
        <v>73.144894718719101</v>
      </c>
      <c r="T44" s="173">
        <v>2.0210788087738001</v>
      </c>
      <c r="U44" s="13">
        <v>69.9650905492595</v>
      </c>
      <c r="V44" s="173">
        <v>1.8352174981843301</v>
      </c>
      <c r="W44" s="13">
        <v>66.086612892355703</v>
      </c>
      <c r="X44" s="173">
        <v>1.9531775208650901</v>
      </c>
      <c r="Y44" s="13">
        <v>-7.0582818263634</v>
      </c>
      <c r="Z44" s="173">
        <v>2.9480361760515099</v>
      </c>
      <c r="AA44" s="15"/>
      <c r="AB44" s="15"/>
      <c r="AC44" s="15"/>
      <c r="AD44" s="16"/>
    </row>
    <row r="45" spans="1:30" ht="12.95" customHeight="1" x14ac:dyDescent="0.2">
      <c r="A45" s="2" t="s">
        <v>373</v>
      </c>
      <c r="B45" s="12">
        <v>2</v>
      </c>
      <c r="C45" s="13">
        <v>51.7163776114024</v>
      </c>
      <c r="D45" s="173">
        <v>1.21848205100512</v>
      </c>
      <c r="E45" s="13">
        <v>52.306152245761901</v>
      </c>
      <c r="F45" s="173">
        <v>1.4703556467121599</v>
      </c>
      <c r="G45" s="13">
        <v>50.638245508704699</v>
      </c>
      <c r="H45" s="173">
        <v>2.0321606442771598</v>
      </c>
      <c r="I45" s="13">
        <v>-1.6679067370571501</v>
      </c>
      <c r="J45" s="173">
        <v>2.4093141436488401</v>
      </c>
      <c r="K45" s="13">
        <v>66.3139984765116</v>
      </c>
      <c r="L45" s="173">
        <v>3.56162287304022</v>
      </c>
      <c r="M45" s="13">
        <v>52.149343494582403</v>
      </c>
      <c r="N45" s="173">
        <v>1.51076746852593</v>
      </c>
      <c r="O45" s="13">
        <v>46.146194566747702</v>
      </c>
      <c r="P45" s="173">
        <v>1.9915833627503099</v>
      </c>
      <c r="Q45" s="13">
        <v>-20.167803909764</v>
      </c>
      <c r="R45" s="173">
        <v>4.1272236235886401</v>
      </c>
      <c r="S45" s="13">
        <v>63.524677526091203</v>
      </c>
      <c r="T45" s="173">
        <v>2.3499098402043499</v>
      </c>
      <c r="U45" s="13">
        <v>54.379943199992603</v>
      </c>
      <c r="V45" s="173">
        <v>2.6073536108205499</v>
      </c>
      <c r="W45" s="13">
        <v>46.349915161334998</v>
      </c>
      <c r="X45" s="173">
        <v>1.6020409334604799</v>
      </c>
      <c r="Y45" s="13">
        <v>-17.174762364756099</v>
      </c>
      <c r="Z45" s="173">
        <v>2.6577759711503099</v>
      </c>
      <c r="AA45" s="15"/>
      <c r="AB45" s="15"/>
      <c r="AC45" s="15"/>
      <c r="AD45" s="16"/>
    </row>
    <row r="46" spans="1:30" ht="12.95" customHeight="1" x14ac:dyDescent="0.2">
      <c r="A46" s="2" t="s">
        <v>374</v>
      </c>
      <c r="B46" s="12">
        <v>2</v>
      </c>
      <c r="C46" s="13">
        <v>61.7223551463441</v>
      </c>
      <c r="D46" s="173">
        <v>1.58126319442106</v>
      </c>
      <c r="E46" s="13">
        <v>63.979143556260901</v>
      </c>
      <c r="F46" s="173">
        <v>1.58152503393943</v>
      </c>
      <c r="G46" s="13">
        <v>53.739944026505299</v>
      </c>
      <c r="H46" s="173">
        <v>3.5380954274262102</v>
      </c>
      <c r="I46" s="13">
        <v>-10.2391995297556</v>
      </c>
      <c r="J46" s="173">
        <v>3.5765410918574898</v>
      </c>
      <c r="K46" s="13">
        <v>71.832288237409401</v>
      </c>
      <c r="L46" s="173">
        <v>7.16862620151882</v>
      </c>
      <c r="M46" s="13">
        <v>63.771496894618103</v>
      </c>
      <c r="N46" s="173">
        <v>2.0666962881008599</v>
      </c>
      <c r="O46" s="13">
        <v>58.679968267747</v>
      </c>
      <c r="P46" s="173">
        <v>2.39813081566921</v>
      </c>
      <c r="Q46" s="13">
        <v>-13.1523199696624</v>
      </c>
      <c r="R46" s="173">
        <v>7.74965614165537</v>
      </c>
      <c r="S46" s="13">
        <v>70.5711837640103</v>
      </c>
      <c r="T46" s="173">
        <v>4.3008180246218304</v>
      </c>
      <c r="U46" s="13">
        <v>72.621009542811905</v>
      </c>
      <c r="V46" s="173">
        <v>3.6042473169332401</v>
      </c>
      <c r="W46" s="13">
        <v>59.763485606964402</v>
      </c>
      <c r="X46" s="173">
        <v>1.8147301591339799</v>
      </c>
      <c r="Y46" s="13">
        <v>-10.8076981570459</v>
      </c>
      <c r="Z46" s="173">
        <v>4.5271406257846696</v>
      </c>
      <c r="AA46" s="15"/>
      <c r="AB46" s="15"/>
      <c r="AC46" s="15"/>
      <c r="AD46" s="16"/>
    </row>
    <row r="47" spans="1:30" ht="12.95" customHeight="1" x14ac:dyDescent="0.2">
      <c r="A47" s="2" t="s">
        <v>375</v>
      </c>
      <c r="B47" s="12">
        <v>2</v>
      </c>
      <c r="C47" s="13">
        <v>91.514296967965294</v>
      </c>
      <c r="D47" s="173">
        <v>0.616258580393925</v>
      </c>
      <c r="E47" s="13">
        <v>92.789759465155896</v>
      </c>
      <c r="F47" s="173">
        <v>0.68062879440221402</v>
      </c>
      <c r="G47" s="13">
        <v>87.695611358817601</v>
      </c>
      <c r="H47" s="173">
        <v>1.45890283160094</v>
      </c>
      <c r="I47" s="13">
        <v>-5.0941481063382401</v>
      </c>
      <c r="J47" s="173">
        <v>1.6177493909865399</v>
      </c>
      <c r="K47" s="13">
        <v>87.453165450258595</v>
      </c>
      <c r="L47" s="173">
        <v>5.64406021462253</v>
      </c>
      <c r="M47" s="13">
        <v>91.090890848717905</v>
      </c>
      <c r="N47" s="173">
        <v>1.06461743523996</v>
      </c>
      <c r="O47" s="13">
        <v>91.985933926929803</v>
      </c>
      <c r="P47" s="173">
        <v>0.86907907018463504</v>
      </c>
      <c r="Q47" s="13">
        <v>4.53276847667117</v>
      </c>
      <c r="R47" s="173">
        <v>5.6993817464180001</v>
      </c>
      <c r="S47" s="13">
        <v>89.895214249215599</v>
      </c>
      <c r="T47" s="173">
        <v>2.67066429843773</v>
      </c>
      <c r="U47" s="13">
        <v>86.450657790932297</v>
      </c>
      <c r="V47" s="173">
        <v>3.24959056303413</v>
      </c>
      <c r="W47" s="13">
        <v>92.047831012035402</v>
      </c>
      <c r="X47" s="173">
        <v>0.67124550941907601</v>
      </c>
      <c r="Y47" s="13">
        <v>2.1526167628197999</v>
      </c>
      <c r="Z47" s="173">
        <v>2.8247612280860999</v>
      </c>
      <c r="AA47" s="15"/>
      <c r="AB47" s="15"/>
      <c r="AC47" s="15"/>
      <c r="AD47" s="16"/>
    </row>
    <row r="48" spans="1:30" ht="12.95" customHeight="1" x14ac:dyDescent="0.2">
      <c r="A48" s="2" t="s">
        <v>376</v>
      </c>
      <c r="B48" s="12">
        <v>2</v>
      </c>
      <c r="C48" s="13">
        <v>59.752791638632402</v>
      </c>
      <c r="D48" s="173">
        <v>1.3410794754666999</v>
      </c>
      <c r="E48" s="13">
        <v>61.271222576487297</v>
      </c>
      <c r="F48" s="173">
        <v>1.5701937652404401</v>
      </c>
      <c r="G48" s="13">
        <v>55.355961459329102</v>
      </c>
      <c r="H48" s="173">
        <v>2.3622904020242901</v>
      </c>
      <c r="I48" s="13">
        <v>-5.9152611171582699</v>
      </c>
      <c r="J48" s="173">
        <v>2.7990353994165398</v>
      </c>
      <c r="K48" s="13">
        <v>67.693633057722295</v>
      </c>
      <c r="L48" s="173">
        <v>3.3729654988769902</v>
      </c>
      <c r="M48" s="13">
        <v>58.639484323245</v>
      </c>
      <c r="N48" s="173">
        <v>1.77900118447913</v>
      </c>
      <c r="O48" s="13">
        <v>58.750676320985498</v>
      </c>
      <c r="P48" s="173">
        <v>2.52367961149608</v>
      </c>
      <c r="Q48" s="13">
        <v>-8.9429567367368499</v>
      </c>
      <c r="R48" s="173">
        <v>4.0965624304962196</v>
      </c>
      <c r="S48" s="13">
        <v>62.0769587356423</v>
      </c>
      <c r="T48" s="173">
        <v>2.7130924291513798</v>
      </c>
      <c r="U48" s="13">
        <v>58.284206740006198</v>
      </c>
      <c r="V48" s="173">
        <v>3.3470770171311699</v>
      </c>
      <c r="W48" s="13">
        <v>59.308770255540701</v>
      </c>
      <c r="X48" s="173">
        <v>1.6006279203079701</v>
      </c>
      <c r="Y48" s="13">
        <v>-2.7681884801016499</v>
      </c>
      <c r="Z48" s="173">
        <v>2.8900287271507601</v>
      </c>
      <c r="AA48" s="15"/>
      <c r="AB48" s="15"/>
      <c r="AC48" s="15"/>
      <c r="AD48" s="16"/>
    </row>
    <row r="49" spans="1:30" ht="12.95" customHeight="1" x14ac:dyDescent="0.2">
      <c r="A49" s="2" t="s">
        <v>377</v>
      </c>
      <c r="B49" s="12">
        <v>2</v>
      </c>
      <c r="C49" s="13">
        <v>89.976386189573205</v>
      </c>
      <c r="D49" s="173">
        <v>0.76915666969690599</v>
      </c>
      <c r="E49" s="13">
        <v>94.9923233385732</v>
      </c>
      <c r="F49" s="173">
        <v>0.77269982496011502</v>
      </c>
      <c r="G49" s="13">
        <v>84.905107700009793</v>
      </c>
      <c r="H49" s="173">
        <v>1.2441818046622199</v>
      </c>
      <c r="I49" s="13">
        <v>-10.087215638563301</v>
      </c>
      <c r="J49" s="173">
        <v>1.43879146282057</v>
      </c>
      <c r="K49" s="13">
        <v>79.258495442249497</v>
      </c>
      <c r="L49" s="173">
        <v>4.8610888967929897</v>
      </c>
      <c r="M49" s="13">
        <v>90.801339003947305</v>
      </c>
      <c r="N49" s="173">
        <v>0.82023841837948097</v>
      </c>
      <c r="O49" s="13">
        <v>89.454955055162102</v>
      </c>
      <c r="P49" s="173">
        <v>1.8073623538663799</v>
      </c>
      <c r="Q49" s="13">
        <v>10.1964596129126</v>
      </c>
      <c r="R49" s="173">
        <v>5.4015434485666098</v>
      </c>
      <c r="S49" s="13">
        <v>90.881286626876104</v>
      </c>
      <c r="T49" s="173">
        <v>2.1666219445528498</v>
      </c>
      <c r="U49" s="13">
        <v>88.147376267816298</v>
      </c>
      <c r="V49" s="173">
        <v>2.3149932122999299</v>
      </c>
      <c r="W49" s="13">
        <v>91.043872713886699</v>
      </c>
      <c r="X49" s="173">
        <v>0.81643268841484196</v>
      </c>
      <c r="Y49" s="13">
        <v>0.16258608701053801</v>
      </c>
      <c r="Z49" s="173">
        <v>2.43432503638001</v>
      </c>
      <c r="AA49" s="15"/>
      <c r="AB49" s="15"/>
      <c r="AC49" s="15"/>
      <c r="AD49" s="16"/>
    </row>
    <row r="50" spans="1:30" ht="12.95" customHeight="1" x14ac:dyDescent="0.2">
      <c r="A50" s="2" t="s">
        <v>378</v>
      </c>
      <c r="B50" s="12">
        <v>2</v>
      </c>
      <c r="C50" s="13">
        <v>42.610344846318</v>
      </c>
      <c r="D50" s="173">
        <v>1.2449707531563601</v>
      </c>
      <c r="E50" s="13">
        <v>42.893757078186603</v>
      </c>
      <c r="F50" s="173">
        <v>1.52339358287807</v>
      </c>
      <c r="G50" s="13">
        <v>42.229627301994</v>
      </c>
      <c r="H50" s="173">
        <v>1.8739709428847799</v>
      </c>
      <c r="I50" s="13">
        <v>-0.66412977619260305</v>
      </c>
      <c r="J50" s="173">
        <v>2.32567819321986</v>
      </c>
      <c r="K50" s="13">
        <v>48.251567899824401</v>
      </c>
      <c r="L50" s="173">
        <v>4.59284982843318</v>
      </c>
      <c r="M50" s="13">
        <v>42.2840483059557</v>
      </c>
      <c r="N50" s="173">
        <v>1.5417076426467999</v>
      </c>
      <c r="O50" s="13">
        <v>42.534276538814503</v>
      </c>
      <c r="P50" s="173">
        <v>1.85083682137242</v>
      </c>
      <c r="Q50" s="13">
        <v>-5.7172913610098304</v>
      </c>
      <c r="R50" s="173">
        <v>4.7746883305789796</v>
      </c>
      <c r="S50" s="13">
        <v>53.930318148536898</v>
      </c>
      <c r="T50" s="173">
        <v>2.8285450004722699</v>
      </c>
      <c r="U50" s="13">
        <v>45.4837717129084</v>
      </c>
      <c r="V50" s="173">
        <v>2.9055725362204901</v>
      </c>
      <c r="W50" s="13">
        <v>39.425971138844197</v>
      </c>
      <c r="X50" s="173">
        <v>1.44149189218473</v>
      </c>
      <c r="Y50" s="13">
        <v>-14.5043470096928</v>
      </c>
      <c r="Z50" s="173">
        <v>2.9284248229204199</v>
      </c>
      <c r="AA50" s="15"/>
      <c r="AB50" s="15"/>
      <c r="AC50" s="15"/>
      <c r="AD50" s="16"/>
    </row>
    <row r="51" spans="1:30" ht="12.95" customHeight="1" x14ac:dyDescent="0.2">
      <c r="A51" s="2" t="s">
        <v>379</v>
      </c>
      <c r="B51" s="12">
        <v>2</v>
      </c>
      <c r="C51" s="13">
        <v>71.524354829255799</v>
      </c>
      <c r="D51" s="173">
        <v>1.0300408258193701</v>
      </c>
      <c r="E51" s="13">
        <v>72.141240960927803</v>
      </c>
      <c r="F51" s="173">
        <v>1.0529792322432201</v>
      </c>
      <c r="G51" s="13">
        <v>69.716673873152502</v>
      </c>
      <c r="H51" s="173">
        <v>1.99312530826113</v>
      </c>
      <c r="I51" s="13">
        <v>-2.4245670877752898</v>
      </c>
      <c r="J51" s="173">
        <v>2.0386339222205101</v>
      </c>
      <c r="K51" s="13">
        <v>76.506744623931795</v>
      </c>
      <c r="L51" s="173">
        <v>1.9827830634919901</v>
      </c>
      <c r="M51" s="13">
        <v>71.390367088656504</v>
      </c>
      <c r="N51" s="173">
        <v>1.2681033975454801</v>
      </c>
      <c r="O51" s="13">
        <v>66.879692329789293</v>
      </c>
      <c r="P51" s="173">
        <v>2.1454319917991902</v>
      </c>
      <c r="Q51" s="13">
        <v>-9.6270522941424197</v>
      </c>
      <c r="R51" s="173">
        <v>2.8828624033571799</v>
      </c>
      <c r="S51" s="13">
        <v>77.739708207777895</v>
      </c>
      <c r="T51" s="173">
        <v>1.8477202627315401</v>
      </c>
      <c r="U51" s="13">
        <v>73.007642894619096</v>
      </c>
      <c r="V51" s="173">
        <v>2.0082449364162001</v>
      </c>
      <c r="W51" s="13">
        <v>68.978740890013697</v>
      </c>
      <c r="X51" s="173">
        <v>1.20071807957627</v>
      </c>
      <c r="Y51" s="13">
        <v>-8.7609673177641607</v>
      </c>
      <c r="Z51" s="173">
        <v>2.0969068799594601</v>
      </c>
      <c r="AA51" s="15"/>
      <c r="AB51" s="15"/>
      <c r="AC51" s="15"/>
      <c r="AD51" s="16"/>
    </row>
    <row r="52" spans="1:30" ht="12.95" customHeight="1" x14ac:dyDescent="0.2">
      <c r="A52" s="2" t="s">
        <v>380</v>
      </c>
      <c r="B52" s="12">
        <v>2</v>
      </c>
      <c r="C52" s="13">
        <v>56.316355782036098</v>
      </c>
      <c r="D52" s="173">
        <v>1.4676072757779299</v>
      </c>
      <c r="E52" s="13">
        <v>58.059086075393701</v>
      </c>
      <c r="F52" s="173">
        <v>1.5653037714285001</v>
      </c>
      <c r="G52" s="13">
        <v>53.194442343687598</v>
      </c>
      <c r="H52" s="173">
        <v>2.4203292143780102</v>
      </c>
      <c r="I52" s="13">
        <v>-4.8646437317061002</v>
      </c>
      <c r="J52" s="173">
        <v>2.5841944890933899</v>
      </c>
      <c r="K52" s="13">
        <v>55.000226062684803</v>
      </c>
      <c r="L52" s="173">
        <v>2.95890360611391</v>
      </c>
      <c r="M52" s="13">
        <v>55.706069633454398</v>
      </c>
      <c r="N52" s="173">
        <v>1.62793162728277</v>
      </c>
      <c r="O52" s="13">
        <v>57.531998511975203</v>
      </c>
      <c r="P52" s="173">
        <v>3.3363178256752799</v>
      </c>
      <c r="Q52" s="13">
        <v>2.5317724492904099</v>
      </c>
      <c r="R52" s="173">
        <v>4.4570412490118603</v>
      </c>
      <c r="S52" s="13">
        <v>53.551329760898199</v>
      </c>
      <c r="T52" s="173">
        <v>3.4795695733287899</v>
      </c>
      <c r="U52" s="13">
        <v>52.774473294046103</v>
      </c>
      <c r="V52" s="173">
        <v>3.5311655408320002</v>
      </c>
      <c r="W52" s="13">
        <v>57.108604299530498</v>
      </c>
      <c r="X52" s="173">
        <v>1.9620664223384801</v>
      </c>
      <c r="Y52" s="13">
        <v>3.5572745386322699</v>
      </c>
      <c r="Z52" s="173">
        <v>3.64743238974819</v>
      </c>
      <c r="AA52" s="15"/>
      <c r="AB52" s="15"/>
      <c r="AC52" s="15"/>
      <c r="AD52" s="16"/>
    </row>
    <row r="53" spans="1:30" ht="12.95" customHeight="1" x14ac:dyDescent="0.2">
      <c r="A53" s="2" t="s">
        <v>381</v>
      </c>
      <c r="B53" s="12">
        <v>2</v>
      </c>
      <c r="C53" s="13">
        <v>53.282677778203897</v>
      </c>
      <c r="D53" s="173">
        <v>1.2844199084033201</v>
      </c>
      <c r="E53" s="13">
        <v>54.496088581770401</v>
      </c>
      <c r="F53" s="173">
        <v>1.45532214688578</v>
      </c>
      <c r="G53" s="13">
        <v>48.806944194981398</v>
      </c>
      <c r="H53" s="173">
        <v>2.0559636275995801</v>
      </c>
      <c r="I53" s="13">
        <v>-5.6891443867889997</v>
      </c>
      <c r="J53" s="173">
        <v>2.3518102521104098</v>
      </c>
      <c r="K53" s="13">
        <v>50.6798758670718</v>
      </c>
      <c r="L53" s="173">
        <v>3.9696120000075701</v>
      </c>
      <c r="M53" s="13">
        <v>53.464801452988802</v>
      </c>
      <c r="N53" s="173">
        <v>1.72163649610207</v>
      </c>
      <c r="O53" s="13">
        <v>53.735068988379403</v>
      </c>
      <c r="P53" s="173">
        <v>1.9425627102694401</v>
      </c>
      <c r="Q53" s="13">
        <v>3.0551931213076799</v>
      </c>
      <c r="R53" s="173">
        <v>4.1793261075715504</v>
      </c>
      <c r="S53" s="13">
        <v>49.740450124494998</v>
      </c>
      <c r="T53" s="173">
        <v>2.83023350590795</v>
      </c>
      <c r="U53" s="13">
        <v>49.008973811733597</v>
      </c>
      <c r="V53" s="173">
        <v>2.8703260979868999</v>
      </c>
      <c r="W53" s="13">
        <v>55.197059229767397</v>
      </c>
      <c r="X53" s="173">
        <v>1.3844894391209099</v>
      </c>
      <c r="Y53" s="13">
        <v>5.4566091052723502</v>
      </c>
      <c r="Z53" s="173">
        <v>2.9497162368313101</v>
      </c>
      <c r="AA53" s="15"/>
      <c r="AB53" s="15"/>
      <c r="AC53" s="15"/>
      <c r="AD53" s="16"/>
    </row>
    <row r="54" spans="1:30" ht="12.95" customHeight="1" x14ac:dyDescent="0.2">
      <c r="A54" s="2" t="s">
        <v>382</v>
      </c>
      <c r="B54" s="12">
        <v>2</v>
      </c>
      <c r="C54" s="13">
        <v>42.696217067509998</v>
      </c>
      <c r="D54" s="173">
        <v>1.2768913134323501</v>
      </c>
      <c r="E54" s="13">
        <v>43.594548609182503</v>
      </c>
      <c r="F54" s="173">
        <v>1.5289138584731701</v>
      </c>
      <c r="G54" s="13">
        <v>39.482523007857097</v>
      </c>
      <c r="H54" s="173">
        <v>2.6743053594971702</v>
      </c>
      <c r="I54" s="13">
        <v>-4.1120256013253398</v>
      </c>
      <c r="J54" s="173">
        <v>3.2058086872192399</v>
      </c>
      <c r="K54" s="13">
        <v>41.854055569187899</v>
      </c>
      <c r="L54" s="173">
        <v>5.1683837070087701</v>
      </c>
      <c r="M54" s="13">
        <v>43.172301455258101</v>
      </c>
      <c r="N54" s="173">
        <v>1.4660585444498</v>
      </c>
      <c r="O54" s="13">
        <v>42.038285219669703</v>
      </c>
      <c r="P54" s="173">
        <v>2.4378274909605802</v>
      </c>
      <c r="Q54" s="13">
        <v>0.18422965048175399</v>
      </c>
      <c r="R54" s="173">
        <v>5.6102411319294099</v>
      </c>
      <c r="S54" s="13">
        <v>43.468811188607503</v>
      </c>
      <c r="T54" s="173">
        <v>3.5017648096919101</v>
      </c>
      <c r="U54" s="13">
        <v>41.887417056608399</v>
      </c>
      <c r="V54" s="173">
        <v>3.3897718313610499</v>
      </c>
      <c r="W54" s="13">
        <v>42.752227352010202</v>
      </c>
      <c r="X54" s="173">
        <v>1.6916399487079401</v>
      </c>
      <c r="Y54" s="13">
        <v>-0.71658383659730196</v>
      </c>
      <c r="Z54" s="173">
        <v>3.9860302324068999</v>
      </c>
      <c r="AA54" s="15"/>
      <c r="AB54" s="15"/>
      <c r="AC54" s="15"/>
      <c r="AD54" s="16"/>
    </row>
    <row r="55" spans="1:30" ht="12.95" customHeight="1" x14ac:dyDescent="0.2">
      <c r="A55" s="2" t="s">
        <v>383</v>
      </c>
      <c r="B55" s="12">
        <v>2</v>
      </c>
      <c r="C55" s="13">
        <v>72.814631607219695</v>
      </c>
      <c r="D55" s="173">
        <v>1.3022223942470399</v>
      </c>
      <c r="E55" s="13">
        <v>73.563565781094795</v>
      </c>
      <c r="F55" s="173">
        <v>1.7265440610182401</v>
      </c>
      <c r="G55" s="13">
        <v>71.956654589955406</v>
      </c>
      <c r="H55" s="173">
        <v>2.0365551168298501</v>
      </c>
      <c r="I55" s="13">
        <v>-1.6069111911393701</v>
      </c>
      <c r="J55" s="173">
        <v>2.6984829836105</v>
      </c>
      <c r="K55" s="13">
        <v>76.388201969815697</v>
      </c>
      <c r="L55" s="173">
        <v>2.6405144330039199</v>
      </c>
      <c r="M55" s="13">
        <v>72.339624669912297</v>
      </c>
      <c r="N55" s="173">
        <v>1.92175497694112</v>
      </c>
      <c r="O55" s="13">
        <v>71.405448230756804</v>
      </c>
      <c r="P55" s="173">
        <v>2.2731938994055998</v>
      </c>
      <c r="Q55" s="13">
        <v>-4.9827537390588903</v>
      </c>
      <c r="R55" s="173">
        <v>3.0981330572536101</v>
      </c>
      <c r="S55" s="13">
        <v>80.086058468025698</v>
      </c>
      <c r="T55" s="173">
        <v>2.1390892836330502</v>
      </c>
      <c r="U55" s="13">
        <v>63.425961577871099</v>
      </c>
      <c r="V55" s="173">
        <v>3.01775990129397</v>
      </c>
      <c r="W55" s="13">
        <v>72.286857881761094</v>
      </c>
      <c r="X55" s="173">
        <v>1.7445025281956601</v>
      </c>
      <c r="Y55" s="13">
        <v>-7.7992005862646501</v>
      </c>
      <c r="Z55" s="173">
        <v>2.6297989789277501</v>
      </c>
      <c r="AA55" s="15"/>
      <c r="AB55" s="15"/>
      <c r="AC55" s="15"/>
      <c r="AD55" s="16"/>
    </row>
    <row r="56" spans="1:30" ht="12.95" customHeight="1" x14ac:dyDescent="0.2">
      <c r="A56" s="2" t="s">
        <v>384</v>
      </c>
      <c r="B56" s="12">
        <v>2</v>
      </c>
      <c r="C56" s="13">
        <v>48.271821327740597</v>
      </c>
      <c r="D56" s="173">
        <v>1.18647036578326</v>
      </c>
      <c r="E56" s="13">
        <v>50.962385434226803</v>
      </c>
      <c r="F56" s="173">
        <v>1.44203655553129</v>
      </c>
      <c r="G56" s="13">
        <v>43.9545774231606</v>
      </c>
      <c r="H56" s="173">
        <v>1.41061950505964</v>
      </c>
      <c r="I56" s="13">
        <v>-7.00780801106625</v>
      </c>
      <c r="J56" s="173">
        <v>1.68275157992792</v>
      </c>
      <c r="K56" s="13">
        <v>47.9214667232634</v>
      </c>
      <c r="L56" s="173">
        <v>3.0782244047013698</v>
      </c>
      <c r="M56" s="13">
        <v>49.594825133894702</v>
      </c>
      <c r="N56" s="173">
        <v>1.44451286237735</v>
      </c>
      <c r="O56" s="13">
        <v>46.304561580644801</v>
      </c>
      <c r="P56" s="173">
        <v>1.7576482967696201</v>
      </c>
      <c r="Q56" s="13">
        <v>-1.61690514261865</v>
      </c>
      <c r="R56" s="173">
        <v>3.3206134081996699</v>
      </c>
      <c r="S56" s="13">
        <v>48.109469024174999</v>
      </c>
      <c r="T56" s="173">
        <v>1.8261612793698101</v>
      </c>
      <c r="U56" s="13">
        <v>50.995329375772499</v>
      </c>
      <c r="V56" s="173">
        <v>2.1804141053123098</v>
      </c>
      <c r="W56" s="13">
        <v>47.3208390260681</v>
      </c>
      <c r="X56" s="173">
        <v>1.4743780638856101</v>
      </c>
      <c r="Y56" s="13">
        <v>-0.78862999810688394</v>
      </c>
      <c r="Z56" s="173">
        <v>2.0691567524401302</v>
      </c>
      <c r="AA56" s="15"/>
      <c r="AB56" s="15"/>
      <c r="AC56" s="15"/>
      <c r="AD56" s="16"/>
    </row>
    <row r="57" spans="1:30" ht="12.95" customHeight="1" x14ac:dyDescent="0.2">
      <c r="A57" s="2" t="s">
        <v>385</v>
      </c>
      <c r="B57" s="12">
        <v>2</v>
      </c>
      <c r="C57" s="13">
        <v>34.135836976814801</v>
      </c>
      <c r="D57" s="173">
        <v>1.83800668049268</v>
      </c>
      <c r="E57" s="13">
        <v>35.7627257503908</v>
      </c>
      <c r="F57" s="173">
        <v>1.97925105028838</v>
      </c>
      <c r="G57" s="13">
        <v>31.029580213703198</v>
      </c>
      <c r="H57" s="173">
        <v>2.3793014073196299</v>
      </c>
      <c r="I57" s="13">
        <v>-4.7331455366875899</v>
      </c>
      <c r="J57" s="173">
        <v>2.2705903088252</v>
      </c>
      <c r="K57" s="13">
        <v>40.108335476449902</v>
      </c>
      <c r="L57" s="173">
        <v>5.5124033157596299</v>
      </c>
      <c r="M57" s="13">
        <v>36.697566840969301</v>
      </c>
      <c r="N57" s="173">
        <v>2.2020296941150899</v>
      </c>
      <c r="O57" s="13">
        <v>30.0141619753805</v>
      </c>
      <c r="P57" s="173">
        <v>2.6098842145803798</v>
      </c>
      <c r="Q57" s="13">
        <v>-10.094173501069401</v>
      </c>
      <c r="R57" s="173">
        <v>5.9833852387918904</v>
      </c>
      <c r="S57" s="13">
        <v>41.130803627246202</v>
      </c>
      <c r="T57" s="173">
        <v>3.1577764239252102</v>
      </c>
      <c r="U57" s="13">
        <v>36.965412751492103</v>
      </c>
      <c r="V57" s="173">
        <v>4.4025257693114899</v>
      </c>
      <c r="W57" s="13">
        <v>31.409938259335199</v>
      </c>
      <c r="X57" s="173">
        <v>1.9232079505533</v>
      </c>
      <c r="Y57" s="13">
        <v>-9.7208653679110704</v>
      </c>
      <c r="Z57" s="173">
        <v>3.5727788166988299</v>
      </c>
      <c r="AA57" s="15"/>
      <c r="AB57" s="15"/>
      <c r="AC57" s="15"/>
      <c r="AD57" s="16"/>
    </row>
    <row r="58" spans="1:30" ht="12.95" customHeight="1" x14ac:dyDescent="0.2">
      <c r="A58" s="2" t="s">
        <v>386</v>
      </c>
      <c r="B58" s="12">
        <v>2</v>
      </c>
      <c r="C58" s="13">
        <v>54.842590913899798</v>
      </c>
      <c r="D58" s="173">
        <v>0.98695641463331496</v>
      </c>
      <c r="E58" s="13">
        <v>55.067097232016302</v>
      </c>
      <c r="F58" s="173">
        <v>1.43109110177678</v>
      </c>
      <c r="G58" s="13">
        <v>54.757696991985597</v>
      </c>
      <c r="H58" s="173">
        <v>1.7459875822547799</v>
      </c>
      <c r="I58" s="13">
        <v>-0.30940024003071198</v>
      </c>
      <c r="J58" s="173">
        <v>2.4791788363320499</v>
      </c>
      <c r="K58" s="13">
        <v>60.006497780503302</v>
      </c>
      <c r="L58" s="173">
        <v>2.3888407198466401</v>
      </c>
      <c r="M58" s="13">
        <v>53.290285610684698</v>
      </c>
      <c r="N58" s="173">
        <v>1.17223164875743</v>
      </c>
      <c r="O58" s="13">
        <v>59.478259955404098</v>
      </c>
      <c r="P58" s="173">
        <v>3.5676286651302802</v>
      </c>
      <c r="Q58" s="13">
        <v>-0.52823782509919703</v>
      </c>
      <c r="R58" s="173">
        <v>4.6072720637686597</v>
      </c>
      <c r="S58" s="13">
        <v>60.930437530567502</v>
      </c>
      <c r="T58" s="173">
        <v>2.5855305838609599</v>
      </c>
      <c r="U58" s="13">
        <v>56.664734254471703</v>
      </c>
      <c r="V58" s="173">
        <v>2.4804394772630398</v>
      </c>
      <c r="W58" s="13">
        <v>51.872001067685297</v>
      </c>
      <c r="X58" s="173">
        <v>1.3470073612114299</v>
      </c>
      <c r="Y58" s="13">
        <v>-9.0584364628821206</v>
      </c>
      <c r="Z58" s="173">
        <v>3.0305782118959801</v>
      </c>
      <c r="AA58" s="15"/>
      <c r="AB58" s="15"/>
      <c r="AC58" s="15"/>
      <c r="AD58" s="16"/>
    </row>
    <row r="59" spans="1:30" ht="12.95" customHeight="1" x14ac:dyDescent="0.2">
      <c r="A59" s="2" t="s">
        <v>387</v>
      </c>
      <c r="B59" s="12">
        <v>2</v>
      </c>
      <c r="C59" s="13">
        <v>81.139831667457599</v>
      </c>
      <c r="D59" s="173">
        <v>1.4738502588401701</v>
      </c>
      <c r="E59" s="13">
        <v>81.769436634712093</v>
      </c>
      <c r="F59" s="173">
        <v>1.57071545420126</v>
      </c>
      <c r="G59" s="13">
        <v>79.575143527207402</v>
      </c>
      <c r="H59" s="173">
        <v>1.8478317059396301</v>
      </c>
      <c r="I59" s="13">
        <v>-2.1942931075047101</v>
      </c>
      <c r="J59" s="173">
        <v>1.72547448795382</v>
      </c>
      <c r="K59" s="13">
        <v>75.305272803973594</v>
      </c>
      <c r="L59" s="173">
        <v>3.3430432001508801</v>
      </c>
      <c r="M59" s="13">
        <v>81.854592961111507</v>
      </c>
      <c r="N59" s="173">
        <v>1.6772307729781599</v>
      </c>
      <c r="O59" s="13">
        <v>85.017062615545996</v>
      </c>
      <c r="P59" s="173">
        <v>2.11019871389722</v>
      </c>
      <c r="Q59" s="13">
        <v>9.7117898115724692</v>
      </c>
      <c r="R59" s="173">
        <v>3.6218458126517099</v>
      </c>
      <c r="S59" s="13">
        <v>78.852108894476999</v>
      </c>
      <c r="T59" s="173">
        <v>2.3626228364315001</v>
      </c>
      <c r="U59" s="13">
        <v>79.681701220694194</v>
      </c>
      <c r="V59" s="173">
        <v>2.8870796889846799</v>
      </c>
      <c r="W59" s="13">
        <v>83.037978976136301</v>
      </c>
      <c r="X59" s="173">
        <v>1.4051019461527099</v>
      </c>
      <c r="Y59" s="13">
        <v>4.18587008165927</v>
      </c>
      <c r="Z59" s="173">
        <v>2.2866298651419799</v>
      </c>
      <c r="AA59" s="15"/>
      <c r="AB59" s="15"/>
      <c r="AC59" s="15"/>
      <c r="AD59" s="16"/>
    </row>
    <row r="60" spans="1:30" ht="12.95" customHeight="1" x14ac:dyDescent="0.2">
      <c r="A60" s="2" t="s">
        <v>388</v>
      </c>
      <c r="B60" s="12">
        <v>2</v>
      </c>
      <c r="C60" s="13">
        <v>50.401769267409698</v>
      </c>
      <c r="D60" s="173">
        <v>2.3112124696627401</v>
      </c>
      <c r="E60" s="13">
        <v>49.681439314117497</v>
      </c>
      <c r="F60" s="173">
        <v>2.4712752867608798</v>
      </c>
      <c r="G60" s="13">
        <v>51.807509924360097</v>
      </c>
      <c r="H60" s="173">
        <v>4.18904030002167</v>
      </c>
      <c r="I60" s="13">
        <v>2.1260706102425599</v>
      </c>
      <c r="J60" s="173">
        <v>4.5844120401736097</v>
      </c>
      <c r="K60" s="13">
        <v>47.571059881181696</v>
      </c>
      <c r="L60" s="173">
        <v>5.8918530630990302</v>
      </c>
      <c r="M60" s="13">
        <v>47.840130911050203</v>
      </c>
      <c r="N60" s="173">
        <v>3.1626363736429099</v>
      </c>
      <c r="O60" s="13">
        <v>54.264263293996997</v>
      </c>
      <c r="P60" s="173">
        <v>3.4191253933914099</v>
      </c>
      <c r="Q60" s="13">
        <v>6.6932034128152997</v>
      </c>
      <c r="R60" s="173">
        <v>7.1211993452801297</v>
      </c>
      <c r="S60" s="13">
        <v>55.4425693486602</v>
      </c>
      <c r="T60" s="173">
        <v>6.16918584575469</v>
      </c>
      <c r="U60" s="13">
        <v>42.876431989616002</v>
      </c>
      <c r="V60" s="173">
        <v>5.2669951455570896</v>
      </c>
      <c r="W60" s="13">
        <v>49.435846505658802</v>
      </c>
      <c r="X60" s="173">
        <v>3.3048088710568</v>
      </c>
      <c r="Y60" s="13">
        <v>-6.0067228430014197</v>
      </c>
      <c r="Z60" s="173">
        <v>7.26092678740922</v>
      </c>
      <c r="AA60" s="15"/>
      <c r="AB60" s="15"/>
      <c r="AC60" s="15"/>
      <c r="AD60" s="16"/>
    </row>
    <row r="61" spans="1:30" ht="12.95" customHeight="1" x14ac:dyDescent="0.2">
      <c r="A61" s="2" t="s">
        <v>389</v>
      </c>
      <c r="B61" s="12">
        <v>2</v>
      </c>
      <c r="C61" s="13">
        <v>64.565874011187304</v>
      </c>
      <c r="D61" s="173">
        <v>1.2421705509360801</v>
      </c>
      <c r="E61" s="13">
        <v>67.765745319576197</v>
      </c>
      <c r="F61" s="173">
        <v>1.4923452099343799</v>
      </c>
      <c r="G61" s="13">
        <v>58.823589893720602</v>
      </c>
      <c r="H61" s="173">
        <v>1.80584108485968</v>
      </c>
      <c r="I61" s="13">
        <v>-8.9421554258556206</v>
      </c>
      <c r="J61" s="173">
        <v>2.12218749146479</v>
      </c>
      <c r="K61" s="13">
        <v>63.151919383883701</v>
      </c>
      <c r="L61" s="173">
        <v>2.5986124958285499</v>
      </c>
      <c r="M61" s="13">
        <v>65.166979487237995</v>
      </c>
      <c r="N61" s="173">
        <v>1.41871894749882</v>
      </c>
      <c r="O61" s="13">
        <v>64.511162884890496</v>
      </c>
      <c r="P61" s="173">
        <v>1.8646716968814501</v>
      </c>
      <c r="Q61" s="13">
        <v>1.35924350100681</v>
      </c>
      <c r="R61" s="173">
        <v>2.88390462342262</v>
      </c>
      <c r="S61" s="13">
        <v>64.616945419770104</v>
      </c>
      <c r="T61" s="173">
        <v>2.0340435142334599</v>
      </c>
      <c r="U61" s="13">
        <v>61.937504811803102</v>
      </c>
      <c r="V61" s="173">
        <v>2.5875095157572798</v>
      </c>
      <c r="W61" s="13">
        <v>64.771482318742997</v>
      </c>
      <c r="X61" s="173">
        <v>1.4634569319866599</v>
      </c>
      <c r="Y61" s="13">
        <v>0.15453689897286399</v>
      </c>
      <c r="Z61" s="173">
        <v>2.1664616037772899</v>
      </c>
      <c r="AA61" s="15"/>
      <c r="AB61" s="15"/>
      <c r="AC61" s="15"/>
      <c r="AD61" s="16"/>
    </row>
    <row r="62" spans="1:30" ht="12.95" customHeight="1" x14ac:dyDescent="0.2">
      <c r="A62" s="2" t="s">
        <v>390</v>
      </c>
      <c r="B62" s="12">
        <v>2</v>
      </c>
      <c r="C62" s="13">
        <v>94.846662011185003</v>
      </c>
      <c r="D62" s="173">
        <v>0.48755291552635099</v>
      </c>
      <c r="E62" s="13">
        <v>95.393214337025697</v>
      </c>
      <c r="F62" s="173">
        <v>0.51121839824501702</v>
      </c>
      <c r="G62" s="13">
        <v>93.644474717540504</v>
      </c>
      <c r="H62" s="173">
        <v>0.96982862590368701</v>
      </c>
      <c r="I62" s="13">
        <v>-1.7487396194851801</v>
      </c>
      <c r="J62" s="173">
        <v>1.0503758359287001</v>
      </c>
      <c r="K62" s="13">
        <v>95.368962059719195</v>
      </c>
      <c r="L62" s="173">
        <v>1.5742570075068001</v>
      </c>
      <c r="M62" s="13">
        <v>94.5127251843019</v>
      </c>
      <c r="N62" s="173">
        <v>0.55647628491878998</v>
      </c>
      <c r="O62" s="13">
        <v>96.733554935208602</v>
      </c>
      <c r="P62" s="173">
        <v>0.89806887802506097</v>
      </c>
      <c r="Q62" s="13">
        <v>1.3645928754893899</v>
      </c>
      <c r="R62" s="173">
        <v>1.9124223321001399</v>
      </c>
      <c r="S62" s="13">
        <v>96.792136790729799</v>
      </c>
      <c r="T62" s="173">
        <v>1.16461974639122</v>
      </c>
      <c r="U62" s="13">
        <v>92.258927498241107</v>
      </c>
      <c r="V62" s="173">
        <v>1.94195382598164</v>
      </c>
      <c r="W62" s="13">
        <v>94.928666226201202</v>
      </c>
      <c r="X62" s="173">
        <v>0.50852929398281799</v>
      </c>
      <c r="Y62" s="13">
        <v>-1.86347056452864</v>
      </c>
      <c r="Z62" s="173">
        <v>1.2475561911745201</v>
      </c>
      <c r="AA62" s="15"/>
      <c r="AB62" s="15"/>
      <c r="AC62" s="15"/>
      <c r="AD62" s="16"/>
    </row>
    <row r="63" spans="1:30" ht="12.95" customHeight="1" x14ac:dyDescent="0.2">
      <c r="A63" s="18" t="s">
        <v>391</v>
      </c>
      <c r="B63" s="19">
        <v>2</v>
      </c>
      <c r="C63" s="48">
        <v>55.220892159315099</v>
      </c>
      <c r="D63" s="174">
        <v>0.25844589000124202</v>
      </c>
      <c r="E63" s="48">
        <v>56.750445395651198</v>
      </c>
      <c r="F63" s="174">
        <v>0.30511948344255602</v>
      </c>
      <c r="G63" s="48">
        <v>51.085918309153897</v>
      </c>
      <c r="H63" s="174">
        <v>0.46309336465545398</v>
      </c>
      <c r="I63" s="48">
        <v>-5.6645270864972703</v>
      </c>
      <c r="J63" s="174">
        <v>0.53750577486381801</v>
      </c>
      <c r="K63" s="48">
        <v>58.151017061874498</v>
      </c>
      <c r="L63" s="174">
        <v>0.83130522545419006</v>
      </c>
      <c r="M63" s="48">
        <v>55.446949428614097</v>
      </c>
      <c r="N63" s="174">
        <v>0.34548752877685901</v>
      </c>
      <c r="O63" s="48">
        <v>54.074163859160002</v>
      </c>
      <c r="P63" s="174">
        <v>0.44806621569541599</v>
      </c>
      <c r="Q63" s="48">
        <v>-4.0768532027145401</v>
      </c>
      <c r="R63" s="174">
        <v>0.94553343872699702</v>
      </c>
      <c r="S63" s="48">
        <v>58.741193768269703</v>
      </c>
      <c r="T63" s="174">
        <v>0.61471594995257905</v>
      </c>
      <c r="U63" s="48">
        <v>55.471284301649497</v>
      </c>
      <c r="V63" s="174">
        <v>0.62791998470194799</v>
      </c>
      <c r="W63" s="48">
        <v>54.1649635472954</v>
      </c>
      <c r="X63" s="174">
        <v>0.32781518890137001</v>
      </c>
      <c r="Y63" s="48">
        <v>-4.5762302209743</v>
      </c>
      <c r="Z63" s="174">
        <v>0.70126191232811697</v>
      </c>
      <c r="AA63" s="15"/>
      <c r="AB63" s="15"/>
      <c r="AC63" s="15"/>
      <c r="AD63" s="16"/>
    </row>
    <row r="64" spans="1:30" ht="12.95" customHeight="1" x14ac:dyDescent="0.2">
      <c r="A64" s="21" t="s">
        <v>392</v>
      </c>
      <c r="B64" s="22">
        <v>2</v>
      </c>
      <c r="C64" s="49">
        <v>55.960202993697699</v>
      </c>
      <c r="D64" s="175">
        <v>0.40179034457819102</v>
      </c>
      <c r="E64" s="49">
        <v>57.6642854758474</v>
      </c>
      <c r="F64" s="175">
        <v>0.453071514839061</v>
      </c>
      <c r="G64" s="49">
        <v>51.594731965734603</v>
      </c>
      <c r="H64" s="175">
        <v>0.74603143776715397</v>
      </c>
      <c r="I64" s="49">
        <v>-6.0695535101127804</v>
      </c>
      <c r="J64" s="175">
        <v>0.81496544100642598</v>
      </c>
      <c r="K64" s="49">
        <v>60.3037827266443</v>
      </c>
      <c r="L64" s="175">
        <v>1.4658162611855901</v>
      </c>
      <c r="M64" s="49">
        <v>56.718123988394098</v>
      </c>
      <c r="N64" s="175">
        <v>0.53042242004128104</v>
      </c>
      <c r="O64" s="49">
        <v>54.330051916735002</v>
      </c>
      <c r="P64" s="175">
        <v>0.63942437095125104</v>
      </c>
      <c r="Q64" s="49">
        <v>-5.9737308099092497</v>
      </c>
      <c r="R64" s="175">
        <v>1.5898211094291299</v>
      </c>
      <c r="S64" s="49">
        <v>58.876868623570402</v>
      </c>
      <c r="T64" s="175">
        <v>0.91974258957916799</v>
      </c>
      <c r="U64" s="49">
        <v>57.976276047448401</v>
      </c>
      <c r="V64" s="175">
        <v>0.93292364823120599</v>
      </c>
      <c r="W64" s="49">
        <v>55.191092373723698</v>
      </c>
      <c r="X64" s="175">
        <v>0.49202588895697602</v>
      </c>
      <c r="Y64" s="49">
        <v>-3.6857762498466999</v>
      </c>
      <c r="Z64" s="175">
        <v>1.0163121442274901</v>
      </c>
      <c r="AA64" s="15"/>
      <c r="AB64" s="15"/>
      <c r="AC64" s="15"/>
      <c r="AD64" s="16"/>
    </row>
    <row r="65" spans="1:30" ht="12.95" customHeight="1" x14ac:dyDescent="0.2">
      <c r="A65" s="24" t="s">
        <v>393</v>
      </c>
      <c r="B65" s="25">
        <v>2</v>
      </c>
      <c r="C65" s="50">
        <v>61.456473111294201</v>
      </c>
      <c r="D65" s="176">
        <v>0.18381554999698699</v>
      </c>
      <c r="E65" s="50">
        <v>62.863281525151898</v>
      </c>
      <c r="F65" s="176">
        <v>0.215920584187616</v>
      </c>
      <c r="G65" s="50">
        <v>58.100276294919702</v>
      </c>
      <c r="H65" s="176">
        <v>0.32633858131070898</v>
      </c>
      <c r="I65" s="50">
        <v>-4.7630052302322197</v>
      </c>
      <c r="J65" s="176">
        <v>0.37806491479640503</v>
      </c>
      <c r="K65" s="50">
        <v>64.143758513945798</v>
      </c>
      <c r="L65" s="176">
        <v>0.57290553968042401</v>
      </c>
      <c r="M65" s="50">
        <v>61.499593975270102</v>
      </c>
      <c r="N65" s="176">
        <v>0.24180282007499199</v>
      </c>
      <c r="O65" s="50">
        <v>60.691718606120503</v>
      </c>
      <c r="P65" s="176">
        <v>0.32543684291819502</v>
      </c>
      <c r="Q65" s="50">
        <v>-3.4520399078253798</v>
      </c>
      <c r="R65" s="176">
        <v>0.655577966735439</v>
      </c>
      <c r="S65" s="50">
        <v>65.054742351054003</v>
      </c>
      <c r="T65" s="176">
        <v>0.41416190680346099</v>
      </c>
      <c r="U65" s="50">
        <v>61.382300613121799</v>
      </c>
      <c r="V65" s="176">
        <v>0.442938622953927</v>
      </c>
      <c r="W65" s="50">
        <v>60.338039956771198</v>
      </c>
      <c r="X65" s="176">
        <v>0.23432704459891401</v>
      </c>
      <c r="Y65" s="50">
        <v>-4.7167023942827804</v>
      </c>
      <c r="Z65" s="176">
        <v>0.472990115122772</v>
      </c>
      <c r="AA65" s="15"/>
      <c r="AB65" s="15"/>
      <c r="AC65" s="15"/>
      <c r="AD65" s="16"/>
    </row>
    <row r="66" spans="1:30" ht="12.95" customHeight="1" x14ac:dyDescent="0.2">
      <c r="A66" s="2" t="s">
        <v>394</v>
      </c>
      <c r="B66" s="12">
        <v>2</v>
      </c>
      <c r="C66" s="13">
        <v>47.003360495299901</v>
      </c>
      <c r="D66" s="173">
        <v>3.2390053678293902</v>
      </c>
      <c r="E66" s="13">
        <v>49.005545428069098</v>
      </c>
      <c r="F66" s="173">
        <v>2.8244143744850199</v>
      </c>
      <c r="G66" s="13">
        <v>43.507134531829301</v>
      </c>
      <c r="H66" s="173">
        <v>5.4477693352378402</v>
      </c>
      <c r="I66" s="13">
        <v>-5.4984108962398297</v>
      </c>
      <c r="J66" s="173">
        <v>4.9587865421930903</v>
      </c>
      <c r="K66" s="13">
        <v>53.5604172883275</v>
      </c>
      <c r="L66" s="173">
        <v>6.0259626364553904</v>
      </c>
      <c r="M66" s="13">
        <v>48.863438784015699</v>
      </c>
      <c r="N66" s="173">
        <v>3.7872069730064002</v>
      </c>
      <c r="O66" s="13">
        <v>35.293637525052397</v>
      </c>
      <c r="P66" s="173">
        <v>3.0113494268918601</v>
      </c>
      <c r="Q66" s="13">
        <v>-18.2667797632751</v>
      </c>
      <c r="R66" s="173">
        <v>5.97685962906277</v>
      </c>
      <c r="S66" s="13">
        <v>54.373638808183202</v>
      </c>
      <c r="T66" s="173">
        <v>5.0098380735847297</v>
      </c>
      <c r="U66" s="13">
        <v>46.137403368378102</v>
      </c>
      <c r="V66" s="173">
        <v>5.9257063198133304</v>
      </c>
      <c r="W66" s="13">
        <v>44.2062227857257</v>
      </c>
      <c r="X66" s="173">
        <v>3.6545216682742101</v>
      </c>
      <c r="Y66" s="13">
        <v>-10.1674160224575</v>
      </c>
      <c r="Z66" s="173">
        <v>4.1018469993968498</v>
      </c>
      <c r="AA66" s="15"/>
      <c r="AB66" s="15"/>
      <c r="AC66" s="15"/>
      <c r="AD66" s="16"/>
    </row>
    <row r="67" spans="1:30" ht="12.95" customHeight="1" x14ac:dyDescent="0.2">
      <c r="A67" s="2" t="s">
        <v>395</v>
      </c>
      <c r="B67" s="12">
        <v>2</v>
      </c>
      <c r="C67" s="13">
        <v>56.516439996369698</v>
      </c>
      <c r="D67" s="173">
        <v>2.5564907780136701</v>
      </c>
      <c r="E67" s="13">
        <v>61.4926300961042</v>
      </c>
      <c r="F67" s="173">
        <v>3.2393714389477699</v>
      </c>
      <c r="G67" s="13">
        <v>50.057573267545102</v>
      </c>
      <c r="H67" s="173">
        <v>3.4819671761873101</v>
      </c>
      <c r="I67" s="13">
        <v>-11.4350568285591</v>
      </c>
      <c r="J67" s="173">
        <v>4.0882761794659803</v>
      </c>
      <c r="K67" s="13">
        <v>63.254088416625102</v>
      </c>
      <c r="L67" s="173">
        <v>3.9679951853601199</v>
      </c>
      <c r="M67" s="13">
        <v>59.635144666130799</v>
      </c>
      <c r="N67" s="173">
        <v>3.1514877441568401</v>
      </c>
      <c r="O67" s="13">
        <v>45.730552728900498</v>
      </c>
      <c r="P67" s="173">
        <v>4.1955985486962097</v>
      </c>
      <c r="Q67" s="13">
        <v>-17.5235356877245</v>
      </c>
      <c r="R67" s="173">
        <v>5.43934534001946</v>
      </c>
      <c r="S67" s="13">
        <v>65.951361768788701</v>
      </c>
      <c r="T67" s="173">
        <v>3.5533411695464898</v>
      </c>
      <c r="U67" s="13">
        <v>57.645383240930798</v>
      </c>
      <c r="V67" s="173">
        <v>4.2162598640367603</v>
      </c>
      <c r="W67" s="13">
        <v>52.0701727957684</v>
      </c>
      <c r="X67" s="173">
        <v>4.0479651158658498</v>
      </c>
      <c r="Y67" s="13">
        <v>-13.881188973020301</v>
      </c>
      <c r="Z67" s="173">
        <v>5.2868481242268297</v>
      </c>
      <c r="AA67" s="15"/>
      <c r="AB67" s="15"/>
      <c r="AC67" s="15"/>
      <c r="AD67" s="16"/>
    </row>
    <row r="68" spans="1:30" ht="12.95" customHeight="1" x14ac:dyDescent="0.2">
      <c r="A68" s="2" t="s">
        <v>396</v>
      </c>
      <c r="B68" s="12">
        <v>2</v>
      </c>
      <c r="C68" s="13">
        <v>51.327924918111698</v>
      </c>
      <c r="D68" s="173">
        <v>1.8378759417175701</v>
      </c>
      <c r="E68" s="13">
        <v>52.945809140030903</v>
      </c>
      <c r="F68" s="173">
        <v>2.2112666387928499</v>
      </c>
      <c r="G68" s="13">
        <v>47.860920047175597</v>
      </c>
      <c r="H68" s="173">
        <v>3.4296368764751501</v>
      </c>
      <c r="I68" s="13">
        <v>-5.0848890928552803</v>
      </c>
      <c r="J68" s="173">
        <v>4.1380254332643798</v>
      </c>
      <c r="K68" s="13">
        <v>56.155535630004799</v>
      </c>
      <c r="L68" s="173">
        <v>5.2178699684921996</v>
      </c>
      <c r="M68" s="13">
        <v>53.521139214877302</v>
      </c>
      <c r="N68" s="173">
        <v>2.4863203861522898</v>
      </c>
      <c r="O68" s="13">
        <v>47.025461275649697</v>
      </c>
      <c r="P68" s="173">
        <v>2.6143649916880198</v>
      </c>
      <c r="Q68" s="13">
        <v>-9.13007435435504</v>
      </c>
      <c r="R68" s="173">
        <v>5.03293460757898</v>
      </c>
      <c r="S68" s="13">
        <v>57.520348087662498</v>
      </c>
      <c r="T68" s="173">
        <v>4.30225985702765</v>
      </c>
      <c r="U68" s="13">
        <v>46.144356832409898</v>
      </c>
      <c r="V68" s="173">
        <v>5.4228899627925804</v>
      </c>
      <c r="W68" s="13">
        <v>50.819238030041497</v>
      </c>
      <c r="X68" s="173">
        <v>2.4828580664170898</v>
      </c>
      <c r="Y68" s="13">
        <v>-6.7011100576209701</v>
      </c>
      <c r="Z68" s="173">
        <v>5.3601074871458296</v>
      </c>
      <c r="AA68" s="15"/>
      <c r="AB68" s="15"/>
      <c r="AC68" s="15"/>
      <c r="AD68" s="16"/>
    </row>
    <row r="69" spans="1:30" ht="12.95" customHeight="1" x14ac:dyDescent="0.2">
      <c r="A69" s="3" t="s">
        <v>397</v>
      </c>
      <c r="B69" s="27">
        <v>2</v>
      </c>
      <c r="C69" s="28">
        <v>32.3918822266372</v>
      </c>
      <c r="D69" s="178">
        <v>1.73253760238011</v>
      </c>
      <c r="E69" s="28">
        <v>32.598843836950699</v>
      </c>
      <c r="F69" s="178">
        <v>2.1522475403005901</v>
      </c>
      <c r="G69" s="28">
        <v>32.122760630464498</v>
      </c>
      <c r="H69" s="178">
        <v>2.8625181771163399</v>
      </c>
      <c r="I69" s="28">
        <v>-0.476083206486209</v>
      </c>
      <c r="J69" s="178">
        <v>3.61744776113111</v>
      </c>
      <c r="K69" s="28">
        <v>39.038332790723103</v>
      </c>
      <c r="L69" s="178">
        <v>4.4227734498914399</v>
      </c>
      <c r="M69" s="28">
        <v>31.983514173981799</v>
      </c>
      <c r="N69" s="178">
        <v>2.3064220684379699</v>
      </c>
      <c r="O69" s="28">
        <v>29.163934006811601</v>
      </c>
      <c r="P69" s="178">
        <v>3.50590631370076</v>
      </c>
      <c r="Q69" s="28">
        <v>-9.8743987839114098</v>
      </c>
      <c r="R69" s="178">
        <v>6.0828587371929403</v>
      </c>
      <c r="S69" s="28">
        <v>42.721367466823096</v>
      </c>
      <c r="T69" s="178">
        <v>3.6378616089646298</v>
      </c>
      <c r="U69" s="28">
        <v>29.658226351127901</v>
      </c>
      <c r="V69" s="178">
        <v>3.6606482702409999</v>
      </c>
      <c r="W69" s="28">
        <v>28.8078012952131</v>
      </c>
      <c r="X69" s="178">
        <v>2.31115921828841</v>
      </c>
      <c r="Y69" s="28">
        <v>-13.91356617161</v>
      </c>
      <c r="Z69" s="178">
        <v>4.5543754642292598</v>
      </c>
      <c r="AA69" s="30"/>
      <c r="AB69" s="30"/>
      <c r="AC69" s="30"/>
      <c r="AD69" s="31"/>
    </row>
    <row r="70" spans="1:30" ht="12.95" customHeight="1" x14ac:dyDescent="0.2">
      <c r="A70" s="2"/>
      <c r="B70" s="32"/>
      <c r="C70" s="13" t="s">
        <v>1652</v>
      </c>
      <c r="D70" s="173" t="s">
        <v>1653</v>
      </c>
      <c r="E70" s="13" t="s">
        <v>1654</v>
      </c>
      <c r="F70" s="173" t="s">
        <v>1655</v>
      </c>
      <c r="G70" s="13" t="s">
        <v>1656</v>
      </c>
      <c r="H70" s="173" t="s">
        <v>1657</v>
      </c>
      <c r="I70" s="13" t="s">
        <v>1658</v>
      </c>
      <c r="J70" s="173" t="s">
        <v>1659</v>
      </c>
      <c r="K70" s="13" t="s">
        <v>1660</v>
      </c>
      <c r="L70" s="173" t="s">
        <v>1661</v>
      </c>
      <c r="M70" s="13" t="s">
        <v>1662</v>
      </c>
      <c r="N70" s="173" t="s">
        <v>1663</v>
      </c>
      <c r="O70" s="13" t="s">
        <v>1664</v>
      </c>
      <c r="P70" s="173" t="s">
        <v>1665</v>
      </c>
      <c r="Q70" s="13" t="s">
        <v>1666</v>
      </c>
      <c r="R70" s="173" t="s">
        <v>1667</v>
      </c>
      <c r="S70" s="13" t="s">
        <v>1668</v>
      </c>
      <c r="T70" s="173" t="s">
        <v>1669</v>
      </c>
      <c r="U70" s="13" t="s">
        <v>1670</v>
      </c>
      <c r="V70" s="173" t="s">
        <v>1671</v>
      </c>
      <c r="W70" s="13" t="s">
        <v>1672</v>
      </c>
      <c r="X70" s="173" t="s">
        <v>1673</v>
      </c>
      <c r="Y70" s="13" t="s">
        <v>1674</v>
      </c>
      <c r="Z70" s="173" t="s">
        <v>1675</v>
      </c>
      <c r="AA70" s="13" t="s">
        <v>1676</v>
      </c>
      <c r="AB70" s="173" t="s">
        <v>1677</v>
      </c>
      <c r="AC70" s="15" t="s">
        <v>1678</v>
      </c>
      <c r="AD70" s="16" t="s">
        <v>1679</v>
      </c>
    </row>
    <row r="71" spans="1:30" ht="12.95" customHeight="1" x14ac:dyDescent="0.2">
      <c r="A71" s="2" t="s">
        <v>341</v>
      </c>
      <c r="B71" s="32">
        <v>1</v>
      </c>
      <c r="C71" s="13">
        <v>57.664622721405202</v>
      </c>
      <c r="D71" s="173">
        <v>1.54872270057579</v>
      </c>
      <c r="E71" s="13">
        <v>58.193056600433401</v>
      </c>
      <c r="F71" s="173">
        <v>1.67776716793017</v>
      </c>
      <c r="G71" s="13">
        <v>55.463086324675899</v>
      </c>
      <c r="H71" s="173">
        <v>3.0423176239887799</v>
      </c>
      <c r="I71" s="13">
        <v>-2.7299702757575002</v>
      </c>
      <c r="J71" s="173">
        <v>3.3280646257884001</v>
      </c>
      <c r="K71" s="13">
        <v>60.658510036507501</v>
      </c>
      <c r="L71" s="173">
        <v>3.00177763683799</v>
      </c>
      <c r="M71" s="13">
        <v>58.147563754956401</v>
      </c>
      <c r="N71" s="173">
        <v>1.89508254320397</v>
      </c>
      <c r="O71" s="13">
        <v>55.068608616655403</v>
      </c>
      <c r="P71" s="173">
        <v>2.4716804444471001</v>
      </c>
      <c r="Q71" s="13">
        <v>-5.5899014198521497</v>
      </c>
      <c r="R71" s="173">
        <v>3.7903523156311998</v>
      </c>
      <c r="S71" s="13">
        <v>60.626859501586097</v>
      </c>
      <c r="T71" s="173">
        <v>2.8678546382008299</v>
      </c>
      <c r="U71" s="13">
        <v>59.988102129504597</v>
      </c>
      <c r="V71" s="173">
        <v>2.8372380229941299</v>
      </c>
      <c r="W71" s="13">
        <v>55.932612315476099</v>
      </c>
      <c r="X71" s="173">
        <v>2.05471712647135</v>
      </c>
      <c r="Y71" s="13">
        <v>-4.6942471861100401</v>
      </c>
      <c r="Z71" s="173">
        <v>3.4719488158259599</v>
      </c>
      <c r="AA71" s="13">
        <v>8.1733153645011001</v>
      </c>
      <c r="AB71" s="173">
        <v>2.0478377238169001</v>
      </c>
      <c r="AC71" s="15"/>
      <c r="AD71" s="16"/>
    </row>
    <row r="72" spans="1:30" ht="12.95" customHeight="1" x14ac:dyDescent="0.2">
      <c r="A72" s="2" t="s">
        <v>345</v>
      </c>
      <c r="B72" s="32">
        <v>1</v>
      </c>
      <c r="C72" s="13">
        <v>54.2098810144754</v>
      </c>
      <c r="D72" s="173">
        <v>1.1302548808550399</v>
      </c>
      <c r="E72" s="13">
        <v>54.4201794857156</v>
      </c>
      <c r="F72" s="173">
        <v>1.1923324071943799</v>
      </c>
      <c r="G72" s="13">
        <v>52.179583809987399</v>
      </c>
      <c r="H72" s="173">
        <v>2.8298331565299</v>
      </c>
      <c r="I72" s="13">
        <v>-2.2405956757281502</v>
      </c>
      <c r="J72" s="173">
        <v>2.97972527893933</v>
      </c>
      <c r="K72" s="13">
        <v>56.694337931564597</v>
      </c>
      <c r="L72" s="173">
        <v>2.3411008740791099</v>
      </c>
      <c r="M72" s="13">
        <v>54.323803656823699</v>
      </c>
      <c r="N72" s="173">
        <v>1.5194812878839701</v>
      </c>
      <c r="O72" s="13">
        <v>51.938983741585901</v>
      </c>
      <c r="P72" s="173">
        <v>2.3387069871410602</v>
      </c>
      <c r="Q72" s="13">
        <v>-4.7553541899786902</v>
      </c>
      <c r="R72" s="173">
        <v>3.6472686195515398</v>
      </c>
      <c r="S72" s="13">
        <v>59.826795753638102</v>
      </c>
      <c r="T72" s="173">
        <v>2.3507547971168599</v>
      </c>
      <c r="U72" s="13">
        <v>53.606705737922198</v>
      </c>
      <c r="V72" s="173">
        <v>2.3496803756720399</v>
      </c>
      <c r="W72" s="13">
        <v>53.0945232429927</v>
      </c>
      <c r="X72" s="173">
        <v>1.54328294861068</v>
      </c>
      <c r="Y72" s="13">
        <v>-6.73227251064539</v>
      </c>
      <c r="Z72" s="173">
        <v>2.97466668647753</v>
      </c>
      <c r="AA72" s="13">
        <v>7.3577679932982498</v>
      </c>
      <c r="AB72" s="173">
        <v>1.5520941147024601</v>
      </c>
      <c r="AC72" s="15"/>
      <c r="AD72" s="16"/>
    </row>
    <row r="73" spans="1:30" ht="12.95" customHeight="1" x14ac:dyDescent="0.2">
      <c r="A73" s="17" t="s">
        <v>347</v>
      </c>
      <c r="B73" s="32">
        <v>1</v>
      </c>
      <c r="C73" s="13">
        <v>43.168251403050498</v>
      </c>
      <c r="D73" s="173">
        <v>1.3973295541388899</v>
      </c>
      <c r="E73" s="13">
        <v>42.995615828261798</v>
      </c>
      <c r="F73" s="173">
        <v>1.4351274873945199</v>
      </c>
      <c r="G73" s="13">
        <v>44.277894108814401</v>
      </c>
      <c r="H73" s="173">
        <v>3.3151602737858301</v>
      </c>
      <c r="I73" s="13">
        <v>1.2822782805526101</v>
      </c>
      <c r="J73" s="173">
        <v>3.3830590101966802</v>
      </c>
      <c r="K73" s="13">
        <v>42.012199637331797</v>
      </c>
      <c r="L73" s="173">
        <v>3.6312173512269101</v>
      </c>
      <c r="M73" s="13">
        <v>43.308017606701398</v>
      </c>
      <c r="N73" s="173">
        <v>2.0063236814086198</v>
      </c>
      <c r="O73" s="13">
        <v>43.496550566612001</v>
      </c>
      <c r="P73" s="173">
        <v>3.0483248692864899</v>
      </c>
      <c r="Q73" s="13">
        <v>1.4843509292802399</v>
      </c>
      <c r="R73" s="173">
        <v>5.0207239917272499</v>
      </c>
      <c r="S73" s="13">
        <v>41.6423248268622</v>
      </c>
      <c r="T73" s="173">
        <v>3.83643222377877</v>
      </c>
      <c r="U73" s="13">
        <v>43.710362586489502</v>
      </c>
      <c r="V73" s="173">
        <v>3.6585689212434902</v>
      </c>
      <c r="W73" s="13">
        <v>43.498542706226303</v>
      </c>
      <c r="X73" s="173">
        <v>1.8057480220765201</v>
      </c>
      <c r="Y73" s="13">
        <v>1.85621787936408</v>
      </c>
      <c r="Z73" s="173">
        <v>4.6202578001418599</v>
      </c>
      <c r="AA73" s="13">
        <v>12.653008182759701</v>
      </c>
      <c r="AB73" s="173">
        <v>1.8712290484148499</v>
      </c>
      <c r="AC73" s="15"/>
      <c r="AD73" s="16"/>
    </row>
    <row r="74" spans="1:30" ht="12.95" customHeight="1" x14ac:dyDescent="0.2">
      <c r="A74" s="2" t="s">
        <v>348</v>
      </c>
      <c r="B74" s="32">
        <v>1</v>
      </c>
      <c r="C74" s="13">
        <v>94.161681863016796</v>
      </c>
      <c r="D74" s="173">
        <v>0.63362562690124702</v>
      </c>
      <c r="E74" s="13">
        <v>94.070368399319804</v>
      </c>
      <c r="F74" s="173">
        <v>0.69529786572514496</v>
      </c>
      <c r="G74" s="13">
        <v>95.000874376466996</v>
      </c>
      <c r="H74" s="173">
        <v>1.5493579135340501</v>
      </c>
      <c r="I74" s="13">
        <v>0.93050597714724903</v>
      </c>
      <c r="J74" s="173">
        <v>1.71035409906378</v>
      </c>
      <c r="K74" s="13">
        <v>96.923371281545101</v>
      </c>
      <c r="L74" s="173">
        <v>1.1555132128450001</v>
      </c>
      <c r="M74" s="13">
        <v>94.3413017820628</v>
      </c>
      <c r="N74" s="173">
        <v>0.81641772426928705</v>
      </c>
      <c r="O74" s="13">
        <v>92.785972688726105</v>
      </c>
      <c r="P74" s="173">
        <v>1.2989221847586001</v>
      </c>
      <c r="Q74" s="13">
        <v>-4.1373985928190402</v>
      </c>
      <c r="R74" s="173">
        <v>1.7015116136233499</v>
      </c>
      <c r="S74" s="13">
        <v>96.561365817884493</v>
      </c>
      <c r="T74" s="173">
        <v>1.02209791920049</v>
      </c>
      <c r="U74" s="13">
        <v>94.635946224789805</v>
      </c>
      <c r="V74" s="173">
        <v>1.4995827447283201</v>
      </c>
      <c r="W74" s="13">
        <v>93.709545305233902</v>
      </c>
      <c r="X74" s="173">
        <v>0.79255171595859397</v>
      </c>
      <c r="Y74" s="13">
        <v>-2.8518205126506602</v>
      </c>
      <c r="Z74" s="173">
        <v>1.22692589868006</v>
      </c>
      <c r="AA74" s="13">
        <v>3.76733677268999</v>
      </c>
      <c r="AB74" s="173">
        <v>1.0056900618351801</v>
      </c>
      <c r="AC74" s="15"/>
      <c r="AD74" s="16"/>
    </row>
    <row r="75" spans="1:30" ht="12.95" customHeight="1" x14ac:dyDescent="0.2">
      <c r="A75" s="2" t="s">
        <v>359</v>
      </c>
      <c r="B75" s="32">
        <v>1</v>
      </c>
      <c r="C75" s="13">
        <v>28.467014611597602</v>
      </c>
      <c r="D75" s="173">
        <v>1.60181330976061</v>
      </c>
      <c r="E75" s="13">
        <v>28.6474913479476</v>
      </c>
      <c r="F75" s="173">
        <v>1.7635925813155899</v>
      </c>
      <c r="G75" s="13">
        <v>27.597410925923299</v>
      </c>
      <c r="H75" s="173">
        <v>4.1566555326976697</v>
      </c>
      <c r="I75" s="13">
        <v>-1.05008042202437</v>
      </c>
      <c r="J75" s="173">
        <v>4.5739690614301098</v>
      </c>
      <c r="K75" s="13">
        <v>30.788657945029399</v>
      </c>
      <c r="L75" s="173">
        <v>4.7960740720539796</v>
      </c>
      <c r="M75" s="13">
        <v>29.123124942873801</v>
      </c>
      <c r="N75" s="173">
        <v>1.9103361384067401</v>
      </c>
      <c r="O75" s="13">
        <v>26.445364785566099</v>
      </c>
      <c r="P75" s="173">
        <v>2.91439843639917</v>
      </c>
      <c r="Q75" s="13">
        <v>-4.3432931594633297</v>
      </c>
      <c r="R75" s="173">
        <v>5.2032956603553497</v>
      </c>
      <c r="S75" s="13">
        <v>41.514343990400903</v>
      </c>
      <c r="T75" s="173">
        <v>4.9597689955292603</v>
      </c>
      <c r="U75" s="13">
        <v>26.659902314291202</v>
      </c>
      <c r="V75" s="173">
        <v>3.9056925567229799</v>
      </c>
      <c r="W75" s="13">
        <v>25.9851355185302</v>
      </c>
      <c r="X75" s="173">
        <v>1.8993235342508901</v>
      </c>
      <c r="Y75" s="13">
        <v>-15.5292084718707</v>
      </c>
      <c r="Z75" s="173">
        <v>5.1631486066824204</v>
      </c>
      <c r="AA75" s="13">
        <v>-6.8733173372432601</v>
      </c>
      <c r="AB75" s="173">
        <v>2.0114375209252602</v>
      </c>
      <c r="AC75" s="15"/>
      <c r="AD75" s="16"/>
    </row>
    <row r="76" spans="1:30" ht="12.95" customHeight="1" x14ac:dyDescent="0.2">
      <c r="A76" s="2" t="s">
        <v>364</v>
      </c>
      <c r="B76" s="32">
        <v>1</v>
      </c>
      <c r="C76" s="13">
        <v>50.423220209405599</v>
      </c>
      <c r="D76" s="173">
        <v>1.34972020537467</v>
      </c>
      <c r="E76" s="13">
        <v>51.772224343477802</v>
      </c>
      <c r="F76" s="173">
        <v>1.7078689379747001</v>
      </c>
      <c r="G76" s="13">
        <v>48.0167982877268</v>
      </c>
      <c r="H76" s="173">
        <v>2.0801191641257599</v>
      </c>
      <c r="I76" s="13">
        <v>-3.75542605575101</v>
      </c>
      <c r="J76" s="173">
        <v>2.5946291595053599</v>
      </c>
      <c r="K76" s="13">
        <v>55.173607386777697</v>
      </c>
      <c r="L76" s="173">
        <v>2.5647019645470501</v>
      </c>
      <c r="M76" s="13">
        <v>49.155373474816102</v>
      </c>
      <c r="N76" s="173">
        <v>1.71456503700947</v>
      </c>
      <c r="O76" s="13">
        <v>48.905333482153402</v>
      </c>
      <c r="P76" s="173">
        <v>2.4180090545272601</v>
      </c>
      <c r="Q76" s="13">
        <v>-6.2682739046242899</v>
      </c>
      <c r="R76" s="173">
        <v>3.4626885497708</v>
      </c>
      <c r="S76" s="13">
        <v>55.690778080813601</v>
      </c>
      <c r="T76" s="173">
        <v>2.78473144347956</v>
      </c>
      <c r="U76" s="13">
        <v>43.702860861251096</v>
      </c>
      <c r="V76" s="173">
        <v>2.85434320750662</v>
      </c>
      <c r="W76" s="13">
        <v>50.551156599496103</v>
      </c>
      <c r="X76" s="173">
        <v>1.5624516183397399</v>
      </c>
      <c r="Y76" s="13">
        <v>-5.1396214813175298</v>
      </c>
      <c r="Z76" s="173">
        <v>2.8833724111550598</v>
      </c>
      <c r="AA76" s="13">
        <v>10.7853216765421</v>
      </c>
      <c r="AB76" s="173">
        <v>1.68336670066934</v>
      </c>
      <c r="AC76" s="15"/>
      <c r="AD76" s="16"/>
    </row>
    <row r="77" spans="1:30" ht="12.95" customHeight="1" x14ac:dyDescent="0.2">
      <c r="A77" s="2" t="s">
        <v>366</v>
      </c>
      <c r="B77" s="32">
        <v>1</v>
      </c>
      <c r="C77" s="13">
        <v>48.406219293920302</v>
      </c>
      <c r="D77" s="173">
        <v>1.3241184403217301</v>
      </c>
      <c r="E77" s="13">
        <v>49.026554585125901</v>
      </c>
      <c r="F77" s="173">
        <v>1.52779525330258</v>
      </c>
      <c r="G77" s="13">
        <v>46.314453574496099</v>
      </c>
      <c r="H77" s="173">
        <v>2.9798119881026999</v>
      </c>
      <c r="I77" s="13">
        <v>-2.7121010106297798</v>
      </c>
      <c r="J77" s="173">
        <v>3.4215490627487601</v>
      </c>
      <c r="K77" s="13">
        <v>41.7566976900439</v>
      </c>
      <c r="L77" s="173">
        <v>3.48036068093645</v>
      </c>
      <c r="M77" s="13">
        <v>46.195781023345901</v>
      </c>
      <c r="N77" s="173">
        <v>1.5115852986434799</v>
      </c>
      <c r="O77" s="13">
        <v>56.881579934743499</v>
      </c>
      <c r="P77" s="173">
        <v>2.5121220554733301</v>
      </c>
      <c r="Q77" s="13">
        <v>15.124882244699601</v>
      </c>
      <c r="R77" s="173">
        <v>4.4538152147664603</v>
      </c>
      <c r="S77" s="13">
        <v>42.468313187665302</v>
      </c>
      <c r="T77" s="173">
        <v>3.2328420551375001</v>
      </c>
      <c r="U77" s="13">
        <v>31.2189429197661</v>
      </c>
      <c r="V77" s="173">
        <v>3.0411483664148902</v>
      </c>
      <c r="W77" s="13">
        <v>53.395749474856302</v>
      </c>
      <c r="X77" s="173">
        <v>1.6000723389468301</v>
      </c>
      <c r="Y77" s="13">
        <v>10.927436287191099</v>
      </c>
      <c r="Z77" s="173">
        <v>3.76383042956778</v>
      </c>
      <c r="AA77" s="13">
        <v>5.00059547090562</v>
      </c>
      <c r="AB77" s="173">
        <v>1.6984934264712701</v>
      </c>
      <c r="AC77" s="15"/>
      <c r="AD77" s="16"/>
    </row>
    <row r="78" spans="1:30" ht="12.95" customHeight="1" x14ac:dyDescent="0.2">
      <c r="A78" s="2" t="s">
        <v>372</v>
      </c>
      <c r="B78" s="32">
        <v>1</v>
      </c>
      <c r="C78" s="13">
        <v>73.511237781874797</v>
      </c>
      <c r="D78" s="173">
        <v>1.2068648709215699</v>
      </c>
      <c r="E78" s="13">
        <v>75.367617386802806</v>
      </c>
      <c r="F78" s="173">
        <v>1.5931108944806001</v>
      </c>
      <c r="G78" s="13">
        <v>70.641107376890503</v>
      </c>
      <c r="H78" s="173">
        <v>1.85771839248954</v>
      </c>
      <c r="I78" s="13">
        <v>-4.7265100099123298</v>
      </c>
      <c r="J78" s="173">
        <v>2.51943179640134</v>
      </c>
      <c r="K78" s="13">
        <v>78.766447511743195</v>
      </c>
      <c r="L78" s="173">
        <v>2.3086968302554398</v>
      </c>
      <c r="M78" s="13">
        <v>72.269770557146003</v>
      </c>
      <c r="N78" s="173">
        <v>1.6911508516588201</v>
      </c>
      <c r="O78" s="13">
        <v>71.457464329261796</v>
      </c>
      <c r="P78" s="173">
        <v>2.11223692347366</v>
      </c>
      <c r="Q78" s="13">
        <v>-7.30898318248141</v>
      </c>
      <c r="R78" s="173">
        <v>3.1238369881768699</v>
      </c>
      <c r="S78" s="13">
        <v>78.233195223163705</v>
      </c>
      <c r="T78" s="173">
        <v>2.0667652890708399</v>
      </c>
      <c r="U78" s="13">
        <v>74.844165959741105</v>
      </c>
      <c r="V78" s="173">
        <v>2.5436573734413299</v>
      </c>
      <c r="W78" s="13">
        <v>69.172542577076499</v>
      </c>
      <c r="X78" s="173">
        <v>1.6980950614927099</v>
      </c>
      <c r="Y78" s="13">
        <v>-9.0606526460871493</v>
      </c>
      <c r="Z78" s="173">
        <v>2.6093763054702199</v>
      </c>
      <c r="AA78" s="13">
        <v>4.3161452664576796</v>
      </c>
      <c r="AB78" s="173">
        <v>1.6119514729043301</v>
      </c>
      <c r="AC78" s="15"/>
      <c r="AD78" s="16"/>
    </row>
    <row r="79" spans="1:30" ht="12.95" customHeight="1" x14ac:dyDescent="0.2">
      <c r="A79" s="2" t="s">
        <v>377</v>
      </c>
      <c r="B79" s="32">
        <v>1</v>
      </c>
      <c r="C79" s="13">
        <v>91.941582714532004</v>
      </c>
      <c r="D79" s="173">
        <v>0.712139712002828</v>
      </c>
      <c r="E79" s="13">
        <v>93.765413848952903</v>
      </c>
      <c r="F79" s="173">
        <v>0.710602109484473</v>
      </c>
      <c r="G79" s="13">
        <v>89.290653730179798</v>
      </c>
      <c r="H79" s="173">
        <v>1.42395171949553</v>
      </c>
      <c r="I79" s="13">
        <v>-4.4747601187730899</v>
      </c>
      <c r="J79" s="173">
        <v>1.58802507260813</v>
      </c>
      <c r="K79" s="13">
        <v>94.832129780573297</v>
      </c>
      <c r="L79" s="173">
        <v>2.6195895573953401</v>
      </c>
      <c r="M79" s="13">
        <v>92.279340982341907</v>
      </c>
      <c r="N79" s="173">
        <v>0.70769734952988095</v>
      </c>
      <c r="O79" s="13">
        <v>90.178647335393194</v>
      </c>
      <c r="P79" s="173">
        <v>1.9014243888859099</v>
      </c>
      <c r="Q79" s="13">
        <v>-4.6534824451800896</v>
      </c>
      <c r="R79" s="173">
        <v>3.2453629303168898</v>
      </c>
      <c r="S79" s="13">
        <v>95.045266319148098</v>
      </c>
      <c r="T79" s="173">
        <v>1.1629259744110201</v>
      </c>
      <c r="U79" s="13">
        <v>90.855036504692606</v>
      </c>
      <c r="V79" s="173">
        <v>1.92521115369396</v>
      </c>
      <c r="W79" s="13">
        <v>92.407721752632199</v>
      </c>
      <c r="X79" s="173">
        <v>0.90366190955332903</v>
      </c>
      <c r="Y79" s="13">
        <v>-2.63754456651596</v>
      </c>
      <c r="Z79" s="173">
        <v>1.62646743422508</v>
      </c>
      <c r="AA79" s="13">
        <v>1.96519652495877</v>
      </c>
      <c r="AB79" s="173">
        <v>1.0482103567274601</v>
      </c>
      <c r="AC79" s="15"/>
      <c r="AD79" s="16"/>
    </row>
    <row r="80" spans="1:30" ht="12.95" customHeight="1" x14ac:dyDescent="0.2">
      <c r="A80" s="2" t="s">
        <v>382</v>
      </c>
      <c r="B80" s="32">
        <v>1</v>
      </c>
      <c r="C80" s="13">
        <v>46.891532448000099</v>
      </c>
      <c r="D80" s="173">
        <v>1.1690202854730101</v>
      </c>
      <c r="E80" s="13">
        <v>47.671936123671102</v>
      </c>
      <c r="F80" s="173">
        <v>1.24768319345403</v>
      </c>
      <c r="G80" s="13">
        <v>39.594742023816998</v>
      </c>
      <c r="H80" s="173">
        <v>3.3570034149879802</v>
      </c>
      <c r="I80" s="13">
        <v>-8.0771940998540508</v>
      </c>
      <c r="J80" s="173">
        <v>3.62198257994085</v>
      </c>
      <c r="K80" s="13">
        <v>52.118979744756203</v>
      </c>
      <c r="L80" s="173">
        <v>4.0257109092347498</v>
      </c>
      <c r="M80" s="13">
        <v>47.634663220605901</v>
      </c>
      <c r="N80" s="173">
        <v>1.46174528217399</v>
      </c>
      <c r="O80" s="13">
        <v>44.457890825976001</v>
      </c>
      <c r="P80" s="173">
        <v>2.0915668922190598</v>
      </c>
      <c r="Q80" s="13">
        <v>-7.6610889187802398</v>
      </c>
      <c r="R80" s="173">
        <v>4.4785000889478201</v>
      </c>
      <c r="S80" s="13">
        <v>52.051123864954398</v>
      </c>
      <c r="T80" s="173">
        <v>2.8862023899465101</v>
      </c>
      <c r="U80" s="13">
        <v>48.149553425927799</v>
      </c>
      <c r="V80" s="173">
        <v>3.11649520874241</v>
      </c>
      <c r="W80" s="13">
        <v>44.882304349353497</v>
      </c>
      <c r="X80" s="173">
        <v>1.4037822184683</v>
      </c>
      <c r="Y80" s="13">
        <v>-7.1688195156009202</v>
      </c>
      <c r="Z80" s="173">
        <v>3.2329104504759099</v>
      </c>
      <c r="AA80" s="13">
        <v>4.19531538049009</v>
      </c>
      <c r="AB80" s="173">
        <v>1.73120185251933</v>
      </c>
      <c r="AC80" s="15"/>
      <c r="AD80" s="16"/>
    </row>
    <row r="81" spans="1:30" ht="12.95" customHeight="1" x14ac:dyDescent="0.2">
      <c r="A81" s="2" t="s">
        <v>384</v>
      </c>
      <c r="B81" s="32">
        <v>1</v>
      </c>
      <c r="C81" s="13">
        <v>61.486317664662302</v>
      </c>
      <c r="D81" s="173">
        <v>1.2088228672607599</v>
      </c>
      <c r="E81" s="13">
        <v>63.876900609786503</v>
      </c>
      <c r="F81" s="173">
        <v>1.23102211799755</v>
      </c>
      <c r="G81" s="13">
        <v>54.319344682969202</v>
      </c>
      <c r="H81" s="173">
        <v>2.1824104132803699</v>
      </c>
      <c r="I81" s="13">
        <v>-9.5575559268172601</v>
      </c>
      <c r="J81" s="173">
        <v>2.0979606920407101</v>
      </c>
      <c r="K81" s="13">
        <v>69.111421570920101</v>
      </c>
      <c r="L81" s="173">
        <v>2.8920207677456</v>
      </c>
      <c r="M81" s="13">
        <v>62.063646578923503</v>
      </c>
      <c r="N81" s="173">
        <v>1.3537700419852301</v>
      </c>
      <c r="O81" s="13">
        <v>57.706096191301903</v>
      </c>
      <c r="P81" s="173">
        <v>1.9900682527807001</v>
      </c>
      <c r="Q81" s="13">
        <v>-11.405325379618199</v>
      </c>
      <c r="R81" s="173">
        <v>3.6518245764768702</v>
      </c>
      <c r="S81" s="13">
        <v>65.206202720984905</v>
      </c>
      <c r="T81" s="173">
        <v>2.4228285232648501</v>
      </c>
      <c r="U81" s="13">
        <v>59.8718428027437</v>
      </c>
      <c r="V81" s="173">
        <v>2.46953766633496</v>
      </c>
      <c r="W81" s="13">
        <v>60.949928603800601</v>
      </c>
      <c r="X81" s="173">
        <v>1.3964318203417301</v>
      </c>
      <c r="Y81" s="13">
        <v>-4.2562741171842999</v>
      </c>
      <c r="Z81" s="173">
        <v>2.7373100239217498</v>
      </c>
      <c r="AA81" s="13">
        <v>13.2144963369217</v>
      </c>
      <c r="AB81" s="173">
        <v>1.6938018341277099</v>
      </c>
      <c r="AC81" s="15"/>
      <c r="AD81" s="16"/>
    </row>
    <row r="82" spans="1:30" ht="12.95" customHeight="1" x14ac:dyDescent="0.2">
      <c r="A82" s="2" t="s">
        <v>386</v>
      </c>
      <c r="B82" s="32">
        <v>1</v>
      </c>
      <c r="C82" s="13">
        <v>60.615607869832601</v>
      </c>
      <c r="D82" s="173">
        <v>1.1813793835575599</v>
      </c>
      <c r="E82" s="13">
        <v>61.1875165931298</v>
      </c>
      <c r="F82" s="173">
        <v>1.51475073156185</v>
      </c>
      <c r="G82" s="13">
        <v>59.420627944887997</v>
      </c>
      <c r="H82" s="173">
        <v>1.9723859583456</v>
      </c>
      <c r="I82" s="13">
        <v>-1.7668886482417601</v>
      </c>
      <c r="J82" s="173">
        <v>2.5461895046082899</v>
      </c>
      <c r="K82" s="13">
        <v>60.066034953234499</v>
      </c>
      <c r="L82" s="173">
        <v>5.0689583065574197</v>
      </c>
      <c r="M82" s="13">
        <v>59.526545768480403</v>
      </c>
      <c r="N82" s="173">
        <v>1.5174946688756099</v>
      </c>
      <c r="O82" s="13">
        <v>63.608636331364899</v>
      </c>
      <c r="P82" s="173">
        <v>2.2082527486596599</v>
      </c>
      <c r="Q82" s="13">
        <v>3.54260137813039</v>
      </c>
      <c r="R82" s="173">
        <v>5.4365654665326604</v>
      </c>
      <c r="S82" s="13">
        <v>59.145542840538603</v>
      </c>
      <c r="T82" s="173">
        <v>4.5976171269063997</v>
      </c>
      <c r="U82" s="13">
        <v>59.876858297154101</v>
      </c>
      <c r="V82" s="173">
        <v>2.6795575183968299</v>
      </c>
      <c r="W82" s="13">
        <v>61.1848450229961</v>
      </c>
      <c r="X82" s="173">
        <v>1.2350571407106199</v>
      </c>
      <c r="Y82" s="13">
        <v>2.0393021824575301</v>
      </c>
      <c r="Z82" s="173">
        <v>4.7824515380720296</v>
      </c>
      <c r="AA82" s="13">
        <v>5.7730169559327997</v>
      </c>
      <c r="AB82" s="173">
        <v>1.5393960543929801</v>
      </c>
      <c r="AC82" s="15"/>
      <c r="AD82" s="16"/>
    </row>
    <row r="83" spans="1:30" ht="12.95" customHeight="1" x14ac:dyDescent="0.2">
      <c r="A83" s="2" t="s">
        <v>387</v>
      </c>
      <c r="B83" s="32">
        <v>1</v>
      </c>
      <c r="C83" s="13">
        <v>78.830366747577798</v>
      </c>
      <c r="D83" s="173">
        <v>1.65234083311943</v>
      </c>
      <c r="E83" s="13">
        <v>80.014369193156497</v>
      </c>
      <c r="F83" s="173">
        <v>1.5677882019400999</v>
      </c>
      <c r="G83" s="13">
        <v>70.604373336814803</v>
      </c>
      <c r="H83" s="173">
        <v>3.54747718220744</v>
      </c>
      <c r="I83" s="13">
        <v>-9.4099958563416894</v>
      </c>
      <c r="J83" s="173">
        <v>3.32349158725772</v>
      </c>
      <c r="K83" s="13">
        <v>74.281096475956303</v>
      </c>
      <c r="L83" s="173">
        <v>2.9200130452337101</v>
      </c>
      <c r="M83" s="13">
        <v>79.748203168709694</v>
      </c>
      <c r="N83" s="173">
        <v>1.4057480018926001</v>
      </c>
      <c r="O83" s="13">
        <v>79.551198753276495</v>
      </c>
      <c r="P83" s="173">
        <v>7.3440605064087299</v>
      </c>
      <c r="Q83" s="13">
        <v>5.27010227732021</v>
      </c>
      <c r="R83" s="173">
        <v>7.9246329118375902</v>
      </c>
      <c r="S83" s="13">
        <v>79.159201625436296</v>
      </c>
      <c r="T83" s="173">
        <v>2.2321430878031601</v>
      </c>
      <c r="U83" s="13">
        <v>74.997270379431697</v>
      </c>
      <c r="V83" s="173">
        <v>3.0267228984135102</v>
      </c>
      <c r="W83" s="13">
        <v>81.565495799070206</v>
      </c>
      <c r="X83" s="173">
        <v>1.8761539957492599</v>
      </c>
      <c r="Y83" s="13">
        <v>2.4062941736338801</v>
      </c>
      <c r="Z83" s="173">
        <v>2.67000330347099</v>
      </c>
      <c r="AA83" s="13">
        <v>-2.30946491987986</v>
      </c>
      <c r="AB83" s="173">
        <v>2.2141510369161899</v>
      </c>
      <c r="AC83" s="15"/>
      <c r="AD83" s="16"/>
    </row>
    <row r="84" spans="1:30" ht="12.95" customHeight="1" x14ac:dyDescent="0.2">
      <c r="A84" s="33" t="s">
        <v>398</v>
      </c>
      <c r="B84" s="34">
        <v>1</v>
      </c>
      <c r="C84" s="46">
        <v>62.217440411691697</v>
      </c>
      <c r="D84" s="177">
        <v>0.36453694090727501</v>
      </c>
      <c r="E84" s="46">
        <v>63.167802376460003</v>
      </c>
      <c r="F84" s="177">
        <v>0.40781214962138701</v>
      </c>
      <c r="G84" s="46">
        <v>59.036921366236299</v>
      </c>
      <c r="H84" s="177">
        <v>0.78233165829698503</v>
      </c>
      <c r="I84" s="46">
        <v>-4.13088101022365</v>
      </c>
      <c r="J84" s="177">
        <v>0.85861085271369397</v>
      </c>
      <c r="K84" s="46">
        <v>64.264274359054298</v>
      </c>
      <c r="L84" s="177">
        <v>0.94465912303167698</v>
      </c>
      <c r="M84" s="46">
        <v>62.067426575923797</v>
      </c>
      <c r="N84" s="177">
        <v>0.43341220056520702</v>
      </c>
      <c r="O84" s="46">
        <v>61.582148084666997</v>
      </c>
      <c r="P84" s="177">
        <v>0.87058722541216804</v>
      </c>
      <c r="Q84" s="46">
        <v>-2.6821262743872798</v>
      </c>
      <c r="R84" s="177">
        <v>1.27884774320062</v>
      </c>
      <c r="S84" s="46">
        <v>65.460749077184502</v>
      </c>
      <c r="T84" s="177">
        <v>0.84797697096871405</v>
      </c>
      <c r="U84" s="46">
        <v>59.867265629767999</v>
      </c>
      <c r="V84" s="177">
        <v>0.79407015960128602</v>
      </c>
      <c r="W84" s="46">
        <v>61.9026300467929</v>
      </c>
      <c r="X84" s="177">
        <v>0.44493068573788802</v>
      </c>
      <c r="Y84" s="46">
        <v>-3.5581190303916799</v>
      </c>
      <c r="Z84" s="177">
        <v>0.94628790345119296</v>
      </c>
      <c r="AA84" s="46">
        <v>6.8815161104167997</v>
      </c>
      <c r="AB84" s="177">
        <v>0.48255203198167901</v>
      </c>
      <c r="AC84" s="15"/>
      <c r="AD84" s="16"/>
    </row>
    <row r="85" spans="1:30" ht="12.95" customHeight="1" x14ac:dyDescent="0.2">
      <c r="A85" s="2" t="s">
        <v>106</v>
      </c>
      <c r="B85" s="32">
        <v>1</v>
      </c>
      <c r="C85" s="13">
        <v>61.482481954076498</v>
      </c>
      <c r="D85" s="173">
        <v>1.66080435365854</v>
      </c>
      <c r="E85" s="13">
        <v>61.910256572333203</v>
      </c>
      <c r="F85" s="173">
        <v>1.7714949289142401</v>
      </c>
      <c r="G85" s="13">
        <v>57.5898074036946</v>
      </c>
      <c r="H85" s="173">
        <v>3.8530700314614799</v>
      </c>
      <c r="I85" s="13">
        <v>-4.3204491686386399</v>
      </c>
      <c r="J85" s="173">
        <v>4.09223367533634</v>
      </c>
      <c r="K85" s="13">
        <v>63.952910994451699</v>
      </c>
      <c r="L85" s="173">
        <v>3.1161798859635401</v>
      </c>
      <c r="M85" s="13">
        <v>61.544242201604</v>
      </c>
      <c r="N85" s="173">
        <v>2.0117366192319599</v>
      </c>
      <c r="O85" s="13">
        <v>58.883209856018702</v>
      </c>
      <c r="P85" s="173">
        <v>3.5570436386356699</v>
      </c>
      <c r="Q85" s="13">
        <v>-5.0697011384329498</v>
      </c>
      <c r="R85" s="173">
        <v>5.0966229305376203</v>
      </c>
      <c r="S85" s="13">
        <v>68.845510387511098</v>
      </c>
      <c r="T85" s="173">
        <v>3.2070266337334798</v>
      </c>
      <c r="U85" s="13">
        <v>58.797549628909103</v>
      </c>
      <c r="V85" s="173">
        <v>2.9318589241019399</v>
      </c>
      <c r="W85" s="13">
        <v>60.259346845871299</v>
      </c>
      <c r="X85" s="173">
        <v>2.2318578682381802</v>
      </c>
      <c r="Y85" s="13">
        <v>-8.5861635416398201</v>
      </c>
      <c r="Z85" s="173">
        <v>3.8645433292411799</v>
      </c>
      <c r="AA85" s="13">
        <v>4.4632094164252596</v>
      </c>
      <c r="AB85" s="173">
        <v>2.2378145335921902</v>
      </c>
      <c r="AC85" s="15"/>
      <c r="AD85" s="16"/>
    </row>
    <row r="86" spans="1:30" ht="12.95" customHeight="1" x14ac:dyDescent="0.2">
      <c r="A86" s="2" t="s">
        <v>395</v>
      </c>
      <c r="B86" s="32">
        <v>1</v>
      </c>
      <c r="C86" s="13">
        <v>75.5893382875242</v>
      </c>
      <c r="D86" s="173">
        <v>1.51481290526126</v>
      </c>
      <c r="E86" s="13">
        <v>78.130100112564605</v>
      </c>
      <c r="F86" s="173">
        <v>1.6316841260322901</v>
      </c>
      <c r="G86" s="13">
        <v>64.116679589297405</v>
      </c>
      <c r="H86" s="173">
        <v>4.2027278973463398</v>
      </c>
      <c r="I86" s="13">
        <v>-14.0134205232672</v>
      </c>
      <c r="J86" s="173">
        <v>4.5171244144457203</v>
      </c>
      <c r="K86" s="13">
        <v>76.833313325192407</v>
      </c>
      <c r="L86" s="173">
        <v>3.0379939267453202</v>
      </c>
      <c r="M86" s="13">
        <v>76.701124740078797</v>
      </c>
      <c r="N86" s="173">
        <v>1.84929128985613</v>
      </c>
      <c r="O86" s="13">
        <v>71.809456026496306</v>
      </c>
      <c r="P86" s="173">
        <v>3.3340431248883</v>
      </c>
      <c r="Q86" s="13">
        <v>-5.0238572986960897</v>
      </c>
      <c r="R86" s="173">
        <v>4.1695027071349999</v>
      </c>
      <c r="S86" s="13">
        <v>80.383764558860307</v>
      </c>
      <c r="T86" s="173">
        <v>2.9189316650860602</v>
      </c>
      <c r="U86" s="13">
        <v>75.806959162394307</v>
      </c>
      <c r="V86" s="173">
        <v>4.2713482770079496</v>
      </c>
      <c r="W86" s="13">
        <v>73.771852268591701</v>
      </c>
      <c r="X86" s="173">
        <v>2.03259258294807</v>
      </c>
      <c r="Y86" s="13">
        <v>-6.6119122902686103</v>
      </c>
      <c r="Z86" s="173">
        <v>3.24009107727028</v>
      </c>
      <c r="AA86" s="13">
        <v>19.072898291154502</v>
      </c>
      <c r="AB86" s="173">
        <v>2.9715826147046598</v>
      </c>
      <c r="AC86" s="15"/>
      <c r="AD86" s="16"/>
    </row>
    <row r="87" spans="1:30" ht="12.95" customHeight="1" x14ac:dyDescent="0.2">
      <c r="A87" s="3" t="s">
        <v>396</v>
      </c>
      <c r="B87" s="36">
        <v>1</v>
      </c>
      <c r="C87" s="28">
        <v>69.877341308865994</v>
      </c>
      <c r="D87" s="178">
        <v>2.1633208572897198</v>
      </c>
      <c r="E87" s="28">
        <v>72.307348048269603</v>
      </c>
      <c r="F87" s="178">
        <v>2.1847444219393899</v>
      </c>
      <c r="G87" s="28">
        <v>46.3546980555913</v>
      </c>
      <c r="H87" s="178">
        <v>5.2481504189492796</v>
      </c>
      <c r="I87" s="28">
        <v>-25.9526499926783</v>
      </c>
      <c r="J87" s="178">
        <v>5.4088302641077899</v>
      </c>
      <c r="K87" s="28">
        <v>78.833159031248897</v>
      </c>
      <c r="L87" s="178">
        <v>4.02858635264566</v>
      </c>
      <c r="M87" s="28">
        <v>70.942609885502307</v>
      </c>
      <c r="N87" s="178">
        <v>2.76813981426114</v>
      </c>
      <c r="O87" s="28">
        <v>65.769054244764206</v>
      </c>
      <c r="P87" s="178">
        <v>3.0019614114325801</v>
      </c>
      <c r="Q87" s="28">
        <v>-13.0641047864847</v>
      </c>
      <c r="R87" s="178">
        <v>4.5589060895007103</v>
      </c>
      <c r="S87" s="28">
        <v>71.297111930684295</v>
      </c>
      <c r="T87" s="178">
        <v>3.8910345428434101</v>
      </c>
      <c r="U87" s="28">
        <v>75.924450553378804</v>
      </c>
      <c r="V87" s="178">
        <v>4.2474283238434802</v>
      </c>
      <c r="W87" s="28">
        <v>67.8135286601118</v>
      </c>
      <c r="X87" s="178">
        <v>2.4636832694950499</v>
      </c>
      <c r="Y87" s="28">
        <v>-3.48358327057255</v>
      </c>
      <c r="Z87" s="178">
        <v>4.0212643835606299</v>
      </c>
      <c r="AA87" s="28">
        <v>18.5494163907542</v>
      </c>
      <c r="AB87" s="178">
        <v>2.8386167597491898</v>
      </c>
      <c r="AC87" s="30"/>
      <c r="AD87" s="31"/>
    </row>
    <row r="88" spans="1:30" ht="12.95" customHeight="1" x14ac:dyDescent="0.2">
      <c r="A88" s="2"/>
      <c r="B88" s="37"/>
      <c r="C88" s="13" t="s">
        <v>1652</v>
      </c>
      <c r="D88" s="173" t="s">
        <v>1653</v>
      </c>
      <c r="E88" s="13" t="s">
        <v>1654</v>
      </c>
      <c r="F88" s="173" t="s">
        <v>1655</v>
      </c>
      <c r="G88" s="13" t="s">
        <v>1656</v>
      </c>
      <c r="H88" s="173" t="s">
        <v>1657</v>
      </c>
      <c r="I88" s="13" t="s">
        <v>1658</v>
      </c>
      <c r="J88" s="173" t="s">
        <v>1659</v>
      </c>
      <c r="K88" s="13" t="s">
        <v>1660</v>
      </c>
      <c r="L88" s="173" t="s">
        <v>1661</v>
      </c>
      <c r="M88" s="13" t="s">
        <v>1662</v>
      </c>
      <c r="N88" s="173" t="s">
        <v>1663</v>
      </c>
      <c r="O88" s="13" t="s">
        <v>1664</v>
      </c>
      <c r="P88" s="173" t="s">
        <v>1665</v>
      </c>
      <c r="Q88" s="13" t="s">
        <v>1666</v>
      </c>
      <c r="R88" s="173" t="s">
        <v>1667</v>
      </c>
      <c r="S88" s="13" t="s">
        <v>1668</v>
      </c>
      <c r="T88" s="173" t="s">
        <v>1669</v>
      </c>
      <c r="U88" s="13" t="s">
        <v>1670</v>
      </c>
      <c r="V88" s="173" t="s">
        <v>1671</v>
      </c>
      <c r="W88" s="13" t="s">
        <v>1672</v>
      </c>
      <c r="X88" s="173" t="s">
        <v>1673</v>
      </c>
      <c r="Y88" s="13" t="s">
        <v>1674</v>
      </c>
      <c r="Z88" s="173" t="s">
        <v>1675</v>
      </c>
      <c r="AA88" s="15" t="s">
        <v>1676</v>
      </c>
      <c r="AB88" s="15" t="s">
        <v>1677</v>
      </c>
      <c r="AC88" s="13" t="s">
        <v>1678</v>
      </c>
      <c r="AD88" s="182" t="s">
        <v>1679</v>
      </c>
    </row>
    <row r="89" spans="1:30" ht="12.95" customHeight="1" x14ac:dyDescent="0.2">
      <c r="A89" s="2" t="s">
        <v>353</v>
      </c>
      <c r="B89" s="37">
        <v>3</v>
      </c>
      <c r="C89" s="13" t="s">
        <v>713</v>
      </c>
      <c r="D89" s="173" t="s">
        <v>713</v>
      </c>
      <c r="E89" s="13" t="s">
        <v>713</v>
      </c>
      <c r="F89" s="173" t="s">
        <v>713</v>
      </c>
      <c r="G89" s="13" t="s">
        <v>713</v>
      </c>
      <c r="H89" s="173" t="s">
        <v>713</v>
      </c>
      <c r="I89" s="13" t="s">
        <v>713</v>
      </c>
      <c r="J89" s="173" t="s">
        <v>713</v>
      </c>
      <c r="K89" s="13">
        <v>59.433313424337904</v>
      </c>
      <c r="L89" s="173">
        <v>6.2814734445519598</v>
      </c>
      <c r="M89" s="13" t="s">
        <v>713</v>
      </c>
      <c r="N89" s="173" t="s">
        <v>713</v>
      </c>
      <c r="O89" s="13" t="s">
        <v>713</v>
      </c>
      <c r="P89" s="173" t="s">
        <v>713</v>
      </c>
      <c r="Q89" s="13" t="s">
        <v>713</v>
      </c>
      <c r="R89" s="173" t="s">
        <v>713</v>
      </c>
      <c r="S89" s="13">
        <v>61.942905523143402</v>
      </c>
      <c r="T89" s="173">
        <v>3.8106627228098899</v>
      </c>
      <c r="U89" s="13" t="s">
        <v>713</v>
      </c>
      <c r="V89" s="173" t="s">
        <v>713</v>
      </c>
      <c r="W89" s="13" t="s">
        <v>713</v>
      </c>
      <c r="X89" s="173" t="s">
        <v>713</v>
      </c>
      <c r="Y89" s="13" t="s">
        <v>713</v>
      </c>
      <c r="Z89" s="173" t="s">
        <v>713</v>
      </c>
      <c r="AA89" s="15"/>
      <c r="AB89" s="15"/>
      <c r="AC89" s="13" t="s">
        <v>713</v>
      </c>
      <c r="AD89" s="182" t="s">
        <v>713</v>
      </c>
    </row>
    <row r="90" spans="1:30" ht="12.95" customHeight="1" x14ac:dyDescent="0.2">
      <c r="A90" s="2" t="s">
        <v>356</v>
      </c>
      <c r="B90" s="37">
        <v>3</v>
      </c>
      <c r="C90" s="13">
        <v>67.894178375933095</v>
      </c>
      <c r="D90" s="173">
        <v>1.80091311534998</v>
      </c>
      <c r="E90" s="13">
        <v>71.403562096386906</v>
      </c>
      <c r="F90" s="173">
        <v>2.54713445155171</v>
      </c>
      <c r="G90" s="13">
        <v>63.544539309970702</v>
      </c>
      <c r="H90" s="173">
        <v>2.8984039424448902</v>
      </c>
      <c r="I90" s="13">
        <v>-7.8590227864162001</v>
      </c>
      <c r="J90" s="173">
        <v>4.0154183574057596</v>
      </c>
      <c r="K90" s="13">
        <v>63.106156656238902</v>
      </c>
      <c r="L90" s="173">
        <v>9.6119219265894404</v>
      </c>
      <c r="M90" s="13">
        <v>71.167467747860499</v>
      </c>
      <c r="N90" s="173">
        <v>2.2720506543769301</v>
      </c>
      <c r="O90" s="13">
        <v>63.850910942938398</v>
      </c>
      <c r="P90" s="173">
        <v>2.2813927912020899</v>
      </c>
      <c r="Q90" s="13">
        <v>0.74475428669950405</v>
      </c>
      <c r="R90" s="173">
        <v>9.8837914456537792</v>
      </c>
      <c r="S90" s="13">
        <v>73.803731761953898</v>
      </c>
      <c r="T90" s="173">
        <v>3.67846437144977</v>
      </c>
      <c r="U90" s="13">
        <v>74.277311843410601</v>
      </c>
      <c r="V90" s="173">
        <v>3.0704579769807001</v>
      </c>
      <c r="W90" s="13">
        <v>64.5251740427816</v>
      </c>
      <c r="X90" s="173">
        <v>2.0422968252111899</v>
      </c>
      <c r="Y90" s="13">
        <v>-9.2785577191723299</v>
      </c>
      <c r="Z90" s="173">
        <v>3.38193907810086</v>
      </c>
      <c r="AA90" s="15"/>
      <c r="AB90" s="15"/>
      <c r="AC90" s="13">
        <v>-5.86380496347658E-2</v>
      </c>
      <c r="AD90" s="182">
        <v>2.4113449930743802</v>
      </c>
    </row>
    <row r="91" spans="1:30" ht="12.95" customHeight="1" x14ac:dyDescent="0.2">
      <c r="A91" s="2" t="s">
        <v>99</v>
      </c>
      <c r="B91" s="37">
        <v>3</v>
      </c>
      <c r="C91" s="13">
        <v>57.413340498106898</v>
      </c>
      <c r="D91" s="173">
        <v>1.36884472753025</v>
      </c>
      <c r="E91" s="13">
        <v>59.104241375449597</v>
      </c>
      <c r="F91" s="173">
        <v>1.6897136816980101</v>
      </c>
      <c r="G91" s="13">
        <v>54.518344240025897</v>
      </c>
      <c r="H91" s="173">
        <v>2.1491090913340201</v>
      </c>
      <c r="I91" s="13">
        <v>-4.5858971354237603</v>
      </c>
      <c r="J91" s="173">
        <v>2.6638351263751301</v>
      </c>
      <c r="K91" s="13">
        <v>50.6482482899006</v>
      </c>
      <c r="L91" s="173">
        <v>3.6350194988063902</v>
      </c>
      <c r="M91" s="13">
        <v>58.928510145802797</v>
      </c>
      <c r="N91" s="173">
        <v>1.6654743167122701</v>
      </c>
      <c r="O91" s="13">
        <v>57.986405896039201</v>
      </c>
      <c r="P91" s="173">
        <v>2.8786057568593999</v>
      </c>
      <c r="Q91" s="13">
        <v>7.33815760613858</v>
      </c>
      <c r="R91" s="173">
        <v>4.5209530940565301</v>
      </c>
      <c r="S91" s="13">
        <v>60.060151146475498</v>
      </c>
      <c r="T91" s="173">
        <v>2.7927951852459998</v>
      </c>
      <c r="U91" s="13">
        <v>51.917004954620502</v>
      </c>
      <c r="V91" s="173">
        <v>2.7906482912600801</v>
      </c>
      <c r="W91" s="13">
        <v>57.447665876158901</v>
      </c>
      <c r="X91" s="173">
        <v>1.81966120961755</v>
      </c>
      <c r="Y91" s="13">
        <v>-2.6124852703166002</v>
      </c>
      <c r="Z91" s="173">
        <v>3.3592027504597102</v>
      </c>
      <c r="AA91" s="15"/>
      <c r="AB91" s="15"/>
      <c r="AC91" s="13">
        <v>0.39406796045565801</v>
      </c>
      <c r="AD91" s="182">
        <v>2.0305857957034599</v>
      </c>
    </row>
    <row r="92" spans="1:30" ht="12.95" customHeight="1" x14ac:dyDescent="0.2">
      <c r="A92" s="2" t="s">
        <v>375</v>
      </c>
      <c r="B92" s="37">
        <v>3</v>
      </c>
      <c r="C92" s="13">
        <v>90.796344190812107</v>
      </c>
      <c r="D92" s="173">
        <v>0.64558999864315303</v>
      </c>
      <c r="E92" s="13">
        <v>92.964645185887605</v>
      </c>
      <c r="F92" s="173">
        <v>0.66752189754635005</v>
      </c>
      <c r="G92" s="13">
        <v>86.179435397391799</v>
      </c>
      <c r="H92" s="173">
        <v>1.4498425278361</v>
      </c>
      <c r="I92" s="13">
        <v>-6.7852097884957896</v>
      </c>
      <c r="J92" s="173">
        <v>1.5933759998706301</v>
      </c>
      <c r="K92" s="13">
        <v>81.778489278213598</v>
      </c>
      <c r="L92" s="173">
        <v>6.19780456331873</v>
      </c>
      <c r="M92" s="13">
        <v>91.4827549472393</v>
      </c>
      <c r="N92" s="173">
        <v>1.0380569696430599</v>
      </c>
      <c r="O92" s="13">
        <v>90.718139114972601</v>
      </c>
      <c r="P92" s="173">
        <v>0.80066901228921805</v>
      </c>
      <c r="Q92" s="13">
        <v>8.9396498367589707</v>
      </c>
      <c r="R92" s="173">
        <v>6.2471130939159396</v>
      </c>
      <c r="S92" s="13">
        <v>83.981744721682404</v>
      </c>
      <c r="T92" s="173">
        <v>3.1965529908209902</v>
      </c>
      <c r="U92" s="13">
        <v>91.498088546162904</v>
      </c>
      <c r="V92" s="173">
        <v>2.8005421325220299</v>
      </c>
      <c r="W92" s="13">
        <v>91.213190240354294</v>
      </c>
      <c r="X92" s="173">
        <v>0.64034734718220099</v>
      </c>
      <c r="Y92" s="13">
        <v>7.2314455186719204</v>
      </c>
      <c r="Z92" s="173">
        <v>3.1984554205993501</v>
      </c>
      <c r="AA92" s="15"/>
      <c r="AB92" s="15"/>
      <c r="AC92" s="13">
        <v>-0.71795277715317196</v>
      </c>
      <c r="AD92" s="182">
        <v>0.89250270826323097</v>
      </c>
    </row>
    <row r="93" spans="1:30" ht="12.95" customHeight="1" x14ac:dyDescent="0.2">
      <c r="A93" s="2" t="s">
        <v>377</v>
      </c>
      <c r="B93" s="37">
        <v>3</v>
      </c>
      <c r="C93" s="13">
        <v>91.1432301746419</v>
      </c>
      <c r="D93" s="173">
        <v>0.50473329318882898</v>
      </c>
      <c r="E93" s="13">
        <v>94.333357603160493</v>
      </c>
      <c r="F93" s="173">
        <v>0.71210509241640696</v>
      </c>
      <c r="G93" s="13">
        <v>87.300741652369297</v>
      </c>
      <c r="H93" s="173">
        <v>0.71588612103944604</v>
      </c>
      <c r="I93" s="13">
        <v>-7.0326159507911399</v>
      </c>
      <c r="J93" s="173">
        <v>1.02305905546899</v>
      </c>
      <c r="K93" s="13">
        <v>92.325960484783295</v>
      </c>
      <c r="L93" s="173">
        <v>2.0302998298700698</v>
      </c>
      <c r="M93" s="13">
        <v>91.353390252455</v>
      </c>
      <c r="N93" s="173">
        <v>0.62682278204935105</v>
      </c>
      <c r="O93" s="13">
        <v>91.138307830066196</v>
      </c>
      <c r="P93" s="173">
        <v>1.52845983134998</v>
      </c>
      <c r="Q93" s="13">
        <v>-1.18765265471716</v>
      </c>
      <c r="R93" s="173">
        <v>2.4055718297394399</v>
      </c>
      <c r="S93" s="13">
        <v>92.545600963240503</v>
      </c>
      <c r="T93" s="173">
        <v>1.0904046477185101</v>
      </c>
      <c r="U93" s="13">
        <v>89.143520543175796</v>
      </c>
      <c r="V93" s="173">
        <v>1.6776051798858</v>
      </c>
      <c r="W93" s="13">
        <v>91.876155360285196</v>
      </c>
      <c r="X93" s="173">
        <v>0.68070071974637703</v>
      </c>
      <c r="Y93" s="13">
        <v>-0.66944560295532096</v>
      </c>
      <c r="Z93" s="173">
        <v>1.2581905633233299</v>
      </c>
      <c r="AA93" s="15"/>
      <c r="AB93" s="15"/>
      <c r="AC93" s="13">
        <v>1.1668439850687</v>
      </c>
      <c r="AD93" s="182">
        <v>0.91997699959970503</v>
      </c>
    </row>
    <row r="94" spans="1:30" ht="12.95" customHeight="1" x14ac:dyDescent="0.2">
      <c r="A94" s="2" t="s">
        <v>382</v>
      </c>
      <c r="B94" s="37">
        <v>3</v>
      </c>
      <c r="C94" s="13">
        <v>41.443336846608297</v>
      </c>
      <c r="D94" s="173">
        <v>1.31411237388474</v>
      </c>
      <c r="E94" s="13">
        <v>42.312186785267698</v>
      </c>
      <c r="F94" s="173">
        <v>1.50739904396227</v>
      </c>
      <c r="G94" s="13">
        <v>39.334446956647703</v>
      </c>
      <c r="H94" s="173">
        <v>2.2134812624403901</v>
      </c>
      <c r="I94" s="13">
        <v>-2.9777398286199999</v>
      </c>
      <c r="J94" s="173">
        <v>2.5269757270105799</v>
      </c>
      <c r="K94" s="13">
        <v>46.830518339322197</v>
      </c>
      <c r="L94" s="173">
        <v>5.1197631103120003</v>
      </c>
      <c r="M94" s="13">
        <v>43.114928791054098</v>
      </c>
      <c r="N94" s="173">
        <v>1.8661141209297201</v>
      </c>
      <c r="O94" s="13">
        <v>39.467330516670302</v>
      </c>
      <c r="P94" s="173">
        <v>2.0200767388433198</v>
      </c>
      <c r="Q94" s="13">
        <v>-7.3631878226519403</v>
      </c>
      <c r="R94" s="173">
        <v>5.6337643503604999</v>
      </c>
      <c r="S94" s="13">
        <v>47.492420275660798</v>
      </c>
      <c r="T94" s="173">
        <v>3.0174606335081098</v>
      </c>
      <c r="U94" s="13">
        <v>39.709546434932598</v>
      </c>
      <c r="V94" s="173">
        <v>3.6554329681140301</v>
      </c>
      <c r="W94" s="13">
        <v>40.184473739637902</v>
      </c>
      <c r="X94" s="173">
        <v>1.6594511841058399</v>
      </c>
      <c r="Y94" s="13">
        <v>-7.3079465360229197</v>
      </c>
      <c r="Z94" s="173">
        <v>3.4553942008275298</v>
      </c>
      <c r="AA94" s="15"/>
      <c r="AB94" s="15"/>
      <c r="AC94" s="13">
        <v>-1.25288022090172</v>
      </c>
      <c r="AD94" s="182">
        <v>1.83230531230905</v>
      </c>
    </row>
    <row r="95" spans="1:30" ht="12.95" customHeight="1" x14ac:dyDescent="0.2">
      <c r="A95" s="2" t="s">
        <v>386</v>
      </c>
      <c r="B95" s="37">
        <v>3</v>
      </c>
      <c r="C95" s="13">
        <v>55.520237352034002</v>
      </c>
      <c r="D95" s="173">
        <v>0.99658307410255298</v>
      </c>
      <c r="E95" s="13">
        <v>57.141467410686097</v>
      </c>
      <c r="F95" s="173">
        <v>1.3423167384750501</v>
      </c>
      <c r="G95" s="13">
        <v>53.5674380175248</v>
      </c>
      <c r="H95" s="173">
        <v>1.5990697019695099</v>
      </c>
      <c r="I95" s="13">
        <v>-3.5740293931612999</v>
      </c>
      <c r="J95" s="173">
        <v>2.12265338880656</v>
      </c>
      <c r="K95" s="13">
        <v>59.106484086983102</v>
      </c>
      <c r="L95" s="173">
        <v>3.5927005377427101</v>
      </c>
      <c r="M95" s="13">
        <v>54.954929699562904</v>
      </c>
      <c r="N95" s="173">
        <v>1.12484586751524</v>
      </c>
      <c r="O95" s="13">
        <v>56.214993127128203</v>
      </c>
      <c r="P95" s="173">
        <v>2.3859301433798898</v>
      </c>
      <c r="Q95" s="13">
        <v>-2.8914909598549601</v>
      </c>
      <c r="R95" s="173">
        <v>4.3901549084907003</v>
      </c>
      <c r="S95" s="13">
        <v>65.630258546854606</v>
      </c>
      <c r="T95" s="173">
        <v>2.4580125485558302</v>
      </c>
      <c r="U95" s="13">
        <v>53.921726680258502</v>
      </c>
      <c r="V95" s="173">
        <v>1.8435011610449199</v>
      </c>
      <c r="W95" s="13">
        <v>53.581500245151901</v>
      </c>
      <c r="X95" s="173">
        <v>1.16066536595601</v>
      </c>
      <c r="Y95" s="13">
        <v>-12.0487583017027</v>
      </c>
      <c r="Z95" s="173">
        <v>2.65201936435033</v>
      </c>
      <c r="AA95" s="15"/>
      <c r="AB95" s="15"/>
      <c r="AC95" s="13">
        <v>0.67764643813414005</v>
      </c>
      <c r="AD95" s="182">
        <v>1.40259074144012</v>
      </c>
    </row>
    <row r="96" spans="1:30" ht="12.95" customHeight="1" x14ac:dyDescent="0.2">
      <c r="A96" s="2" t="s">
        <v>387</v>
      </c>
      <c r="B96" s="37">
        <v>3</v>
      </c>
      <c r="C96" s="13">
        <v>82.056422929072596</v>
      </c>
      <c r="D96" s="173">
        <v>1.51880341416584</v>
      </c>
      <c r="E96" s="13">
        <v>84.233677465092796</v>
      </c>
      <c r="F96" s="173">
        <v>1.5919944965285</v>
      </c>
      <c r="G96" s="13">
        <v>78.340564436232697</v>
      </c>
      <c r="H96" s="173">
        <v>2.3174553360828498</v>
      </c>
      <c r="I96" s="13">
        <v>-5.8931130288601103</v>
      </c>
      <c r="J96" s="173">
        <v>2.4083736143236201</v>
      </c>
      <c r="K96" s="13">
        <v>75.301837142609401</v>
      </c>
      <c r="L96" s="173">
        <v>3.2071206429607999</v>
      </c>
      <c r="M96" s="13">
        <v>82.792382694310106</v>
      </c>
      <c r="N96" s="173">
        <v>1.5429250389698601</v>
      </c>
      <c r="O96" s="13">
        <v>82.841123573019701</v>
      </c>
      <c r="P96" s="173">
        <v>3.24382807256015</v>
      </c>
      <c r="Q96" s="13">
        <v>7.5392864304102698</v>
      </c>
      <c r="R96" s="173">
        <v>4.75789445498165</v>
      </c>
      <c r="S96" s="13">
        <v>79.0667579594855</v>
      </c>
      <c r="T96" s="173">
        <v>2.2235073504941898</v>
      </c>
      <c r="U96" s="13">
        <v>80.041101510052201</v>
      </c>
      <c r="V96" s="173">
        <v>2.4514173838215698</v>
      </c>
      <c r="W96" s="13">
        <v>83.811265529634497</v>
      </c>
      <c r="X96" s="173">
        <v>1.7779381792020801</v>
      </c>
      <c r="Y96" s="13">
        <v>4.7445075701489703</v>
      </c>
      <c r="Z96" s="173">
        <v>2.7879266533022999</v>
      </c>
      <c r="AA96" s="15"/>
      <c r="AB96" s="15"/>
      <c r="AC96" s="13">
        <v>0.91659126161495397</v>
      </c>
      <c r="AD96" s="182">
        <v>2.1163644290067398</v>
      </c>
    </row>
    <row r="97" spans="1:30" ht="12.95" customHeight="1" x14ac:dyDescent="0.2">
      <c r="A97" s="39" t="s">
        <v>399</v>
      </c>
      <c r="B97" s="40">
        <v>3</v>
      </c>
      <c r="C97" s="41">
        <v>69.466727195315599</v>
      </c>
      <c r="D97" s="181">
        <v>0.46981105725414801</v>
      </c>
      <c r="E97" s="41">
        <v>71.641876845990197</v>
      </c>
      <c r="F97" s="181">
        <v>0.58735342014862402</v>
      </c>
      <c r="G97" s="41">
        <v>66.112215715737506</v>
      </c>
      <c r="H97" s="181">
        <v>0.76212744715340996</v>
      </c>
      <c r="I97" s="41">
        <v>-5.5296611302526104</v>
      </c>
      <c r="J97" s="181">
        <v>0.942171030376173</v>
      </c>
      <c r="K97" s="41">
        <v>66.066375962798602</v>
      </c>
      <c r="L97" s="181">
        <v>1.92434774500244</v>
      </c>
      <c r="M97" s="41">
        <v>70.542052039755006</v>
      </c>
      <c r="N97" s="181">
        <v>0.58089947428285904</v>
      </c>
      <c r="O97" s="41">
        <v>68.888173000119195</v>
      </c>
      <c r="P97" s="181">
        <v>0.86619243913005195</v>
      </c>
      <c r="Q97" s="41">
        <v>1.87421667468332</v>
      </c>
      <c r="R97" s="181">
        <v>2.1973633020412899</v>
      </c>
      <c r="S97" s="41">
        <v>70.565446362312102</v>
      </c>
      <c r="T97" s="181">
        <v>1.0258363058225599</v>
      </c>
      <c r="U97" s="41">
        <v>68.644042930373303</v>
      </c>
      <c r="V97" s="181">
        <v>1.01662666832148</v>
      </c>
      <c r="W97" s="41">
        <v>68.948489290571999</v>
      </c>
      <c r="X97" s="181">
        <v>0.56455740165096502</v>
      </c>
      <c r="Y97" s="41">
        <v>-2.8487486201927101</v>
      </c>
      <c r="Z97" s="181">
        <v>1.1183114680047299</v>
      </c>
      <c r="AA97" s="30"/>
      <c r="AB97" s="30"/>
      <c r="AC97" s="41">
        <v>0.16081122822625499</v>
      </c>
      <c r="AD97" s="186">
        <v>0.66061789343567001</v>
      </c>
    </row>
    <row r="99" spans="1:30" x14ac:dyDescent="0.2">
      <c r="A99" s="52" t="s">
        <v>400</v>
      </c>
    </row>
    <row r="100" spans="1:30" x14ac:dyDescent="0.2">
      <c r="A100" s="52" t="s">
        <v>401</v>
      </c>
    </row>
    <row r="101" spans="1:30" x14ac:dyDescent="0.2">
      <c r="A101" s="52" t="s">
        <v>402</v>
      </c>
    </row>
    <row r="102" spans="1:30" x14ac:dyDescent="0.2">
      <c r="A102" s="52" t="s">
        <v>403</v>
      </c>
    </row>
    <row r="103" spans="1:30" x14ac:dyDescent="0.2">
      <c r="A103" s="172" t="str">
        <f>HYPERLINK("https://oecdcode.org/disclaimers/cyprus.html", "Information on data for Cyprus: https://oecdcode.org/disclaimers/cyprus.html")</f>
        <v>Information on data for Cyprus: https://oecdcode.org/disclaimers/cyprus.html</v>
      </c>
    </row>
    <row r="104" spans="1:30" x14ac:dyDescent="0.2">
      <c r="A104" s="52" t="s">
        <v>404</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521" priority="5">
      <formula>ABS(I1/J1)&gt;1.95996398454005</formula>
    </cfRule>
  </conditionalFormatting>
  <conditionalFormatting sqref="Q1:Q200">
    <cfRule type="expression" dxfId="520" priority="4">
      <formula>ABS(Q1/R1)&gt;1.95996398454005</formula>
    </cfRule>
  </conditionalFormatting>
  <conditionalFormatting sqref="Y1:Y200">
    <cfRule type="expression" dxfId="519" priority="3">
      <formula>ABS(Y1/Z1)&gt;1.95996398454005</formula>
    </cfRule>
  </conditionalFormatting>
  <conditionalFormatting sqref="AA1:AA200">
    <cfRule type="expression" dxfId="518" priority="2">
      <formula>ABS(AA1/AB1)&gt;1.95996398454005</formula>
    </cfRule>
  </conditionalFormatting>
  <conditionalFormatting sqref="AC1:AC200">
    <cfRule type="expression" dxfId="517" priority="1">
      <formula>ABS(AC1/AD1)&gt;1.95996398454005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05"/>
  <sheetViews>
    <sheetView showGridLines="0" topLeftCell="A40" zoomScale="80" workbookViewId="0"/>
  </sheetViews>
  <sheetFormatPr defaultColWidth="10.85546875" defaultRowHeight="12.75" x14ac:dyDescent="0.2"/>
  <cols>
    <col min="1" max="1" width="30.7109375" customWidth="1"/>
    <col min="2" max="2" width="8.7109375" customWidth="1"/>
  </cols>
  <sheetData>
    <row r="1" spans="1:22" x14ac:dyDescent="0.2">
      <c r="A1" s="1" t="s">
        <v>244</v>
      </c>
    </row>
    <row r="2" spans="1:22" x14ac:dyDescent="0.2">
      <c r="A2" s="51" t="s">
        <v>245</v>
      </c>
    </row>
    <row r="3" spans="1:22" x14ac:dyDescent="0.2">
      <c r="A3" s="47" t="s">
        <v>434</v>
      </c>
    </row>
    <row r="4" spans="1:22" x14ac:dyDescent="0.2">
      <c r="A4" s="147" t="str">
        <f>HYPERLINK("#'TOC'!A1", "Back to TOC")</f>
        <v>Back to TOC</v>
      </c>
    </row>
    <row r="7" spans="1:22" ht="30" customHeight="1" x14ac:dyDescent="0.2">
      <c r="B7" s="671" t="s">
        <v>324</v>
      </c>
      <c r="C7" s="674" t="s">
        <v>520</v>
      </c>
      <c r="D7" s="674"/>
      <c r="E7" s="674"/>
      <c r="F7" s="674"/>
      <c r="G7" s="674"/>
      <c r="H7" s="674"/>
      <c r="I7" s="674"/>
      <c r="J7" s="674"/>
      <c r="K7" s="674"/>
      <c r="L7" s="674"/>
      <c r="M7" s="674"/>
      <c r="N7" s="674"/>
      <c r="O7" s="674"/>
      <c r="P7" s="674"/>
      <c r="Q7" s="674"/>
      <c r="R7" s="674"/>
      <c r="S7" s="674"/>
      <c r="T7" s="674"/>
      <c r="U7" s="674"/>
      <c r="V7" s="675"/>
    </row>
    <row r="8" spans="1:22" ht="90" customHeight="1" x14ac:dyDescent="0.2">
      <c r="B8" s="672"/>
      <c r="C8" s="676" t="s">
        <v>479</v>
      </c>
      <c r="D8" s="676"/>
      <c r="E8" s="676" t="s">
        <v>480</v>
      </c>
      <c r="F8" s="676"/>
      <c r="G8" s="676" t="s">
        <v>481</v>
      </c>
      <c r="H8" s="676"/>
      <c r="I8" s="676" t="s">
        <v>517</v>
      </c>
      <c r="J8" s="676"/>
      <c r="K8" s="676" t="s">
        <v>518</v>
      </c>
      <c r="L8" s="676"/>
      <c r="M8" s="676" t="s">
        <v>484</v>
      </c>
      <c r="N8" s="676"/>
      <c r="O8" s="676" t="s">
        <v>485</v>
      </c>
      <c r="P8" s="676"/>
      <c r="Q8" s="676" t="s">
        <v>486</v>
      </c>
      <c r="R8" s="676"/>
      <c r="S8" s="676" t="s">
        <v>487</v>
      </c>
      <c r="T8" s="676"/>
      <c r="U8" s="676" t="s">
        <v>504</v>
      </c>
      <c r="V8" s="711"/>
    </row>
    <row r="9" spans="1:22" ht="15" customHeight="1" x14ac:dyDescent="0.2">
      <c r="B9" s="672"/>
      <c r="C9" s="677" t="s">
        <v>519</v>
      </c>
      <c r="D9" s="677"/>
      <c r="E9" s="677"/>
      <c r="F9" s="677"/>
      <c r="G9" s="677"/>
      <c r="H9" s="677"/>
      <c r="I9" s="677"/>
      <c r="J9" s="677"/>
      <c r="K9" s="677"/>
      <c r="L9" s="677"/>
      <c r="M9" s="677"/>
      <c r="N9" s="677"/>
      <c r="O9" s="677"/>
      <c r="P9" s="677"/>
      <c r="Q9" s="677"/>
      <c r="R9" s="677"/>
      <c r="S9" s="677"/>
      <c r="T9" s="677"/>
      <c r="U9" s="677"/>
      <c r="V9" s="712"/>
    </row>
    <row r="10" spans="1:22" ht="30" customHeight="1" x14ac:dyDescent="0.2">
      <c r="B10" s="673"/>
      <c r="C10" s="4" t="s">
        <v>435</v>
      </c>
      <c r="D10" s="4" t="s">
        <v>328</v>
      </c>
      <c r="E10" s="4" t="s">
        <v>435</v>
      </c>
      <c r="F10" s="4" t="s">
        <v>328</v>
      </c>
      <c r="G10" s="4" t="s">
        <v>435</v>
      </c>
      <c r="H10" s="4" t="s">
        <v>328</v>
      </c>
      <c r="I10" s="4" t="s">
        <v>435</v>
      </c>
      <c r="J10" s="4" t="s">
        <v>328</v>
      </c>
      <c r="K10" s="4" t="s">
        <v>435</v>
      </c>
      <c r="L10" s="4" t="s">
        <v>328</v>
      </c>
      <c r="M10" s="4" t="s">
        <v>435</v>
      </c>
      <c r="N10" s="4" t="s">
        <v>328</v>
      </c>
      <c r="O10" s="4" t="s">
        <v>435</v>
      </c>
      <c r="P10" s="4" t="s">
        <v>328</v>
      </c>
      <c r="Q10" s="4" t="s">
        <v>435</v>
      </c>
      <c r="R10" s="4" t="s">
        <v>328</v>
      </c>
      <c r="S10" s="4" t="s">
        <v>435</v>
      </c>
      <c r="T10" s="4" t="s">
        <v>328</v>
      </c>
      <c r="U10" s="4" t="s">
        <v>435</v>
      </c>
      <c r="V10" s="5" t="s">
        <v>328</v>
      </c>
    </row>
    <row r="11" spans="1:22" ht="12.95" customHeight="1" x14ac:dyDescent="0.2">
      <c r="A11" s="6"/>
      <c r="B11" s="7"/>
      <c r="C11" s="209" t="s">
        <v>1680</v>
      </c>
      <c r="D11" s="227" t="s">
        <v>1681</v>
      </c>
      <c r="E11" s="209" t="s">
        <v>1682</v>
      </c>
      <c r="F11" s="227" t="s">
        <v>1683</v>
      </c>
      <c r="G11" s="209" t="s">
        <v>1684</v>
      </c>
      <c r="H11" s="227" t="s">
        <v>1685</v>
      </c>
      <c r="I11" s="209" t="s">
        <v>1686</v>
      </c>
      <c r="J11" s="227" t="s">
        <v>1687</v>
      </c>
      <c r="K11" s="209" t="s">
        <v>1688</v>
      </c>
      <c r="L11" s="227" t="s">
        <v>1689</v>
      </c>
      <c r="M11" s="209" t="s">
        <v>1690</v>
      </c>
      <c r="N11" s="227" t="s">
        <v>1691</v>
      </c>
      <c r="O11" s="209" t="s">
        <v>1692</v>
      </c>
      <c r="P11" s="227" t="s">
        <v>1693</v>
      </c>
      <c r="Q11" s="209" t="s">
        <v>1694</v>
      </c>
      <c r="R11" s="227" t="s">
        <v>1695</v>
      </c>
      <c r="S11" s="209" t="s">
        <v>1696</v>
      </c>
      <c r="T11" s="227" t="s">
        <v>1697</v>
      </c>
      <c r="U11" s="209" t="s">
        <v>1698</v>
      </c>
      <c r="V11" s="235" t="s">
        <v>1699</v>
      </c>
    </row>
    <row r="12" spans="1:22" ht="12.95" customHeight="1" x14ac:dyDescent="0.2">
      <c r="A12" s="2" t="s">
        <v>340</v>
      </c>
      <c r="B12" s="12">
        <v>2</v>
      </c>
      <c r="C12" s="197">
        <v>1.40877314215557</v>
      </c>
      <c r="D12" s="221">
        <v>0.41953993250504501</v>
      </c>
      <c r="E12" s="197">
        <v>1.3475513344124599</v>
      </c>
      <c r="F12" s="221">
        <v>0.37604236485157999</v>
      </c>
      <c r="G12" s="197">
        <v>0.94104832462713806</v>
      </c>
      <c r="H12" s="221">
        <v>0.24321678704129299</v>
      </c>
      <c r="I12" s="197">
        <v>0.88430638807102802</v>
      </c>
      <c r="J12" s="221">
        <v>0.252821055744198</v>
      </c>
      <c r="K12" s="197">
        <v>1.43718376474962</v>
      </c>
      <c r="L12" s="221">
        <v>0.40680799197790002</v>
      </c>
      <c r="M12" s="197">
        <v>2.3973421862406199</v>
      </c>
      <c r="N12" s="221">
        <v>0.63580196819144297</v>
      </c>
      <c r="O12" s="197">
        <v>2.69374841868148</v>
      </c>
      <c r="P12" s="221">
        <v>0.61180890924666198</v>
      </c>
      <c r="Q12" s="197">
        <v>1.4821010077022501</v>
      </c>
      <c r="R12" s="221">
        <v>0.55393586529362904</v>
      </c>
      <c r="S12" s="197">
        <v>1.2954680886499601</v>
      </c>
      <c r="T12" s="221">
        <v>0.35064374433126999</v>
      </c>
      <c r="U12" s="197">
        <v>1.3661659842951199</v>
      </c>
      <c r="V12" s="229">
        <v>0.36115030005727999</v>
      </c>
    </row>
    <row r="13" spans="1:22" ht="12.95" customHeight="1" x14ac:dyDescent="0.2">
      <c r="A13" s="2" t="s">
        <v>341</v>
      </c>
      <c r="B13" s="12">
        <v>2</v>
      </c>
      <c r="C13" s="197">
        <v>2.0330835929329298</v>
      </c>
      <c r="D13" s="221">
        <v>0.831689058208815</v>
      </c>
      <c r="E13" s="197">
        <v>1.5886591250536399</v>
      </c>
      <c r="F13" s="221">
        <v>0.20307833727716801</v>
      </c>
      <c r="G13" s="197">
        <v>0.90660131359698304</v>
      </c>
      <c r="H13" s="221">
        <v>0.16035580150220399</v>
      </c>
      <c r="I13" s="197">
        <v>1.9582424672537899</v>
      </c>
      <c r="J13" s="221">
        <v>0.323415242680472</v>
      </c>
      <c r="K13" s="197">
        <v>1.1872809750906299</v>
      </c>
      <c r="L13" s="221">
        <v>0.14737011390574001</v>
      </c>
      <c r="M13" s="197">
        <v>1.3522358802590799</v>
      </c>
      <c r="N13" s="221">
        <v>0.16161225812729399</v>
      </c>
      <c r="O13" s="197">
        <v>1.2015669300526299</v>
      </c>
      <c r="P13" s="221">
        <v>0.166105762482087</v>
      </c>
      <c r="Q13" s="197">
        <v>1.8902325506909501</v>
      </c>
      <c r="R13" s="221">
        <v>0.26861422077176</v>
      </c>
      <c r="S13" s="197">
        <v>1.2665339759349199</v>
      </c>
      <c r="T13" s="221">
        <v>0.20983255970783499</v>
      </c>
      <c r="U13" s="197">
        <v>1.3017576671759099</v>
      </c>
      <c r="V13" s="229">
        <v>0.18462625471913999</v>
      </c>
    </row>
    <row r="14" spans="1:22" ht="12.95" customHeight="1" x14ac:dyDescent="0.2">
      <c r="A14" s="2" t="s">
        <v>342</v>
      </c>
      <c r="B14" s="12">
        <v>2</v>
      </c>
      <c r="C14" s="197">
        <v>1.2450082004587499</v>
      </c>
      <c r="D14" s="221">
        <v>0.32296594238938497</v>
      </c>
      <c r="E14" s="197">
        <v>1.29832784803443</v>
      </c>
      <c r="F14" s="221">
        <v>0.12825821194775799</v>
      </c>
      <c r="G14" s="197">
        <v>1.52246014199822</v>
      </c>
      <c r="H14" s="221">
        <v>0.174290282800871</v>
      </c>
      <c r="I14" s="197">
        <v>1.1256182954360101</v>
      </c>
      <c r="J14" s="221">
        <v>0.20009419533290501</v>
      </c>
      <c r="K14" s="197">
        <v>1.3518457586530701</v>
      </c>
      <c r="L14" s="221">
        <v>0.138221736571599</v>
      </c>
      <c r="M14" s="197">
        <v>1.19765215656109</v>
      </c>
      <c r="N14" s="221">
        <v>0.118643014630233</v>
      </c>
      <c r="O14" s="197">
        <v>1.3167033192619</v>
      </c>
      <c r="P14" s="221">
        <v>0.20245894349166199</v>
      </c>
      <c r="Q14" s="197">
        <v>1.48996986905843</v>
      </c>
      <c r="R14" s="221">
        <v>0.146264573173745</v>
      </c>
      <c r="S14" s="197">
        <v>1.2206975609086601</v>
      </c>
      <c r="T14" s="221">
        <v>0.113077276251874</v>
      </c>
      <c r="U14" s="197">
        <v>1.0550029387036399</v>
      </c>
      <c r="V14" s="229">
        <v>0.109096271225171</v>
      </c>
    </row>
    <row r="15" spans="1:22" ht="12.95" customHeight="1" x14ac:dyDescent="0.2">
      <c r="A15" s="2" t="s">
        <v>343</v>
      </c>
      <c r="B15" s="12">
        <v>2</v>
      </c>
      <c r="C15" s="197">
        <v>1.3245844199847601</v>
      </c>
      <c r="D15" s="221">
        <v>0.209484060153174</v>
      </c>
      <c r="E15" s="197">
        <v>1.0838141748602399</v>
      </c>
      <c r="F15" s="221">
        <v>0.13336137096512601</v>
      </c>
      <c r="G15" s="197">
        <v>1.4815428421802701</v>
      </c>
      <c r="H15" s="221">
        <v>0.201579115655135</v>
      </c>
      <c r="I15" s="197">
        <v>1.4202846593643399</v>
      </c>
      <c r="J15" s="221">
        <v>0.18262988007547001</v>
      </c>
      <c r="K15" s="197">
        <v>0.98734340259161901</v>
      </c>
      <c r="L15" s="221">
        <v>0.145266605295578</v>
      </c>
      <c r="M15" s="197">
        <v>1.4298707350948301</v>
      </c>
      <c r="N15" s="221">
        <v>0.218951741260518</v>
      </c>
      <c r="O15" s="197">
        <v>0.87123911979979196</v>
      </c>
      <c r="P15" s="221">
        <v>0.14663139983376799</v>
      </c>
      <c r="Q15" s="197">
        <v>1.69364765675894</v>
      </c>
      <c r="R15" s="221">
        <v>0.22099090233451699</v>
      </c>
      <c r="S15" s="197">
        <v>1.29563167276764</v>
      </c>
      <c r="T15" s="221">
        <v>0.23674413379444401</v>
      </c>
      <c r="U15" s="197">
        <v>1.1009781831269501</v>
      </c>
      <c r="V15" s="229">
        <v>0.14620503560970399</v>
      </c>
    </row>
    <row r="16" spans="1:22" ht="12.95" customHeight="1" x14ac:dyDescent="0.2">
      <c r="A16" s="2" t="s">
        <v>344</v>
      </c>
      <c r="B16" s="12">
        <v>2</v>
      </c>
      <c r="C16" s="197">
        <v>3.2228450094975298</v>
      </c>
      <c r="D16" s="221">
        <v>1.07401551318059</v>
      </c>
      <c r="E16" s="197">
        <v>1.51755891191238</v>
      </c>
      <c r="F16" s="221">
        <v>0.21081136753135801</v>
      </c>
      <c r="G16" s="197">
        <v>1.1652843602518601</v>
      </c>
      <c r="H16" s="221">
        <v>0.17954450411877501</v>
      </c>
      <c r="I16" s="197">
        <v>1.2570072344659999</v>
      </c>
      <c r="J16" s="221">
        <v>0.23057714694541101</v>
      </c>
      <c r="K16" s="197">
        <v>1.8306026972681</v>
      </c>
      <c r="L16" s="221">
        <v>0.33348791626146002</v>
      </c>
      <c r="M16" s="197">
        <v>0.84515206061966897</v>
      </c>
      <c r="N16" s="221">
        <v>0.127668957479637</v>
      </c>
      <c r="O16" s="197">
        <v>2.3611644342615801</v>
      </c>
      <c r="P16" s="221">
        <v>0.35087743010599198</v>
      </c>
      <c r="Q16" s="197">
        <v>0.93655425020360705</v>
      </c>
      <c r="R16" s="221">
        <v>0.159502095218088</v>
      </c>
      <c r="S16" s="197">
        <v>1.98224703160396</v>
      </c>
      <c r="T16" s="221">
        <v>0.33156865923726903</v>
      </c>
      <c r="U16" s="197">
        <v>1.0759722155915901</v>
      </c>
      <c r="V16" s="229">
        <v>0.15679968361792701</v>
      </c>
    </row>
    <row r="17" spans="1:22" ht="12.95" customHeight="1" x14ac:dyDescent="0.2">
      <c r="A17" s="2" t="s">
        <v>345</v>
      </c>
      <c r="B17" s="12">
        <v>2</v>
      </c>
      <c r="C17" s="197">
        <v>1.6510183045429301</v>
      </c>
      <c r="D17" s="221">
        <v>0.21301975118709901</v>
      </c>
      <c r="E17" s="197">
        <v>0.99043022458739804</v>
      </c>
      <c r="F17" s="221">
        <v>8.4398631876988206E-2</v>
      </c>
      <c r="G17" s="197">
        <v>1.38579291942509</v>
      </c>
      <c r="H17" s="221">
        <v>0.170289488386968</v>
      </c>
      <c r="I17" s="197">
        <v>1.6703123370720701</v>
      </c>
      <c r="J17" s="221">
        <v>0.29752498755220902</v>
      </c>
      <c r="K17" s="197">
        <v>1.4210000596152501</v>
      </c>
      <c r="L17" s="221">
        <v>0.226261452982675</v>
      </c>
      <c r="M17" s="197">
        <v>1.4147468026074701</v>
      </c>
      <c r="N17" s="221">
        <v>0.157755531810336</v>
      </c>
      <c r="O17" s="197">
        <v>1.7512896654364301</v>
      </c>
      <c r="P17" s="221">
        <v>0.246829117376721</v>
      </c>
      <c r="Q17" s="197">
        <v>1.35007293193197</v>
      </c>
      <c r="R17" s="221">
        <v>0.14189577939588099</v>
      </c>
      <c r="S17" s="197">
        <v>1.9080625363303101</v>
      </c>
      <c r="T17" s="221">
        <v>0.17721340925864901</v>
      </c>
      <c r="U17" s="197">
        <v>1.3079455522574499</v>
      </c>
      <c r="V17" s="229">
        <v>0.174675251308503</v>
      </c>
    </row>
    <row r="18" spans="1:22" ht="12.95" customHeight="1" x14ac:dyDescent="0.2">
      <c r="A18" s="17" t="s">
        <v>346</v>
      </c>
      <c r="B18" s="12">
        <v>2</v>
      </c>
      <c r="C18" s="197">
        <v>1.0758092792465901</v>
      </c>
      <c r="D18" s="221">
        <v>0.212591215637044</v>
      </c>
      <c r="E18" s="197">
        <v>1.3604860312404301</v>
      </c>
      <c r="F18" s="221">
        <v>0.18015084699977801</v>
      </c>
      <c r="G18" s="197">
        <v>1.50870797539354</v>
      </c>
      <c r="H18" s="221">
        <v>0.26561723620688499</v>
      </c>
      <c r="I18" s="197">
        <v>1.65336838562566</v>
      </c>
      <c r="J18" s="221">
        <v>0.32597469519414801</v>
      </c>
      <c r="K18" s="197">
        <v>1.26097637166693</v>
      </c>
      <c r="L18" s="221">
        <v>0.22770635067093001</v>
      </c>
      <c r="M18" s="197">
        <v>1.17379969721781</v>
      </c>
      <c r="N18" s="221">
        <v>0.15178331567967701</v>
      </c>
      <c r="O18" s="197">
        <v>1.8171367300204699</v>
      </c>
      <c r="P18" s="221">
        <v>0.29838926452140102</v>
      </c>
      <c r="Q18" s="197">
        <v>1.28017421649848</v>
      </c>
      <c r="R18" s="221">
        <v>0.18809837104864199</v>
      </c>
      <c r="S18" s="197">
        <v>1.7060053837487299</v>
      </c>
      <c r="T18" s="221">
        <v>0.193108506481868</v>
      </c>
      <c r="U18" s="197">
        <v>1.21896131511232</v>
      </c>
      <c r="V18" s="229">
        <v>0.183715043794065</v>
      </c>
    </row>
    <row r="19" spans="1:22" ht="12.95" customHeight="1" x14ac:dyDescent="0.2">
      <c r="A19" s="17" t="s">
        <v>347</v>
      </c>
      <c r="B19" s="12">
        <v>2</v>
      </c>
      <c r="C19" s="197">
        <v>1.8039535758105301</v>
      </c>
      <c r="D19" s="221">
        <v>0.37482418037683102</v>
      </c>
      <c r="E19" s="197">
        <v>0.99579803430511304</v>
      </c>
      <c r="F19" s="221">
        <v>0.18149995784381201</v>
      </c>
      <c r="G19" s="197">
        <v>1.49863557922298</v>
      </c>
      <c r="H19" s="221">
        <v>0.29156151764694299</v>
      </c>
      <c r="I19" s="197">
        <v>1.0810779102680801</v>
      </c>
      <c r="J19" s="221">
        <v>0.37004008340932798</v>
      </c>
      <c r="K19" s="197">
        <v>1.4505268624646801</v>
      </c>
      <c r="L19" s="221">
        <v>0.55076896425851196</v>
      </c>
      <c r="M19" s="197">
        <v>1.3822239128740701</v>
      </c>
      <c r="N19" s="221">
        <v>0.356861221082935</v>
      </c>
      <c r="O19" s="197">
        <v>1.3042177399332899</v>
      </c>
      <c r="P19" s="221">
        <v>0.336822341363891</v>
      </c>
      <c r="Q19" s="197">
        <v>1.1045157685576099</v>
      </c>
      <c r="R19" s="221">
        <v>0.206664669030376</v>
      </c>
      <c r="S19" s="197">
        <v>1.87823462261195</v>
      </c>
      <c r="T19" s="221">
        <v>0.29843928998925801</v>
      </c>
      <c r="U19" s="197">
        <v>1.5321916550516199</v>
      </c>
      <c r="V19" s="229">
        <v>0.38021156994595201</v>
      </c>
    </row>
    <row r="20" spans="1:22" ht="12.95" customHeight="1" x14ac:dyDescent="0.2">
      <c r="A20" s="2" t="s">
        <v>348</v>
      </c>
      <c r="B20" s="12">
        <v>2</v>
      </c>
      <c r="C20" s="197">
        <v>2.2943272221664799</v>
      </c>
      <c r="D20" s="221">
        <v>0.53459893419670002</v>
      </c>
      <c r="E20" s="197">
        <v>1.4959558813753999</v>
      </c>
      <c r="F20" s="221">
        <v>0.34929586025062598</v>
      </c>
      <c r="G20" s="197">
        <v>1.5708449367194799</v>
      </c>
      <c r="H20" s="221">
        <v>0.44400864039270899</v>
      </c>
      <c r="I20" s="197">
        <v>1.16118298476937</v>
      </c>
      <c r="J20" s="221">
        <v>0.574299974361833</v>
      </c>
      <c r="K20" s="197">
        <v>1.83253390706963</v>
      </c>
      <c r="L20" s="221">
        <v>0.45639951211873298</v>
      </c>
      <c r="M20" s="197">
        <v>1.8155758051076201</v>
      </c>
      <c r="N20" s="221">
        <v>0.35084757058428301</v>
      </c>
      <c r="O20" s="197">
        <v>1.1385297882530601</v>
      </c>
      <c r="P20" s="221">
        <v>0.46543715144395897</v>
      </c>
      <c r="Q20" s="197">
        <v>2.5332796193134701</v>
      </c>
      <c r="R20" s="221">
        <v>0.77884530603796198</v>
      </c>
      <c r="S20" s="197">
        <v>1.5210159679634601</v>
      </c>
      <c r="T20" s="221">
        <v>0.34972970556535599</v>
      </c>
      <c r="U20" s="197">
        <v>1.38586990394615</v>
      </c>
      <c r="V20" s="229">
        <v>0.36765129764383803</v>
      </c>
    </row>
    <row r="21" spans="1:22" ht="12.95" customHeight="1" x14ac:dyDescent="0.2">
      <c r="A21" s="2" t="s">
        <v>349</v>
      </c>
      <c r="B21" s="12">
        <v>2</v>
      </c>
      <c r="C21" s="197">
        <v>1.67754153781399</v>
      </c>
      <c r="D21" s="221">
        <v>0.60813309157843998</v>
      </c>
      <c r="E21" s="197">
        <v>1.38982326156521</v>
      </c>
      <c r="F21" s="221">
        <v>0.25250555026157701</v>
      </c>
      <c r="G21" s="197">
        <v>1.3864329075050399</v>
      </c>
      <c r="H21" s="221">
        <v>0.275878114421576</v>
      </c>
      <c r="I21" s="197">
        <v>0.88131245610528097</v>
      </c>
      <c r="J21" s="221">
        <v>0.158015815744008</v>
      </c>
      <c r="K21" s="197">
        <v>1.4552042437286501</v>
      </c>
      <c r="L21" s="221">
        <v>0.226223970494945</v>
      </c>
      <c r="M21" s="197">
        <v>2.0155361224691601</v>
      </c>
      <c r="N21" s="221">
        <v>0.30990736962002602</v>
      </c>
      <c r="O21" s="197">
        <v>1.2350869932364601</v>
      </c>
      <c r="P21" s="221">
        <v>0.212966418907866</v>
      </c>
      <c r="Q21" s="197">
        <v>1.5091538047146</v>
      </c>
      <c r="R21" s="221">
        <v>0.24195525371056301</v>
      </c>
      <c r="S21" s="197">
        <v>1.0855254477052401</v>
      </c>
      <c r="T21" s="221">
        <v>0.18865114063202301</v>
      </c>
      <c r="U21" s="197">
        <v>0.90794850996090803</v>
      </c>
      <c r="V21" s="229">
        <v>0.30548725740085803</v>
      </c>
    </row>
    <row r="22" spans="1:22" ht="12.95" customHeight="1" x14ac:dyDescent="0.2">
      <c r="A22" s="2" t="s">
        <v>350</v>
      </c>
      <c r="B22" s="12">
        <v>2</v>
      </c>
      <c r="C22" s="197">
        <v>1.2834475191788599</v>
      </c>
      <c r="D22" s="221">
        <v>0.31558413424792298</v>
      </c>
      <c r="E22" s="197">
        <v>1.5533946692029901</v>
      </c>
      <c r="F22" s="221">
        <v>0.35543709274198299</v>
      </c>
      <c r="G22" s="197">
        <v>1.5906787685482899</v>
      </c>
      <c r="H22" s="221">
        <v>0.40481373697522299</v>
      </c>
      <c r="I22" s="197">
        <v>2.5578049883078799</v>
      </c>
      <c r="J22" s="221">
        <v>1.15778601132361</v>
      </c>
      <c r="K22" s="197">
        <v>0.79841599277339204</v>
      </c>
      <c r="L22" s="221">
        <v>0.29806051249866899</v>
      </c>
      <c r="M22" s="197">
        <v>1.1590680468913399</v>
      </c>
      <c r="N22" s="221">
        <v>0.253202355265711</v>
      </c>
      <c r="O22" s="197">
        <v>1.2281424881777401</v>
      </c>
      <c r="P22" s="221">
        <v>0.31201489713410602</v>
      </c>
      <c r="Q22" s="197">
        <v>1.7127609541633699</v>
      </c>
      <c r="R22" s="221">
        <v>0.38202617515570803</v>
      </c>
      <c r="S22" s="197">
        <v>1.5707635319922</v>
      </c>
      <c r="T22" s="221">
        <v>0.33028302544048599</v>
      </c>
      <c r="U22" s="197">
        <v>1.9391176481396499</v>
      </c>
      <c r="V22" s="229">
        <v>0.44245372413826001</v>
      </c>
    </row>
    <row r="23" spans="1:22" ht="12.95" customHeight="1" x14ac:dyDescent="0.2">
      <c r="A23" s="2" t="s">
        <v>351</v>
      </c>
      <c r="B23" s="12">
        <v>2</v>
      </c>
      <c r="C23" s="197">
        <v>1.63246526585508</v>
      </c>
      <c r="D23" s="221">
        <v>0.32740944438594599</v>
      </c>
      <c r="E23" s="197">
        <v>1.6724594778063899</v>
      </c>
      <c r="F23" s="221">
        <v>0.28604012055803602</v>
      </c>
      <c r="G23" s="197">
        <v>0.945239667129252</v>
      </c>
      <c r="H23" s="221">
        <v>0.16026469928978901</v>
      </c>
      <c r="I23" s="197">
        <v>0.68972451856391104</v>
      </c>
      <c r="J23" s="221">
        <v>0.153765788631223</v>
      </c>
      <c r="K23" s="197">
        <v>0.98514946988295504</v>
      </c>
      <c r="L23" s="221">
        <v>0.20283053699459699</v>
      </c>
      <c r="M23" s="197">
        <v>1.5166015239110899</v>
      </c>
      <c r="N23" s="221">
        <v>0.25493203269672099</v>
      </c>
      <c r="O23" s="197">
        <v>0.60535395088254096</v>
      </c>
      <c r="P23" s="221">
        <v>0.131847942047919</v>
      </c>
      <c r="Q23" s="197">
        <v>1.3906148540925101</v>
      </c>
      <c r="R23" s="221">
        <v>0.22444056068886001</v>
      </c>
      <c r="S23" s="197">
        <v>2.21800942114848</v>
      </c>
      <c r="T23" s="221">
        <v>0.37833439400915903</v>
      </c>
      <c r="U23" s="197">
        <v>1.16363477182112</v>
      </c>
      <c r="V23" s="229">
        <v>0.25362361217298202</v>
      </c>
    </row>
    <row r="24" spans="1:22" ht="12.95" customHeight="1" x14ac:dyDescent="0.2">
      <c r="A24" s="2" t="s">
        <v>352</v>
      </c>
      <c r="B24" s="12">
        <v>2</v>
      </c>
      <c r="C24" s="197">
        <v>2.0830181956281799</v>
      </c>
      <c r="D24" s="221">
        <v>0.30454024091069598</v>
      </c>
      <c r="E24" s="197">
        <v>1.97871644890806</v>
      </c>
      <c r="F24" s="221">
        <v>0.36102421812076402</v>
      </c>
      <c r="G24" s="197">
        <v>1.7169679457910201</v>
      </c>
      <c r="H24" s="221">
        <v>0.387046654352736</v>
      </c>
      <c r="I24" s="197">
        <v>1.78534178990487</v>
      </c>
      <c r="J24" s="221">
        <v>0.65810698876669205</v>
      </c>
      <c r="K24" s="197">
        <v>1.3229127377428</v>
      </c>
      <c r="L24" s="221">
        <v>0.31420393180575601</v>
      </c>
      <c r="M24" s="197">
        <v>1.33002255126516</v>
      </c>
      <c r="N24" s="221">
        <v>0.24214804211633401</v>
      </c>
      <c r="O24" s="197">
        <v>1.04698010810846</v>
      </c>
      <c r="P24" s="221">
        <v>0.24451126661050299</v>
      </c>
      <c r="Q24" s="197">
        <v>1.0210546855029199</v>
      </c>
      <c r="R24" s="221">
        <v>0.14451470577452899</v>
      </c>
      <c r="S24" s="197">
        <v>1.8629645539584301</v>
      </c>
      <c r="T24" s="221">
        <v>0.29711620615714002</v>
      </c>
      <c r="U24" s="197">
        <v>1.5192870589119201</v>
      </c>
      <c r="V24" s="229">
        <v>0.29708578950437198</v>
      </c>
    </row>
    <row r="25" spans="1:22" ht="12.95" customHeight="1" x14ac:dyDescent="0.2">
      <c r="A25" s="2" t="s">
        <v>353</v>
      </c>
      <c r="B25" s="12">
        <v>2</v>
      </c>
      <c r="C25" s="197">
        <v>2.9761827458160099</v>
      </c>
      <c r="D25" s="221">
        <v>1.1523487531233101</v>
      </c>
      <c r="E25" s="197">
        <v>1.94863015608816</v>
      </c>
      <c r="F25" s="221">
        <v>0.33677248204533999</v>
      </c>
      <c r="G25" s="197">
        <v>1.6180883318039501</v>
      </c>
      <c r="H25" s="221">
        <v>0.475049758896889</v>
      </c>
      <c r="I25" s="197">
        <v>1.63488544353187</v>
      </c>
      <c r="J25" s="221">
        <v>0.27803692885583597</v>
      </c>
      <c r="K25" s="197">
        <v>1.1841245121433801</v>
      </c>
      <c r="L25" s="221">
        <v>0.20902110593986101</v>
      </c>
      <c r="M25" s="197">
        <v>1.5502826913418799</v>
      </c>
      <c r="N25" s="221">
        <v>0.18594466949159499</v>
      </c>
      <c r="O25" s="197">
        <v>0.96122639098376295</v>
      </c>
      <c r="P25" s="221">
        <v>0.18490892729832001</v>
      </c>
      <c r="Q25" s="197">
        <v>1.3571396503217801</v>
      </c>
      <c r="R25" s="221">
        <v>0.17690373329046499</v>
      </c>
      <c r="S25" s="197">
        <v>1.4009148915894201</v>
      </c>
      <c r="T25" s="221">
        <v>0.249645916825807</v>
      </c>
      <c r="U25" s="197">
        <v>1.06806981806455</v>
      </c>
      <c r="V25" s="229">
        <v>0.124390807410465</v>
      </c>
    </row>
    <row r="26" spans="1:22" ht="12.95" customHeight="1" x14ac:dyDescent="0.2">
      <c r="A26" s="2" t="s">
        <v>354</v>
      </c>
      <c r="B26" s="12">
        <v>2</v>
      </c>
      <c r="C26" s="197">
        <v>2.26673947644325</v>
      </c>
      <c r="D26" s="221">
        <v>0.66395718440094598</v>
      </c>
      <c r="E26" s="197">
        <v>1.55952060621134</v>
      </c>
      <c r="F26" s="221">
        <v>0.29975979710967599</v>
      </c>
      <c r="G26" s="197">
        <v>1.5682424955827601</v>
      </c>
      <c r="H26" s="221">
        <v>0.44673462169939998</v>
      </c>
      <c r="I26" s="197">
        <v>0.65683997652246895</v>
      </c>
      <c r="J26" s="221">
        <v>0.20018083863618899</v>
      </c>
      <c r="K26" s="197">
        <v>1.3222279971653199</v>
      </c>
      <c r="L26" s="221">
        <v>0.30307450770903099</v>
      </c>
      <c r="M26" s="197">
        <v>1.9593277637012001</v>
      </c>
      <c r="N26" s="221">
        <v>0.39101997896725199</v>
      </c>
      <c r="O26" s="197">
        <v>0.92547282583688695</v>
      </c>
      <c r="P26" s="221">
        <v>0.194826528841438</v>
      </c>
      <c r="Q26" s="197">
        <v>1.5239593225200401</v>
      </c>
      <c r="R26" s="221">
        <v>0.34185562624737698</v>
      </c>
      <c r="S26" s="197">
        <v>1.5577850425640101</v>
      </c>
      <c r="T26" s="221">
        <v>0.317621186703199</v>
      </c>
      <c r="U26" s="197">
        <v>0.93508855683411896</v>
      </c>
      <c r="V26" s="229">
        <v>0.23247496841544599</v>
      </c>
    </row>
    <row r="27" spans="1:22" ht="12.95" customHeight="1" x14ac:dyDescent="0.2">
      <c r="A27" s="2" t="s">
        <v>355</v>
      </c>
      <c r="B27" s="12">
        <v>2</v>
      </c>
      <c r="C27" s="197">
        <v>2.10769474947692</v>
      </c>
      <c r="D27" s="221">
        <v>0.31596744120757397</v>
      </c>
      <c r="E27" s="197">
        <v>1.59364488515253</v>
      </c>
      <c r="F27" s="221">
        <v>0.144410395957354</v>
      </c>
      <c r="G27" s="197">
        <v>1.33697767354588</v>
      </c>
      <c r="H27" s="221">
        <v>0.12841758295219999</v>
      </c>
      <c r="I27" s="197">
        <v>1.3468399290189099</v>
      </c>
      <c r="J27" s="221">
        <v>0.13345599602938901</v>
      </c>
      <c r="K27" s="197">
        <v>1.1022952641463699</v>
      </c>
      <c r="L27" s="221">
        <v>9.0578367180268196E-2</v>
      </c>
      <c r="M27" s="197">
        <v>1.2142223087791799</v>
      </c>
      <c r="N27" s="221">
        <v>0.107241910696228</v>
      </c>
      <c r="O27" s="197">
        <v>1.2399242807344599</v>
      </c>
      <c r="P27" s="221">
        <v>0.17935257632805701</v>
      </c>
      <c r="Q27" s="197">
        <v>1.5583962783874199</v>
      </c>
      <c r="R27" s="221">
        <v>0.134775237389476</v>
      </c>
      <c r="S27" s="197">
        <v>1.6227504661634999</v>
      </c>
      <c r="T27" s="221">
        <v>0.15635479463047799</v>
      </c>
      <c r="U27" s="197">
        <v>1.1275558444888101</v>
      </c>
      <c r="V27" s="229">
        <v>0.122348858792391</v>
      </c>
    </row>
    <row r="28" spans="1:22" ht="12.95" customHeight="1" x14ac:dyDescent="0.2">
      <c r="A28" s="2" t="s">
        <v>356</v>
      </c>
      <c r="B28" s="12">
        <v>2</v>
      </c>
      <c r="C28" s="197">
        <v>3.0299756944181002</v>
      </c>
      <c r="D28" s="221">
        <v>0.59375159327484694</v>
      </c>
      <c r="E28" s="197">
        <v>1.3685137174914599</v>
      </c>
      <c r="F28" s="221">
        <v>0.25287166984640402</v>
      </c>
      <c r="G28" s="197">
        <v>2.1699637294216099</v>
      </c>
      <c r="H28" s="221">
        <v>0.60225163998882902</v>
      </c>
      <c r="I28" s="197">
        <v>1.0016653771566</v>
      </c>
      <c r="J28" s="221">
        <v>0.200257825497765</v>
      </c>
      <c r="K28" s="197">
        <v>1.0661732675153499</v>
      </c>
      <c r="L28" s="221">
        <v>0.22433290443838</v>
      </c>
      <c r="M28" s="197">
        <v>1.81899442024272</v>
      </c>
      <c r="N28" s="221">
        <v>0.33819919579296698</v>
      </c>
      <c r="O28" s="197">
        <v>1.57836656974136</v>
      </c>
      <c r="P28" s="221">
        <v>0.31112851790539803</v>
      </c>
      <c r="Q28" s="197">
        <v>1.49245323953505</v>
      </c>
      <c r="R28" s="221">
        <v>0.220733002018871</v>
      </c>
      <c r="S28" s="197">
        <v>2.0433261792697501</v>
      </c>
      <c r="T28" s="221">
        <v>0.32303410991133202</v>
      </c>
      <c r="U28" s="197">
        <v>1.3703008767517</v>
      </c>
      <c r="V28" s="229">
        <v>0.28374369244680098</v>
      </c>
    </row>
    <row r="29" spans="1:22" ht="12.95" customHeight="1" x14ac:dyDescent="0.2">
      <c r="A29" s="2" t="s">
        <v>357</v>
      </c>
      <c r="B29" s="12">
        <v>2</v>
      </c>
      <c r="C29" s="197">
        <v>3.51592066547465</v>
      </c>
      <c r="D29" s="221">
        <v>1.0297635734303501</v>
      </c>
      <c r="E29" s="197">
        <v>1.0645872183470799</v>
      </c>
      <c r="F29" s="221">
        <v>0.11693450893622399</v>
      </c>
      <c r="G29" s="197">
        <v>2.1911831119745901</v>
      </c>
      <c r="H29" s="221">
        <v>0.39017071087766197</v>
      </c>
      <c r="I29" s="197">
        <v>1.1722031435837099</v>
      </c>
      <c r="J29" s="221">
        <v>0.13880105301545101</v>
      </c>
      <c r="K29" s="197">
        <v>1.1012111463285299</v>
      </c>
      <c r="L29" s="221">
        <v>0.17572108839212999</v>
      </c>
      <c r="M29" s="197">
        <v>1.1938358743075499</v>
      </c>
      <c r="N29" s="221">
        <v>0.15890427453499101</v>
      </c>
      <c r="O29" s="197">
        <v>1.0764595321095201</v>
      </c>
      <c r="P29" s="221">
        <v>0.15052785378592501</v>
      </c>
      <c r="Q29" s="197">
        <v>1.52595718627014</v>
      </c>
      <c r="R29" s="221">
        <v>0.18792876852955501</v>
      </c>
      <c r="S29" s="197">
        <v>1.46913285451278</v>
      </c>
      <c r="T29" s="221">
        <v>0.20236310397874499</v>
      </c>
      <c r="U29" s="197">
        <v>1.1499688425085199</v>
      </c>
      <c r="V29" s="229">
        <v>0.15722049860988299</v>
      </c>
    </row>
    <row r="30" spans="1:22" ht="12.95" customHeight="1" x14ac:dyDescent="0.2">
      <c r="A30" s="2" t="s">
        <v>358</v>
      </c>
      <c r="B30" s="12">
        <v>2</v>
      </c>
      <c r="C30" s="197">
        <v>2.3147179210764999</v>
      </c>
      <c r="D30" s="221">
        <v>0.49110017021045199</v>
      </c>
      <c r="E30" s="197">
        <v>1.40111538198998</v>
      </c>
      <c r="F30" s="221">
        <v>0.17740573974762999</v>
      </c>
      <c r="G30" s="197">
        <v>2.5795423841228602</v>
      </c>
      <c r="H30" s="221">
        <v>0.38004973098185102</v>
      </c>
      <c r="I30" s="197">
        <v>1.7411423852754799</v>
      </c>
      <c r="J30" s="221">
        <v>0.218212662547971</v>
      </c>
      <c r="K30" s="197">
        <v>1.0303765223438699</v>
      </c>
      <c r="L30" s="221">
        <v>0.16752471948019201</v>
      </c>
      <c r="M30" s="197">
        <v>1.44785601460598</v>
      </c>
      <c r="N30" s="221">
        <v>0.29580447215896</v>
      </c>
      <c r="O30" s="197">
        <v>0.95711796063837895</v>
      </c>
      <c r="P30" s="221">
        <v>0.183773058366448</v>
      </c>
      <c r="Q30" s="197">
        <v>1.7343746889273799</v>
      </c>
      <c r="R30" s="221">
        <v>0.214162070431514</v>
      </c>
      <c r="S30" s="197">
        <v>2.01262241989502</v>
      </c>
      <c r="T30" s="221">
        <v>0.30135452332617202</v>
      </c>
      <c r="U30" s="197">
        <v>1.2013690981221401</v>
      </c>
      <c r="V30" s="229">
        <v>0.18206634088580401</v>
      </c>
    </row>
    <row r="31" spans="1:22" ht="12.95" customHeight="1" x14ac:dyDescent="0.2">
      <c r="A31" s="2" t="s">
        <v>359</v>
      </c>
      <c r="B31" s="12">
        <v>2</v>
      </c>
      <c r="C31" s="197">
        <v>2.30551012498624</v>
      </c>
      <c r="D31" s="221">
        <v>0.37619366850748198</v>
      </c>
      <c r="E31" s="197">
        <v>1.3624486572938399</v>
      </c>
      <c r="F31" s="221">
        <v>0.18557899326184299</v>
      </c>
      <c r="G31" s="197">
        <v>1.8301023616779999</v>
      </c>
      <c r="H31" s="221">
        <v>0.39525612971510798</v>
      </c>
      <c r="I31" s="197">
        <v>0.64759921739988502</v>
      </c>
      <c r="J31" s="221">
        <v>0.17230854355919101</v>
      </c>
      <c r="K31" s="197">
        <v>1.02360003306825</v>
      </c>
      <c r="L31" s="221">
        <v>0.238220363241848</v>
      </c>
      <c r="M31" s="197">
        <v>1.9341451817636901</v>
      </c>
      <c r="N31" s="221">
        <v>0.36619931418385199</v>
      </c>
      <c r="O31" s="197">
        <v>0.87075678149360702</v>
      </c>
      <c r="P31" s="221">
        <v>0.16074752592071001</v>
      </c>
      <c r="Q31" s="197">
        <v>1.77061462622502</v>
      </c>
      <c r="R31" s="221">
        <v>0.27225370920868702</v>
      </c>
      <c r="S31" s="197">
        <v>1.18476692197019</v>
      </c>
      <c r="T31" s="221">
        <v>0.14831732647502999</v>
      </c>
      <c r="U31" s="197">
        <v>1.29951179391782</v>
      </c>
      <c r="V31" s="229">
        <v>0.26112462843602802</v>
      </c>
    </row>
    <row r="32" spans="1:22" ht="12.95" customHeight="1" x14ac:dyDescent="0.2">
      <c r="A32" s="2" t="s">
        <v>360</v>
      </c>
      <c r="B32" s="12">
        <v>2</v>
      </c>
      <c r="C32" s="197">
        <v>1.6345870580208901</v>
      </c>
      <c r="D32" s="221">
        <v>0.22043150805685599</v>
      </c>
      <c r="E32" s="197">
        <v>1.3070470809826999</v>
      </c>
      <c r="F32" s="221">
        <v>0.16541685511795101</v>
      </c>
      <c r="G32" s="197">
        <v>1.90775897593328</v>
      </c>
      <c r="H32" s="221">
        <v>0.440494656660049</v>
      </c>
      <c r="I32" s="197">
        <v>1.13016796117524</v>
      </c>
      <c r="J32" s="221">
        <v>0.15504313702714001</v>
      </c>
      <c r="K32" s="197">
        <v>1.6630587793056699</v>
      </c>
      <c r="L32" s="221">
        <v>0.254322716427336</v>
      </c>
      <c r="M32" s="197">
        <v>1.5003774520297699</v>
      </c>
      <c r="N32" s="221">
        <v>0.192306519353142</v>
      </c>
      <c r="O32" s="197">
        <v>1.10619425158699</v>
      </c>
      <c r="P32" s="221">
        <v>0.19901034553271901</v>
      </c>
      <c r="Q32" s="197">
        <v>1.13838424770682</v>
      </c>
      <c r="R32" s="221">
        <v>0.136174599594094</v>
      </c>
      <c r="S32" s="197">
        <v>1.40933453523472</v>
      </c>
      <c r="T32" s="221">
        <v>0.18543099081674999</v>
      </c>
      <c r="U32" s="197">
        <v>0.99233474021066903</v>
      </c>
      <c r="V32" s="229">
        <v>0.15158046110878201</v>
      </c>
    </row>
    <row r="33" spans="1:22" ht="12.95" customHeight="1" x14ac:dyDescent="0.2">
      <c r="A33" s="2" t="s">
        <v>361</v>
      </c>
      <c r="B33" s="12">
        <v>2</v>
      </c>
      <c r="C33" s="197">
        <v>1.6645248094604499</v>
      </c>
      <c r="D33" s="221">
        <v>0.66285495255813898</v>
      </c>
      <c r="E33" s="197">
        <v>1.52706574555894</v>
      </c>
      <c r="F33" s="221">
        <v>0.27377231121950302</v>
      </c>
      <c r="G33" s="197">
        <v>1.4210888025425601</v>
      </c>
      <c r="H33" s="221">
        <v>0.30738217963358699</v>
      </c>
      <c r="I33" s="197">
        <v>1.2002460311097001</v>
      </c>
      <c r="J33" s="221">
        <v>0.213063476579336</v>
      </c>
      <c r="K33" s="197">
        <v>1.2846290646752001</v>
      </c>
      <c r="L33" s="221">
        <v>0.30134856301653601</v>
      </c>
      <c r="M33" s="197">
        <v>0.84119162614466403</v>
      </c>
      <c r="N33" s="221">
        <v>0.17569023690810001</v>
      </c>
      <c r="O33" s="197">
        <v>1.0952675581151701</v>
      </c>
      <c r="P33" s="221">
        <v>0.18792458202325199</v>
      </c>
      <c r="Q33" s="197">
        <v>1.3201029718819799</v>
      </c>
      <c r="R33" s="221">
        <v>0.24201612011871201</v>
      </c>
      <c r="S33" s="197">
        <v>1.2622230645041901</v>
      </c>
      <c r="T33" s="221">
        <v>0.31686122921472598</v>
      </c>
      <c r="U33" s="197">
        <v>1.7464794654267699</v>
      </c>
      <c r="V33" s="229">
        <v>0.32112929115942201</v>
      </c>
    </row>
    <row r="34" spans="1:22" ht="12.95" customHeight="1" x14ac:dyDescent="0.2">
      <c r="A34" s="2" t="s">
        <v>1700</v>
      </c>
      <c r="B34" s="12">
        <v>2</v>
      </c>
      <c r="C34" s="197">
        <v>2.4688906458268298</v>
      </c>
      <c r="D34" s="221">
        <v>0.72764293225033705</v>
      </c>
      <c r="E34" s="197">
        <v>1.45917577974695</v>
      </c>
      <c r="F34" s="221">
        <v>0.26358647917079397</v>
      </c>
      <c r="G34" s="197">
        <v>1.31443182666318</v>
      </c>
      <c r="H34" s="221">
        <v>0.248228080083821</v>
      </c>
      <c r="I34" s="197">
        <v>1.0999195050352699</v>
      </c>
      <c r="J34" s="221">
        <v>0.24822940515198899</v>
      </c>
      <c r="K34" s="197">
        <v>0.83416210199830298</v>
      </c>
      <c r="L34" s="221">
        <v>0.214365077964281</v>
      </c>
      <c r="M34" s="197">
        <v>2.2579533844231499</v>
      </c>
      <c r="N34" s="221">
        <v>0.46399696633998</v>
      </c>
      <c r="O34" s="197">
        <v>1.3257805828342999</v>
      </c>
      <c r="P34" s="221">
        <v>0.23412884976105</v>
      </c>
      <c r="Q34" s="197">
        <v>2.1056936659630301</v>
      </c>
      <c r="R34" s="221">
        <v>0.43288745249391403</v>
      </c>
      <c r="S34" s="197">
        <v>1.5047951812965501</v>
      </c>
      <c r="T34" s="221">
        <v>0.30289061803078499</v>
      </c>
      <c r="U34" s="197">
        <v>1.03773477234795</v>
      </c>
      <c r="V34" s="229">
        <v>0.23167337388091599</v>
      </c>
    </row>
    <row r="35" spans="1:22" ht="12.95" customHeight="1" x14ac:dyDescent="0.2">
      <c r="A35" s="2" t="s">
        <v>363</v>
      </c>
      <c r="B35" s="12">
        <v>2</v>
      </c>
      <c r="C35" s="197">
        <v>1.9559394653395901</v>
      </c>
      <c r="D35" s="221">
        <v>0.34280540756599498</v>
      </c>
      <c r="E35" s="197">
        <v>1.27372375168352</v>
      </c>
      <c r="F35" s="221">
        <v>0.19175055934350299</v>
      </c>
      <c r="G35" s="197">
        <v>1.66254602267133</v>
      </c>
      <c r="H35" s="221">
        <v>0.35409864434391403</v>
      </c>
      <c r="I35" s="197">
        <v>1.39527322586083</v>
      </c>
      <c r="J35" s="221">
        <v>0.24701528743930301</v>
      </c>
      <c r="K35" s="197">
        <v>0.964847127407784</v>
      </c>
      <c r="L35" s="221">
        <v>0.20705093115586001</v>
      </c>
      <c r="M35" s="197">
        <v>1.42174328889544</v>
      </c>
      <c r="N35" s="221">
        <v>0.227928869445751</v>
      </c>
      <c r="O35" s="197">
        <v>1.1045560343685501</v>
      </c>
      <c r="P35" s="221">
        <v>0.28471701960789197</v>
      </c>
      <c r="Q35" s="197">
        <v>1.98862762610026</v>
      </c>
      <c r="R35" s="221">
        <v>0.315884576119706</v>
      </c>
      <c r="S35" s="197">
        <v>1.2196123014492899</v>
      </c>
      <c r="T35" s="221">
        <v>0.179525134507345</v>
      </c>
      <c r="U35" s="197">
        <v>1.1472540661597601</v>
      </c>
      <c r="V35" s="229">
        <v>0.15094645989039299</v>
      </c>
    </row>
    <row r="36" spans="1:22" ht="12.95" customHeight="1" x14ac:dyDescent="0.2">
      <c r="A36" s="2" t="s">
        <v>364</v>
      </c>
      <c r="B36" s="12">
        <v>2</v>
      </c>
      <c r="C36" s="197">
        <v>1.88838343416407</v>
      </c>
      <c r="D36" s="221">
        <v>0.24893590077257799</v>
      </c>
      <c r="E36" s="197">
        <v>1.61904821387331</v>
      </c>
      <c r="F36" s="221">
        <v>0.22997834323933999</v>
      </c>
      <c r="G36" s="197">
        <v>1.06358086746008</v>
      </c>
      <c r="H36" s="221">
        <v>0.25882753701689898</v>
      </c>
      <c r="I36" s="197">
        <v>1.1857593043283901</v>
      </c>
      <c r="J36" s="221">
        <v>0.140124087425161</v>
      </c>
      <c r="K36" s="197">
        <v>1.09117036699159</v>
      </c>
      <c r="L36" s="221">
        <v>0.22764931567257901</v>
      </c>
      <c r="M36" s="197">
        <v>1.36628382785257</v>
      </c>
      <c r="N36" s="221">
        <v>0.19112551173429901</v>
      </c>
      <c r="O36" s="197">
        <v>1.07457174790041</v>
      </c>
      <c r="P36" s="221">
        <v>0.11590717485777299</v>
      </c>
      <c r="Q36" s="197">
        <v>1.7001335196663401</v>
      </c>
      <c r="R36" s="221">
        <v>0.22890520299486899</v>
      </c>
      <c r="S36" s="197">
        <v>1.39833786485529</v>
      </c>
      <c r="T36" s="221">
        <v>0.17762253862657701</v>
      </c>
      <c r="U36" s="197">
        <v>1.48997100325361</v>
      </c>
      <c r="V36" s="229">
        <v>0.259242763203265</v>
      </c>
    </row>
    <row r="37" spans="1:22" ht="12.95" customHeight="1" x14ac:dyDescent="0.2">
      <c r="A37" s="2" t="s">
        <v>365</v>
      </c>
      <c r="B37" s="12">
        <v>2</v>
      </c>
      <c r="C37" s="197">
        <v>2.1889944801447898</v>
      </c>
      <c r="D37" s="221">
        <v>0.33283227549934302</v>
      </c>
      <c r="E37" s="197">
        <v>1.137083154048</v>
      </c>
      <c r="F37" s="221">
        <v>0.111024954864108</v>
      </c>
      <c r="G37" s="197">
        <v>1.1565514390585501</v>
      </c>
      <c r="H37" s="221">
        <v>0.115700989630405</v>
      </c>
      <c r="I37" s="197">
        <v>1.31672516645932</v>
      </c>
      <c r="J37" s="221">
        <v>0.14474893730076499</v>
      </c>
      <c r="K37" s="197">
        <v>0.99247966663789899</v>
      </c>
      <c r="L37" s="221">
        <v>8.8970935809553994E-2</v>
      </c>
      <c r="M37" s="197">
        <v>1.2633816034157599</v>
      </c>
      <c r="N37" s="221">
        <v>0.14656298089582701</v>
      </c>
      <c r="O37" s="197">
        <v>1.4155906511613301</v>
      </c>
      <c r="P37" s="221">
        <v>0.141589546882258</v>
      </c>
      <c r="Q37" s="197">
        <v>1.5839185311767301</v>
      </c>
      <c r="R37" s="221">
        <v>0.15884020916132499</v>
      </c>
      <c r="S37" s="197">
        <v>1.2517978688356799</v>
      </c>
      <c r="T37" s="221">
        <v>0.14917781317196199</v>
      </c>
      <c r="U37" s="197">
        <v>1.1153381354710299</v>
      </c>
      <c r="V37" s="229">
        <v>0.11164709752945599</v>
      </c>
    </row>
    <row r="38" spans="1:22" ht="12.95" customHeight="1" x14ac:dyDescent="0.2">
      <c r="A38" s="2" t="s">
        <v>366</v>
      </c>
      <c r="B38" s="12">
        <v>2</v>
      </c>
      <c r="C38" s="197">
        <v>1.7383623714948799</v>
      </c>
      <c r="D38" s="221">
        <v>0.34313607484977798</v>
      </c>
      <c r="E38" s="197">
        <v>1.15615459089302</v>
      </c>
      <c r="F38" s="221">
        <v>0.15804865186141701</v>
      </c>
      <c r="G38" s="197">
        <v>1.1131302930764999</v>
      </c>
      <c r="H38" s="221">
        <v>0.22323350109305701</v>
      </c>
      <c r="I38" s="197">
        <v>1.39949972096713</v>
      </c>
      <c r="J38" s="221">
        <v>0.22732963087591301</v>
      </c>
      <c r="K38" s="197">
        <v>1.24306236669369</v>
      </c>
      <c r="L38" s="221">
        <v>0.219511912173697</v>
      </c>
      <c r="M38" s="197">
        <v>1.3296935697143899</v>
      </c>
      <c r="N38" s="221">
        <v>0.20990494549288299</v>
      </c>
      <c r="O38" s="197">
        <v>1.21823655655576</v>
      </c>
      <c r="P38" s="221">
        <v>0.14689064877246899</v>
      </c>
      <c r="Q38" s="197">
        <v>1.55201372670503</v>
      </c>
      <c r="R38" s="221">
        <v>0.25738591996158</v>
      </c>
      <c r="S38" s="197">
        <v>1.1829503723019299</v>
      </c>
      <c r="T38" s="221">
        <v>0.227979775090389</v>
      </c>
      <c r="U38" s="197">
        <v>1.36839347063205</v>
      </c>
      <c r="V38" s="229">
        <v>0.173040314848422</v>
      </c>
    </row>
    <row r="39" spans="1:22" ht="12.95" customHeight="1" x14ac:dyDescent="0.2">
      <c r="A39" s="2" t="s">
        <v>367</v>
      </c>
      <c r="B39" s="12">
        <v>2</v>
      </c>
      <c r="C39" s="197">
        <v>1.69842579620451</v>
      </c>
      <c r="D39" s="221">
        <v>0.33232484830124298</v>
      </c>
      <c r="E39" s="197">
        <v>1.2915134810467199</v>
      </c>
      <c r="F39" s="221">
        <v>0.23301323545802299</v>
      </c>
      <c r="G39" s="197">
        <v>1.28225940908406</v>
      </c>
      <c r="H39" s="221">
        <v>0.255551242855451</v>
      </c>
      <c r="I39" s="197">
        <v>1.03238784065056</v>
      </c>
      <c r="J39" s="221">
        <v>0.204398383847056</v>
      </c>
      <c r="K39" s="197">
        <v>0.97522630846636404</v>
      </c>
      <c r="L39" s="221">
        <v>0.19589164478028301</v>
      </c>
      <c r="M39" s="197">
        <v>1.4582104889002001</v>
      </c>
      <c r="N39" s="221">
        <v>0.24078580156061299</v>
      </c>
      <c r="O39" s="197">
        <v>1.1177171745036101</v>
      </c>
      <c r="P39" s="221">
        <v>0.22375782440175801</v>
      </c>
      <c r="Q39" s="197">
        <v>1.2281789217169401</v>
      </c>
      <c r="R39" s="221">
        <v>0.24907503286313401</v>
      </c>
      <c r="S39" s="197">
        <v>1.1229104969752199</v>
      </c>
      <c r="T39" s="221">
        <v>0.18893198757520699</v>
      </c>
      <c r="U39" s="197">
        <v>1.1341174293214999</v>
      </c>
      <c r="V39" s="229">
        <v>0.26789019537274</v>
      </c>
    </row>
    <row r="40" spans="1:22" ht="12.95" customHeight="1" x14ac:dyDescent="0.2">
      <c r="A40" s="2" t="s">
        <v>368</v>
      </c>
      <c r="B40" s="12">
        <v>2</v>
      </c>
      <c r="C40" s="197">
        <v>2.1191659871745001</v>
      </c>
      <c r="D40" s="221">
        <v>1.0020183110165299</v>
      </c>
      <c r="E40" s="197">
        <v>1.3173476365421699</v>
      </c>
      <c r="F40" s="221">
        <v>0.21322337193757701</v>
      </c>
      <c r="G40" s="197">
        <v>1.27183672150934</v>
      </c>
      <c r="H40" s="221">
        <v>0.22887820668370201</v>
      </c>
      <c r="I40" s="197">
        <v>1.02972965326049</v>
      </c>
      <c r="J40" s="221">
        <v>0.16831996775161201</v>
      </c>
      <c r="K40" s="197">
        <v>2.4965722415747398</v>
      </c>
      <c r="L40" s="221">
        <v>0.35956458657401302</v>
      </c>
      <c r="M40" s="197">
        <v>1.21847494173892</v>
      </c>
      <c r="N40" s="221">
        <v>0.15831601670999901</v>
      </c>
      <c r="O40" s="197">
        <v>1.5652576058611301</v>
      </c>
      <c r="P40" s="221">
        <v>0.27680621092775598</v>
      </c>
      <c r="Q40" s="197">
        <v>1.58352763785315</v>
      </c>
      <c r="R40" s="221">
        <v>0.24877737800923999</v>
      </c>
      <c r="S40" s="197">
        <v>1.4919911937920101</v>
      </c>
      <c r="T40" s="221">
        <v>0.34544704031247098</v>
      </c>
      <c r="U40" s="197">
        <v>1.1192677214731701</v>
      </c>
      <c r="V40" s="229">
        <v>0.16541786382161</v>
      </c>
    </row>
    <row r="41" spans="1:22" ht="12.95" customHeight="1" x14ac:dyDescent="0.2">
      <c r="A41" s="2" t="s">
        <v>369</v>
      </c>
      <c r="B41" s="12">
        <v>2</v>
      </c>
      <c r="C41" s="197">
        <v>6.1581619407744697</v>
      </c>
      <c r="D41" s="221">
        <v>3.2529052146573401</v>
      </c>
      <c r="E41" s="197">
        <v>1.1671242059654401</v>
      </c>
      <c r="F41" s="221">
        <v>0.15938246337012801</v>
      </c>
      <c r="G41" s="197">
        <v>1.33973940607841</v>
      </c>
      <c r="H41" s="221">
        <v>0.14441072848329201</v>
      </c>
      <c r="I41" s="197">
        <v>1.1983418366808101</v>
      </c>
      <c r="J41" s="221">
        <v>0.140782142424488</v>
      </c>
      <c r="K41" s="197">
        <v>1.2787265602511599</v>
      </c>
      <c r="L41" s="221">
        <v>0.12902046205001</v>
      </c>
      <c r="M41" s="197">
        <v>1.31344770369174</v>
      </c>
      <c r="N41" s="221">
        <v>0.14053199074088099</v>
      </c>
      <c r="O41" s="197">
        <v>1.2864412053887699</v>
      </c>
      <c r="P41" s="221">
        <v>0.15619249477202299</v>
      </c>
      <c r="Q41" s="197">
        <v>1.7104550866436901</v>
      </c>
      <c r="R41" s="221">
        <v>0.205624542976452</v>
      </c>
      <c r="S41" s="197">
        <v>1.19769316288198</v>
      </c>
      <c r="T41" s="221">
        <v>0.24524816903103899</v>
      </c>
      <c r="U41" s="197">
        <v>1.1130527966286099</v>
      </c>
      <c r="V41" s="229">
        <v>0.12782019599080199</v>
      </c>
    </row>
    <row r="42" spans="1:22" ht="12.95" customHeight="1" x14ac:dyDescent="0.2">
      <c r="A42" s="2" t="s">
        <v>370</v>
      </c>
      <c r="B42" s="12">
        <v>2</v>
      </c>
      <c r="C42" s="197">
        <v>1.75790423668883</v>
      </c>
      <c r="D42" s="221">
        <v>0.44630594098812898</v>
      </c>
      <c r="E42" s="197">
        <v>1.68265225692642</v>
      </c>
      <c r="F42" s="221">
        <v>0.22766993120228199</v>
      </c>
      <c r="G42" s="197">
        <v>0.94661140273830002</v>
      </c>
      <c r="H42" s="221">
        <v>0.18645686446583501</v>
      </c>
      <c r="I42" s="197">
        <v>1.51891388573805</v>
      </c>
      <c r="J42" s="221">
        <v>0.33487685773418502</v>
      </c>
      <c r="K42" s="197">
        <v>1.2204824650269399</v>
      </c>
      <c r="L42" s="221">
        <v>0.19459836465183</v>
      </c>
      <c r="M42" s="197">
        <v>1.25597778375402</v>
      </c>
      <c r="N42" s="221">
        <v>0.17483912103521801</v>
      </c>
      <c r="O42" s="197">
        <v>1.5010370694386901</v>
      </c>
      <c r="P42" s="221">
        <v>0.29550723619979102</v>
      </c>
      <c r="Q42" s="197">
        <v>1.4695140364293999</v>
      </c>
      <c r="R42" s="221">
        <v>0.21887290821465499</v>
      </c>
      <c r="S42" s="197">
        <v>1.1497722023746999</v>
      </c>
      <c r="T42" s="221">
        <v>0.17115055796193099</v>
      </c>
      <c r="U42" s="197">
        <v>1.1683398694481399</v>
      </c>
      <c r="V42" s="229">
        <v>0.19917882527398501</v>
      </c>
    </row>
    <row r="43" spans="1:22" ht="12.95" customHeight="1" x14ac:dyDescent="0.2">
      <c r="A43" s="2" t="s">
        <v>371</v>
      </c>
      <c r="B43" s="12">
        <v>2</v>
      </c>
      <c r="C43" s="197">
        <v>2.10661596455693</v>
      </c>
      <c r="D43" s="221">
        <v>0.78299253323194795</v>
      </c>
      <c r="E43" s="197">
        <v>1.23705092971794</v>
      </c>
      <c r="F43" s="221">
        <v>0.28636853558644898</v>
      </c>
      <c r="G43" s="197">
        <v>1.1062717971701099</v>
      </c>
      <c r="H43" s="221">
        <v>0.25942774597104001</v>
      </c>
      <c r="I43" s="197">
        <v>1.2423161137171601</v>
      </c>
      <c r="J43" s="221">
        <v>0.35513293999025702</v>
      </c>
      <c r="K43" s="197">
        <v>1.1105319403348901</v>
      </c>
      <c r="L43" s="221">
        <v>0.24268185719296501</v>
      </c>
      <c r="M43" s="197">
        <v>1.26793372316793</v>
      </c>
      <c r="N43" s="221">
        <v>0.29234535070032902</v>
      </c>
      <c r="O43" s="197">
        <v>1.55481885491303</v>
      </c>
      <c r="P43" s="221">
        <v>0.42371162182592997</v>
      </c>
      <c r="Q43" s="197">
        <v>1.0191385686377601</v>
      </c>
      <c r="R43" s="221">
        <v>0.234657924551192</v>
      </c>
      <c r="S43" s="197">
        <v>1.0860416126339001</v>
      </c>
      <c r="T43" s="221">
        <v>0.305690183996144</v>
      </c>
      <c r="U43" s="197">
        <v>1.3628053708421399</v>
      </c>
      <c r="V43" s="229">
        <v>0.31553347509986002</v>
      </c>
    </row>
    <row r="44" spans="1:22" ht="12.95" customHeight="1" x14ac:dyDescent="0.2">
      <c r="A44" s="2" t="s">
        <v>372</v>
      </c>
      <c r="B44" s="12">
        <v>2</v>
      </c>
      <c r="C44" s="197">
        <v>1.8375709969443099</v>
      </c>
      <c r="D44" s="221">
        <v>0.233755582736385</v>
      </c>
      <c r="E44" s="197">
        <v>1.33337061471105</v>
      </c>
      <c r="F44" s="221">
        <v>0.234774260966887</v>
      </c>
      <c r="G44" s="197">
        <v>0.87985506122345603</v>
      </c>
      <c r="H44" s="221">
        <v>0.25918207330612297</v>
      </c>
      <c r="I44" s="197">
        <v>1.65926239899522</v>
      </c>
      <c r="J44" s="221">
        <v>0.26540749068494102</v>
      </c>
      <c r="K44" s="197">
        <v>1.4752303944142</v>
      </c>
      <c r="L44" s="221">
        <v>0.53087349349703605</v>
      </c>
      <c r="M44" s="197">
        <v>1.6788814132027099</v>
      </c>
      <c r="N44" s="221">
        <v>0.22514625673383301</v>
      </c>
      <c r="O44" s="197">
        <v>1.58457089309689</v>
      </c>
      <c r="P44" s="221">
        <v>0.24467237411874501</v>
      </c>
      <c r="Q44" s="197">
        <v>1.40052862150454</v>
      </c>
      <c r="R44" s="221">
        <v>0.155556657320712</v>
      </c>
      <c r="S44" s="197">
        <v>1.30642945281339</v>
      </c>
      <c r="T44" s="221">
        <v>0.17699256528528501</v>
      </c>
      <c r="U44" s="197">
        <v>1.1379013693923099</v>
      </c>
      <c r="V44" s="229">
        <v>0.154394444922727</v>
      </c>
    </row>
    <row r="45" spans="1:22" ht="12.95" customHeight="1" x14ac:dyDescent="0.2">
      <c r="A45" s="2" t="s">
        <v>373</v>
      </c>
      <c r="B45" s="12">
        <v>2</v>
      </c>
      <c r="C45" s="197">
        <v>0.89530985752505698</v>
      </c>
      <c r="D45" s="221">
        <v>0.201707349399664</v>
      </c>
      <c r="E45" s="197">
        <v>1.07649880124433</v>
      </c>
      <c r="F45" s="221">
        <v>0.139624600498191</v>
      </c>
      <c r="G45" s="197">
        <v>1.24733405987412</v>
      </c>
      <c r="H45" s="221">
        <v>0.16396388594089101</v>
      </c>
      <c r="I45" s="197">
        <v>1.0387214062935799</v>
      </c>
      <c r="J45" s="221">
        <v>0.15431537646368201</v>
      </c>
      <c r="K45" s="197">
        <v>1.00166005808406</v>
      </c>
      <c r="L45" s="221">
        <v>0.12713993806149701</v>
      </c>
      <c r="M45" s="197">
        <v>1.18183465408976</v>
      </c>
      <c r="N45" s="221">
        <v>0.13493307556376</v>
      </c>
      <c r="O45" s="197">
        <v>1.8311339423797099</v>
      </c>
      <c r="P45" s="221">
        <v>0.21493087506384001</v>
      </c>
      <c r="Q45" s="197">
        <v>1.2360680235332699</v>
      </c>
      <c r="R45" s="221">
        <v>0.166252989851679</v>
      </c>
      <c r="S45" s="197">
        <v>1.21500233146889</v>
      </c>
      <c r="T45" s="221">
        <v>0.165413529337786</v>
      </c>
      <c r="U45" s="197">
        <v>0.92204492753186496</v>
      </c>
      <c r="V45" s="229">
        <v>9.6358650833179196E-2</v>
      </c>
    </row>
    <row r="46" spans="1:22" ht="12.95" customHeight="1" x14ac:dyDescent="0.2">
      <c r="A46" s="2" t="s">
        <v>374</v>
      </c>
      <c r="B46" s="12">
        <v>2</v>
      </c>
      <c r="C46" s="197">
        <v>0.94979064114167799</v>
      </c>
      <c r="D46" s="221">
        <v>0.37572076466246401</v>
      </c>
      <c r="E46" s="197">
        <v>1.8969149386199</v>
      </c>
      <c r="F46" s="221">
        <v>0.220934640745441</v>
      </c>
      <c r="G46" s="197">
        <v>1.1297986915220399</v>
      </c>
      <c r="H46" s="221">
        <v>0.18946965378118</v>
      </c>
      <c r="I46" s="197">
        <v>1.4691606015246801</v>
      </c>
      <c r="J46" s="221">
        <v>0.245855304490187</v>
      </c>
      <c r="K46" s="197">
        <v>1.0710824008389499</v>
      </c>
      <c r="L46" s="221">
        <v>0.203369098302153</v>
      </c>
      <c r="M46" s="197">
        <v>1.3877123328219301</v>
      </c>
      <c r="N46" s="221">
        <v>0.187351606880022</v>
      </c>
      <c r="O46" s="197">
        <v>1.18961300572427</v>
      </c>
      <c r="P46" s="221">
        <v>0.21705233084686601</v>
      </c>
      <c r="Q46" s="197">
        <v>1.35178458920811</v>
      </c>
      <c r="R46" s="221">
        <v>0.20210259034537101</v>
      </c>
      <c r="S46" s="197">
        <v>5.1039173208701802</v>
      </c>
      <c r="T46" s="221">
        <v>2.1095766046189901</v>
      </c>
      <c r="U46" s="197">
        <v>1.54106328577045</v>
      </c>
      <c r="V46" s="229">
        <v>0.22197313027736501</v>
      </c>
    </row>
    <row r="47" spans="1:22" ht="12.95" customHeight="1" x14ac:dyDescent="0.2">
      <c r="A47" s="2" t="s">
        <v>375</v>
      </c>
      <c r="B47" s="12">
        <v>2</v>
      </c>
      <c r="C47" s="197">
        <v>3.0724823484608699</v>
      </c>
      <c r="D47" s="221">
        <v>0.696467298133716</v>
      </c>
      <c r="E47" s="197">
        <v>1.7561635804082401</v>
      </c>
      <c r="F47" s="221">
        <v>0.43206144652061801</v>
      </c>
      <c r="G47" s="197">
        <v>1.6208397854850201</v>
      </c>
      <c r="H47" s="221">
        <v>0.96745463222599404</v>
      </c>
      <c r="I47" s="197">
        <v>1.87454306213313</v>
      </c>
      <c r="J47" s="221">
        <v>0.90198880086911504</v>
      </c>
      <c r="K47" s="197">
        <v>0.832705410856311</v>
      </c>
      <c r="L47" s="221">
        <v>0.59114115615502005</v>
      </c>
      <c r="M47" s="197">
        <v>1.0227300575173699</v>
      </c>
      <c r="N47" s="221">
        <v>0.32485609927884002</v>
      </c>
      <c r="O47" s="197">
        <v>1.67120448785738</v>
      </c>
      <c r="P47" s="221">
        <v>0.63504626339862602</v>
      </c>
      <c r="Q47" s="197">
        <v>1.14628836704376</v>
      </c>
      <c r="R47" s="221">
        <v>0.23924547239604901</v>
      </c>
      <c r="S47" s="197">
        <v>2.37509162045427</v>
      </c>
      <c r="T47" s="221">
        <v>0.49488665137011301</v>
      </c>
      <c r="U47" s="197">
        <v>2.06358029860254</v>
      </c>
      <c r="V47" s="229">
        <v>0.72766544326876703</v>
      </c>
    </row>
    <row r="48" spans="1:22" ht="12.95" customHeight="1" x14ac:dyDescent="0.2">
      <c r="A48" s="2" t="s">
        <v>376</v>
      </c>
      <c r="B48" s="12">
        <v>2</v>
      </c>
      <c r="C48" s="197">
        <v>1.7965645373780501</v>
      </c>
      <c r="D48" s="221">
        <v>0.29626725106755802</v>
      </c>
      <c r="E48" s="197">
        <v>1.4345116999177501</v>
      </c>
      <c r="F48" s="221">
        <v>0.182349771279705</v>
      </c>
      <c r="G48" s="197">
        <v>1.3069790913463899</v>
      </c>
      <c r="H48" s="221">
        <v>0.17698767054727599</v>
      </c>
      <c r="I48" s="197">
        <v>1.19389284908867</v>
      </c>
      <c r="J48" s="221">
        <v>0.15273968351645201</v>
      </c>
      <c r="K48" s="197">
        <v>1.0637239855428799</v>
      </c>
      <c r="L48" s="221">
        <v>0.114970621538891</v>
      </c>
      <c r="M48" s="197">
        <v>1.39220442892026</v>
      </c>
      <c r="N48" s="221">
        <v>0.14423676714125599</v>
      </c>
      <c r="O48" s="197">
        <v>1.6453000821645101</v>
      </c>
      <c r="P48" s="221">
        <v>0.17784676880124201</v>
      </c>
      <c r="Q48" s="197">
        <v>1.10161364575064</v>
      </c>
      <c r="R48" s="221">
        <v>0.14731132409457201</v>
      </c>
      <c r="S48" s="197">
        <v>1.3331582964661499</v>
      </c>
      <c r="T48" s="221">
        <v>0.15919601323235899</v>
      </c>
      <c r="U48" s="197">
        <v>1.0210496796237101</v>
      </c>
      <c r="V48" s="229">
        <v>0.12853813886291701</v>
      </c>
    </row>
    <row r="49" spans="1:22" ht="12.95" customHeight="1" x14ac:dyDescent="0.2">
      <c r="A49" s="2" t="s">
        <v>377</v>
      </c>
      <c r="B49" s="12">
        <v>2</v>
      </c>
      <c r="C49" s="197">
        <v>1.7088255344256</v>
      </c>
      <c r="D49" s="221">
        <v>0.63205400245849397</v>
      </c>
      <c r="E49" s="197">
        <v>1.1861171701048101</v>
      </c>
      <c r="F49" s="221">
        <v>0.28425769004261697</v>
      </c>
      <c r="G49" s="197">
        <v>1.75384071817474</v>
      </c>
      <c r="H49" s="221">
        <v>0.419809518603936</v>
      </c>
      <c r="I49" s="197">
        <v>0.77047352650198897</v>
      </c>
      <c r="J49" s="221">
        <v>0.20995821099696099</v>
      </c>
      <c r="K49" s="197">
        <v>0.64530522978969096</v>
      </c>
      <c r="L49" s="221">
        <v>0.15781030429548701</v>
      </c>
      <c r="M49" s="197">
        <v>1.4624200138116099</v>
      </c>
      <c r="N49" s="221">
        <v>0.42766058563326198</v>
      </c>
      <c r="O49" s="197">
        <v>1.2701898667471501</v>
      </c>
      <c r="P49" s="221">
        <v>0.32959096810723598</v>
      </c>
      <c r="Q49" s="197">
        <v>1.1362229434955</v>
      </c>
      <c r="R49" s="221">
        <v>0.31342794135748298</v>
      </c>
      <c r="S49" s="197">
        <v>2.3919640509034101</v>
      </c>
      <c r="T49" s="221">
        <v>0.70165549923266002</v>
      </c>
      <c r="U49" s="197">
        <v>0.63652200109926005</v>
      </c>
      <c r="V49" s="229">
        <v>0.14195554863981899</v>
      </c>
    </row>
    <row r="50" spans="1:22" ht="12.95" customHeight="1" x14ac:dyDescent="0.2">
      <c r="A50" s="2" t="s">
        <v>378</v>
      </c>
      <c r="B50" s="12">
        <v>2</v>
      </c>
      <c r="C50" s="197">
        <v>1.6981253247974499</v>
      </c>
      <c r="D50" s="221">
        <v>0.37633916723048599</v>
      </c>
      <c r="E50" s="197">
        <v>1.63799268818944</v>
      </c>
      <c r="F50" s="221">
        <v>0.189561292634089</v>
      </c>
      <c r="G50" s="197">
        <v>1.0389383575247699</v>
      </c>
      <c r="H50" s="221">
        <v>0.14931501969192501</v>
      </c>
      <c r="I50" s="197">
        <v>1.3929133129111799</v>
      </c>
      <c r="J50" s="221">
        <v>0.238503354696566</v>
      </c>
      <c r="K50" s="197">
        <v>1.21084313684658</v>
      </c>
      <c r="L50" s="221">
        <v>0.16809291145928401</v>
      </c>
      <c r="M50" s="197">
        <v>1.1343965961683</v>
      </c>
      <c r="N50" s="221">
        <v>0.116710960683534</v>
      </c>
      <c r="O50" s="197">
        <v>1.1986467132616601</v>
      </c>
      <c r="P50" s="221">
        <v>0.136927178299936</v>
      </c>
      <c r="Q50" s="197">
        <v>1.58451745988037</v>
      </c>
      <c r="R50" s="221">
        <v>0.15440065861341001</v>
      </c>
      <c r="S50" s="197">
        <v>1.14539999124937</v>
      </c>
      <c r="T50" s="221">
        <v>0.15083904779246199</v>
      </c>
      <c r="U50" s="197">
        <v>1.1445095199278601</v>
      </c>
      <c r="V50" s="229">
        <v>0.101428854453088</v>
      </c>
    </row>
    <row r="51" spans="1:22" ht="12.95" customHeight="1" x14ac:dyDescent="0.2">
      <c r="A51" s="2" t="s">
        <v>379</v>
      </c>
      <c r="B51" s="12">
        <v>2</v>
      </c>
      <c r="C51" s="197">
        <v>1.3243319660616</v>
      </c>
      <c r="D51" s="221">
        <v>0.402614839863428</v>
      </c>
      <c r="E51" s="197">
        <v>1.90658241613085</v>
      </c>
      <c r="F51" s="221">
        <v>0.412931132317293</v>
      </c>
      <c r="G51" s="197">
        <v>0.76014349126087499</v>
      </c>
      <c r="H51" s="221">
        <v>9.3215419447655906E-2</v>
      </c>
      <c r="I51" s="197">
        <v>1.2474681025729899</v>
      </c>
      <c r="J51" s="221">
        <v>0.14200847053388599</v>
      </c>
      <c r="K51" s="197">
        <v>1.09378280532533</v>
      </c>
      <c r="L51" s="221">
        <v>0.13249331583795099</v>
      </c>
      <c r="M51" s="197">
        <v>1.9535891452060301</v>
      </c>
      <c r="N51" s="221">
        <v>1.00030432425287</v>
      </c>
      <c r="O51" s="197">
        <v>1.27083991439642</v>
      </c>
      <c r="P51" s="221">
        <v>0.145179159826516</v>
      </c>
      <c r="Q51" s="197">
        <v>1.7955726992487999</v>
      </c>
      <c r="R51" s="221">
        <v>0.28973717298651802</v>
      </c>
      <c r="S51" s="197">
        <v>2.4600890924398602</v>
      </c>
      <c r="T51" s="221">
        <v>0.46233542634244101</v>
      </c>
      <c r="U51" s="197">
        <v>1.7202724666457001</v>
      </c>
      <c r="V51" s="229">
        <v>0.18285397279712501</v>
      </c>
    </row>
    <row r="52" spans="1:22" ht="12.95" customHeight="1" x14ac:dyDescent="0.2">
      <c r="A52" s="2" t="s">
        <v>380</v>
      </c>
      <c r="B52" s="12">
        <v>2</v>
      </c>
      <c r="C52" s="197">
        <v>1.4187506735832101</v>
      </c>
      <c r="D52" s="221">
        <v>0.54301187424414199</v>
      </c>
      <c r="E52" s="197">
        <v>1.6507297398065801</v>
      </c>
      <c r="F52" s="221">
        <v>0.175982899933675</v>
      </c>
      <c r="G52" s="197">
        <v>1.2227413024388101</v>
      </c>
      <c r="H52" s="221">
        <v>0.33363821567053698</v>
      </c>
      <c r="I52" s="197">
        <v>1.20118358091304</v>
      </c>
      <c r="J52" s="221">
        <v>0.21003552737075201</v>
      </c>
      <c r="K52" s="197">
        <v>1.2658811633498399</v>
      </c>
      <c r="L52" s="221">
        <v>0.14252211618694899</v>
      </c>
      <c r="M52" s="197">
        <v>1.9385055978424599</v>
      </c>
      <c r="N52" s="221">
        <v>0.380970337049653</v>
      </c>
      <c r="O52" s="197">
        <v>1.4305823072069099</v>
      </c>
      <c r="P52" s="221">
        <v>0.15682808730593001</v>
      </c>
      <c r="Q52" s="197">
        <v>1.45569984246708</v>
      </c>
      <c r="R52" s="221">
        <v>0.18452598487767</v>
      </c>
      <c r="S52" s="197">
        <v>1.3948055591372901</v>
      </c>
      <c r="T52" s="221">
        <v>0.20952271384353299</v>
      </c>
      <c r="U52" s="197">
        <v>1.27643721702395</v>
      </c>
      <c r="V52" s="229">
        <v>0.21557322430784301</v>
      </c>
    </row>
    <row r="53" spans="1:22" ht="12.95" customHeight="1" x14ac:dyDescent="0.2">
      <c r="A53" s="2" t="s">
        <v>381</v>
      </c>
      <c r="B53" s="12">
        <v>2</v>
      </c>
      <c r="C53" s="197">
        <v>2.0236944093476801</v>
      </c>
      <c r="D53" s="221">
        <v>0.36634584199582299</v>
      </c>
      <c r="E53" s="197">
        <v>1.3707325526101799</v>
      </c>
      <c r="F53" s="221">
        <v>0.12515251954252701</v>
      </c>
      <c r="G53" s="197">
        <v>1.61011474109734</v>
      </c>
      <c r="H53" s="221">
        <v>0.256004347326652</v>
      </c>
      <c r="I53" s="197">
        <v>1.2316881216542801</v>
      </c>
      <c r="J53" s="221">
        <v>0.19044513060416099</v>
      </c>
      <c r="K53" s="197">
        <v>1.2731791617500099</v>
      </c>
      <c r="L53" s="221">
        <v>0.221327027518856</v>
      </c>
      <c r="M53" s="197">
        <v>1.2818143258803301</v>
      </c>
      <c r="N53" s="221">
        <v>0.12883010396203101</v>
      </c>
      <c r="O53" s="197">
        <v>1.3961493503707201</v>
      </c>
      <c r="P53" s="221">
        <v>0.177031848637972</v>
      </c>
      <c r="Q53" s="197">
        <v>1.3378915659272399</v>
      </c>
      <c r="R53" s="221">
        <v>0.15947197308384001</v>
      </c>
      <c r="S53" s="197">
        <v>1.2817501185991</v>
      </c>
      <c r="T53" s="221">
        <v>0.11795052644677401</v>
      </c>
      <c r="U53" s="197">
        <v>1.41710085623889</v>
      </c>
      <c r="V53" s="229">
        <v>0.173289627337083</v>
      </c>
    </row>
    <row r="54" spans="1:22" ht="12.95" customHeight="1" x14ac:dyDescent="0.2">
      <c r="A54" s="2" t="s">
        <v>382</v>
      </c>
      <c r="B54" s="12">
        <v>2</v>
      </c>
      <c r="C54" s="197">
        <v>1.0204951683435799</v>
      </c>
      <c r="D54" s="221">
        <v>0.33298097759047701</v>
      </c>
      <c r="E54" s="197">
        <v>1.5452645830727101</v>
      </c>
      <c r="F54" s="221">
        <v>0.22853918824707301</v>
      </c>
      <c r="G54" s="197">
        <v>1.46779679725956</v>
      </c>
      <c r="H54" s="221">
        <v>0.318579681401783</v>
      </c>
      <c r="I54" s="197">
        <v>1.5506557050619201</v>
      </c>
      <c r="J54" s="221">
        <v>0.25887606097927501</v>
      </c>
      <c r="K54" s="197">
        <v>1.55854678122859</v>
      </c>
      <c r="L54" s="221">
        <v>0.26738906480573699</v>
      </c>
      <c r="M54" s="197">
        <v>1.15609404170478</v>
      </c>
      <c r="N54" s="221">
        <v>0.17480249188302399</v>
      </c>
      <c r="O54" s="197">
        <v>0.73022629292334196</v>
      </c>
      <c r="P54" s="221">
        <v>0.13850407097741901</v>
      </c>
      <c r="Q54" s="197">
        <v>1.33186834883205</v>
      </c>
      <c r="R54" s="221">
        <v>0.20196193682885599</v>
      </c>
      <c r="S54" s="197">
        <v>1.52718767993738</v>
      </c>
      <c r="T54" s="221">
        <v>0.28250686440789702</v>
      </c>
      <c r="U54" s="197">
        <v>1.3595753718796499</v>
      </c>
      <c r="V54" s="229">
        <v>0.21794333628717399</v>
      </c>
    </row>
    <row r="55" spans="1:22" ht="12.95" customHeight="1" x14ac:dyDescent="0.2">
      <c r="A55" s="2" t="s">
        <v>383</v>
      </c>
      <c r="B55" s="12">
        <v>2</v>
      </c>
      <c r="C55" s="197">
        <v>2.6829375757095701</v>
      </c>
      <c r="D55" s="221">
        <v>0.78441691380163703</v>
      </c>
      <c r="E55" s="197">
        <v>1.08682151227199</v>
      </c>
      <c r="F55" s="221">
        <v>0.18280640507967699</v>
      </c>
      <c r="G55" s="197">
        <v>1.2055212753270199</v>
      </c>
      <c r="H55" s="221">
        <v>0.24789583378277999</v>
      </c>
      <c r="I55" s="197">
        <v>1.0358095602855999</v>
      </c>
      <c r="J55" s="221">
        <v>0.15872550207959199</v>
      </c>
      <c r="K55" s="197">
        <v>1.3067388788534</v>
      </c>
      <c r="L55" s="221">
        <v>0.26009476393278702</v>
      </c>
      <c r="M55" s="197">
        <v>1.4161802592114801</v>
      </c>
      <c r="N55" s="221">
        <v>0.284649815539948</v>
      </c>
      <c r="O55" s="197">
        <v>0.86903218982379205</v>
      </c>
      <c r="P55" s="221">
        <v>0.15599862561997899</v>
      </c>
      <c r="Q55" s="197">
        <v>1.3036154401375599</v>
      </c>
      <c r="R55" s="221">
        <v>0.24719352928960101</v>
      </c>
      <c r="S55" s="197">
        <v>1.4484380917766</v>
      </c>
      <c r="T55" s="221">
        <v>0.30762390679687701</v>
      </c>
      <c r="U55" s="197">
        <v>1.7952363128219599</v>
      </c>
      <c r="V55" s="229">
        <v>0.36738534310147503</v>
      </c>
    </row>
    <row r="56" spans="1:22" ht="12.95" customHeight="1" x14ac:dyDescent="0.2">
      <c r="A56" s="2" t="s">
        <v>384</v>
      </c>
      <c r="B56" s="12">
        <v>2</v>
      </c>
      <c r="C56" s="197">
        <v>1.8239373737189299</v>
      </c>
      <c r="D56" s="221">
        <v>0.38723909677364199</v>
      </c>
      <c r="E56" s="197">
        <v>1.33173811233057</v>
      </c>
      <c r="F56" s="221">
        <v>0.11726982137108</v>
      </c>
      <c r="G56" s="197">
        <v>1.1412657567886999</v>
      </c>
      <c r="H56" s="221">
        <v>0.12423574555480101</v>
      </c>
      <c r="I56" s="197">
        <v>1.31806410329079</v>
      </c>
      <c r="J56" s="221">
        <v>0.18878322665895</v>
      </c>
      <c r="K56" s="197">
        <v>1.24897407761364</v>
      </c>
      <c r="L56" s="221">
        <v>0.15997632412063401</v>
      </c>
      <c r="M56" s="197">
        <v>1.32174768134723</v>
      </c>
      <c r="N56" s="221">
        <v>0.13822292516292201</v>
      </c>
      <c r="O56" s="197">
        <v>1.11658950432754</v>
      </c>
      <c r="P56" s="221">
        <v>0.129922537175061</v>
      </c>
      <c r="Q56" s="197">
        <v>1.4903204811841799</v>
      </c>
      <c r="R56" s="221">
        <v>0.136988666506317</v>
      </c>
      <c r="S56" s="197">
        <v>1.3231400216090901</v>
      </c>
      <c r="T56" s="221">
        <v>0.143032753782142</v>
      </c>
      <c r="U56" s="197">
        <v>1.1878921422413999</v>
      </c>
      <c r="V56" s="229">
        <v>0.127326107969572</v>
      </c>
    </row>
    <row r="57" spans="1:22" ht="12.95" customHeight="1" x14ac:dyDescent="0.2">
      <c r="A57" s="2" t="s">
        <v>385</v>
      </c>
      <c r="B57" s="12">
        <v>2</v>
      </c>
      <c r="C57" s="197">
        <v>1.5133260478252799</v>
      </c>
      <c r="D57" s="221">
        <v>0.27002968442446501</v>
      </c>
      <c r="E57" s="197">
        <v>1.5727894176783701</v>
      </c>
      <c r="F57" s="221">
        <v>0.234904135768749</v>
      </c>
      <c r="G57" s="197">
        <v>2.8789620767533899</v>
      </c>
      <c r="H57" s="221">
        <v>0.52082662869123098</v>
      </c>
      <c r="I57" s="197">
        <v>1.9226523835778899</v>
      </c>
      <c r="J57" s="221">
        <v>0.444821643500452</v>
      </c>
      <c r="K57" s="197">
        <v>0.85289822745792498</v>
      </c>
      <c r="L57" s="221">
        <v>0.202003975023267</v>
      </c>
      <c r="M57" s="197">
        <v>2.1366427819651501</v>
      </c>
      <c r="N57" s="221">
        <v>0.34633602841317201</v>
      </c>
      <c r="O57" s="197">
        <v>1.80640526213601</v>
      </c>
      <c r="P57" s="221">
        <v>0.75215745658919597</v>
      </c>
      <c r="Q57" s="197">
        <v>1.33628131561076</v>
      </c>
      <c r="R57" s="221">
        <v>0.19828363044154601</v>
      </c>
      <c r="S57" s="197">
        <v>1.67960061198718</v>
      </c>
      <c r="T57" s="221">
        <v>0.312872299157467</v>
      </c>
      <c r="U57" s="197">
        <v>1.1419563236080299</v>
      </c>
      <c r="V57" s="229">
        <v>0.20275750613937599</v>
      </c>
    </row>
    <row r="58" spans="1:22" ht="12.95" customHeight="1" x14ac:dyDescent="0.2">
      <c r="A58" s="2" t="s">
        <v>386</v>
      </c>
      <c r="B58" s="12">
        <v>2</v>
      </c>
      <c r="C58" s="197">
        <v>1.1762108174857999</v>
      </c>
      <c r="D58" s="221">
        <v>0.199726933754824</v>
      </c>
      <c r="E58" s="197">
        <v>1.45953369992627</v>
      </c>
      <c r="F58" s="221">
        <v>0.15769610335429901</v>
      </c>
      <c r="G58" s="197">
        <v>1.5067805305555599</v>
      </c>
      <c r="H58" s="221">
        <v>0.15005946278450299</v>
      </c>
      <c r="I58" s="197">
        <v>1.25021153226343</v>
      </c>
      <c r="J58" s="221">
        <v>0.167344594694256</v>
      </c>
      <c r="K58" s="197">
        <v>1.3628530821117799</v>
      </c>
      <c r="L58" s="221">
        <v>0.185059356547361</v>
      </c>
      <c r="M58" s="197">
        <v>1.50154911491076</v>
      </c>
      <c r="N58" s="221">
        <v>0.21583912246360901</v>
      </c>
      <c r="O58" s="197">
        <v>0.93566987997222995</v>
      </c>
      <c r="P58" s="221">
        <v>0.125583153644269</v>
      </c>
      <c r="Q58" s="197">
        <v>1.05619607180673</v>
      </c>
      <c r="R58" s="221">
        <v>0.108005122714876</v>
      </c>
      <c r="S58" s="197">
        <v>1.3345187180018501</v>
      </c>
      <c r="T58" s="221">
        <v>0.147735647355799</v>
      </c>
      <c r="U58" s="197">
        <v>1.2233887931454199</v>
      </c>
      <c r="V58" s="229">
        <v>0.156872506532619</v>
      </c>
    </row>
    <row r="59" spans="1:22" ht="12.95" customHeight="1" x14ac:dyDescent="0.2">
      <c r="A59" s="2" t="s">
        <v>387</v>
      </c>
      <c r="B59" s="12">
        <v>2</v>
      </c>
      <c r="C59" s="197">
        <v>2.4896834404100399</v>
      </c>
      <c r="D59" s="221">
        <v>0.79847064781961496</v>
      </c>
      <c r="E59" s="197">
        <v>1.67481067097098</v>
      </c>
      <c r="F59" s="221">
        <v>0.27994411796007301</v>
      </c>
      <c r="G59" s="197">
        <v>0.94164449641942904</v>
      </c>
      <c r="H59" s="221">
        <v>0.176072663741657</v>
      </c>
      <c r="I59" s="197">
        <v>1.51707690041883</v>
      </c>
      <c r="J59" s="221">
        <v>0.36642465244120398</v>
      </c>
      <c r="K59" s="197">
        <v>1.1908195681481299</v>
      </c>
      <c r="L59" s="221">
        <v>0.206221173560696</v>
      </c>
      <c r="M59" s="197">
        <v>1.35976538561503</v>
      </c>
      <c r="N59" s="221">
        <v>0.34926610143851</v>
      </c>
      <c r="O59" s="197">
        <v>1.5692738937966599</v>
      </c>
      <c r="P59" s="221">
        <v>0.24185444249405899</v>
      </c>
      <c r="Q59" s="197">
        <v>2.1572532769399602</v>
      </c>
      <c r="R59" s="221">
        <v>0.39829437515062599</v>
      </c>
      <c r="S59" s="197">
        <v>1.53334649983187</v>
      </c>
      <c r="T59" s="221">
        <v>0.38931021170491298</v>
      </c>
      <c r="U59" s="197">
        <v>1.41159398101247</v>
      </c>
      <c r="V59" s="229">
        <v>0.22652050222012199</v>
      </c>
    </row>
    <row r="60" spans="1:22" ht="12.95" customHeight="1" x14ac:dyDescent="0.2">
      <c r="A60" s="2" t="s">
        <v>388</v>
      </c>
      <c r="B60" s="12">
        <v>2</v>
      </c>
      <c r="C60" s="197">
        <v>1.2510424265020399</v>
      </c>
      <c r="D60" s="221">
        <v>0.39087411539484801</v>
      </c>
      <c r="E60" s="197">
        <v>1.77189318191704</v>
      </c>
      <c r="F60" s="221">
        <v>0.27824951722713498</v>
      </c>
      <c r="G60" s="197">
        <v>1.8464437062030601</v>
      </c>
      <c r="H60" s="221">
        <v>0.49116048891842901</v>
      </c>
      <c r="I60" s="197">
        <v>0.61337763239605103</v>
      </c>
      <c r="J60" s="221">
        <v>0.216395732535035</v>
      </c>
      <c r="K60" s="197">
        <v>1.84822200325312</v>
      </c>
      <c r="L60" s="221">
        <v>0.55445961453821502</v>
      </c>
      <c r="M60" s="197">
        <v>2.0835528798498699</v>
      </c>
      <c r="N60" s="221">
        <v>0.50608927085724797</v>
      </c>
      <c r="O60" s="197">
        <v>1.58922840399524</v>
      </c>
      <c r="P60" s="221">
        <v>0.34280258981510803</v>
      </c>
      <c r="Q60" s="197">
        <v>1.3674523546584301</v>
      </c>
      <c r="R60" s="221">
        <v>0.31471201804430998</v>
      </c>
      <c r="S60" s="197">
        <v>1.1552839394024199</v>
      </c>
      <c r="T60" s="221">
        <v>0.285116062488597</v>
      </c>
      <c r="U60" s="197">
        <v>1.27542404850906</v>
      </c>
      <c r="V60" s="229">
        <v>0.25899751191363102</v>
      </c>
    </row>
    <row r="61" spans="1:22" ht="12.95" customHeight="1" x14ac:dyDescent="0.2">
      <c r="A61" s="2" t="s">
        <v>389</v>
      </c>
      <c r="B61" s="12">
        <v>2</v>
      </c>
      <c r="C61" s="197">
        <v>1.43583982482271</v>
      </c>
      <c r="D61" s="221">
        <v>0.173953985218706</v>
      </c>
      <c r="E61" s="197">
        <v>1.33317830986532</v>
      </c>
      <c r="F61" s="221">
        <v>0.12872737573409601</v>
      </c>
      <c r="G61" s="197">
        <v>1.0208640992570099</v>
      </c>
      <c r="H61" s="221">
        <v>0.102542110712384</v>
      </c>
      <c r="I61" s="197">
        <v>0.92545585120431995</v>
      </c>
      <c r="J61" s="221">
        <v>9.2895012692927798E-2</v>
      </c>
      <c r="K61" s="197">
        <v>1.11884381438463</v>
      </c>
      <c r="L61" s="221">
        <v>0.11689197764593701</v>
      </c>
      <c r="M61" s="197">
        <v>1.6752378659621701</v>
      </c>
      <c r="N61" s="221">
        <v>0.33286765453079098</v>
      </c>
      <c r="O61" s="197">
        <v>1.0281746139872201</v>
      </c>
      <c r="P61" s="221">
        <v>8.4811018611057498E-2</v>
      </c>
      <c r="Q61" s="197">
        <v>1.3024880573590101</v>
      </c>
      <c r="R61" s="221">
        <v>0.14360025543570401</v>
      </c>
      <c r="S61" s="197">
        <v>1.1554955217660301</v>
      </c>
      <c r="T61" s="221">
        <v>0.136450536711201</v>
      </c>
      <c r="U61" s="197">
        <v>1.42062494700653</v>
      </c>
      <c r="V61" s="229">
        <v>0.140717894242575</v>
      </c>
    </row>
    <row r="62" spans="1:22" ht="12.95" customHeight="1" x14ac:dyDescent="0.2">
      <c r="A62" s="2" t="s">
        <v>390</v>
      </c>
      <c r="B62" s="12">
        <v>2</v>
      </c>
      <c r="C62" s="197">
        <v>1.3682001540628499</v>
      </c>
      <c r="D62" s="221">
        <v>0.333661767553663</v>
      </c>
      <c r="E62" s="197">
        <v>1.2559257351500199</v>
      </c>
      <c r="F62" s="221">
        <v>0.24194072846783801</v>
      </c>
      <c r="G62" s="197">
        <v>1.3355106508185099</v>
      </c>
      <c r="H62" s="221">
        <v>0.28726778229344702</v>
      </c>
      <c r="I62" s="197">
        <v>1.4752566006429899</v>
      </c>
      <c r="J62" s="221">
        <v>0.34387048011434201</v>
      </c>
      <c r="K62" s="197">
        <v>1.14618376682853</v>
      </c>
      <c r="L62" s="221">
        <v>0.313953363443436</v>
      </c>
      <c r="M62" s="197">
        <v>2.2465554800821499</v>
      </c>
      <c r="N62" s="221">
        <v>0.47844126870166498</v>
      </c>
      <c r="O62" s="197">
        <v>1.3617346287701999</v>
      </c>
      <c r="P62" s="221">
        <v>0.36705847732804298</v>
      </c>
      <c r="Q62" s="197">
        <v>1.6655720039717301</v>
      </c>
      <c r="R62" s="221">
        <v>0.32186286753786297</v>
      </c>
      <c r="S62" s="197">
        <v>1.4129240897283999</v>
      </c>
      <c r="T62" s="221">
        <v>0.41958963936317001</v>
      </c>
      <c r="U62" s="197">
        <v>1.24008053256578</v>
      </c>
      <c r="V62" s="229">
        <v>0.24506723561504901</v>
      </c>
    </row>
    <row r="63" spans="1:22" ht="12.95" customHeight="1" x14ac:dyDescent="0.2">
      <c r="A63" s="18" t="s">
        <v>391</v>
      </c>
      <c r="B63" s="19">
        <v>2</v>
      </c>
      <c r="C63" s="198">
        <v>2.0615131547818799</v>
      </c>
      <c r="D63" s="222">
        <v>0.15370758393859399</v>
      </c>
      <c r="E63" s="198">
        <v>1.4594079528028601</v>
      </c>
      <c r="F63" s="222">
        <v>4.3816452346441999E-2</v>
      </c>
      <c r="G63" s="198">
        <v>1.5730231488455999</v>
      </c>
      <c r="H63" s="222">
        <v>7.0384861331383497E-2</v>
      </c>
      <c r="I63" s="198">
        <v>1.3542883270108601</v>
      </c>
      <c r="J63" s="222">
        <v>7.20277048350179E-2</v>
      </c>
      <c r="K63" s="198">
        <v>1.23314633263589</v>
      </c>
      <c r="L63" s="222">
        <v>5.1113243864940199E-2</v>
      </c>
      <c r="M63" s="198">
        <v>1.43408851006231</v>
      </c>
      <c r="N63" s="222">
        <v>4.8511441857989002E-2</v>
      </c>
      <c r="O63" s="198">
        <v>1.22533530802055</v>
      </c>
      <c r="P63" s="222">
        <v>5.3401731931628303E-2</v>
      </c>
      <c r="Q63" s="198">
        <v>1.49827864598432</v>
      </c>
      <c r="R63" s="222">
        <v>4.4955045944596803E-2</v>
      </c>
      <c r="S63" s="198">
        <v>1.66026141219488</v>
      </c>
      <c r="T63" s="222">
        <v>9.2544132165062007E-2</v>
      </c>
      <c r="U63" s="198">
        <v>1.3207378240343199</v>
      </c>
      <c r="V63" s="231">
        <v>4.9622726250088303E-2</v>
      </c>
    </row>
    <row r="64" spans="1:22" ht="12.95" customHeight="1" x14ac:dyDescent="0.2">
      <c r="A64" s="21" t="s">
        <v>392</v>
      </c>
      <c r="B64" s="22">
        <v>2</v>
      </c>
      <c r="C64" s="199">
        <v>1.90138363045251</v>
      </c>
      <c r="D64" s="223">
        <v>0.12941955739746899</v>
      </c>
      <c r="E64" s="199">
        <v>1.4508359715463901</v>
      </c>
      <c r="F64" s="223">
        <v>5.9504356491124802E-2</v>
      </c>
      <c r="G64" s="199">
        <v>1.51360696201264</v>
      </c>
      <c r="H64" s="223">
        <v>9.3894122415554698E-2</v>
      </c>
      <c r="I64" s="199">
        <v>1.27891929144449</v>
      </c>
      <c r="J64" s="223">
        <v>7.5640069873288501E-2</v>
      </c>
      <c r="K64" s="199">
        <v>1.13899303582946</v>
      </c>
      <c r="L64" s="223">
        <v>6.6366929221926593E-2</v>
      </c>
      <c r="M64" s="199">
        <v>1.4641579441808601</v>
      </c>
      <c r="N64" s="223">
        <v>7.3800361640981499E-2</v>
      </c>
      <c r="O64" s="199">
        <v>1.2082876324782399</v>
      </c>
      <c r="P64" s="223">
        <v>7.0898636969880302E-2</v>
      </c>
      <c r="Q64" s="199">
        <v>1.52997334355979</v>
      </c>
      <c r="R64" s="223">
        <v>7.3187351685126995E-2</v>
      </c>
      <c r="S64" s="199">
        <v>1.9816262895416701</v>
      </c>
      <c r="T64" s="223">
        <v>0.33302382220605398</v>
      </c>
      <c r="U64" s="199">
        <v>1.2615077330495901</v>
      </c>
      <c r="V64" s="232">
        <v>6.5353913932110805E-2</v>
      </c>
    </row>
    <row r="65" spans="1:22" ht="12.95" customHeight="1" x14ac:dyDescent="0.2">
      <c r="A65" s="24" t="s">
        <v>393</v>
      </c>
      <c r="B65" s="25">
        <v>2</v>
      </c>
      <c r="C65" s="200">
        <v>1.98448834890416</v>
      </c>
      <c r="D65" s="224">
        <v>0.101283453858602</v>
      </c>
      <c r="E65" s="200">
        <v>1.4422797598409101</v>
      </c>
      <c r="F65" s="224">
        <v>3.4184161311116297E-2</v>
      </c>
      <c r="G65" s="200">
        <v>1.4164933850860799</v>
      </c>
      <c r="H65" s="224">
        <v>4.6770704361456E-2</v>
      </c>
      <c r="I65" s="200">
        <v>1.2863155320105499</v>
      </c>
      <c r="J65" s="224">
        <v>4.6871338978860602E-2</v>
      </c>
      <c r="K65" s="200">
        <v>1.22779397322283</v>
      </c>
      <c r="L65" s="224">
        <v>3.7437078344140499E-2</v>
      </c>
      <c r="M65" s="200">
        <v>1.4983377872572901</v>
      </c>
      <c r="N65" s="224">
        <v>4.4529414610647099E-2</v>
      </c>
      <c r="O65" s="200">
        <v>1.30447273639297</v>
      </c>
      <c r="P65" s="224">
        <v>3.9806115477509799E-2</v>
      </c>
      <c r="Q65" s="200">
        <v>1.4883522617420599</v>
      </c>
      <c r="R65" s="224">
        <v>3.8264697468728397E-2</v>
      </c>
      <c r="S65" s="200">
        <v>1.55863717205115</v>
      </c>
      <c r="T65" s="224">
        <v>5.89079363467548E-2</v>
      </c>
      <c r="U65" s="200">
        <v>1.2654466975608201</v>
      </c>
      <c r="V65" s="233">
        <v>3.4868096814021497E-2</v>
      </c>
    </row>
    <row r="66" spans="1:22" ht="12.95" customHeight="1" x14ac:dyDescent="0.2">
      <c r="A66" s="2" t="s">
        <v>394</v>
      </c>
      <c r="B66" s="12">
        <v>2</v>
      </c>
      <c r="C66" s="197">
        <v>0.75530396151305801</v>
      </c>
      <c r="D66" s="221">
        <v>0.42740470323515101</v>
      </c>
      <c r="E66" s="197">
        <v>1.58311830673122</v>
      </c>
      <c r="F66" s="221">
        <v>0.56406332354016397</v>
      </c>
      <c r="G66" s="197">
        <v>3.4947508766432298</v>
      </c>
      <c r="H66" s="221">
        <v>1.2960922048469801</v>
      </c>
      <c r="I66" s="197">
        <v>1.4510614291584201</v>
      </c>
      <c r="J66" s="221">
        <v>0.45222620671119701</v>
      </c>
      <c r="K66" s="197">
        <v>2.67114978762458</v>
      </c>
      <c r="L66" s="221">
        <v>1.0536500907651101</v>
      </c>
      <c r="M66" s="197">
        <v>1.3095659989566999</v>
      </c>
      <c r="N66" s="221">
        <v>0.35203270141543402</v>
      </c>
      <c r="O66" s="197">
        <v>1.500268557959</v>
      </c>
      <c r="P66" s="221">
        <v>0.44997537400656901</v>
      </c>
      <c r="Q66" s="197">
        <v>2.57938775021031</v>
      </c>
      <c r="R66" s="221">
        <v>0.70720314733345802</v>
      </c>
      <c r="S66" s="197">
        <v>3.8212196990801099</v>
      </c>
      <c r="T66" s="221">
        <v>1.22117999508806</v>
      </c>
      <c r="U66" s="197">
        <v>0.80005424216550003</v>
      </c>
      <c r="V66" s="229">
        <v>0.25129381293533298</v>
      </c>
    </row>
    <row r="67" spans="1:22" ht="12.95" customHeight="1" x14ac:dyDescent="0.2">
      <c r="A67" s="2" t="s">
        <v>395</v>
      </c>
      <c r="B67" s="12">
        <v>2</v>
      </c>
      <c r="C67" s="197">
        <v>1.36748295296407</v>
      </c>
      <c r="D67" s="221">
        <v>0.58860143709639101</v>
      </c>
      <c r="E67" s="197">
        <v>1.6523194793332701</v>
      </c>
      <c r="F67" s="221">
        <v>0.41494936349876399</v>
      </c>
      <c r="G67" s="197">
        <v>3.98705589928811</v>
      </c>
      <c r="H67" s="221">
        <v>1.7200733790601299</v>
      </c>
      <c r="I67" s="197">
        <v>0.83595541970974296</v>
      </c>
      <c r="J67" s="221">
        <v>0.35596479214716598</v>
      </c>
      <c r="K67" s="197">
        <v>1.3458337170907599</v>
      </c>
      <c r="L67" s="221">
        <v>0.662982177982953</v>
      </c>
      <c r="M67" s="197">
        <v>1.0217317975239399</v>
      </c>
      <c r="N67" s="221">
        <v>0.30302526313231698</v>
      </c>
      <c r="O67" s="197">
        <v>1.2163969576343301</v>
      </c>
      <c r="P67" s="221">
        <v>0.28856916358789703</v>
      </c>
      <c r="Q67" s="197">
        <v>2.06832618904361</v>
      </c>
      <c r="R67" s="221">
        <v>0.566487627687703</v>
      </c>
      <c r="S67" s="197">
        <v>1.41479389219062</v>
      </c>
      <c r="T67" s="221">
        <v>0.47561581218726101</v>
      </c>
      <c r="U67" s="197">
        <v>1.3207946374577699</v>
      </c>
      <c r="V67" s="229">
        <v>0.50135377245770996</v>
      </c>
    </row>
    <row r="68" spans="1:22" ht="12.95" customHeight="1" x14ac:dyDescent="0.2">
      <c r="A68" s="2" t="s">
        <v>396</v>
      </c>
      <c r="B68" s="12">
        <v>2</v>
      </c>
      <c r="C68" s="197">
        <v>2.23287933698942</v>
      </c>
      <c r="D68" s="221">
        <v>1.11975301926111</v>
      </c>
      <c r="E68" s="197">
        <v>1.4056517672250599</v>
      </c>
      <c r="F68" s="221">
        <v>0.27176768616498598</v>
      </c>
      <c r="G68" s="197">
        <v>1.63364288093739</v>
      </c>
      <c r="H68" s="221">
        <v>0.61005775698798403</v>
      </c>
      <c r="I68" s="197">
        <v>1.44125200942933</v>
      </c>
      <c r="J68" s="221">
        <v>0.39398772007181498</v>
      </c>
      <c r="K68" s="197">
        <v>0.96833133755054002</v>
      </c>
      <c r="L68" s="221">
        <v>0.25423377970830202</v>
      </c>
      <c r="M68" s="197">
        <v>1.6317477640790301</v>
      </c>
      <c r="N68" s="221">
        <v>0.48736728924943701</v>
      </c>
      <c r="O68" s="197">
        <v>1.63200360235499</v>
      </c>
      <c r="P68" s="221">
        <v>0.33476562557042699</v>
      </c>
      <c r="Q68" s="197">
        <v>1.43554944467092</v>
      </c>
      <c r="R68" s="221">
        <v>0.37692392608617298</v>
      </c>
      <c r="S68" s="197">
        <v>1.24927569237516</v>
      </c>
      <c r="T68" s="221">
        <v>0.39323689637034298</v>
      </c>
      <c r="U68" s="197">
        <v>0.82303779905513297</v>
      </c>
      <c r="V68" s="229">
        <v>0.221037789722346</v>
      </c>
    </row>
    <row r="69" spans="1:22" ht="12.95" customHeight="1" x14ac:dyDescent="0.2">
      <c r="A69" s="3" t="s">
        <v>397</v>
      </c>
      <c r="B69" s="27">
        <v>2</v>
      </c>
      <c r="C69" s="207">
        <v>1.1969081830561701</v>
      </c>
      <c r="D69" s="226">
        <v>0.33567768080975302</v>
      </c>
      <c r="E69" s="207">
        <v>1.5584998558721499</v>
      </c>
      <c r="F69" s="226">
        <v>0.36940970897459402</v>
      </c>
      <c r="G69" s="207">
        <v>1.9020012923668499</v>
      </c>
      <c r="H69" s="226">
        <v>0.62450535937862695</v>
      </c>
      <c r="I69" s="207">
        <v>0.79250285082087302</v>
      </c>
      <c r="J69" s="226">
        <v>0.243241308576544</v>
      </c>
      <c r="K69" s="207">
        <v>1.55585997053644</v>
      </c>
      <c r="L69" s="226">
        <v>0.47208891550257098</v>
      </c>
      <c r="M69" s="207">
        <v>1.98659614379933</v>
      </c>
      <c r="N69" s="226">
        <v>0.376983052519961</v>
      </c>
      <c r="O69" s="207">
        <v>2.4813313362966198</v>
      </c>
      <c r="P69" s="226">
        <v>0.57896419202623695</v>
      </c>
      <c r="Q69" s="207">
        <v>1.3831807555261699</v>
      </c>
      <c r="R69" s="226">
        <v>0.27206330202282902</v>
      </c>
      <c r="S69" s="207">
        <v>1.60240410694293</v>
      </c>
      <c r="T69" s="226">
        <v>0.359701466527939</v>
      </c>
      <c r="U69" s="207">
        <v>1.2144998184165301</v>
      </c>
      <c r="V69" s="234">
        <v>0.32644327837915799</v>
      </c>
    </row>
    <row r="70" spans="1:22" ht="12.95" customHeight="1" x14ac:dyDescent="0.2">
      <c r="A70" s="2"/>
      <c r="B70" s="32"/>
      <c r="C70" s="197" t="s">
        <v>1680</v>
      </c>
      <c r="D70" s="221" t="s">
        <v>1681</v>
      </c>
      <c r="E70" s="197" t="s">
        <v>1682</v>
      </c>
      <c r="F70" s="221" t="s">
        <v>1683</v>
      </c>
      <c r="G70" s="197" t="s">
        <v>1684</v>
      </c>
      <c r="H70" s="221" t="s">
        <v>1685</v>
      </c>
      <c r="I70" s="197" t="s">
        <v>1686</v>
      </c>
      <c r="J70" s="221" t="s">
        <v>1687</v>
      </c>
      <c r="K70" s="197" t="s">
        <v>1688</v>
      </c>
      <c r="L70" s="221" t="s">
        <v>1689</v>
      </c>
      <c r="M70" s="197" t="s">
        <v>1690</v>
      </c>
      <c r="N70" s="221" t="s">
        <v>1691</v>
      </c>
      <c r="O70" s="197" t="s">
        <v>1692</v>
      </c>
      <c r="P70" s="221" t="s">
        <v>1693</v>
      </c>
      <c r="Q70" s="197" t="s">
        <v>1694</v>
      </c>
      <c r="R70" s="221" t="s">
        <v>1695</v>
      </c>
      <c r="S70" s="197" t="s">
        <v>1696</v>
      </c>
      <c r="T70" s="221" t="s">
        <v>1697</v>
      </c>
      <c r="U70" s="197" t="s">
        <v>1698</v>
      </c>
      <c r="V70" s="229" t="s">
        <v>1699</v>
      </c>
    </row>
    <row r="71" spans="1:22" ht="12.95" customHeight="1" x14ac:dyDescent="0.2">
      <c r="A71" s="2" t="s">
        <v>341</v>
      </c>
      <c r="B71" s="32">
        <v>1</v>
      </c>
      <c r="C71" s="197">
        <v>3.4944534061179402</v>
      </c>
      <c r="D71" s="221">
        <v>1.3505564880765</v>
      </c>
      <c r="E71" s="197">
        <v>1.5519483826649301</v>
      </c>
      <c r="F71" s="221">
        <v>0.201935024256122</v>
      </c>
      <c r="G71" s="197">
        <v>1.5706548488655101</v>
      </c>
      <c r="H71" s="221">
        <v>0.35150608813892698</v>
      </c>
      <c r="I71" s="197">
        <v>1.2513433280670401</v>
      </c>
      <c r="J71" s="221">
        <v>0.20196404740788099</v>
      </c>
      <c r="K71" s="197">
        <v>1.15524860635953</v>
      </c>
      <c r="L71" s="221">
        <v>0.153857889622978</v>
      </c>
      <c r="M71" s="197">
        <v>1.3636541669745801</v>
      </c>
      <c r="N71" s="221">
        <v>0.25944919168814301</v>
      </c>
      <c r="O71" s="197">
        <v>1.47846006943258</v>
      </c>
      <c r="P71" s="221">
        <v>0.201933995728836</v>
      </c>
      <c r="Q71" s="197">
        <v>1.7555370668297201</v>
      </c>
      <c r="R71" s="221">
        <v>0.28972930310379402</v>
      </c>
      <c r="S71" s="197">
        <v>1.23397297832498</v>
      </c>
      <c r="T71" s="221">
        <v>0.20660564351994401</v>
      </c>
      <c r="U71" s="197">
        <v>0</v>
      </c>
      <c r="V71" s="229">
        <v>0</v>
      </c>
    </row>
    <row r="72" spans="1:22" ht="12.95" customHeight="1" x14ac:dyDescent="0.2">
      <c r="A72" s="2" t="s">
        <v>345</v>
      </c>
      <c r="B72" s="32">
        <v>1</v>
      </c>
      <c r="C72" s="197">
        <v>1.9304284066589401</v>
      </c>
      <c r="D72" s="221">
        <v>0.243167030764039</v>
      </c>
      <c r="E72" s="197">
        <v>1.22545758850072</v>
      </c>
      <c r="F72" s="221">
        <v>0.138273629571316</v>
      </c>
      <c r="G72" s="197">
        <v>1.32367530468976</v>
      </c>
      <c r="H72" s="221">
        <v>0.15030929427666001</v>
      </c>
      <c r="I72" s="197">
        <v>1.5787387381123199</v>
      </c>
      <c r="J72" s="221">
        <v>0.21434657214147301</v>
      </c>
      <c r="K72" s="197">
        <v>1.2421632504233</v>
      </c>
      <c r="L72" s="221">
        <v>0.150839394250397</v>
      </c>
      <c r="M72" s="197">
        <v>1.59169942472704</v>
      </c>
      <c r="N72" s="221">
        <v>0.262085189635684</v>
      </c>
      <c r="O72" s="197">
        <v>1.4831327529287801</v>
      </c>
      <c r="P72" s="221">
        <v>0.160579709375966</v>
      </c>
      <c r="Q72" s="197">
        <v>1.70127793008119</v>
      </c>
      <c r="R72" s="221">
        <v>0.16218037262481599</v>
      </c>
      <c r="S72" s="197">
        <v>1.1849399649980401</v>
      </c>
      <c r="T72" s="221">
        <v>0.16070730249214801</v>
      </c>
      <c r="U72" s="197">
        <v>0</v>
      </c>
      <c r="V72" s="229">
        <v>0</v>
      </c>
    </row>
    <row r="73" spans="1:22" ht="12.95" customHeight="1" x14ac:dyDescent="0.2">
      <c r="A73" s="17" t="s">
        <v>347</v>
      </c>
      <c r="B73" s="32">
        <v>1</v>
      </c>
      <c r="C73" s="197">
        <v>1.8888108582829199</v>
      </c>
      <c r="D73" s="221">
        <v>0.29336960574988902</v>
      </c>
      <c r="E73" s="197">
        <v>1.45956418759064</v>
      </c>
      <c r="F73" s="221">
        <v>0.228568551877224</v>
      </c>
      <c r="G73" s="197">
        <v>1.4796772706194801</v>
      </c>
      <c r="H73" s="221">
        <v>0.27112436212236302</v>
      </c>
      <c r="I73" s="197">
        <v>1.3566950849841899</v>
      </c>
      <c r="J73" s="221">
        <v>0.31142960856922097</v>
      </c>
      <c r="K73" s="197">
        <v>0.86912842706014304</v>
      </c>
      <c r="L73" s="221">
        <v>0.167811209024711</v>
      </c>
      <c r="M73" s="197">
        <v>1.1284086770180199</v>
      </c>
      <c r="N73" s="221">
        <v>0.25238711948960102</v>
      </c>
      <c r="O73" s="197">
        <v>1.4255518848392299</v>
      </c>
      <c r="P73" s="221">
        <v>0.21420226016389299</v>
      </c>
      <c r="Q73" s="197">
        <v>1.98351472094605</v>
      </c>
      <c r="R73" s="221">
        <v>0.27068002610587399</v>
      </c>
      <c r="S73" s="197">
        <v>1.0591022614371</v>
      </c>
      <c r="T73" s="221">
        <v>0.20263550159389099</v>
      </c>
      <c r="U73" s="197">
        <v>0</v>
      </c>
      <c r="V73" s="229">
        <v>0</v>
      </c>
    </row>
    <row r="74" spans="1:22" ht="12.95" customHeight="1" x14ac:dyDescent="0.2">
      <c r="A74" s="2" t="s">
        <v>348</v>
      </c>
      <c r="B74" s="32">
        <v>1</v>
      </c>
      <c r="C74" s="197">
        <v>1.5430391176134299</v>
      </c>
      <c r="D74" s="221">
        <v>0.54071482142861305</v>
      </c>
      <c r="E74" s="197">
        <v>1.28537588181236</v>
      </c>
      <c r="F74" s="221">
        <v>0.35483644923021201</v>
      </c>
      <c r="G74" s="197">
        <v>1.7471624335621201</v>
      </c>
      <c r="H74" s="221">
        <v>0.59262987358432095</v>
      </c>
      <c r="I74" s="197">
        <v>0.723986823544709</v>
      </c>
      <c r="J74" s="221">
        <v>0.43109628295657598</v>
      </c>
      <c r="K74" s="197">
        <v>1.2964695204847501</v>
      </c>
      <c r="L74" s="221">
        <v>0.41631576385514901</v>
      </c>
      <c r="M74" s="197">
        <v>20.6694404401293</v>
      </c>
      <c r="N74" s="221">
        <v>16.164104564757501</v>
      </c>
      <c r="O74" s="197">
        <v>3.0112153339288699</v>
      </c>
      <c r="P74" s="221">
        <v>1.17066574558037</v>
      </c>
      <c r="Q74" s="197">
        <v>2.0990092552499999</v>
      </c>
      <c r="R74" s="221">
        <v>0.79645690250576096</v>
      </c>
      <c r="S74" s="197">
        <v>1.4929064035953601</v>
      </c>
      <c r="T74" s="221">
        <v>0.57337423581036695</v>
      </c>
      <c r="U74" s="197">
        <v>0</v>
      </c>
      <c r="V74" s="229">
        <v>0</v>
      </c>
    </row>
    <row r="75" spans="1:22" ht="12.95" customHeight="1" x14ac:dyDescent="0.2">
      <c r="A75" s="2" t="s">
        <v>359</v>
      </c>
      <c r="B75" s="32">
        <v>1</v>
      </c>
      <c r="C75" s="197">
        <v>1.62750293562712</v>
      </c>
      <c r="D75" s="221">
        <v>0.30642828069975198</v>
      </c>
      <c r="E75" s="197">
        <v>1.4458852102450901</v>
      </c>
      <c r="F75" s="221">
        <v>0.24968649184504299</v>
      </c>
      <c r="G75" s="197">
        <v>2.1418885085802901</v>
      </c>
      <c r="H75" s="221">
        <v>0.70575684153087004</v>
      </c>
      <c r="I75" s="197">
        <v>1.2470134072951899</v>
      </c>
      <c r="J75" s="221">
        <v>0.285261271882014</v>
      </c>
      <c r="K75" s="197">
        <v>1.6301118411154001</v>
      </c>
      <c r="L75" s="221">
        <v>0.286047783693955</v>
      </c>
      <c r="M75" s="197">
        <v>1.57941290483531</v>
      </c>
      <c r="N75" s="221">
        <v>0.33696629220052998</v>
      </c>
      <c r="O75" s="197">
        <v>1.48663293763399</v>
      </c>
      <c r="P75" s="221">
        <v>0.27488535682875598</v>
      </c>
      <c r="Q75" s="197">
        <v>1.1413314661512499</v>
      </c>
      <c r="R75" s="221">
        <v>0.21743323462660799</v>
      </c>
      <c r="S75" s="197">
        <v>1.4478890198635399</v>
      </c>
      <c r="T75" s="221">
        <v>0.34373997833870201</v>
      </c>
      <c r="U75" s="197">
        <v>0</v>
      </c>
      <c r="V75" s="229">
        <v>0</v>
      </c>
    </row>
    <row r="76" spans="1:22" ht="12.95" customHeight="1" x14ac:dyDescent="0.2">
      <c r="A76" s="2" t="s">
        <v>364</v>
      </c>
      <c r="B76" s="32">
        <v>1</v>
      </c>
      <c r="C76" s="197">
        <v>1.6700345356869799</v>
      </c>
      <c r="D76" s="221">
        <v>0.22200558768481701</v>
      </c>
      <c r="E76" s="197">
        <v>1.4007448978227801</v>
      </c>
      <c r="F76" s="221">
        <v>0.160780883781587</v>
      </c>
      <c r="G76" s="197">
        <v>0.909616865591239</v>
      </c>
      <c r="H76" s="221">
        <v>0.19091153640392</v>
      </c>
      <c r="I76" s="197">
        <v>1.51962003114263</v>
      </c>
      <c r="J76" s="221">
        <v>0.183110207323398</v>
      </c>
      <c r="K76" s="197">
        <v>0.94838072358335401</v>
      </c>
      <c r="L76" s="221">
        <v>0.146117752836631</v>
      </c>
      <c r="M76" s="197">
        <v>1.41848973577322</v>
      </c>
      <c r="N76" s="221">
        <v>0.16945484255582299</v>
      </c>
      <c r="O76" s="197">
        <v>1.63122398422638</v>
      </c>
      <c r="P76" s="221">
        <v>0.24383874356440399</v>
      </c>
      <c r="Q76" s="197">
        <v>1.56712033818449</v>
      </c>
      <c r="R76" s="221">
        <v>0.19891181012046999</v>
      </c>
      <c r="S76" s="197">
        <v>1.05993218355278</v>
      </c>
      <c r="T76" s="221">
        <v>0.17778581523016199</v>
      </c>
      <c r="U76" s="197">
        <v>0</v>
      </c>
      <c r="V76" s="229">
        <v>0</v>
      </c>
    </row>
    <row r="77" spans="1:22" ht="12.95" customHeight="1" x14ac:dyDescent="0.2">
      <c r="A77" s="2" t="s">
        <v>366</v>
      </c>
      <c r="B77" s="32">
        <v>1</v>
      </c>
      <c r="C77" s="197">
        <v>1.6048856998277901</v>
      </c>
      <c r="D77" s="221">
        <v>0.39759461698173698</v>
      </c>
      <c r="E77" s="197">
        <v>1.4347290667877499</v>
      </c>
      <c r="F77" s="221">
        <v>0.17525183404146999</v>
      </c>
      <c r="G77" s="197">
        <v>0.87912543367763696</v>
      </c>
      <c r="H77" s="221">
        <v>0.15151360270248801</v>
      </c>
      <c r="I77" s="197">
        <v>1.33490166988923</v>
      </c>
      <c r="J77" s="221">
        <v>0.17774545396591501</v>
      </c>
      <c r="K77" s="197">
        <v>0.96588604253217103</v>
      </c>
      <c r="L77" s="221">
        <v>0.17572424578248</v>
      </c>
      <c r="M77" s="197">
        <v>0.91582358814531695</v>
      </c>
      <c r="N77" s="221">
        <v>0.12523695681823299</v>
      </c>
      <c r="O77" s="197">
        <v>1.64081633831291</v>
      </c>
      <c r="P77" s="221">
        <v>0.273555977228914</v>
      </c>
      <c r="Q77" s="197">
        <v>1.8791460064621801</v>
      </c>
      <c r="R77" s="221">
        <v>0.53017781876294001</v>
      </c>
      <c r="S77" s="197">
        <v>1.4066364182226401</v>
      </c>
      <c r="T77" s="221">
        <v>0.15733428267876401</v>
      </c>
      <c r="U77" s="197">
        <v>0</v>
      </c>
      <c r="V77" s="229">
        <v>0</v>
      </c>
    </row>
    <row r="78" spans="1:22" ht="12.95" customHeight="1" x14ac:dyDescent="0.2">
      <c r="A78" s="2" t="s">
        <v>372</v>
      </c>
      <c r="B78" s="32">
        <v>1</v>
      </c>
      <c r="C78" s="197">
        <v>2.2365226406460401</v>
      </c>
      <c r="D78" s="221">
        <v>0.31180256968328102</v>
      </c>
      <c r="E78" s="197">
        <v>1.17504336275432</v>
      </c>
      <c r="F78" s="221">
        <v>0.24152230473730901</v>
      </c>
      <c r="G78" s="197">
        <v>1.25905826810549</v>
      </c>
      <c r="H78" s="221">
        <v>0.28507874264758298</v>
      </c>
      <c r="I78" s="197">
        <v>1.4549886607699201</v>
      </c>
      <c r="J78" s="221">
        <v>0.26681396570369298</v>
      </c>
      <c r="K78" s="197">
        <v>1.5405238104977099</v>
      </c>
      <c r="L78" s="221">
        <v>0.230503367492013</v>
      </c>
      <c r="M78" s="197">
        <v>1.39412907038554</v>
      </c>
      <c r="N78" s="221">
        <v>0.23160848089248301</v>
      </c>
      <c r="O78" s="197">
        <v>0.99890763363448498</v>
      </c>
      <c r="P78" s="221">
        <v>0.165829357693697</v>
      </c>
      <c r="Q78" s="197">
        <v>1.7658766767145599</v>
      </c>
      <c r="R78" s="221">
        <v>0.29364818144420501</v>
      </c>
      <c r="S78" s="197">
        <v>1.12966687283099</v>
      </c>
      <c r="T78" s="221">
        <v>0.160774501637658</v>
      </c>
      <c r="U78" s="197">
        <v>0</v>
      </c>
      <c r="V78" s="229">
        <v>0</v>
      </c>
    </row>
    <row r="79" spans="1:22" ht="12.95" customHeight="1" x14ac:dyDescent="0.2">
      <c r="A79" s="2" t="s">
        <v>377</v>
      </c>
      <c r="B79" s="32">
        <v>1</v>
      </c>
      <c r="C79" s="197">
        <v>2.4033958689739401</v>
      </c>
      <c r="D79" s="221">
        <v>0.80660379920640901</v>
      </c>
      <c r="E79" s="197">
        <v>0.67264665885586095</v>
      </c>
      <c r="F79" s="221">
        <v>0.18931529108006301</v>
      </c>
      <c r="G79" s="197">
        <v>1.05083760133722</v>
      </c>
      <c r="H79" s="221">
        <v>0.28721571359194398</v>
      </c>
      <c r="I79" s="197">
        <v>1.3038425017520101</v>
      </c>
      <c r="J79" s="221">
        <v>0.35801211227441299</v>
      </c>
      <c r="K79" s="197">
        <v>0.73809535886309596</v>
      </c>
      <c r="L79" s="221">
        <v>0.182434373266675</v>
      </c>
      <c r="M79" s="197">
        <v>1.37690724939067</v>
      </c>
      <c r="N79" s="221">
        <v>0.36580387369172801</v>
      </c>
      <c r="O79" s="197">
        <v>1.4802962059952101</v>
      </c>
      <c r="P79" s="221">
        <v>0.39303427106457201</v>
      </c>
      <c r="Q79" s="197">
        <v>1.0511877007278101</v>
      </c>
      <c r="R79" s="221">
        <v>0.35015480902800999</v>
      </c>
      <c r="S79" s="197">
        <v>1.36504536953688</v>
      </c>
      <c r="T79" s="221">
        <v>0.339973818127142</v>
      </c>
      <c r="U79" s="197">
        <v>0</v>
      </c>
      <c r="V79" s="229">
        <v>0</v>
      </c>
    </row>
    <row r="80" spans="1:22" ht="12.95" customHeight="1" x14ac:dyDescent="0.2">
      <c r="A80" s="2" t="s">
        <v>382</v>
      </c>
      <c r="B80" s="32">
        <v>1</v>
      </c>
      <c r="C80" s="197">
        <v>0.95379482252016701</v>
      </c>
      <c r="D80" s="221">
        <v>0.31264268425922498</v>
      </c>
      <c r="E80" s="197">
        <v>1.25750543786544</v>
      </c>
      <c r="F80" s="221">
        <v>0.16627132432396899</v>
      </c>
      <c r="G80" s="197">
        <v>1.3534740518859401</v>
      </c>
      <c r="H80" s="221">
        <v>0.38919436106962502</v>
      </c>
      <c r="I80" s="197">
        <v>1.55073560625129</v>
      </c>
      <c r="J80" s="221">
        <v>0.20294335346475001</v>
      </c>
      <c r="K80" s="197">
        <v>1.5381993339962401</v>
      </c>
      <c r="L80" s="221">
        <v>0.18019393255524299</v>
      </c>
      <c r="M80" s="197">
        <v>1.3270989526463599</v>
      </c>
      <c r="N80" s="221">
        <v>0.20652288439855701</v>
      </c>
      <c r="O80" s="197">
        <v>1.46269542187904</v>
      </c>
      <c r="P80" s="221">
        <v>0.19171504437381001</v>
      </c>
      <c r="Q80" s="197">
        <v>2.0117001693522298</v>
      </c>
      <c r="R80" s="221">
        <v>0.37005567336867201</v>
      </c>
      <c r="S80" s="197">
        <v>1.4226940592530599</v>
      </c>
      <c r="T80" s="221">
        <v>0.20207126157175501</v>
      </c>
      <c r="U80" s="197">
        <v>0</v>
      </c>
      <c r="V80" s="229">
        <v>0</v>
      </c>
    </row>
    <row r="81" spans="1:22" ht="12.95" customHeight="1" x14ac:dyDescent="0.2">
      <c r="A81" s="2" t="s">
        <v>384</v>
      </c>
      <c r="B81" s="32">
        <v>1</v>
      </c>
      <c r="C81" s="197">
        <v>1.4716509363610799</v>
      </c>
      <c r="D81" s="221">
        <v>0.39493684223471498</v>
      </c>
      <c r="E81" s="197">
        <v>1.5005572934185301</v>
      </c>
      <c r="F81" s="221">
        <v>0.151275732150702</v>
      </c>
      <c r="G81" s="197">
        <v>1.0980590778286901</v>
      </c>
      <c r="H81" s="221">
        <v>0.114436560117661</v>
      </c>
      <c r="I81" s="197">
        <v>1.1096695738259399</v>
      </c>
      <c r="J81" s="221">
        <v>0.15902457653768001</v>
      </c>
      <c r="K81" s="197">
        <v>1.46310216911903</v>
      </c>
      <c r="L81" s="221">
        <v>0.145703204717129</v>
      </c>
      <c r="M81" s="197">
        <v>1.16032007507334</v>
      </c>
      <c r="N81" s="221">
        <v>0.15169024229787401</v>
      </c>
      <c r="O81" s="197">
        <v>1.5485694933354499</v>
      </c>
      <c r="P81" s="221">
        <v>0.17135030455505501</v>
      </c>
      <c r="Q81" s="197">
        <v>1.6726672772664499</v>
      </c>
      <c r="R81" s="221">
        <v>0.21603849053621199</v>
      </c>
      <c r="S81" s="197">
        <v>1.0597631680433199</v>
      </c>
      <c r="T81" s="221">
        <v>0.124591263156936</v>
      </c>
      <c r="U81" s="197">
        <v>0</v>
      </c>
      <c r="V81" s="229">
        <v>0</v>
      </c>
    </row>
    <row r="82" spans="1:22" ht="12.95" customHeight="1" x14ac:dyDescent="0.2">
      <c r="A82" s="2" t="s">
        <v>386</v>
      </c>
      <c r="B82" s="32">
        <v>1</v>
      </c>
      <c r="C82" s="197">
        <v>1.45290218457569</v>
      </c>
      <c r="D82" s="221">
        <v>0.381833596341556</v>
      </c>
      <c r="E82" s="197">
        <v>1.30579958246884</v>
      </c>
      <c r="F82" s="221">
        <v>0.15813269074523001</v>
      </c>
      <c r="G82" s="197">
        <v>1.3145586175164301</v>
      </c>
      <c r="H82" s="221">
        <v>0.126710329613719</v>
      </c>
      <c r="I82" s="197">
        <v>1.37504960894552</v>
      </c>
      <c r="J82" s="221">
        <v>0.212725265736776</v>
      </c>
      <c r="K82" s="197">
        <v>1.6252402523381699</v>
      </c>
      <c r="L82" s="221">
        <v>0.25400192418628098</v>
      </c>
      <c r="M82" s="197">
        <v>0.61904410012932898</v>
      </c>
      <c r="N82" s="221">
        <v>0.14292043985129599</v>
      </c>
      <c r="O82" s="197">
        <v>1.0266996089254501</v>
      </c>
      <c r="P82" s="221">
        <v>0.11112775255751001</v>
      </c>
      <c r="Q82" s="197">
        <v>1.63950833881194</v>
      </c>
      <c r="R82" s="221">
        <v>0.20663615114675199</v>
      </c>
      <c r="S82" s="197">
        <v>1.1616842342458</v>
      </c>
      <c r="T82" s="221">
        <v>0.17676640543636399</v>
      </c>
      <c r="U82" s="197">
        <v>0</v>
      </c>
      <c r="V82" s="229">
        <v>0</v>
      </c>
    </row>
    <row r="83" spans="1:22" ht="12.95" customHeight="1" x14ac:dyDescent="0.2">
      <c r="A83" s="2" t="s">
        <v>387</v>
      </c>
      <c r="B83" s="32">
        <v>1</v>
      </c>
      <c r="C83" s="197">
        <v>2.1166029422000698</v>
      </c>
      <c r="D83" s="221">
        <v>0.78210040026275596</v>
      </c>
      <c r="E83" s="197">
        <v>1.8193023285221599</v>
      </c>
      <c r="F83" s="221">
        <v>0.241619879733282</v>
      </c>
      <c r="G83" s="197">
        <v>0.978523554390477</v>
      </c>
      <c r="H83" s="221">
        <v>0.15710284089606499</v>
      </c>
      <c r="I83" s="197">
        <v>1.14595544115266</v>
      </c>
      <c r="J83" s="221">
        <v>0.20626772297135801</v>
      </c>
      <c r="K83" s="197">
        <v>0.90138928916414096</v>
      </c>
      <c r="L83" s="221">
        <v>0.21678095458687899</v>
      </c>
      <c r="M83" s="197">
        <v>1.54578173464147</v>
      </c>
      <c r="N83" s="221">
        <v>0.270751764864682</v>
      </c>
      <c r="O83" s="197">
        <v>1.52039298370628</v>
      </c>
      <c r="P83" s="221">
        <v>0.25554984850533402</v>
      </c>
      <c r="Q83" s="197">
        <v>2.5837809107746201</v>
      </c>
      <c r="R83" s="221">
        <v>0.52513369427462397</v>
      </c>
      <c r="S83" s="197">
        <v>1.17921467312551</v>
      </c>
      <c r="T83" s="221">
        <v>0.189811330269884</v>
      </c>
      <c r="U83" s="197">
        <v>0</v>
      </c>
      <c r="V83" s="229">
        <v>0</v>
      </c>
    </row>
    <row r="84" spans="1:22" ht="12.95" customHeight="1" x14ac:dyDescent="0.2">
      <c r="A84" s="33" t="s">
        <v>398</v>
      </c>
      <c r="B84" s="34">
        <v>1</v>
      </c>
      <c r="C84" s="201">
        <v>1.87543445806743</v>
      </c>
      <c r="D84" s="225">
        <v>0.17150884375874001</v>
      </c>
      <c r="E84" s="201">
        <v>1.3395829743098999</v>
      </c>
      <c r="F84" s="225">
        <v>6.0827808893561902E-2</v>
      </c>
      <c r="G84" s="201">
        <v>1.3022195471692299</v>
      </c>
      <c r="H84" s="225">
        <v>9.9440218982482703E-2</v>
      </c>
      <c r="I84" s="201">
        <v>1.29965378256237</v>
      </c>
      <c r="J84" s="225">
        <v>7.3253285856868994E-2</v>
      </c>
      <c r="K84" s="201">
        <v>1.2537341832064099</v>
      </c>
      <c r="L84" s="225">
        <v>6.4840652491120407E-2</v>
      </c>
      <c r="M84" s="201">
        <v>2.91348345357095</v>
      </c>
      <c r="N84" s="225">
        <v>1.34865950369692</v>
      </c>
      <c r="O84" s="201">
        <v>1.56408689699495</v>
      </c>
      <c r="P84" s="225">
        <v>0.117041648456847</v>
      </c>
      <c r="Q84" s="201">
        <v>1.7390119280505401</v>
      </c>
      <c r="R84" s="225">
        <v>0.112528889824036</v>
      </c>
      <c r="S84" s="201">
        <v>1.26202877879941</v>
      </c>
      <c r="T84" s="225">
        <v>7.6232962887064604E-2</v>
      </c>
      <c r="U84" s="201">
        <v>0</v>
      </c>
      <c r="V84" s="230">
        <v>0</v>
      </c>
    </row>
    <row r="85" spans="1:22" ht="12.95" customHeight="1" x14ac:dyDescent="0.2">
      <c r="A85" s="2" t="s">
        <v>106</v>
      </c>
      <c r="B85" s="32">
        <v>1</v>
      </c>
      <c r="C85" s="197">
        <v>1.6084324678900399</v>
      </c>
      <c r="D85" s="221">
        <v>0.35917542691164001</v>
      </c>
      <c r="E85" s="197">
        <v>1.3206334088551399</v>
      </c>
      <c r="F85" s="221">
        <v>0.208439333146624</v>
      </c>
      <c r="G85" s="197">
        <v>1.24466463114228</v>
      </c>
      <c r="H85" s="221">
        <v>0.175672583865711</v>
      </c>
      <c r="I85" s="197">
        <v>1.56131666344473</v>
      </c>
      <c r="J85" s="221">
        <v>0.26276911382993701</v>
      </c>
      <c r="K85" s="197">
        <v>1.3097055526000101</v>
      </c>
      <c r="L85" s="221">
        <v>0.19966926600384599</v>
      </c>
      <c r="M85" s="197">
        <v>1.6774148941520299</v>
      </c>
      <c r="N85" s="221">
        <v>0.33547749446783898</v>
      </c>
      <c r="O85" s="197">
        <v>1.44060577352194</v>
      </c>
      <c r="P85" s="221">
        <v>0.20555974513289699</v>
      </c>
      <c r="Q85" s="197">
        <v>1.5545532335368699</v>
      </c>
      <c r="R85" s="221">
        <v>0.20054444189242901</v>
      </c>
      <c r="S85" s="197">
        <v>1.2527440011173601</v>
      </c>
      <c r="T85" s="221">
        <v>0.227878372946409</v>
      </c>
      <c r="U85" s="197">
        <v>0</v>
      </c>
      <c r="V85" s="229">
        <v>0</v>
      </c>
    </row>
    <row r="86" spans="1:22" ht="12.95" customHeight="1" x14ac:dyDescent="0.2">
      <c r="A86" s="2" t="s">
        <v>395</v>
      </c>
      <c r="B86" s="32">
        <v>1</v>
      </c>
      <c r="C86" s="197">
        <v>1.67286388004464</v>
      </c>
      <c r="D86" s="221">
        <v>0.73722952521152196</v>
      </c>
      <c r="E86" s="197">
        <v>1.30454015233557</v>
      </c>
      <c r="F86" s="221">
        <v>0.36851387824485599</v>
      </c>
      <c r="G86" s="197">
        <v>2.9995120110128499</v>
      </c>
      <c r="H86" s="221">
        <v>1.30789839473445</v>
      </c>
      <c r="I86" s="197">
        <v>0.75668766474982097</v>
      </c>
      <c r="J86" s="221">
        <v>0.17707038063470201</v>
      </c>
      <c r="K86" s="197">
        <v>0.80239740765799406</v>
      </c>
      <c r="L86" s="221">
        <v>0.205797237534318</v>
      </c>
      <c r="M86" s="197">
        <v>1.4116670221794301</v>
      </c>
      <c r="N86" s="221">
        <v>0.39267961263685602</v>
      </c>
      <c r="O86" s="197">
        <v>1.5876351185026101</v>
      </c>
      <c r="P86" s="221">
        <v>0.34126254059062699</v>
      </c>
      <c r="Q86" s="197">
        <v>2.1206233012307498</v>
      </c>
      <c r="R86" s="221">
        <v>0.43289653048950799</v>
      </c>
      <c r="S86" s="197">
        <v>1.2910540710310301</v>
      </c>
      <c r="T86" s="221">
        <v>0.43401544683701299</v>
      </c>
      <c r="U86" s="197">
        <v>0</v>
      </c>
      <c r="V86" s="229">
        <v>0</v>
      </c>
    </row>
    <row r="87" spans="1:22" ht="12.95" customHeight="1" x14ac:dyDescent="0.2">
      <c r="A87" s="3" t="s">
        <v>396</v>
      </c>
      <c r="B87" s="36">
        <v>1</v>
      </c>
      <c r="C87" s="207">
        <v>3.51253586963746</v>
      </c>
      <c r="D87" s="226">
        <v>1.8337690741191901</v>
      </c>
      <c r="E87" s="207">
        <v>1.3099889279208301</v>
      </c>
      <c r="F87" s="226">
        <v>0.30378632837096498</v>
      </c>
      <c r="G87" s="207">
        <v>1.19268393782395</v>
      </c>
      <c r="H87" s="226">
        <v>0.351848329797329</v>
      </c>
      <c r="I87" s="207">
        <v>1.3359288592107501</v>
      </c>
      <c r="J87" s="226">
        <v>0.30132563055065797</v>
      </c>
      <c r="K87" s="207">
        <v>1.92920191107537</v>
      </c>
      <c r="L87" s="226">
        <v>0.43713857199146799</v>
      </c>
      <c r="M87" s="207">
        <v>1.3330437907977299</v>
      </c>
      <c r="N87" s="226">
        <v>0.26087722274847303</v>
      </c>
      <c r="O87" s="207">
        <v>1.5668117851077501</v>
      </c>
      <c r="P87" s="226">
        <v>0.417150072740261</v>
      </c>
      <c r="Q87" s="207">
        <v>1.4145326210062801</v>
      </c>
      <c r="R87" s="226">
        <v>0.33245592990877998</v>
      </c>
      <c r="S87" s="207">
        <v>1.1074431227175101</v>
      </c>
      <c r="T87" s="226">
        <v>0.25164257703559201</v>
      </c>
      <c r="U87" s="207">
        <v>0</v>
      </c>
      <c r="V87" s="234">
        <v>0</v>
      </c>
    </row>
    <row r="88" spans="1:22" ht="12.95" customHeight="1" x14ac:dyDescent="0.2">
      <c r="A88" s="2"/>
      <c r="B88" s="37"/>
      <c r="C88" s="197" t="s">
        <v>1680</v>
      </c>
      <c r="D88" s="221" t="s">
        <v>1681</v>
      </c>
      <c r="E88" s="197" t="s">
        <v>1682</v>
      </c>
      <c r="F88" s="221" t="s">
        <v>1683</v>
      </c>
      <c r="G88" s="197" t="s">
        <v>1684</v>
      </c>
      <c r="H88" s="221" t="s">
        <v>1685</v>
      </c>
      <c r="I88" s="197" t="s">
        <v>1686</v>
      </c>
      <c r="J88" s="221" t="s">
        <v>1687</v>
      </c>
      <c r="K88" s="197" t="s">
        <v>1688</v>
      </c>
      <c r="L88" s="221" t="s">
        <v>1689</v>
      </c>
      <c r="M88" s="197" t="s">
        <v>1690</v>
      </c>
      <c r="N88" s="221" t="s">
        <v>1691</v>
      </c>
      <c r="O88" s="197" t="s">
        <v>1692</v>
      </c>
      <c r="P88" s="221" t="s">
        <v>1693</v>
      </c>
      <c r="Q88" s="197" t="s">
        <v>1694</v>
      </c>
      <c r="R88" s="221" t="s">
        <v>1695</v>
      </c>
      <c r="S88" s="197" t="s">
        <v>1696</v>
      </c>
      <c r="T88" s="221" t="s">
        <v>1697</v>
      </c>
      <c r="U88" s="197" t="s">
        <v>1698</v>
      </c>
      <c r="V88" s="229" t="s">
        <v>1699</v>
      </c>
    </row>
    <row r="89" spans="1:22" ht="12.95" customHeight="1" x14ac:dyDescent="0.2">
      <c r="A89" s="2" t="s">
        <v>1701</v>
      </c>
      <c r="B89" s="37">
        <v>3</v>
      </c>
      <c r="C89" s="197">
        <v>0.65275639299303501</v>
      </c>
      <c r="D89" s="221">
        <v>0.24985523906474599</v>
      </c>
      <c r="E89" s="197">
        <v>1.56424068183431</v>
      </c>
      <c r="F89" s="221">
        <v>0.35267795680917102</v>
      </c>
      <c r="G89" s="197">
        <v>1.10278361524265</v>
      </c>
      <c r="H89" s="221">
        <v>0.29148714190483099</v>
      </c>
      <c r="I89" s="197">
        <v>1.2047753206559899</v>
      </c>
      <c r="J89" s="221">
        <v>0.26122453178240801</v>
      </c>
      <c r="K89" s="197">
        <v>1.42853465817562</v>
      </c>
      <c r="L89" s="221">
        <v>0.26379265051047801</v>
      </c>
      <c r="M89" s="197">
        <v>1.5051958720015699</v>
      </c>
      <c r="N89" s="221">
        <v>0.27106390036599598</v>
      </c>
      <c r="O89" s="197">
        <v>1.3430881372180199</v>
      </c>
      <c r="P89" s="221">
        <v>0.27774353556674902</v>
      </c>
      <c r="Q89" s="197">
        <v>2.1241706943121899</v>
      </c>
      <c r="R89" s="221">
        <v>0.35866127262957398</v>
      </c>
      <c r="S89" s="197">
        <v>1.18174448031873</v>
      </c>
      <c r="T89" s="221">
        <v>0.29511889331968699</v>
      </c>
      <c r="U89" s="197">
        <v>1.1737349274412501</v>
      </c>
      <c r="V89" s="229">
        <v>0.211644814554352</v>
      </c>
    </row>
    <row r="90" spans="1:22" ht="12.95" customHeight="1" x14ac:dyDescent="0.2">
      <c r="A90" s="2" t="s">
        <v>356</v>
      </c>
      <c r="B90" s="37">
        <v>3</v>
      </c>
      <c r="C90" s="197">
        <v>1.87720692436115</v>
      </c>
      <c r="D90" s="221">
        <v>0.367512229993113</v>
      </c>
      <c r="E90" s="197">
        <v>1.8356785004081799</v>
      </c>
      <c r="F90" s="221">
        <v>0.294463838301603</v>
      </c>
      <c r="G90" s="197">
        <v>1.68995930860382</v>
      </c>
      <c r="H90" s="221">
        <v>0.40086481582143102</v>
      </c>
      <c r="I90" s="197">
        <v>1.63941994685433</v>
      </c>
      <c r="J90" s="221">
        <v>0.41775859360933598</v>
      </c>
      <c r="K90" s="197">
        <v>1.5426042806743701</v>
      </c>
      <c r="L90" s="221">
        <v>0.25142174447058802</v>
      </c>
      <c r="M90" s="197">
        <v>1.3398238341794999</v>
      </c>
      <c r="N90" s="221">
        <v>0.27324330815533998</v>
      </c>
      <c r="O90" s="197">
        <v>1.2080553691481699</v>
      </c>
      <c r="P90" s="221">
        <v>0.47399433999012502</v>
      </c>
      <c r="Q90" s="197">
        <v>1.78242398004854</v>
      </c>
      <c r="R90" s="221">
        <v>0.286863513005368</v>
      </c>
      <c r="S90" s="197">
        <v>1.3975450129142399</v>
      </c>
      <c r="T90" s="221">
        <v>0.25832666247948</v>
      </c>
      <c r="U90" s="197">
        <v>1.07454426827081</v>
      </c>
      <c r="V90" s="229">
        <v>0.25668142134662802</v>
      </c>
    </row>
    <row r="91" spans="1:22" ht="12.95" customHeight="1" x14ac:dyDescent="0.2">
      <c r="A91" s="2" t="s">
        <v>99</v>
      </c>
      <c r="B91" s="37">
        <v>3</v>
      </c>
      <c r="C91" s="197">
        <v>1.79359538468936</v>
      </c>
      <c r="D91" s="221">
        <v>0.43310083921292403</v>
      </c>
      <c r="E91" s="197">
        <v>1.51423784254952</v>
      </c>
      <c r="F91" s="221">
        <v>0.23858175585333799</v>
      </c>
      <c r="G91" s="197">
        <v>1.5624009062577899</v>
      </c>
      <c r="H91" s="221">
        <v>0.27642416692564498</v>
      </c>
      <c r="I91" s="197">
        <v>0.99669298353469604</v>
      </c>
      <c r="J91" s="221">
        <v>0.25831722465798101</v>
      </c>
      <c r="K91" s="197">
        <v>1.2090979508895801</v>
      </c>
      <c r="L91" s="221">
        <v>0.20477939183499</v>
      </c>
      <c r="M91" s="197">
        <v>1.4288078298486599</v>
      </c>
      <c r="N91" s="221">
        <v>0.21654462594615101</v>
      </c>
      <c r="O91" s="197">
        <v>1.2002436035576101</v>
      </c>
      <c r="P91" s="221">
        <v>0.21515557761863699</v>
      </c>
      <c r="Q91" s="197">
        <v>1.74695635298563</v>
      </c>
      <c r="R91" s="221">
        <v>0.245484171619335</v>
      </c>
      <c r="S91" s="197">
        <v>1.77326857188952</v>
      </c>
      <c r="T91" s="221">
        <v>0.26131551909947998</v>
      </c>
      <c r="U91" s="197">
        <v>0.95212310764560804</v>
      </c>
      <c r="V91" s="229">
        <v>0.17339883002183701</v>
      </c>
    </row>
    <row r="92" spans="1:22" ht="12.95" customHeight="1" x14ac:dyDescent="0.2">
      <c r="A92" s="2" t="s">
        <v>375</v>
      </c>
      <c r="B92" s="37">
        <v>3</v>
      </c>
      <c r="C92" s="197">
        <v>4.3330989785259701</v>
      </c>
      <c r="D92" s="221">
        <v>0.87686791911015405</v>
      </c>
      <c r="E92" s="197">
        <v>1.9546810729105399</v>
      </c>
      <c r="F92" s="221">
        <v>0.42188698873443098</v>
      </c>
      <c r="G92" s="197">
        <v>0.94616096504009894</v>
      </c>
      <c r="H92" s="221">
        <v>0.37208484233921302</v>
      </c>
      <c r="I92" s="197">
        <v>1.61044717403216</v>
      </c>
      <c r="J92" s="221">
        <v>0.59126156153932896</v>
      </c>
      <c r="K92" s="197">
        <v>1.3166161078337699</v>
      </c>
      <c r="L92" s="221">
        <v>0.46920213071216599</v>
      </c>
      <c r="M92" s="197">
        <v>1.0171493162710199</v>
      </c>
      <c r="N92" s="221">
        <v>0.209622511835903</v>
      </c>
      <c r="O92" s="197">
        <v>1.22879490561501</v>
      </c>
      <c r="P92" s="221">
        <v>0.38600499332223498</v>
      </c>
      <c r="Q92" s="197">
        <v>3.1310595420715002</v>
      </c>
      <c r="R92" s="221">
        <v>0.75637721369476296</v>
      </c>
      <c r="S92" s="197">
        <v>2.1913599909471699</v>
      </c>
      <c r="T92" s="221">
        <v>0.461481704318143</v>
      </c>
      <c r="U92" s="197">
        <v>1.42740603647763</v>
      </c>
      <c r="V92" s="229">
        <v>0.36279139779346298</v>
      </c>
    </row>
    <row r="93" spans="1:22" ht="12.95" customHeight="1" x14ac:dyDescent="0.2">
      <c r="A93" s="2" t="s">
        <v>377</v>
      </c>
      <c r="B93" s="37">
        <v>3</v>
      </c>
      <c r="C93" s="197">
        <v>2.0978848980075</v>
      </c>
      <c r="D93" s="221">
        <v>0.696747179838208</v>
      </c>
      <c r="E93" s="197">
        <v>0.84905336481709104</v>
      </c>
      <c r="F93" s="221">
        <v>0.188562013752131</v>
      </c>
      <c r="G93" s="197">
        <v>1.07183220053734</v>
      </c>
      <c r="H93" s="221">
        <v>0.28091065752189498</v>
      </c>
      <c r="I93" s="197">
        <v>1.13759287166743</v>
      </c>
      <c r="J93" s="221">
        <v>0.22674678767761899</v>
      </c>
      <c r="K93" s="197">
        <v>0.94618914348066196</v>
      </c>
      <c r="L93" s="221">
        <v>0.25820087753694698</v>
      </c>
      <c r="M93" s="197">
        <v>0.88269294365112905</v>
      </c>
      <c r="N93" s="221">
        <v>0.192567248520808</v>
      </c>
      <c r="O93" s="197">
        <v>1.4098724351246199</v>
      </c>
      <c r="P93" s="221">
        <v>0.30282542213207803</v>
      </c>
      <c r="Q93" s="197">
        <v>1.21690051177501</v>
      </c>
      <c r="R93" s="221">
        <v>0.27746712256781098</v>
      </c>
      <c r="S93" s="197">
        <v>1.2154202268002601</v>
      </c>
      <c r="T93" s="221">
        <v>0.30732304800499999</v>
      </c>
      <c r="U93" s="197">
        <v>1.02998220745422</v>
      </c>
      <c r="V93" s="229">
        <v>0.24072935479242699</v>
      </c>
    </row>
    <row r="94" spans="1:22" ht="12.95" customHeight="1" x14ac:dyDescent="0.2">
      <c r="A94" s="2" t="s">
        <v>382</v>
      </c>
      <c r="B94" s="37">
        <v>3</v>
      </c>
      <c r="C94" s="197">
        <v>1.19180608192668</v>
      </c>
      <c r="D94" s="221">
        <v>0.30783440291583503</v>
      </c>
      <c r="E94" s="197">
        <v>1.3350886534179101</v>
      </c>
      <c r="F94" s="221">
        <v>0.181568443341876</v>
      </c>
      <c r="G94" s="197">
        <v>1.1488514034153801</v>
      </c>
      <c r="H94" s="221">
        <v>0.23572802342231799</v>
      </c>
      <c r="I94" s="197">
        <v>0.95923318600347296</v>
      </c>
      <c r="J94" s="221">
        <v>0.160717858487647</v>
      </c>
      <c r="K94" s="197">
        <v>1.2649082066044099</v>
      </c>
      <c r="L94" s="221">
        <v>0.193855861875357</v>
      </c>
      <c r="M94" s="197">
        <v>1.3714055386127499</v>
      </c>
      <c r="N94" s="221">
        <v>0.187305613790268</v>
      </c>
      <c r="O94" s="197">
        <v>1.03874857862518</v>
      </c>
      <c r="P94" s="221">
        <v>0.180243753782417</v>
      </c>
      <c r="Q94" s="197">
        <v>1.7142651399555799</v>
      </c>
      <c r="R94" s="221">
        <v>0.27756657679688401</v>
      </c>
      <c r="S94" s="197">
        <v>1.28946038609008</v>
      </c>
      <c r="T94" s="221">
        <v>0.20324327971273001</v>
      </c>
      <c r="U94" s="197">
        <v>1.37008442845701</v>
      </c>
      <c r="V94" s="229">
        <v>0.20075211673951299</v>
      </c>
    </row>
    <row r="95" spans="1:22" ht="12.95" customHeight="1" x14ac:dyDescent="0.2">
      <c r="A95" s="2" t="s">
        <v>386</v>
      </c>
      <c r="B95" s="37">
        <v>3</v>
      </c>
      <c r="C95" s="197">
        <v>1.22615240861688</v>
      </c>
      <c r="D95" s="221">
        <v>0.21507065142578199</v>
      </c>
      <c r="E95" s="197">
        <v>1.25923441064101</v>
      </c>
      <c r="F95" s="221">
        <v>0.13289744703009801</v>
      </c>
      <c r="G95" s="197">
        <v>1.3506516605796299</v>
      </c>
      <c r="H95" s="221">
        <v>0.11043835654261799</v>
      </c>
      <c r="I95" s="197">
        <v>1.88716681695966</v>
      </c>
      <c r="J95" s="221">
        <v>0.218301217096526</v>
      </c>
      <c r="K95" s="197">
        <v>1.1866333564079199</v>
      </c>
      <c r="L95" s="221">
        <v>0.132820827861764</v>
      </c>
      <c r="M95" s="197">
        <v>1.48925875873514</v>
      </c>
      <c r="N95" s="221">
        <v>0.157825111586824</v>
      </c>
      <c r="O95" s="197">
        <v>1.10700986283342</v>
      </c>
      <c r="P95" s="221">
        <v>0.119986181054324</v>
      </c>
      <c r="Q95" s="197">
        <v>1.35919090425964</v>
      </c>
      <c r="R95" s="221">
        <v>0.120729960859864</v>
      </c>
      <c r="S95" s="197">
        <v>1.39641821938961</v>
      </c>
      <c r="T95" s="221">
        <v>0.15949355011125099</v>
      </c>
      <c r="U95" s="197">
        <v>1.21519816169647</v>
      </c>
      <c r="V95" s="229">
        <v>0.124725216837274</v>
      </c>
    </row>
    <row r="96" spans="1:22" ht="12.95" customHeight="1" x14ac:dyDescent="0.2">
      <c r="A96" s="2" t="s">
        <v>387</v>
      </c>
      <c r="B96" s="37">
        <v>3</v>
      </c>
      <c r="C96" s="197">
        <v>1.57805581771098</v>
      </c>
      <c r="D96" s="221">
        <v>0.45382043458759302</v>
      </c>
      <c r="E96" s="197">
        <v>1.7884619162481299</v>
      </c>
      <c r="F96" s="221">
        <v>0.30972005984182499</v>
      </c>
      <c r="G96" s="197">
        <v>1.0773180543844401</v>
      </c>
      <c r="H96" s="221">
        <v>0.18225086189888301</v>
      </c>
      <c r="I96" s="197">
        <v>1.28061792851485</v>
      </c>
      <c r="J96" s="221">
        <v>0.30708059611690602</v>
      </c>
      <c r="K96" s="197">
        <v>0.90562490838749599</v>
      </c>
      <c r="L96" s="221">
        <v>0.18673452762298401</v>
      </c>
      <c r="M96" s="197">
        <v>1.07052595120754</v>
      </c>
      <c r="N96" s="221">
        <v>0.27044212802850798</v>
      </c>
      <c r="O96" s="197">
        <v>1.74046836455288</v>
      </c>
      <c r="P96" s="221">
        <v>0.27923030406472399</v>
      </c>
      <c r="Q96" s="197">
        <v>1.7357800738293601</v>
      </c>
      <c r="R96" s="221">
        <v>0.27255642060811303</v>
      </c>
      <c r="S96" s="197">
        <v>2.5487197329378799</v>
      </c>
      <c r="T96" s="221">
        <v>0.60774092961232995</v>
      </c>
      <c r="U96" s="197">
        <v>1.70552220465892</v>
      </c>
      <c r="V96" s="229">
        <v>0.28621664881616299</v>
      </c>
    </row>
    <row r="97" spans="1:22" ht="12.95" customHeight="1" x14ac:dyDescent="0.2">
      <c r="A97" s="39" t="s">
        <v>399</v>
      </c>
      <c r="B97" s="40">
        <v>3</v>
      </c>
      <c r="C97" s="211">
        <v>1.84381961085395</v>
      </c>
      <c r="D97" s="228">
        <v>0.176174344948723</v>
      </c>
      <c r="E97" s="211">
        <v>1.5125845553533399</v>
      </c>
      <c r="F97" s="228">
        <v>9.9066861758806593E-2</v>
      </c>
      <c r="G97" s="211">
        <v>1.24374476425764</v>
      </c>
      <c r="H97" s="228">
        <v>0.100031659848678</v>
      </c>
      <c r="I97" s="211">
        <v>1.33949327852783</v>
      </c>
      <c r="J97" s="228">
        <v>0.11714552721032399</v>
      </c>
      <c r="K97" s="211">
        <v>1.22502607655673</v>
      </c>
      <c r="L97" s="228">
        <v>9.2840895429515596E-2</v>
      </c>
      <c r="M97" s="211">
        <v>1.26310750556341</v>
      </c>
      <c r="N97" s="228">
        <v>7.9959361225724501E-2</v>
      </c>
      <c r="O97" s="211">
        <v>1.2845351570843599</v>
      </c>
      <c r="P97" s="228">
        <v>0.10559808656832299</v>
      </c>
      <c r="Q97" s="211">
        <v>1.85134339990468</v>
      </c>
      <c r="R97" s="228">
        <v>0.13027563843246101</v>
      </c>
      <c r="S97" s="211">
        <v>1.6242420776609401</v>
      </c>
      <c r="T97" s="228">
        <v>0.122832552836248</v>
      </c>
      <c r="U97" s="211">
        <v>1.2435744177627399</v>
      </c>
      <c r="V97" s="236">
        <v>8.5521563122168701E-2</v>
      </c>
    </row>
    <row r="99" spans="1:22" x14ac:dyDescent="0.2">
      <c r="A99" s="52" t="s">
        <v>521</v>
      </c>
    </row>
    <row r="100" spans="1:22" x14ac:dyDescent="0.2">
      <c r="A100" s="52" t="s">
        <v>1702</v>
      </c>
    </row>
    <row r="101" spans="1:22" x14ac:dyDescent="0.2">
      <c r="A101" s="52" t="s">
        <v>401</v>
      </c>
    </row>
    <row r="102" spans="1:22" x14ac:dyDescent="0.2">
      <c r="A102" s="52" t="s">
        <v>402</v>
      </c>
    </row>
    <row r="103" spans="1:22" x14ac:dyDescent="0.2">
      <c r="A103" s="52" t="s">
        <v>403</v>
      </c>
    </row>
    <row r="104" spans="1:22" x14ac:dyDescent="0.2">
      <c r="A104" s="172" t="str">
        <f>HYPERLINK("https://oecdcode.org/disclaimers/cyprus.html", "Information on data for Cyprus: https://oecdcode.org/disclaimers/cyprus.html")</f>
        <v>Information on data for Cyprus: https://oecdcode.org/disclaimers/cyprus.html</v>
      </c>
    </row>
    <row r="105" spans="1:22" x14ac:dyDescent="0.2">
      <c r="A105" s="52" t="s">
        <v>404</v>
      </c>
    </row>
  </sheetData>
  <mergeCells count="13">
    <mergeCell ref="U8:V8"/>
    <mergeCell ref="C9:V9"/>
    <mergeCell ref="C7:V7"/>
    <mergeCell ref="K8:L8"/>
    <mergeCell ref="M8:N8"/>
    <mergeCell ref="O8:P8"/>
    <mergeCell ref="Q8:R8"/>
    <mergeCell ref="S8:T8"/>
    <mergeCell ref="B7:B10"/>
    <mergeCell ref="C8:D8"/>
    <mergeCell ref="E8:F8"/>
    <mergeCell ref="G8:H8"/>
    <mergeCell ref="I8:J8"/>
  </mergeCells>
  <conditionalFormatting sqref="C1:C200">
    <cfRule type="expression" dxfId="516" priority="10">
      <formula>ABS(LN(C1)/(D1/C1))&gt;1.95996398454005</formula>
    </cfRule>
  </conditionalFormatting>
  <conditionalFormatting sqref="E1:E200">
    <cfRule type="expression" dxfId="515" priority="9">
      <formula>ABS(LN(E1)/(F1/E1))&gt;1.95996398454005</formula>
    </cfRule>
  </conditionalFormatting>
  <conditionalFormatting sqref="G1:G200">
    <cfRule type="expression" dxfId="514" priority="8">
      <formula>ABS(LN(G1)/(H1/G1))&gt;1.95996398454005</formula>
    </cfRule>
  </conditionalFormatting>
  <conditionalFormatting sqref="I1:I200">
    <cfRule type="expression" dxfId="513" priority="7">
      <formula>ABS(LN(I1)/(J1/I1))&gt;1.95996398454005</formula>
    </cfRule>
  </conditionalFormatting>
  <conditionalFormatting sqref="K1:K200">
    <cfRule type="expression" dxfId="512" priority="6">
      <formula>ABS(LN(K1)/(L1/K1))&gt;1.95996398454005</formula>
    </cfRule>
  </conditionalFormatting>
  <conditionalFormatting sqref="M1:M200">
    <cfRule type="expression" dxfId="511" priority="5">
      <formula>ABS(LN(M1)/(N1/M1))&gt;1.95996398454005</formula>
    </cfRule>
  </conditionalFormatting>
  <conditionalFormatting sqref="O1:O200">
    <cfRule type="expression" dxfId="510" priority="4">
      <formula>ABS(LN(O1)/(P1/O1))&gt;1.95996398454005</formula>
    </cfRule>
  </conditionalFormatting>
  <conditionalFormatting sqref="Q1:Q200">
    <cfRule type="expression" dxfId="509" priority="3">
      <formula>ABS(LN(Q1)/(R1/Q1))&gt;1.95996398454005</formula>
    </cfRule>
  </conditionalFormatting>
  <conditionalFormatting sqref="S1:S200">
    <cfRule type="expression" dxfId="508" priority="2">
      <formula>ABS(LN(S1)/(T1/S1))&gt;1.95996398454005</formula>
    </cfRule>
  </conditionalFormatting>
  <conditionalFormatting sqref="U1:U200">
    <cfRule type="expression" dxfId="507" priority="1">
      <formula>ABS(LN(U1)/(V1/U1))&gt;1.95996398454005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08"/>
  <sheetViews>
    <sheetView showGridLines="0" topLeftCell="A33" zoomScale="80" workbookViewId="0"/>
  </sheetViews>
  <sheetFormatPr defaultColWidth="10.85546875" defaultRowHeight="12.75" x14ac:dyDescent="0.2"/>
  <cols>
    <col min="1" max="1" width="30.7109375" customWidth="1"/>
    <col min="2" max="2" width="8.7109375" customWidth="1"/>
  </cols>
  <sheetData>
    <row r="1" spans="1:14" x14ac:dyDescent="0.2">
      <c r="A1" s="1" t="s">
        <v>246</v>
      </c>
    </row>
    <row r="2" spans="1:14" x14ac:dyDescent="0.2">
      <c r="A2" s="51" t="s">
        <v>247</v>
      </c>
    </row>
    <row r="3" spans="1:14" x14ac:dyDescent="0.2">
      <c r="A3" s="47" t="s">
        <v>434</v>
      </c>
    </row>
    <row r="4" spans="1:14" x14ac:dyDescent="0.2">
      <c r="A4" s="147" t="str">
        <f>HYPERLINK("#'TOC'!A1", "Back to TOC")</f>
        <v>Back to TOC</v>
      </c>
    </row>
    <row r="8" spans="1:14" ht="45" customHeight="1" x14ac:dyDescent="0.2">
      <c r="B8" s="671" t="s">
        <v>324</v>
      </c>
      <c r="C8" s="674" t="s">
        <v>526</v>
      </c>
      <c r="D8" s="674"/>
      <c r="E8" s="674"/>
      <c r="F8" s="674"/>
      <c r="G8" s="674" t="s">
        <v>526</v>
      </c>
      <c r="H8" s="674"/>
      <c r="I8" s="674"/>
      <c r="J8" s="674"/>
      <c r="K8" s="674" t="s">
        <v>526</v>
      </c>
      <c r="L8" s="674"/>
      <c r="M8" s="674"/>
      <c r="N8" s="675"/>
    </row>
    <row r="9" spans="1:14" ht="30" customHeight="1" x14ac:dyDescent="0.2">
      <c r="B9" s="672"/>
      <c r="C9" s="677" t="s">
        <v>527</v>
      </c>
      <c r="D9" s="677"/>
      <c r="E9" s="677"/>
      <c r="F9" s="677"/>
      <c r="G9" s="677" t="s">
        <v>528</v>
      </c>
      <c r="H9" s="677"/>
      <c r="I9" s="677"/>
      <c r="J9" s="677"/>
      <c r="K9" s="677" t="s">
        <v>529</v>
      </c>
      <c r="L9" s="677"/>
      <c r="M9" s="677"/>
      <c r="N9" s="712"/>
    </row>
    <row r="10" spans="1:14" ht="15" customHeight="1" x14ac:dyDescent="0.2">
      <c r="B10" s="673"/>
      <c r="C10" s="4" t="s">
        <v>523</v>
      </c>
      <c r="D10" s="4" t="s">
        <v>328</v>
      </c>
      <c r="E10" s="4" t="s">
        <v>524</v>
      </c>
      <c r="F10" s="4" t="s">
        <v>328</v>
      </c>
      <c r="G10" s="4" t="s">
        <v>523</v>
      </c>
      <c r="H10" s="4" t="s">
        <v>328</v>
      </c>
      <c r="I10" s="4" t="s">
        <v>524</v>
      </c>
      <c r="J10" s="4" t="s">
        <v>328</v>
      </c>
      <c r="K10" s="4" t="s">
        <v>523</v>
      </c>
      <c r="L10" s="4" t="s">
        <v>328</v>
      </c>
      <c r="M10" s="4" t="s">
        <v>524</v>
      </c>
      <c r="N10" s="5" t="s">
        <v>328</v>
      </c>
    </row>
    <row r="11" spans="1:14" ht="12.95" customHeight="1" x14ac:dyDescent="0.2">
      <c r="A11" s="6"/>
      <c r="B11" s="7"/>
      <c r="C11" s="209"/>
      <c r="D11" s="243"/>
      <c r="E11" s="209"/>
      <c r="F11" s="243"/>
      <c r="G11" s="209"/>
      <c r="H11" s="243"/>
      <c r="I11" s="209"/>
      <c r="J11" s="243"/>
      <c r="K11" s="209"/>
      <c r="L11" s="243"/>
      <c r="M11" s="209"/>
      <c r="N11" s="251"/>
    </row>
    <row r="12" spans="1:14" ht="12.95" customHeight="1" x14ac:dyDescent="0.2">
      <c r="A12" s="2" t="s">
        <v>340</v>
      </c>
      <c r="B12" s="12">
        <v>2</v>
      </c>
      <c r="C12" s="197">
        <v>0.64010295602144296</v>
      </c>
      <c r="D12" s="237">
        <v>0.17421280135116199</v>
      </c>
      <c r="E12" s="197">
        <v>0.78526932630314905</v>
      </c>
      <c r="F12" s="237">
        <v>0.45285016470530098</v>
      </c>
      <c r="G12" s="197">
        <v>0.61290954374926998</v>
      </c>
      <c r="H12" s="237">
        <v>0.170579164186522</v>
      </c>
      <c r="I12" s="197">
        <v>3.4404335253236602</v>
      </c>
      <c r="J12" s="237">
        <v>0.92902985434941499</v>
      </c>
      <c r="K12" s="197">
        <v>0.588997961558553</v>
      </c>
      <c r="L12" s="237">
        <v>0.181069798746854</v>
      </c>
      <c r="M12" s="197">
        <v>4.1572343921502304</v>
      </c>
      <c r="N12" s="245">
        <v>1.0333911967656799</v>
      </c>
    </row>
    <row r="13" spans="1:14" ht="12.95" customHeight="1" x14ac:dyDescent="0.2">
      <c r="A13" s="2" t="s">
        <v>341</v>
      </c>
      <c r="B13" s="12">
        <v>2</v>
      </c>
      <c r="C13" s="197">
        <v>0.49944242512497999</v>
      </c>
      <c r="D13" s="237">
        <v>0.11635242370981901</v>
      </c>
      <c r="E13" s="197">
        <v>1.81310253347632</v>
      </c>
      <c r="F13" s="237">
        <v>0.90543480085236505</v>
      </c>
      <c r="G13" s="197">
        <v>0.47764965067288301</v>
      </c>
      <c r="H13" s="237">
        <v>0.11287175093943499</v>
      </c>
      <c r="I13" s="197">
        <v>2.8863370941172199</v>
      </c>
      <c r="J13" s="237">
        <v>1.03404580929887</v>
      </c>
      <c r="K13" s="197">
        <v>0.47157495119301501</v>
      </c>
      <c r="L13" s="237">
        <v>0.112806993912536</v>
      </c>
      <c r="M13" s="197">
        <v>3.6670692302328298</v>
      </c>
      <c r="N13" s="245">
        <v>1.0975455936913101</v>
      </c>
    </row>
    <row r="14" spans="1:14" ht="12.95" customHeight="1" x14ac:dyDescent="0.2">
      <c r="A14" s="2" t="s">
        <v>342</v>
      </c>
      <c r="B14" s="12">
        <v>2</v>
      </c>
      <c r="C14" s="197">
        <v>0.33320143612270697</v>
      </c>
      <c r="D14" s="237">
        <v>7.7581585631965697E-2</v>
      </c>
      <c r="E14" s="197">
        <v>0.88834429335465104</v>
      </c>
      <c r="F14" s="237">
        <v>0.41018277675642001</v>
      </c>
      <c r="G14" s="197">
        <v>0.304263334911335</v>
      </c>
      <c r="H14" s="237">
        <v>7.8937946345233601E-2</v>
      </c>
      <c r="I14" s="197">
        <v>2.7311929705864899</v>
      </c>
      <c r="J14" s="237">
        <v>0.73512573973975204</v>
      </c>
      <c r="K14" s="197">
        <v>0.29825001154605402</v>
      </c>
      <c r="L14" s="237">
        <v>8.0035423705772296E-2</v>
      </c>
      <c r="M14" s="197">
        <v>3.2687305030471601</v>
      </c>
      <c r="N14" s="245">
        <v>0.85348350114560101</v>
      </c>
    </row>
    <row r="15" spans="1:14" ht="12.95" customHeight="1" x14ac:dyDescent="0.2">
      <c r="A15" s="2" t="s">
        <v>343</v>
      </c>
      <c r="B15" s="12">
        <v>2</v>
      </c>
      <c r="C15" s="197">
        <v>0.70637326143706602</v>
      </c>
      <c r="D15" s="237">
        <v>0.10537517596974599</v>
      </c>
      <c r="E15" s="197">
        <v>2.6679296986627801</v>
      </c>
      <c r="F15" s="237">
        <v>0.78222523382407505</v>
      </c>
      <c r="G15" s="197">
        <v>0.70598897519278703</v>
      </c>
      <c r="H15" s="237">
        <v>0.105230433444805</v>
      </c>
      <c r="I15" s="197">
        <v>3.14468998961758</v>
      </c>
      <c r="J15" s="237">
        <v>0.85673071381394506</v>
      </c>
      <c r="K15" s="197">
        <v>0.72277101924357301</v>
      </c>
      <c r="L15" s="237">
        <v>0.105084164968684</v>
      </c>
      <c r="M15" s="197">
        <v>4.5974064159260299</v>
      </c>
      <c r="N15" s="245">
        <v>1.0800551216718699</v>
      </c>
    </row>
    <row r="16" spans="1:14" ht="12.95" customHeight="1" x14ac:dyDescent="0.2">
      <c r="A16" s="2" t="s">
        <v>344</v>
      </c>
      <c r="B16" s="12">
        <v>2</v>
      </c>
      <c r="C16" s="197">
        <v>0.83725771085124001</v>
      </c>
      <c r="D16" s="237">
        <v>0.10037910549878699</v>
      </c>
      <c r="E16" s="197">
        <v>4.6813688461533101</v>
      </c>
      <c r="F16" s="237">
        <v>1.09973228133798</v>
      </c>
      <c r="G16" s="197">
        <v>0.79378054526724795</v>
      </c>
      <c r="H16" s="237">
        <v>0.100431277722016</v>
      </c>
      <c r="I16" s="197">
        <v>6.7937799705688802</v>
      </c>
      <c r="J16" s="237">
        <v>1.2000146985464799</v>
      </c>
      <c r="K16" s="197">
        <v>0.78749968308927398</v>
      </c>
      <c r="L16" s="237">
        <v>9.5066948061671097E-2</v>
      </c>
      <c r="M16" s="197">
        <v>10.1155270192552</v>
      </c>
      <c r="N16" s="245">
        <v>1.4658656778816299</v>
      </c>
    </row>
    <row r="17" spans="1:14" ht="12.95" customHeight="1" x14ac:dyDescent="0.2">
      <c r="A17" s="2" t="s">
        <v>345</v>
      </c>
      <c r="B17" s="12">
        <v>2</v>
      </c>
      <c r="C17" s="197">
        <v>0.65909595174907898</v>
      </c>
      <c r="D17" s="237">
        <v>6.9780824711241404E-2</v>
      </c>
      <c r="E17" s="197">
        <v>3.5872439696485299</v>
      </c>
      <c r="F17" s="237">
        <v>0.69988771737427802</v>
      </c>
      <c r="G17" s="197">
        <v>0.66411814902478195</v>
      </c>
      <c r="H17" s="237">
        <v>6.7388560811592405E-2</v>
      </c>
      <c r="I17" s="197">
        <v>6.0983187291608703</v>
      </c>
      <c r="J17" s="237">
        <v>0.906004967097507</v>
      </c>
      <c r="K17" s="197">
        <v>0.65706255706719496</v>
      </c>
      <c r="L17" s="237">
        <v>6.9226792012190702E-2</v>
      </c>
      <c r="M17" s="197">
        <v>6.4183279391701697</v>
      </c>
      <c r="N17" s="245">
        <v>0.94754234497346601</v>
      </c>
    </row>
    <row r="18" spans="1:14" ht="12.95" customHeight="1" x14ac:dyDescent="0.2">
      <c r="A18" s="17" t="s">
        <v>346</v>
      </c>
      <c r="B18" s="12">
        <v>2</v>
      </c>
      <c r="C18" s="197">
        <v>0.49506098972603502</v>
      </c>
      <c r="D18" s="237">
        <v>8.8223043125666506E-2</v>
      </c>
      <c r="E18" s="197">
        <v>2.1019189422065301</v>
      </c>
      <c r="F18" s="237">
        <v>0.73515757601857301</v>
      </c>
      <c r="G18" s="197">
        <v>0.50194709116749503</v>
      </c>
      <c r="H18" s="237">
        <v>8.2818880138232701E-2</v>
      </c>
      <c r="I18" s="197">
        <v>6.7268081942393199</v>
      </c>
      <c r="J18" s="237">
        <v>1.32223267340284</v>
      </c>
      <c r="K18" s="197">
        <v>0.50459004357814397</v>
      </c>
      <c r="L18" s="237">
        <v>8.1347712155233606E-2</v>
      </c>
      <c r="M18" s="197">
        <v>7.1049749103528104</v>
      </c>
      <c r="N18" s="245">
        <v>1.44257496506607</v>
      </c>
    </row>
    <row r="19" spans="1:14" ht="12.95" customHeight="1" x14ac:dyDescent="0.2">
      <c r="A19" s="17" t="s">
        <v>347</v>
      </c>
      <c r="B19" s="12">
        <v>2</v>
      </c>
      <c r="C19" s="197">
        <v>0.55462029834780102</v>
      </c>
      <c r="D19" s="237">
        <v>9.2675485707517199E-2</v>
      </c>
      <c r="E19" s="197">
        <v>2.2131024322692299</v>
      </c>
      <c r="F19" s="237">
        <v>0.74092700897105002</v>
      </c>
      <c r="G19" s="197">
        <v>0.54851307860142295</v>
      </c>
      <c r="H19" s="237">
        <v>9.1387114418839593E-2</v>
      </c>
      <c r="I19" s="197">
        <v>3.3539967943187201</v>
      </c>
      <c r="J19" s="237">
        <v>0.88041933781576698</v>
      </c>
      <c r="K19" s="197">
        <v>0.55399956484785895</v>
      </c>
      <c r="L19" s="237">
        <v>9.2608751881926896E-2</v>
      </c>
      <c r="M19" s="197">
        <v>3.5020198980475898</v>
      </c>
      <c r="N19" s="245">
        <v>1.0312781813585401</v>
      </c>
    </row>
    <row r="20" spans="1:14" ht="12.95" customHeight="1" x14ac:dyDescent="0.2">
      <c r="A20" s="2" t="s">
        <v>348</v>
      </c>
      <c r="B20" s="12">
        <v>2</v>
      </c>
      <c r="C20" s="197">
        <v>1.19904173938019</v>
      </c>
      <c r="D20" s="237">
        <v>0.19923148043184399</v>
      </c>
      <c r="E20" s="197">
        <v>4.0327811389086703</v>
      </c>
      <c r="F20" s="237">
        <v>1.31326515294982</v>
      </c>
      <c r="G20" s="197">
        <v>1.17791895275201</v>
      </c>
      <c r="H20" s="237">
        <v>0.19521226101670899</v>
      </c>
      <c r="I20" s="197">
        <v>6.3428943903872304</v>
      </c>
      <c r="J20" s="237">
        <v>1.60538959693537</v>
      </c>
      <c r="K20" s="197">
        <v>1.10261165582349</v>
      </c>
      <c r="L20" s="237">
        <v>0.19696713959887399</v>
      </c>
      <c r="M20" s="197">
        <v>8.3127299117383995</v>
      </c>
      <c r="N20" s="245">
        <v>1.9144241749379101</v>
      </c>
    </row>
    <row r="21" spans="1:14" ht="12.95" customHeight="1" x14ac:dyDescent="0.2">
      <c r="A21" s="2" t="s">
        <v>349</v>
      </c>
      <c r="B21" s="12">
        <v>2</v>
      </c>
      <c r="C21" s="197">
        <v>0.79585762808832305</v>
      </c>
      <c r="D21" s="237">
        <v>8.3435240660417201E-2</v>
      </c>
      <c r="E21" s="197">
        <v>4.6415163011584299</v>
      </c>
      <c r="F21" s="237">
        <v>0.95691228280038299</v>
      </c>
      <c r="G21" s="197">
        <v>0.79327179043234997</v>
      </c>
      <c r="H21" s="237">
        <v>8.3386374789473E-2</v>
      </c>
      <c r="I21" s="197">
        <v>4.9397679974954096</v>
      </c>
      <c r="J21" s="237">
        <v>0.97092133222467103</v>
      </c>
      <c r="K21" s="197">
        <v>0.77963315150620904</v>
      </c>
      <c r="L21" s="237">
        <v>8.1860933546168205E-2</v>
      </c>
      <c r="M21" s="197">
        <v>5.8041040669435597</v>
      </c>
      <c r="N21" s="245">
        <v>1.1830943905769999</v>
      </c>
    </row>
    <row r="22" spans="1:14" ht="12.95" customHeight="1" x14ac:dyDescent="0.2">
      <c r="A22" s="2" t="s">
        <v>350</v>
      </c>
      <c r="B22" s="12">
        <v>2</v>
      </c>
      <c r="C22" s="197">
        <v>0.75757803285011405</v>
      </c>
      <c r="D22" s="237">
        <v>0.19716745212915701</v>
      </c>
      <c r="E22" s="197">
        <v>3.6083459535794802</v>
      </c>
      <c r="F22" s="237">
        <v>1.8283539592129601</v>
      </c>
      <c r="G22" s="197">
        <v>0.73772213794864305</v>
      </c>
      <c r="H22" s="237">
        <v>0.186307415026811</v>
      </c>
      <c r="I22" s="197">
        <v>4.4946181131535097</v>
      </c>
      <c r="J22" s="237">
        <v>2.48943016966625</v>
      </c>
      <c r="K22" s="197">
        <v>0.71954421305463001</v>
      </c>
      <c r="L22" s="237">
        <v>0.18401004165697701</v>
      </c>
      <c r="M22" s="197">
        <v>5.3781468337028899</v>
      </c>
      <c r="N22" s="245">
        <v>2.76446970700716</v>
      </c>
    </row>
    <row r="23" spans="1:14" ht="12.95" customHeight="1" x14ac:dyDescent="0.2">
      <c r="A23" s="2" t="s">
        <v>351</v>
      </c>
      <c r="B23" s="12">
        <v>2</v>
      </c>
      <c r="C23" s="197">
        <v>0.96255642325651303</v>
      </c>
      <c r="D23" s="237">
        <v>0.139545831639146</v>
      </c>
      <c r="E23" s="197">
        <v>6.3464563461829302</v>
      </c>
      <c r="F23" s="237">
        <v>1.7429314894688099</v>
      </c>
      <c r="G23" s="197">
        <v>0.947661216312913</v>
      </c>
      <c r="H23" s="237">
        <v>0.139702736816218</v>
      </c>
      <c r="I23" s="197">
        <v>6.9499843721285997</v>
      </c>
      <c r="J23" s="237">
        <v>1.8252174072676099</v>
      </c>
      <c r="K23" s="197">
        <v>0.93585305392213503</v>
      </c>
      <c r="L23" s="237">
        <v>0.13980608640999501</v>
      </c>
      <c r="M23" s="197">
        <v>8.4187719634295597</v>
      </c>
      <c r="N23" s="245">
        <v>1.87527046353191</v>
      </c>
    </row>
    <row r="24" spans="1:14" ht="12.95" customHeight="1" x14ac:dyDescent="0.2">
      <c r="A24" s="2" t="s">
        <v>352</v>
      </c>
      <c r="B24" s="12">
        <v>2</v>
      </c>
      <c r="C24" s="197">
        <v>0.88803981821927003</v>
      </c>
      <c r="D24" s="237">
        <v>0.145910998934772</v>
      </c>
      <c r="E24" s="197">
        <v>4.5289335787674299</v>
      </c>
      <c r="F24" s="237">
        <v>1.54665126342672</v>
      </c>
      <c r="G24" s="197">
        <v>0.84022093981020296</v>
      </c>
      <c r="H24" s="237">
        <v>0.150759180938491</v>
      </c>
      <c r="I24" s="197">
        <v>5.3027335573837897</v>
      </c>
      <c r="J24" s="237">
        <v>1.50038221705366</v>
      </c>
      <c r="K24" s="197">
        <v>0.81348784749937897</v>
      </c>
      <c r="L24" s="237">
        <v>0.15371643918378</v>
      </c>
      <c r="M24" s="197">
        <v>6.4319231148821396</v>
      </c>
      <c r="N24" s="245">
        <v>1.8013481989756399</v>
      </c>
    </row>
    <row r="25" spans="1:14" ht="12.95" customHeight="1" x14ac:dyDescent="0.2">
      <c r="A25" s="2" t="s">
        <v>353</v>
      </c>
      <c r="B25" s="12">
        <v>2</v>
      </c>
      <c r="C25" s="197">
        <v>0.76211120260811704</v>
      </c>
      <c r="D25" s="237">
        <v>9.53391504351742E-2</v>
      </c>
      <c r="E25" s="197">
        <v>5.0661983802689896</v>
      </c>
      <c r="F25" s="237">
        <v>1.1518639869585401</v>
      </c>
      <c r="G25" s="197">
        <v>0.77126812652066001</v>
      </c>
      <c r="H25" s="237">
        <v>9.6837649074853094E-2</v>
      </c>
      <c r="I25" s="197">
        <v>5.81162892295393</v>
      </c>
      <c r="J25" s="237">
        <v>1.2652862235431901</v>
      </c>
      <c r="K25" s="197">
        <v>0.78150039499815205</v>
      </c>
      <c r="L25" s="237">
        <v>9.5844077618809906E-2</v>
      </c>
      <c r="M25" s="197">
        <v>6.43409592959694</v>
      </c>
      <c r="N25" s="245">
        <v>1.2697742999297299</v>
      </c>
    </row>
    <row r="26" spans="1:14" ht="12.95" customHeight="1" x14ac:dyDescent="0.2">
      <c r="A26" s="2" t="s">
        <v>354</v>
      </c>
      <c r="B26" s="12">
        <v>2</v>
      </c>
      <c r="C26" s="197">
        <v>0.86606815225704403</v>
      </c>
      <c r="D26" s="237">
        <v>0.12809694655911699</v>
      </c>
      <c r="E26" s="197">
        <v>4.8460220915899104</v>
      </c>
      <c r="F26" s="237">
        <v>1.40186577545743</v>
      </c>
      <c r="G26" s="197">
        <v>0.84026746434978195</v>
      </c>
      <c r="H26" s="237">
        <v>0.130195180944045</v>
      </c>
      <c r="I26" s="197">
        <v>6.8715759830867196</v>
      </c>
      <c r="J26" s="237">
        <v>1.7279283579057001</v>
      </c>
      <c r="K26" s="197">
        <v>0.84494192890608599</v>
      </c>
      <c r="L26" s="237">
        <v>0.126326600518268</v>
      </c>
      <c r="M26" s="197">
        <v>8.0670502397756092</v>
      </c>
      <c r="N26" s="245">
        <v>1.8022624455756699</v>
      </c>
    </row>
    <row r="27" spans="1:14" ht="12.95" customHeight="1" x14ac:dyDescent="0.2">
      <c r="A27" s="2" t="s">
        <v>355</v>
      </c>
      <c r="B27" s="12">
        <v>2</v>
      </c>
      <c r="C27" s="197">
        <v>0.42955044630164102</v>
      </c>
      <c r="D27" s="237">
        <v>5.6501192593377401E-2</v>
      </c>
      <c r="E27" s="197">
        <v>1.50062425055057</v>
      </c>
      <c r="F27" s="237">
        <v>0.38996248404697598</v>
      </c>
      <c r="G27" s="197">
        <v>0.44090083797034002</v>
      </c>
      <c r="H27" s="237">
        <v>5.3274270887490503E-2</v>
      </c>
      <c r="I27" s="197">
        <v>4.9513434158800598</v>
      </c>
      <c r="J27" s="237">
        <v>0.68693698249949198</v>
      </c>
      <c r="K27" s="197">
        <v>0.440539279266977</v>
      </c>
      <c r="L27" s="237">
        <v>5.3639330017748302E-2</v>
      </c>
      <c r="M27" s="197">
        <v>5.1048826123072404</v>
      </c>
      <c r="N27" s="245">
        <v>0.71966144261369402</v>
      </c>
    </row>
    <row r="28" spans="1:14" ht="12.95" customHeight="1" x14ac:dyDescent="0.2">
      <c r="A28" s="2" t="s">
        <v>356</v>
      </c>
      <c r="B28" s="12">
        <v>2</v>
      </c>
      <c r="C28" s="197">
        <v>0.29920431931945002</v>
      </c>
      <c r="D28" s="237">
        <v>0.116574734943887</v>
      </c>
      <c r="E28" s="197">
        <v>0.76894817189214604</v>
      </c>
      <c r="F28" s="237">
        <v>0.65531991465396799</v>
      </c>
      <c r="G28" s="197">
        <v>0.29284295506980701</v>
      </c>
      <c r="H28" s="237">
        <v>0.117661109129285</v>
      </c>
      <c r="I28" s="197">
        <v>2.8927160223811699</v>
      </c>
      <c r="J28" s="237">
        <v>1.12512424667304</v>
      </c>
      <c r="K28" s="197">
        <v>0.26311478471157901</v>
      </c>
      <c r="L28" s="237">
        <v>0.118264408662593</v>
      </c>
      <c r="M28" s="197">
        <v>3.9860104252527599</v>
      </c>
      <c r="N28" s="245">
        <v>1.34773827978905</v>
      </c>
    </row>
    <row r="29" spans="1:14" ht="12.95" customHeight="1" x14ac:dyDescent="0.2">
      <c r="A29" s="2" t="s">
        <v>357</v>
      </c>
      <c r="B29" s="12">
        <v>2</v>
      </c>
      <c r="C29" s="197">
        <v>0.51637812142872497</v>
      </c>
      <c r="D29" s="237">
        <v>8.9151583666455203E-2</v>
      </c>
      <c r="E29" s="197">
        <v>2.2691195916051599</v>
      </c>
      <c r="F29" s="237">
        <v>0.754875148200434</v>
      </c>
      <c r="G29" s="197">
        <v>0.51578807832074303</v>
      </c>
      <c r="H29" s="237">
        <v>9.07472549274774E-2</v>
      </c>
      <c r="I29" s="197">
        <v>2.9608062219825699</v>
      </c>
      <c r="J29" s="237">
        <v>0.82233019950664199</v>
      </c>
      <c r="K29" s="197">
        <v>0.51869975809200297</v>
      </c>
      <c r="L29" s="237">
        <v>9.0195662420654396E-2</v>
      </c>
      <c r="M29" s="197">
        <v>3.08128118537322</v>
      </c>
      <c r="N29" s="245">
        <v>0.83556117451469303</v>
      </c>
    </row>
    <row r="30" spans="1:14" ht="12.95" customHeight="1" x14ac:dyDescent="0.2">
      <c r="A30" s="2" t="s">
        <v>358</v>
      </c>
      <c r="B30" s="12">
        <v>2</v>
      </c>
      <c r="C30" s="197">
        <v>0.42644476074132898</v>
      </c>
      <c r="D30" s="237">
        <v>8.4487192277478695E-2</v>
      </c>
      <c r="E30" s="197">
        <v>1.2943019456850999</v>
      </c>
      <c r="F30" s="237">
        <v>0.51943345052265799</v>
      </c>
      <c r="G30" s="197">
        <v>0.40143973913998299</v>
      </c>
      <c r="H30" s="237">
        <v>8.6881762429290896E-2</v>
      </c>
      <c r="I30" s="197">
        <v>2.0157925979665698</v>
      </c>
      <c r="J30" s="237">
        <v>0.683957050374984</v>
      </c>
      <c r="K30" s="197">
        <v>0.38667910822364099</v>
      </c>
      <c r="L30" s="237">
        <v>8.6085210045229302E-2</v>
      </c>
      <c r="M30" s="197">
        <v>2.6047219353424</v>
      </c>
      <c r="N30" s="245">
        <v>0.87175280483726902</v>
      </c>
    </row>
    <row r="31" spans="1:14" ht="12.95" customHeight="1" x14ac:dyDescent="0.2">
      <c r="A31" s="2" t="s">
        <v>359</v>
      </c>
      <c r="B31" s="12">
        <v>2</v>
      </c>
      <c r="C31" s="197">
        <v>0.316452158606431</v>
      </c>
      <c r="D31" s="237">
        <v>0.13101249236581</v>
      </c>
      <c r="E31" s="197">
        <v>0.77107274082975696</v>
      </c>
      <c r="F31" s="237">
        <v>0.62098966354519103</v>
      </c>
      <c r="G31" s="197">
        <v>0.29801469790458701</v>
      </c>
      <c r="H31" s="237">
        <v>0.13036211607363901</v>
      </c>
      <c r="I31" s="197">
        <v>2.11628115562339</v>
      </c>
      <c r="J31" s="237">
        <v>0.76725238702136001</v>
      </c>
      <c r="K31" s="197">
        <v>0.28194057849572901</v>
      </c>
      <c r="L31" s="237">
        <v>0.13093371220323</v>
      </c>
      <c r="M31" s="197">
        <v>3.2969938213784298</v>
      </c>
      <c r="N31" s="245">
        <v>1.01270385909765</v>
      </c>
    </row>
    <row r="32" spans="1:14" ht="12.95" customHeight="1" x14ac:dyDescent="0.2">
      <c r="A32" s="2" t="s">
        <v>360</v>
      </c>
      <c r="B32" s="12">
        <v>2</v>
      </c>
      <c r="C32" s="197">
        <v>0.483038721950449</v>
      </c>
      <c r="D32" s="237">
        <v>8.6096511896929101E-2</v>
      </c>
      <c r="E32" s="197">
        <v>1.8965507598078299</v>
      </c>
      <c r="F32" s="237">
        <v>0.66628218087544699</v>
      </c>
      <c r="G32" s="197">
        <v>0.45201383087041402</v>
      </c>
      <c r="H32" s="237">
        <v>8.6636484739524205E-2</v>
      </c>
      <c r="I32" s="197">
        <v>4.2730203316914501</v>
      </c>
      <c r="J32" s="237">
        <v>1.06734346577643</v>
      </c>
      <c r="K32" s="197">
        <v>0.46077256500727698</v>
      </c>
      <c r="L32" s="237">
        <v>8.8727014801727205E-2</v>
      </c>
      <c r="M32" s="197">
        <v>4.5349490972703101</v>
      </c>
      <c r="N32" s="245">
        <v>1.18637632823294</v>
      </c>
    </row>
    <row r="33" spans="1:14" ht="12.95" customHeight="1" x14ac:dyDescent="0.2">
      <c r="A33" s="2" t="s">
        <v>361</v>
      </c>
      <c r="B33" s="12">
        <v>2</v>
      </c>
      <c r="C33" s="197">
        <v>0.52999788544247195</v>
      </c>
      <c r="D33" s="237">
        <v>0.16345215836707599</v>
      </c>
      <c r="E33" s="197">
        <v>1.9776995704765199</v>
      </c>
      <c r="F33" s="237">
        <v>1.2296357292264499</v>
      </c>
      <c r="G33" s="197">
        <v>0.45168668894691399</v>
      </c>
      <c r="H33" s="237">
        <v>0.15831072354658501</v>
      </c>
      <c r="I33" s="197">
        <v>7.5225076918624998</v>
      </c>
      <c r="J33" s="237">
        <v>2.1182338754415899</v>
      </c>
      <c r="K33" s="197">
        <v>0.43958628176615899</v>
      </c>
      <c r="L33" s="237">
        <v>0.155036433388928</v>
      </c>
      <c r="M33" s="197">
        <v>7.8069674699171099</v>
      </c>
      <c r="N33" s="245">
        <v>2.2717581185330902</v>
      </c>
    </row>
    <row r="34" spans="1:14" ht="12.95" customHeight="1" x14ac:dyDescent="0.2">
      <c r="A34" s="2" t="s">
        <v>362</v>
      </c>
      <c r="B34" s="12">
        <v>2</v>
      </c>
      <c r="C34" s="197">
        <v>0.50512174390242803</v>
      </c>
      <c r="D34" s="237">
        <v>0.12362991292490901</v>
      </c>
      <c r="E34" s="197">
        <v>1.5763832386027501</v>
      </c>
      <c r="F34" s="237">
        <v>0.77593671923090601</v>
      </c>
      <c r="G34" s="197">
        <v>0.49008923437891999</v>
      </c>
      <c r="H34" s="237">
        <v>0.123468076464107</v>
      </c>
      <c r="I34" s="197">
        <v>2.2967441706214502</v>
      </c>
      <c r="J34" s="237">
        <v>0.79963935909517003</v>
      </c>
      <c r="K34" s="197">
        <v>0.45164040136906097</v>
      </c>
      <c r="L34" s="237">
        <v>0.120745416250831</v>
      </c>
      <c r="M34" s="197">
        <v>3.3359651522358398</v>
      </c>
      <c r="N34" s="245">
        <v>1.20550419557231</v>
      </c>
    </row>
    <row r="35" spans="1:14" ht="12.95" customHeight="1" x14ac:dyDescent="0.2">
      <c r="A35" s="2" t="s">
        <v>363</v>
      </c>
      <c r="B35" s="12">
        <v>2</v>
      </c>
      <c r="C35" s="197">
        <v>0.41173083558352802</v>
      </c>
      <c r="D35" s="237">
        <v>9.3797372389576805E-2</v>
      </c>
      <c r="E35" s="197">
        <v>0.99635651458436303</v>
      </c>
      <c r="F35" s="237">
        <v>0.456082728198277</v>
      </c>
      <c r="G35" s="197">
        <v>0.40484964519385602</v>
      </c>
      <c r="H35" s="237">
        <v>9.3470306060695701E-2</v>
      </c>
      <c r="I35" s="197">
        <v>3.2292616349697698</v>
      </c>
      <c r="J35" s="237">
        <v>0.94650480194486697</v>
      </c>
      <c r="K35" s="197">
        <v>0.406379182236276</v>
      </c>
      <c r="L35" s="237">
        <v>9.1095303705812702E-2</v>
      </c>
      <c r="M35" s="197">
        <v>3.7312178378386802</v>
      </c>
      <c r="N35" s="245">
        <v>1.1992526249211199</v>
      </c>
    </row>
    <row r="36" spans="1:14" ht="12.95" customHeight="1" x14ac:dyDescent="0.2">
      <c r="A36" s="2" t="s">
        <v>364</v>
      </c>
      <c r="B36" s="12">
        <v>2</v>
      </c>
      <c r="C36" s="197">
        <v>0.61823904371197702</v>
      </c>
      <c r="D36" s="237">
        <v>8.8649171658921999E-2</v>
      </c>
      <c r="E36" s="197">
        <v>2.43007887487969</v>
      </c>
      <c r="F36" s="237">
        <v>0.69394125893139302</v>
      </c>
      <c r="G36" s="197">
        <v>0.61675142366538604</v>
      </c>
      <c r="H36" s="237">
        <v>8.91285130575835E-2</v>
      </c>
      <c r="I36" s="197">
        <v>2.7375791978763502</v>
      </c>
      <c r="J36" s="237">
        <v>0.78153125226321796</v>
      </c>
      <c r="K36" s="197">
        <v>0.62936003865197798</v>
      </c>
      <c r="L36" s="237">
        <v>9.0120696649633597E-2</v>
      </c>
      <c r="M36" s="197">
        <v>2.9763835978606101</v>
      </c>
      <c r="N36" s="245">
        <v>0.88142825687867699</v>
      </c>
    </row>
    <row r="37" spans="1:14" ht="12.95" customHeight="1" x14ac:dyDescent="0.2">
      <c r="A37" s="2" t="s">
        <v>365</v>
      </c>
      <c r="B37" s="12">
        <v>2</v>
      </c>
      <c r="C37" s="197">
        <v>1.0217407417353901</v>
      </c>
      <c r="D37" s="237">
        <v>8.44522383323182E-2</v>
      </c>
      <c r="E37" s="197">
        <v>6.8513817869979299</v>
      </c>
      <c r="F37" s="237">
        <v>1.08812579591847</v>
      </c>
      <c r="G37" s="197">
        <v>0.99447674187472601</v>
      </c>
      <c r="H37" s="237">
        <v>8.5541123410538503E-2</v>
      </c>
      <c r="I37" s="197">
        <v>8.0137836611089295</v>
      </c>
      <c r="J37" s="237">
        <v>1.1138728302333001</v>
      </c>
      <c r="K37" s="197">
        <v>0.97337211094113596</v>
      </c>
      <c r="L37" s="237">
        <v>8.5331182416630097E-2</v>
      </c>
      <c r="M37" s="197">
        <v>8.7428649267632892</v>
      </c>
      <c r="N37" s="245">
        <v>1.34571336550523</v>
      </c>
    </row>
    <row r="38" spans="1:14" ht="12.95" customHeight="1" x14ac:dyDescent="0.2">
      <c r="A38" s="2" t="s">
        <v>366</v>
      </c>
      <c r="B38" s="12">
        <v>2</v>
      </c>
      <c r="C38" s="197">
        <v>0.70946859263083495</v>
      </c>
      <c r="D38" s="237">
        <v>9.8608584440658301E-2</v>
      </c>
      <c r="E38" s="197">
        <v>2.94039008481721</v>
      </c>
      <c r="F38" s="237">
        <v>0.78017059852159998</v>
      </c>
      <c r="G38" s="197">
        <v>0.70379532509612996</v>
      </c>
      <c r="H38" s="237">
        <v>9.8209054821308497E-2</v>
      </c>
      <c r="I38" s="197">
        <v>3.83175752083877</v>
      </c>
      <c r="J38" s="237">
        <v>0.88921123719325901</v>
      </c>
      <c r="K38" s="197">
        <v>0.70336456685997495</v>
      </c>
      <c r="L38" s="237">
        <v>9.5224416769294301E-2</v>
      </c>
      <c r="M38" s="197">
        <v>4.9900795655899204</v>
      </c>
      <c r="N38" s="245">
        <v>1.0566792501105</v>
      </c>
    </row>
    <row r="39" spans="1:14" ht="12.95" customHeight="1" x14ac:dyDescent="0.2">
      <c r="A39" s="2" t="s">
        <v>367</v>
      </c>
      <c r="B39" s="12">
        <v>2</v>
      </c>
      <c r="C39" s="197">
        <v>0.70735370396040198</v>
      </c>
      <c r="D39" s="237">
        <v>0.14721665882835999</v>
      </c>
      <c r="E39" s="197">
        <v>2.3110343945638201</v>
      </c>
      <c r="F39" s="237">
        <v>0.99664458635765996</v>
      </c>
      <c r="G39" s="197">
        <v>0.69606987608025594</v>
      </c>
      <c r="H39" s="237">
        <v>0.14911205567469901</v>
      </c>
      <c r="I39" s="197">
        <v>3.43015412878382</v>
      </c>
      <c r="J39" s="237">
        <v>1.1545101100905999</v>
      </c>
      <c r="K39" s="197">
        <v>0.698548493605194</v>
      </c>
      <c r="L39" s="237">
        <v>0.15050390116813001</v>
      </c>
      <c r="M39" s="197">
        <v>3.8817325180915301</v>
      </c>
      <c r="N39" s="245">
        <v>1.22277505827822</v>
      </c>
    </row>
    <row r="40" spans="1:14" ht="12.95" customHeight="1" x14ac:dyDescent="0.2">
      <c r="A40" s="2" t="s">
        <v>368</v>
      </c>
      <c r="B40" s="12">
        <v>2</v>
      </c>
      <c r="C40" s="197">
        <v>0.49941147557639298</v>
      </c>
      <c r="D40" s="237">
        <v>0.111820970792271</v>
      </c>
      <c r="E40" s="197">
        <v>1.5102253924742901</v>
      </c>
      <c r="F40" s="237">
        <v>0.68718332385084202</v>
      </c>
      <c r="G40" s="197">
        <v>0.49180751284699997</v>
      </c>
      <c r="H40" s="237">
        <v>0.112597730764693</v>
      </c>
      <c r="I40" s="197">
        <v>1.69571185297497</v>
      </c>
      <c r="J40" s="237">
        <v>0.73398088270237705</v>
      </c>
      <c r="K40" s="197">
        <v>0.48204179741046999</v>
      </c>
      <c r="L40" s="237">
        <v>0.11455289225417099</v>
      </c>
      <c r="M40" s="197">
        <v>1.8922726938824601</v>
      </c>
      <c r="N40" s="245">
        <v>0.759272480309088</v>
      </c>
    </row>
    <row r="41" spans="1:14" ht="12.95" customHeight="1" x14ac:dyDescent="0.2">
      <c r="A41" s="2" t="s">
        <v>369</v>
      </c>
      <c r="B41" s="12">
        <v>2</v>
      </c>
      <c r="C41" s="197">
        <v>0.62271611943153404</v>
      </c>
      <c r="D41" s="237">
        <v>8.8633636012653505E-2</v>
      </c>
      <c r="E41" s="197">
        <v>3.0609042301512099</v>
      </c>
      <c r="F41" s="237">
        <v>0.80724719471339301</v>
      </c>
      <c r="G41" s="197">
        <v>0.62471897713540203</v>
      </c>
      <c r="H41" s="237">
        <v>9.0264681011770403E-2</v>
      </c>
      <c r="I41" s="197">
        <v>3.4473075609302799</v>
      </c>
      <c r="J41" s="237">
        <v>0.89006738097712101</v>
      </c>
      <c r="K41" s="197">
        <v>0.67596851542180503</v>
      </c>
      <c r="L41" s="237">
        <v>9.4574379668579095E-2</v>
      </c>
      <c r="M41" s="197">
        <v>5.9138842464897401</v>
      </c>
      <c r="N41" s="245">
        <v>1.44515729784035</v>
      </c>
    </row>
    <row r="42" spans="1:14" ht="12.95" customHeight="1" x14ac:dyDescent="0.2">
      <c r="A42" s="2" t="s">
        <v>370</v>
      </c>
      <c r="B42" s="12">
        <v>2</v>
      </c>
      <c r="C42" s="197">
        <v>0.53003047425391203</v>
      </c>
      <c r="D42" s="237">
        <v>0.11532536495482799</v>
      </c>
      <c r="E42" s="197">
        <v>1.82528036182995</v>
      </c>
      <c r="F42" s="237">
        <v>0.79225311538301302</v>
      </c>
      <c r="G42" s="197">
        <v>0.53476423224359904</v>
      </c>
      <c r="H42" s="237">
        <v>0.113576386242789</v>
      </c>
      <c r="I42" s="197">
        <v>3.8456956476289199</v>
      </c>
      <c r="J42" s="237">
        <v>1.14112071413081</v>
      </c>
      <c r="K42" s="197">
        <v>0.53866751633284604</v>
      </c>
      <c r="L42" s="237">
        <v>0.113806204638942</v>
      </c>
      <c r="M42" s="197">
        <v>4.1088434320977703</v>
      </c>
      <c r="N42" s="245">
        <v>1.28869370745861</v>
      </c>
    </row>
    <row r="43" spans="1:14" ht="12.95" customHeight="1" x14ac:dyDescent="0.2">
      <c r="A43" s="2" t="s">
        <v>371</v>
      </c>
      <c r="B43" s="12">
        <v>2</v>
      </c>
      <c r="C43" s="197">
        <v>0.53135072181637599</v>
      </c>
      <c r="D43" s="237">
        <v>0.14926128590440599</v>
      </c>
      <c r="E43" s="197">
        <v>1.98824716909207</v>
      </c>
      <c r="F43" s="237">
        <v>1.1213260059488599</v>
      </c>
      <c r="G43" s="197">
        <v>0.50486489796712297</v>
      </c>
      <c r="H43" s="237">
        <v>0.14801493006324401</v>
      </c>
      <c r="I43" s="197">
        <v>4.1126805797389299</v>
      </c>
      <c r="J43" s="237">
        <v>1.45067378065646</v>
      </c>
      <c r="K43" s="197">
        <v>0.53771217714298103</v>
      </c>
      <c r="L43" s="237">
        <v>0.151466076508111</v>
      </c>
      <c r="M43" s="197">
        <v>5.1426362089092796</v>
      </c>
      <c r="N43" s="245">
        <v>1.6789858881014601</v>
      </c>
    </row>
    <row r="44" spans="1:14" ht="12.95" customHeight="1" x14ac:dyDescent="0.2">
      <c r="A44" s="2" t="s">
        <v>372</v>
      </c>
      <c r="B44" s="12">
        <v>2</v>
      </c>
      <c r="C44" s="197">
        <v>0.74707521941604704</v>
      </c>
      <c r="D44" s="237">
        <v>9.63874145775582E-2</v>
      </c>
      <c r="E44" s="197">
        <v>3.45153135701768</v>
      </c>
      <c r="F44" s="237">
        <v>0.88376644565110796</v>
      </c>
      <c r="G44" s="197">
        <v>0.72360597489283496</v>
      </c>
      <c r="H44" s="237">
        <v>9.0630973883258401E-2</v>
      </c>
      <c r="I44" s="197">
        <v>3.7623771610287</v>
      </c>
      <c r="J44" s="237">
        <v>1.08361222369267</v>
      </c>
      <c r="K44" s="197">
        <v>0.67640405302562701</v>
      </c>
      <c r="L44" s="237">
        <v>8.26281393306149E-2</v>
      </c>
      <c r="M44" s="197">
        <v>4.5951154362650604</v>
      </c>
      <c r="N44" s="245">
        <v>1.6829194431752801</v>
      </c>
    </row>
    <row r="45" spans="1:14" ht="12.95" customHeight="1" x14ac:dyDescent="0.2">
      <c r="A45" s="2" t="s">
        <v>373</v>
      </c>
      <c r="B45" s="12">
        <v>2</v>
      </c>
      <c r="C45" s="197">
        <v>0.91363489215590998</v>
      </c>
      <c r="D45" s="237">
        <v>8.3071248629018199E-2</v>
      </c>
      <c r="E45" s="197">
        <v>5.7567529004360098</v>
      </c>
      <c r="F45" s="237">
        <v>1.01297270067721</v>
      </c>
      <c r="G45" s="197">
        <v>0.90006201961980603</v>
      </c>
      <c r="H45" s="237">
        <v>8.2947830542642306E-2</v>
      </c>
      <c r="I45" s="197">
        <v>7.4128249454262098</v>
      </c>
      <c r="J45" s="237">
        <v>1.15392308574891</v>
      </c>
      <c r="K45" s="197">
        <v>0.90126979918759997</v>
      </c>
      <c r="L45" s="237">
        <v>8.5398306698449597E-2</v>
      </c>
      <c r="M45" s="197">
        <v>7.8329292977778202</v>
      </c>
      <c r="N45" s="245">
        <v>1.19917264078236</v>
      </c>
    </row>
    <row r="46" spans="1:14" ht="12.95" customHeight="1" x14ac:dyDescent="0.2">
      <c r="A46" s="2" t="s">
        <v>374</v>
      </c>
      <c r="B46" s="12">
        <v>2</v>
      </c>
      <c r="C46" s="197">
        <v>0.74829515010662695</v>
      </c>
      <c r="D46" s="237">
        <v>8.6469806717295705E-2</v>
      </c>
      <c r="E46" s="197">
        <v>4.2810626137948002</v>
      </c>
      <c r="F46" s="237">
        <v>0.95685892062469402</v>
      </c>
      <c r="G46" s="197">
        <v>0.73950482402279805</v>
      </c>
      <c r="H46" s="237">
        <v>8.7491683138463602E-2</v>
      </c>
      <c r="I46" s="197">
        <v>5.0780120594003799</v>
      </c>
      <c r="J46" s="237">
        <v>1.1539845790535801</v>
      </c>
      <c r="K46" s="197">
        <v>0.74481588283799405</v>
      </c>
      <c r="L46" s="237">
        <v>8.9043814108099903E-2</v>
      </c>
      <c r="M46" s="197">
        <v>5.7123269111502104</v>
      </c>
      <c r="N46" s="245">
        <v>1.3335908166985999</v>
      </c>
    </row>
    <row r="47" spans="1:14" ht="12.95" customHeight="1" x14ac:dyDescent="0.2">
      <c r="A47" s="2" t="s">
        <v>375</v>
      </c>
      <c r="B47" s="12">
        <v>2</v>
      </c>
      <c r="C47" s="197">
        <v>0.60361426145415897</v>
      </c>
      <c r="D47" s="237">
        <v>0.145457230301063</v>
      </c>
      <c r="E47" s="197">
        <v>0.91955318198143399</v>
      </c>
      <c r="F47" s="237">
        <v>0.44503419040618097</v>
      </c>
      <c r="G47" s="197">
        <v>0.60705171686814796</v>
      </c>
      <c r="H47" s="237">
        <v>0.14615554851584001</v>
      </c>
      <c r="I47" s="197">
        <v>1.30038019191937</v>
      </c>
      <c r="J47" s="237">
        <v>0.55507530104594305</v>
      </c>
      <c r="K47" s="197">
        <v>0.59339496634089495</v>
      </c>
      <c r="L47" s="237">
        <v>0.14736489148189599</v>
      </c>
      <c r="M47" s="197">
        <v>1.6297566066811</v>
      </c>
      <c r="N47" s="245">
        <v>0.60924736943645796</v>
      </c>
    </row>
    <row r="48" spans="1:14" ht="12.95" customHeight="1" x14ac:dyDescent="0.2">
      <c r="A48" s="2" t="s">
        <v>376</v>
      </c>
      <c r="B48" s="12">
        <v>2</v>
      </c>
      <c r="C48" s="197">
        <v>0.75015503743942002</v>
      </c>
      <c r="D48" s="237">
        <v>8.5069767747250197E-2</v>
      </c>
      <c r="E48" s="197">
        <v>3.8925321083052502</v>
      </c>
      <c r="F48" s="237">
        <v>0.87513667579794496</v>
      </c>
      <c r="G48" s="197">
        <v>0.73262446093787104</v>
      </c>
      <c r="H48" s="237">
        <v>8.6311600307429903E-2</v>
      </c>
      <c r="I48" s="197">
        <v>4.6672749363791004</v>
      </c>
      <c r="J48" s="237">
        <v>0.93255622811559302</v>
      </c>
      <c r="K48" s="197">
        <v>0.73215495130484598</v>
      </c>
      <c r="L48" s="237">
        <v>8.5840169036132299E-2</v>
      </c>
      <c r="M48" s="197">
        <v>5.2238855624845604</v>
      </c>
      <c r="N48" s="245">
        <v>1.0665381153639799</v>
      </c>
    </row>
    <row r="49" spans="1:14" ht="12.95" customHeight="1" x14ac:dyDescent="0.2">
      <c r="A49" s="2" t="s">
        <v>377</v>
      </c>
      <c r="B49" s="12">
        <v>2</v>
      </c>
      <c r="C49" s="197">
        <v>1.22994172001255</v>
      </c>
      <c r="D49" s="237">
        <v>0.22412037208006499</v>
      </c>
      <c r="E49" s="197">
        <v>2.9588544175687699</v>
      </c>
      <c r="F49" s="237">
        <v>1.0483941999275701</v>
      </c>
      <c r="G49" s="197">
        <v>1.0063572718926499</v>
      </c>
      <c r="H49" s="237">
        <v>0.216552791299226</v>
      </c>
      <c r="I49" s="197">
        <v>7.6989830468082303</v>
      </c>
      <c r="J49" s="237">
        <v>1.4538430756077001</v>
      </c>
      <c r="K49" s="197">
        <v>0.97670592108361098</v>
      </c>
      <c r="L49" s="237">
        <v>0.20732111843387799</v>
      </c>
      <c r="M49" s="197">
        <v>8.6459012832359399</v>
      </c>
      <c r="N49" s="245">
        <v>1.56463285911372</v>
      </c>
    </row>
    <row r="50" spans="1:14" ht="12.95" customHeight="1" x14ac:dyDescent="0.2">
      <c r="A50" s="2" t="s">
        <v>378</v>
      </c>
      <c r="B50" s="12">
        <v>2</v>
      </c>
      <c r="C50" s="197">
        <v>0.79677557605267302</v>
      </c>
      <c r="D50" s="237">
        <v>7.79667716014667E-2</v>
      </c>
      <c r="E50" s="197">
        <v>4.58569390837161</v>
      </c>
      <c r="F50" s="237">
        <v>0.84433300101494502</v>
      </c>
      <c r="G50" s="197">
        <v>0.79396533658142698</v>
      </c>
      <c r="H50" s="237">
        <v>7.5764884850460498E-2</v>
      </c>
      <c r="I50" s="197">
        <v>5.1159741376496903</v>
      </c>
      <c r="J50" s="237">
        <v>0.910437663130093</v>
      </c>
      <c r="K50" s="197">
        <v>0.79440625469272896</v>
      </c>
      <c r="L50" s="237">
        <v>7.4903375133278702E-2</v>
      </c>
      <c r="M50" s="197">
        <v>5.2793385983458103</v>
      </c>
      <c r="N50" s="245">
        <v>0.93060076930532798</v>
      </c>
    </row>
    <row r="51" spans="1:14" ht="12.95" customHeight="1" x14ac:dyDescent="0.2">
      <c r="A51" s="2" t="s">
        <v>379</v>
      </c>
      <c r="B51" s="12">
        <v>2</v>
      </c>
      <c r="C51" s="197">
        <v>1.1825479267869199</v>
      </c>
      <c r="D51" s="237">
        <v>9.3076279900048506E-2</v>
      </c>
      <c r="E51" s="197">
        <v>7.02568331664121</v>
      </c>
      <c r="F51" s="237">
        <v>1.07639196951631</v>
      </c>
      <c r="G51" s="197">
        <v>1.17620256120085</v>
      </c>
      <c r="H51" s="237">
        <v>9.26508287101038E-2</v>
      </c>
      <c r="I51" s="197">
        <v>7.7643371038231797</v>
      </c>
      <c r="J51" s="237">
        <v>1.08291850114699</v>
      </c>
      <c r="K51" s="197">
        <v>1.15733762812257</v>
      </c>
      <c r="L51" s="237">
        <v>9.2024677125839296E-2</v>
      </c>
      <c r="M51" s="197">
        <v>8.5216136317496698</v>
      </c>
      <c r="N51" s="245">
        <v>1.1495136988044099</v>
      </c>
    </row>
    <row r="52" spans="1:14" ht="12.95" customHeight="1" x14ac:dyDescent="0.2">
      <c r="A52" s="2" t="s">
        <v>380</v>
      </c>
      <c r="B52" s="12">
        <v>2</v>
      </c>
      <c r="C52" s="197">
        <v>0.85429245285855304</v>
      </c>
      <c r="D52" s="237">
        <v>0.122806484766702</v>
      </c>
      <c r="E52" s="197">
        <v>4.82585315265462</v>
      </c>
      <c r="F52" s="237">
        <v>1.2976242670726801</v>
      </c>
      <c r="G52" s="197">
        <v>0.82679772954689401</v>
      </c>
      <c r="H52" s="237">
        <v>0.113286912226648</v>
      </c>
      <c r="I52" s="197">
        <v>7.0840310606642403</v>
      </c>
      <c r="J52" s="237">
        <v>1.5439582595866499</v>
      </c>
      <c r="K52" s="197">
        <v>0.79525282561433197</v>
      </c>
      <c r="L52" s="237">
        <v>0.1167454430913</v>
      </c>
      <c r="M52" s="197">
        <v>10.1148788193149</v>
      </c>
      <c r="N52" s="245">
        <v>3.4675375461070801</v>
      </c>
    </row>
    <row r="53" spans="1:14" ht="12.95" customHeight="1" x14ac:dyDescent="0.2">
      <c r="A53" s="2" t="s">
        <v>381</v>
      </c>
      <c r="B53" s="12">
        <v>2</v>
      </c>
      <c r="C53" s="197">
        <v>0.49367165168204802</v>
      </c>
      <c r="D53" s="237">
        <v>8.2661386574432102E-2</v>
      </c>
      <c r="E53" s="197">
        <v>2.0284782763740901</v>
      </c>
      <c r="F53" s="237">
        <v>0.68066555143116303</v>
      </c>
      <c r="G53" s="197">
        <v>0.46629436888182701</v>
      </c>
      <c r="H53" s="237">
        <v>8.2227170642808697E-2</v>
      </c>
      <c r="I53" s="197">
        <v>3.4231137152042201</v>
      </c>
      <c r="J53" s="237">
        <v>0.87841693783978303</v>
      </c>
      <c r="K53" s="197">
        <v>0.473070147354054</v>
      </c>
      <c r="L53" s="237">
        <v>8.2574895835971801E-2</v>
      </c>
      <c r="M53" s="197">
        <v>3.9005966882602201</v>
      </c>
      <c r="N53" s="245">
        <v>1.07379598575624</v>
      </c>
    </row>
    <row r="54" spans="1:14" ht="12.95" customHeight="1" x14ac:dyDescent="0.2">
      <c r="A54" s="2" t="s">
        <v>382</v>
      </c>
      <c r="B54" s="12">
        <v>2</v>
      </c>
      <c r="C54" s="197">
        <v>0.59639141576599597</v>
      </c>
      <c r="D54" s="237">
        <v>0.12035321129884</v>
      </c>
      <c r="E54" s="197">
        <v>3.0840363023591699</v>
      </c>
      <c r="F54" s="237">
        <v>1.2103965919823501</v>
      </c>
      <c r="G54" s="197">
        <v>0.58983644763543497</v>
      </c>
      <c r="H54" s="237">
        <v>0.118935226752047</v>
      </c>
      <c r="I54" s="197">
        <v>6.4631155256358204</v>
      </c>
      <c r="J54" s="237">
        <v>1.62583444918923</v>
      </c>
      <c r="K54" s="197">
        <v>0.57659456690028699</v>
      </c>
      <c r="L54" s="237">
        <v>0.11425075693591399</v>
      </c>
      <c r="M54" s="197">
        <v>7.5406994609505098</v>
      </c>
      <c r="N54" s="245">
        <v>2.1809505715994102</v>
      </c>
    </row>
    <row r="55" spans="1:14" ht="12.95" customHeight="1" x14ac:dyDescent="0.2">
      <c r="A55" s="2" t="s">
        <v>383</v>
      </c>
      <c r="B55" s="12">
        <v>2</v>
      </c>
      <c r="C55" s="197">
        <v>0.88839381906207604</v>
      </c>
      <c r="D55" s="237">
        <v>0.135033770100221</v>
      </c>
      <c r="E55" s="197">
        <v>3.9871658849503002</v>
      </c>
      <c r="F55" s="237">
        <v>1.1994045149353301</v>
      </c>
      <c r="G55" s="197">
        <v>0.88603952016348397</v>
      </c>
      <c r="H55" s="237">
        <v>0.13714494379565301</v>
      </c>
      <c r="I55" s="197">
        <v>4.4923600176989904</v>
      </c>
      <c r="J55" s="237">
        <v>1.32625321439764</v>
      </c>
      <c r="K55" s="197">
        <v>0.82207861008985605</v>
      </c>
      <c r="L55" s="237">
        <v>0.13027215518952101</v>
      </c>
      <c r="M55" s="197">
        <v>8.5419726925321395</v>
      </c>
      <c r="N55" s="245">
        <v>1.86895821374759</v>
      </c>
    </row>
    <row r="56" spans="1:14" ht="12.95" customHeight="1" x14ac:dyDescent="0.2">
      <c r="A56" s="2" t="s">
        <v>384</v>
      </c>
      <c r="B56" s="12">
        <v>2</v>
      </c>
      <c r="C56" s="197">
        <v>0.61152383560037804</v>
      </c>
      <c r="D56" s="237">
        <v>7.27209850549079E-2</v>
      </c>
      <c r="E56" s="197">
        <v>2.9471244504925602</v>
      </c>
      <c r="F56" s="237">
        <v>0.68315333433466996</v>
      </c>
      <c r="G56" s="197">
        <v>0.598422959183734</v>
      </c>
      <c r="H56" s="237">
        <v>7.2899831746870203E-2</v>
      </c>
      <c r="I56" s="197">
        <v>4.4159958197803801</v>
      </c>
      <c r="J56" s="237">
        <v>0.84785231227317903</v>
      </c>
      <c r="K56" s="197">
        <v>0.59425608537490304</v>
      </c>
      <c r="L56" s="237">
        <v>7.1874760076578795E-2</v>
      </c>
      <c r="M56" s="197">
        <v>4.9530018380338401</v>
      </c>
      <c r="N56" s="245">
        <v>0.87931856683758702</v>
      </c>
    </row>
    <row r="57" spans="1:14" ht="12.95" customHeight="1" x14ac:dyDescent="0.2">
      <c r="A57" s="2" t="s">
        <v>385</v>
      </c>
      <c r="B57" s="12">
        <v>2</v>
      </c>
      <c r="C57" s="197">
        <v>0.78660971111997402</v>
      </c>
      <c r="D57" s="237">
        <v>0.115440982240937</v>
      </c>
      <c r="E57" s="197">
        <v>4.4606235079802703</v>
      </c>
      <c r="F57" s="237">
        <v>1.34631912531161</v>
      </c>
      <c r="G57" s="197">
        <v>0.81547509618749303</v>
      </c>
      <c r="H57" s="237">
        <v>0.110306268697724</v>
      </c>
      <c r="I57" s="197">
        <v>5.1558692446854897</v>
      </c>
      <c r="J57" s="237">
        <v>1.4362165642174001</v>
      </c>
      <c r="K57" s="197">
        <v>0.751293109469511</v>
      </c>
      <c r="L57" s="237">
        <v>0.109974301071341</v>
      </c>
      <c r="M57" s="197">
        <v>6.4225660819747699</v>
      </c>
      <c r="N57" s="245">
        <v>1.9141535117845401</v>
      </c>
    </row>
    <row r="58" spans="1:14" ht="12.95" customHeight="1" x14ac:dyDescent="0.2">
      <c r="A58" s="2" t="s">
        <v>386</v>
      </c>
      <c r="B58" s="12">
        <v>2</v>
      </c>
      <c r="C58" s="197">
        <v>0.84631422826227698</v>
      </c>
      <c r="D58" s="237">
        <v>6.9679266590238098E-2</v>
      </c>
      <c r="E58" s="197">
        <v>5.9592007269328802</v>
      </c>
      <c r="F58" s="237">
        <v>0.94289597029001004</v>
      </c>
      <c r="G58" s="197">
        <v>0.84773361088781496</v>
      </c>
      <c r="H58" s="237">
        <v>7.01264264336868E-2</v>
      </c>
      <c r="I58" s="197">
        <v>6.31863333807215</v>
      </c>
      <c r="J58" s="237">
        <v>0.98413215992715697</v>
      </c>
      <c r="K58" s="197">
        <v>0.82239580138022705</v>
      </c>
      <c r="L58" s="237">
        <v>6.9172464534342198E-2</v>
      </c>
      <c r="M58" s="197">
        <v>6.98525770976606</v>
      </c>
      <c r="N58" s="245">
        <v>1.1439771283310201</v>
      </c>
    </row>
    <row r="59" spans="1:14" ht="12.95" customHeight="1" x14ac:dyDescent="0.2">
      <c r="A59" s="2" t="s">
        <v>387</v>
      </c>
      <c r="B59" s="12">
        <v>2</v>
      </c>
      <c r="C59" s="197">
        <v>0.84426553888186395</v>
      </c>
      <c r="D59" s="237">
        <v>0.13561426787808301</v>
      </c>
      <c r="E59" s="197">
        <v>4.3104122461758996</v>
      </c>
      <c r="F59" s="237">
        <v>1.29100392465333</v>
      </c>
      <c r="G59" s="197">
        <v>0.85533704087656304</v>
      </c>
      <c r="H59" s="237">
        <v>0.140026412728607</v>
      </c>
      <c r="I59" s="197">
        <v>4.7960273643919704</v>
      </c>
      <c r="J59" s="237">
        <v>1.3028505397174399</v>
      </c>
      <c r="K59" s="197">
        <v>0.83752146396554406</v>
      </c>
      <c r="L59" s="237">
        <v>0.14191347863463699</v>
      </c>
      <c r="M59" s="197">
        <v>5.14423737939748</v>
      </c>
      <c r="N59" s="245">
        <v>1.39641241363256</v>
      </c>
    </row>
    <row r="60" spans="1:14" ht="12.95" customHeight="1" x14ac:dyDescent="0.2">
      <c r="A60" s="2" t="s">
        <v>388</v>
      </c>
      <c r="B60" s="12">
        <v>2</v>
      </c>
      <c r="C60" s="197">
        <v>0.53245755585196497</v>
      </c>
      <c r="D60" s="237">
        <v>0.21743717289849601</v>
      </c>
      <c r="E60" s="197">
        <v>2.0527998188801102</v>
      </c>
      <c r="F60" s="237">
        <v>1.8426867055373799</v>
      </c>
      <c r="G60" s="197">
        <v>0.53662170540820697</v>
      </c>
      <c r="H60" s="237">
        <v>0.22964611039641</v>
      </c>
      <c r="I60" s="197">
        <v>2.7162484360972199</v>
      </c>
      <c r="J60" s="237">
        <v>2.4303306342641</v>
      </c>
      <c r="K60" s="197">
        <v>0.55877631163197095</v>
      </c>
      <c r="L60" s="237">
        <v>0.199717467428395</v>
      </c>
      <c r="M60" s="197">
        <v>5.8564732162180801</v>
      </c>
      <c r="N60" s="245">
        <v>2.38634824069374</v>
      </c>
    </row>
    <row r="61" spans="1:14" ht="12.95" customHeight="1" x14ac:dyDescent="0.2">
      <c r="A61" s="2" t="s">
        <v>389</v>
      </c>
      <c r="B61" s="12">
        <v>2</v>
      </c>
      <c r="C61" s="197">
        <v>1.0422252001627199</v>
      </c>
      <c r="D61" s="237">
        <v>0.105030703056888</v>
      </c>
      <c r="E61" s="197">
        <v>4.1588285467049202</v>
      </c>
      <c r="F61" s="237">
        <v>0.884865940777671</v>
      </c>
      <c r="G61" s="197">
        <v>1.0326119314392199</v>
      </c>
      <c r="H61" s="237">
        <v>0.107258567450392</v>
      </c>
      <c r="I61" s="197">
        <v>4.38041119324172</v>
      </c>
      <c r="J61" s="237">
        <v>0.93667166099332</v>
      </c>
      <c r="K61" s="197">
        <v>1.03377053320918</v>
      </c>
      <c r="L61" s="237">
        <v>0.105362782914107</v>
      </c>
      <c r="M61" s="197">
        <v>4.9914499394259702</v>
      </c>
      <c r="N61" s="245">
        <v>0.95512112492054502</v>
      </c>
    </row>
    <row r="62" spans="1:14" ht="12.95" customHeight="1" x14ac:dyDescent="0.2">
      <c r="A62" s="2" t="s">
        <v>390</v>
      </c>
      <c r="B62" s="12">
        <v>2</v>
      </c>
      <c r="C62" s="197">
        <v>1.0169437748015999</v>
      </c>
      <c r="D62" s="237">
        <v>0.12560874068508801</v>
      </c>
      <c r="E62" s="197">
        <v>1.9593796914121999</v>
      </c>
      <c r="F62" s="237">
        <v>0.49051307049736698</v>
      </c>
      <c r="G62" s="197">
        <v>0.99649516483174405</v>
      </c>
      <c r="H62" s="237">
        <v>0.12428189296467</v>
      </c>
      <c r="I62" s="197">
        <v>2.2010712408141799</v>
      </c>
      <c r="J62" s="237">
        <v>0.53372943984229704</v>
      </c>
      <c r="K62" s="197">
        <v>1.0264673024681199</v>
      </c>
      <c r="L62" s="237">
        <v>0.12581709139268399</v>
      </c>
      <c r="M62" s="197">
        <v>3.50337956930723</v>
      </c>
      <c r="N62" s="245">
        <v>0.78020543656363495</v>
      </c>
    </row>
    <row r="63" spans="1:14" ht="12.95" customHeight="1" x14ac:dyDescent="0.2">
      <c r="A63" s="18" t="s">
        <v>391</v>
      </c>
      <c r="B63" s="19">
        <v>2</v>
      </c>
      <c r="C63" s="198">
        <v>0.58098318969604701</v>
      </c>
      <c r="D63" s="238">
        <v>2.25272903242664E-2</v>
      </c>
      <c r="E63" s="198">
        <v>2.5739985525985598</v>
      </c>
      <c r="F63" s="238">
        <v>0.19117516012793101</v>
      </c>
      <c r="G63" s="198">
        <v>0.56878796682576704</v>
      </c>
      <c r="H63" s="238">
        <v>2.25272980282561E-2</v>
      </c>
      <c r="I63" s="198">
        <v>3.9742734275157301</v>
      </c>
      <c r="J63" s="238">
        <v>0.240843355517806</v>
      </c>
      <c r="K63" s="198">
        <v>0.56112801344759899</v>
      </c>
      <c r="L63" s="238">
        <v>2.2098507631863201E-2</v>
      </c>
      <c r="M63" s="198">
        <v>4.8088613977125299</v>
      </c>
      <c r="N63" s="247">
        <v>0.276095395259423</v>
      </c>
    </row>
    <row r="64" spans="1:14" ht="12.95" customHeight="1" x14ac:dyDescent="0.2">
      <c r="A64" s="21" t="s">
        <v>392</v>
      </c>
      <c r="B64" s="22">
        <v>2</v>
      </c>
      <c r="C64" s="199">
        <v>0.546568834887591</v>
      </c>
      <c r="D64" s="239">
        <v>3.0559864785936801E-2</v>
      </c>
      <c r="E64" s="199">
        <v>2.3904768605237798</v>
      </c>
      <c r="F64" s="239">
        <v>0.231404546689496</v>
      </c>
      <c r="G64" s="199">
        <v>0.53651274833201001</v>
      </c>
      <c r="H64" s="239">
        <v>3.0575007930654999E-2</v>
      </c>
      <c r="I64" s="199">
        <v>3.8735981083387401</v>
      </c>
      <c r="J64" s="239">
        <v>0.30490204871603699</v>
      </c>
      <c r="K64" s="199">
        <v>0.53257018375950105</v>
      </c>
      <c r="L64" s="239">
        <v>3.0527647789344799E-2</v>
      </c>
      <c r="M64" s="199">
        <v>4.5271892921055397</v>
      </c>
      <c r="N64" s="248">
        <v>0.35850270216665397</v>
      </c>
    </row>
    <row r="65" spans="1:14" ht="12.95" customHeight="1" x14ac:dyDescent="0.2">
      <c r="A65" s="24" t="s">
        <v>393</v>
      </c>
      <c r="B65" s="25">
        <v>2</v>
      </c>
      <c r="C65" s="200">
        <v>0.705103787180268</v>
      </c>
      <c r="D65" s="240">
        <v>1.73761436554783E-2</v>
      </c>
      <c r="E65" s="200">
        <v>3.1858709784883401</v>
      </c>
      <c r="F65" s="240">
        <v>0.144337636692766</v>
      </c>
      <c r="G65" s="200">
        <v>0.68801949515732297</v>
      </c>
      <c r="H65" s="240">
        <v>1.7291901103620302E-2</v>
      </c>
      <c r="I65" s="200">
        <v>4.5597579499499004</v>
      </c>
      <c r="J65" s="240">
        <v>0.17544266692777299</v>
      </c>
      <c r="K65" s="200">
        <v>0.67877717957136097</v>
      </c>
      <c r="L65" s="240">
        <v>1.7093695896904799E-2</v>
      </c>
      <c r="M65" s="200">
        <v>5.5428201022310803</v>
      </c>
      <c r="N65" s="249">
        <v>0.21080349676417101</v>
      </c>
    </row>
    <row r="66" spans="1:14" ht="12.95" customHeight="1" x14ac:dyDescent="0.2">
      <c r="A66" s="2" t="s">
        <v>394</v>
      </c>
      <c r="B66" s="12">
        <v>2</v>
      </c>
      <c r="C66" s="197">
        <v>0.70038815296308599</v>
      </c>
      <c r="D66" s="237">
        <v>0.166109158451165</v>
      </c>
      <c r="E66" s="197">
        <v>3.8157183163603499</v>
      </c>
      <c r="F66" s="237">
        <v>1.89210685325334</v>
      </c>
      <c r="G66" s="197">
        <v>0.73988666945815995</v>
      </c>
      <c r="H66" s="237">
        <v>0.14946305486863001</v>
      </c>
      <c r="I66" s="197">
        <v>5.4058653700367998</v>
      </c>
      <c r="J66" s="237">
        <v>2.1776386325356301</v>
      </c>
      <c r="K66" s="197">
        <v>0.79624338411048401</v>
      </c>
      <c r="L66" s="237">
        <v>0.14392165762491699</v>
      </c>
      <c r="M66" s="197">
        <v>6.7819471604070696</v>
      </c>
      <c r="N66" s="245">
        <v>2.2934328441555998</v>
      </c>
    </row>
    <row r="67" spans="1:14" ht="12.95" customHeight="1" x14ac:dyDescent="0.2">
      <c r="A67" s="2" t="s">
        <v>395</v>
      </c>
      <c r="B67" s="12">
        <v>2</v>
      </c>
      <c r="C67" s="197">
        <v>-2.5248056265150899E-2</v>
      </c>
      <c r="D67" s="237">
        <v>0.17753188159229899</v>
      </c>
      <c r="E67" s="197">
        <v>3.9209185093896804E-3</v>
      </c>
      <c r="F67" s="237">
        <v>0.15602708237715099</v>
      </c>
      <c r="G67" s="197">
        <v>-4.9152250570453498E-3</v>
      </c>
      <c r="H67" s="237">
        <v>0.18095046849916899</v>
      </c>
      <c r="I67" s="197">
        <v>1.13593593758718</v>
      </c>
      <c r="J67" s="237">
        <v>1.18336302413133</v>
      </c>
      <c r="K67" s="197">
        <v>-1.27917575551302E-3</v>
      </c>
      <c r="L67" s="237">
        <v>0.17256530269148301</v>
      </c>
      <c r="M67" s="197">
        <v>5.6435809204115204</v>
      </c>
      <c r="N67" s="245">
        <v>2.9651938423651898</v>
      </c>
    </row>
    <row r="68" spans="1:14" ht="12.95" customHeight="1" x14ac:dyDescent="0.2">
      <c r="A68" s="2" t="s">
        <v>396</v>
      </c>
      <c r="B68" s="12">
        <v>2</v>
      </c>
      <c r="C68" s="197">
        <v>0.11375487172338999</v>
      </c>
      <c r="D68" s="237">
        <v>0.18940715509146699</v>
      </c>
      <c r="E68" s="197">
        <v>0.10261566801812499</v>
      </c>
      <c r="F68" s="237">
        <v>0.45121778912183003</v>
      </c>
      <c r="G68" s="197">
        <v>0.108494154260581</v>
      </c>
      <c r="H68" s="237">
        <v>0.187976055953678</v>
      </c>
      <c r="I68" s="197">
        <v>3.7811201875515099</v>
      </c>
      <c r="J68" s="237">
        <v>2.0665650981293999</v>
      </c>
      <c r="K68" s="197">
        <v>0.1107973596052</v>
      </c>
      <c r="L68" s="237">
        <v>0.184578108898277</v>
      </c>
      <c r="M68" s="197">
        <v>5.35449976424088</v>
      </c>
      <c r="N68" s="245">
        <v>3.2568290796689499</v>
      </c>
    </row>
    <row r="69" spans="1:14" ht="12.95" customHeight="1" x14ac:dyDescent="0.2">
      <c r="A69" s="3" t="s">
        <v>397</v>
      </c>
      <c r="B69" s="27">
        <v>2</v>
      </c>
      <c r="C69" s="207">
        <v>0.54476071812896198</v>
      </c>
      <c r="D69" s="242">
        <v>0.14287911584079399</v>
      </c>
      <c r="E69" s="207">
        <v>2.5315646536565799</v>
      </c>
      <c r="F69" s="242">
        <v>1.31077486718881</v>
      </c>
      <c r="G69" s="207">
        <v>0.52553585213462695</v>
      </c>
      <c r="H69" s="242">
        <v>0.146483094134254</v>
      </c>
      <c r="I69" s="207">
        <v>3.49735032089924</v>
      </c>
      <c r="J69" s="242">
        <v>1.43747793737554</v>
      </c>
      <c r="K69" s="207">
        <v>0.51450436070144501</v>
      </c>
      <c r="L69" s="242">
        <v>0.14241651580207201</v>
      </c>
      <c r="M69" s="207">
        <v>5.5356103468561599</v>
      </c>
      <c r="N69" s="250">
        <v>2.2295420981694201</v>
      </c>
    </row>
    <row r="70" spans="1:14" ht="12.95" customHeight="1" x14ac:dyDescent="0.2">
      <c r="A70" s="2"/>
      <c r="B70" s="32"/>
      <c r="C70" s="197"/>
      <c r="D70" s="237"/>
      <c r="E70" s="197"/>
      <c r="F70" s="237"/>
      <c r="G70" s="197"/>
      <c r="H70" s="237"/>
      <c r="I70" s="197"/>
      <c r="J70" s="237"/>
      <c r="K70" s="197"/>
      <c r="L70" s="237"/>
      <c r="M70" s="197"/>
      <c r="N70" s="245"/>
    </row>
    <row r="71" spans="1:14" ht="12.95" customHeight="1" x14ac:dyDescent="0.2">
      <c r="A71" s="2" t="s">
        <v>341</v>
      </c>
      <c r="B71" s="32">
        <v>1</v>
      </c>
      <c r="C71" s="197">
        <v>0.57089352178633601</v>
      </c>
      <c r="D71" s="237">
        <v>0.10508604311867099</v>
      </c>
      <c r="E71" s="197">
        <v>2.1039419708503901</v>
      </c>
      <c r="F71" s="237">
        <v>0.77255050726033403</v>
      </c>
      <c r="G71" s="197">
        <v>0.57081748353761297</v>
      </c>
      <c r="H71" s="237">
        <v>0.10460901591253199</v>
      </c>
      <c r="I71" s="197">
        <v>2.9159264785571199</v>
      </c>
      <c r="J71" s="237">
        <v>1.00285088515583</v>
      </c>
      <c r="K71" s="197">
        <v>0.57083035639643898</v>
      </c>
      <c r="L71" s="237">
        <v>0.106905400428404</v>
      </c>
      <c r="M71" s="197">
        <v>3.43557260781914</v>
      </c>
      <c r="N71" s="245">
        <v>1.18970284703494</v>
      </c>
    </row>
    <row r="72" spans="1:14" ht="12.95" customHeight="1" x14ac:dyDescent="0.2">
      <c r="A72" s="2" t="s">
        <v>345</v>
      </c>
      <c r="B72" s="32">
        <v>1</v>
      </c>
      <c r="C72" s="197">
        <v>0.481196835262103</v>
      </c>
      <c r="D72" s="237">
        <v>7.4865609111291503E-2</v>
      </c>
      <c r="E72" s="197">
        <v>2.0769392571317602</v>
      </c>
      <c r="F72" s="237">
        <v>0.62649683092824104</v>
      </c>
      <c r="G72" s="197">
        <v>0.494991593119884</v>
      </c>
      <c r="H72" s="237">
        <v>7.3320927367403699E-2</v>
      </c>
      <c r="I72" s="197">
        <v>3.3725479822124198</v>
      </c>
      <c r="J72" s="237">
        <v>0.70226036294741301</v>
      </c>
      <c r="K72" s="197">
        <v>0.46232651804149799</v>
      </c>
      <c r="L72" s="237">
        <v>7.5070123230490296E-2</v>
      </c>
      <c r="M72" s="197">
        <v>4.3014314600675503</v>
      </c>
      <c r="N72" s="245">
        <v>0.83123682975512803</v>
      </c>
    </row>
    <row r="73" spans="1:14" ht="12.95" customHeight="1" x14ac:dyDescent="0.2">
      <c r="A73" s="17" t="s">
        <v>347</v>
      </c>
      <c r="B73" s="32">
        <v>1</v>
      </c>
      <c r="C73" s="197">
        <v>0.369801317473546</v>
      </c>
      <c r="D73" s="237">
        <v>9.6368252102782895E-2</v>
      </c>
      <c r="E73" s="197">
        <v>1.3073642514109201</v>
      </c>
      <c r="F73" s="237">
        <v>0.68992755097312397</v>
      </c>
      <c r="G73" s="197">
        <v>0.37170220118411501</v>
      </c>
      <c r="H73" s="237">
        <v>9.6768393715467596E-2</v>
      </c>
      <c r="I73" s="197">
        <v>1.3795729825401299</v>
      </c>
      <c r="J73" s="237">
        <v>0.71536521453310498</v>
      </c>
      <c r="K73" s="197">
        <v>0.35464054994036498</v>
      </c>
      <c r="L73" s="237">
        <v>9.4390352556428997E-2</v>
      </c>
      <c r="M73" s="197">
        <v>1.8123289623229999</v>
      </c>
      <c r="N73" s="245">
        <v>0.97811499207641905</v>
      </c>
    </row>
    <row r="74" spans="1:14" ht="12.95" customHeight="1" x14ac:dyDescent="0.2">
      <c r="A74" s="2" t="s">
        <v>348</v>
      </c>
      <c r="B74" s="32">
        <v>1</v>
      </c>
      <c r="C74" s="197">
        <v>0.56303221191404795</v>
      </c>
      <c r="D74" s="237">
        <v>0.19410527069623701</v>
      </c>
      <c r="E74" s="197">
        <v>0.60443265748097597</v>
      </c>
      <c r="F74" s="237">
        <v>0.39772989861688202</v>
      </c>
      <c r="G74" s="197">
        <v>0.58194395093679196</v>
      </c>
      <c r="H74" s="237">
        <v>0.18768477970366801</v>
      </c>
      <c r="I74" s="197">
        <v>1.35626103726015</v>
      </c>
      <c r="J74" s="237">
        <v>0.56473528998010003</v>
      </c>
      <c r="K74" s="197">
        <v>0.56773180941143697</v>
      </c>
      <c r="L74" s="237">
        <v>0.17709513117398501</v>
      </c>
      <c r="M74" s="197">
        <v>4.2210851840380004</v>
      </c>
      <c r="N74" s="245">
        <v>1.4309636166056301</v>
      </c>
    </row>
    <row r="75" spans="1:14" ht="12.95" customHeight="1" x14ac:dyDescent="0.2">
      <c r="A75" s="2" t="s">
        <v>359</v>
      </c>
      <c r="B75" s="32">
        <v>1</v>
      </c>
      <c r="C75" s="197">
        <v>0.24357929432252901</v>
      </c>
      <c r="D75" s="237">
        <v>0.124046825069889</v>
      </c>
      <c r="E75" s="197">
        <v>0.39242887322414699</v>
      </c>
      <c r="F75" s="237">
        <v>0.44188140667500803</v>
      </c>
      <c r="G75" s="197">
        <v>0.24516894205192499</v>
      </c>
      <c r="H75" s="237">
        <v>0.123401468451732</v>
      </c>
      <c r="I75" s="197">
        <v>1.5949257539049999</v>
      </c>
      <c r="J75" s="237">
        <v>0.80659454068296599</v>
      </c>
      <c r="K75" s="197">
        <v>0.20483204087999901</v>
      </c>
      <c r="L75" s="237">
        <v>0.13027503949570199</v>
      </c>
      <c r="M75" s="197">
        <v>2.1076592587699201</v>
      </c>
      <c r="N75" s="245">
        <v>0.98513503154778403</v>
      </c>
    </row>
    <row r="76" spans="1:14" ht="12.95" customHeight="1" x14ac:dyDescent="0.2">
      <c r="A76" s="2" t="s">
        <v>364</v>
      </c>
      <c r="B76" s="32">
        <v>1</v>
      </c>
      <c r="C76" s="197">
        <v>0.593527311334618</v>
      </c>
      <c r="D76" s="237">
        <v>8.2213481954650794E-2</v>
      </c>
      <c r="E76" s="197">
        <v>2.70918658506239</v>
      </c>
      <c r="F76" s="237">
        <v>0.74354691092494996</v>
      </c>
      <c r="G76" s="197">
        <v>0.61500184677172498</v>
      </c>
      <c r="H76" s="237">
        <v>8.1765841320451199E-2</v>
      </c>
      <c r="I76" s="197">
        <v>4.0135647712318203</v>
      </c>
      <c r="J76" s="237">
        <v>0.82122727551130303</v>
      </c>
      <c r="K76" s="197">
        <v>0.61653604109024596</v>
      </c>
      <c r="L76" s="237">
        <v>8.0599868001655695E-2</v>
      </c>
      <c r="M76" s="197">
        <v>4.4333009621959496</v>
      </c>
      <c r="N76" s="245">
        <v>0.90952825896273504</v>
      </c>
    </row>
    <row r="77" spans="1:14" ht="12.95" customHeight="1" x14ac:dyDescent="0.2">
      <c r="A77" s="2" t="s">
        <v>366</v>
      </c>
      <c r="B77" s="32">
        <v>1</v>
      </c>
      <c r="C77" s="197">
        <v>1.0871554518520901</v>
      </c>
      <c r="D77" s="237">
        <v>9.3512538289650698E-2</v>
      </c>
      <c r="E77" s="197">
        <v>7.1971393557887904</v>
      </c>
      <c r="F77" s="237">
        <v>1.1877037296459501</v>
      </c>
      <c r="G77" s="197">
        <v>1.0466287432832999</v>
      </c>
      <c r="H77" s="237">
        <v>9.3487693861741397E-2</v>
      </c>
      <c r="I77" s="197">
        <v>8.4220663660166704</v>
      </c>
      <c r="J77" s="237">
        <v>1.42610735559796</v>
      </c>
      <c r="K77" s="197">
        <v>1.0401038184959199</v>
      </c>
      <c r="L77" s="237">
        <v>9.17960769218851E-2</v>
      </c>
      <c r="M77" s="197">
        <v>9.33616685662283</v>
      </c>
      <c r="N77" s="245">
        <v>1.61372407917456</v>
      </c>
    </row>
    <row r="78" spans="1:14" ht="12.95" customHeight="1" x14ac:dyDescent="0.2">
      <c r="A78" s="2" t="s">
        <v>372</v>
      </c>
      <c r="B78" s="32">
        <v>1</v>
      </c>
      <c r="C78" s="197">
        <v>0.66343684479162301</v>
      </c>
      <c r="D78" s="237">
        <v>0.10968410131561</v>
      </c>
      <c r="E78" s="197">
        <v>2.9102351886514</v>
      </c>
      <c r="F78" s="237">
        <v>0.93811194984903701</v>
      </c>
      <c r="G78" s="197">
        <v>0.64005977623844801</v>
      </c>
      <c r="H78" s="237">
        <v>0.110966588847783</v>
      </c>
      <c r="I78" s="197">
        <v>3.70784957653825</v>
      </c>
      <c r="J78" s="237">
        <v>1.0646619259397401</v>
      </c>
      <c r="K78" s="197">
        <v>0.58928949025452704</v>
      </c>
      <c r="L78" s="237">
        <v>0.11052762491985101</v>
      </c>
      <c r="M78" s="197">
        <v>4.9413275377643497</v>
      </c>
      <c r="N78" s="245">
        <v>1.48201022394874</v>
      </c>
    </row>
    <row r="79" spans="1:14" ht="12.95" customHeight="1" x14ac:dyDescent="0.2">
      <c r="A79" s="2" t="s">
        <v>377</v>
      </c>
      <c r="B79" s="32">
        <v>1</v>
      </c>
      <c r="C79" s="197">
        <v>1.3109276495333699</v>
      </c>
      <c r="D79" s="237">
        <v>0.26955018062267999</v>
      </c>
      <c r="E79" s="197">
        <v>3.12973514531993</v>
      </c>
      <c r="F79" s="237">
        <v>1.3412697808057199</v>
      </c>
      <c r="G79" s="197">
        <v>1.1981420146092501</v>
      </c>
      <c r="H79" s="237">
        <v>0.25410513635929399</v>
      </c>
      <c r="I79" s="197">
        <v>8.0358948887599393</v>
      </c>
      <c r="J79" s="237">
        <v>1.81573051014792</v>
      </c>
      <c r="K79" s="197">
        <v>1.2345610363599799</v>
      </c>
      <c r="L79" s="237">
        <v>0.25229544745511101</v>
      </c>
      <c r="M79" s="197">
        <v>9.2071688043561206</v>
      </c>
      <c r="N79" s="245">
        <v>2.09207771109187</v>
      </c>
    </row>
    <row r="80" spans="1:14" ht="12.95" customHeight="1" x14ac:dyDescent="0.2">
      <c r="A80" s="2" t="s">
        <v>382</v>
      </c>
      <c r="B80" s="32">
        <v>1</v>
      </c>
      <c r="C80" s="197">
        <v>0.59493107489349695</v>
      </c>
      <c r="D80" s="237">
        <v>8.4681686662452793E-2</v>
      </c>
      <c r="E80" s="197">
        <v>3.0910278461984699</v>
      </c>
      <c r="F80" s="237">
        <v>0.86286108455046096</v>
      </c>
      <c r="G80" s="197">
        <v>0.611051377119604</v>
      </c>
      <c r="H80" s="237">
        <v>8.5851198920986804E-2</v>
      </c>
      <c r="I80" s="197">
        <v>6.3567344661478398</v>
      </c>
      <c r="J80" s="237">
        <v>1.22745610975451</v>
      </c>
      <c r="K80" s="197">
        <v>0.62609563943069302</v>
      </c>
      <c r="L80" s="237">
        <v>8.4430836260885794E-2</v>
      </c>
      <c r="M80" s="197">
        <v>7.2491310576033499</v>
      </c>
      <c r="N80" s="245">
        <v>1.3336411440596201</v>
      </c>
    </row>
    <row r="81" spans="1:14" ht="12.95" customHeight="1" x14ac:dyDescent="0.2">
      <c r="A81" s="2" t="s">
        <v>384</v>
      </c>
      <c r="B81" s="32">
        <v>1</v>
      </c>
      <c r="C81" s="197">
        <v>0.63340548263172003</v>
      </c>
      <c r="D81" s="237">
        <v>7.8410323543042504E-2</v>
      </c>
      <c r="E81" s="197">
        <v>3.0102336835712702</v>
      </c>
      <c r="F81" s="237">
        <v>0.72191991115930798</v>
      </c>
      <c r="G81" s="197">
        <v>0.61507947813437502</v>
      </c>
      <c r="H81" s="237">
        <v>7.8804984626087399E-2</v>
      </c>
      <c r="I81" s="197">
        <v>3.9132269329739202</v>
      </c>
      <c r="J81" s="237">
        <v>1.0441151532563999</v>
      </c>
      <c r="K81" s="197">
        <v>0.62158499720642402</v>
      </c>
      <c r="L81" s="237">
        <v>7.8948956040051907E-2</v>
      </c>
      <c r="M81" s="197">
        <v>5.8765853946956703</v>
      </c>
      <c r="N81" s="245">
        <v>1.07393390923827</v>
      </c>
    </row>
    <row r="82" spans="1:14" ht="12.95" customHeight="1" x14ac:dyDescent="0.2">
      <c r="A82" s="2" t="s">
        <v>386</v>
      </c>
      <c r="B82" s="32">
        <v>1</v>
      </c>
      <c r="C82" s="197">
        <v>0.73948366777820496</v>
      </c>
      <c r="D82" s="237">
        <v>9.3971630204932502E-2</v>
      </c>
      <c r="E82" s="197">
        <v>4.1963990457972002</v>
      </c>
      <c r="F82" s="237">
        <v>1.04373505771578</v>
      </c>
      <c r="G82" s="197">
        <v>0.73799358359061396</v>
      </c>
      <c r="H82" s="237">
        <v>9.2623843680283396E-2</v>
      </c>
      <c r="I82" s="197">
        <v>4.9703880257697897</v>
      </c>
      <c r="J82" s="237">
        <v>1.0547147362802201</v>
      </c>
      <c r="K82" s="197">
        <v>0.74480695737612101</v>
      </c>
      <c r="L82" s="237">
        <v>9.0291433463190005E-2</v>
      </c>
      <c r="M82" s="197">
        <v>5.3252662973802201</v>
      </c>
      <c r="N82" s="245">
        <v>1.1330420158885299</v>
      </c>
    </row>
    <row r="83" spans="1:14" ht="12.95" customHeight="1" x14ac:dyDescent="0.2">
      <c r="A83" s="2" t="s">
        <v>387</v>
      </c>
      <c r="B83" s="32">
        <v>1</v>
      </c>
      <c r="C83" s="197">
        <v>0.94230872143562106</v>
      </c>
      <c r="D83" s="237">
        <v>0.104139715303984</v>
      </c>
      <c r="E83" s="197">
        <v>5.5601393360391498</v>
      </c>
      <c r="F83" s="237">
        <v>1.28981227287068</v>
      </c>
      <c r="G83" s="197">
        <v>0.93568330717941595</v>
      </c>
      <c r="H83" s="237">
        <v>0.1043886935087</v>
      </c>
      <c r="I83" s="197">
        <v>6.5126421695104098</v>
      </c>
      <c r="J83" s="237">
        <v>1.4553931220979699</v>
      </c>
      <c r="K83" s="197">
        <v>0.90267781149659099</v>
      </c>
      <c r="L83" s="237">
        <v>0.10518893460871701</v>
      </c>
      <c r="M83" s="197">
        <v>7.0963525395768503</v>
      </c>
      <c r="N83" s="245">
        <v>1.4991092554749399</v>
      </c>
    </row>
    <row r="84" spans="1:14" ht="12.95" customHeight="1" x14ac:dyDescent="0.2">
      <c r="A84" s="33" t="s">
        <v>398</v>
      </c>
      <c r="B84" s="34">
        <v>1</v>
      </c>
      <c r="C84" s="201">
        <v>0.70198983896131295</v>
      </c>
      <c r="D84" s="241">
        <v>3.7536914671188998E-2</v>
      </c>
      <c r="E84" s="201">
        <v>3.0818199120929899</v>
      </c>
      <c r="F84" s="241">
        <v>0.263576335770694</v>
      </c>
      <c r="G84" s="201">
        <v>0.69104684138107897</v>
      </c>
      <c r="H84" s="241">
        <v>3.6527951543649601E-2</v>
      </c>
      <c r="I84" s="201">
        <v>4.5976690374069404</v>
      </c>
      <c r="J84" s="241">
        <v>0.327388617777158</v>
      </c>
      <c r="K84" s="201">
        <v>0.68178137636998903</v>
      </c>
      <c r="L84" s="241">
        <v>3.62063458673327E-2</v>
      </c>
      <c r="M84" s="201">
        <v>5.6275873300741601</v>
      </c>
      <c r="N84" s="246">
        <v>0.38722688813349698</v>
      </c>
    </row>
    <row r="85" spans="1:14" ht="12.95" customHeight="1" x14ac:dyDescent="0.2">
      <c r="A85" s="2" t="s">
        <v>106</v>
      </c>
      <c r="B85" s="32">
        <v>1</v>
      </c>
      <c r="C85" s="197">
        <v>0.34957231148440499</v>
      </c>
      <c r="D85" s="237">
        <v>0.105643438557359</v>
      </c>
      <c r="E85" s="197">
        <v>1.1048254668564499</v>
      </c>
      <c r="F85" s="237">
        <v>0.67424523726820995</v>
      </c>
      <c r="G85" s="197">
        <v>0.369360019767004</v>
      </c>
      <c r="H85" s="237">
        <v>9.9438454102460397E-2</v>
      </c>
      <c r="I85" s="197">
        <v>4.5271823207700104</v>
      </c>
      <c r="J85" s="237">
        <v>1.02885105939801</v>
      </c>
      <c r="K85" s="197">
        <v>0.35977567411830202</v>
      </c>
      <c r="L85" s="237">
        <v>0.100517125866961</v>
      </c>
      <c r="M85" s="197">
        <v>5.5003828996427799</v>
      </c>
      <c r="N85" s="245">
        <v>1.1548158428484201</v>
      </c>
    </row>
    <row r="86" spans="1:14" ht="12.95" customHeight="1" x14ac:dyDescent="0.2">
      <c r="A86" s="2" t="s">
        <v>395</v>
      </c>
      <c r="B86" s="32">
        <v>1</v>
      </c>
      <c r="C86" s="197">
        <v>0.112875199725118</v>
      </c>
      <c r="D86" s="237">
        <v>0.18831994559317</v>
      </c>
      <c r="E86" s="197">
        <v>7.3035556736748594E-2</v>
      </c>
      <c r="F86" s="237">
        <v>0.28487734087364502</v>
      </c>
      <c r="G86" s="197">
        <v>7.2642526713973102E-2</v>
      </c>
      <c r="H86" s="237">
        <v>0.20099979797523501</v>
      </c>
      <c r="I86" s="197">
        <v>2.38893626462285</v>
      </c>
      <c r="J86" s="237">
        <v>1.1980289810687601</v>
      </c>
      <c r="K86" s="197">
        <v>5.9929623035533702E-2</v>
      </c>
      <c r="L86" s="237">
        <v>0.20013496702024</v>
      </c>
      <c r="M86" s="197">
        <v>2.5863325919116602</v>
      </c>
      <c r="N86" s="245">
        <v>1.4761799990620801</v>
      </c>
    </row>
    <row r="87" spans="1:14" ht="12.95" customHeight="1" x14ac:dyDescent="0.2">
      <c r="A87" s="3" t="s">
        <v>396</v>
      </c>
      <c r="B87" s="36">
        <v>1</v>
      </c>
      <c r="C87" s="207">
        <v>0.69180655595056595</v>
      </c>
      <c r="D87" s="242">
        <v>0.17203666304338799</v>
      </c>
      <c r="E87" s="207">
        <v>3.19016349669044</v>
      </c>
      <c r="F87" s="242">
        <v>1.6333174170015099</v>
      </c>
      <c r="G87" s="207">
        <v>0.700714718592644</v>
      </c>
      <c r="H87" s="242">
        <v>0.15218466965865601</v>
      </c>
      <c r="I87" s="207">
        <v>6.8798924871510501</v>
      </c>
      <c r="J87" s="242">
        <v>2.0892775521665001</v>
      </c>
      <c r="K87" s="207">
        <v>0.70277463979444799</v>
      </c>
      <c r="L87" s="242">
        <v>0.15006134731302401</v>
      </c>
      <c r="M87" s="207">
        <v>7.3894817473651102</v>
      </c>
      <c r="N87" s="250">
        <v>2.3155696838709399</v>
      </c>
    </row>
    <row r="88" spans="1:14" ht="12.95" customHeight="1" x14ac:dyDescent="0.2">
      <c r="A88" s="2"/>
      <c r="B88" s="37"/>
      <c r="C88" s="197"/>
      <c r="D88" s="237"/>
      <c r="E88" s="197"/>
      <c r="F88" s="237"/>
      <c r="G88" s="197"/>
      <c r="H88" s="237"/>
      <c r="I88" s="197"/>
      <c r="J88" s="237"/>
      <c r="K88" s="197"/>
      <c r="L88" s="237"/>
      <c r="M88" s="197"/>
      <c r="N88" s="245"/>
    </row>
    <row r="89" spans="1:14" ht="12.95" customHeight="1" x14ac:dyDescent="0.2">
      <c r="A89" s="2" t="s">
        <v>1701</v>
      </c>
      <c r="B89" s="37">
        <v>3</v>
      </c>
      <c r="C89" s="197">
        <v>0.80511334042590099</v>
      </c>
      <c r="D89" s="237">
        <v>0.12384526469278399</v>
      </c>
      <c r="E89" s="197">
        <v>5.0533563726567801</v>
      </c>
      <c r="F89" s="237">
        <v>1.51356146031982</v>
      </c>
      <c r="G89" s="197">
        <v>0.78312159834372497</v>
      </c>
      <c r="H89" s="237">
        <v>0.120839760020718</v>
      </c>
      <c r="I89" s="197">
        <v>8.0012966955948208</v>
      </c>
      <c r="J89" s="237">
        <v>1.69143632727886</v>
      </c>
      <c r="K89" s="197">
        <v>0.78548106735600798</v>
      </c>
      <c r="L89" s="237">
        <v>0.12125778071234999</v>
      </c>
      <c r="M89" s="197">
        <v>8.8846455179776296</v>
      </c>
      <c r="N89" s="245">
        <v>1.7700266634744599</v>
      </c>
    </row>
    <row r="90" spans="1:14" ht="12.95" customHeight="1" x14ac:dyDescent="0.2">
      <c r="A90" s="2" t="s">
        <v>356</v>
      </c>
      <c r="B90" s="37">
        <v>3</v>
      </c>
      <c r="C90" s="197">
        <v>0.27106703040945002</v>
      </c>
      <c r="D90" s="237">
        <v>0.13974301784089299</v>
      </c>
      <c r="E90" s="197">
        <v>0.58799730996861799</v>
      </c>
      <c r="F90" s="237">
        <v>0.59520395127652304</v>
      </c>
      <c r="G90" s="197">
        <v>0.281871875322387</v>
      </c>
      <c r="H90" s="237">
        <v>0.142549595521927</v>
      </c>
      <c r="I90" s="197">
        <v>0.92534496391472998</v>
      </c>
      <c r="J90" s="237">
        <v>0.82235665657649204</v>
      </c>
      <c r="K90" s="197">
        <v>0.27640512587743599</v>
      </c>
      <c r="L90" s="237">
        <v>0.13995616986258599</v>
      </c>
      <c r="M90" s="197">
        <v>2.40285152458575</v>
      </c>
      <c r="N90" s="245">
        <v>1.02662408512485</v>
      </c>
    </row>
    <row r="91" spans="1:14" ht="12.95" customHeight="1" x14ac:dyDescent="0.2">
      <c r="A91" s="2" t="s">
        <v>99</v>
      </c>
      <c r="B91" s="37">
        <v>3</v>
      </c>
      <c r="C91" s="197">
        <v>0.42275840352197402</v>
      </c>
      <c r="D91" s="237">
        <v>9.1602234543043407E-2</v>
      </c>
      <c r="E91" s="197">
        <v>1.40020283560197</v>
      </c>
      <c r="F91" s="237">
        <v>0.61184685386298798</v>
      </c>
      <c r="G91" s="197">
        <v>0.42420479379706799</v>
      </c>
      <c r="H91" s="237">
        <v>9.1467868421578502E-2</v>
      </c>
      <c r="I91" s="197">
        <v>2.9103608254719902</v>
      </c>
      <c r="J91" s="237">
        <v>1.1807157175498499</v>
      </c>
      <c r="K91" s="197">
        <v>0.408681023422442</v>
      </c>
      <c r="L91" s="237">
        <v>9.2307991790552102E-2</v>
      </c>
      <c r="M91" s="197">
        <v>3.8099508399538302</v>
      </c>
      <c r="N91" s="245">
        <v>1.3308351075935201</v>
      </c>
    </row>
    <row r="92" spans="1:14" ht="12.95" customHeight="1" x14ac:dyDescent="0.2">
      <c r="A92" s="2" t="s">
        <v>375</v>
      </c>
      <c r="B92" s="37">
        <v>3</v>
      </c>
      <c r="C92" s="197">
        <v>0.62056885320738198</v>
      </c>
      <c r="D92" s="237">
        <v>0.14002728782039001</v>
      </c>
      <c r="E92" s="197">
        <v>1.02485468932685</v>
      </c>
      <c r="F92" s="237">
        <v>0.46375056110435797</v>
      </c>
      <c r="G92" s="197">
        <v>0.60364449943981002</v>
      </c>
      <c r="H92" s="237">
        <v>0.14002260830272001</v>
      </c>
      <c r="I92" s="197">
        <v>1.2625262818362399</v>
      </c>
      <c r="J92" s="237">
        <v>0.52024405118240702</v>
      </c>
      <c r="K92" s="197">
        <v>0.60635298895918499</v>
      </c>
      <c r="L92" s="237">
        <v>0.138417475467802</v>
      </c>
      <c r="M92" s="197">
        <v>1.64525178182099</v>
      </c>
      <c r="N92" s="245">
        <v>0.55472841712906396</v>
      </c>
    </row>
    <row r="93" spans="1:14" ht="12.95" customHeight="1" x14ac:dyDescent="0.2">
      <c r="A93" s="2" t="s">
        <v>377</v>
      </c>
      <c r="B93" s="37">
        <v>3</v>
      </c>
      <c r="C93" s="197">
        <v>1.0278378164235999</v>
      </c>
      <c r="D93" s="237">
        <v>0.20637670678168801</v>
      </c>
      <c r="E93" s="197">
        <v>1.85429553099783</v>
      </c>
      <c r="F93" s="237">
        <v>0.69947052396001796</v>
      </c>
      <c r="G93" s="197">
        <v>0.82274896981137702</v>
      </c>
      <c r="H93" s="237">
        <v>0.21484553224407801</v>
      </c>
      <c r="I93" s="197">
        <v>5.84367181351121</v>
      </c>
      <c r="J93" s="237">
        <v>1.2056098760754299</v>
      </c>
      <c r="K93" s="197">
        <v>0.80650611472440603</v>
      </c>
      <c r="L93" s="237">
        <v>0.212173435223037</v>
      </c>
      <c r="M93" s="197">
        <v>6.6566223369098001</v>
      </c>
      <c r="N93" s="245">
        <v>1.3440576768556101</v>
      </c>
    </row>
    <row r="94" spans="1:14" ht="12.95" customHeight="1" x14ac:dyDescent="0.2">
      <c r="A94" s="2" t="s">
        <v>382</v>
      </c>
      <c r="B94" s="37">
        <v>3</v>
      </c>
      <c r="C94" s="197">
        <v>0.76638101322651198</v>
      </c>
      <c r="D94" s="237">
        <v>0.10263143623670699</v>
      </c>
      <c r="E94" s="197">
        <v>4.3971374690015503</v>
      </c>
      <c r="F94" s="237">
        <v>1.1295399159007</v>
      </c>
      <c r="G94" s="197">
        <v>0.77165576149106196</v>
      </c>
      <c r="H94" s="237">
        <v>0.103520824039669</v>
      </c>
      <c r="I94" s="197">
        <v>5.5178856919196804</v>
      </c>
      <c r="J94" s="237">
        <v>1.2137119160893599</v>
      </c>
      <c r="K94" s="197">
        <v>0.77857432685720596</v>
      </c>
      <c r="L94" s="237">
        <v>0.104350172108422</v>
      </c>
      <c r="M94" s="197">
        <v>6.1975733641792301</v>
      </c>
      <c r="N94" s="245">
        <v>1.2594935397638101</v>
      </c>
    </row>
    <row r="95" spans="1:14" ht="12.95" customHeight="1" x14ac:dyDescent="0.2">
      <c r="A95" s="2" t="s">
        <v>386</v>
      </c>
      <c r="B95" s="37">
        <v>3</v>
      </c>
      <c r="C95" s="197">
        <v>0.79931506954140497</v>
      </c>
      <c r="D95" s="237">
        <v>7.7830616234995306E-2</v>
      </c>
      <c r="E95" s="197">
        <v>4.9858179220014502</v>
      </c>
      <c r="F95" s="237">
        <v>0.95256214109054305</v>
      </c>
      <c r="G95" s="197">
        <v>0.780005037689255</v>
      </c>
      <c r="H95" s="237">
        <v>7.9306619652294796E-2</v>
      </c>
      <c r="I95" s="197">
        <v>5.6163402432189704</v>
      </c>
      <c r="J95" s="237">
        <v>0.95569243757914601</v>
      </c>
      <c r="K95" s="197">
        <v>0.75581896800264603</v>
      </c>
      <c r="L95" s="237">
        <v>7.8131936328290505E-2</v>
      </c>
      <c r="M95" s="197">
        <v>6.6110137239249598</v>
      </c>
      <c r="N95" s="245">
        <v>1.08155722963081</v>
      </c>
    </row>
    <row r="96" spans="1:14" ht="12.95" customHeight="1" x14ac:dyDescent="0.2">
      <c r="A96" s="2" t="s">
        <v>387</v>
      </c>
      <c r="B96" s="37">
        <v>3</v>
      </c>
      <c r="C96" s="197">
        <v>1.2190272789302301</v>
      </c>
      <c r="D96" s="237">
        <v>0.12994615847648699</v>
      </c>
      <c r="E96" s="197">
        <v>8.2047668552396207</v>
      </c>
      <c r="F96" s="237">
        <v>1.8140203727651301</v>
      </c>
      <c r="G96" s="197">
        <v>1.1701924476831</v>
      </c>
      <c r="H96" s="237">
        <v>0.12869709757099501</v>
      </c>
      <c r="I96" s="197">
        <v>9.8199512936920303</v>
      </c>
      <c r="J96" s="237">
        <v>2.0300538646731199</v>
      </c>
      <c r="K96" s="197">
        <v>1.1447641651146201</v>
      </c>
      <c r="L96" s="237">
        <v>0.124485625955541</v>
      </c>
      <c r="M96" s="197">
        <v>10.5004485116183</v>
      </c>
      <c r="N96" s="245">
        <v>2.2446201089745701</v>
      </c>
    </row>
    <row r="97" spans="1:14" ht="12.95" customHeight="1" x14ac:dyDescent="0.2">
      <c r="A97" s="39" t="s">
        <v>399</v>
      </c>
      <c r="B97" s="40">
        <v>3</v>
      </c>
      <c r="C97" s="211">
        <v>0.74150860071080604</v>
      </c>
      <c r="D97" s="244">
        <v>4.6592068977405303E-2</v>
      </c>
      <c r="E97" s="211">
        <v>3.4385536230993301</v>
      </c>
      <c r="F97" s="244">
        <v>0.37909681263158002</v>
      </c>
      <c r="G97" s="211">
        <v>0.704680622947223</v>
      </c>
      <c r="H97" s="244">
        <v>4.7206822724875197E-2</v>
      </c>
      <c r="I97" s="211">
        <v>4.9871722261449598</v>
      </c>
      <c r="J97" s="244">
        <v>0.45351111679425798</v>
      </c>
      <c r="K97" s="211">
        <v>0.69532297253924402</v>
      </c>
      <c r="L97" s="244">
        <v>4.6683632253868901E-2</v>
      </c>
      <c r="M97" s="211">
        <v>5.83854470012131</v>
      </c>
      <c r="N97" s="252">
        <v>0.49791279344291101</v>
      </c>
    </row>
    <row r="99" spans="1:14" x14ac:dyDescent="0.2">
      <c r="A99" s="52" t="s">
        <v>530</v>
      </c>
    </row>
    <row r="100" spans="1:14" x14ac:dyDescent="0.2">
      <c r="A100" s="52" t="s">
        <v>531</v>
      </c>
    </row>
    <row r="101" spans="1:14" x14ac:dyDescent="0.2">
      <c r="A101" s="52" t="s">
        <v>532</v>
      </c>
    </row>
    <row r="102" spans="1:14" x14ac:dyDescent="0.2">
      <c r="A102" s="52" t="s">
        <v>533</v>
      </c>
    </row>
    <row r="103" spans="1:14" x14ac:dyDescent="0.2">
      <c r="A103" s="52" t="s">
        <v>1702</v>
      </c>
    </row>
    <row r="104" spans="1:14" x14ac:dyDescent="0.2">
      <c r="A104" s="52" t="s">
        <v>401</v>
      </c>
    </row>
    <row r="105" spans="1:14" x14ac:dyDescent="0.2">
      <c r="A105" s="52" t="s">
        <v>402</v>
      </c>
    </row>
    <row r="106" spans="1:14" x14ac:dyDescent="0.2">
      <c r="A106" s="52" t="s">
        <v>403</v>
      </c>
    </row>
    <row r="107" spans="1:14" x14ac:dyDescent="0.2">
      <c r="A107" s="172" t="str">
        <f>HYPERLINK("https://oecdcode.org/disclaimers/cyprus.html", "Information on data for Cyprus: https://oecdcode.org/disclaimers/cyprus.html")</f>
        <v>Information on data for Cyprus: https://oecdcode.org/disclaimers/cyprus.html</v>
      </c>
    </row>
    <row r="108" spans="1:14" x14ac:dyDescent="0.2">
      <c r="A108" s="52" t="s">
        <v>404</v>
      </c>
    </row>
  </sheetData>
  <mergeCells count="5">
    <mergeCell ref="B8:B10"/>
    <mergeCell ref="C9:F9"/>
    <mergeCell ref="G9:J9"/>
    <mergeCell ref="K9:N9"/>
    <mergeCell ref="C8:N8"/>
  </mergeCells>
  <conditionalFormatting sqref="C1:C200">
    <cfRule type="expression" dxfId="506" priority="3">
      <formula>ABS(C1/D1)&gt;1.95996398454005</formula>
    </cfRule>
  </conditionalFormatting>
  <conditionalFormatting sqref="G1:G200">
    <cfRule type="expression" dxfId="505" priority="2">
      <formula>ABS(G1/H1)&gt;1.95996398454005</formula>
    </cfRule>
  </conditionalFormatting>
  <conditionalFormatting sqref="K1:K200">
    <cfRule type="expression" dxfId="504" priority="1">
      <formula>ABS(K1/L1)&gt;1.95996398454005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D104"/>
  <sheetViews>
    <sheetView showGridLines="0" topLeftCell="A19" zoomScale="80" workbookViewId="0"/>
  </sheetViews>
  <sheetFormatPr defaultColWidth="10.85546875" defaultRowHeight="12.75" x14ac:dyDescent="0.2"/>
  <cols>
    <col min="1" max="1" width="30.7109375" customWidth="1"/>
    <col min="2" max="2" width="8.7109375" customWidth="1"/>
  </cols>
  <sheetData>
    <row r="1" spans="1:212" x14ac:dyDescent="0.2">
      <c r="A1" s="1" t="s">
        <v>248</v>
      </c>
    </row>
    <row r="2" spans="1:212" x14ac:dyDescent="0.2">
      <c r="A2" s="51" t="s">
        <v>249</v>
      </c>
    </row>
    <row r="3" spans="1:212" x14ac:dyDescent="0.2">
      <c r="A3" s="47" t="s">
        <v>323</v>
      </c>
    </row>
    <row r="4" spans="1:212" x14ac:dyDescent="0.2">
      <c r="A4" s="147" t="str">
        <f>HYPERLINK("#'TOC'!A1", "Back to TOC")</f>
        <v>Back to TOC</v>
      </c>
    </row>
    <row r="6" spans="1:212" ht="15.95" customHeight="1" x14ac:dyDescent="0.2">
      <c r="B6" s="671" t="s">
        <v>324</v>
      </c>
      <c r="C6" s="674" t="s">
        <v>534</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4"/>
      <c r="DY6" s="674"/>
      <c r="DZ6" s="674"/>
      <c r="EA6" s="674"/>
      <c r="EB6" s="674"/>
      <c r="EC6" s="674"/>
      <c r="ED6" s="674"/>
      <c r="EE6" s="674"/>
      <c r="EF6" s="674"/>
      <c r="EG6" s="674"/>
      <c r="EH6" s="674"/>
      <c r="EI6" s="674"/>
      <c r="EJ6" s="674"/>
      <c r="EK6" s="674"/>
      <c r="EL6" s="674"/>
      <c r="EM6" s="674"/>
      <c r="EN6" s="674"/>
      <c r="EO6" s="674"/>
      <c r="EP6" s="674"/>
      <c r="EQ6" s="674"/>
      <c r="ER6" s="674"/>
      <c r="ES6" s="674"/>
      <c r="ET6" s="674"/>
      <c r="EU6" s="674"/>
      <c r="EV6" s="674"/>
      <c r="EW6" s="674"/>
      <c r="EX6" s="674"/>
      <c r="EY6" s="674"/>
      <c r="EZ6" s="674"/>
      <c r="FA6" s="674"/>
      <c r="FB6" s="674"/>
      <c r="FC6" s="674"/>
      <c r="FD6" s="674"/>
      <c r="FE6" s="674"/>
      <c r="FF6" s="674"/>
      <c r="FG6" s="674"/>
      <c r="FH6" s="674"/>
      <c r="FI6" s="674"/>
      <c r="FJ6" s="674"/>
      <c r="FK6" s="674"/>
      <c r="FL6" s="674"/>
      <c r="FM6" s="674"/>
      <c r="FN6" s="674"/>
      <c r="FO6" s="674"/>
      <c r="FP6" s="674"/>
      <c r="FQ6" s="674"/>
      <c r="FR6" s="674"/>
      <c r="FS6" s="674"/>
      <c r="FT6" s="674"/>
      <c r="FU6" s="674"/>
      <c r="FV6" s="674"/>
      <c r="FW6" s="674"/>
      <c r="FX6" s="674"/>
      <c r="FY6" s="674"/>
      <c r="FZ6" s="674"/>
      <c r="GA6" s="674"/>
      <c r="GB6" s="674"/>
      <c r="GC6" s="674"/>
      <c r="GD6" s="674"/>
      <c r="GE6" s="674"/>
      <c r="GF6" s="674"/>
      <c r="GG6" s="674"/>
      <c r="GH6" s="674"/>
      <c r="GI6" s="674"/>
      <c r="GJ6" s="674"/>
      <c r="GK6" s="674"/>
      <c r="GL6" s="674"/>
      <c r="GM6" s="674"/>
      <c r="GN6" s="674"/>
      <c r="GO6" s="674"/>
      <c r="GP6" s="674"/>
      <c r="GQ6" s="674"/>
      <c r="GR6" s="674"/>
      <c r="GS6" s="674"/>
      <c r="GT6" s="674"/>
      <c r="GU6" s="674"/>
      <c r="GV6" s="674"/>
      <c r="GW6" s="674"/>
      <c r="GX6" s="674"/>
      <c r="GY6" s="674"/>
      <c r="GZ6" s="674"/>
      <c r="HA6" s="674"/>
      <c r="HB6" s="674"/>
      <c r="HC6" s="674"/>
      <c r="HD6" s="675"/>
    </row>
    <row r="7" spans="1:212" ht="32.1" customHeight="1" x14ac:dyDescent="0.2">
      <c r="B7" s="672"/>
      <c r="C7" s="676" t="s">
        <v>490</v>
      </c>
      <c r="D7" s="676"/>
      <c r="E7" s="676"/>
      <c r="F7" s="676"/>
      <c r="G7" s="676"/>
      <c r="H7" s="676"/>
      <c r="I7" s="676"/>
      <c r="J7" s="676"/>
      <c r="K7" s="676"/>
      <c r="L7" s="676"/>
      <c r="M7" s="676" t="s">
        <v>491</v>
      </c>
      <c r="N7" s="676"/>
      <c r="O7" s="676"/>
      <c r="P7" s="676"/>
      <c r="Q7" s="676"/>
      <c r="R7" s="676"/>
      <c r="S7" s="676"/>
      <c r="T7" s="676"/>
      <c r="U7" s="676"/>
      <c r="V7" s="676"/>
      <c r="W7" s="676" t="s">
        <v>492</v>
      </c>
      <c r="X7" s="676"/>
      <c r="Y7" s="676"/>
      <c r="Z7" s="676"/>
      <c r="AA7" s="676"/>
      <c r="AB7" s="676"/>
      <c r="AC7" s="676"/>
      <c r="AD7" s="676"/>
      <c r="AE7" s="676"/>
      <c r="AF7" s="676"/>
      <c r="AG7" s="676" t="s">
        <v>493</v>
      </c>
      <c r="AH7" s="676"/>
      <c r="AI7" s="676"/>
      <c r="AJ7" s="676"/>
      <c r="AK7" s="676"/>
      <c r="AL7" s="676"/>
      <c r="AM7" s="676"/>
      <c r="AN7" s="676"/>
      <c r="AO7" s="676"/>
      <c r="AP7" s="676"/>
      <c r="AQ7" s="676" t="s">
        <v>494</v>
      </c>
      <c r="AR7" s="676"/>
      <c r="AS7" s="676"/>
      <c r="AT7" s="676"/>
      <c r="AU7" s="676"/>
      <c r="AV7" s="676"/>
      <c r="AW7" s="676"/>
      <c r="AX7" s="676"/>
      <c r="AY7" s="676"/>
      <c r="AZ7" s="676"/>
      <c r="BA7" s="676" t="s">
        <v>495</v>
      </c>
      <c r="BB7" s="676"/>
      <c r="BC7" s="676"/>
      <c r="BD7" s="676"/>
      <c r="BE7" s="676"/>
      <c r="BF7" s="676"/>
      <c r="BG7" s="676"/>
      <c r="BH7" s="676"/>
      <c r="BI7" s="676"/>
      <c r="BJ7" s="676"/>
      <c r="BK7" s="676" t="s">
        <v>535</v>
      </c>
      <c r="BL7" s="676"/>
      <c r="BM7" s="676"/>
      <c r="BN7" s="676"/>
      <c r="BO7" s="676"/>
      <c r="BP7" s="676"/>
      <c r="BQ7" s="676"/>
      <c r="BR7" s="676"/>
      <c r="BS7" s="676"/>
      <c r="BT7" s="676"/>
      <c r="BU7" s="676" t="s">
        <v>497</v>
      </c>
      <c r="BV7" s="676"/>
      <c r="BW7" s="676"/>
      <c r="BX7" s="676"/>
      <c r="BY7" s="676"/>
      <c r="BZ7" s="676"/>
      <c r="CA7" s="676"/>
      <c r="CB7" s="676"/>
      <c r="CC7" s="676"/>
      <c r="CD7" s="676"/>
      <c r="CE7" s="676" t="s">
        <v>536</v>
      </c>
      <c r="CF7" s="676"/>
      <c r="CG7" s="676"/>
      <c r="CH7" s="676"/>
      <c r="CI7" s="676"/>
      <c r="CJ7" s="676"/>
      <c r="CK7" s="676"/>
      <c r="CL7" s="676"/>
      <c r="CM7" s="676"/>
      <c r="CN7" s="676"/>
      <c r="CO7" s="676" t="s">
        <v>499</v>
      </c>
      <c r="CP7" s="676"/>
      <c r="CQ7" s="676"/>
      <c r="CR7" s="676"/>
      <c r="CS7" s="676"/>
      <c r="CT7" s="676"/>
      <c r="CU7" s="676"/>
      <c r="CV7" s="676"/>
      <c r="CW7" s="676"/>
      <c r="CX7" s="676"/>
      <c r="CY7" s="676" t="s">
        <v>500</v>
      </c>
      <c r="CZ7" s="676"/>
      <c r="DA7" s="676"/>
      <c r="DB7" s="676"/>
      <c r="DC7" s="676"/>
      <c r="DD7" s="676"/>
      <c r="DE7" s="676"/>
      <c r="DF7" s="676"/>
      <c r="DG7" s="676"/>
      <c r="DH7" s="676"/>
      <c r="DI7" s="676" t="s">
        <v>417</v>
      </c>
      <c r="DJ7" s="676"/>
      <c r="DK7" s="676"/>
      <c r="DL7" s="676"/>
      <c r="DM7" s="676"/>
      <c r="DN7" s="676"/>
      <c r="DO7" s="676"/>
      <c r="DP7" s="676"/>
      <c r="DQ7" s="676"/>
      <c r="DR7" s="676"/>
      <c r="DS7" s="676" t="s">
        <v>501</v>
      </c>
      <c r="DT7" s="676"/>
      <c r="DU7" s="676"/>
      <c r="DV7" s="676"/>
      <c r="DW7" s="676"/>
      <c r="DX7" s="676"/>
      <c r="DY7" s="676"/>
      <c r="DZ7" s="676"/>
      <c r="EA7" s="676"/>
      <c r="EB7" s="676"/>
      <c r="EC7" s="676" t="s">
        <v>502</v>
      </c>
      <c r="ED7" s="676"/>
      <c r="EE7" s="676"/>
      <c r="EF7" s="676"/>
      <c r="EG7" s="676"/>
      <c r="EH7" s="676"/>
      <c r="EI7" s="676"/>
      <c r="EJ7" s="676"/>
      <c r="EK7" s="676"/>
      <c r="EL7" s="676"/>
      <c r="EM7" s="676" t="s">
        <v>537</v>
      </c>
      <c r="EN7" s="676"/>
      <c r="EO7" s="676"/>
      <c r="EP7" s="676"/>
      <c r="EQ7" s="676"/>
      <c r="ER7" s="676"/>
      <c r="ES7" s="676"/>
      <c r="ET7" s="676"/>
      <c r="EU7" s="676"/>
      <c r="EV7" s="676"/>
      <c r="EW7" s="679" t="s">
        <v>338</v>
      </c>
      <c r="EX7" s="679"/>
      <c r="EY7" s="679"/>
      <c r="EZ7" s="679"/>
      <c r="FA7" s="679"/>
      <c r="FB7" s="679"/>
      <c r="FC7" s="679"/>
      <c r="FD7" s="679"/>
      <c r="FE7" s="679"/>
      <c r="FF7" s="679"/>
      <c r="FG7" s="679"/>
      <c r="FH7" s="679"/>
      <c r="FI7" s="679"/>
      <c r="FJ7" s="679"/>
      <c r="FK7" s="679"/>
      <c r="FL7" s="679"/>
      <c r="FM7" s="679"/>
      <c r="FN7" s="679"/>
      <c r="FO7" s="679"/>
      <c r="FP7" s="679"/>
      <c r="FQ7" s="679"/>
      <c r="FR7" s="679"/>
      <c r="FS7" s="679"/>
      <c r="FT7" s="679"/>
      <c r="FU7" s="679"/>
      <c r="FV7" s="679"/>
      <c r="FW7" s="679"/>
      <c r="FX7" s="679"/>
      <c r="FY7" s="679"/>
      <c r="FZ7" s="679"/>
      <c r="GA7" s="679" t="s">
        <v>339</v>
      </c>
      <c r="GB7" s="679"/>
      <c r="GC7" s="679"/>
      <c r="GD7" s="679"/>
      <c r="GE7" s="679"/>
      <c r="GF7" s="679"/>
      <c r="GG7" s="679"/>
      <c r="GH7" s="679"/>
      <c r="GI7" s="679"/>
      <c r="GJ7" s="679"/>
      <c r="GK7" s="679"/>
      <c r="GL7" s="679"/>
      <c r="GM7" s="679"/>
      <c r="GN7" s="679"/>
      <c r="GO7" s="679"/>
      <c r="GP7" s="679"/>
      <c r="GQ7" s="679"/>
      <c r="GR7" s="679"/>
      <c r="GS7" s="679"/>
      <c r="GT7" s="679"/>
      <c r="GU7" s="679"/>
      <c r="GV7" s="679"/>
      <c r="GW7" s="679"/>
      <c r="GX7" s="679"/>
      <c r="GY7" s="679"/>
      <c r="GZ7" s="679"/>
      <c r="HA7" s="679"/>
      <c r="HB7" s="679"/>
      <c r="HC7" s="679"/>
      <c r="HD7" s="681"/>
    </row>
    <row r="8" spans="1:212"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77" t="s">
        <v>327</v>
      </c>
      <c r="AR8" s="677"/>
      <c r="AS8" s="677" t="s">
        <v>460</v>
      </c>
      <c r="AT8" s="677"/>
      <c r="AU8" s="677"/>
      <c r="AV8" s="677"/>
      <c r="AW8" s="677"/>
      <c r="AX8" s="677"/>
      <c r="AY8" s="677"/>
      <c r="AZ8" s="677"/>
      <c r="BA8" s="677" t="s">
        <v>327</v>
      </c>
      <c r="BB8" s="677"/>
      <c r="BC8" s="677" t="s">
        <v>460</v>
      </c>
      <c r="BD8" s="677"/>
      <c r="BE8" s="677"/>
      <c r="BF8" s="677"/>
      <c r="BG8" s="677"/>
      <c r="BH8" s="677"/>
      <c r="BI8" s="677"/>
      <c r="BJ8" s="677"/>
      <c r="BK8" s="677" t="s">
        <v>327</v>
      </c>
      <c r="BL8" s="677"/>
      <c r="BM8" s="677" t="s">
        <v>460</v>
      </c>
      <c r="BN8" s="677"/>
      <c r="BO8" s="677"/>
      <c r="BP8" s="677"/>
      <c r="BQ8" s="677"/>
      <c r="BR8" s="677"/>
      <c r="BS8" s="677"/>
      <c r="BT8" s="677"/>
      <c r="BU8" s="677" t="s">
        <v>327</v>
      </c>
      <c r="BV8" s="677"/>
      <c r="BW8" s="677" t="s">
        <v>460</v>
      </c>
      <c r="BX8" s="677"/>
      <c r="BY8" s="677"/>
      <c r="BZ8" s="677"/>
      <c r="CA8" s="677"/>
      <c r="CB8" s="677"/>
      <c r="CC8" s="677"/>
      <c r="CD8" s="677"/>
      <c r="CE8" s="677" t="s">
        <v>327</v>
      </c>
      <c r="CF8" s="677"/>
      <c r="CG8" s="677" t="s">
        <v>460</v>
      </c>
      <c r="CH8" s="677"/>
      <c r="CI8" s="677"/>
      <c r="CJ8" s="677"/>
      <c r="CK8" s="677"/>
      <c r="CL8" s="677"/>
      <c r="CM8" s="677"/>
      <c r="CN8" s="677"/>
      <c r="CO8" s="677" t="s">
        <v>327</v>
      </c>
      <c r="CP8" s="677"/>
      <c r="CQ8" s="677" t="s">
        <v>460</v>
      </c>
      <c r="CR8" s="677"/>
      <c r="CS8" s="677"/>
      <c r="CT8" s="677"/>
      <c r="CU8" s="677"/>
      <c r="CV8" s="677"/>
      <c r="CW8" s="677"/>
      <c r="CX8" s="677"/>
      <c r="CY8" s="677" t="s">
        <v>327</v>
      </c>
      <c r="CZ8" s="677"/>
      <c r="DA8" s="677" t="s">
        <v>460</v>
      </c>
      <c r="DB8" s="677"/>
      <c r="DC8" s="677"/>
      <c r="DD8" s="677"/>
      <c r="DE8" s="677"/>
      <c r="DF8" s="677"/>
      <c r="DG8" s="677"/>
      <c r="DH8" s="677"/>
      <c r="DI8" s="677" t="s">
        <v>327</v>
      </c>
      <c r="DJ8" s="677"/>
      <c r="DK8" s="677" t="s">
        <v>460</v>
      </c>
      <c r="DL8" s="677"/>
      <c r="DM8" s="677"/>
      <c r="DN8" s="677"/>
      <c r="DO8" s="677"/>
      <c r="DP8" s="677"/>
      <c r="DQ8" s="677"/>
      <c r="DR8" s="677"/>
      <c r="DS8" s="677" t="s">
        <v>327</v>
      </c>
      <c r="DT8" s="677"/>
      <c r="DU8" s="677" t="s">
        <v>460</v>
      </c>
      <c r="DV8" s="677"/>
      <c r="DW8" s="677"/>
      <c r="DX8" s="677"/>
      <c r="DY8" s="677"/>
      <c r="DZ8" s="677"/>
      <c r="EA8" s="677"/>
      <c r="EB8" s="677"/>
      <c r="EC8" s="677" t="s">
        <v>327</v>
      </c>
      <c r="ED8" s="677"/>
      <c r="EE8" s="677" t="s">
        <v>460</v>
      </c>
      <c r="EF8" s="677"/>
      <c r="EG8" s="677"/>
      <c r="EH8" s="677"/>
      <c r="EI8" s="677"/>
      <c r="EJ8" s="677"/>
      <c r="EK8" s="677"/>
      <c r="EL8" s="677"/>
      <c r="EM8" s="677" t="s">
        <v>327</v>
      </c>
      <c r="EN8" s="677"/>
      <c r="EO8" s="677" t="s">
        <v>460</v>
      </c>
      <c r="EP8" s="677"/>
      <c r="EQ8" s="677"/>
      <c r="ER8" s="677"/>
      <c r="ES8" s="677"/>
      <c r="ET8" s="677"/>
      <c r="EU8" s="677"/>
      <c r="EV8" s="677"/>
      <c r="EW8" s="680" t="s">
        <v>327</v>
      </c>
      <c r="EX8" s="680"/>
      <c r="EY8" s="680"/>
      <c r="EZ8" s="680"/>
      <c r="FA8" s="680"/>
      <c r="FB8" s="680"/>
      <c r="FC8" s="680"/>
      <c r="FD8" s="680"/>
      <c r="FE8" s="680"/>
      <c r="FF8" s="680"/>
      <c r="FG8" s="680"/>
      <c r="FH8" s="680"/>
      <c r="FI8" s="680"/>
      <c r="FJ8" s="680"/>
      <c r="FK8" s="680"/>
      <c r="FL8" s="680"/>
      <c r="FM8" s="680"/>
      <c r="FN8" s="680"/>
      <c r="FO8" s="680"/>
      <c r="FP8" s="680"/>
      <c r="FQ8" s="680"/>
      <c r="FR8" s="680"/>
      <c r="FS8" s="680"/>
      <c r="FT8" s="680"/>
      <c r="FU8" s="680"/>
      <c r="FV8" s="680"/>
      <c r="FW8" s="680"/>
      <c r="FX8" s="680"/>
      <c r="FY8" s="680"/>
      <c r="FZ8" s="680"/>
      <c r="GA8" s="680" t="s">
        <v>327</v>
      </c>
      <c r="GB8" s="680"/>
      <c r="GC8" s="680"/>
      <c r="GD8" s="680"/>
      <c r="GE8" s="680"/>
      <c r="GF8" s="680"/>
      <c r="GG8" s="680"/>
      <c r="GH8" s="680"/>
      <c r="GI8" s="680"/>
      <c r="GJ8" s="680"/>
      <c r="GK8" s="680"/>
      <c r="GL8" s="680"/>
      <c r="GM8" s="680"/>
      <c r="GN8" s="680"/>
      <c r="GO8" s="680"/>
      <c r="GP8" s="680"/>
      <c r="GQ8" s="680"/>
      <c r="GR8" s="680"/>
      <c r="GS8" s="680"/>
      <c r="GT8" s="680"/>
      <c r="GU8" s="680"/>
      <c r="GV8" s="680"/>
      <c r="GW8" s="680"/>
      <c r="GX8" s="680"/>
      <c r="GY8" s="680"/>
      <c r="GZ8" s="680"/>
      <c r="HA8" s="680"/>
      <c r="HB8" s="680"/>
      <c r="HC8" s="680"/>
      <c r="HD8" s="682"/>
    </row>
    <row r="9" spans="1:212" ht="63.95"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77"/>
      <c r="AR9" s="677"/>
      <c r="AS9" s="678" t="s">
        <v>461</v>
      </c>
      <c r="AT9" s="678"/>
      <c r="AU9" s="678" t="s">
        <v>462</v>
      </c>
      <c r="AV9" s="678"/>
      <c r="AW9" s="678" t="s">
        <v>463</v>
      </c>
      <c r="AX9" s="678"/>
      <c r="AY9" s="678" t="s">
        <v>114</v>
      </c>
      <c r="AZ9" s="678"/>
      <c r="BA9" s="677"/>
      <c r="BB9" s="677"/>
      <c r="BC9" s="678" t="s">
        <v>461</v>
      </c>
      <c r="BD9" s="678"/>
      <c r="BE9" s="678" t="s">
        <v>462</v>
      </c>
      <c r="BF9" s="678"/>
      <c r="BG9" s="678" t="s">
        <v>463</v>
      </c>
      <c r="BH9" s="678"/>
      <c r="BI9" s="678" t="s">
        <v>114</v>
      </c>
      <c r="BJ9" s="678"/>
      <c r="BK9" s="677"/>
      <c r="BL9" s="677"/>
      <c r="BM9" s="678" t="s">
        <v>461</v>
      </c>
      <c r="BN9" s="678"/>
      <c r="BO9" s="678" t="s">
        <v>462</v>
      </c>
      <c r="BP9" s="678"/>
      <c r="BQ9" s="678" t="s">
        <v>463</v>
      </c>
      <c r="BR9" s="678"/>
      <c r="BS9" s="678" t="s">
        <v>114</v>
      </c>
      <c r="BT9" s="678"/>
      <c r="BU9" s="677"/>
      <c r="BV9" s="677"/>
      <c r="BW9" s="678" t="s">
        <v>461</v>
      </c>
      <c r="BX9" s="678"/>
      <c r="BY9" s="678" t="s">
        <v>462</v>
      </c>
      <c r="BZ9" s="678"/>
      <c r="CA9" s="678" t="s">
        <v>463</v>
      </c>
      <c r="CB9" s="678"/>
      <c r="CC9" s="678" t="s">
        <v>114</v>
      </c>
      <c r="CD9" s="678"/>
      <c r="CE9" s="677"/>
      <c r="CF9" s="677"/>
      <c r="CG9" s="678" t="s">
        <v>461</v>
      </c>
      <c r="CH9" s="678"/>
      <c r="CI9" s="678" t="s">
        <v>462</v>
      </c>
      <c r="CJ9" s="678"/>
      <c r="CK9" s="678" t="s">
        <v>463</v>
      </c>
      <c r="CL9" s="678"/>
      <c r="CM9" s="678" t="s">
        <v>114</v>
      </c>
      <c r="CN9" s="678"/>
      <c r="CO9" s="677"/>
      <c r="CP9" s="677"/>
      <c r="CQ9" s="678" t="s">
        <v>461</v>
      </c>
      <c r="CR9" s="678"/>
      <c r="CS9" s="678" t="s">
        <v>462</v>
      </c>
      <c r="CT9" s="678"/>
      <c r="CU9" s="678" t="s">
        <v>463</v>
      </c>
      <c r="CV9" s="678"/>
      <c r="CW9" s="678" t="s">
        <v>114</v>
      </c>
      <c r="CX9" s="678"/>
      <c r="CY9" s="677"/>
      <c r="CZ9" s="677"/>
      <c r="DA9" s="678" t="s">
        <v>461</v>
      </c>
      <c r="DB9" s="678"/>
      <c r="DC9" s="678" t="s">
        <v>462</v>
      </c>
      <c r="DD9" s="678"/>
      <c r="DE9" s="678" t="s">
        <v>463</v>
      </c>
      <c r="DF9" s="678"/>
      <c r="DG9" s="678" t="s">
        <v>114</v>
      </c>
      <c r="DH9" s="678"/>
      <c r="DI9" s="677"/>
      <c r="DJ9" s="677"/>
      <c r="DK9" s="678" t="s">
        <v>461</v>
      </c>
      <c r="DL9" s="678"/>
      <c r="DM9" s="678" t="s">
        <v>462</v>
      </c>
      <c r="DN9" s="678"/>
      <c r="DO9" s="678" t="s">
        <v>463</v>
      </c>
      <c r="DP9" s="678"/>
      <c r="DQ9" s="678" t="s">
        <v>114</v>
      </c>
      <c r="DR9" s="678"/>
      <c r="DS9" s="677"/>
      <c r="DT9" s="677"/>
      <c r="DU9" s="678" t="s">
        <v>461</v>
      </c>
      <c r="DV9" s="678"/>
      <c r="DW9" s="678" t="s">
        <v>462</v>
      </c>
      <c r="DX9" s="678"/>
      <c r="DY9" s="678" t="s">
        <v>463</v>
      </c>
      <c r="DZ9" s="678"/>
      <c r="EA9" s="678" t="s">
        <v>114</v>
      </c>
      <c r="EB9" s="678"/>
      <c r="EC9" s="677"/>
      <c r="ED9" s="677"/>
      <c r="EE9" s="678" t="s">
        <v>461</v>
      </c>
      <c r="EF9" s="678"/>
      <c r="EG9" s="678" t="s">
        <v>462</v>
      </c>
      <c r="EH9" s="678"/>
      <c r="EI9" s="678" t="s">
        <v>463</v>
      </c>
      <c r="EJ9" s="678"/>
      <c r="EK9" s="678" t="s">
        <v>114</v>
      </c>
      <c r="EL9" s="678"/>
      <c r="EM9" s="677"/>
      <c r="EN9" s="677"/>
      <c r="EO9" s="678" t="s">
        <v>461</v>
      </c>
      <c r="EP9" s="678"/>
      <c r="EQ9" s="678" t="s">
        <v>462</v>
      </c>
      <c r="ER9" s="678"/>
      <c r="ES9" s="678" t="s">
        <v>463</v>
      </c>
      <c r="ET9" s="678"/>
      <c r="EU9" s="678" t="s">
        <v>114</v>
      </c>
      <c r="EV9" s="678"/>
      <c r="EW9" s="680" t="s">
        <v>490</v>
      </c>
      <c r="EX9" s="680"/>
      <c r="EY9" s="680" t="s">
        <v>491</v>
      </c>
      <c r="EZ9" s="680"/>
      <c r="FA9" s="680" t="s">
        <v>492</v>
      </c>
      <c r="FB9" s="680"/>
      <c r="FC9" s="680" t="s">
        <v>493</v>
      </c>
      <c r="FD9" s="680"/>
      <c r="FE9" s="680" t="s">
        <v>494</v>
      </c>
      <c r="FF9" s="680"/>
      <c r="FG9" s="680" t="s">
        <v>495</v>
      </c>
      <c r="FH9" s="680"/>
      <c r="FI9" s="680" t="s">
        <v>535</v>
      </c>
      <c r="FJ9" s="680"/>
      <c r="FK9" s="680" t="s">
        <v>497</v>
      </c>
      <c r="FL9" s="680"/>
      <c r="FM9" s="680" t="s">
        <v>536</v>
      </c>
      <c r="FN9" s="680"/>
      <c r="FO9" s="680" t="s">
        <v>499</v>
      </c>
      <c r="FP9" s="680"/>
      <c r="FQ9" s="680" t="s">
        <v>500</v>
      </c>
      <c r="FR9" s="680"/>
      <c r="FS9" s="680" t="s">
        <v>417</v>
      </c>
      <c r="FT9" s="680"/>
      <c r="FU9" s="680" t="s">
        <v>501</v>
      </c>
      <c r="FV9" s="680"/>
      <c r="FW9" s="680" t="s">
        <v>502</v>
      </c>
      <c r="FX9" s="680"/>
      <c r="FY9" s="680" t="s">
        <v>537</v>
      </c>
      <c r="FZ9" s="680"/>
      <c r="GA9" s="680" t="s">
        <v>490</v>
      </c>
      <c r="GB9" s="680"/>
      <c r="GC9" s="680" t="s">
        <v>491</v>
      </c>
      <c r="GD9" s="680"/>
      <c r="GE9" s="680" t="s">
        <v>492</v>
      </c>
      <c r="GF9" s="680"/>
      <c r="GG9" s="680" t="s">
        <v>493</v>
      </c>
      <c r="GH9" s="680"/>
      <c r="GI9" s="680" t="s">
        <v>494</v>
      </c>
      <c r="GJ9" s="680"/>
      <c r="GK9" s="680" t="s">
        <v>495</v>
      </c>
      <c r="GL9" s="680"/>
      <c r="GM9" s="680" t="s">
        <v>535</v>
      </c>
      <c r="GN9" s="680"/>
      <c r="GO9" s="680" t="s">
        <v>497</v>
      </c>
      <c r="GP9" s="680"/>
      <c r="GQ9" s="680" t="s">
        <v>536</v>
      </c>
      <c r="GR9" s="680"/>
      <c r="GS9" s="680" t="s">
        <v>499</v>
      </c>
      <c r="GT9" s="680"/>
      <c r="GU9" s="680" t="s">
        <v>500</v>
      </c>
      <c r="GV9" s="680"/>
      <c r="GW9" s="680" t="s">
        <v>417</v>
      </c>
      <c r="GX9" s="680"/>
      <c r="GY9" s="680" t="s">
        <v>501</v>
      </c>
      <c r="GZ9" s="680"/>
      <c r="HA9" s="680" t="s">
        <v>502</v>
      </c>
      <c r="HB9" s="680"/>
      <c r="HC9" s="680" t="s">
        <v>537</v>
      </c>
      <c r="HD9" s="682"/>
    </row>
    <row r="10" spans="1:212"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329</v>
      </c>
      <c r="AX10" s="4" t="s">
        <v>328</v>
      </c>
      <c r="AY10" s="4" t="s">
        <v>333</v>
      </c>
      <c r="AZ10" s="4" t="s">
        <v>328</v>
      </c>
      <c r="BA10" s="4" t="s">
        <v>329</v>
      </c>
      <c r="BB10" s="4" t="s">
        <v>328</v>
      </c>
      <c r="BC10" s="4" t="s">
        <v>329</v>
      </c>
      <c r="BD10" s="4" t="s">
        <v>328</v>
      </c>
      <c r="BE10" s="4" t="s">
        <v>329</v>
      </c>
      <c r="BF10" s="4" t="s">
        <v>328</v>
      </c>
      <c r="BG10" s="4" t="s">
        <v>329</v>
      </c>
      <c r="BH10" s="4" t="s">
        <v>328</v>
      </c>
      <c r="BI10" s="4" t="s">
        <v>333</v>
      </c>
      <c r="BJ10" s="4" t="s">
        <v>328</v>
      </c>
      <c r="BK10" s="4" t="s">
        <v>329</v>
      </c>
      <c r="BL10" s="4" t="s">
        <v>328</v>
      </c>
      <c r="BM10" s="4" t="s">
        <v>329</v>
      </c>
      <c r="BN10" s="4" t="s">
        <v>328</v>
      </c>
      <c r="BO10" s="4" t="s">
        <v>329</v>
      </c>
      <c r="BP10" s="4" t="s">
        <v>328</v>
      </c>
      <c r="BQ10" s="4" t="s">
        <v>329</v>
      </c>
      <c r="BR10" s="4" t="s">
        <v>328</v>
      </c>
      <c r="BS10" s="4" t="s">
        <v>333</v>
      </c>
      <c r="BT10" s="4" t="s">
        <v>328</v>
      </c>
      <c r="BU10" s="4" t="s">
        <v>329</v>
      </c>
      <c r="BV10" s="4" t="s">
        <v>328</v>
      </c>
      <c r="BW10" s="4" t="s">
        <v>329</v>
      </c>
      <c r="BX10" s="4" t="s">
        <v>328</v>
      </c>
      <c r="BY10" s="4" t="s">
        <v>329</v>
      </c>
      <c r="BZ10" s="4" t="s">
        <v>328</v>
      </c>
      <c r="CA10" s="4" t="s">
        <v>329</v>
      </c>
      <c r="CB10" s="4" t="s">
        <v>328</v>
      </c>
      <c r="CC10" s="4" t="s">
        <v>333</v>
      </c>
      <c r="CD10" s="4" t="s">
        <v>328</v>
      </c>
      <c r="CE10" s="4" t="s">
        <v>329</v>
      </c>
      <c r="CF10" s="4" t="s">
        <v>328</v>
      </c>
      <c r="CG10" s="4" t="s">
        <v>329</v>
      </c>
      <c r="CH10" s="4" t="s">
        <v>328</v>
      </c>
      <c r="CI10" s="4" t="s">
        <v>329</v>
      </c>
      <c r="CJ10" s="4" t="s">
        <v>328</v>
      </c>
      <c r="CK10" s="4" t="s">
        <v>329</v>
      </c>
      <c r="CL10" s="4" t="s">
        <v>328</v>
      </c>
      <c r="CM10" s="4" t="s">
        <v>333</v>
      </c>
      <c r="CN10" s="4" t="s">
        <v>328</v>
      </c>
      <c r="CO10" s="4" t="s">
        <v>329</v>
      </c>
      <c r="CP10" s="4" t="s">
        <v>328</v>
      </c>
      <c r="CQ10" s="4" t="s">
        <v>329</v>
      </c>
      <c r="CR10" s="4" t="s">
        <v>328</v>
      </c>
      <c r="CS10" s="4" t="s">
        <v>329</v>
      </c>
      <c r="CT10" s="4" t="s">
        <v>328</v>
      </c>
      <c r="CU10" s="4" t="s">
        <v>329</v>
      </c>
      <c r="CV10" s="4" t="s">
        <v>328</v>
      </c>
      <c r="CW10" s="4" t="s">
        <v>333</v>
      </c>
      <c r="CX10" s="4" t="s">
        <v>328</v>
      </c>
      <c r="CY10" s="4" t="s">
        <v>329</v>
      </c>
      <c r="CZ10" s="4" t="s">
        <v>328</v>
      </c>
      <c r="DA10" s="4" t="s">
        <v>329</v>
      </c>
      <c r="DB10" s="4" t="s">
        <v>328</v>
      </c>
      <c r="DC10" s="4" t="s">
        <v>329</v>
      </c>
      <c r="DD10" s="4" t="s">
        <v>328</v>
      </c>
      <c r="DE10" s="4" t="s">
        <v>329</v>
      </c>
      <c r="DF10" s="4" t="s">
        <v>328</v>
      </c>
      <c r="DG10" s="4" t="s">
        <v>333</v>
      </c>
      <c r="DH10" s="4" t="s">
        <v>328</v>
      </c>
      <c r="DI10" s="4" t="s">
        <v>329</v>
      </c>
      <c r="DJ10" s="4" t="s">
        <v>328</v>
      </c>
      <c r="DK10" s="4" t="s">
        <v>329</v>
      </c>
      <c r="DL10" s="4" t="s">
        <v>328</v>
      </c>
      <c r="DM10" s="4" t="s">
        <v>329</v>
      </c>
      <c r="DN10" s="4" t="s">
        <v>328</v>
      </c>
      <c r="DO10" s="4" t="s">
        <v>329</v>
      </c>
      <c r="DP10" s="4" t="s">
        <v>328</v>
      </c>
      <c r="DQ10" s="4" t="s">
        <v>333</v>
      </c>
      <c r="DR10" s="4" t="s">
        <v>328</v>
      </c>
      <c r="DS10" s="4" t="s">
        <v>329</v>
      </c>
      <c r="DT10" s="4" t="s">
        <v>328</v>
      </c>
      <c r="DU10" s="4" t="s">
        <v>329</v>
      </c>
      <c r="DV10" s="4" t="s">
        <v>328</v>
      </c>
      <c r="DW10" s="4" t="s">
        <v>329</v>
      </c>
      <c r="DX10" s="4" t="s">
        <v>328</v>
      </c>
      <c r="DY10" s="4" t="s">
        <v>329</v>
      </c>
      <c r="DZ10" s="4" t="s">
        <v>328</v>
      </c>
      <c r="EA10" s="4" t="s">
        <v>333</v>
      </c>
      <c r="EB10" s="4" t="s">
        <v>328</v>
      </c>
      <c r="EC10" s="4" t="s">
        <v>329</v>
      </c>
      <c r="ED10" s="4" t="s">
        <v>328</v>
      </c>
      <c r="EE10" s="4" t="s">
        <v>329</v>
      </c>
      <c r="EF10" s="4" t="s">
        <v>328</v>
      </c>
      <c r="EG10" s="4" t="s">
        <v>329</v>
      </c>
      <c r="EH10" s="4" t="s">
        <v>328</v>
      </c>
      <c r="EI10" s="4" t="s">
        <v>329</v>
      </c>
      <c r="EJ10" s="4" t="s">
        <v>328</v>
      </c>
      <c r="EK10" s="4" t="s">
        <v>333</v>
      </c>
      <c r="EL10" s="4" t="s">
        <v>328</v>
      </c>
      <c r="EM10" s="4" t="s">
        <v>329</v>
      </c>
      <c r="EN10" s="4" t="s">
        <v>328</v>
      </c>
      <c r="EO10" s="4" t="s">
        <v>329</v>
      </c>
      <c r="EP10" s="4" t="s">
        <v>328</v>
      </c>
      <c r="EQ10" s="4" t="s">
        <v>329</v>
      </c>
      <c r="ER10" s="4" t="s">
        <v>328</v>
      </c>
      <c r="ES10" s="4" t="s">
        <v>329</v>
      </c>
      <c r="ET10" s="4" t="s">
        <v>328</v>
      </c>
      <c r="EU10" s="4" t="s">
        <v>333</v>
      </c>
      <c r="EV10" s="4" t="s">
        <v>328</v>
      </c>
      <c r="EW10" s="4" t="s">
        <v>333</v>
      </c>
      <c r="EX10" s="4" t="s">
        <v>328</v>
      </c>
      <c r="EY10" s="4" t="s">
        <v>333</v>
      </c>
      <c r="EZ10" s="4" t="s">
        <v>328</v>
      </c>
      <c r="FA10" s="4" t="s">
        <v>333</v>
      </c>
      <c r="FB10" s="4" t="s">
        <v>328</v>
      </c>
      <c r="FC10" s="4" t="s">
        <v>333</v>
      </c>
      <c r="FD10" s="4" t="s">
        <v>328</v>
      </c>
      <c r="FE10" s="4" t="s">
        <v>333</v>
      </c>
      <c r="FF10" s="4" t="s">
        <v>328</v>
      </c>
      <c r="FG10" s="4" t="s">
        <v>333</v>
      </c>
      <c r="FH10" s="4" t="s">
        <v>328</v>
      </c>
      <c r="FI10" s="4" t="s">
        <v>333</v>
      </c>
      <c r="FJ10" s="4" t="s">
        <v>328</v>
      </c>
      <c r="FK10" s="4" t="s">
        <v>333</v>
      </c>
      <c r="FL10" s="4" t="s">
        <v>328</v>
      </c>
      <c r="FM10" s="4" t="s">
        <v>333</v>
      </c>
      <c r="FN10" s="4" t="s">
        <v>328</v>
      </c>
      <c r="FO10" s="4" t="s">
        <v>333</v>
      </c>
      <c r="FP10" s="4" t="s">
        <v>328</v>
      </c>
      <c r="FQ10" s="4" t="s">
        <v>333</v>
      </c>
      <c r="FR10" s="4" t="s">
        <v>328</v>
      </c>
      <c r="FS10" s="4" t="s">
        <v>333</v>
      </c>
      <c r="FT10" s="4" t="s">
        <v>328</v>
      </c>
      <c r="FU10" s="4" t="s">
        <v>333</v>
      </c>
      <c r="FV10" s="4" t="s">
        <v>328</v>
      </c>
      <c r="FW10" s="4" t="s">
        <v>333</v>
      </c>
      <c r="FX10" s="4" t="s">
        <v>328</v>
      </c>
      <c r="FY10" s="4" t="s">
        <v>333</v>
      </c>
      <c r="FZ10" s="4" t="s">
        <v>328</v>
      </c>
      <c r="GA10" s="4" t="s">
        <v>333</v>
      </c>
      <c r="GB10" s="4" t="s">
        <v>328</v>
      </c>
      <c r="GC10" s="4" t="s">
        <v>333</v>
      </c>
      <c r="GD10" s="4" t="s">
        <v>328</v>
      </c>
      <c r="GE10" s="4" t="s">
        <v>333</v>
      </c>
      <c r="GF10" s="4" t="s">
        <v>328</v>
      </c>
      <c r="GG10" s="4" t="s">
        <v>333</v>
      </c>
      <c r="GH10" s="4" t="s">
        <v>328</v>
      </c>
      <c r="GI10" s="4" t="s">
        <v>333</v>
      </c>
      <c r="GJ10" s="4" t="s">
        <v>328</v>
      </c>
      <c r="GK10" s="4" t="s">
        <v>333</v>
      </c>
      <c r="GL10" s="4" t="s">
        <v>328</v>
      </c>
      <c r="GM10" s="4" t="s">
        <v>333</v>
      </c>
      <c r="GN10" s="4" t="s">
        <v>328</v>
      </c>
      <c r="GO10" s="4" t="s">
        <v>333</v>
      </c>
      <c r="GP10" s="4" t="s">
        <v>328</v>
      </c>
      <c r="GQ10" s="4" t="s">
        <v>333</v>
      </c>
      <c r="GR10" s="4" t="s">
        <v>328</v>
      </c>
      <c r="GS10" s="4" t="s">
        <v>333</v>
      </c>
      <c r="GT10" s="4" t="s">
        <v>328</v>
      </c>
      <c r="GU10" s="4" t="s">
        <v>333</v>
      </c>
      <c r="GV10" s="4" t="s">
        <v>328</v>
      </c>
      <c r="GW10" s="4" t="s">
        <v>333</v>
      </c>
      <c r="GX10" s="4" t="s">
        <v>328</v>
      </c>
      <c r="GY10" s="4" t="s">
        <v>333</v>
      </c>
      <c r="GZ10" s="4" t="s">
        <v>328</v>
      </c>
      <c r="HA10" s="4" t="s">
        <v>333</v>
      </c>
      <c r="HB10" s="4" t="s">
        <v>328</v>
      </c>
      <c r="HC10" s="4" t="s">
        <v>333</v>
      </c>
      <c r="HD10" s="5" t="s">
        <v>328</v>
      </c>
    </row>
    <row r="11" spans="1:212" ht="12.95" customHeight="1" x14ac:dyDescent="0.2">
      <c r="A11" s="6"/>
      <c r="B11" s="7"/>
      <c r="C11" s="8" t="s">
        <v>1703</v>
      </c>
      <c r="D11" s="179" t="s">
        <v>1704</v>
      </c>
      <c r="E11" s="8" t="s">
        <v>1705</v>
      </c>
      <c r="F11" s="179" t="s">
        <v>1706</v>
      </c>
      <c r="G11" s="8" t="s">
        <v>1707</v>
      </c>
      <c r="H11" s="179" t="s">
        <v>1708</v>
      </c>
      <c r="I11" s="8" t="s">
        <v>1709</v>
      </c>
      <c r="J11" s="179" t="s">
        <v>1710</v>
      </c>
      <c r="K11" s="8" t="s">
        <v>1711</v>
      </c>
      <c r="L11" s="179" t="s">
        <v>1712</v>
      </c>
      <c r="M11" s="8" t="s">
        <v>1713</v>
      </c>
      <c r="N11" s="179" t="s">
        <v>1714</v>
      </c>
      <c r="O11" s="8" t="s">
        <v>1715</v>
      </c>
      <c r="P11" s="179" t="s">
        <v>1716</v>
      </c>
      <c r="Q11" s="8" t="s">
        <v>1717</v>
      </c>
      <c r="R11" s="179" t="s">
        <v>1718</v>
      </c>
      <c r="S11" s="8" t="s">
        <v>1719</v>
      </c>
      <c r="T11" s="179" t="s">
        <v>1720</v>
      </c>
      <c r="U11" s="8" t="s">
        <v>1721</v>
      </c>
      <c r="V11" s="179" t="s">
        <v>1722</v>
      </c>
      <c r="W11" s="8" t="s">
        <v>1723</v>
      </c>
      <c r="X11" s="179" t="s">
        <v>1724</v>
      </c>
      <c r="Y11" s="8" t="s">
        <v>1725</v>
      </c>
      <c r="Z11" s="179" t="s">
        <v>1726</v>
      </c>
      <c r="AA11" s="8" t="s">
        <v>1727</v>
      </c>
      <c r="AB11" s="179" t="s">
        <v>1728</v>
      </c>
      <c r="AC11" s="8" t="s">
        <v>1729</v>
      </c>
      <c r="AD11" s="179" t="s">
        <v>1730</v>
      </c>
      <c r="AE11" s="8" t="s">
        <v>1731</v>
      </c>
      <c r="AF11" s="179" t="s">
        <v>1732</v>
      </c>
      <c r="AG11" s="8" t="s">
        <v>1733</v>
      </c>
      <c r="AH11" s="179" t="s">
        <v>1734</v>
      </c>
      <c r="AI11" s="8" t="s">
        <v>1735</v>
      </c>
      <c r="AJ11" s="179" t="s">
        <v>1736</v>
      </c>
      <c r="AK11" s="8" t="s">
        <v>1737</v>
      </c>
      <c r="AL11" s="179" t="s">
        <v>1738</v>
      </c>
      <c r="AM11" s="8" t="s">
        <v>1739</v>
      </c>
      <c r="AN11" s="179" t="s">
        <v>1740</v>
      </c>
      <c r="AO11" s="8" t="s">
        <v>1741</v>
      </c>
      <c r="AP11" s="179" t="s">
        <v>1742</v>
      </c>
      <c r="AQ11" s="8" t="s">
        <v>1743</v>
      </c>
      <c r="AR11" s="179" t="s">
        <v>1744</v>
      </c>
      <c r="AS11" s="8" t="s">
        <v>1745</v>
      </c>
      <c r="AT11" s="179" t="s">
        <v>1746</v>
      </c>
      <c r="AU11" s="8" t="s">
        <v>1747</v>
      </c>
      <c r="AV11" s="179" t="s">
        <v>1748</v>
      </c>
      <c r="AW11" s="8" t="s">
        <v>1749</v>
      </c>
      <c r="AX11" s="179" t="s">
        <v>1750</v>
      </c>
      <c r="AY11" s="8" t="s">
        <v>1751</v>
      </c>
      <c r="AZ11" s="179" t="s">
        <v>1752</v>
      </c>
      <c r="BA11" s="8" t="s">
        <v>1753</v>
      </c>
      <c r="BB11" s="179" t="s">
        <v>1754</v>
      </c>
      <c r="BC11" s="8" t="s">
        <v>1755</v>
      </c>
      <c r="BD11" s="179" t="s">
        <v>1756</v>
      </c>
      <c r="BE11" s="8" t="s">
        <v>1757</v>
      </c>
      <c r="BF11" s="179" t="s">
        <v>1758</v>
      </c>
      <c r="BG11" s="8" t="s">
        <v>1759</v>
      </c>
      <c r="BH11" s="179" t="s">
        <v>1760</v>
      </c>
      <c r="BI11" s="8" t="s">
        <v>1761</v>
      </c>
      <c r="BJ11" s="179" t="s">
        <v>1762</v>
      </c>
      <c r="BK11" s="8" t="s">
        <v>1763</v>
      </c>
      <c r="BL11" s="179" t="s">
        <v>1764</v>
      </c>
      <c r="BM11" s="8" t="s">
        <v>1765</v>
      </c>
      <c r="BN11" s="179" t="s">
        <v>1766</v>
      </c>
      <c r="BO11" s="8" t="s">
        <v>1767</v>
      </c>
      <c r="BP11" s="179" t="s">
        <v>1768</v>
      </c>
      <c r="BQ11" s="8" t="s">
        <v>1769</v>
      </c>
      <c r="BR11" s="179" t="s">
        <v>1770</v>
      </c>
      <c r="BS11" s="8" t="s">
        <v>1771</v>
      </c>
      <c r="BT11" s="179" t="s">
        <v>1772</v>
      </c>
      <c r="BU11" s="8" t="s">
        <v>1773</v>
      </c>
      <c r="BV11" s="179" t="s">
        <v>1774</v>
      </c>
      <c r="BW11" s="8" t="s">
        <v>1775</v>
      </c>
      <c r="BX11" s="179" t="s">
        <v>1776</v>
      </c>
      <c r="BY11" s="8" t="s">
        <v>1777</v>
      </c>
      <c r="BZ11" s="179" t="s">
        <v>1778</v>
      </c>
      <c r="CA11" s="8" t="s">
        <v>1779</v>
      </c>
      <c r="CB11" s="179" t="s">
        <v>1780</v>
      </c>
      <c r="CC11" s="8" t="s">
        <v>1781</v>
      </c>
      <c r="CD11" s="179" t="s">
        <v>1782</v>
      </c>
      <c r="CE11" s="8" t="s">
        <v>1783</v>
      </c>
      <c r="CF11" s="179" t="s">
        <v>1784</v>
      </c>
      <c r="CG11" s="8" t="s">
        <v>1785</v>
      </c>
      <c r="CH11" s="179" t="s">
        <v>1786</v>
      </c>
      <c r="CI11" s="8" t="s">
        <v>1787</v>
      </c>
      <c r="CJ11" s="179" t="s">
        <v>1788</v>
      </c>
      <c r="CK11" s="8" t="s">
        <v>1789</v>
      </c>
      <c r="CL11" s="179" t="s">
        <v>1790</v>
      </c>
      <c r="CM11" s="8" t="s">
        <v>1791</v>
      </c>
      <c r="CN11" s="179" t="s">
        <v>1792</v>
      </c>
      <c r="CO11" s="8" t="s">
        <v>1793</v>
      </c>
      <c r="CP11" s="179" t="s">
        <v>1794</v>
      </c>
      <c r="CQ11" s="8" t="s">
        <v>1795</v>
      </c>
      <c r="CR11" s="179" t="s">
        <v>1796</v>
      </c>
      <c r="CS11" s="8" t="s">
        <v>1797</v>
      </c>
      <c r="CT11" s="179" t="s">
        <v>1798</v>
      </c>
      <c r="CU11" s="8" t="s">
        <v>1799</v>
      </c>
      <c r="CV11" s="179" t="s">
        <v>1800</v>
      </c>
      <c r="CW11" s="8" t="s">
        <v>1801</v>
      </c>
      <c r="CX11" s="179" t="s">
        <v>1802</v>
      </c>
      <c r="CY11" s="8" t="s">
        <v>1803</v>
      </c>
      <c r="CZ11" s="179" t="s">
        <v>1804</v>
      </c>
      <c r="DA11" s="8" t="s">
        <v>1805</v>
      </c>
      <c r="DB11" s="179" t="s">
        <v>1806</v>
      </c>
      <c r="DC11" s="8" t="s">
        <v>1807</v>
      </c>
      <c r="DD11" s="179" t="s">
        <v>1808</v>
      </c>
      <c r="DE11" s="8" t="s">
        <v>1809</v>
      </c>
      <c r="DF11" s="179" t="s">
        <v>1810</v>
      </c>
      <c r="DG11" s="8" t="s">
        <v>1811</v>
      </c>
      <c r="DH11" s="179" t="s">
        <v>1812</v>
      </c>
      <c r="DI11" s="8" t="s">
        <v>1813</v>
      </c>
      <c r="DJ11" s="179" t="s">
        <v>1814</v>
      </c>
      <c r="DK11" s="8" t="s">
        <v>1815</v>
      </c>
      <c r="DL11" s="179" t="s">
        <v>1816</v>
      </c>
      <c r="DM11" s="8" t="s">
        <v>1817</v>
      </c>
      <c r="DN11" s="179" t="s">
        <v>1818</v>
      </c>
      <c r="DO11" s="8" t="s">
        <v>1819</v>
      </c>
      <c r="DP11" s="179" t="s">
        <v>1820</v>
      </c>
      <c r="DQ11" s="8" t="s">
        <v>1821</v>
      </c>
      <c r="DR11" s="179" t="s">
        <v>1822</v>
      </c>
      <c r="DS11" s="8" t="s">
        <v>1823</v>
      </c>
      <c r="DT11" s="179" t="s">
        <v>1824</v>
      </c>
      <c r="DU11" s="8" t="s">
        <v>1825</v>
      </c>
      <c r="DV11" s="179" t="s">
        <v>1826</v>
      </c>
      <c r="DW11" s="8" t="s">
        <v>1827</v>
      </c>
      <c r="DX11" s="179" t="s">
        <v>1828</v>
      </c>
      <c r="DY11" s="8" t="s">
        <v>1829</v>
      </c>
      <c r="DZ11" s="179" t="s">
        <v>1830</v>
      </c>
      <c r="EA11" s="8" t="s">
        <v>1831</v>
      </c>
      <c r="EB11" s="179" t="s">
        <v>1832</v>
      </c>
      <c r="EC11" s="8" t="s">
        <v>1833</v>
      </c>
      <c r="ED11" s="179" t="s">
        <v>1834</v>
      </c>
      <c r="EE11" s="8" t="s">
        <v>1835</v>
      </c>
      <c r="EF11" s="179" t="s">
        <v>1836</v>
      </c>
      <c r="EG11" s="8" t="s">
        <v>1837</v>
      </c>
      <c r="EH11" s="179" t="s">
        <v>1838</v>
      </c>
      <c r="EI11" s="8" t="s">
        <v>1839</v>
      </c>
      <c r="EJ11" s="179" t="s">
        <v>1840</v>
      </c>
      <c r="EK11" s="8" t="s">
        <v>1841</v>
      </c>
      <c r="EL11" s="179" t="s">
        <v>1842</v>
      </c>
      <c r="EM11" s="8" t="s">
        <v>1843</v>
      </c>
      <c r="EN11" s="179" t="s">
        <v>1844</v>
      </c>
      <c r="EO11" s="8" t="s">
        <v>1845</v>
      </c>
      <c r="EP11" s="179" t="s">
        <v>1846</v>
      </c>
      <c r="EQ11" s="8" t="s">
        <v>1847</v>
      </c>
      <c r="ER11" s="179" t="s">
        <v>1848</v>
      </c>
      <c r="ES11" s="8" t="s">
        <v>1849</v>
      </c>
      <c r="ET11" s="179" t="s">
        <v>1850</v>
      </c>
      <c r="EU11" s="8" t="s">
        <v>1851</v>
      </c>
      <c r="EV11" s="179" t="s">
        <v>1852</v>
      </c>
      <c r="EW11" s="10" t="s">
        <v>1853</v>
      </c>
      <c r="EX11" s="10" t="s">
        <v>1854</v>
      </c>
      <c r="EY11" s="10" t="s">
        <v>1855</v>
      </c>
      <c r="EZ11" s="10" t="s">
        <v>1856</v>
      </c>
      <c r="FA11" s="10" t="s">
        <v>1857</v>
      </c>
      <c r="FB11" s="10" t="s">
        <v>1858</v>
      </c>
      <c r="FC11" s="10" t="s">
        <v>1859</v>
      </c>
      <c r="FD11" s="10" t="s">
        <v>1860</v>
      </c>
      <c r="FE11" s="10" t="s">
        <v>1861</v>
      </c>
      <c r="FF11" s="10" t="s">
        <v>1862</v>
      </c>
      <c r="FG11" s="10" t="s">
        <v>1863</v>
      </c>
      <c r="FH11" s="10" t="s">
        <v>1864</v>
      </c>
      <c r="FI11" s="10" t="s">
        <v>1865</v>
      </c>
      <c r="FJ11" s="10" t="s">
        <v>1866</v>
      </c>
      <c r="FK11" s="10" t="s">
        <v>1867</v>
      </c>
      <c r="FL11" s="10" t="s">
        <v>1868</v>
      </c>
      <c r="FM11" s="10" t="s">
        <v>1869</v>
      </c>
      <c r="FN11" s="10" t="s">
        <v>1870</v>
      </c>
      <c r="FO11" s="10" t="s">
        <v>1871</v>
      </c>
      <c r="FP11" s="10" t="s">
        <v>1872</v>
      </c>
      <c r="FQ11" s="10" t="s">
        <v>1873</v>
      </c>
      <c r="FR11" s="10" t="s">
        <v>1874</v>
      </c>
      <c r="FS11" s="10" t="s">
        <v>1875</v>
      </c>
      <c r="FT11" s="10" t="s">
        <v>1876</v>
      </c>
      <c r="FU11" s="10" t="s">
        <v>1877</v>
      </c>
      <c r="FV11" s="10" t="s">
        <v>1878</v>
      </c>
      <c r="FW11" s="10" t="s">
        <v>1879</v>
      </c>
      <c r="FX11" s="10" t="s">
        <v>1880</v>
      </c>
      <c r="FY11" s="10" t="s">
        <v>1881</v>
      </c>
      <c r="FZ11" s="10" t="s">
        <v>1882</v>
      </c>
      <c r="GA11" s="10" t="s">
        <v>1883</v>
      </c>
      <c r="GB11" s="10" t="s">
        <v>1884</v>
      </c>
      <c r="GC11" s="10" t="s">
        <v>1885</v>
      </c>
      <c r="GD11" s="10" t="s">
        <v>1886</v>
      </c>
      <c r="GE11" s="10" t="s">
        <v>1887</v>
      </c>
      <c r="GF11" s="10" t="s">
        <v>1888</v>
      </c>
      <c r="GG11" s="10" t="s">
        <v>1889</v>
      </c>
      <c r="GH11" s="10" t="s">
        <v>1890</v>
      </c>
      <c r="GI11" s="10" t="s">
        <v>1891</v>
      </c>
      <c r="GJ11" s="10" t="s">
        <v>1892</v>
      </c>
      <c r="GK11" s="10" t="s">
        <v>1893</v>
      </c>
      <c r="GL11" s="10" t="s">
        <v>1894</v>
      </c>
      <c r="GM11" s="10" t="s">
        <v>1895</v>
      </c>
      <c r="GN11" s="10" t="s">
        <v>1896</v>
      </c>
      <c r="GO11" s="10" t="s">
        <v>1897</v>
      </c>
      <c r="GP11" s="10" t="s">
        <v>1898</v>
      </c>
      <c r="GQ11" s="10" t="s">
        <v>1899</v>
      </c>
      <c r="GR11" s="10" t="s">
        <v>1900</v>
      </c>
      <c r="GS11" s="10" t="s">
        <v>1901</v>
      </c>
      <c r="GT11" s="10" t="s">
        <v>1902</v>
      </c>
      <c r="GU11" s="10" t="s">
        <v>1903</v>
      </c>
      <c r="GV11" s="10" t="s">
        <v>1904</v>
      </c>
      <c r="GW11" s="10" t="s">
        <v>1905</v>
      </c>
      <c r="GX11" s="10" t="s">
        <v>1906</v>
      </c>
      <c r="GY11" s="10" t="s">
        <v>1907</v>
      </c>
      <c r="GZ11" s="10" t="s">
        <v>1908</v>
      </c>
      <c r="HA11" s="10" t="s">
        <v>1909</v>
      </c>
      <c r="HB11" s="10" t="s">
        <v>1910</v>
      </c>
      <c r="HC11" s="10" t="s">
        <v>1911</v>
      </c>
      <c r="HD11" s="11" t="s">
        <v>1912</v>
      </c>
    </row>
    <row r="12" spans="1:212" ht="12.95" customHeight="1" x14ac:dyDescent="0.2">
      <c r="A12" s="2" t="s">
        <v>340</v>
      </c>
      <c r="B12" s="12">
        <v>2</v>
      </c>
      <c r="C12" s="13">
        <v>5.4993095287302003</v>
      </c>
      <c r="D12" s="173">
        <v>0.53884826155969001</v>
      </c>
      <c r="E12" s="13">
        <v>6.5703287196860298</v>
      </c>
      <c r="F12" s="173">
        <v>1.3141815395696499</v>
      </c>
      <c r="G12" s="13">
        <v>4.5860633047036803</v>
      </c>
      <c r="H12" s="173">
        <v>1.1440394881827201</v>
      </c>
      <c r="I12" s="13">
        <v>5.4341858729127201</v>
      </c>
      <c r="J12" s="173">
        <v>0.66448905488460797</v>
      </c>
      <c r="K12" s="13">
        <v>-1.1361428467733099</v>
      </c>
      <c r="L12" s="173">
        <v>1.4902871523355901</v>
      </c>
      <c r="M12" s="13">
        <v>6.9308460575919302</v>
      </c>
      <c r="N12" s="173">
        <v>0.60878634622032302</v>
      </c>
      <c r="O12" s="13">
        <v>6.4858929751763403</v>
      </c>
      <c r="P12" s="173">
        <v>1.57292472049145</v>
      </c>
      <c r="Q12" s="13">
        <v>7.0079684518528698</v>
      </c>
      <c r="R12" s="173">
        <v>1.51808794504969</v>
      </c>
      <c r="S12" s="13">
        <v>6.8845220064825403</v>
      </c>
      <c r="T12" s="173">
        <v>0.77446377025919899</v>
      </c>
      <c r="U12" s="13">
        <v>0.39862903130619598</v>
      </c>
      <c r="V12" s="173">
        <v>1.75948547149021</v>
      </c>
      <c r="W12" s="13">
        <v>6.7743758715847102</v>
      </c>
      <c r="X12" s="173">
        <v>0.61943986524513595</v>
      </c>
      <c r="Y12" s="13">
        <v>6.9855291649171303</v>
      </c>
      <c r="Z12" s="173">
        <v>1.3980408517020799</v>
      </c>
      <c r="AA12" s="13">
        <v>7.4070031387442299</v>
      </c>
      <c r="AB12" s="173">
        <v>1.3757484201929999</v>
      </c>
      <c r="AC12" s="13">
        <v>6.5480125101584203</v>
      </c>
      <c r="AD12" s="173">
        <v>0.70915338241451098</v>
      </c>
      <c r="AE12" s="13">
        <v>-0.43751665475871299</v>
      </c>
      <c r="AF12" s="173">
        <v>1.4947845790573</v>
      </c>
      <c r="AG12" s="13">
        <v>6.3839747073288704</v>
      </c>
      <c r="AH12" s="173">
        <v>0.53630522597413099</v>
      </c>
      <c r="AI12" s="13">
        <v>6.0185468644208502</v>
      </c>
      <c r="AJ12" s="173">
        <v>1.35506685419185</v>
      </c>
      <c r="AK12" s="13">
        <v>5.4451582418058502</v>
      </c>
      <c r="AL12" s="173">
        <v>1.33459912158745</v>
      </c>
      <c r="AM12" s="13">
        <v>6.7502709401753096</v>
      </c>
      <c r="AN12" s="173">
        <v>0.644785367589498</v>
      </c>
      <c r="AO12" s="13">
        <v>0.73172407575446197</v>
      </c>
      <c r="AP12" s="173">
        <v>1.4947232386633</v>
      </c>
      <c r="AQ12" s="13">
        <v>12.954225837051901</v>
      </c>
      <c r="AR12" s="173">
        <v>0.79553136212250297</v>
      </c>
      <c r="AS12" s="13">
        <v>11.5523286418419</v>
      </c>
      <c r="AT12" s="173">
        <v>1.96708676533682</v>
      </c>
      <c r="AU12" s="13">
        <v>11.5983467285825</v>
      </c>
      <c r="AV12" s="173">
        <v>1.7749287932570199</v>
      </c>
      <c r="AW12" s="13">
        <v>13.764124889701</v>
      </c>
      <c r="AX12" s="173">
        <v>1.0146157878551501</v>
      </c>
      <c r="AY12" s="13">
        <v>2.21179624785908</v>
      </c>
      <c r="AZ12" s="173">
        <v>2.2483787378558602</v>
      </c>
      <c r="BA12" s="13">
        <v>14.7777768662267</v>
      </c>
      <c r="BB12" s="173">
        <v>0.82205325348284097</v>
      </c>
      <c r="BC12" s="13">
        <v>12.5765760262518</v>
      </c>
      <c r="BD12" s="173">
        <v>1.8660434378883901</v>
      </c>
      <c r="BE12" s="13">
        <v>12.7884967769282</v>
      </c>
      <c r="BF12" s="173">
        <v>1.7667884173385799</v>
      </c>
      <c r="BG12" s="13">
        <v>15.855568761029399</v>
      </c>
      <c r="BH12" s="173">
        <v>1.0275420033595799</v>
      </c>
      <c r="BI12" s="13">
        <v>3.27899273477759</v>
      </c>
      <c r="BJ12" s="173">
        <v>2.1462582793731699</v>
      </c>
      <c r="BK12" s="13">
        <v>26.9002416226704</v>
      </c>
      <c r="BL12" s="173">
        <v>1.19932810870008</v>
      </c>
      <c r="BM12" s="13">
        <v>21.493318822822101</v>
      </c>
      <c r="BN12" s="173">
        <v>2.45560220575106</v>
      </c>
      <c r="BO12" s="13">
        <v>23.696466403569499</v>
      </c>
      <c r="BP12" s="173">
        <v>2.33730489587172</v>
      </c>
      <c r="BQ12" s="13">
        <v>28.99953148442</v>
      </c>
      <c r="BR12" s="173">
        <v>1.4489863126918201</v>
      </c>
      <c r="BS12" s="13">
        <v>7.5062126615979299</v>
      </c>
      <c r="BT12" s="173">
        <v>2.5073556230794898</v>
      </c>
      <c r="BU12" s="13">
        <v>6.47101237208149</v>
      </c>
      <c r="BV12" s="173">
        <v>0.52025793387783503</v>
      </c>
      <c r="BW12" s="13">
        <v>7.6266679448904799</v>
      </c>
      <c r="BX12" s="173">
        <v>1.57600519778647</v>
      </c>
      <c r="BY12" s="13">
        <v>5.3013382257857504</v>
      </c>
      <c r="BZ12" s="173">
        <v>1.3423852390597399</v>
      </c>
      <c r="CA12" s="13">
        <v>6.4815265256887002</v>
      </c>
      <c r="CB12" s="173">
        <v>0.61581912707799902</v>
      </c>
      <c r="CC12" s="13">
        <v>-1.1451414192017799</v>
      </c>
      <c r="CD12" s="173">
        <v>1.7131803801957</v>
      </c>
      <c r="CE12" s="13">
        <v>8.4265895262001305</v>
      </c>
      <c r="CF12" s="173">
        <v>0.55807225600270305</v>
      </c>
      <c r="CG12" s="13">
        <v>11.473863328911699</v>
      </c>
      <c r="CH12" s="173">
        <v>1.7552543929014099</v>
      </c>
      <c r="CI12" s="13">
        <v>7.6603850817819703</v>
      </c>
      <c r="CJ12" s="173">
        <v>1.41911416925809</v>
      </c>
      <c r="CK12" s="13">
        <v>7.8577309124071304</v>
      </c>
      <c r="CL12" s="173">
        <v>0.68028207813112396</v>
      </c>
      <c r="CM12" s="13">
        <v>-3.6161324165045401</v>
      </c>
      <c r="CN12" s="173">
        <v>1.89505866104328</v>
      </c>
      <c r="CO12" s="13">
        <v>5.8582661621637797</v>
      </c>
      <c r="CP12" s="173">
        <v>0.54547509786110704</v>
      </c>
      <c r="CQ12" s="13">
        <v>6.4342909032906999</v>
      </c>
      <c r="CR12" s="173">
        <v>1.6422599932273101</v>
      </c>
      <c r="CS12" s="13">
        <v>4.9694359779518997</v>
      </c>
      <c r="CT12" s="173">
        <v>1.0418737251493699</v>
      </c>
      <c r="CU12" s="13">
        <v>5.9363496632619901</v>
      </c>
      <c r="CV12" s="173">
        <v>0.63000586654688095</v>
      </c>
      <c r="CW12" s="13">
        <v>-0.49794124002870699</v>
      </c>
      <c r="CX12" s="173">
        <v>1.69662396523125</v>
      </c>
      <c r="CY12" s="13">
        <v>13.041464599483399</v>
      </c>
      <c r="CZ12" s="173">
        <v>0.91686704899333504</v>
      </c>
      <c r="DA12" s="13">
        <v>16.655720425655701</v>
      </c>
      <c r="DB12" s="173">
        <v>2.2062452898427498</v>
      </c>
      <c r="DC12" s="13">
        <v>13.2393659403873</v>
      </c>
      <c r="DD12" s="173">
        <v>1.9130327168969501</v>
      </c>
      <c r="DE12" s="13">
        <v>11.937353149647301</v>
      </c>
      <c r="DF12" s="173">
        <v>1.0089638286692</v>
      </c>
      <c r="DG12" s="13">
        <v>-4.7183672760083999</v>
      </c>
      <c r="DH12" s="173">
        <v>2.14526201881195</v>
      </c>
      <c r="DI12" s="13">
        <v>10.5564419423412</v>
      </c>
      <c r="DJ12" s="173">
        <v>0.68150698625092998</v>
      </c>
      <c r="DK12" s="13">
        <v>9.4383028502636996</v>
      </c>
      <c r="DL12" s="173">
        <v>1.87159332236784</v>
      </c>
      <c r="DM12" s="13">
        <v>8.5950465379503296</v>
      </c>
      <c r="DN12" s="173">
        <v>1.4786497473532101</v>
      </c>
      <c r="DO12" s="13">
        <v>11.4496197765883</v>
      </c>
      <c r="DP12" s="173">
        <v>0.87645626610240102</v>
      </c>
      <c r="DQ12" s="13">
        <v>2.0113169263245601</v>
      </c>
      <c r="DR12" s="173">
        <v>2.1942190668044002</v>
      </c>
      <c r="DS12" s="13">
        <v>5.3108197177336498</v>
      </c>
      <c r="DT12" s="173">
        <v>0.460930034173962</v>
      </c>
      <c r="DU12" s="13">
        <v>5.7789630185529299</v>
      </c>
      <c r="DV12" s="173">
        <v>1.3175945454332301</v>
      </c>
      <c r="DW12" s="13">
        <v>4.0012339128927703</v>
      </c>
      <c r="DX12" s="173">
        <v>0.97824410760744196</v>
      </c>
      <c r="DY12" s="13">
        <v>5.4395625344708298</v>
      </c>
      <c r="DZ12" s="173">
        <v>0.58508856666395603</v>
      </c>
      <c r="EA12" s="13">
        <v>-0.33940048408210099</v>
      </c>
      <c r="EB12" s="173">
        <v>1.4680487961109101</v>
      </c>
      <c r="EC12" s="13">
        <v>10.042439990815099</v>
      </c>
      <c r="ED12" s="173">
        <v>0.71584852054005899</v>
      </c>
      <c r="EE12" s="13">
        <v>11.4876852573771</v>
      </c>
      <c r="EF12" s="173">
        <v>1.83283451123496</v>
      </c>
      <c r="EG12" s="13">
        <v>9.15853653460141</v>
      </c>
      <c r="EH12" s="173">
        <v>1.7048002937015601</v>
      </c>
      <c r="EI12" s="13">
        <v>9.9475242742210295</v>
      </c>
      <c r="EJ12" s="173">
        <v>0.768844474663814</v>
      </c>
      <c r="EK12" s="13">
        <v>-1.5401609831560901</v>
      </c>
      <c r="EL12" s="173">
        <v>1.9364084279218301</v>
      </c>
      <c r="EM12" s="13">
        <v>8.2339458823128506</v>
      </c>
      <c r="EN12" s="173">
        <v>0.66497604902208796</v>
      </c>
      <c r="EO12" s="13">
        <v>8.8884598123100407</v>
      </c>
      <c r="EP12" s="173">
        <v>1.6865855657718001</v>
      </c>
      <c r="EQ12" s="13">
        <v>7.4662340461636498</v>
      </c>
      <c r="ER12" s="173">
        <v>1.4017331411332301</v>
      </c>
      <c r="ES12" s="13">
        <v>8.26443351055185</v>
      </c>
      <c r="ET12" s="173">
        <v>0.81375288772175003</v>
      </c>
      <c r="EU12" s="13">
        <v>-0.62402630175819096</v>
      </c>
      <c r="EV12" s="173">
        <v>1.90808497752268</v>
      </c>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6"/>
    </row>
    <row r="13" spans="1:212" ht="12.95" customHeight="1" x14ac:dyDescent="0.2">
      <c r="A13" s="2" t="s">
        <v>341</v>
      </c>
      <c r="B13" s="12">
        <v>2</v>
      </c>
      <c r="C13" s="13">
        <v>4.4694709213381003</v>
      </c>
      <c r="D13" s="173">
        <v>0.51717728811085495</v>
      </c>
      <c r="E13" s="13">
        <v>6.0232798929504696</v>
      </c>
      <c r="F13" s="173">
        <v>1.3504717641503301</v>
      </c>
      <c r="G13" s="13">
        <v>6.6382507721452901</v>
      </c>
      <c r="H13" s="173">
        <v>1.2517811559677601</v>
      </c>
      <c r="I13" s="13">
        <v>2.8018618824246899</v>
      </c>
      <c r="J13" s="173">
        <v>0.56497283764667905</v>
      </c>
      <c r="K13" s="13">
        <v>-3.2214180105257801</v>
      </c>
      <c r="L13" s="173">
        <v>1.4509656020062101</v>
      </c>
      <c r="M13" s="13">
        <v>3.4273103269330099</v>
      </c>
      <c r="N13" s="173">
        <v>0.46486640872131402</v>
      </c>
      <c r="O13" s="13">
        <v>6.4479049356700102</v>
      </c>
      <c r="P13" s="173">
        <v>1.29739854441221</v>
      </c>
      <c r="Q13" s="13">
        <v>3.84455730957067</v>
      </c>
      <c r="R13" s="173">
        <v>1.10609311294701</v>
      </c>
      <c r="S13" s="13">
        <v>1.91196448126725</v>
      </c>
      <c r="T13" s="173">
        <v>0.43956807999410602</v>
      </c>
      <c r="U13" s="13">
        <v>-4.5359404544027599</v>
      </c>
      <c r="V13" s="173">
        <v>1.35096076113819</v>
      </c>
      <c r="W13" s="13">
        <v>5.77044751210458</v>
      </c>
      <c r="X13" s="173">
        <v>0.65709590857904798</v>
      </c>
      <c r="Y13" s="13">
        <v>7.9581313090466201</v>
      </c>
      <c r="Z13" s="173">
        <v>1.6616139508701699</v>
      </c>
      <c r="AA13" s="13">
        <v>7.7653780327166597</v>
      </c>
      <c r="AB13" s="173">
        <v>1.7476485411456599</v>
      </c>
      <c r="AC13" s="13">
        <v>4.2715945089692999</v>
      </c>
      <c r="AD13" s="173">
        <v>0.70121225032622103</v>
      </c>
      <c r="AE13" s="13">
        <v>-3.6865368000773202</v>
      </c>
      <c r="AF13" s="173">
        <v>1.7354541204437299</v>
      </c>
      <c r="AG13" s="13">
        <v>4.9141988016654103</v>
      </c>
      <c r="AH13" s="173">
        <v>0.56963444001441099</v>
      </c>
      <c r="AI13" s="13">
        <v>6.3328070339993898</v>
      </c>
      <c r="AJ13" s="173">
        <v>1.3569294756939601</v>
      </c>
      <c r="AK13" s="13">
        <v>6.0736380687965097</v>
      </c>
      <c r="AL13" s="173">
        <v>1.6147386498706999</v>
      </c>
      <c r="AM13" s="13">
        <v>3.6793411762285002</v>
      </c>
      <c r="AN13" s="173">
        <v>0.53196562113306201</v>
      </c>
      <c r="AO13" s="13">
        <v>-2.6534658577708901</v>
      </c>
      <c r="AP13" s="173">
        <v>1.3455514268965501</v>
      </c>
      <c r="AQ13" s="13">
        <v>9.2399007019542996</v>
      </c>
      <c r="AR13" s="173">
        <v>0.71526648491196998</v>
      </c>
      <c r="AS13" s="13">
        <v>9.2778960364432805</v>
      </c>
      <c r="AT13" s="173">
        <v>1.69809971981874</v>
      </c>
      <c r="AU13" s="13">
        <v>5.7676966852400504</v>
      </c>
      <c r="AV13" s="173">
        <v>1.33444987210273</v>
      </c>
      <c r="AW13" s="13">
        <v>9.7648724704434695</v>
      </c>
      <c r="AX13" s="173">
        <v>0.91747863020857301</v>
      </c>
      <c r="AY13" s="13">
        <v>0.48697643400018897</v>
      </c>
      <c r="AZ13" s="173">
        <v>1.9054088551727399</v>
      </c>
      <c r="BA13" s="13">
        <v>11.030533214808701</v>
      </c>
      <c r="BB13" s="173">
        <v>0.854711200582565</v>
      </c>
      <c r="BC13" s="13">
        <v>10.104569778808999</v>
      </c>
      <c r="BD13" s="173">
        <v>1.9777133571216501</v>
      </c>
      <c r="BE13" s="13">
        <v>7.8347142650972703</v>
      </c>
      <c r="BF13" s="173">
        <v>1.7399878308082799</v>
      </c>
      <c r="BG13" s="13">
        <v>11.7269728388967</v>
      </c>
      <c r="BH13" s="173">
        <v>1.04053526255915</v>
      </c>
      <c r="BI13" s="13">
        <v>1.62240306008766</v>
      </c>
      <c r="BJ13" s="173">
        <v>2.1793294895305202</v>
      </c>
      <c r="BK13" s="13">
        <v>25.815344417083399</v>
      </c>
      <c r="BL13" s="173">
        <v>1.0804255124145401</v>
      </c>
      <c r="BM13" s="13">
        <v>20.9402146346325</v>
      </c>
      <c r="BN13" s="173">
        <v>2.3480519233472501</v>
      </c>
      <c r="BO13" s="13">
        <v>22.6455972075678</v>
      </c>
      <c r="BP13" s="173">
        <v>2.3709074512250998</v>
      </c>
      <c r="BQ13" s="13">
        <v>27.841299535845899</v>
      </c>
      <c r="BR13" s="173">
        <v>1.47308283921994</v>
      </c>
      <c r="BS13" s="13">
        <v>6.9010849012133502</v>
      </c>
      <c r="BT13" s="173">
        <v>2.8329987554640499</v>
      </c>
      <c r="BU13" s="13">
        <v>7.5946657431134703</v>
      </c>
      <c r="BV13" s="173">
        <v>0.62851494064179902</v>
      </c>
      <c r="BW13" s="13">
        <v>16.489026697490399</v>
      </c>
      <c r="BX13" s="173">
        <v>2.0492032946063699</v>
      </c>
      <c r="BY13" s="13">
        <v>7.8047444733739502</v>
      </c>
      <c r="BZ13" s="173">
        <v>1.5583024956460501</v>
      </c>
      <c r="CA13" s="13">
        <v>4.2978642032889001</v>
      </c>
      <c r="CB13" s="173">
        <v>0.67947628824069395</v>
      </c>
      <c r="CC13" s="13">
        <v>-12.1911624942015</v>
      </c>
      <c r="CD13" s="173">
        <v>2.0830770290940399</v>
      </c>
      <c r="CE13" s="13">
        <v>4.8071744190747898</v>
      </c>
      <c r="CF13" s="173">
        <v>0.60920675668567603</v>
      </c>
      <c r="CG13" s="13">
        <v>5.8764258570736398</v>
      </c>
      <c r="CH13" s="173">
        <v>1.461005779245</v>
      </c>
      <c r="CI13" s="13">
        <v>5.1868554069555604</v>
      </c>
      <c r="CJ13" s="173">
        <v>1.4083817084236501</v>
      </c>
      <c r="CK13" s="13">
        <v>4.2658312362280197</v>
      </c>
      <c r="CL13" s="173">
        <v>0.69461732790861197</v>
      </c>
      <c r="CM13" s="13">
        <v>-1.6105946208456301</v>
      </c>
      <c r="CN13" s="173">
        <v>1.5462920385004399</v>
      </c>
      <c r="CO13" s="13">
        <v>6.90093293874921</v>
      </c>
      <c r="CP13" s="173">
        <v>0.57366798760878002</v>
      </c>
      <c r="CQ13" s="13">
        <v>9.3314263424859991</v>
      </c>
      <c r="CR13" s="173">
        <v>1.56546615741025</v>
      </c>
      <c r="CS13" s="13">
        <v>7.5524426974635102</v>
      </c>
      <c r="CT13" s="173">
        <v>1.3841263456852999</v>
      </c>
      <c r="CU13" s="13">
        <v>5.5099483787977803</v>
      </c>
      <c r="CV13" s="173">
        <v>0.75600434643245995</v>
      </c>
      <c r="CW13" s="13">
        <v>-3.8214779636882299</v>
      </c>
      <c r="CX13" s="173">
        <v>1.73595620718238</v>
      </c>
      <c r="CY13" s="13">
        <v>11.258040527747299</v>
      </c>
      <c r="CZ13" s="173">
        <v>0.78288126531547497</v>
      </c>
      <c r="DA13" s="13">
        <v>16.698361313892701</v>
      </c>
      <c r="DB13" s="173">
        <v>2.0937632797504802</v>
      </c>
      <c r="DC13" s="13">
        <v>9.5919871745900895</v>
      </c>
      <c r="DD13" s="173">
        <v>1.35484163949831</v>
      </c>
      <c r="DE13" s="13">
        <v>9.2106168112380793</v>
      </c>
      <c r="DF13" s="173">
        <v>1.0040350475247299</v>
      </c>
      <c r="DG13" s="13">
        <v>-7.4877445026545804</v>
      </c>
      <c r="DH13" s="173">
        <v>2.2205456911607202</v>
      </c>
      <c r="DI13" s="13">
        <v>7.2573460861546799</v>
      </c>
      <c r="DJ13" s="173">
        <v>0.64741089844236399</v>
      </c>
      <c r="DK13" s="13">
        <v>11.6001137340751</v>
      </c>
      <c r="DL13" s="173">
        <v>1.48224583782533</v>
      </c>
      <c r="DM13" s="13">
        <v>8.0436333343252695</v>
      </c>
      <c r="DN13" s="173">
        <v>1.61242443481044</v>
      </c>
      <c r="DO13" s="13">
        <v>5.3276285427422598</v>
      </c>
      <c r="DP13" s="173">
        <v>0.737045970886955</v>
      </c>
      <c r="DQ13" s="13">
        <v>-6.2724851913328896</v>
      </c>
      <c r="DR13" s="173">
        <v>1.5785739066656601</v>
      </c>
      <c r="DS13" s="13">
        <v>5.9603618872529003</v>
      </c>
      <c r="DT13" s="173">
        <v>0.53540431720911197</v>
      </c>
      <c r="DU13" s="13">
        <v>6.5809454827116198</v>
      </c>
      <c r="DV13" s="173">
        <v>1.52006265759395</v>
      </c>
      <c r="DW13" s="13">
        <v>5.0589643632971599</v>
      </c>
      <c r="DX13" s="173">
        <v>1.23164693892772</v>
      </c>
      <c r="DY13" s="13">
        <v>5.7484765463395897</v>
      </c>
      <c r="DZ13" s="173">
        <v>0.73690639144493597</v>
      </c>
      <c r="EA13" s="13">
        <v>-0.83246893637203001</v>
      </c>
      <c r="EB13" s="173">
        <v>1.7554576540079301</v>
      </c>
      <c r="EC13" s="13">
        <v>4.2539028412789204</v>
      </c>
      <c r="ED13" s="173">
        <v>0.46210557302788402</v>
      </c>
      <c r="EE13" s="13">
        <v>6.3040594891631798</v>
      </c>
      <c r="EF13" s="173">
        <v>1.4115152031259499</v>
      </c>
      <c r="EG13" s="13">
        <v>4.1939631908825197</v>
      </c>
      <c r="EH13" s="173">
        <v>1.06412997567055</v>
      </c>
      <c r="EI13" s="13">
        <v>3.3725817176611801</v>
      </c>
      <c r="EJ13" s="173">
        <v>0.57871577902771998</v>
      </c>
      <c r="EK13" s="13">
        <v>-2.9314777715020002</v>
      </c>
      <c r="EL13" s="173">
        <v>1.62311424690469</v>
      </c>
      <c r="EM13" s="13">
        <v>9.1421238823032809</v>
      </c>
      <c r="EN13" s="173">
        <v>0.81164953342396695</v>
      </c>
      <c r="EO13" s="13">
        <v>13.325003420522</v>
      </c>
      <c r="EP13" s="173">
        <v>2.0502597725638698</v>
      </c>
      <c r="EQ13" s="13">
        <v>10.5167755779794</v>
      </c>
      <c r="ER13" s="173">
        <v>1.82192507708687</v>
      </c>
      <c r="ES13" s="13">
        <v>7.1011768053103701</v>
      </c>
      <c r="ET13" s="173">
        <v>0.87396802222620695</v>
      </c>
      <c r="EU13" s="13">
        <v>-6.2238266152116299</v>
      </c>
      <c r="EV13" s="173">
        <v>2.07379185492867</v>
      </c>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6"/>
    </row>
    <row r="14" spans="1:212" ht="12.95" customHeight="1" x14ac:dyDescent="0.2">
      <c r="A14" s="2" t="s">
        <v>342</v>
      </c>
      <c r="B14" s="12">
        <v>2</v>
      </c>
      <c r="C14" s="13">
        <v>4.1011832116404596</v>
      </c>
      <c r="D14" s="173">
        <v>0.30585145689778198</v>
      </c>
      <c r="E14" s="13">
        <v>6.5783684371689501</v>
      </c>
      <c r="F14" s="173">
        <v>0.78074776281918001</v>
      </c>
      <c r="G14" s="13">
        <v>3.0841176277476099</v>
      </c>
      <c r="H14" s="173">
        <v>0.745341552162057</v>
      </c>
      <c r="I14" s="13">
        <v>3.1112797900244198</v>
      </c>
      <c r="J14" s="173">
        <v>0.43502890613595602</v>
      </c>
      <c r="K14" s="13">
        <v>-3.4670886471445299</v>
      </c>
      <c r="L14" s="173">
        <v>0.96791978562832703</v>
      </c>
      <c r="M14" s="13">
        <v>7.0964373837180696</v>
      </c>
      <c r="N14" s="173">
        <v>0.60563876117218496</v>
      </c>
      <c r="O14" s="13">
        <v>13.8242583194542</v>
      </c>
      <c r="P14" s="173">
        <v>1.5139200972047</v>
      </c>
      <c r="Q14" s="13">
        <v>5.6912791073384703</v>
      </c>
      <c r="R14" s="173">
        <v>1.12136472128503</v>
      </c>
      <c r="S14" s="13">
        <v>3.8484907824462602</v>
      </c>
      <c r="T14" s="173">
        <v>0.51359745057498396</v>
      </c>
      <c r="U14" s="13">
        <v>-9.9757675370079006</v>
      </c>
      <c r="V14" s="173">
        <v>1.5237532319595699</v>
      </c>
      <c r="W14" s="13">
        <v>5.4994919709471697</v>
      </c>
      <c r="X14" s="173">
        <v>0.53301145403294103</v>
      </c>
      <c r="Y14" s="13">
        <v>7.2613221206944898</v>
      </c>
      <c r="Z14" s="173">
        <v>1.1217603473580999</v>
      </c>
      <c r="AA14" s="13">
        <v>4.9762796830123603</v>
      </c>
      <c r="AB14" s="173">
        <v>1.1243293085039801</v>
      </c>
      <c r="AC14" s="13">
        <v>4.7266996113111501</v>
      </c>
      <c r="AD14" s="173">
        <v>0.64230353573448196</v>
      </c>
      <c r="AE14" s="13">
        <v>-2.5346225093833401</v>
      </c>
      <c r="AF14" s="173">
        <v>1.2667110875068599</v>
      </c>
      <c r="AG14" s="13">
        <v>10.9154388708616</v>
      </c>
      <c r="AH14" s="173">
        <v>0.76728146527313401</v>
      </c>
      <c r="AI14" s="13">
        <v>19.180051501102501</v>
      </c>
      <c r="AJ14" s="173">
        <v>1.8273291118149599</v>
      </c>
      <c r="AK14" s="13">
        <v>11.101453347893999</v>
      </c>
      <c r="AL14" s="173">
        <v>1.51468763634461</v>
      </c>
      <c r="AM14" s="13">
        <v>5.9593435506739398</v>
      </c>
      <c r="AN14" s="173">
        <v>0.70384165899163798</v>
      </c>
      <c r="AO14" s="13">
        <v>-13.220707950428601</v>
      </c>
      <c r="AP14" s="173">
        <v>1.80620737105467</v>
      </c>
      <c r="AQ14" s="13">
        <v>17.027657530062399</v>
      </c>
      <c r="AR14" s="173">
        <v>0.86057569747246598</v>
      </c>
      <c r="AS14" s="13">
        <v>14.0745163813014</v>
      </c>
      <c r="AT14" s="173">
        <v>1.5475571859354</v>
      </c>
      <c r="AU14" s="13">
        <v>13.0784585637604</v>
      </c>
      <c r="AV14" s="173">
        <v>1.61155096535216</v>
      </c>
      <c r="AW14" s="13">
        <v>20.299329500579599</v>
      </c>
      <c r="AX14" s="173">
        <v>1.2693954926078499</v>
      </c>
      <c r="AY14" s="13">
        <v>6.2248131192781502</v>
      </c>
      <c r="AZ14" s="173">
        <v>2.0079158034150599</v>
      </c>
      <c r="BA14" s="13">
        <v>16.7038365704257</v>
      </c>
      <c r="BB14" s="173">
        <v>0.75862451823015797</v>
      </c>
      <c r="BC14" s="13">
        <v>11.953830594107799</v>
      </c>
      <c r="BD14" s="173">
        <v>1.3464453824467</v>
      </c>
      <c r="BE14" s="13">
        <v>12.8514127228226</v>
      </c>
      <c r="BF14" s="173">
        <v>1.43422478043904</v>
      </c>
      <c r="BG14" s="13">
        <v>20.832361429529801</v>
      </c>
      <c r="BH14" s="173">
        <v>1.2690106609493499</v>
      </c>
      <c r="BI14" s="13">
        <v>8.8785308354219801</v>
      </c>
      <c r="BJ14" s="173">
        <v>1.9455815637846501</v>
      </c>
      <c r="BK14" s="13">
        <v>28.199163867259202</v>
      </c>
      <c r="BL14" s="173">
        <v>0.90634407492320401</v>
      </c>
      <c r="BM14" s="13">
        <v>24.840101702855598</v>
      </c>
      <c r="BN14" s="173">
        <v>1.63959775798621</v>
      </c>
      <c r="BO14" s="13">
        <v>28.5431125146639</v>
      </c>
      <c r="BP14" s="173">
        <v>1.86241758697569</v>
      </c>
      <c r="BQ14" s="13">
        <v>30.114446261207799</v>
      </c>
      <c r="BR14" s="173">
        <v>1.22591549591055</v>
      </c>
      <c r="BS14" s="13">
        <v>5.2743445583521904</v>
      </c>
      <c r="BT14" s="173">
        <v>1.94476261126396</v>
      </c>
      <c r="BU14" s="13">
        <v>26.2687231043741</v>
      </c>
      <c r="BV14" s="173">
        <v>0.92063898963566504</v>
      </c>
      <c r="BW14" s="13">
        <v>42.871733888160101</v>
      </c>
      <c r="BX14" s="173">
        <v>1.6667380278328101</v>
      </c>
      <c r="BY14" s="13">
        <v>23.519366229860001</v>
      </c>
      <c r="BZ14" s="173">
        <v>1.9934298746427099</v>
      </c>
      <c r="CA14" s="13">
        <v>17.710187347061801</v>
      </c>
      <c r="CB14" s="173">
        <v>1.05671786205239</v>
      </c>
      <c r="CC14" s="13">
        <v>-25.1615465410983</v>
      </c>
      <c r="CD14" s="173">
        <v>1.84817553464077</v>
      </c>
      <c r="CE14" s="13">
        <v>5.7818514235564598</v>
      </c>
      <c r="CF14" s="173">
        <v>0.49708042763541999</v>
      </c>
      <c r="CG14" s="13">
        <v>9.2708179949468299</v>
      </c>
      <c r="CH14" s="173">
        <v>1.06587378673036</v>
      </c>
      <c r="CI14" s="13">
        <v>6.96434518554058</v>
      </c>
      <c r="CJ14" s="173">
        <v>1.3258122057847499</v>
      </c>
      <c r="CK14" s="13">
        <v>3.3847391723974498</v>
      </c>
      <c r="CL14" s="173">
        <v>0.497049894435592</v>
      </c>
      <c r="CM14" s="13">
        <v>-5.8860788225493801</v>
      </c>
      <c r="CN14" s="173">
        <v>1.2303964353072001</v>
      </c>
      <c r="CO14" s="13">
        <v>11.911135531043399</v>
      </c>
      <c r="CP14" s="173">
        <v>0.88183237056145802</v>
      </c>
      <c r="CQ14" s="13">
        <v>19.000957882571701</v>
      </c>
      <c r="CR14" s="173">
        <v>1.7049274016090701</v>
      </c>
      <c r="CS14" s="13">
        <v>9.9287076311505391</v>
      </c>
      <c r="CT14" s="173">
        <v>1.33711065098767</v>
      </c>
      <c r="CU14" s="13">
        <v>8.4400569444557192</v>
      </c>
      <c r="CV14" s="173">
        <v>0.79191659073174003</v>
      </c>
      <c r="CW14" s="13">
        <v>-10.560900938115999</v>
      </c>
      <c r="CX14" s="173">
        <v>1.6145204270309901</v>
      </c>
      <c r="CY14" s="13">
        <v>18.4763674613307</v>
      </c>
      <c r="CZ14" s="173">
        <v>1.0998415175247001</v>
      </c>
      <c r="DA14" s="13">
        <v>29.762024849889698</v>
      </c>
      <c r="DB14" s="173">
        <v>2.1951674926785301</v>
      </c>
      <c r="DC14" s="13">
        <v>16.4267356904442</v>
      </c>
      <c r="DD14" s="173">
        <v>1.71305875655352</v>
      </c>
      <c r="DE14" s="13">
        <v>12.901470671678901</v>
      </c>
      <c r="DF14" s="173">
        <v>1.04045282810976</v>
      </c>
      <c r="DG14" s="13">
        <v>-16.860554178210801</v>
      </c>
      <c r="DH14" s="173">
        <v>2.2913360009375499</v>
      </c>
      <c r="DI14" s="13">
        <v>16.77955955326</v>
      </c>
      <c r="DJ14" s="173">
        <v>0.87174736973672695</v>
      </c>
      <c r="DK14" s="13">
        <v>25.2450171606027</v>
      </c>
      <c r="DL14" s="173">
        <v>1.62895474134038</v>
      </c>
      <c r="DM14" s="13">
        <v>16.2073771737474</v>
      </c>
      <c r="DN14" s="173">
        <v>1.8766622204546299</v>
      </c>
      <c r="DO14" s="13">
        <v>12.516955664873899</v>
      </c>
      <c r="DP14" s="173">
        <v>1.1747761454457699</v>
      </c>
      <c r="DQ14" s="13">
        <v>-12.728061495728801</v>
      </c>
      <c r="DR14" s="173">
        <v>2.06063090919459</v>
      </c>
      <c r="DS14" s="13">
        <v>8.8142271570780402</v>
      </c>
      <c r="DT14" s="173">
        <v>0.63837160802861503</v>
      </c>
      <c r="DU14" s="13">
        <v>14.7221077569552</v>
      </c>
      <c r="DV14" s="173">
        <v>1.29301659342493</v>
      </c>
      <c r="DW14" s="13">
        <v>9.4510982230045606</v>
      </c>
      <c r="DX14" s="173">
        <v>1.58911714292381</v>
      </c>
      <c r="DY14" s="13">
        <v>5.1521901937427304</v>
      </c>
      <c r="DZ14" s="173">
        <v>0.67774329266802502</v>
      </c>
      <c r="EA14" s="13">
        <v>-9.5699175632124795</v>
      </c>
      <c r="EB14" s="173">
        <v>1.45078904935417</v>
      </c>
      <c r="EC14" s="13">
        <v>7.68270279892449</v>
      </c>
      <c r="ED14" s="173">
        <v>0.54401746813985197</v>
      </c>
      <c r="EE14" s="13">
        <v>12.581349420032801</v>
      </c>
      <c r="EF14" s="173">
        <v>1.3217187070098799</v>
      </c>
      <c r="EG14" s="13">
        <v>7.5319894264268896</v>
      </c>
      <c r="EH14" s="173">
        <v>1.1595553262554801</v>
      </c>
      <c r="EI14" s="13">
        <v>4.8369523870286297</v>
      </c>
      <c r="EJ14" s="173">
        <v>0.63222578301092403</v>
      </c>
      <c r="EK14" s="13">
        <v>-7.74439703300418</v>
      </c>
      <c r="EL14" s="173">
        <v>1.45186366045409</v>
      </c>
      <c r="EM14" s="13">
        <v>19.119070576233199</v>
      </c>
      <c r="EN14" s="173">
        <v>1.02204514199566</v>
      </c>
      <c r="EO14" s="13">
        <v>24.778486494782701</v>
      </c>
      <c r="EP14" s="173">
        <v>1.93935877968503</v>
      </c>
      <c r="EQ14" s="13">
        <v>17.961254709034499</v>
      </c>
      <c r="ER14" s="173">
        <v>1.73567866709439</v>
      </c>
      <c r="ES14" s="13">
        <v>15.907695812276399</v>
      </c>
      <c r="ET14" s="173">
        <v>1.16964484129774</v>
      </c>
      <c r="EU14" s="13">
        <v>-8.8707906825062306</v>
      </c>
      <c r="EV14" s="173">
        <v>2.0407238762469602</v>
      </c>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6"/>
    </row>
    <row r="15" spans="1:212" ht="12.95" customHeight="1" x14ac:dyDescent="0.2">
      <c r="A15" s="2" t="s">
        <v>343</v>
      </c>
      <c r="B15" s="12">
        <v>2</v>
      </c>
      <c r="C15" s="13">
        <v>11.239787908528999</v>
      </c>
      <c r="D15" s="173">
        <v>0.75879722354128598</v>
      </c>
      <c r="E15" s="13">
        <v>10.2118029402567</v>
      </c>
      <c r="F15" s="173">
        <v>1.4357191213149401</v>
      </c>
      <c r="G15" s="13">
        <v>14.596503724803901</v>
      </c>
      <c r="H15" s="173">
        <v>2.4663983874278999</v>
      </c>
      <c r="I15" s="13">
        <v>10.784021949886901</v>
      </c>
      <c r="J15" s="173">
        <v>0.92103804616365303</v>
      </c>
      <c r="K15" s="13">
        <v>0.57221900963018502</v>
      </c>
      <c r="L15" s="173">
        <v>1.5073728558855499</v>
      </c>
      <c r="M15" s="13">
        <v>13.061280637133001</v>
      </c>
      <c r="N15" s="173">
        <v>0.74051446737277704</v>
      </c>
      <c r="O15" s="13">
        <v>11.3148653665419</v>
      </c>
      <c r="P15" s="173">
        <v>1.5722591807411499</v>
      </c>
      <c r="Q15" s="13">
        <v>14.3989813885287</v>
      </c>
      <c r="R15" s="173">
        <v>2.3161407476175002</v>
      </c>
      <c r="S15" s="13">
        <v>13.166939782797501</v>
      </c>
      <c r="T15" s="173">
        <v>0.97011904818781303</v>
      </c>
      <c r="U15" s="13">
        <v>1.8520744162556</v>
      </c>
      <c r="V15" s="173">
        <v>1.84832635753966</v>
      </c>
      <c r="W15" s="13">
        <v>15.0655354503045</v>
      </c>
      <c r="X15" s="173">
        <v>0.79162467213599597</v>
      </c>
      <c r="Y15" s="13">
        <v>13.3309179152892</v>
      </c>
      <c r="Z15" s="173">
        <v>1.5863257610388699</v>
      </c>
      <c r="AA15" s="13">
        <v>17.612403737152299</v>
      </c>
      <c r="AB15" s="173">
        <v>2.65398713813076</v>
      </c>
      <c r="AC15" s="13">
        <v>15.144638884089099</v>
      </c>
      <c r="AD15" s="173">
        <v>0.87941647406327805</v>
      </c>
      <c r="AE15" s="13">
        <v>1.8137209687999001</v>
      </c>
      <c r="AF15" s="173">
        <v>1.7832040885302101</v>
      </c>
      <c r="AG15" s="13">
        <v>11.4394790026424</v>
      </c>
      <c r="AH15" s="173">
        <v>0.71610940875004203</v>
      </c>
      <c r="AI15" s="13">
        <v>8.8128170149427607</v>
      </c>
      <c r="AJ15" s="173">
        <v>1.5699746500939</v>
      </c>
      <c r="AK15" s="13">
        <v>10.785585045028499</v>
      </c>
      <c r="AL15" s="173">
        <v>2.2270919829208302</v>
      </c>
      <c r="AM15" s="13">
        <v>12.173081817954399</v>
      </c>
      <c r="AN15" s="173">
        <v>0.89179284972661199</v>
      </c>
      <c r="AO15" s="13">
        <v>3.3602648030115998</v>
      </c>
      <c r="AP15" s="173">
        <v>1.67780280350623</v>
      </c>
      <c r="AQ15" s="13">
        <v>20.106519340393799</v>
      </c>
      <c r="AR15" s="173">
        <v>0.91863242585638105</v>
      </c>
      <c r="AS15" s="13">
        <v>22.316998652826999</v>
      </c>
      <c r="AT15" s="173">
        <v>2.1644653246569301</v>
      </c>
      <c r="AU15" s="13">
        <v>24.6197368938845</v>
      </c>
      <c r="AV15" s="173">
        <v>3.0085829866779501</v>
      </c>
      <c r="AW15" s="13">
        <v>18.671210016142499</v>
      </c>
      <c r="AX15" s="173">
        <v>1.0600591018829799</v>
      </c>
      <c r="AY15" s="13">
        <v>-3.6457886366844998</v>
      </c>
      <c r="AZ15" s="173">
        <v>2.3478211473989798</v>
      </c>
      <c r="BA15" s="13">
        <v>19.606937953521602</v>
      </c>
      <c r="BB15" s="173">
        <v>1.02208484944796</v>
      </c>
      <c r="BC15" s="13">
        <v>20.610952685102902</v>
      </c>
      <c r="BD15" s="173">
        <v>2.1153813781259001</v>
      </c>
      <c r="BE15" s="13">
        <v>23.0026281481294</v>
      </c>
      <c r="BF15" s="173">
        <v>2.83242544829299</v>
      </c>
      <c r="BG15" s="13">
        <v>18.500525543470498</v>
      </c>
      <c r="BH15" s="173">
        <v>1.1884971578202099</v>
      </c>
      <c r="BI15" s="13">
        <v>-2.1104271416324099</v>
      </c>
      <c r="BJ15" s="173">
        <v>2.3121889071299599</v>
      </c>
      <c r="BK15" s="13">
        <v>21.060376981635699</v>
      </c>
      <c r="BL15" s="173">
        <v>0.99407154743919401</v>
      </c>
      <c r="BM15" s="13">
        <v>26.134446081285699</v>
      </c>
      <c r="BN15" s="173">
        <v>2.28923786280258</v>
      </c>
      <c r="BO15" s="13">
        <v>31.836510188575399</v>
      </c>
      <c r="BP15" s="173">
        <v>3.4797477870172</v>
      </c>
      <c r="BQ15" s="13">
        <v>18.001793988711199</v>
      </c>
      <c r="BR15" s="173">
        <v>1.11473333538385</v>
      </c>
      <c r="BS15" s="13">
        <v>-8.1326520925744905</v>
      </c>
      <c r="BT15" s="173">
        <v>2.48931978082918</v>
      </c>
      <c r="BU15" s="13">
        <v>13.3955122426824</v>
      </c>
      <c r="BV15" s="173">
        <v>0.73340458499057903</v>
      </c>
      <c r="BW15" s="13">
        <v>13.2817248885741</v>
      </c>
      <c r="BX15" s="173">
        <v>1.6272788957334801</v>
      </c>
      <c r="BY15" s="13">
        <v>13.389062111471</v>
      </c>
      <c r="BZ15" s="173">
        <v>2.13433092175742</v>
      </c>
      <c r="CA15" s="13">
        <v>13.3007388591511</v>
      </c>
      <c r="CB15" s="173">
        <v>0.91167343819546898</v>
      </c>
      <c r="CC15" s="13">
        <v>1.9013970576953199E-2</v>
      </c>
      <c r="CD15" s="173">
        <v>1.7135702260625201</v>
      </c>
      <c r="CE15" s="13">
        <v>13.2764808827172</v>
      </c>
      <c r="CF15" s="173">
        <v>0.73012384600634805</v>
      </c>
      <c r="CG15" s="13">
        <v>16.7253133990585</v>
      </c>
      <c r="CH15" s="173">
        <v>1.6841586797436401</v>
      </c>
      <c r="CI15" s="13">
        <v>13.520763742338699</v>
      </c>
      <c r="CJ15" s="173">
        <v>2.2461150904677001</v>
      </c>
      <c r="CK15" s="13">
        <v>12.3501937422085</v>
      </c>
      <c r="CL15" s="173">
        <v>0.89376392395831095</v>
      </c>
      <c r="CM15" s="13">
        <v>-4.3751196568499804</v>
      </c>
      <c r="CN15" s="173">
        <v>1.8384534928648499</v>
      </c>
      <c r="CO15" s="13">
        <v>11.514013819224401</v>
      </c>
      <c r="CP15" s="173">
        <v>0.80641732018858503</v>
      </c>
      <c r="CQ15" s="13">
        <v>10.671774150729901</v>
      </c>
      <c r="CR15" s="173">
        <v>1.5468899031091601</v>
      </c>
      <c r="CS15" s="13">
        <v>11.9007637197171</v>
      </c>
      <c r="CT15" s="173">
        <v>1.9737441323589899</v>
      </c>
      <c r="CU15" s="13">
        <v>11.2388830836551</v>
      </c>
      <c r="CV15" s="173">
        <v>0.95194305128182</v>
      </c>
      <c r="CW15" s="13">
        <v>0.56710893292516795</v>
      </c>
      <c r="CX15" s="173">
        <v>1.7476651867533</v>
      </c>
      <c r="CY15" s="13">
        <v>14.7231094955826</v>
      </c>
      <c r="CZ15" s="173">
        <v>0.82204469434282301</v>
      </c>
      <c r="DA15" s="13">
        <v>19.9941723672965</v>
      </c>
      <c r="DB15" s="173">
        <v>1.9506350377775901</v>
      </c>
      <c r="DC15" s="13">
        <v>22.947180135340702</v>
      </c>
      <c r="DD15" s="173">
        <v>2.78962847247525</v>
      </c>
      <c r="DE15" s="13">
        <v>12.2377146639007</v>
      </c>
      <c r="DF15" s="173">
        <v>0.920315750510451</v>
      </c>
      <c r="DG15" s="13">
        <v>-7.7564577033958502</v>
      </c>
      <c r="DH15" s="173">
        <v>2.1785774570855798</v>
      </c>
      <c r="DI15" s="13">
        <v>17.011768356204701</v>
      </c>
      <c r="DJ15" s="173">
        <v>0.80678976517615797</v>
      </c>
      <c r="DK15" s="13">
        <v>24.0933948396369</v>
      </c>
      <c r="DL15" s="173">
        <v>1.8553412218487</v>
      </c>
      <c r="DM15" s="13">
        <v>22.671989478943299</v>
      </c>
      <c r="DN15" s="173">
        <v>2.6571704676512198</v>
      </c>
      <c r="DO15" s="13">
        <v>14.3520376783651</v>
      </c>
      <c r="DP15" s="173">
        <v>0.86003087847706605</v>
      </c>
      <c r="DQ15" s="13">
        <v>-9.7413571612718002</v>
      </c>
      <c r="DR15" s="173">
        <v>1.94722829283696</v>
      </c>
      <c r="DS15" s="13">
        <v>10.7863488036412</v>
      </c>
      <c r="DT15" s="173">
        <v>0.81493984340511005</v>
      </c>
      <c r="DU15" s="13">
        <v>8.9641012808991096</v>
      </c>
      <c r="DV15" s="173">
        <v>1.4741240941631699</v>
      </c>
      <c r="DW15" s="13">
        <v>10.4596777565751</v>
      </c>
      <c r="DX15" s="173">
        <v>2.1441676753309502</v>
      </c>
      <c r="DY15" s="13">
        <v>10.9879990489704</v>
      </c>
      <c r="DZ15" s="173">
        <v>0.98040631472761097</v>
      </c>
      <c r="EA15" s="13">
        <v>2.0238977680713202</v>
      </c>
      <c r="EB15" s="173">
        <v>1.71535748139574</v>
      </c>
      <c r="EC15" s="13">
        <v>13.4687751423486</v>
      </c>
      <c r="ED15" s="173">
        <v>0.80112079809829295</v>
      </c>
      <c r="EE15" s="13">
        <v>11.8600876657745</v>
      </c>
      <c r="EF15" s="173">
        <v>1.7189923078140401</v>
      </c>
      <c r="EG15" s="13">
        <v>13.0728706767317</v>
      </c>
      <c r="EH15" s="173">
        <v>2.4635196344087902</v>
      </c>
      <c r="EI15" s="13">
        <v>13.822680804875199</v>
      </c>
      <c r="EJ15" s="173">
        <v>0.90764727825691405</v>
      </c>
      <c r="EK15" s="13">
        <v>1.9625931391006699</v>
      </c>
      <c r="EL15" s="173">
        <v>1.8072376606652301</v>
      </c>
      <c r="EM15" s="13">
        <v>13.3314477247271</v>
      </c>
      <c r="EN15" s="173">
        <v>0.80540223385397702</v>
      </c>
      <c r="EO15" s="13">
        <v>12.907869938271601</v>
      </c>
      <c r="EP15" s="173">
        <v>1.6461045968823</v>
      </c>
      <c r="EQ15" s="13">
        <v>15.4084269811837</v>
      </c>
      <c r="ER15" s="173">
        <v>2.4800216984968602</v>
      </c>
      <c r="ES15" s="13">
        <v>13.2280888082843</v>
      </c>
      <c r="ET15" s="173">
        <v>0.99244777804554296</v>
      </c>
      <c r="EU15" s="13">
        <v>0.320218870012697</v>
      </c>
      <c r="EV15" s="173">
        <v>1.7994412014941501</v>
      </c>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6"/>
    </row>
    <row r="16" spans="1:212" ht="12.95" customHeight="1" x14ac:dyDescent="0.2">
      <c r="A16" s="2" t="s">
        <v>344</v>
      </c>
      <c r="B16" s="12">
        <v>2</v>
      </c>
      <c r="C16" s="13">
        <v>18.420929245400099</v>
      </c>
      <c r="D16" s="173">
        <v>0.86743769295100004</v>
      </c>
      <c r="E16" s="13">
        <v>23.317391185584999</v>
      </c>
      <c r="F16" s="173">
        <v>2.2185744537402199</v>
      </c>
      <c r="G16" s="13">
        <v>19.104470876812002</v>
      </c>
      <c r="H16" s="173">
        <v>2.1089346292689699</v>
      </c>
      <c r="I16" s="13">
        <v>16.338820113021601</v>
      </c>
      <c r="J16" s="173">
        <v>1.26788012072128</v>
      </c>
      <c r="K16" s="13">
        <v>-6.9785710725633896</v>
      </c>
      <c r="L16" s="173">
        <v>2.65329043070204</v>
      </c>
      <c r="M16" s="13">
        <v>20.1575148184243</v>
      </c>
      <c r="N16" s="173">
        <v>0.901175230143062</v>
      </c>
      <c r="O16" s="13">
        <v>27.890987307078099</v>
      </c>
      <c r="P16" s="173">
        <v>2.3814964463101802</v>
      </c>
      <c r="Q16" s="13">
        <v>19.8954015988087</v>
      </c>
      <c r="R16" s="173">
        <v>1.8195517502848599</v>
      </c>
      <c r="S16" s="13">
        <v>17.123618388036299</v>
      </c>
      <c r="T16" s="173">
        <v>1.1921384698501101</v>
      </c>
      <c r="U16" s="13">
        <v>-10.7673689190418</v>
      </c>
      <c r="V16" s="173">
        <v>2.7123561590454401</v>
      </c>
      <c r="W16" s="13">
        <v>19.386657516730999</v>
      </c>
      <c r="X16" s="173">
        <v>0.87090730687789897</v>
      </c>
      <c r="Y16" s="13">
        <v>23.4014917265824</v>
      </c>
      <c r="Z16" s="173">
        <v>2.44818621536953</v>
      </c>
      <c r="AA16" s="13">
        <v>20.4919911584891</v>
      </c>
      <c r="AB16" s="173">
        <v>2.17572260661581</v>
      </c>
      <c r="AC16" s="13">
        <v>17.476405590042301</v>
      </c>
      <c r="AD16" s="173">
        <v>1.1279585166967701</v>
      </c>
      <c r="AE16" s="13">
        <v>-5.9250861365401901</v>
      </c>
      <c r="AF16" s="173">
        <v>2.7135890945669501</v>
      </c>
      <c r="AG16" s="13">
        <v>23.153796071755099</v>
      </c>
      <c r="AH16" s="173">
        <v>0.85086177907604599</v>
      </c>
      <c r="AI16" s="13">
        <v>27.4701511986197</v>
      </c>
      <c r="AJ16" s="173">
        <v>2.4157559800622801</v>
      </c>
      <c r="AK16" s="13">
        <v>22.690743779611299</v>
      </c>
      <c r="AL16" s="173">
        <v>2.07832183233017</v>
      </c>
      <c r="AM16" s="13">
        <v>21.780045488855102</v>
      </c>
      <c r="AN16" s="173">
        <v>1.2156121999438101</v>
      </c>
      <c r="AO16" s="13">
        <v>-5.6901057097646301</v>
      </c>
      <c r="AP16" s="173">
        <v>2.7894331653228401</v>
      </c>
      <c r="AQ16" s="13">
        <v>24.857417076675102</v>
      </c>
      <c r="AR16" s="173">
        <v>0.971759727944559</v>
      </c>
      <c r="AS16" s="13">
        <v>26.768899019717399</v>
      </c>
      <c r="AT16" s="173">
        <v>2.38341062580986</v>
      </c>
      <c r="AU16" s="13">
        <v>24.064151691340001</v>
      </c>
      <c r="AV16" s="173">
        <v>2.3942540641324901</v>
      </c>
      <c r="AW16" s="13">
        <v>24.601058218597199</v>
      </c>
      <c r="AX16" s="173">
        <v>1.31867907215096</v>
      </c>
      <c r="AY16" s="13">
        <v>-2.16784080112018</v>
      </c>
      <c r="AZ16" s="173">
        <v>2.64681206413883</v>
      </c>
      <c r="BA16" s="13">
        <v>25.064718864344201</v>
      </c>
      <c r="BB16" s="173">
        <v>0.93165528475222303</v>
      </c>
      <c r="BC16" s="13">
        <v>26.165929133395601</v>
      </c>
      <c r="BD16" s="173">
        <v>2.2826437630973602</v>
      </c>
      <c r="BE16" s="13">
        <v>23.947331495228099</v>
      </c>
      <c r="BF16" s="173">
        <v>2.572172162772</v>
      </c>
      <c r="BG16" s="13">
        <v>25.5143452950484</v>
      </c>
      <c r="BH16" s="173">
        <v>1.35179487166843</v>
      </c>
      <c r="BI16" s="13">
        <v>-0.65158383834718603</v>
      </c>
      <c r="BJ16" s="173">
        <v>2.5126511808170102</v>
      </c>
      <c r="BK16" s="13">
        <v>41.6987805452926</v>
      </c>
      <c r="BL16" s="173">
        <v>1.1921356745234799</v>
      </c>
      <c r="BM16" s="13">
        <v>37.325066053819498</v>
      </c>
      <c r="BN16" s="173">
        <v>2.49457415581514</v>
      </c>
      <c r="BO16" s="13">
        <v>44.1213868718743</v>
      </c>
      <c r="BP16" s="173">
        <v>2.6174530301850898</v>
      </c>
      <c r="BQ16" s="13">
        <v>42.836044122317297</v>
      </c>
      <c r="BR16" s="173">
        <v>1.5845178112618199</v>
      </c>
      <c r="BS16" s="13">
        <v>5.5109780684977601</v>
      </c>
      <c r="BT16" s="173">
        <v>2.8913646356585399</v>
      </c>
      <c r="BU16" s="13">
        <v>21.250391762292399</v>
      </c>
      <c r="BV16" s="173">
        <v>0.87381144864520899</v>
      </c>
      <c r="BW16" s="13">
        <v>27.137759537359202</v>
      </c>
      <c r="BX16" s="173">
        <v>2.0774852011247198</v>
      </c>
      <c r="BY16" s="13">
        <v>22.998114576633199</v>
      </c>
      <c r="BZ16" s="173">
        <v>2.44643339174424</v>
      </c>
      <c r="CA16" s="13">
        <v>18.353074902344101</v>
      </c>
      <c r="CB16" s="173">
        <v>1.2343488497621999</v>
      </c>
      <c r="CC16" s="13">
        <v>-8.7846846350150507</v>
      </c>
      <c r="CD16" s="173">
        <v>2.6010114894986298</v>
      </c>
      <c r="CE16" s="13">
        <v>24.522830632585599</v>
      </c>
      <c r="CF16" s="173">
        <v>1.00585997873028</v>
      </c>
      <c r="CG16" s="13">
        <v>26.756639048782599</v>
      </c>
      <c r="CH16" s="173">
        <v>2.2875571046119298</v>
      </c>
      <c r="CI16" s="13">
        <v>28.381262919075599</v>
      </c>
      <c r="CJ16" s="173">
        <v>2.4910569970641498</v>
      </c>
      <c r="CK16" s="13">
        <v>21.876822163421899</v>
      </c>
      <c r="CL16" s="173">
        <v>1.32286767919287</v>
      </c>
      <c r="CM16" s="13">
        <v>-4.8798168853607597</v>
      </c>
      <c r="CN16" s="173">
        <v>2.5289543672736099</v>
      </c>
      <c r="CO16" s="13">
        <v>18.1748593426288</v>
      </c>
      <c r="CP16" s="173">
        <v>0.87509087763288795</v>
      </c>
      <c r="CQ16" s="13">
        <v>21.200736301589799</v>
      </c>
      <c r="CR16" s="173">
        <v>2.3743528314921298</v>
      </c>
      <c r="CS16" s="13">
        <v>19.050744029536499</v>
      </c>
      <c r="CT16" s="173">
        <v>2.3545190226100901</v>
      </c>
      <c r="CU16" s="13">
        <v>16.6812845596843</v>
      </c>
      <c r="CV16" s="173">
        <v>1.1026760348506199</v>
      </c>
      <c r="CW16" s="13">
        <v>-4.5194517419054803</v>
      </c>
      <c r="CX16" s="173">
        <v>2.5888346100167001</v>
      </c>
      <c r="CY16" s="13">
        <v>30.033723114148401</v>
      </c>
      <c r="CZ16" s="173">
        <v>1.0232384985372001</v>
      </c>
      <c r="DA16" s="13">
        <v>35.950424522804198</v>
      </c>
      <c r="DB16" s="173">
        <v>2.5291659025560298</v>
      </c>
      <c r="DC16" s="13">
        <v>33.170375696405799</v>
      </c>
      <c r="DD16" s="173">
        <v>2.65911711510438</v>
      </c>
      <c r="DE16" s="13">
        <v>26.856996211392499</v>
      </c>
      <c r="DF16" s="173">
        <v>1.3207089214937799</v>
      </c>
      <c r="DG16" s="13">
        <v>-9.0934283114116692</v>
      </c>
      <c r="DH16" s="173">
        <v>2.91775163645005</v>
      </c>
      <c r="DI16" s="13">
        <v>21.876840903425801</v>
      </c>
      <c r="DJ16" s="173">
        <v>0.96057177106339198</v>
      </c>
      <c r="DK16" s="13">
        <v>24.1833143525681</v>
      </c>
      <c r="DL16" s="173">
        <v>2.31658411460789</v>
      </c>
      <c r="DM16" s="13">
        <v>25.912616346643599</v>
      </c>
      <c r="DN16" s="173">
        <v>2.3603361941783398</v>
      </c>
      <c r="DO16" s="13">
        <v>19.7409334904861</v>
      </c>
      <c r="DP16" s="173">
        <v>1.3043454670612</v>
      </c>
      <c r="DQ16" s="13">
        <v>-4.4423808620819898</v>
      </c>
      <c r="DR16" s="173">
        <v>2.6455747082542</v>
      </c>
      <c r="DS16" s="13">
        <v>21.4078439626985</v>
      </c>
      <c r="DT16" s="173">
        <v>0.92156370435587998</v>
      </c>
      <c r="DU16" s="13">
        <v>24.611797253544399</v>
      </c>
      <c r="DV16" s="173">
        <v>2.4084436042647801</v>
      </c>
      <c r="DW16" s="13">
        <v>21.669530671177</v>
      </c>
      <c r="DX16" s="173">
        <v>2.52496249518062</v>
      </c>
      <c r="DY16" s="13">
        <v>20.063946606409999</v>
      </c>
      <c r="DZ16" s="173">
        <v>1.2240406606280601</v>
      </c>
      <c r="EA16" s="13">
        <v>-4.5478506471343696</v>
      </c>
      <c r="EB16" s="173">
        <v>2.6795159654820901</v>
      </c>
      <c r="EC16" s="13">
        <v>22.041907919687599</v>
      </c>
      <c r="ED16" s="173">
        <v>0.84511260954253098</v>
      </c>
      <c r="EE16" s="13">
        <v>24.741479947541801</v>
      </c>
      <c r="EF16" s="173">
        <v>2.3133122740740002</v>
      </c>
      <c r="EG16" s="13">
        <v>23.2567394358869</v>
      </c>
      <c r="EH16" s="173">
        <v>2.3048452097468899</v>
      </c>
      <c r="EI16" s="13">
        <v>20.842444056182099</v>
      </c>
      <c r="EJ16" s="173">
        <v>1.2586901279385001</v>
      </c>
      <c r="EK16" s="13">
        <v>-3.8990358913597101</v>
      </c>
      <c r="EL16" s="173">
        <v>2.5815105780610299</v>
      </c>
      <c r="EM16" s="13">
        <v>23.1788636180754</v>
      </c>
      <c r="EN16" s="173">
        <v>0.97555524151433204</v>
      </c>
      <c r="EO16" s="13">
        <v>23.446672492643199</v>
      </c>
      <c r="EP16" s="173">
        <v>2.4145072366504698</v>
      </c>
      <c r="EQ16" s="13">
        <v>25.942758426673102</v>
      </c>
      <c r="ER16" s="173">
        <v>2.2919268388032701</v>
      </c>
      <c r="ES16" s="13">
        <v>22.496067264955201</v>
      </c>
      <c r="ET16" s="173">
        <v>1.24634223922896</v>
      </c>
      <c r="EU16" s="13">
        <v>-0.95060522768796196</v>
      </c>
      <c r="EV16" s="173">
        <v>2.6919346747112001</v>
      </c>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6"/>
    </row>
    <row r="17" spans="1:212" ht="12.95" customHeight="1" x14ac:dyDescent="0.2">
      <c r="A17" s="2" t="s">
        <v>345</v>
      </c>
      <c r="B17" s="12">
        <v>2</v>
      </c>
      <c r="C17" s="13">
        <v>5.2386385986172996</v>
      </c>
      <c r="D17" s="173">
        <v>0.45536850328364997</v>
      </c>
      <c r="E17" s="13">
        <v>7.7229631914116901</v>
      </c>
      <c r="F17" s="173">
        <v>0.94980272545669797</v>
      </c>
      <c r="G17" s="13">
        <v>5.3656056840181696</v>
      </c>
      <c r="H17" s="173">
        <v>1.01591792507654</v>
      </c>
      <c r="I17" s="13">
        <v>4.3578883166000102</v>
      </c>
      <c r="J17" s="173">
        <v>0.55014530246805604</v>
      </c>
      <c r="K17" s="13">
        <v>-3.3650748748116901</v>
      </c>
      <c r="L17" s="173">
        <v>1.1155767022215</v>
      </c>
      <c r="M17" s="13">
        <v>6.2388661909482899</v>
      </c>
      <c r="N17" s="173">
        <v>0.46730530330814402</v>
      </c>
      <c r="O17" s="13">
        <v>9.9278097317299192</v>
      </c>
      <c r="P17" s="173">
        <v>1.10797803551688</v>
      </c>
      <c r="Q17" s="13">
        <v>7.4441816968988599</v>
      </c>
      <c r="R17" s="173">
        <v>1.1917195688672699</v>
      </c>
      <c r="S17" s="13">
        <v>4.6691814306673596</v>
      </c>
      <c r="T17" s="173">
        <v>0.51664968627072905</v>
      </c>
      <c r="U17" s="13">
        <v>-5.2586283010625596</v>
      </c>
      <c r="V17" s="173">
        <v>1.2212034122142701</v>
      </c>
      <c r="W17" s="13">
        <v>9.0499993638918603</v>
      </c>
      <c r="X17" s="173">
        <v>0.51146259322826104</v>
      </c>
      <c r="Y17" s="13">
        <v>11.0788438729533</v>
      </c>
      <c r="Z17" s="173">
        <v>1.1060740837207601</v>
      </c>
      <c r="AA17" s="13">
        <v>10.508922837818799</v>
      </c>
      <c r="AB17" s="173">
        <v>1.2100598015435899</v>
      </c>
      <c r="AC17" s="13">
        <v>7.9571719004684196</v>
      </c>
      <c r="AD17" s="173">
        <v>0.67379362263859699</v>
      </c>
      <c r="AE17" s="13">
        <v>-3.1216719724849198</v>
      </c>
      <c r="AF17" s="173">
        <v>1.3092823800367499</v>
      </c>
      <c r="AG17" s="13">
        <v>10.4036146621232</v>
      </c>
      <c r="AH17" s="173">
        <v>0.63028018348625303</v>
      </c>
      <c r="AI17" s="13">
        <v>13.006885905788399</v>
      </c>
      <c r="AJ17" s="173">
        <v>1.4697714344428401</v>
      </c>
      <c r="AK17" s="13">
        <v>12.3940385560288</v>
      </c>
      <c r="AL17" s="173">
        <v>1.6431089170941999</v>
      </c>
      <c r="AM17" s="13">
        <v>8.8765913953845494</v>
      </c>
      <c r="AN17" s="173">
        <v>0.69363248749255102</v>
      </c>
      <c r="AO17" s="13">
        <v>-4.1302945104038598</v>
      </c>
      <c r="AP17" s="173">
        <v>1.5709577453899</v>
      </c>
      <c r="AQ17" s="13">
        <v>16.1953529937513</v>
      </c>
      <c r="AR17" s="173">
        <v>0.82899982368077496</v>
      </c>
      <c r="AS17" s="13">
        <v>12.391593416136701</v>
      </c>
      <c r="AT17" s="173">
        <v>1.3957096784979499</v>
      </c>
      <c r="AU17" s="13">
        <v>15.930735531601099</v>
      </c>
      <c r="AV17" s="173">
        <v>1.4189152676836401</v>
      </c>
      <c r="AW17" s="13">
        <v>17.506768710568299</v>
      </c>
      <c r="AX17" s="173">
        <v>1.02933844312481</v>
      </c>
      <c r="AY17" s="13">
        <v>5.1151752944316398</v>
      </c>
      <c r="AZ17" s="173">
        <v>1.59294078282795</v>
      </c>
      <c r="BA17" s="13">
        <v>17.5743975513066</v>
      </c>
      <c r="BB17" s="173">
        <v>0.85342820690742205</v>
      </c>
      <c r="BC17" s="13">
        <v>12.2871015735317</v>
      </c>
      <c r="BD17" s="173">
        <v>1.26016168289474</v>
      </c>
      <c r="BE17" s="13">
        <v>14.8305340084299</v>
      </c>
      <c r="BF17" s="173">
        <v>1.30685591926946</v>
      </c>
      <c r="BG17" s="13">
        <v>19.903065720089799</v>
      </c>
      <c r="BH17" s="173">
        <v>1.1722302391694699</v>
      </c>
      <c r="BI17" s="13">
        <v>7.6159641465580696</v>
      </c>
      <c r="BJ17" s="173">
        <v>1.49557298266937</v>
      </c>
      <c r="BK17" s="13">
        <v>17.093365597794399</v>
      </c>
      <c r="BL17" s="173">
        <v>0.66339528386977498</v>
      </c>
      <c r="BM17" s="13">
        <v>17.058138050194099</v>
      </c>
      <c r="BN17" s="173">
        <v>1.7594174869208901</v>
      </c>
      <c r="BO17" s="13">
        <v>16.259435990342201</v>
      </c>
      <c r="BP17" s="173">
        <v>1.67418382918686</v>
      </c>
      <c r="BQ17" s="13">
        <v>17.184064491289199</v>
      </c>
      <c r="BR17" s="173">
        <v>0.77477129669341305</v>
      </c>
      <c r="BS17" s="13">
        <v>0.12592644109502199</v>
      </c>
      <c r="BT17" s="173">
        <v>1.97702933476871</v>
      </c>
      <c r="BU17" s="13">
        <v>13.2428199879626</v>
      </c>
      <c r="BV17" s="173">
        <v>0.65083461244323404</v>
      </c>
      <c r="BW17" s="13">
        <v>25.792643232481801</v>
      </c>
      <c r="BX17" s="173">
        <v>1.63613129365154</v>
      </c>
      <c r="BY17" s="13">
        <v>13.485984254631401</v>
      </c>
      <c r="BZ17" s="173">
        <v>1.62955159116583</v>
      </c>
      <c r="CA17" s="13">
        <v>8.9370828623719607</v>
      </c>
      <c r="CB17" s="173">
        <v>0.65328448438840503</v>
      </c>
      <c r="CC17" s="13">
        <v>-16.855560370109799</v>
      </c>
      <c r="CD17" s="173">
        <v>1.61569407379482</v>
      </c>
      <c r="CE17" s="13">
        <v>5.3297732361877603</v>
      </c>
      <c r="CF17" s="173">
        <v>0.38599587786950701</v>
      </c>
      <c r="CG17" s="13">
        <v>8.9386275463542404</v>
      </c>
      <c r="CH17" s="173">
        <v>1.0611252096209001</v>
      </c>
      <c r="CI17" s="13">
        <v>6.34097487831301</v>
      </c>
      <c r="CJ17" s="173">
        <v>0.96291440246586402</v>
      </c>
      <c r="CK17" s="13">
        <v>3.8553391666715799</v>
      </c>
      <c r="CL17" s="173">
        <v>0.439068817224742</v>
      </c>
      <c r="CM17" s="13">
        <v>-5.0832883796826502</v>
      </c>
      <c r="CN17" s="173">
        <v>1.1330000979324</v>
      </c>
      <c r="CO17" s="13">
        <v>9.7781322178605592</v>
      </c>
      <c r="CP17" s="173">
        <v>0.62977445860686299</v>
      </c>
      <c r="CQ17" s="13">
        <v>12.5998420575386</v>
      </c>
      <c r="CR17" s="173">
        <v>1.5258808143196501</v>
      </c>
      <c r="CS17" s="13">
        <v>10.826479814659301</v>
      </c>
      <c r="CT17" s="173">
        <v>1.4554295377592701</v>
      </c>
      <c r="CU17" s="13">
        <v>8.5643798896442895</v>
      </c>
      <c r="CV17" s="173">
        <v>0.68351006474962295</v>
      </c>
      <c r="CW17" s="13">
        <v>-4.0354621678943303</v>
      </c>
      <c r="CX17" s="173">
        <v>1.5830621401250999</v>
      </c>
      <c r="CY17" s="13">
        <v>16.7766277264937</v>
      </c>
      <c r="CZ17" s="173">
        <v>0.86931999710470798</v>
      </c>
      <c r="DA17" s="13">
        <v>20.804568048863601</v>
      </c>
      <c r="DB17" s="173">
        <v>1.67940472958842</v>
      </c>
      <c r="DC17" s="13">
        <v>20.405281693493301</v>
      </c>
      <c r="DD17" s="173">
        <v>1.7728577581624501</v>
      </c>
      <c r="DE17" s="13">
        <v>14.448644840714101</v>
      </c>
      <c r="DF17" s="173">
        <v>0.92397537104209904</v>
      </c>
      <c r="DG17" s="13">
        <v>-6.3559232081495001</v>
      </c>
      <c r="DH17" s="173">
        <v>1.6323351651610001</v>
      </c>
      <c r="DI17" s="13">
        <v>11.4185154925277</v>
      </c>
      <c r="DJ17" s="173">
        <v>0.78812776698751696</v>
      </c>
      <c r="DK17" s="13">
        <v>15.2782432818085</v>
      </c>
      <c r="DL17" s="173">
        <v>1.4421882941067199</v>
      </c>
      <c r="DM17" s="13">
        <v>12.831222869446901</v>
      </c>
      <c r="DN17" s="173">
        <v>1.3531419683344099</v>
      </c>
      <c r="DO17" s="13">
        <v>9.7063101656122104</v>
      </c>
      <c r="DP17" s="173">
        <v>0.877232552132719</v>
      </c>
      <c r="DQ17" s="13">
        <v>-5.5719331161963099</v>
      </c>
      <c r="DR17" s="173">
        <v>1.47675399117569</v>
      </c>
      <c r="DS17" s="13">
        <v>7.2339066518446096</v>
      </c>
      <c r="DT17" s="173">
        <v>0.46518706465160697</v>
      </c>
      <c r="DU17" s="13">
        <v>9.0503982831666807</v>
      </c>
      <c r="DV17" s="173">
        <v>1.3645307773386199</v>
      </c>
      <c r="DW17" s="13">
        <v>8.7274732235919696</v>
      </c>
      <c r="DX17" s="173">
        <v>1.36317693872098</v>
      </c>
      <c r="DY17" s="13">
        <v>6.0695439450754902</v>
      </c>
      <c r="DZ17" s="173">
        <v>0.58267123035614199</v>
      </c>
      <c r="EA17" s="13">
        <v>-2.98085433809119</v>
      </c>
      <c r="EB17" s="173">
        <v>1.49309276551542</v>
      </c>
      <c r="EC17" s="13">
        <v>5.1711244884912402</v>
      </c>
      <c r="ED17" s="173">
        <v>0.39713521365680099</v>
      </c>
      <c r="EE17" s="13">
        <v>6.1731130550352802</v>
      </c>
      <c r="EF17" s="173">
        <v>0.95790461147132799</v>
      </c>
      <c r="EG17" s="13">
        <v>6.4662579204264796</v>
      </c>
      <c r="EH17" s="173">
        <v>0.95315262883448604</v>
      </c>
      <c r="EI17" s="13">
        <v>4.3980439754079397</v>
      </c>
      <c r="EJ17" s="173">
        <v>0.44777563935076797</v>
      </c>
      <c r="EK17" s="13">
        <v>-1.7750690796273501</v>
      </c>
      <c r="EL17" s="173">
        <v>1.0497183989156</v>
      </c>
      <c r="EM17" s="13">
        <v>12.0311296854014</v>
      </c>
      <c r="EN17" s="173">
        <v>0.81631078155142101</v>
      </c>
      <c r="EO17" s="13">
        <v>15.4716471413647</v>
      </c>
      <c r="EP17" s="173">
        <v>1.6652629717326199</v>
      </c>
      <c r="EQ17" s="13">
        <v>13.754048067708</v>
      </c>
      <c r="ER17" s="173">
        <v>1.76192492202572</v>
      </c>
      <c r="ES17" s="13">
        <v>10.389536033422299</v>
      </c>
      <c r="ET17" s="173">
        <v>0.86737831807392496</v>
      </c>
      <c r="EU17" s="13">
        <v>-5.0821111079423504</v>
      </c>
      <c r="EV17" s="173">
        <v>1.6042477215866</v>
      </c>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6"/>
    </row>
    <row r="18" spans="1:212" ht="12.95" customHeight="1" x14ac:dyDescent="0.2">
      <c r="A18" s="17" t="s">
        <v>346</v>
      </c>
      <c r="B18" s="12">
        <v>2</v>
      </c>
      <c r="C18" s="13">
        <v>4.9302896612854497</v>
      </c>
      <c r="D18" s="173">
        <v>0.61716387690568697</v>
      </c>
      <c r="E18" s="13">
        <v>7.5085104913087699</v>
      </c>
      <c r="F18" s="173">
        <v>1.26013867324831</v>
      </c>
      <c r="G18" s="13">
        <v>4.3533646591943604</v>
      </c>
      <c r="H18" s="173">
        <v>1.3493152200546701</v>
      </c>
      <c r="I18" s="13">
        <v>4.0434455144707799</v>
      </c>
      <c r="J18" s="173">
        <v>0.78300177823119899</v>
      </c>
      <c r="K18" s="13">
        <v>-3.46506497683799</v>
      </c>
      <c r="L18" s="173">
        <v>1.5284327098935999</v>
      </c>
      <c r="M18" s="13">
        <v>5.0760295607249404</v>
      </c>
      <c r="N18" s="173">
        <v>0.60016921494516995</v>
      </c>
      <c r="O18" s="13">
        <v>8.9769880714160895</v>
      </c>
      <c r="P18" s="173">
        <v>1.33679177014255</v>
      </c>
      <c r="Q18" s="13">
        <v>4.5402050941534497</v>
      </c>
      <c r="R18" s="173">
        <v>1.20648718829177</v>
      </c>
      <c r="S18" s="13">
        <v>3.6857359820708702</v>
      </c>
      <c r="T18" s="173">
        <v>0.68952485600463498</v>
      </c>
      <c r="U18" s="13">
        <v>-5.2912520893452202</v>
      </c>
      <c r="V18" s="173">
        <v>1.49508319528792</v>
      </c>
      <c r="W18" s="13">
        <v>5.5737035797908403</v>
      </c>
      <c r="X18" s="173">
        <v>0.57535814578150102</v>
      </c>
      <c r="Y18" s="13">
        <v>7.9928556666594703</v>
      </c>
      <c r="Z18" s="173">
        <v>1.39374843900761</v>
      </c>
      <c r="AA18" s="13">
        <v>5.4111488353950001</v>
      </c>
      <c r="AB18" s="173">
        <v>1.3237514659520899</v>
      </c>
      <c r="AC18" s="13">
        <v>4.6566585555359499</v>
      </c>
      <c r="AD18" s="173">
        <v>0.74676360501745398</v>
      </c>
      <c r="AE18" s="13">
        <v>-3.33619711112352</v>
      </c>
      <c r="AF18" s="173">
        <v>1.5998256765780701</v>
      </c>
      <c r="AG18" s="13">
        <v>9.5613295501497806</v>
      </c>
      <c r="AH18" s="173">
        <v>0.86696354024173505</v>
      </c>
      <c r="AI18" s="13">
        <v>11.9434242402733</v>
      </c>
      <c r="AJ18" s="173">
        <v>1.79865314216697</v>
      </c>
      <c r="AK18" s="13">
        <v>11.051297484482999</v>
      </c>
      <c r="AL18" s="173">
        <v>2.4731097317755002</v>
      </c>
      <c r="AM18" s="13">
        <v>8.24862715506592</v>
      </c>
      <c r="AN18" s="173">
        <v>0.93836346347593103</v>
      </c>
      <c r="AO18" s="13">
        <v>-3.6947970852074299</v>
      </c>
      <c r="AP18" s="173">
        <v>1.93594133924336</v>
      </c>
      <c r="AQ18" s="13">
        <v>12.475007405666201</v>
      </c>
      <c r="AR18" s="173">
        <v>1.02003825400132</v>
      </c>
      <c r="AS18" s="13">
        <v>9.5855280465423593</v>
      </c>
      <c r="AT18" s="173">
        <v>1.5038933568744599</v>
      </c>
      <c r="AU18" s="13">
        <v>10.613992761576499</v>
      </c>
      <c r="AV18" s="173">
        <v>1.8863725723820499</v>
      </c>
      <c r="AW18" s="13">
        <v>13.969002955653799</v>
      </c>
      <c r="AX18" s="173">
        <v>1.3399916373829399</v>
      </c>
      <c r="AY18" s="13">
        <v>4.38347490911144</v>
      </c>
      <c r="AZ18" s="173">
        <v>2.0632674675028202</v>
      </c>
      <c r="BA18" s="13">
        <v>13.536550096943699</v>
      </c>
      <c r="BB18" s="173">
        <v>1.1017469986995501</v>
      </c>
      <c r="BC18" s="13">
        <v>9.6579496300444596</v>
      </c>
      <c r="BD18" s="173">
        <v>1.3603430826238101</v>
      </c>
      <c r="BE18" s="13">
        <v>9.4983445173849592</v>
      </c>
      <c r="BF18" s="173">
        <v>1.7894437183696801</v>
      </c>
      <c r="BG18" s="13">
        <v>15.708305363453199</v>
      </c>
      <c r="BH18" s="173">
        <v>1.49214606074959</v>
      </c>
      <c r="BI18" s="13">
        <v>6.0503557334087201</v>
      </c>
      <c r="BJ18" s="173">
        <v>1.7253501931466999</v>
      </c>
      <c r="BK18" s="13">
        <v>14.0321519035872</v>
      </c>
      <c r="BL18" s="173">
        <v>0.85588929430551197</v>
      </c>
      <c r="BM18" s="13">
        <v>13.117961660529</v>
      </c>
      <c r="BN18" s="173">
        <v>2.1784252476010599</v>
      </c>
      <c r="BO18" s="13">
        <v>11.280892114426001</v>
      </c>
      <c r="BP18" s="173">
        <v>2.28891157294147</v>
      </c>
      <c r="BQ18" s="13">
        <v>14.915422760755501</v>
      </c>
      <c r="BR18" s="173">
        <v>1.01018071827439</v>
      </c>
      <c r="BS18" s="13">
        <v>1.7974611002265399</v>
      </c>
      <c r="BT18" s="173">
        <v>2.42521622098177</v>
      </c>
      <c r="BU18" s="13">
        <v>11.548230937820099</v>
      </c>
      <c r="BV18" s="173">
        <v>0.89381968356349895</v>
      </c>
      <c r="BW18" s="13">
        <v>24.810265528976998</v>
      </c>
      <c r="BX18" s="173">
        <v>2.2620454919190398</v>
      </c>
      <c r="BY18" s="13">
        <v>10.016682847229299</v>
      </c>
      <c r="BZ18" s="173">
        <v>1.88179366625096</v>
      </c>
      <c r="CA18" s="13">
        <v>6.9544061119238902</v>
      </c>
      <c r="CB18" s="173">
        <v>0.896008929062724</v>
      </c>
      <c r="CC18" s="13">
        <v>-17.8558594170531</v>
      </c>
      <c r="CD18" s="173">
        <v>2.2197405154632199</v>
      </c>
      <c r="CE18" s="13">
        <v>3.39355883257211</v>
      </c>
      <c r="CF18" s="173">
        <v>0.50292777849069203</v>
      </c>
      <c r="CG18" s="13">
        <v>4.9017656188847401</v>
      </c>
      <c r="CH18" s="173">
        <v>1.30112687189973</v>
      </c>
      <c r="CI18" s="13">
        <v>4.3665939493165897</v>
      </c>
      <c r="CJ18" s="173">
        <v>1.1898369540248499</v>
      </c>
      <c r="CK18" s="13">
        <v>2.58464108126585</v>
      </c>
      <c r="CL18" s="173">
        <v>0.56606282788135598</v>
      </c>
      <c r="CM18" s="13">
        <v>-2.31712453761889</v>
      </c>
      <c r="CN18" s="173">
        <v>1.3836172824167701</v>
      </c>
      <c r="CO18" s="13">
        <v>7.5710712217754796</v>
      </c>
      <c r="CP18" s="173">
        <v>0.85373013061255099</v>
      </c>
      <c r="CQ18" s="13">
        <v>10.227908942194</v>
      </c>
      <c r="CR18" s="173">
        <v>1.7101138827001601</v>
      </c>
      <c r="CS18" s="13">
        <v>7.7377900038328802</v>
      </c>
      <c r="CT18" s="173">
        <v>1.91378692166039</v>
      </c>
      <c r="CU18" s="13">
        <v>6.4966501934929397</v>
      </c>
      <c r="CV18" s="173">
        <v>0.88218542756769602</v>
      </c>
      <c r="CW18" s="13">
        <v>-3.7312587487010198</v>
      </c>
      <c r="CX18" s="173">
        <v>1.7535673818406401</v>
      </c>
      <c r="CY18" s="13">
        <v>12.403710911368499</v>
      </c>
      <c r="CZ18" s="173">
        <v>1.14841001844187</v>
      </c>
      <c r="DA18" s="13">
        <v>16.2336774776259</v>
      </c>
      <c r="DB18" s="173">
        <v>2.1528914623854098</v>
      </c>
      <c r="DC18" s="13">
        <v>14.4522668628421</v>
      </c>
      <c r="DD18" s="173">
        <v>2.1344843169126499</v>
      </c>
      <c r="DE18" s="13">
        <v>10.3857081400075</v>
      </c>
      <c r="DF18" s="173">
        <v>1.30473726066172</v>
      </c>
      <c r="DG18" s="13">
        <v>-5.8479693376184301</v>
      </c>
      <c r="DH18" s="173">
        <v>2.1713299473096299</v>
      </c>
      <c r="DI18" s="13">
        <v>10.681468616951101</v>
      </c>
      <c r="DJ18" s="173">
        <v>1.0359809260227799</v>
      </c>
      <c r="DK18" s="13">
        <v>12.2852941018441</v>
      </c>
      <c r="DL18" s="173">
        <v>1.6667273134273799</v>
      </c>
      <c r="DM18" s="13">
        <v>12.3698711477643</v>
      </c>
      <c r="DN18" s="173">
        <v>1.94595813855306</v>
      </c>
      <c r="DO18" s="13">
        <v>9.7179050770372992</v>
      </c>
      <c r="DP18" s="173">
        <v>1.2219446324107199</v>
      </c>
      <c r="DQ18" s="13">
        <v>-2.5673890248067899</v>
      </c>
      <c r="DR18" s="173">
        <v>1.8007767940069701</v>
      </c>
      <c r="DS18" s="13">
        <v>6.2275537616425902</v>
      </c>
      <c r="DT18" s="173">
        <v>0.59708319040273306</v>
      </c>
      <c r="DU18" s="13">
        <v>6.4466296600307604</v>
      </c>
      <c r="DV18" s="173">
        <v>1.4144702864378</v>
      </c>
      <c r="DW18" s="13">
        <v>6.0074583144124398</v>
      </c>
      <c r="DX18" s="173">
        <v>1.8270166897639799</v>
      </c>
      <c r="DY18" s="13">
        <v>6.1068443883396402</v>
      </c>
      <c r="DZ18" s="173">
        <v>0.77691841346083201</v>
      </c>
      <c r="EA18" s="13">
        <v>-0.339785271691113</v>
      </c>
      <c r="EB18" s="173">
        <v>1.61511396953145</v>
      </c>
      <c r="EC18" s="13">
        <v>2.8269616921835299</v>
      </c>
      <c r="ED18" s="173">
        <v>0.52842815141761801</v>
      </c>
      <c r="EE18" s="13">
        <v>3.9873225322616301</v>
      </c>
      <c r="EF18" s="173">
        <v>1.07320011299163</v>
      </c>
      <c r="EG18" s="13">
        <v>3.160025583286</v>
      </c>
      <c r="EH18" s="173">
        <v>1.2029287399562201</v>
      </c>
      <c r="EI18" s="13">
        <v>2.3032047632688402</v>
      </c>
      <c r="EJ18" s="173">
        <v>0.55829176836265804</v>
      </c>
      <c r="EK18" s="13">
        <v>-1.68411776899279</v>
      </c>
      <c r="EL18" s="173">
        <v>1.11013732893651</v>
      </c>
      <c r="EM18" s="13">
        <v>10.2477019698924</v>
      </c>
      <c r="EN18" s="173">
        <v>1.08292663051122</v>
      </c>
      <c r="EO18" s="13">
        <v>12.186128567804699</v>
      </c>
      <c r="EP18" s="173">
        <v>1.96208181609029</v>
      </c>
      <c r="EQ18" s="13">
        <v>11.824888326974699</v>
      </c>
      <c r="ER18" s="173">
        <v>2.1734597671769098</v>
      </c>
      <c r="ES18" s="13">
        <v>9.1295438601666206</v>
      </c>
      <c r="ET18" s="173">
        <v>1.3226696472197601</v>
      </c>
      <c r="EU18" s="13">
        <v>-3.0565847076380601</v>
      </c>
      <c r="EV18" s="173">
        <v>1.9373293972193699</v>
      </c>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6"/>
    </row>
    <row r="19" spans="1:212" ht="12.95" customHeight="1" x14ac:dyDescent="0.2">
      <c r="A19" s="17" t="s">
        <v>347</v>
      </c>
      <c r="B19" s="12">
        <v>2</v>
      </c>
      <c r="C19" s="13">
        <v>5.7211205205379203</v>
      </c>
      <c r="D19" s="173">
        <v>0.62773957432220595</v>
      </c>
      <c r="E19" s="13">
        <v>8.1620946376096395</v>
      </c>
      <c r="F19" s="173">
        <v>1.4612872108641799</v>
      </c>
      <c r="G19" s="13">
        <v>6.6295790450268699</v>
      </c>
      <c r="H19" s="173">
        <v>1.4789241049452899</v>
      </c>
      <c r="I19" s="13">
        <v>4.8385187727574097</v>
      </c>
      <c r="J19" s="173">
        <v>0.66908540487825796</v>
      </c>
      <c r="K19" s="13">
        <v>-3.3235758648522302</v>
      </c>
      <c r="L19" s="173">
        <v>1.57252315928244</v>
      </c>
      <c r="M19" s="13">
        <v>8.0591069960947195</v>
      </c>
      <c r="N19" s="173">
        <v>0.788291793464166</v>
      </c>
      <c r="O19" s="13">
        <v>11.877751070654799</v>
      </c>
      <c r="P19" s="173">
        <v>1.8695751159518701</v>
      </c>
      <c r="Q19" s="13">
        <v>11.079495460962599</v>
      </c>
      <c r="R19" s="173">
        <v>2.1270320607317701</v>
      </c>
      <c r="S19" s="13">
        <v>6.1715999413295597</v>
      </c>
      <c r="T19" s="173">
        <v>0.91023113966661295</v>
      </c>
      <c r="U19" s="13">
        <v>-5.7061511293252698</v>
      </c>
      <c r="V19" s="173">
        <v>2.15974601558649</v>
      </c>
      <c r="W19" s="13">
        <v>14.493861926069</v>
      </c>
      <c r="X19" s="173">
        <v>0.93452254807579305</v>
      </c>
      <c r="Y19" s="13">
        <v>17.357782817011</v>
      </c>
      <c r="Z19" s="173">
        <v>1.8517168482145201</v>
      </c>
      <c r="AA19" s="13">
        <v>16.903539949415901</v>
      </c>
      <c r="AB19" s="173">
        <v>2.27980108640448</v>
      </c>
      <c r="AC19" s="13">
        <v>13.0141634540313</v>
      </c>
      <c r="AD19" s="173">
        <v>1.2244824363479401</v>
      </c>
      <c r="AE19" s="13">
        <v>-4.3436193629796804</v>
      </c>
      <c r="AF19" s="173">
        <v>2.3371258249277398</v>
      </c>
      <c r="AG19" s="13">
        <v>11.7240643689363</v>
      </c>
      <c r="AH19" s="173">
        <v>0.80989775658869501</v>
      </c>
      <c r="AI19" s="13">
        <v>15.1803183820463</v>
      </c>
      <c r="AJ19" s="173">
        <v>2.2407494388127902</v>
      </c>
      <c r="AK19" s="13">
        <v>14.0707034051555</v>
      </c>
      <c r="AL19" s="173">
        <v>1.7967224239531301</v>
      </c>
      <c r="AM19" s="13">
        <v>9.8386955171015398</v>
      </c>
      <c r="AN19" s="173">
        <v>1.0241119806942001</v>
      </c>
      <c r="AO19" s="13">
        <v>-5.3416228649447497</v>
      </c>
      <c r="AP19" s="173">
        <v>2.3442861895329701</v>
      </c>
      <c r="AQ19" s="13">
        <v>22.0423871205927</v>
      </c>
      <c r="AR19" s="173">
        <v>1.2355677852648801</v>
      </c>
      <c r="AS19" s="13">
        <v>18.1740541155757</v>
      </c>
      <c r="AT19" s="173">
        <v>2.74809763639503</v>
      </c>
      <c r="AU19" s="13">
        <v>22.616467970101301</v>
      </c>
      <c r="AV19" s="173">
        <v>2.3289205997090701</v>
      </c>
      <c r="AW19" s="13">
        <v>22.930374065002098</v>
      </c>
      <c r="AX19" s="173">
        <v>1.57085615373345</v>
      </c>
      <c r="AY19" s="13">
        <v>4.7563199494263904</v>
      </c>
      <c r="AZ19" s="173">
        <v>2.9476323670254998</v>
      </c>
      <c r="BA19" s="13">
        <v>23.930759744134601</v>
      </c>
      <c r="BB19" s="173">
        <v>1.28040254423394</v>
      </c>
      <c r="BC19" s="13">
        <v>17.723012869360399</v>
      </c>
      <c r="BD19" s="173">
        <v>2.72517850628341</v>
      </c>
      <c r="BE19" s="13">
        <v>21.551240481268898</v>
      </c>
      <c r="BF19" s="173">
        <v>2.3595823164220699</v>
      </c>
      <c r="BG19" s="13">
        <v>26.339171138718999</v>
      </c>
      <c r="BH19" s="173">
        <v>1.8382461985335099</v>
      </c>
      <c r="BI19" s="13">
        <v>8.6161582693586194</v>
      </c>
      <c r="BJ19" s="173">
        <v>3.1676244215163698</v>
      </c>
      <c r="BK19" s="13">
        <v>21.8863906345413</v>
      </c>
      <c r="BL19" s="173">
        <v>1.1445704850417999</v>
      </c>
      <c r="BM19" s="13">
        <v>25.118021986983202</v>
      </c>
      <c r="BN19" s="173">
        <v>2.34447384528481</v>
      </c>
      <c r="BO19" s="13">
        <v>22.527124732813402</v>
      </c>
      <c r="BP19" s="173">
        <v>2.6368388137298999</v>
      </c>
      <c r="BQ19" s="13">
        <v>20.647389252812999</v>
      </c>
      <c r="BR19" s="173">
        <v>1.2907033372416701</v>
      </c>
      <c r="BS19" s="13">
        <v>-4.4706327341701497</v>
      </c>
      <c r="BT19" s="173">
        <v>2.66288570261458</v>
      </c>
      <c r="BU19" s="13">
        <v>15.9015532158596</v>
      </c>
      <c r="BV19" s="173">
        <v>0.97073703221602803</v>
      </c>
      <c r="BW19" s="13">
        <v>27.805642821322198</v>
      </c>
      <c r="BX19" s="173">
        <v>2.4106898812574702</v>
      </c>
      <c r="BY19" s="13">
        <v>17.7979896854856</v>
      </c>
      <c r="BZ19" s="173">
        <v>2.5454111455902</v>
      </c>
      <c r="CA19" s="13">
        <v>11.978960468826299</v>
      </c>
      <c r="CB19" s="173">
        <v>1.02013872179803</v>
      </c>
      <c r="CC19" s="13">
        <v>-15.826682352495901</v>
      </c>
      <c r="CD19" s="173">
        <v>2.6331393750068099</v>
      </c>
      <c r="CE19" s="13">
        <v>8.3488512811750901</v>
      </c>
      <c r="CF19" s="173">
        <v>0.71185158078035404</v>
      </c>
      <c r="CG19" s="13">
        <v>17.189924606845398</v>
      </c>
      <c r="CH19" s="173">
        <v>2.07532360935922</v>
      </c>
      <c r="CI19" s="13">
        <v>8.8249288854897898</v>
      </c>
      <c r="CJ19" s="173">
        <v>1.6459950870184601</v>
      </c>
      <c r="CK19" s="13">
        <v>5.7830096763767198</v>
      </c>
      <c r="CL19" s="173">
        <v>0.86621743955913599</v>
      </c>
      <c r="CM19" s="13">
        <v>-11.4069149304687</v>
      </c>
      <c r="CN19" s="173">
        <v>2.28741221615909</v>
      </c>
      <c r="CO19" s="13">
        <v>13.226714436400799</v>
      </c>
      <c r="CP19" s="173">
        <v>0.86351099440685997</v>
      </c>
      <c r="CQ19" s="13">
        <v>17.4655948513482</v>
      </c>
      <c r="CR19" s="173">
        <v>2.6871853311525302</v>
      </c>
      <c r="CS19" s="13">
        <v>14.7169335486869</v>
      </c>
      <c r="CT19" s="173">
        <v>2.3694316438859402</v>
      </c>
      <c r="CU19" s="13">
        <v>11.7075013269476</v>
      </c>
      <c r="CV19" s="173">
        <v>1.0605591604670399</v>
      </c>
      <c r="CW19" s="13">
        <v>-5.7580935244005698</v>
      </c>
      <c r="CX19" s="173">
        <v>2.8543837081624202</v>
      </c>
      <c r="CY19" s="13">
        <v>23.6489611036993</v>
      </c>
      <c r="CZ19" s="173">
        <v>1.3141844346868099</v>
      </c>
      <c r="DA19" s="13">
        <v>30.219763253162998</v>
      </c>
      <c r="DB19" s="173">
        <v>3.04660987702905</v>
      </c>
      <c r="DC19" s="13">
        <v>27.892684006484</v>
      </c>
      <c r="DD19" s="173">
        <v>2.6800287779006098</v>
      </c>
      <c r="DE19" s="13">
        <v>20.677160967658001</v>
      </c>
      <c r="DF19" s="173">
        <v>1.2424501811042099</v>
      </c>
      <c r="DG19" s="13">
        <v>-9.5426022855049606</v>
      </c>
      <c r="DH19" s="173">
        <v>2.9051581774333401</v>
      </c>
      <c r="DI19" s="13">
        <v>12.5707970785664</v>
      </c>
      <c r="DJ19" s="173">
        <v>1.0619865866431399</v>
      </c>
      <c r="DK19" s="13">
        <v>21.411124196343199</v>
      </c>
      <c r="DL19" s="173">
        <v>2.92524926599746</v>
      </c>
      <c r="DM19" s="13">
        <v>13.4119734990674</v>
      </c>
      <c r="DN19" s="173">
        <v>1.98469824214456</v>
      </c>
      <c r="DO19" s="13">
        <v>9.6886626043956401</v>
      </c>
      <c r="DP19" s="173">
        <v>1.00633924075059</v>
      </c>
      <c r="DQ19" s="13">
        <v>-11.722461591947599</v>
      </c>
      <c r="DR19" s="173">
        <v>2.85948711096666</v>
      </c>
      <c r="DS19" s="13">
        <v>8.8090592109814008</v>
      </c>
      <c r="DT19" s="173">
        <v>0.73202736755826903</v>
      </c>
      <c r="DU19" s="13">
        <v>14.3858055802877</v>
      </c>
      <c r="DV19" s="173">
        <v>2.70733199539076</v>
      </c>
      <c r="DW19" s="13">
        <v>12.1333658246895</v>
      </c>
      <c r="DX19" s="173">
        <v>2.1735025136063699</v>
      </c>
      <c r="DY19" s="13">
        <v>6.0125838216809102</v>
      </c>
      <c r="DZ19" s="173">
        <v>0.84830992841521802</v>
      </c>
      <c r="EA19" s="13">
        <v>-8.3732217586067801</v>
      </c>
      <c r="EB19" s="173">
        <v>2.7720542997450699</v>
      </c>
      <c r="EC19" s="13">
        <v>8.8382805230327595</v>
      </c>
      <c r="ED19" s="173">
        <v>0.69058701088836405</v>
      </c>
      <c r="EE19" s="13">
        <v>10.669910109016801</v>
      </c>
      <c r="EF19" s="173">
        <v>1.9008055530075201</v>
      </c>
      <c r="EG19" s="13">
        <v>10.613575919996901</v>
      </c>
      <c r="EH19" s="173">
        <v>1.78609995877495</v>
      </c>
      <c r="EI19" s="13">
        <v>7.5952209328740903</v>
      </c>
      <c r="EJ19" s="173">
        <v>0.849865575012268</v>
      </c>
      <c r="EK19" s="13">
        <v>-3.0746891761427002</v>
      </c>
      <c r="EL19" s="173">
        <v>2.2110277738102102</v>
      </c>
      <c r="EM19" s="13">
        <v>14.819994277118701</v>
      </c>
      <c r="EN19" s="173">
        <v>1.3450799053672799</v>
      </c>
      <c r="EO19" s="13">
        <v>22.1779267839851</v>
      </c>
      <c r="EP19" s="173">
        <v>3.1419329168648802</v>
      </c>
      <c r="EQ19" s="13">
        <v>16.1771751214443</v>
      </c>
      <c r="ER19" s="173">
        <v>2.5114745857007401</v>
      </c>
      <c r="ES19" s="13">
        <v>12.312217843788201</v>
      </c>
      <c r="ET19" s="173">
        <v>1.3438824606639601</v>
      </c>
      <c r="EU19" s="13">
        <v>-9.8657089401969191</v>
      </c>
      <c r="EV19" s="173">
        <v>3.17237433801531</v>
      </c>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6"/>
    </row>
    <row r="20" spans="1:212" ht="12.95" customHeight="1" x14ac:dyDescent="0.2">
      <c r="A20" s="2" t="s">
        <v>348</v>
      </c>
      <c r="B20" s="12">
        <v>2</v>
      </c>
      <c r="C20" s="13">
        <v>11.882287974302599</v>
      </c>
      <c r="D20" s="173">
        <v>0.88565209691955704</v>
      </c>
      <c r="E20" s="13">
        <v>11.360753985307699</v>
      </c>
      <c r="F20" s="173">
        <v>1.9550505255420301</v>
      </c>
      <c r="G20" s="13">
        <v>12.5038193232596</v>
      </c>
      <c r="H20" s="173">
        <v>2.2214766779343398</v>
      </c>
      <c r="I20" s="13">
        <v>11.619584740591099</v>
      </c>
      <c r="J20" s="173">
        <v>1.04112588919848</v>
      </c>
      <c r="K20" s="13">
        <v>0.25883075528343202</v>
      </c>
      <c r="L20" s="173">
        <v>2.3009395645302</v>
      </c>
      <c r="M20" s="13">
        <v>13.165828425945399</v>
      </c>
      <c r="N20" s="173">
        <v>0.91085736121229399</v>
      </c>
      <c r="O20" s="13">
        <v>17.9049765169738</v>
      </c>
      <c r="P20" s="173">
        <v>2.1836196713429801</v>
      </c>
      <c r="Q20" s="13">
        <v>12.1460064924813</v>
      </c>
      <c r="R20" s="173">
        <v>2.02195857466775</v>
      </c>
      <c r="S20" s="13">
        <v>11.584450058384901</v>
      </c>
      <c r="T20" s="173">
        <v>1.0263522184098</v>
      </c>
      <c r="U20" s="13">
        <v>-6.3205264585888496</v>
      </c>
      <c r="V20" s="173">
        <v>2.3151701389230701</v>
      </c>
      <c r="W20" s="13">
        <v>14.037412041783901</v>
      </c>
      <c r="X20" s="173">
        <v>1.0512079274773101</v>
      </c>
      <c r="Y20" s="13">
        <v>14.242796818672099</v>
      </c>
      <c r="Z20" s="173">
        <v>2.07660236182168</v>
      </c>
      <c r="AA20" s="13">
        <v>15.623998385937</v>
      </c>
      <c r="AB20" s="173">
        <v>2.2715808437812002</v>
      </c>
      <c r="AC20" s="13">
        <v>13.24326727551</v>
      </c>
      <c r="AD20" s="173">
        <v>1.1826951753136801</v>
      </c>
      <c r="AE20" s="13">
        <v>-0.99952954316210796</v>
      </c>
      <c r="AF20" s="173">
        <v>2.31621406446442</v>
      </c>
      <c r="AG20" s="13">
        <v>15.622649960689399</v>
      </c>
      <c r="AH20" s="173">
        <v>0.96857458401602803</v>
      </c>
      <c r="AI20" s="13">
        <v>13.448958532360701</v>
      </c>
      <c r="AJ20" s="173">
        <v>2.1152974006980001</v>
      </c>
      <c r="AK20" s="13">
        <v>19.093599696056199</v>
      </c>
      <c r="AL20" s="173">
        <v>2.2529173765085302</v>
      </c>
      <c r="AM20" s="13">
        <v>15.128630644462399</v>
      </c>
      <c r="AN20" s="173">
        <v>1.2287568515313001</v>
      </c>
      <c r="AO20" s="13">
        <v>1.67967211210169</v>
      </c>
      <c r="AP20" s="173">
        <v>2.4706164072236199</v>
      </c>
      <c r="AQ20" s="13">
        <v>25.588515446141098</v>
      </c>
      <c r="AR20" s="173">
        <v>1.24446804945052</v>
      </c>
      <c r="AS20" s="13">
        <v>22.782111889228201</v>
      </c>
      <c r="AT20" s="173">
        <v>2.50229108510577</v>
      </c>
      <c r="AU20" s="13">
        <v>22.5375042211497</v>
      </c>
      <c r="AV20" s="173">
        <v>2.63285561018137</v>
      </c>
      <c r="AW20" s="13">
        <v>27.059463375514198</v>
      </c>
      <c r="AX20" s="173">
        <v>1.5857004279629201</v>
      </c>
      <c r="AY20" s="13">
        <v>4.2773514862860003</v>
      </c>
      <c r="AZ20" s="173">
        <v>3.1130394939274399</v>
      </c>
      <c r="BA20" s="13">
        <v>26.609280629891501</v>
      </c>
      <c r="BB20" s="173">
        <v>1.12552263461247</v>
      </c>
      <c r="BC20" s="13">
        <v>22.6835181008124</v>
      </c>
      <c r="BD20" s="173">
        <v>2.6728462031433202</v>
      </c>
      <c r="BE20" s="13">
        <v>23.347582075551198</v>
      </c>
      <c r="BF20" s="173">
        <v>2.67577525766368</v>
      </c>
      <c r="BG20" s="13">
        <v>28.703463531338201</v>
      </c>
      <c r="BH20" s="173">
        <v>1.45886792560096</v>
      </c>
      <c r="BI20" s="13">
        <v>6.0199454305257696</v>
      </c>
      <c r="BJ20" s="173">
        <v>3.1603436365422199</v>
      </c>
      <c r="BK20" s="13">
        <v>38.593076999861999</v>
      </c>
      <c r="BL20" s="173">
        <v>1.2397010746496999</v>
      </c>
      <c r="BM20" s="13">
        <v>32.450472480068797</v>
      </c>
      <c r="BN20" s="173">
        <v>3.0315914276104898</v>
      </c>
      <c r="BO20" s="13">
        <v>34.870317569483497</v>
      </c>
      <c r="BP20" s="173">
        <v>3.1049804326727002</v>
      </c>
      <c r="BQ20" s="13">
        <v>41.670549272204603</v>
      </c>
      <c r="BR20" s="173">
        <v>1.4873274305379001</v>
      </c>
      <c r="BS20" s="13">
        <v>9.2200767921358597</v>
      </c>
      <c r="BT20" s="173">
        <v>3.27669484084144</v>
      </c>
      <c r="BU20" s="13">
        <v>22.266669031321101</v>
      </c>
      <c r="BV20" s="173">
        <v>1.1081846527313901</v>
      </c>
      <c r="BW20" s="13">
        <v>25.562199955543601</v>
      </c>
      <c r="BX20" s="173">
        <v>2.4733482942896399</v>
      </c>
      <c r="BY20" s="13">
        <v>22.623773714198101</v>
      </c>
      <c r="BZ20" s="173">
        <v>2.8778225132452699</v>
      </c>
      <c r="CA20" s="13">
        <v>20.841586757953401</v>
      </c>
      <c r="CB20" s="173">
        <v>1.3368162445086</v>
      </c>
      <c r="CC20" s="13">
        <v>-4.72061319759014</v>
      </c>
      <c r="CD20" s="173">
        <v>2.7283508163716701</v>
      </c>
      <c r="CE20" s="13">
        <v>21.078666653310201</v>
      </c>
      <c r="CF20" s="173">
        <v>1.1709659778669499</v>
      </c>
      <c r="CG20" s="13">
        <v>29.7701383005103</v>
      </c>
      <c r="CH20" s="173">
        <v>3.2686540054961499</v>
      </c>
      <c r="CI20" s="13">
        <v>21.082426402122099</v>
      </c>
      <c r="CJ20" s="173">
        <v>2.7583262256860301</v>
      </c>
      <c r="CK20" s="13">
        <v>18.282950066928301</v>
      </c>
      <c r="CL20" s="173">
        <v>1.3306449874134501</v>
      </c>
      <c r="CM20" s="13">
        <v>-11.487188233582</v>
      </c>
      <c r="CN20" s="173">
        <v>3.6067049510571798</v>
      </c>
      <c r="CO20" s="13">
        <v>18.339042277317699</v>
      </c>
      <c r="CP20" s="173">
        <v>1.0187701251369099</v>
      </c>
      <c r="CQ20" s="13">
        <v>19.3326911217796</v>
      </c>
      <c r="CR20" s="173">
        <v>2.50810240479951</v>
      </c>
      <c r="CS20" s="13">
        <v>20.3263630538206</v>
      </c>
      <c r="CT20" s="173">
        <v>2.66006412700315</v>
      </c>
      <c r="CU20" s="13">
        <v>17.143789605984502</v>
      </c>
      <c r="CV20" s="173">
        <v>1.2434355204112699</v>
      </c>
      <c r="CW20" s="13">
        <v>-2.18890151579508</v>
      </c>
      <c r="CX20" s="173">
        <v>2.8540033422344302</v>
      </c>
      <c r="CY20" s="13">
        <v>48.167725777206499</v>
      </c>
      <c r="CZ20" s="173">
        <v>1.5283552287153299</v>
      </c>
      <c r="DA20" s="13">
        <v>45.572895680774103</v>
      </c>
      <c r="DB20" s="173">
        <v>3.3343496934310299</v>
      </c>
      <c r="DC20" s="13">
        <v>46.723157186182497</v>
      </c>
      <c r="DD20" s="173">
        <v>3.1047787151535902</v>
      </c>
      <c r="DE20" s="13">
        <v>49.531233050150803</v>
      </c>
      <c r="DF20" s="173">
        <v>1.85312488773576</v>
      </c>
      <c r="DG20" s="13">
        <v>3.9583373693767498</v>
      </c>
      <c r="DH20" s="173">
        <v>3.5678256846466101</v>
      </c>
      <c r="DI20" s="13">
        <v>36.747871604582798</v>
      </c>
      <c r="DJ20" s="173">
        <v>1.16602208432357</v>
      </c>
      <c r="DK20" s="13">
        <v>34.396463355581098</v>
      </c>
      <c r="DL20" s="173">
        <v>2.6941203755684202</v>
      </c>
      <c r="DM20" s="13">
        <v>33.290445619245702</v>
      </c>
      <c r="DN20" s="173">
        <v>2.8834383782140698</v>
      </c>
      <c r="DO20" s="13">
        <v>38.276512884629597</v>
      </c>
      <c r="DP20" s="173">
        <v>1.38039756887544</v>
      </c>
      <c r="DQ20" s="13">
        <v>3.8800495290485002</v>
      </c>
      <c r="DR20" s="173">
        <v>2.92775178017357</v>
      </c>
      <c r="DS20" s="13">
        <v>16.4527056056871</v>
      </c>
      <c r="DT20" s="173">
        <v>0.93696453640214705</v>
      </c>
      <c r="DU20" s="13">
        <v>16.523377271720801</v>
      </c>
      <c r="DV20" s="173">
        <v>2.174142039341</v>
      </c>
      <c r="DW20" s="13">
        <v>16.940456826767701</v>
      </c>
      <c r="DX20" s="173">
        <v>2.3736473803130198</v>
      </c>
      <c r="DY20" s="13">
        <v>15.824824447887901</v>
      </c>
      <c r="DZ20" s="173">
        <v>1.2777215650359099</v>
      </c>
      <c r="EA20" s="13">
        <v>-0.69855282383297301</v>
      </c>
      <c r="EB20" s="173">
        <v>2.66248258048459</v>
      </c>
      <c r="EC20" s="13">
        <v>33.522242129051399</v>
      </c>
      <c r="ED20" s="173">
        <v>1.08661226622522</v>
      </c>
      <c r="EE20" s="13">
        <v>31.608423349444902</v>
      </c>
      <c r="EF20" s="173">
        <v>2.7508122601515099</v>
      </c>
      <c r="EG20" s="13">
        <v>33.012733531041398</v>
      </c>
      <c r="EH20" s="173">
        <v>3.04478201464807</v>
      </c>
      <c r="EI20" s="13">
        <v>34.173850678741303</v>
      </c>
      <c r="EJ20" s="173">
        <v>1.41968375579964</v>
      </c>
      <c r="EK20" s="13">
        <v>2.5654273292964902</v>
      </c>
      <c r="EL20" s="173">
        <v>3.30661759945276</v>
      </c>
      <c r="EM20" s="13">
        <v>35.0377554063218</v>
      </c>
      <c r="EN20" s="173">
        <v>1.2679395589317</v>
      </c>
      <c r="EO20" s="13">
        <v>31.655966398382301</v>
      </c>
      <c r="EP20" s="173">
        <v>2.7345834034574001</v>
      </c>
      <c r="EQ20" s="13">
        <v>35.192336808822901</v>
      </c>
      <c r="ER20" s="173">
        <v>3.1664613789942901</v>
      </c>
      <c r="ES20" s="13">
        <v>35.698756258272397</v>
      </c>
      <c r="ET20" s="173">
        <v>1.5770611771768599</v>
      </c>
      <c r="EU20" s="13">
        <v>4.0427898598901502</v>
      </c>
      <c r="EV20" s="173">
        <v>3.1636064816369101</v>
      </c>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6"/>
    </row>
    <row r="21" spans="1:212" ht="12.95" customHeight="1" x14ac:dyDescent="0.2">
      <c r="A21" s="2" t="s">
        <v>349</v>
      </c>
      <c r="B21" s="12">
        <v>2</v>
      </c>
      <c r="C21" s="13">
        <v>33.4668674442553</v>
      </c>
      <c r="D21" s="173">
        <v>1.1951425065154999</v>
      </c>
      <c r="E21" s="13">
        <v>39.238513552496002</v>
      </c>
      <c r="F21" s="173">
        <v>2.69012699302194</v>
      </c>
      <c r="G21" s="13">
        <v>39.486975793879097</v>
      </c>
      <c r="H21" s="173">
        <v>3.3563971207746199</v>
      </c>
      <c r="I21" s="13">
        <v>28.909042384467099</v>
      </c>
      <c r="J21" s="173">
        <v>1.28065148400291</v>
      </c>
      <c r="K21" s="13">
        <v>-10.329471168028901</v>
      </c>
      <c r="L21" s="173">
        <v>2.8864664491223002</v>
      </c>
      <c r="M21" s="13">
        <v>32.4209466427085</v>
      </c>
      <c r="N21" s="173">
        <v>1.19501247552416</v>
      </c>
      <c r="O21" s="13">
        <v>37.638407796061202</v>
      </c>
      <c r="P21" s="173">
        <v>2.6820790532457801</v>
      </c>
      <c r="Q21" s="13">
        <v>38.891279794149199</v>
      </c>
      <c r="R21" s="173">
        <v>3.6208026848950601</v>
      </c>
      <c r="S21" s="13">
        <v>28.431538044305999</v>
      </c>
      <c r="T21" s="173">
        <v>1.3886403016607101</v>
      </c>
      <c r="U21" s="13">
        <v>-9.2068697517551996</v>
      </c>
      <c r="V21" s="173">
        <v>3.1334576693132998</v>
      </c>
      <c r="W21" s="13">
        <v>34.738590441490999</v>
      </c>
      <c r="X21" s="173">
        <v>1.16621562956404</v>
      </c>
      <c r="Y21" s="13">
        <v>37.482257973744801</v>
      </c>
      <c r="Z21" s="173">
        <v>2.4371508144646601</v>
      </c>
      <c r="AA21" s="13">
        <v>42.103760337460599</v>
      </c>
      <c r="AB21" s="173">
        <v>3.2330722472452398</v>
      </c>
      <c r="AC21" s="13">
        <v>31.4996793752772</v>
      </c>
      <c r="AD21" s="173">
        <v>1.37661004772424</v>
      </c>
      <c r="AE21" s="13">
        <v>-5.9825785984675601</v>
      </c>
      <c r="AF21" s="173">
        <v>2.8357596401816898</v>
      </c>
      <c r="AG21" s="13">
        <v>29.3691981951632</v>
      </c>
      <c r="AH21" s="173">
        <v>1.09585073261643</v>
      </c>
      <c r="AI21" s="13">
        <v>31.221032723259</v>
      </c>
      <c r="AJ21" s="173">
        <v>2.4569942738526001</v>
      </c>
      <c r="AK21" s="13">
        <v>34.4461075893513</v>
      </c>
      <c r="AL21" s="173">
        <v>3.61886397947104</v>
      </c>
      <c r="AM21" s="13">
        <v>27.3057313005758</v>
      </c>
      <c r="AN21" s="173">
        <v>1.26963710095508</v>
      </c>
      <c r="AO21" s="13">
        <v>-3.9153014226831901</v>
      </c>
      <c r="AP21" s="173">
        <v>2.9274490998020002</v>
      </c>
      <c r="AQ21" s="13">
        <v>26.814142579567399</v>
      </c>
      <c r="AR21" s="173">
        <v>1.19740608476426</v>
      </c>
      <c r="AS21" s="13">
        <v>30.5519944488554</v>
      </c>
      <c r="AT21" s="173">
        <v>2.6728449138823902</v>
      </c>
      <c r="AU21" s="13">
        <v>26.027103961776302</v>
      </c>
      <c r="AV21" s="173">
        <v>3.2158423325757202</v>
      </c>
      <c r="AW21" s="13">
        <v>25.640024291982002</v>
      </c>
      <c r="AX21" s="173">
        <v>1.4109484901048099</v>
      </c>
      <c r="AY21" s="13">
        <v>-4.9119701568734602</v>
      </c>
      <c r="AZ21" s="173">
        <v>2.9290997196151198</v>
      </c>
      <c r="BA21" s="13">
        <v>27.367455019803899</v>
      </c>
      <c r="BB21" s="173">
        <v>1.16033162866318</v>
      </c>
      <c r="BC21" s="13">
        <v>28.3526769122541</v>
      </c>
      <c r="BD21" s="173">
        <v>2.1639793815575001</v>
      </c>
      <c r="BE21" s="13">
        <v>25.959529299530299</v>
      </c>
      <c r="BF21" s="173">
        <v>3.4855046768975702</v>
      </c>
      <c r="BG21" s="13">
        <v>26.941219624887299</v>
      </c>
      <c r="BH21" s="173">
        <v>1.4209898493442701</v>
      </c>
      <c r="BI21" s="13">
        <v>-1.4114572873668101</v>
      </c>
      <c r="BJ21" s="173">
        <v>2.5347193844533402</v>
      </c>
      <c r="BK21" s="13">
        <v>24.440346724429101</v>
      </c>
      <c r="BL21" s="173">
        <v>1.2007919281982899</v>
      </c>
      <c r="BM21" s="13">
        <v>21.646505808719901</v>
      </c>
      <c r="BN21" s="173">
        <v>2.2184724326049601</v>
      </c>
      <c r="BO21" s="13">
        <v>20.788620274530999</v>
      </c>
      <c r="BP21" s="173">
        <v>2.7738157047790599</v>
      </c>
      <c r="BQ21" s="13">
        <v>26.414659660691999</v>
      </c>
      <c r="BR21" s="173">
        <v>1.4948206027040301</v>
      </c>
      <c r="BS21" s="13">
        <v>4.76815385197213</v>
      </c>
      <c r="BT21" s="173">
        <v>2.4778279593052899</v>
      </c>
      <c r="BU21" s="13">
        <v>29.331141529561101</v>
      </c>
      <c r="BV21" s="173">
        <v>1.0427992154114201</v>
      </c>
      <c r="BW21" s="13">
        <v>32.529424393225703</v>
      </c>
      <c r="BX21" s="173">
        <v>2.6843821847890301</v>
      </c>
      <c r="BY21" s="13">
        <v>34.017099214204499</v>
      </c>
      <c r="BZ21" s="173">
        <v>3.14653296919986</v>
      </c>
      <c r="CA21" s="13">
        <v>28.0631856780461</v>
      </c>
      <c r="CB21" s="173">
        <v>1.45244117925781</v>
      </c>
      <c r="CC21" s="13">
        <v>-4.4662387151795997</v>
      </c>
      <c r="CD21" s="173">
        <v>2.97448846934472</v>
      </c>
      <c r="CE21" s="13">
        <v>12.32165453983</v>
      </c>
      <c r="CF21" s="173">
        <v>0.79526287742194102</v>
      </c>
      <c r="CG21" s="13">
        <v>14.453337465894</v>
      </c>
      <c r="CH21" s="173">
        <v>1.71092955766709</v>
      </c>
      <c r="CI21" s="13">
        <v>14.587593036628</v>
      </c>
      <c r="CJ21" s="173">
        <v>2.19768769119589</v>
      </c>
      <c r="CK21" s="13">
        <v>10.605361343054399</v>
      </c>
      <c r="CL21" s="173">
        <v>1.01530447769918</v>
      </c>
      <c r="CM21" s="13">
        <v>-3.8479761228396199</v>
      </c>
      <c r="CN21" s="173">
        <v>1.95180999108308</v>
      </c>
      <c r="CO21" s="13">
        <v>17.6298087585971</v>
      </c>
      <c r="CP21" s="173">
        <v>0.89382960075731899</v>
      </c>
      <c r="CQ21" s="13">
        <v>18.421419665735399</v>
      </c>
      <c r="CR21" s="173">
        <v>1.6728903275311799</v>
      </c>
      <c r="CS21" s="13">
        <v>22.043897475267201</v>
      </c>
      <c r="CT21" s="173">
        <v>2.3498287536093398</v>
      </c>
      <c r="CU21" s="13">
        <v>15.867712992918801</v>
      </c>
      <c r="CV21" s="173">
        <v>1.1887906697916599</v>
      </c>
      <c r="CW21" s="13">
        <v>-2.55370667281657</v>
      </c>
      <c r="CX21" s="173">
        <v>2.0951505020144401</v>
      </c>
      <c r="CY21" s="13">
        <v>25.693531664386001</v>
      </c>
      <c r="CZ21" s="173">
        <v>0.97621741365021097</v>
      </c>
      <c r="DA21" s="13">
        <v>30.263537411247601</v>
      </c>
      <c r="DB21" s="173">
        <v>2.2427444814780602</v>
      </c>
      <c r="DC21" s="13">
        <v>27.202904920083601</v>
      </c>
      <c r="DD21" s="173">
        <v>2.7622513993348501</v>
      </c>
      <c r="DE21" s="13">
        <v>24.0621510008352</v>
      </c>
      <c r="DF21" s="173">
        <v>1.2635892818115799</v>
      </c>
      <c r="DG21" s="13">
        <v>-6.2013864104124101</v>
      </c>
      <c r="DH21" s="173">
        <v>2.5533076734179998</v>
      </c>
      <c r="DI21" s="13">
        <v>21.733107997578099</v>
      </c>
      <c r="DJ21" s="173">
        <v>1.0667442170507999</v>
      </c>
      <c r="DK21" s="13">
        <v>24.468484720133802</v>
      </c>
      <c r="DL21" s="173">
        <v>2.7089995944537599</v>
      </c>
      <c r="DM21" s="13">
        <v>27.901306918665298</v>
      </c>
      <c r="DN21" s="173">
        <v>3.1780398812711601</v>
      </c>
      <c r="DO21" s="13">
        <v>19.661018303023599</v>
      </c>
      <c r="DP21" s="173">
        <v>1.1371423900283699</v>
      </c>
      <c r="DQ21" s="13">
        <v>-4.8074664171101196</v>
      </c>
      <c r="DR21" s="173">
        <v>2.6609469724370398</v>
      </c>
      <c r="DS21" s="13">
        <v>21.356438912293001</v>
      </c>
      <c r="DT21" s="173">
        <v>0.96545866207738296</v>
      </c>
      <c r="DU21" s="13">
        <v>22.648836639758901</v>
      </c>
      <c r="DV21" s="173">
        <v>2.4658301116074099</v>
      </c>
      <c r="DW21" s="13">
        <v>25.190674401030801</v>
      </c>
      <c r="DX21" s="173">
        <v>3.0518147786091401</v>
      </c>
      <c r="DY21" s="13">
        <v>20.316410700365601</v>
      </c>
      <c r="DZ21" s="173">
        <v>1.0411991545383501</v>
      </c>
      <c r="EA21" s="13">
        <v>-2.3324259393933202</v>
      </c>
      <c r="EB21" s="173">
        <v>2.8107024476034002</v>
      </c>
      <c r="EC21" s="13">
        <v>28.522449866952801</v>
      </c>
      <c r="ED21" s="173">
        <v>1.07897058330594</v>
      </c>
      <c r="EE21" s="13">
        <v>31.2730807690983</v>
      </c>
      <c r="EF21" s="173">
        <v>3.0559028371550001</v>
      </c>
      <c r="EG21" s="13">
        <v>32.995516598819798</v>
      </c>
      <c r="EH21" s="173">
        <v>3.0856059374606501</v>
      </c>
      <c r="EI21" s="13">
        <v>26.011095471844602</v>
      </c>
      <c r="EJ21" s="173">
        <v>1.1803065350577699</v>
      </c>
      <c r="EK21" s="13">
        <v>-5.2619852972537702</v>
      </c>
      <c r="EL21" s="173">
        <v>3.3457763097487199</v>
      </c>
      <c r="EM21" s="13">
        <v>28.866464710609499</v>
      </c>
      <c r="EN21" s="173">
        <v>1.03140301391656</v>
      </c>
      <c r="EO21" s="13">
        <v>34.870400046771998</v>
      </c>
      <c r="EP21" s="173">
        <v>2.71154013622979</v>
      </c>
      <c r="EQ21" s="13">
        <v>35.276672756468798</v>
      </c>
      <c r="ER21" s="173">
        <v>3.1046785355194801</v>
      </c>
      <c r="ES21" s="13">
        <v>25.695599436076002</v>
      </c>
      <c r="ET21" s="173">
        <v>1.23863170306396</v>
      </c>
      <c r="EU21" s="13">
        <v>-9.1748006106960194</v>
      </c>
      <c r="EV21" s="173">
        <v>3.0625518103333298</v>
      </c>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6"/>
    </row>
    <row r="22" spans="1:212" ht="12.95" customHeight="1" x14ac:dyDescent="0.2">
      <c r="A22" s="2" t="s">
        <v>350</v>
      </c>
      <c r="B22" s="12">
        <v>2</v>
      </c>
      <c r="C22" s="13">
        <v>9.1766057006625505</v>
      </c>
      <c r="D22" s="173">
        <v>1.19282809013268</v>
      </c>
      <c r="E22" s="13">
        <v>6.0637008886642203</v>
      </c>
      <c r="F22" s="173">
        <v>1.69696150576446</v>
      </c>
      <c r="G22" s="13">
        <v>6.6587311356822703</v>
      </c>
      <c r="H22" s="173">
        <v>1.5363600961539099</v>
      </c>
      <c r="I22" s="13">
        <v>10.826875041381999</v>
      </c>
      <c r="J22" s="173">
        <v>1.86400168527869</v>
      </c>
      <c r="K22" s="13">
        <v>4.7631741527177303</v>
      </c>
      <c r="L22" s="173">
        <v>2.6878279402702798</v>
      </c>
      <c r="M22" s="13">
        <v>11.0228891954399</v>
      </c>
      <c r="N22" s="173">
        <v>1.2016928331043899</v>
      </c>
      <c r="O22" s="13">
        <v>8.2663595544692896</v>
      </c>
      <c r="P22" s="173">
        <v>1.8324936950473101</v>
      </c>
      <c r="Q22" s="13">
        <v>11.0856171300283</v>
      </c>
      <c r="R22" s="173">
        <v>2.36631695218612</v>
      </c>
      <c r="S22" s="13">
        <v>11.4320926561838</v>
      </c>
      <c r="T22" s="173">
        <v>1.85617883789497</v>
      </c>
      <c r="U22" s="13">
        <v>3.1657331017144701</v>
      </c>
      <c r="V22" s="173">
        <v>2.9514466575306999</v>
      </c>
      <c r="W22" s="13">
        <v>11.1954231910058</v>
      </c>
      <c r="X22" s="173">
        <v>1.1875067941425299</v>
      </c>
      <c r="Y22" s="13">
        <v>13.1489486646618</v>
      </c>
      <c r="Z22" s="173">
        <v>2.7027454866215899</v>
      </c>
      <c r="AA22" s="13">
        <v>8.8732187570787495</v>
      </c>
      <c r="AB22" s="173">
        <v>2.37591361097736</v>
      </c>
      <c r="AC22" s="13">
        <v>10.932226189558801</v>
      </c>
      <c r="AD22" s="173">
        <v>1.97276094994587</v>
      </c>
      <c r="AE22" s="13">
        <v>-2.2167224751030701</v>
      </c>
      <c r="AF22" s="173">
        <v>3.8775479641625501</v>
      </c>
      <c r="AG22" s="13">
        <v>21.790852787478201</v>
      </c>
      <c r="AH22" s="173">
        <v>1.77759426994285</v>
      </c>
      <c r="AI22" s="13">
        <v>18.9625094360735</v>
      </c>
      <c r="AJ22" s="173">
        <v>2.7118007978827801</v>
      </c>
      <c r="AK22" s="13">
        <v>14.6066473394197</v>
      </c>
      <c r="AL22" s="173">
        <v>3.0647861619313201</v>
      </c>
      <c r="AM22" s="13">
        <v>25.679688971538901</v>
      </c>
      <c r="AN22" s="173">
        <v>2.54871469381392</v>
      </c>
      <c r="AO22" s="13">
        <v>6.71717953546539</v>
      </c>
      <c r="AP22" s="173">
        <v>3.5957638278556399</v>
      </c>
      <c r="AQ22" s="13">
        <v>29.2403397414752</v>
      </c>
      <c r="AR22" s="173">
        <v>1.9522155541645001</v>
      </c>
      <c r="AS22" s="13">
        <v>18.849063556786401</v>
      </c>
      <c r="AT22" s="173">
        <v>2.7199937769086602</v>
      </c>
      <c r="AU22" s="13">
        <v>27.6121674815017</v>
      </c>
      <c r="AV22" s="173">
        <v>3.6787044182352999</v>
      </c>
      <c r="AW22" s="13">
        <v>33.328709883723803</v>
      </c>
      <c r="AX22" s="173">
        <v>2.1983998162700402</v>
      </c>
      <c r="AY22" s="13">
        <v>14.479646326937401</v>
      </c>
      <c r="AZ22" s="173">
        <v>3.18911077772281</v>
      </c>
      <c r="BA22" s="13">
        <v>31.0334230199092</v>
      </c>
      <c r="BB22" s="173">
        <v>2.0979325443624699</v>
      </c>
      <c r="BC22" s="13">
        <v>19.749161454898299</v>
      </c>
      <c r="BD22" s="173">
        <v>3.0721564797550598</v>
      </c>
      <c r="BE22" s="13">
        <v>32.680698203494899</v>
      </c>
      <c r="BF22" s="173">
        <v>4.2714650323769199</v>
      </c>
      <c r="BG22" s="13">
        <v>33.9095798502387</v>
      </c>
      <c r="BH22" s="173">
        <v>2.1691662612037002</v>
      </c>
      <c r="BI22" s="13">
        <v>14.1604183953404</v>
      </c>
      <c r="BJ22" s="173">
        <v>3.67877858493534</v>
      </c>
      <c r="BK22" s="13">
        <v>41.460099669157003</v>
      </c>
      <c r="BL22" s="173">
        <v>1.8520789419253001</v>
      </c>
      <c r="BM22" s="13">
        <v>28.607740617003401</v>
      </c>
      <c r="BN22" s="173">
        <v>3.38695077967922</v>
      </c>
      <c r="BO22" s="13">
        <v>37.708074077496804</v>
      </c>
      <c r="BP22" s="173">
        <v>3.9756576745751899</v>
      </c>
      <c r="BQ22" s="13">
        <v>48.2232221621802</v>
      </c>
      <c r="BR22" s="173">
        <v>2.5418583325844102</v>
      </c>
      <c r="BS22" s="13">
        <v>19.615481545176898</v>
      </c>
      <c r="BT22" s="173">
        <v>4.4576487784724099</v>
      </c>
      <c r="BU22" s="13">
        <v>17.082384026876099</v>
      </c>
      <c r="BV22" s="173">
        <v>1.34644015212839</v>
      </c>
      <c r="BW22" s="13">
        <v>21.857272171896401</v>
      </c>
      <c r="BX22" s="173">
        <v>2.9601890706834801</v>
      </c>
      <c r="BY22" s="13">
        <v>14.6788555924904</v>
      </c>
      <c r="BZ22" s="173">
        <v>2.3832023157642901</v>
      </c>
      <c r="CA22" s="13">
        <v>16.4407618642913</v>
      </c>
      <c r="CB22" s="173">
        <v>2.19689572974089</v>
      </c>
      <c r="CC22" s="13">
        <v>-5.4165103076051304</v>
      </c>
      <c r="CD22" s="173">
        <v>3.5100098170694398</v>
      </c>
      <c r="CE22" s="13">
        <v>16.445479723828299</v>
      </c>
      <c r="CF22" s="173">
        <v>1.6188509905699999</v>
      </c>
      <c r="CG22" s="13">
        <v>17.679959391598899</v>
      </c>
      <c r="CH22" s="173">
        <v>2.6822113306303299</v>
      </c>
      <c r="CI22" s="13">
        <v>14.2280707405057</v>
      </c>
      <c r="CJ22" s="173">
        <v>2.6125257356381901</v>
      </c>
      <c r="CK22" s="13">
        <v>17.177068273237602</v>
      </c>
      <c r="CL22" s="173">
        <v>2.3608271789712698</v>
      </c>
      <c r="CM22" s="13">
        <v>-0.50289111836130096</v>
      </c>
      <c r="CN22" s="173">
        <v>3.37112399995328</v>
      </c>
      <c r="CO22" s="13">
        <v>20.068241401084801</v>
      </c>
      <c r="CP22" s="173">
        <v>1.88108228719074</v>
      </c>
      <c r="CQ22" s="13">
        <v>21.3609704759042</v>
      </c>
      <c r="CR22" s="173">
        <v>2.8112183904230599</v>
      </c>
      <c r="CS22" s="13">
        <v>16.907421862300101</v>
      </c>
      <c r="CT22" s="173">
        <v>2.5896533622050302</v>
      </c>
      <c r="CU22" s="13">
        <v>20.505908086289999</v>
      </c>
      <c r="CV22" s="173">
        <v>2.6605424918028802</v>
      </c>
      <c r="CW22" s="13">
        <v>-0.85506238961421099</v>
      </c>
      <c r="CX22" s="173">
        <v>3.6048030514114302</v>
      </c>
      <c r="CY22" s="13">
        <v>37.852952356830102</v>
      </c>
      <c r="CZ22" s="173">
        <v>2.3544486032200198</v>
      </c>
      <c r="DA22" s="13">
        <v>39.722639139117</v>
      </c>
      <c r="DB22" s="173">
        <v>3.6908697312100101</v>
      </c>
      <c r="DC22" s="13">
        <v>35.2887112943245</v>
      </c>
      <c r="DD22" s="173">
        <v>3.8206988882269401</v>
      </c>
      <c r="DE22" s="13">
        <v>38.3166991146661</v>
      </c>
      <c r="DF22" s="173">
        <v>3.1813321936826799</v>
      </c>
      <c r="DG22" s="13">
        <v>-1.40594002445088</v>
      </c>
      <c r="DH22" s="173">
        <v>4.8084525754880998</v>
      </c>
      <c r="DI22" s="13">
        <v>33.962542582610098</v>
      </c>
      <c r="DJ22" s="173">
        <v>1.76827262870909</v>
      </c>
      <c r="DK22" s="13">
        <v>32.776436785923899</v>
      </c>
      <c r="DL22" s="173">
        <v>3.52444553616865</v>
      </c>
      <c r="DM22" s="13">
        <v>35.125298899423299</v>
      </c>
      <c r="DN22" s="173">
        <v>4.03076287640845</v>
      </c>
      <c r="DO22" s="13">
        <v>33.6377093561455</v>
      </c>
      <c r="DP22" s="173">
        <v>2.49529620567982</v>
      </c>
      <c r="DQ22" s="13">
        <v>0.86127257022157999</v>
      </c>
      <c r="DR22" s="173">
        <v>4.0694647538766402</v>
      </c>
      <c r="DS22" s="13">
        <v>18.632647010456999</v>
      </c>
      <c r="DT22" s="173">
        <v>1.59612206516147</v>
      </c>
      <c r="DU22" s="13">
        <v>17.858456969645601</v>
      </c>
      <c r="DV22" s="173">
        <v>2.8276874734205801</v>
      </c>
      <c r="DW22" s="13">
        <v>14.0695738080876</v>
      </c>
      <c r="DX22" s="173">
        <v>2.8031118302237701</v>
      </c>
      <c r="DY22" s="13">
        <v>20.406657760777001</v>
      </c>
      <c r="DZ22" s="173">
        <v>2.2035496915158999</v>
      </c>
      <c r="EA22" s="13">
        <v>2.5482007911313902</v>
      </c>
      <c r="EB22" s="173">
        <v>3.51181254743357</v>
      </c>
      <c r="EC22" s="13">
        <v>21.490913661924498</v>
      </c>
      <c r="ED22" s="173">
        <v>1.5486022897793399</v>
      </c>
      <c r="EE22" s="13">
        <v>22.749870277686099</v>
      </c>
      <c r="EF22" s="173">
        <v>3.0454211249471501</v>
      </c>
      <c r="EG22" s="13">
        <v>20.178407874857498</v>
      </c>
      <c r="EH22" s="173">
        <v>3.3318183554881098</v>
      </c>
      <c r="EI22" s="13">
        <v>21.149257173474599</v>
      </c>
      <c r="EJ22" s="173">
        <v>2.2811977084053598</v>
      </c>
      <c r="EK22" s="13">
        <v>-1.6006131042115599</v>
      </c>
      <c r="EL22" s="173">
        <v>3.4704748893773099</v>
      </c>
      <c r="EM22" s="13">
        <v>31.801184793850201</v>
      </c>
      <c r="EN22" s="173">
        <v>2.3785764008704202</v>
      </c>
      <c r="EO22" s="13">
        <v>27.465433896733</v>
      </c>
      <c r="EP22" s="173">
        <v>3.7187716415821801</v>
      </c>
      <c r="EQ22" s="13">
        <v>33.515145784677898</v>
      </c>
      <c r="ER22" s="173">
        <v>4.3833173849375902</v>
      </c>
      <c r="ES22" s="13">
        <v>32.188428687455399</v>
      </c>
      <c r="ET22" s="173">
        <v>2.57617937764129</v>
      </c>
      <c r="EU22" s="13">
        <v>4.7229947907224199</v>
      </c>
      <c r="EV22" s="173">
        <v>3.8334577089355699</v>
      </c>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6"/>
    </row>
    <row r="23" spans="1:212" ht="12.95" customHeight="1" x14ac:dyDescent="0.2">
      <c r="A23" s="2" t="s">
        <v>351</v>
      </c>
      <c r="B23" s="12">
        <v>2</v>
      </c>
      <c r="C23" s="13">
        <v>8.9596904913704591</v>
      </c>
      <c r="D23" s="173">
        <v>0.78523571665266201</v>
      </c>
      <c r="E23" s="13">
        <v>7.0088308050277801</v>
      </c>
      <c r="F23" s="173">
        <v>1.9878992677076399</v>
      </c>
      <c r="G23" s="13">
        <v>8.6339937747305093</v>
      </c>
      <c r="H23" s="173">
        <v>1.85859078943416</v>
      </c>
      <c r="I23" s="13">
        <v>9.3687584821269603</v>
      </c>
      <c r="J23" s="173">
        <v>0.96129311720988297</v>
      </c>
      <c r="K23" s="13">
        <v>2.3599276770991802</v>
      </c>
      <c r="L23" s="173">
        <v>2.3233180417467501</v>
      </c>
      <c r="M23" s="13">
        <v>12.7815734345272</v>
      </c>
      <c r="N23" s="173">
        <v>1.0928588683154301</v>
      </c>
      <c r="O23" s="13">
        <v>10.4163960648324</v>
      </c>
      <c r="P23" s="173">
        <v>2.26821666171301</v>
      </c>
      <c r="Q23" s="13">
        <v>13.382617735855099</v>
      </c>
      <c r="R23" s="173">
        <v>2.5643067665146799</v>
      </c>
      <c r="S23" s="13">
        <v>13.354321878193</v>
      </c>
      <c r="T23" s="173">
        <v>1.27016233964824</v>
      </c>
      <c r="U23" s="13">
        <v>2.9379258133606201</v>
      </c>
      <c r="V23" s="173">
        <v>2.6973125822681698</v>
      </c>
      <c r="W23" s="13">
        <v>12.2456846018592</v>
      </c>
      <c r="X23" s="173">
        <v>0.98599093664396398</v>
      </c>
      <c r="Y23" s="13">
        <v>14.0023507042883</v>
      </c>
      <c r="Z23" s="173">
        <v>2.42893486599562</v>
      </c>
      <c r="AA23" s="13">
        <v>15.109813283204801</v>
      </c>
      <c r="AB23" s="173">
        <v>2.3219532468744202</v>
      </c>
      <c r="AC23" s="13">
        <v>10.3936707051078</v>
      </c>
      <c r="AD23" s="173">
        <v>1.05119229547326</v>
      </c>
      <c r="AE23" s="13">
        <v>-3.6086799991804499</v>
      </c>
      <c r="AF23" s="173">
        <v>2.5817719141625202</v>
      </c>
      <c r="AG23" s="13">
        <v>16.214315485912099</v>
      </c>
      <c r="AH23" s="173">
        <v>1.1122822369263301</v>
      </c>
      <c r="AI23" s="13">
        <v>12.9355617317145</v>
      </c>
      <c r="AJ23" s="173">
        <v>2.3360197561436502</v>
      </c>
      <c r="AK23" s="13">
        <v>13.5579734733747</v>
      </c>
      <c r="AL23" s="173">
        <v>2.10891157956027</v>
      </c>
      <c r="AM23" s="13">
        <v>17.8879313781012</v>
      </c>
      <c r="AN23" s="173">
        <v>1.43493446993108</v>
      </c>
      <c r="AO23" s="13">
        <v>4.9523696463867397</v>
      </c>
      <c r="AP23" s="173">
        <v>2.4630684834529699</v>
      </c>
      <c r="AQ23" s="13">
        <v>29.409472845602298</v>
      </c>
      <c r="AR23" s="173">
        <v>1.6013961071482401</v>
      </c>
      <c r="AS23" s="13">
        <v>18.957195626627399</v>
      </c>
      <c r="AT23" s="173">
        <v>3.59085058279764</v>
      </c>
      <c r="AU23" s="13">
        <v>29.669905698529</v>
      </c>
      <c r="AV23" s="173">
        <v>3.3451701624002599</v>
      </c>
      <c r="AW23" s="13">
        <v>32.5294372570688</v>
      </c>
      <c r="AX23" s="173">
        <v>2.1784357207334799</v>
      </c>
      <c r="AY23" s="13">
        <v>13.572241630441299</v>
      </c>
      <c r="AZ23" s="173">
        <v>4.1626401903451304</v>
      </c>
      <c r="BA23" s="13">
        <v>31.093027522060002</v>
      </c>
      <c r="BB23" s="173">
        <v>1.55089597951911</v>
      </c>
      <c r="BC23" s="13">
        <v>21.096692487108399</v>
      </c>
      <c r="BD23" s="173">
        <v>3.1329619685230101</v>
      </c>
      <c r="BE23" s="13">
        <v>29.080452197408199</v>
      </c>
      <c r="BF23" s="173">
        <v>2.9189781282429799</v>
      </c>
      <c r="BG23" s="13">
        <v>34.992222651717299</v>
      </c>
      <c r="BH23" s="173">
        <v>1.9949548450099399</v>
      </c>
      <c r="BI23" s="13">
        <v>13.8955301646089</v>
      </c>
      <c r="BJ23" s="173">
        <v>3.5803561138846001</v>
      </c>
      <c r="BK23" s="13">
        <v>42.543926750383598</v>
      </c>
      <c r="BL23" s="173">
        <v>1.6214005704332399</v>
      </c>
      <c r="BM23" s="13">
        <v>31.045532754661298</v>
      </c>
      <c r="BN23" s="173">
        <v>3.52672693922973</v>
      </c>
      <c r="BO23" s="13">
        <v>40.376855793937096</v>
      </c>
      <c r="BP23" s="173">
        <v>3.2640927282010801</v>
      </c>
      <c r="BQ23" s="13">
        <v>47.443804831890503</v>
      </c>
      <c r="BR23" s="173">
        <v>1.97526983193936</v>
      </c>
      <c r="BS23" s="13">
        <v>16.398272077229201</v>
      </c>
      <c r="BT23" s="173">
        <v>3.7850610364747901</v>
      </c>
      <c r="BU23" s="13">
        <v>15.1037496600092</v>
      </c>
      <c r="BV23" s="173">
        <v>1.28669037352773</v>
      </c>
      <c r="BW23" s="13">
        <v>16.764427262717899</v>
      </c>
      <c r="BX23" s="173">
        <v>2.76634656316129</v>
      </c>
      <c r="BY23" s="13">
        <v>15.595617578562599</v>
      </c>
      <c r="BZ23" s="173">
        <v>2.7404071157969501</v>
      </c>
      <c r="CA23" s="13">
        <v>14.6169295339902</v>
      </c>
      <c r="CB23" s="173">
        <v>1.42815191494655</v>
      </c>
      <c r="CC23" s="13">
        <v>-2.1474977287276702</v>
      </c>
      <c r="CD23" s="173">
        <v>2.7446797759634198</v>
      </c>
      <c r="CE23" s="13">
        <v>23.819675204947099</v>
      </c>
      <c r="CF23" s="173">
        <v>1.21648104507955</v>
      </c>
      <c r="CG23" s="13">
        <v>26.716269999388398</v>
      </c>
      <c r="CH23" s="173">
        <v>3.7291165966390598</v>
      </c>
      <c r="CI23" s="13">
        <v>26.390573147750199</v>
      </c>
      <c r="CJ23" s="173">
        <v>2.9675667073548002</v>
      </c>
      <c r="CK23" s="13">
        <v>21.970963962845602</v>
      </c>
      <c r="CL23" s="173">
        <v>1.57301964281809</v>
      </c>
      <c r="CM23" s="13">
        <v>-4.7453060365427699</v>
      </c>
      <c r="CN23" s="173">
        <v>3.94269079691944</v>
      </c>
      <c r="CO23" s="13">
        <v>18.682850759582699</v>
      </c>
      <c r="CP23" s="173">
        <v>1.0052264706785301</v>
      </c>
      <c r="CQ23" s="13">
        <v>23.560199305205099</v>
      </c>
      <c r="CR23" s="173">
        <v>3.04334272955612</v>
      </c>
      <c r="CS23" s="13">
        <v>19.879252385124399</v>
      </c>
      <c r="CT23" s="173">
        <v>2.3813583517245598</v>
      </c>
      <c r="CU23" s="13">
        <v>16.825603612673898</v>
      </c>
      <c r="CV23" s="173">
        <v>1.15395974751678</v>
      </c>
      <c r="CW23" s="13">
        <v>-6.7345956925312898</v>
      </c>
      <c r="CX23" s="173">
        <v>3.1020538131381001</v>
      </c>
      <c r="CY23" s="13">
        <v>46.345018680431103</v>
      </c>
      <c r="CZ23" s="173">
        <v>1.5905730098036199</v>
      </c>
      <c r="DA23" s="13">
        <v>41.328882859280299</v>
      </c>
      <c r="DB23" s="173">
        <v>3.0216023018426701</v>
      </c>
      <c r="DC23" s="13">
        <v>48.550088830556497</v>
      </c>
      <c r="DD23" s="173">
        <v>3.33299051786548</v>
      </c>
      <c r="DE23" s="13">
        <v>47.149369523255501</v>
      </c>
      <c r="DF23" s="173">
        <v>2.3339385255482701</v>
      </c>
      <c r="DG23" s="13">
        <v>5.82048666397516</v>
      </c>
      <c r="DH23" s="173">
        <v>3.6443353027807501</v>
      </c>
      <c r="DI23" s="13">
        <v>40.491662080096297</v>
      </c>
      <c r="DJ23" s="173">
        <v>1.5684003579952901</v>
      </c>
      <c r="DK23" s="13">
        <v>37.152012550468399</v>
      </c>
      <c r="DL23" s="173">
        <v>3.32636468705067</v>
      </c>
      <c r="DM23" s="13">
        <v>40.278729971329099</v>
      </c>
      <c r="DN23" s="173">
        <v>3.6900265330515101</v>
      </c>
      <c r="DO23" s="13">
        <v>41.831116344507699</v>
      </c>
      <c r="DP23" s="173">
        <v>1.9295257363925999</v>
      </c>
      <c r="DQ23" s="13">
        <v>4.6791037940392401</v>
      </c>
      <c r="DR23" s="173">
        <v>3.5774119554827402</v>
      </c>
      <c r="DS23" s="13">
        <v>20.015518491298899</v>
      </c>
      <c r="DT23" s="173">
        <v>1.13735157058995</v>
      </c>
      <c r="DU23" s="13">
        <v>17.857217965267299</v>
      </c>
      <c r="DV23" s="173">
        <v>3.0795247295714501</v>
      </c>
      <c r="DW23" s="13">
        <v>24.174110150776599</v>
      </c>
      <c r="DX23" s="173">
        <v>3.1235660738439401</v>
      </c>
      <c r="DY23" s="13">
        <v>19.3247524914011</v>
      </c>
      <c r="DZ23" s="173">
        <v>1.28614840972419</v>
      </c>
      <c r="EA23" s="13">
        <v>1.46753452613381</v>
      </c>
      <c r="EB23" s="173">
        <v>3.2847694455686298</v>
      </c>
      <c r="EC23" s="13">
        <v>17.473847183553101</v>
      </c>
      <c r="ED23" s="173">
        <v>1.0869941357618</v>
      </c>
      <c r="EE23" s="13">
        <v>17.3340832878886</v>
      </c>
      <c r="EF23" s="173">
        <v>2.9891117496155699</v>
      </c>
      <c r="EG23" s="13">
        <v>17.037961660599699</v>
      </c>
      <c r="EH23" s="173">
        <v>3.1163773030435999</v>
      </c>
      <c r="EI23" s="13">
        <v>17.788622383256701</v>
      </c>
      <c r="EJ23" s="173">
        <v>1.1908390891893601</v>
      </c>
      <c r="EK23" s="13">
        <v>0.45453909536814102</v>
      </c>
      <c r="EL23" s="173">
        <v>3.20164527473356</v>
      </c>
      <c r="EM23" s="13">
        <v>29.041820216493601</v>
      </c>
      <c r="EN23" s="173">
        <v>1.13774623283481</v>
      </c>
      <c r="EO23" s="13">
        <v>25.210961350035099</v>
      </c>
      <c r="EP23" s="173">
        <v>2.94728678513491</v>
      </c>
      <c r="EQ23" s="13">
        <v>29.796634051054902</v>
      </c>
      <c r="ER23" s="173">
        <v>2.9507700127711298</v>
      </c>
      <c r="ES23" s="13">
        <v>30.350297967274301</v>
      </c>
      <c r="ET23" s="173">
        <v>1.43626049893511</v>
      </c>
      <c r="EU23" s="13">
        <v>5.1393366172392101</v>
      </c>
      <c r="EV23" s="173">
        <v>3.4643872472247801</v>
      </c>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6"/>
    </row>
    <row r="24" spans="1:212" ht="12.95" customHeight="1" x14ac:dyDescent="0.2">
      <c r="A24" s="2" t="s">
        <v>352</v>
      </c>
      <c r="B24" s="12">
        <v>2</v>
      </c>
      <c r="C24" s="13">
        <v>21.0457752819819</v>
      </c>
      <c r="D24" s="173">
        <v>1.1848171876140401</v>
      </c>
      <c r="E24" s="13">
        <v>18.321625126931</v>
      </c>
      <c r="F24" s="173">
        <v>2.8403056122292201</v>
      </c>
      <c r="G24" s="13">
        <v>22.427239651349101</v>
      </c>
      <c r="H24" s="173">
        <v>2.96997580948192</v>
      </c>
      <c r="I24" s="13">
        <v>21.799480082306602</v>
      </c>
      <c r="J24" s="173">
        <v>1.5307102496179401</v>
      </c>
      <c r="K24" s="13">
        <v>3.47785495537559</v>
      </c>
      <c r="L24" s="173">
        <v>3.2942984742180101</v>
      </c>
      <c r="M24" s="13">
        <v>25.512855070486498</v>
      </c>
      <c r="N24" s="173">
        <v>1.2113761759238999</v>
      </c>
      <c r="O24" s="13">
        <v>22.0048605423504</v>
      </c>
      <c r="P24" s="173">
        <v>2.8923995885674598</v>
      </c>
      <c r="Q24" s="13">
        <v>23.0551379469401</v>
      </c>
      <c r="R24" s="173">
        <v>2.8288934000379</v>
      </c>
      <c r="S24" s="13">
        <v>27.3042904845863</v>
      </c>
      <c r="T24" s="173">
        <v>1.5595592462655801</v>
      </c>
      <c r="U24" s="13">
        <v>5.2994299422359399</v>
      </c>
      <c r="V24" s="173">
        <v>3.3498431248619398</v>
      </c>
      <c r="W24" s="13">
        <v>23.334985716152701</v>
      </c>
      <c r="X24" s="173">
        <v>1.1495523890363399</v>
      </c>
      <c r="Y24" s="13">
        <v>24.117936726494101</v>
      </c>
      <c r="Z24" s="173">
        <v>3.5567778810492698</v>
      </c>
      <c r="AA24" s="13">
        <v>28.1692006455586</v>
      </c>
      <c r="AB24" s="173">
        <v>2.7433337428809499</v>
      </c>
      <c r="AC24" s="13">
        <v>22.208824783117301</v>
      </c>
      <c r="AD24" s="173">
        <v>1.4176465286964901</v>
      </c>
      <c r="AE24" s="13">
        <v>-1.9091119433767401</v>
      </c>
      <c r="AF24" s="173">
        <v>3.7851822056524198</v>
      </c>
      <c r="AG24" s="13">
        <v>34.380091665834698</v>
      </c>
      <c r="AH24" s="173">
        <v>1.34137367594457</v>
      </c>
      <c r="AI24" s="13">
        <v>32.666285714781402</v>
      </c>
      <c r="AJ24" s="173">
        <v>3.4419647900322001</v>
      </c>
      <c r="AK24" s="13">
        <v>33.046462235023398</v>
      </c>
      <c r="AL24" s="173">
        <v>2.8887896870809802</v>
      </c>
      <c r="AM24" s="13">
        <v>35.440908585771503</v>
      </c>
      <c r="AN24" s="173">
        <v>1.6776264488358399</v>
      </c>
      <c r="AO24" s="13">
        <v>2.7746228709900902</v>
      </c>
      <c r="AP24" s="173">
        <v>3.9684624503252399</v>
      </c>
      <c r="AQ24" s="13">
        <v>46.356008810389199</v>
      </c>
      <c r="AR24" s="173">
        <v>1.57768135938346</v>
      </c>
      <c r="AS24" s="13">
        <v>31.450896112315998</v>
      </c>
      <c r="AT24" s="173">
        <v>3.2203695483616399</v>
      </c>
      <c r="AU24" s="13">
        <v>43.7543177812218</v>
      </c>
      <c r="AV24" s="173">
        <v>3.9789619386756501</v>
      </c>
      <c r="AW24" s="13">
        <v>50.739890558089101</v>
      </c>
      <c r="AX24" s="173">
        <v>1.98559715319597</v>
      </c>
      <c r="AY24" s="13">
        <v>19.288994445773</v>
      </c>
      <c r="AZ24" s="173">
        <v>3.8500998464700902</v>
      </c>
      <c r="BA24" s="13">
        <v>47.985719984620196</v>
      </c>
      <c r="BB24" s="173">
        <v>1.51775657816026</v>
      </c>
      <c r="BC24" s="13">
        <v>33.200469672427197</v>
      </c>
      <c r="BD24" s="173">
        <v>3.1469558479885298</v>
      </c>
      <c r="BE24" s="13">
        <v>43.524671978892599</v>
      </c>
      <c r="BF24" s="173">
        <v>3.6298798388648899</v>
      </c>
      <c r="BG24" s="13">
        <v>53.016399561167297</v>
      </c>
      <c r="BH24" s="173">
        <v>1.92220083630979</v>
      </c>
      <c r="BI24" s="13">
        <v>19.815929888740101</v>
      </c>
      <c r="BJ24" s="173">
        <v>3.8350366537618301</v>
      </c>
      <c r="BK24" s="13">
        <v>55.417897707412699</v>
      </c>
      <c r="BL24" s="173">
        <v>1.6976405156432299</v>
      </c>
      <c r="BM24" s="13">
        <v>39.300396229200302</v>
      </c>
      <c r="BN24" s="173">
        <v>3.60715287151571</v>
      </c>
      <c r="BO24" s="13">
        <v>53.407884762982803</v>
      </c>
      <c r="BP24" s="173">
        <v>4.2204361500039802</v>
      </c>
      <c r="BQ24" s="13">
        <v>60.139273550922702</v>
      </c>
      <c r="BR24" s="173">
        <v>1.7983835290524799</v>
      </c>
      <c r="BS24" s="13">
        <v>20.838877321722499</v>
      </c>
      <c r="BT24" s="173">
        <v>4.1522722735575197</v>
      </c>
      <c r="BU24" s="13">
        <v>30.4370137217694</v>
      </c>
      <c r="BV24" s="173">
        <v>1.3245175816444099</v>
      </c>
      <c r="BW24" s="13">
        <v>26.328529414190701</v>
      </c>
      <c r="BX24" s="173">
        <v>2.7260865245693702</v>
      </c>
      <c r="BY24" s="13">
        <v>30.251444975571399</v>
      </c>
      <c r="BZ24" s="173">
        <v>3.2007890219088302</v>
      </c>
      <c r="CA24" s="13">
        <v>31.654638160754001</v>
      </c>
      <c r="CB24" s="173">
        <v>1.7672289521558799</v>
      </c>
      <c r="CC24" s="13">
        <v>5.3261087465632704</v>
      </c>
      <c r="CD24" s="173">
        <v>3.5444482454714898</v>
      </c>
      <c r="CE24" s="13">
        <v>22.583121157775</v>
      </c>
      <c r="CF24" s="173">
        <v>1.28034295415505</v>
      </c>
      <c r="CG24" s="13">
        <v>23.897587853228199</v>
      </c>
      <c r="CH24" s="173">
        <v>3.17571839798789</v>
      </c>
      <c r="CI24" s="13">
        <v>26.3368505681321</v>
      </c>
      <c r="CJ24" s="173">
        <v>3.0050688133043102</v>
      </c>
      <c r="CK24" s="13">
        <v>21.221010864741501</v>
      </c>
      <c r="CL24" s="173">
        <v>1.5172695734006301</v>
      </c>
      <c r="CM24" s="13">
        <v>-2.6765769884867199</v>
      </c>
      <c r="CN24" s="173">
        <v>3.4628731824369301</v>
      </c>
      <c r="CO24" s="13">
        <v>31.135372531244101</v>
      </c>
      <c r="CP24" s="173">
        <v>1.41205005327198</v>
      </c>
      <c r="CQ24" s="13">
        <v>28.2835049723959</v>
      </c>
      <c r="CR24" s="173">
        <v>3.73399687682697</v>
      </c>
      <c r="CS24" s="13">
        <v>34.690069995595998</v>
      </c>
      <c r="CT24" s="173">
        <v>2.9586338588704599</v>
      </c>
      <c r="CU24" s="13">
        <v>31.146234961543101</v>
      </c>
      <c r="CV24" s="173">
        <v>1.75070815726539</v>
      </c>
      <c r="CW24" s="13">
        <v>2.86272998914722</v>
      </c>
      <c r="CX24" s="173">
        <v>4.1400879795799304</v>
      </c>
      <c r="CY24" s="13">
        <v>52.505689632405598</v>
      </c>
      <c r="CZ24" s="173">
        <v>1.39102111913465</v>
      </c>
      <c r="DA24" s="13">
        <v>54.404867053183501</v>
      </c>
      <c r="DB24" s="173">
        <v>3.7531677508381902</v>
      </c>
      <c r="DC24" s="13">
        <v>54.255257424519002</v>
      </c>
      <c r="DD24" s="173">
        <v>3.36952831386871</v>
      </c>
      <c r="DE24" s="13">
        <v>52.1396107558867</v>
      </c>
      <c r="DF24" s="173">
        <v>1.95096791495342</v>
      </c>
      <c r="DG24" s="13">
        <v>-2.26525629729682</v>
      </c>
      <c r="DH24" s="173">
        <v>4.6159815437070097</v>
      </c>
      <c r="DI24" s="13">
        <v>36.518372065853299</v>
      </c>
      <c r="DJ24" s="173">
        <v>1.28149928331931</v>
      </c>
      <c r="DK24" s="13">
        <v>36.335902609231397</v>
      </c>
      <c r="DL24" s="173">
        <v>3.8585199933475498</v>
      </c>
      <c r="DM24" s="13">
        <v>37.073120308758398</v>
      </c>
      <c r="DN24" s="173">
        <v>3.5954123513173299</v>
      </c>
      <c r="DO24" s="13">
        <v>37.057329866575998</v>
      </c>
      <c r="DP24" s="173">
        <v>1.50714229158239</v>
      </c>
      <c r="DQ24" s="13">
        <v>0.72142725734465096</v>
      </c>
      <c r="DR24" s="173">
        <v>4.1476708259021198</v>
      </c>
      <c r="DS24" s="13">
        <v>29.1607198653425</v>
      </c>
      <c r="DT24" s="173">
        <v>1.3486298778875501</v>
      </c>
      <c r="DU24" s="13">
        <v>24.6341594952824</v>
      </c>
      <c r="DV24" s="173">
        <v>2.6652208567299298</v>
      </c>
      <c r="DW24" s="13">
        <v>29.259767154671199</v>
      </c>
      <c r="DX24" s="173">
        <v>3.3507572313426999</v>
      </c>
      <c r="DY24" s="13">
        <v>30.7887921629145</v>
      </c>
      <c r="DZ24" s="173">
        <v>1.6877563786410399</v>
      </c>
      <c r="EA24" s="13">
        <v>6.1546326676320602</v>
      </c>
      <c r="EB24" s="173">
        <v>3.2657993515691901</v>
      </c>
      <c r="EC24" s="13">
        <v>32.096438478945302</v>
      </c>
      <c r="ED24" s="173">
        <v>1.2285568308892001</v>
      </c>
      <c r="EE24" s="13">
        <v>26.857807666044401</v>
      </c>
      <c r="EF24" s="173">
        <v>3.2772567213711401</v>
      </c>
      <c r="EG24" s="13">
        <v>36.104171034121698</v>
      </c>
      <c r="EH24" s="173">
        <v>2.8746709226266201</v>
      </c>
      <c r="EI24" s="13">
        <v>32.337102877017301</v>
      </c>
      <c r="EJ24" s="173">
        <v>1.4847166294957801</v>
      </c>
      <c r="EK24" s="13">
        <v>5.4792952109729498</v>
      </c>
      <c r="EL24" s="173">
        <v>3.7392157755102802</v>
      </c>
      <c r="EM24" s="13">
        <v>42.723780471787599</v>
      </c>
      <c r="EN24" s="173">
        <v>1.6058137847774501</v>
      </c>
      <c r="EO24" s="13">
        <v>35.875904927843699</v>
      </c>
      <c r="EP24" s="173">
        <v>3.3409689760844001</v>
      </c>
      <c r="EQ24" s="13">
        <v>48.261411800995901</v>
      </c>
      <c r="ER24" s="173">
        <v>3.7961794048990001</v>
      </c>
      <c r="ES24" s="13">
        <v>43.122672878833299</v>
      </c>
      <c r="ET24" s="173">
        <v>1.81132897166947</v>
      </c>
      <c r="EU24" s="13">
        <v>7.2467679509896099</v>
      </c>
      <c r="EV24" s="173">
        <v>3.82922445218508</v>
      </c>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6"/>
    </row>
    <row r="25" spans="1:212" ht="12.95" customHeight="1" x14ac:dyDescent="0.2">
      <c r="A25" s="2" t="s">
        <v>353</v>
      </c>
      <c r="B25" s="12">
        <v>2</v>
      </c>
      <c r="C25" s="13">
        <v>8.27085250508234</v>
      </c>
      <c r="D25" s="173">
        <v>0.83534054751939502</v>
      </c>
      <c r="E25" s="13">
        <v>12.8546278024545</v>
      </c>
      <c r="F25" s="173">
        <v>2.6665305193395801</v>
      </c>
      <c r="G25" s="13">
        <v>10.200926753926501</v>
      </c>
      <c r="H25" s="173">
        <v>2.0450379602527202</v>
      </c>
      <c r="I25" s="13">
        <v>6.5630140876966196</v>
      </c>
      <c r="J25" s="173">
        <v>0.83801399494878304</v>
      </c>
      <c r="K25" s="13">
        <v>-6.2916137147578803</v>
      </c>
      <c r="L25" s="173">
        <v>2.7134461737182098</v>
      </c>
      <c r="M25" s="13">
        <v>11.2318086826042</v>
      </c>
      <c r="N25" s="173">
        <v>1.07743623215967</v>
      </c>
      <c r="O25" s="13">
        <v>22.359496718892299</v>
      </c>
      <c r="P25" s="173">
        <v>4.1311013434922099</v>
      </c>
      <c r="Q25" s="13">
        <v>12.8401114468994</v>
      </c>
      <c r="R25" s="173">
        <v>2.2040625392001201</v>
      </c>
      <c r="S25" s="13">
        <v>7.97379278735119</v>
      </c>
      <c r="T25" s="173">
        <v>0.89138211378146004</v>
      </c>
      <c r="U25" s="13">
        <v>-14.3857039315411</v>
      </c>
      <c r="V25" s="173">
        <v>4.1105998619170698</v>
      </c>
      <c r="W25" s="13">
        <v>8.4790271478929409</v>
      </c>
      <c r="X25" s="173">
        <v>0.84733168873403497</v>
      </c>
      <c r="Y25" s="13">
        <v>12.403457401728501</v>
      </c>
      <c r="Z25" s="173">
        <v>3.0203868718864899</v>
      </c>
      <c r="AA25" s="13">
        <v>8.2133700525171491</v>
      </c>
      <c r="AB25" s="173">
        <v>1.8976303076774099</v>
      </c>
      <c r="AC25" s="13">
        <v>7.4904164319220596</v>
      </c>
      <c r="AD25" s="173">
        <v>0.87443943957246395</v>
      </c>
      <c r="AE25" s="13">
        <v>-4.9130409698063904</v>
      </c>
      <c r="AF25" s="173">
        <v>3.12063486619672</v>
      </c>
      <c r="AG25" s="13">
        <v>18.062087336926101</v>
      </c>
      <c r="AH25" s="173">
        <v>1.1845212080852201</v>
      </c>
      <c r="AI25" s="13">
        <v>22.1397926954638</v>
      </c>
      <c r="AJ25" s="173">
        <v>3.61817554753681</v>
      </c>
      <c r="AK25" s="13">
        <v>14.986557086345901</v>
      </c>
      <c r="AL25" s="173">
        <v>1.86896314182207</v>
      </c>
      <c r="AM25" s="13">
        <v>17.786682917607699</v>
      </c>
      <c r="AN25" s="173">
        <v>1.37139360120461</v>
      </c>
      <c r="AO25" s="13">
        <v>-4.3531097778560799</v>
      </c>
      <c r="AP25" s="173">
        <v>3.89374710905838</v>
      </c>
      <c r="AQ25" s="13">
        <v>15.2785580526968</v>
      </c>
      <c r="AR25" s="173">
        <v>0.99482971943198695</v>
      </c>
      <c r="AS25" s="13">
        <v>13.6421154021888</v>
      </c>
      <c r="AT25" s="173">
        <v>2.09120606408904</v>
      </c>
      <c r="AU25" s="13">
        <v>12.6053683556334</v>
      </c>
      <c r="AV25" s="173">
        <v>2.0406169203266402</v>
      </c>
      <c r="AW25" s="13">
        <v>16.130739048895101</v>
      </c>
      <c r="AX25" s="173">
        <v>1.41979232597262</v>
      </c>
      <c r="AY25" s="13">
        <v>2.4886236467063401</v>
      </c>
      <c r="AZ25" s="173">
        <v>2.7148579064081901</v>
      </c>
      <c r="BA25" s="13">
        <v>15.924802983616001</v>
      </c>
      <c r="BB25" s="173">
        <v>1.01122308023329</v>
      </c>
      <c r="BC25" s="13">
        <v>13.3782855617811</v>
      </c>
      <c r="BD25" s="173">
        <v>2.2500801919196101</v>
      </c>
      <c r="BE25" s="13">
        <v>12.9293113119697</v>
      </c>
      <c r="BF25" s="173">
        <v>2.1435913896847798</v>
      </c>
      <c r="BG25" s="13">
        <v>17.045485502244599</v>
      </c>
      <c r="BH25" s="173">
        <v>1.32430960402278</v>
      </c>
      <c r="BI25" s="13">
        <v>3.6671999404635498</v>
      </c>
      <c r="BJ25" s="173">
        <v>2.5547681734944301</v>
      </c>
      <c r="BK25" s="13">
        <v>21.078895707685898</v>
      </c>
      <c r="BL25" s="173">
        <v>1.0985756491857701</v>
      </c>
      <c r="BM25" s="13">
        <v>13.433969047660501</v>
      </c>
      <c r="BN25" s="173">
        <v>2.0828579242714702</v>
      </c>
      <c r="BO25" s="13">
        <v>20.2969157812866</v>
      </c>
      <c r="BP25" s="173">
        <v>2.4397293373043398</v>
      </c>
      <c r="BQ25" s="13">
        <v>23.103213217618499</v>
      </c>
      <c r="BR25" s="173">
        <v>1.3869465941386501</v>
      </c>
      <c r="BS25" s="13">
        <v>9.6692441699580005</v>
      </c>
      <c r="BT25" s="173">
        <v>2.42512243428938</v>
      </c>
      <c r="BU25" s="13">
        <v>26.8418050054118</v>
      </c>
      <c r="BV25" s="173">
        <v>1.18502774202126</v>
      </c>
      <c r="BW25" s="13">
        <v>39.616848547638902</v>
      </c>
      <c r="BX25" s="173">
        <v>3.2045668794928899</v>
      </c>
      <c r="BY25" s="13">
        <v>28.618625539861199</v>
      </c>
      <c r="BZ25" s="173">
        <v>2.8349437296277</v>
      </c>
      <c r="CA25" s="13">
        <v>23.2650834929842</v>
      </c>
      <c r="CB25" s="173">
        <v>1.4843237616241101</v>
      </c>
      <c r="CC25" s="13">
        <v>-16.351765054654699</v>
      </c>
      <c r="CD25" s="173">
        <v>3.4981490352360698</v>
      </c>
      <c r="CE25" s="13">
        <v>6.6069699440157903</v>
      </c>
      <c r="CF25" s="173">
        <v>0.60294670713715703</v>
      </c>
      <c r="CG25" s="13">
        <v>7.5475804525402603</v>
      </c>
      <c r="CH25" s="173">
        <v>1.7033526083410899</v>
      </c>
      <c r="CI25" s="13">
        <v>8.5412362920938403</v>
      </c>
      <c r="CJ25" s="173">
        <v>1.84681067081842</v>
      </c>
      <c r="CK25" s="13">
        <v>5.8298132587331297</v>
      </c>
      <c r="CL25" s="173">
        <v>0.69348010221355705</v>
      </c>
      <c r="CM25" s="13">
        <v>-1.71776719380712</v>
      </c>
      <c r="CN25" s="173">
        <v>1.84714896693346</v>
      </c>
      <c r="CO25" s="13">
        <v>19.531815510769</v>
      </c>
      <c r="CP25" s="173">
        <v>1.1355660461655299</v>
      </c>
      <c r="CQ25" s="13">
        <v>30.0634401062871</v>
      </c>
      <c r="CR25" s="173">
        <v>3.9075063360854099</v>
      </c>
      <c r="CS25" s="13">
        <v>24.832971820749702</v>
      </c>
      <c r="CT25" s="173">
        <v>3.0537846067564298</v>
      </c>
      <c r="CU25" s="13">
        <v>15.485200871098501</v>
      </c>
      <c r="CV25" s="173">
        <v>1.15771439859499</v>
      </c>
      <c r="CW25" s="13">
        <v>-14.578239235188599</v>
      </c>
      <c r="CX25" s="173">
        <v>4.0623237785845898</v>
      </c>
      <c r="CY25" s="13">
        <v>28.642881482453799</v>
      </c>
      <c r="CZ25" s="173">
        <v>1.3036697746913799</v>
      </c>
      <c r="DA25" s="13">
        <v>36.561688111012103</v>
      </c>
      <c r="DB25" s="173">
        <v>3.71711731579629</v>
      </c>
      <c r="DC25" s="13">
        <v>32.265004044478303</v>
      </c>
      <c r="DD25" s="173">
        <v>3.4761936324060501</v>
      </c>
      <c r="DE25" s="13">
        <v>25.834890627673101</v>
      </c>
      <c r="DF25" s="173">
        <v>1.5550845782778799</v>
      </c>
      <c r="DG25" s="13">
        <v>-10.726797483339</v>
      </c>
      <c r="DH25" s="173">
        <v>4.2077756701761002</v>
      </c>
      <c r="DI25" s="13">
        <v>13.7098094132432</v>
      </c>
      <c r="DJ25" s="173">
        <v>0.86701655195120397</v>
      </c>
      <c r="DK25" s="13">
        <v>14.7393868618085</v>
      </c>
      <c r="DL25" s="173">
        <v>1.83219112121015</v>
      </c>
      <c r="DM25" s="13">
        <v>13.2089709177032</v>
      </c>
      <c r="DN25" s="173">
        <v>2.1969056481978302</v>
      </c>
      <c r="DO25" s="13">
        <v>13.6942558883195</v>
      </c>
      <c r="DP25" s="173">
        <v>1.1580530832815801</v>
      </c>
      <c r="DQ25" s="13">
        <v>-1.04513097348893</v>
      </c>
      <c r="DR25" s="173">
        <v>2.2367617119962699</v>
      </c>
      <c r="DS25" s="13">
        <v>13.580699391011599</v>
      </c>
      <c r="DT25" s="173">
        <v>0.99381631214229504</v>
      </c>
      <c r="DU25" s="13">
        <v>18.4046348188044</v>
      </c>
      <c r="DV25" s="173">
        <v>3.6343431992872501</v>
      </c>
      <c r="DW25" s="13">
        <v>12.6276137344489</v>
      </c>
      <c r="DX25" s="173">
        <v>2.0829708726204399</v>
      </c>
      <c r="DY25" s="13">
        <v>12.3944732579051</v>
      </c>
      <c r="DZ25" s="173">
        <v>1.1137097384493599</v>
      </c>
      <c r="EA25" s="13">
        <v>-6.01016156089932</v>
      </c>
      <c r="EB25" s="173">
        <v>3.9140804594846301</v>
      </c>
      <c r="EC25" s="13">
        <v>17.536188908785402</v>
      </c>
      <c r="ED25" s="173">
        <v>0.99458678715562598</v>
      </c>
      <c r="EE25" s="13">
        <v>20.212666834835499</v>
      </c>
      <c r="EF25" s="173">
        <v>3.2940298028130002</v>
      </c>
      <c r="EG25" s="13">
        <v>20.5845903778254</v>
      </c>
      <c r="EH25" s="173">
        <v>2.8466265733262301</v>
      </c>
      <c r="EI25" s="13">
        <v>16.090126442391</v>
      </c>
      <c r="EJ25" s="173">
        <v>1.1242486316362199</v>
      </c>
      <c r="EK25" s="13">
        <v>-4.1225403924444999</v>
      </c>
      <c r="EL25" s="173">
        <v>3.4661428350097898</v>
      </c>
      <c r="EM25" s="13">
        <v>21.4891720151446</v>
      </c>
      <c r="EN25" s="173">
        <v>1.06311888347174</v>
      </c>
      <c r="EO25" s="13">
        <v>27.924778406301801</v>
      </c>
      <c r="EP25" s="173">
        <v>3.2512090274114702</v>
      </c>
      <c r="EQ25" s="13">
        <v>22.721492216951098</v>
      </c>
      <c r="ER25" s="173">
        <v>2.9838679101519201</v>
      </c>
      <c r="ES25" s="13">
        <v>19.596521295893201</v>
      </c>
      <c r="ET25" s="173">
        <v>1.30247064702976</v>
      </c>
      <c r="EU25" s="13">
        <v>-8.3282571104085505</v>
      </c>
      <c r="EV25" s="173">
        <v>3.6048364646281201</v>
      </c>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6"/>
    </row>
    <row r="26" spans="1:212" ht="12.95" customHeight="1" x14ac:dyDescent="0.2">
      <c r="A26" s="2" t="s">
        <v>354</v>
      </c>
      <c r="B26" s="12">
        <v>2</v>
      </c>
      <c r="C26" s="13">
        <v>4.9651462384805196</v>
      </c>
      <c r="D26" s="173">
        <v>0.63129008524443797</v>
      </c>
      <c r="E26" s="13">
        <v>6.1231066561507204</v>
      </c>
      <c r="F26" s="173">
        <v>1.37974043837726</v>
      </c>
      <c r="G26" s="13">
        <v>7.0381259462125296</v>
      </c>
      <c r="H26" s="173">
        <v>2.3368514171145298</v>
      </c>
      <c r="I26" s="13">
        <v>4.2576078529916099</v>
      </c>
      <c r="J26" s="173">
        <v>0.73971513122341803</v>
      </c>
      <c r="K26" s="13">
        <v>-1.86549880315911</v>
      </c>
      <c r="L26" s="173">
        <v>1.6250163304534599</v>
      </c>
      <c r="M26" s="13">
        <v>7.8432216926703999</v>
      </c>
      <c r="N26" s="173">
        <v>0.86498574201009704</v>
      </c>
      <c r="O26" s="13">
        <v>12.862620228033601</v>
      </c>
      <c r="P26" s="173">
        <v>2.1465320397832901</v>
      </c>
      <c r="Q26" s="13">
        <v>13.4565955849102</v>
      </c>
      <c r="R26" s="173">
        <v>3.5697345106480798</v>
      </c>
      <c r="S26" s="13">
        <v>5.3913924309607202</v>
      </c>
      <c r="T26" s="173">
        <v>0.89135428350129098</v>
      </c>
      <c r="U26" s="13">
        <v>-7.4712277970729204</v>
      </c>
      <c r="V26" s="173">
        <v>2.4382620432116302</v>
      </c>
      <c r="W26" s="13">
        <v>6.5921560610707397</v>
      </c>
      <c r="X26" s="173">
        <v>0.74606673130608003</v>
      </c>
      <c r="Y26" s="13">
        <v>8.0820965537957807</v>
      </c>
      <c r="Z26" s="173">
        <v>1.70534755394142</v>
      </c>
      <c r="AA26" s="13">
        <v>9.6603511511135398</v>
      </c>
      <c r="AB26" s="173">
        <v>2.6967443176588999</v>
      </c>
      <c r="AC26" s="13">
        <v>5.55854173817107</v>
      </c>
      <c r="AD26" s="173">
        <v>0.85093460497320095</v>
      </c>
      <c r="AE26" s="13">
        <v>-2.5235548156247001</v>
      </c>
      <c r="AF26" s="173">
        <v>1.87243878791111</v>
      </c>
      <c r="AG26" s="13">
        <v>11.516532107754401</v>
      </c>
      <c r="AH26" s="173">
        <v>1.0414798763484301</v>
      </c>
      <c r="AI26" s="13">
        <v>12.3112823663137</v>
      </c>
      <c r="AJ26" s="173">
        <v>2.1683897854619398</v>
      </c>
      <c r="AK26" s="13">
        <v>17.236292693045701</v>
      </c>
      <c r="AL26" s="173">
        <v>3.37731406161096</v>
      </c>
      <c r="AM26" s="13">
        <v>10.165667522727899</v>
      </c>
      <c r="AN26" s="173">
        <v>1.26450481973099</v>
      </c>
      <c r="AO26" s="13">
        <v>-2.1456148435858302</v>
      </c>
      <c r="AP26" s="173">
        <v>2.5753730601351301</v>
      </c>
      <c r="AQ26" s="13">
        <v>21.838600082007002</v>
      </c>
      <c r="AR26" s="173">
        <v>1.48481045956698</v>
      </c>
      <c r="AS26" s="13">
        <v>21.456568285503</v>
      </c>
      <c r="AT26" s="173">
        <v>2.9125285201089199</v>
      </c>
      <c r="AU26" s="13">
        <v>30.6201241602453</v>
      </c>
      <c r="AV26" s="173">
        <v>4.3382423470253402</v>
      </c>
      <c r="AW26" s="13">
        <v>20.42960926688</v>
      </c>
      <c r="AX26" s="173">
        <v>1.93370603757903</v>
      </c>
      <c r="AY26" s="13">
        <v>-1.02695901862301</v>
      </c>
      <c r="AZ26" s="173">
        <v>3.1289173323911901</v>
      </c>
      <c r="BA26" s="13">
        <v>23.2691881711559</v>
      </c>
      <c r="BB26" s="173">
        <v>1.4685556493084699</v>
      </c>
      <c r="BC26" s="13">
        <v>22.789001407820798</v>
      </c>
      <c r="BD26" s="173">
        <v>3.0683932987641098</v>
      </c>
      <c r="BE26" s="13">
        <v>32.2575960403978</v>
      </c>
      <c r="BF26" s="173">
        <v>4.4710513521118802</v>
      </c>
      <c r="BG26" s="13">
        <v>21.833187164441998</v>
      </c>
      <c r="BH26" s="173">
        <v>1.8438548854885299</v>
      </c>
      <c r="BI26" s="13">
        <v>-0.95581424337878895</v>
      </c>
      <c r="BJ26" s="173">
        <v>3.4494545298783401</v>
      </c>
      <c r="BK26" s="13">
        <v>37.824956693052201</v>
      </c>
      <c r="BL26" s="173">
        <v>1.6917708693379101</v>
      </c>
      <c r="BM26" s="13">
        <v>36.602054100519801</v>
      </c>
      <c r="BN26" s="173">
        <v>3.3764783117897399</v>
      </c>
      <c r="BO26" s="13">
        <v>37.207905580182697</v>
      </c>
      <c r="BP26" s="173">
        <v>4.7398572390789697</v>
      </c>
      <c r="BQ26" s="13">
        <v>38.982227191400398</v>
      </c>
      <c r="BR26" s="173">
        <v>2.0811962330169802</v>
      </c>
      <c r="BS26" s="13">
        <v>2.3801730908805898</v>
      </c>
      <c r="BT26" s="173">
        <v>3.8452892862702899</v>
      </c>
      <c r="BU26" s="13">
        <v>16.091536601327402</v>
      </c>
      <c r="BV26" s="173">
        <v>1.2691753613474599</v>
      </c>
      <c r="BW26" s="13">
        <v>30.053495884718998</v>
      </c>
      <c r="BX26" s="173">
        <v>3.2540769222328598</v>
      </c>
      <c r="BY26" s="13">
        <v>18.585404641630198</v>
      </c>
      <c r="BZ26" s="173">
        <v>3.2592810254879501</v>
      </c>
      <c r="CA26" s="13">
        <v>11.731706492155601</v>
      </c>
      <c r="CB26" s="173">
        <v>1.3448723863800101</v>
      </c>
      <c r="CC26" s="13">
        <v>-18.321789392563399</v>
      </c>
      <c r="CD26" s="173">
        <v>3.4095205885518598</v>
      </c>
      <c r="CE26" s="13">
        <v>11.966476854031599</v>
      </c>
      <c r="CF26" s="173">
        <v>1.06811952928403</v>
      </c>
      <c r="CG26" s="13">
        <v>13.1551632842008</v>
      </c>
      <c r="CH26" s="173">
        <v>2.1347070833552699</v>
      </c>
      <c r="CI26" s="13">
        <v>14.876605367193701</v>
      </c>
      <c r="CJ26" s="173">
        <v>3.2927352351913499</v>
      </c>
      <c r="CK26" s="13">
        <v>11.2843687148772</v>
      </c>
      <c r="CL26" s="173">
        <v>1.4563191748126101</v>
      </c>
      <c r="CM26" s="13">
        <v>-1.87079456932369</v>
      </c>
      <c r="CN26" s="173">
        <v>2.6377520902140699</v>
      </c>
      <c r="CO26" s="13">
        <v>13.5320657235161</v>
      </c>
      <c r="CP26" s="173">
        <v>1.1176817684981599</v>
      </c>
      <c r="CQ26" s="13">
        <v>19.804037917334899</v>
      </c>
      <c r="CR26" s="173">
        <v>2.4567177886910398</v>
      </c>
      <c r="CS26" s="13">
        <v>17.9850478051025</v>
      </c>
      <c r="CT26" s="173">
        <v>3.0732462131990999</v>
      </c>
      <c r="CU26" s="13">
        <v>10.9728029798761</v>
      </c>
      <c r="CV26" s="173">
        <v>1.3220508924930301</v>
      </c>
      <c r="CW26" s="13">
        <v>-8.8312349374588504</v>
      </c>
      <c r="CX26" s="173">
        <v>2.73239885151138</v>
      </c>
      <c r="CY26" s="13">
        <v>23.7123643051426</v>
      </c>
      <c r="CZ26" s="173">
        <v>1.50770235654402</v>
      </c>
      <c r="DA26" s="13">
        <v>29.076947420744901</v>
      </c>
      <c r="DB26" s="173">
        <v>3.1601468808431399</v>
      </c>
      <c r="DC26" s="13">
        <v>29.014998014141199</v>
      </c>
      <c r="DD26" s="173">
        <v>3.95680588598794</v>
      </c>
      <c r="DE26" s="13">
        <v>21.250275188223799</v>
      </c>
      <c r="DF26" s="173">
        <v>1.89471163692425</v>
      </c>
      <c r="DG26" s="13">
        <v>-7.8266722325211697</v>
      </c>
      <c r="DH26" s="173">
        <v>3.6214706209697698</v>
      </c>
      <c r="DI26" s="13">
        <v>21.017536881122599</v>
      </c>
      <c r="DJ26" s="173">
        <v>1.3266009376222401</v>
      </c>
      <c r="DK26" s="13">
        <v>28.446947320144702</v>
      </c>
      <c r="DL26" s="173">
        <v>3.0904267704435</v>
      </c>
      <c r="DM26" s="13">
        <v>22.2151717071545</v>
      </c>
      <c r="DN26" s="173">
        <v>4.0326534201218003</v>
      </c>
      <c r="DO26" s="13">
        <v>18.8755477324497</v>
      </c>
      <c r="DP26" s="173">
        <v>1.57666567341157</v>
      </c>
      <c r="DQ26" s="13">
        <v>-9.5713995876949092</v>
      </c>
      <c r="DR26" s="173">
        <v>3.5036072797907098</v>
      </c>
      <c r="DS26" s="13">
        <v>11.2292558542925</v>
      </c>
      <c r="DT26" s="173">
        <v>0.97630516593358696</v>
      </c>
      <c r="DU26" s="13">
        <v>13.9940993004373</v>
      </c>
      <c r="DV26" s="173">
        <v>2.4064009960430499</v>
      </c>
      <c r="DW26" s="13">
        <v>16.769964544652598</v>
      </c>
      <c r="DX26" s="173">
        <v>3.5884262382087502</v>
      </c>
      <c r="DY26" s="13">
        <v>9.3839170574096595</v>
      </c>
      <c r="DZ26" s="173">
        <v>1.1005979153844101</v>
      </c>
      <c r="EA26" s="13">
        <v>-4.61018224302763</v>
      </c>
      <c r="EB26" s="173">
        <v>2.6285648935886599</v>
      </c>
      <c r="EC26" s="13">
        <v>10.266602375636101</v>
      </c>
      <c r="ED26" s="173">
        <v>0.92764541370842701</v>
      </c>
      <c r="EE26" s="13">
        <v>10.694876209177201</v>
      </c>
      <c r="EF26" s="173">
        <v>2.1549594794588098</v>
      </c>
      <c r="EG26" s="13">
        <v>10.356471281804399</v>
      </c>
      <c r="EH26" s="173">
        <v>2.9251773398448</v>
      </c>
      <c r="EI26" s="13">
        <v>9.9524857903390203</v>
      </c>
      <c r="EJ26" s="173">
        <v>1.1847315943774299</v>
      </c>
      <c r="EK26" s="13">
        <v>-0.74239041883821399</v>
      </c>
      <c r="EL26" s="173">
        <v>2.60152971634527</v>
      </c>
      <c r="EM26" s="13">
        <v>18.9290148597123</v>
      </c>
      <c r="EN26" s="173">
        <v>1.40062494043772</v>
      </c>
      <c r="EO26" s="13">
        <v>24.820854379941899</v>
      </c>
      <c r="EP26" s="173">
        <v>3.1218760885015802</v>
      </c>
      <c r="EQ26" s="13">
        <v>26.866475912507799</v>
      </c>
      <c r="ER26" s="173">
        <v>3.76463863134027</v>
      </c>
      <c r="ES26" s="13">
        <v>15.916793735402299</v>
      </c>
      <c r="ET26" s="173">
        <v>1.56001667667425</v>
      </c>
      <c r="EU26" s="13">
        <v>-8.9040606445395891</v>
      </c>
      <c r="EV26" s="173">
        <v>3.1498459339751399</v>
      </c>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6"/>
    </row>
    <row r="27" spans="1:212" ht="12.95" customHeight="1" x14ac:dyDescent="0.2">
      <c r="A27" s="2" t="s">
        <v>355</v>
      </c>
      <c r="B27" s="12">
        <v>2</v>
      </c>
      <c r="C27" s="13">
        <v>11.300227864236</v>
      </c>
      <c r="D27" s="173">
        <v>0.50882603638150004</v>
      </c>
      <c r="E27" s="13">
        <v>16.370300087791001</v>
      </c>
      <c r="F27" s="173">
        <v>1.51499766879661</v>
      </c>
      <c r="G27" s="13">
        <v>12.1394831908793</v>
      </c>
      <c r="H27" s="173">
        <v>1.4837080017753499</v>
      </c>
      <c r="I27" s="13">
        <v>9.1907539843623898</v>
      </c>
      <c r="J27" s="173">
        <v>0.564309094277473</v>
      </c>
      <c r="K27" s="13">
        <v>-7.1795461034286197</v>
      </c>
      <c r="L27" s="173">
        <v>1.61524690925825</v>
      </c>
      <c r="M27" s="13">
        <v>11.335768126092299</v>
      </c>
      <c r="N27" s="173">
        <v>0.63129516720158096</v>
      </c>
      <c r="O27" s="13">
        <v>19.1045062577398</v>
      </c>
      <c r="P27" s="173">
        <v>1.49354449129443</v>
      </c>
      <c r="Q27" s="13">
        <v>13.7330114103243</v>
      </c>
      <c r="R27" s="173">
        <v>1.50084791294117</v>
      </c>
      <c r="S27" s="13">
        <v>7.8317072066890603</v>
      </c>
      <c r="T27" s="173">
        <v>0.65827415196292705</v>
      </c>
      <c r="U27" s="13">
        <v>-11.2727990510508</v>
      </c>
      <c r="V27" s="173">
        <v>1.5823674054614101</v>
      </c>
      <c r="W27" s="13">
        <v>6.5958405169892496</v>
      </c>
      <c r="X27" s="173">
        <v>0.49738875492880502</v>
      </c>
      <c r="Y27" s="13">
        <v>6.91199572267917</v>
      </c>
      <c r="Z27" s="173">
        <v>0.88231767405466599</v>
      </c>
      <c r="AA27" s="13">
        <v>6.2680375077789696</v>
      </c>
      <c r="AB27" s="173">
        <v>1.2744029149813101</v>
      </c>
      <c r="AC27" s="13">
        <v>6.6331643181806497</v>
      </c>
      <c r="AD27" s="173">
        <v>0.54165240919552204</v>
      </c>
      <c r="AE27" s="13">
        <v>-0.27883140449852101</v>
      </c>
      <c r="AF27" s="173">
        <v>0.94026491228756703</v>
      </c>
      <c r="AG27" s="13">
        <v>13.0829101139804</v>
      </c>
      <c r="AH27" s="173">
        <v>0.56462802156520997</v>
      </c>
      <c r="AI27" s="13">
        <v>14.4160608744632</v>
      </c>
      <c r="AJ27" s="173">
        <v>1.2337222402645101</v>
      </c>
      <c r="AK27" s="13">
        <v>10.972618312653999</v>
      </c>
      <c r="AL27" s="173">
        <v>1.6820832076846299</v>
      </c>
      <c r="AM27" s="13">
        <v>13.0717693335639</v>
      </c>
      <c r="AN27" s="173">
        <v>0.63758553298402199</v>
      </c>
      <c r="AO27" s="13">
        <v>-1.3442915408993099</v>
      </c>
      <c r="AP27" s="173">
        <v>1.39481623270194</v>
      </c>
      <c r="AQ27" s="13">
        <v>17.907269827586699</v>
      </c>
      <c r="AR27" s="173">
        <v>0.62361033289686096</v>
      </c>
      <c r="AS27" s="13">
        <v>15.0024937915599</v>
      </c>
      <c r="AT27" s="173">
        <v>1.2137710578330401</v>
      </c>
      <c r="AU27" s="13">
        <v>15.464242301806101</v>
      </c>
      <c r="AV27" s="173">
        <v>1.68457479680661</v>
      </c>
      <c r="AW27" s="13">
        <v>19.790885650531699</v>
      </c>
      <c r="AX27" s="173">
        <v>0.845787803979133</v>
      </c>
      <c r="AY27" s="13">
        <v>4.7883918589718002</v>
      </c>
      <c r="AZ27" s="173">
        <v>1.4548902787507301</v>
      </c>
      <c r="BA27" s="13">
        <v>17.856656524502998</v>
      </c>
      <c r="BB27" s="173">
        <v>0.61553136444603096</v>
      </c>
      <c r="BC27" s="13">
        <v>13.9269356701211</v>
      </c>
      <c r="BD27" s="173">
        <v>1.1605525182842999</v>
      </c>
      <c r="BE27" s="13">
        <v>15.2707322187826</v>
      </c>
      <c r="BF27" s="173">
        <v>1.73106558286715</v>
      </c>
      <c r="BG27" s="13">
        <v>20.153930154810102</v>
      </c>
      <c r="BH27" s="173">
        <v>0.81041578183071505</v>
      </c>
      <c r="BI27" s="13">
        <v>6.2269944846889302</v>
      </c>
      <c r="BJ27" s="173">
        <v>1.36068052703473</v>
      </c>
      <c r="BK27" s="13">
        <v>23.412623624155799</v>
      </c>
      <c r="BL27" s="173">
        <v>0.69006916823998399</v>
      </c>
      <c r="BM27" s="13">
        <v>20.286181892051601</v>
      </c>
      <c r="BN27" s="173">
        <v>1.32869816775088</v>
      </c>
      <c r="BO27" s="13">
        <v>21.442257385104298</v>
      </c>
      <c r="BP27" s="173">
        <v>1.9496919392359899</v>
      </c>
      <c r="BQ27" s="13">
        <v>25.150517953315202</v>
      </c>
      <c r="BR27" s="173">
        <v>0.93828531680606997</v>
      </c>
      <c r="BS27" s="13">
        <v>4.8643360612636499</v>
      </c>
      <c r="BT27" s="173">
        <v>1.7097647747468101</v>
      </c>
      <c r="BU27" s="13">
        <v>25.744449845056401</v>
      </c>
      <c r="BV27" s="173">
        <v>0.88603125338294497</v>
      </c>
      <c r="BW27" s="13">
        <v>37.720491768996297</v>
      </c>
      <c r="BX27" s="173">
        <v>1.99744803493262</v>
      </c>
      <c r="BY27" s="13">
        <v>30.004994844433799</v>
      </c>
      <c r="BZ27" s="173">
        <v>2.4033661219740701</v>
      </c>
      <c r="CA27" s="13">
        <v>20.474134239511098</v>
      </c>
      <c r="CB27" s="173">
        <v>0.96576537395362405</v>
      </c>
      <c r="CC27" s="13">
        <v>-17.246357529485199</v>
      </c>
      <c r="CD27" s="173">
        <v>2.0911985608205201</v>
      </c>
      <c r="CE27" s="13">
        <v>5.6988222928267902</v>
      </c>
      <c r="CF27" s="173">
        <v>0.42093419268590399</v>
      </c>
      <c r="CG27" s="13">
        <v>5.5134587890768501</v>
      </c>
      <c r="CH27" s="173">
        <v>0.81332872849416304</v>
      </c>
      <c r="CI27" s="13">
        <v>5.9868192927351203</v>
      </c>
      <c r="CJ27" s="173">
        <v>1.0867738724273399</v>
      </c>
      <c r="CK27" s="13">
        <v>5.7087015537770798</v>
      </c>
      <c r="CL27" s="173">
        <v>0.53353383853754899</v>
      </c>
      <c r="CM27" s="13">
        <v>0.195242764700225</v>
      </c>
      <c r="CN27" s="173">
        <v>0.93632176826318703</v>
      </c>
      <c r="CO27" s="13">
        <v>11.9424045447024</v>
      </c>
      <c r="CP27" s="173">
        <v>0.55448374432380199</v>
      </c>
      <c r="CQ27" s="13">
        <v>16.977891044411599</v>
      </c>
      <c r="CR27" s="173">
        <v>1.4407025018450099</v>
      </c>
      <c r="CS27" s="13">
        <v>13.0755993263524</v>
      </c>
      <c r="CT27" s="173">
        <v>1.3711805647539399</v>
      </c>
      <c r="CU27" s="13">
        <v>9.8039615267471305</v>
      </c>
      <c r="CV27" s="173">
        <v>0.62871090530150997</v>
      </c>
      <c r="CW27" s="13">
        <v>-7.1739295176644902</v>
      </c>
      <c r="CX27" s="173">
        <v>1.5502053629074899</v>
      </c>
      <c r="CY27" s="13">
        <v>14.2765839318894</v>
      </c>
      <c r="CZ27" s="173">
        <v>0.60493317722069395</v>
      </c>
      <c r="DA27" s="13">
        <v>18.467791917755601</v>
      </c>
      <c r="DB27" s="173">
        <v>1.6254325211576199</v>
      </c>
      <c r="DC27" s="13">
        <v>15.389901833303499</v>
      </c>
      <c r="DD27" s="173">
        <v>1.67436823563839</v>
      </c>
      <c r="DE27" s="13">
        <v>12.344866975009699</v>
      </c>
      <c r="DF27" s="173">
        <v>0.64497892065407003</v>
      </c>
      <c r="DG27" s="13">
        <v>-6.1229249427459198</v>
      </c>
      <c r="DH27" s="173">
        <v>1.7685024371148701</v>
      </c>
      <c r="DI27" s="13">
        <v>8.1390292376323607</v>
      </c>
      <c r="DJ27" s="173">
        <v>0.443651974436583</v>
      </c>
      <c r="DK27" s="13">
        <v>10.025067438435199</v>
      </c>
      <c r="DL27" s="173">
        <v>1.07349370886345</v>
      </c>
      <c r="DM27" s="13">
        <v>7.8045880554050804</v>
      </c>
      <c r="DN27" s="173">
        <v>1.0034957995675</v>
      </c>
      <c r="DO27" s="13">
        <v>7.7654718056593399</v>
      </c>
      <c r="DP27" s="173">
        <v>0.56600944122338603</v>
      </c>
      <c r="DQ27" s="13">
        <v>-2.2595956327758699</v>
      </c>
      <c r="DR27" s="173">
        <v>1.1706695579161499</v>
      </c>
      <c r="DS27" s="13">
        <v>9.4291295479208106</v>
      </c>
      <c r="DT27" s="173">
        <v>0.51773354880007705</v>
      </c>
      <c r="DU27" s="13">
        <v>11.2182560944155</v>
      </c>
      <c r="DV27" s="173">
        <v>1.1976985340513699</v>
      </c>
      <c r="DW27" s="13">
        <v>9.3226474284599394</v>
      </c>
      <c r="DX27" s="173">
        <v>1.31914596034695</v>
      </c>
      <c r="DY27" s="13">
        <v>8.6841476245567097</v>
      </c>
      <c r="DZ27" s="173">
        <v>0.57797627427470299</v>
      </c>
      <c r="EA27" s="13">
        <v>-2.5341084698587899</v>
      </c>
      <c r="EB27" s="173">
        <v>1.2517867612310001</v>
      </c>
      <c r="EC27" s="13">
        <v>13.224193272105399</v>
      </c>
      <c r="ED27" s="173">
        <v>0.59998488260164096</v>
      </c>
      <c r="EE27" s="13">
        <v>14.015836527741399</v>
      </c>
      <c r="EF27" s="173">
        <v>1.5304116237183301</v>
      </c>
      <c r="EG27" s="13">
        <v>13.73843307257</v>
      </c>
      <c r="EH27" s="173">
        <v>1.6776068763185701</v>
      </c>
      <c r="EI27" s="13">
        <v>12.781977793671301</v>
      </c>
      <c r="EJ27" s="173">
        <v>0.76030894584369002</v>
      </c>
      <c r="EK27" s="13">
        <v>-1.2338587340700999</v>
      </c>
      <c r="EL27" s="173">
        <v>1.7670883922307701</v>
      </c>
      <c r="EM27" s="13">
        <v>15.753165204044</v>
      </c>
      <c r="EN27" s="173">
        <v>0.63396704764052403</v>
      </c>
      <c r="EO27" s="13">
        <v>20.721376299738999</v>
      </c>
      <c r="EP27" s="173">
        <v>1.6453632041363699</v>
      </c>
      <c r="EQ27" s="13">
        <v>15.9206589830538</v>
      </c>
      <c r="ER27" s="173">
        <v>1.3756800890641301</v>
      </c>
      <c r="ES27" s="13">
        <v>13.9457571231379</v>
      </c>
      <c r="ET27" s="173">
        <v>0.76715986991417096</v>
      </c>
      <c r="EU27" s="13">
        <v>-6.7756191766010696</v>
      </c>
      <c r="EV27" s="173">
        <v>1.7923362104551499</v>
      </c>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6"/>
    </row>
    <row r="28" spans="1:212" ht="12.95" customHeight="1" x14ac:dyDescent="0.2">
      <c r="A28" s="2" t="s">
        <v>356</v>
      </c>
      <c r="B28" s="12">
        <v>2</v>
      </c>
      <c r="C28" s="13">
        <v>8.4385405532805198</v>
      </c>
      <c r="D28" s="173">
        <v>0.86229613089643198</v>
      </c>
      <c r="E28" s="13">
        <v>9.2168470763435302</v>
      </c>
      <c r="F28" s="173">
        <v>2.2021944577627801</v>
      </c>
      <c r="G28" s="13">
        <v>6.4161043655871302</v>
      </c>
      <c r="H28" s="173">
        <v>1.7069452001221199</v>
      </c>
      <c r="I28" s="13">
        <v>8.60567276274449</v>
      </c>
      <c r="J28" s="173">
        <v>1.13016910635652</v>
      </c>
      <c r="K28" s="13">
        <v>-0.61117431359903795</v>
      </c>
      <c r="L28" s="173">
        <v>2.54146870264469</v>
      </c>
      <c r="M28" s="13">
        <v>7.4260667055839704</v>
      </c>
      <c r="N28" s="173">
        <v>0.71782148506507804</v>
      </c>
      <c r="O28" s="13">
        <v>8.4627143306008694</v>
      </c>
      <c r="P28" s="173">
        <v>1.6980008064193499</v>
      </c>
      <c r="Q28" s="13">
        <v>7.5931501538733901</v>
      </c>
      <c r="R28" s="173">
        <v>2.2332608829260701</v>
      </c>
      <c r="S28" s="13">
        <v>7.0499635867284898</v>
      </c>
      <c r="T28" s="173">
        <v>0.94390124129991604</v>
      </c>
      <c r="U28" s="13">
        <v>-1.4127507438723801</v>
      </c>
      <c r="V28" s="173">
        <v>1.99854305748983</v>
      </c>
      <c r="W28" s="13">
        <v>2.5219625275277902</v>
      </c>
      <c r="X28" s="173">
        <v>0.37378993730264698</v>
      </c>
      <c r="Y28" s="13">
        <v>3.40892356475758</v>
      </c>
      <c r="Z28" s="173">
        <v>1.1363780511942001</v>
      </c>
      <c r="AA28" s="13">
        <v>1.86324394954469</v>
      </c>
      <c r="AB28" s="173">
        <v>0.69474475144513004</v>
      </c>
      <c r="AC28" s="13">
        <v>2.5275078054183799</v>
      </c>
      <c r="AD28" s="173">
        <v>0.46831877606966799</v>
      </c>
      <c r="AE28" s="13">
        <v>-0.88141575933920502</v>
      </c>
      <c r="AF28" s="173">
        <v>1.24904714764752</v>
      </c>
      <c r="AG28" s="13">
        <v>4.6059250036989701</v>
      </c>
      <c r="AH28" s="173">
        <v>0.60137985763627699</v>
      </c>
      <c r="AI28" s="13">
        <v>8.4078806463560394</v>
      </c>
      <c r="AJ28" s="173">
        <v>2.0100310964462</v>
      </c>
      <c r="AK28" s="13">
        <v>3.9351398062084901</v>
      </c>
      <c r="AL28" s="173">
        <v>1.35980438931341</v>
      </c>
      <c r="AM28" s="13">
        <v>3.8481612630815101</v>
      </c>
      <c r="AN28" s="173">
        <v>0.59782459662037202</v>
      </c>
      <c r="AO28" s="13">
        <v>-4.55971938327452</v>
      </c>
      <c r="AP28" s="173">
        <v>2.0591955924176499</v>
      </c>
      <c r="AQ28" s="13">
        <v>11.396558770860301</v>
      </c>
      <c r="AR28" s="173">
        <v>0.92966689446336204</v>
      </c>
      <c r="AS28" s="13">
        <v>11.617378616883199</v>
      </c>
      <c r="AT28" s="173">
        <v>2.8679690633552699</v>
      </c>
      <c r="AU28" s="13">
        <v>8.6814525252282007</v>
      </c>
      <c r="AV28" s="173">
        <v>1.7557733852547599</v>
      </c>
      <c r="AW28" s="13">
        <v>12.0252429389579</v>
      </c>
      <c r="AX28" s="173">
        <v>1.07717197646225</v>
      </c>
      <c r="AY28" s="13">
        <v>0.40786432207462298</v>
      </c>
      <c r="AZ28" s="173">
        <v>2.9413255560976399</v>
      </c>
      <c r="BA28" s="13">
        <v>15.688518602757799</v>
      </c>
      <c r="BB28" s="173">
        <v>1.04314227332246</v>
      </c>
      <c r="BC28" s="13">
        <v>11.649586181978901</v>
      </c>
      <c r="BD28" s="173">
        <v>2.9137360249538702</v>
      </c>
      <c r="BE28" s="13">
        <v>12.5697570950338</v>
      </c>
      <c r="BF28" s="173">
        <v>2.1147604964158102</v>
      </c>
      <c r="BG28" s="13">
        <v>17.515644973579398</v>
      </c>
      <c r="BH28" s="173">
        <v>1.2594480752902599</v>
      </c>
      <c r="BI28" s="13">
        <v>5.8660587916005298</v>
      </c>
      <c r="BJ28" s="173">
        <v>3.1403513000660399</v>
      </c>
      <c r="BK28" s="13">
        <v>29.886346178041201</v>
      </c>
      <c r="BL28" s="173">
        <v>1.49414002705062</v>
      </c>
      <c r="BM28" s="13">
        <v>19.3181789529953</v>
      </c>
      <c r="BN28" s="173">
        <v>2.9811560414032798</v>
      </c>
      <c r="BO28" s="13">
        <v>28.881633529485399</v>
      </c>
      <c r="BP28" s="173">
        <v>2.9257563479514501</v>
      </c>
      <c r="BQ28" s="13">
        <v>32.979994677080498</v>
      </c>
      <c r="BR28" s="173">
        <v>1.72993236909272</v>
      </c>
      <c r="BS28" s="13">
        <v>13.6618157240852</v>
      </c>
      <c r="BT28" s="173">
        <v>3.2278822649569801</v>
      </c>
      <c r="BU28" s="13">
        <v>13.150236289260601</v>
      </c>
      <c r="BV28" s="173">
        <v>1.0216133915530701</v>
      </c>
      <c r="BW28" s="13">
        <v>17.538023892075302</v>
      </c>
      <c r="BX28" s="173">
        <v>2.9370225429861798</v>
      </c>
      <c r="BY28" s="13">
        <v>13.240521481506001</v>
      </c>
      <c r="BZ28" s="173">
        <v>2.17700041528559</v>
      </c>
      <c r="CA28" s="13">
        <v>12.0598751283867</v>
      </c>
      <c r="CB28" s="173">
        <v>1.1930223769282</v>
      </c>
      <c r="CC28" s="13">
        <v>-5.4781487636885799</v>
      </c>
      <c r="CD28" s="173">
        <v>3.1642441200463298</v>
      </c>
      <c r="CE28" s="13">
        <v>3.6910572851686898</v>
      </c>
      <c r="CF28" s="173">
        <v>0.50060217213353797</v>
      </c>
      <c r="CG28" s="13">
        <v>4.3327689259653397</v>
      </c>
      <c r="CH28" s="173">
        <v>1.5293495312887</v>
      </c>
      <c r="CI28" s="13">
        <v>4.8004783960116804</v>
      </c>
      <c r="CJ28" s="173">
        <v>1.76551186888581</v>
      </c>
      <c r="CK28" s="13">
        <v>3.3506597253403201</v>
      </c>
      <c r="CL28" s="173">
        <v>0.59776123915615298</v>
      </c>
      <c r="CM28" s="13">
        <v>-0.98210920062501506</v>
      </c>
      <c r="CN28" s="173">
        <v>1.62265652038505</v>
      </c>
      <c r="CO28" s="13">
        <v>6.2450828997187102</v>
      </c>
      <c r="CP28" s="173">
        <v>0.73017098258747903</v>
      </c>
      <c r="CQ28" s="13">
        <v>10.294974336248</v>
      </c>
      <c r="CR28" s="173">
        <v>1.8958748128717999</v>
      </c>
      <c r="CS28" s="13">
        <v>2.2628451700536498</v>
      </c>
      <c r="CT28" s="173">
        <v>0.70949763816478395</v>
      </c>
      <c r="CU28" s="13">
        <v>6.1902901726525696</v>
      </c>
      <c r="CV28" s="173">
        <v>0.92713102188510599</v>
      </c>
      <c r="CW28" s="13">
        <v>-4.1046841635954001</v>
      </c>
      <c r="CX28" s="173">
        <v>2.0784928672741398</v>
      </c>
      <c r="CY28" s="13">
        <v>18.558312583023501</v>
      </c>
      <c r="CZ28" s="173">
        <v>1.1699272936776699</v>
      </c>
      <c r="DA28" s="13">
        <v>22.7586217600278</v>
      </c>
      <c r="DB28" s="173">
        <v>3.0468193725149701</v>
      </c>
      <c r="DC28" s="13">
        <v>23.854373225410502</v>
      </c>
      <c r="DD28" s="173">
        <v>2.7718541724361301</v>
      </c>
      <c r="DE28" s="13">
        <v>16.467834058098799</v>
      </c>
      <c r="DF28" s="173">
        <v>1.3593743776718099</v>
      </c>
      <c r="DG28" s="13">
        <v>-6.2907877019290304</v>
      </c>
      <c r="DH28" s="173">
        <v>3.0761259141738799</v>
      </c>
      <c r="DI28" s="13">
        <v>9.9812394655936902</v>
      </c>
      <c r="DJ28" s="173">
        <v>0.90136277447916002</v>
      </c>
      <c r="DK28" s="13">
        <v>10.8618942496727</v>
      </c>
      <c r="DL28" s="173">
        <v>2.04761124712459</v>
      </c>
      <c r="DM28" s="13">
        <v>10.124831906648399</v>
      </c>
      <c r="DN28" s="173">
        <v>2.02289560822999</v>
      </c>
      <c r="DO28" s="13">
        <v>9.5116155119779897</v>
      </c>
      <c r="DP28" s="173">
        <v>1.11349077954771</v>
      </c>
      <c r="DQ28" s="13">
        <v>-1.3502787376947301</v>
      </c>
      <c r="DR28" s="173">
        <v>2.3529719194771199</v>
      </c>
      <c r="DS28" s="13">
        <v>4.6612870195427298</v>
      </c>
      <c r="DT28" s="173">
        <v>0.62751042268588997</v>
      </c>
      <c r="DU28" s="13">
        <v>4.4995350862843502</v>
      </c>
      <c r="DV28" s="173">
        <v>1.5538960717922601</v>
      </c>
      <c r="DW28" s="13">
        <v>2.6380962821443301</v>
      </c>
      <c r="DX28" s="173">
        <v>1.21554240218428</v>
      </c>
      <c r="DY28" s="13">
        <v>5.1869077646310799</v>
      </c>
      <c r="DZ28" s="173">
        <v>0.73777511708269305</v>
      </c>
      <c r="EA28" s="13">
        <v>0.68737267834673099</v>
      </c>
      <c r="EB28" s="173">
        <v>1.6568267115798301</v>
      </c>
      <c r="EC28" s="13">
        <v>4.1653641386863001</v>
      </c>
      <c r="ED28" s="173">
        <v>0.55467245480054495</v>
      </c>
      <c r="EE28" s="13">
        <v>8.8631624213673792</v>
      </c>
      <c r="EF28" s="173">
        <v>1.7187289864142901</v>
      </c>
      <c r="EG28" s="13">
        <v>3.78778319386738</v>
      </c>
      <c r="EH28" s="173">
        <v>1.43154721043942</v>
      </c>
      <c r="EI28" s="13">
        <v>3.21245071486881</v>
      </c>
      <c r="EJ28" s="173">
        <v>0.66182976530634197</v>
      </c>
      <c r="EK28" s="13">
        <v>-5.6507117064985701</v>
      </c>
      <c r="EL28" s="173">
        <v>1.7855741731843799</v>
      </c>
      <c r="EM28" s="13">
        <v>15.398384916896401</v>
      </c>
      <c r="EN28" s="173">
        <v>0.93660669842694599</v>
      </c>
      <c r="EO28" s="13">
        <v>20.189916741698799</v>
      </c>
      <c r="EP28" s="173">
        <v>2.7805906928269302</v>
      </c>
      <c r="EQ28" s="13">
        <v>19.320285542887699</v>
      </c>
      <c r="ER28" s="173">
        <v>2.8861290330071401</v>
      </c>
      <c r="ES28" s="13">
        <v>13.458996148613</v>
      </c>
      <c r="ET28" s="173">
        <v>1.1513088259319699</v>
      </c>
      <c r="EU28" s="13">
        <v>-6.7309205930857603</v>
      </c>
      <c r="EV28" s="173">
        <v>3.0745275631586102</v>
      </c>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6"/>
    </row>
    <row r="29" spans="1:212" ht="12.95" customHeight="1" x14ac:dyDescent="0.2">
      <c r="A29" s="2" t="s">
        <v>357</v>
      </c>
      <c r="B29" s="12">
        <v>2</v>
      </c>
      <c r="C29" s="13">
        <v>11.0692027477259</v>
      </c>
      <c r="D29" s="173">
        <v>0.74149073056949599</v>
      </c>
      <c r="E29" s="13">
        <v>18.8731164453588</v>
      </c>
      <c r="F29" s="173">
        <v>2.1459863580258101</v>
      </c>
      <c r="G29" s="13">
        <v>11.6804573212095</v>
      </c>
      <c r="H29" s="173">
        <v>1.96226688085352</v>
      </c>
      <c r="I29" s="13">
        <v>8.6426839631195804</v>
      </c>
      <c r="J29" s="173">
        <v>0.78028486394996399</v>
      </c>
      <c r="K29" s="13">
        <v>-10.2304324822392</v>
      </c>
      <c r="L29" s="173">
        <v>2.2319680099788699</v>
      </c>
      <c r="M29" s="13">
        <v>10.780372704176401</v>
      </c>
      <c r="N29" s="173">
        <v>0.688229893152149</v>
      </c>
      <c r="O29" s="13">
        <v>23.8646422066236</v>
      </c>
      <c r="P29" s="173">
        <v>2.3813388143828802</v>
      </c>
      <c r="Q29" s="13">
        <v>11.7105933516665</v>
      </c>
      <c r="R29" s="173">
        <v>2.0433595453376499</v>
      </c>
      <c r="S29" s="13">
        <v>6.85238788244276</v>
      </c>
      <c r="T29" s="173">
        <v>0.60460833144540405</v>
      </c>
      <c r="U29" s="13">
        <v>-17.012254324180802</v>
      </c>
      <c r="V29" s="173">
        <v>2.4770216790383999</v>
      </c>
      <c r="W29" s="13">
        <v>17.019522836736598</v>
      </c>
      <c r="X29" s="173">
        <v>0.82557711608149698</v>
      </c>
      <c r="Y29" s="13">
        <v>20.072463728221599</v>
      </c>
      <c r="Z29" s="173">
        <v>2.2518045686230499</v>
      </c>
      <c r="AA29" s="13">
        <v>10.3392467413522</v>
      </c>
      <c r="AB29" s="173">
        <v>1.7635096963810999</v>
      </c>
      <c r="AC29" s="13">
        <v>17.247602256089898</v>
      </c>
      <c r="AD29" s="173">
        <v>1.1270618049112</v>
      </c>
      <c r="AE29" s="13">
        <v>-2.8248614721317602</v>
      </c>
      <c r="AF29" s="173">
        <v>2.5301036142101001</v>
      </c>
      <c r="AG29" s="13">
        <v>11.1881377165779</v>
      </c>
      <c r="AH29" s="173">
        <v>0.75040501770526902</v>
      </c>
      <c r="AI29" s="13">
        <v>13.6783159297071</v>
      </c>
      <c r="AJ29" s="173">
        <v>2.1003916057857999</v>
      </c>
      <c r="AK29" s="13">
        <v>7.9512858091438998</v>
      </c>
      <c r="AL29" s="173">
        <v>1.5636944872601499</v>
      </c>
      <c r="AM29" s="13">
        <v>10.8854130021261</v>
      </c>
      <c r="AN29" s="173">
        <v>0.84898529911498299</v>
      </c>
      <c r="AO29" s="13">
        <v>-2.7929029275810899</v>
      </c>
      <c r="AP29" s="173">
        <v>2.1818784080014901</v>
      </c>
      <c r="AQ29" s="13">
        <v>16.6284908468885</v>
      </c>
      <c r="AR29" s="173">
        <v>0.83615354761725202</v>
      </c>
      <c r="AS29" s="13">
        <v>14.024158687412401</v>
      </c>
      <c r="AT29" s="173">
        <v>1.6686077611055501</v>
      </c>
      <c r="AU29" s="13">
        <v>9.0991538883440395</v>
      </c>
      <c r="AV29" s="173">
        <v>1.87417536673041</v>
      </c>
      <c r="AW29" s="13">
        <v>18.158848862016399</v>
      </c>
      <c r="AX29" s="173">
        <v>1.12382579164566</v>
      </c>
      <c r="AY29" s="13">
        <v>4.1346901746040903</v>
      </c>
      <c r="AZ29" s="173">
        <v>2.1372195301993</v>
      </c>
      <c r="BA29" s="13">
        <v>18.825939916873502</v>
      </c>
      <c r="BB29" s="173">
        <v>0.92921772624252297</v>
      </c>
      <c r="BC29" s="13">
        <v>15.3466887295793</v>
      </c>
      <c r="BD29" s="173">
        <v>1.9698941972205499</v>
      </c>
      <c r="BE29" s="13">
        <v>7.50563741500864</v>
      </c>
      <c r="BF29" s="173">
        <v>1.55940867508673</v>
      </c>
      <c r="BG29" s="13">
        <v>21.971252911581399</v>
      </c>
      <c r="BH29" s="173">
        <v>1.2573253913518601</v>
      </c>
      <c r="BI29" s="13">
        <v>6.6245641820020902</v>
      </c>
      <c r="BJ29" s="173">
        <v>2.4529316136138499</v>
      </c>
      <c r="BK29" s="13">
        <v>18.4351864091254</v>
      </c>
      <c r="BL29" s="173">
        <v>0.93450616966287003</v>
      </c>
      <c r="BM29" s="13">
        <v>18.4232157781029</v>
      </c>
      <c r="BN29" s="173">
        <v>2.1846805108907001</v>
      </c>
      <c r="BO29" s="13">
        <v>14.6754095170225</v>
      </c>
      <c r="BP29" s="173">
        <v>2.1639961719984799</v>
      </c>
      <c r="BQ29" s="13">
        <v>19.202746946527299</v>
      </c>
      <c r="BR29" s="173">
        <v>1.1540720899289301</v>
      </c>
      <c r="BS29" s="13">
        <v>0.77953116842437697</v>
      </c>
      <c r="BT29" s="173">
        <v>2.5301445710964501</v>
      </c>
      <c r="BU29" s="13">
        <v>20.771687009512899</v>
      </c>
      <c r="BV29" s="173">
        <v>0.99649849375269195</v>
      </c>
      <c r="BW29" s="13">
        <v>33.181945211906203</v>
      </c>
      <c r="BX29" s="173">
        <v>2.9745675335314798</v>
      </c>
      <c r="BY29" s="13">
        <v>20.5904780757573</v>
      </c>
      <c r="BZ29" s="173">
        <v>2.38771993367483</v>
      </c>
      <c r="CA29" s="13">
        <v>17.366845277151199</v>
      </c>
      <c r="CB29" s="173">
        <v>1.1034287631075801</v>
      </c>
      <c r="CC29" s="13">
        <v>-15.815099934755001</v>
      </c>
      <c r="CD29" s="173">
        <v>3.19817126031118</v>
      </c>
      <c r="CE29" s="13">
        <v>3.6682423802876598</v>
      </c>
      <c r="CF29" s="173">
        <v>0.47606882182581201</v>
      </c>
      <c r="CG29" s="13">
        <v>3.9691760691679598</v>
      </c>
      <c r="CH29" s="173">
        <v>1.32115815198526</v>
      </c>
      <c r="CI29" s="13">
        <v>4.8552153000986902</v>
      </c>
      <c r="CJ29" s="173">
        <v>1.39281080346796</v>
      </c>
      <c r="CK29" s="13">
        <v>3.1271029119817699</v>
      </c>
      <c r="CL29" s="173">
        <v>0.49482409740459499</v>
      </c>
      <c r="CM29" s="13">
        <v>-0.84207315718619302</v>
      </c>
      <c r="CN29" s="173">
        <v>1.38729510091793</v>
      </c>
      <c r="CO29" s="13">
        <v>13.2739107255248</v>
      </c>
      <c r="CP29" s="173">
        <v>0.77826219300612798</v>
      </c>
      <c r="CQ29" s="13">
        <v>14.4270961707089</v>
      </c>
      <c r="CR29" s="173">
        <v>1.9347427049068999</v>
      </c>
      <c r="CS29" s="13">
        <v>12.905878000774999</v>
      </c>
      <c r="CT29" s="173">
        <v>2.1274739129648301</v>
      </c>
      <c r="CU29" s="13">
        <v>12.773876878944</v>
      </c>
      <c r="CV29" s="173">
        <v>0.969297392674908</v>
      </c>
      <c r="CW29" s="13">
        <v>-1.6532192917649</v>
      </c>
      <c r="CX29" s="173">
        <v>2.2468036288570801</v>
      </c>
      <c r="CY29" s="13">
        <v>23.0050499977431</v>
      </c>
      <c r="CZ29" s="173">
        <v>1.0786179490171399</v>
      </c>
      <c r="DA29" s="13">
        <v>26.975347132800898</v>
      </c>
      <c r="DB29" s="173">
        <v>2.51166467572095</v>
      </c>
      <c r="DC29" s="13">
        <v>21.105961515467602</v>
      </c>
      <c r="DD29" s="173">
        <v>2.2855654236037299</v>
      </c>
      <c r="DE29" s="13">
        <v>22.381122013391501</v>
      </c>
      <c r="DF29" s="173">
        <v>1.24722242675842</v>
      </c>
      <c r="DG29" s="13">
        <v>-4.5942251194094403</v>
      </c>
      <c r="DH29" s="173">
        <v>2.7035589737988901</v>
      </c>
      <c r="DI29" s="13">
        <v>17.9840075366095</v>
      </c>
      <c r="DJ29" s="173">
        <v>1.07009301408445</v>
      </c>
      <c r="DK29" s="13">
        <v>14.8847979313718</v>
      </c>
      <c r="DL29" s="173">
        <v>2.2350200741765902</v>
      </c>
      <c r="DM29" s="13">
        <v>17.6149078857934</v>
      </c>
      <c r="DN29" s="173">
        <v>2.23752425099768</v>
      </c>
      <c r="DO29" s="13">
        <v>18.5855650647805</v>
      </c>
      <c r="DP29" s="173">
        <v>1.23046957009234</v>
      </c>
      <c r="DQ29" s="13">
        <v>3.7007671334086498</v>
      </c>
      <c r="DR29" s="173">
        <v>2.3814885426287802</v>
      </c>
      <c r="DS29" s="13">
        <v>10.5863818087913</v>
      </c>
      <c r="DT29" s="173">
        <v>0.68857673961988097</v>
      </c>
      <c r="DU29" s="13">
        <v>12.1147312750122</v>
      </c>
      <c r="DV29" s="173">
        <v>1.7883641578323599</v>
      </c>
      <c r="DW29" s="13">
        <v>10.797048475649101</v>
      </c>
      <c r="DX29" s="173">
        <v>2.1702194855221002</v>
      </c>
      <c r="DY29" s="13">
        <v>9.6657743196864807</v>
      </c>
      <c r="DZ29" s="173">
        <v>0.78117376321199405</v>
      </c>
      <c r="EA29" s="13">
        <v>-2.4489569553256798</v>
      </c>
      <c r="EB29" s="173">
        <v>1.944542724692</v>
      </c>
      <c r="EC29" s="13">
        <v>10.1371853154871</v>
      </c>
      <c r="ED29" s="173">
        <v>0.70509583185666402</v>
      </c>
      <c r="EE29" s="13">
        <v>10.661627305663099</v>
      </c>
      <c r="EF29" s="173">
        <v>1.76451666636395</v>
      </c>
      <c r="EG29" s="13">
        <v>8.6402126583809302</v>
      </c>
      <c r="EH29" s="173">
        <v>1.66418240227563</v>
      </c>
      <c r="EI29" s="13">
        <v>10.036280864417</v>
      </c>
      <c r="EJ29" s="173">
        <v>0.84470106015642599</v>
      </c>
      <c r="EK29" s="13">
        <v>-0.62534644124613203</v>
      </c>
      <c r="EL29" s="173">
        <v>1.9451544535469401</v>
      </c>
      <c r="EM29" s="13">
        <v>17.508535405075701</v>
      </c>
      <c r="EN29" s="173">
        <v>0.93225240342110705</v>
      </c>
      <c r="EO29" s="13">
        <v>25.552272332664899</v>
      </c>
      <c r="EP29" s="173">
        <v>2.4836634119352099</v>
      </c>
      <c r="EQ29" s="13">
        <v>19.130172429997199</v>
      </c>
      <c r="ER29" s="173">
        <v>2.50153505986709</v>
      </c>
      <c r="ES29" s="13">
        <v>14.4993738939636</v>
      </c>
      <c r="ET29" s="173">
        <v>0.92521927869213005</v>
      </c>
      <c r="EU29" s="13">
        <v>-11.0528984387013</v>
      </c>
      <c r="EV29" s="173">
        <v>2.6697807984156401</v>
      </c>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6"/>
    </row>
    <row r="30" spans="1:212" ht="12.95" customHeight="1" x14ac:dyDescent="0.2">
      <c r="A30" s="2" t="s">
        <v>358</v>
      </c>
      <c r="B30" s="12">
        <v>2</v>
      </c>
      <c r="C30" s="13">
        <v>4.9983458380706702</v>
      </c>
      <c r="D30" s="173">
        <v>0.52511152492352697</v>
      </c>
      <c r="E30" s="13">
        <v>9.3582140515469305</v>
      </c>
      <c r="F30" s="173">
        <v>1.5087178829982599</v>
      </c>
      <c r="G30" s="13">
        <v>4.0578838694040096</v>
      </c>
      <c r="H30" s="173">
        <v>0.98913326991216399</v>
      </c>
      <c r="I30" s="13">
        <v>3.90976570443729</v>
      </c>
      <c r="J30" s="173">
        <v>0.51432338313214698</v>
      </c>
      <c r="K30" s="13">
        <v>-5.4484483471096397</v>
      </c>
      <c r="L30" s="173">
        <v>1.48104556258977</v>
      </c>
      <c r="M30" s="13">
        <v>4.7324942088154698</v>
      </c>
      <c r="N30" s="173">
        <v>0.42876604141859098</v>
      </c>
      <c r="O30" s="13">
        <v>10.21065614259</v>
      </c>
      <c r="P30" s="173">
        <v>1.4402850571458199</v>
      </c>
      <c r="Q30" s="13">
        <v>6.4278141903550399</v>
      </c>
      <c r="R30" s="173">
        <v>1.71561523486834</v>
      </c>
      <c r="S30" s="13">
        <v>2.6863895565971099</v>
      </c>
      <c r="T30" s="173">
        <v>0.39500459716056202</v>
      </c>
      <c r="U30" s="13">
        <v>-7.5242665859928897</v>
      </c>
      <c r="V30" s="173">
        <v>1.52419975120116</v>
      </c>
      <c r="W30" s="13">
        <v>4.61800583299003</v>
      </c>
      <c r="X30" s="173">
        <v>0.458279252989644</v>
      </c>
      <c r="Y30" s="13">
        <v>12.275058187872499</v>
      </c>
      <c r="Z30" s="173">
        <v>1.6503346532959799</v>
      </c>
      <c r="AA30" s="13">
        <v>4.3390263021345996</v>
      </c>
      <c r="AB30" s="173">
        <v>1.0962790419913699</v>
      </c>
      <c r="AC30" s="13">
        <v>2.3853301545700099</v>
      </c>
      <c r="AD30" s="173">
        <v>0.38281584117509299</v>
      </c>
      <c r="AE30" s="13">
        <v>-9.8897280333025002</v>
      </c>
      <c r="AF30" s="173">
        <v>1.7063563407340701</v>
      </c>
      <c r="AG30" s="13">
        <v>7.8991862353299096</v>
      </c>
      <c r="AH30" s="173">
        <v>0.49740099200836502</v>
      </c>
      <c r="AI30" s="13">
        <v>18.0591374562221</v>
      </c>
      <c r="AJ30" s="173">
        <v>1.6891439552807701</v>
      </c>
      <c r="AK30" s="13">
        <v>7.9645224410117397</v>
      </c>
      <c r="AL30" s="173">
        <v>1.4413896647277</v>
      </c>
      <c r="AM30" s="13">
        <v>4.8602968701362901</v>
      </c>
      <c r="AN30" s="173">
        <v>0.43318999643270301</v>
      </c>
      <c r="AO30" s="13">
        <v>-13.1988405860859</v>
      </c>
      <c r="AP30" s="173">
        <v>1.75990739057005</v>
      </c>
      <c r="AQ30" s="13">
        <v>7.5890242154337599</v>
      </c>
      <c r="AR30" s="173">
        <v>0.64810157232524201</v>
      </c>
      <c r="AS30" s="13">
        <v>7.2560417356630698</v>
      </c>
      <c r="AT30" s="173">
        <v>1.31083363596049</v>
      </c>
      <c r="AU30" s="13">
        <v>6.9069222450452097</v>
      </c>
      <c r="AV30" s="173">
        <v>1.7217847458561999</v>
      </c>
      <c r="AW30" s="13">
        <v>7.6802200033514598</v>
      </c>
      <c r="AX30" s="173">
        <v>0.71164504915835403</v>
      </c>
      <c r="AY30" s="13">
        <v>0.42417826768838701</v>
      </c>
      <c r="AZ30" s="173">
        <v>1.4889476027358399</v>
      </c>
      <c r="BA30" s="13">
        <v>7.8071784504767097</v>
      </c>
      <c r="BB30" s="173">
        <v>0.627841335877944</v>
      </c>
      <c r="BC30" s="13">
        <v>6.0917724025322402</v>
      </c>
      <c r="BD30" s="173">
        <v>1.41517588808173</v>
      </c>
      <c r="BE30" s="13">
        <v>7.2220380214456998</v>
      </c>
      <c r="BF30" s="173">
        <v>1.7143829053020501</v>
      </c>
      <c r="BG30" s="13">
        <v>8.4191474202241796</v>
      </c>
      <c r="BH30" s="173">
        <v>0.71582583316029602</v>
      </c>
      <c r="BI30" s="13">
        <v>2.3273750176919399</v>
      </c>
      <c r="BJ30" s="173">
        <v>1.59109924232822</v>
      </c>
      <c r="BK30" s="13">
        <v>22.820657964340501</v>
      </c>
      <c r="BL30" s="173">
        <v>1.01413810554702</v>
      </c>
      <c r="BM30" s="13">
        <v>17.649106617285302</v>
      </c>
      <c r="BN30" s="173">
        <v>2.0119413811654701</v>
      </c>
      <c r="BO30" s="13">
        <v>19.872778557938599</v>
      </c>
      <c r="BP30" s="173">
        <v>2.0887254207622998</v>
      </c>
      <c r="BQ30" s="13">
        <v>25.247128294154699</v>
      </c>
      <c r="BR30" s="173">
        <v>1.3157473056236</v>
      </c>
      <c r="BS30" s="13">
        <v>7.59802167686939</v>
      </c>
      <c r="BT30" s="173">
        <v>2.4442560306763301</v>
      </c>
      <c r="BU30" s="13">
        <v>13.045947382800501</v>
      </c>
      <c r="BV30" s="173">
        <v>0.79115680743389805</v>
      </c>
      <c r="BW30" s="13">
        <v>23.031661180921201</v>
      </c>
      <c r="BX30" s="173">
        <v>1.9189778717180199</v>
      </c>
      <c r="BY30" s="13">
        <v>15.954826823997999</v>
      </c>
      <c r="BZ30" s="173">
        <v>2.35682308545592</v>
      </c>
      <c r="CA30" s="13">
        <v>9.3507741803801903</v>
      </c>
      <c r="CB30" s="173">
        <v>0.81201213411005801</v>
      </c>
      <c r="CC30" s="13">
        <v>-13.680887000541</v>
      </c>
      <c r="CD30" s="173">
        <v>2.0547876075062099</v>
      </c>
      <c r="CE30" s="13">
        <v>2.8925230225535898</v>
      </c>
      <c r="CF30" s="173">
        <v>0.34336363006551301</v>
      </c>
      <c r="CG30" s="13">
        <v>4.7842175573399404</v>
      </c>
      <c r="CH30" s="173">
        <v>0.939027858120978</v>
      </c>
      <c r="CI30" s="13">
        <v>3.81471707352526</v>
      </c>
      <c r="CJ30" s="173">
        <v>1.12713812472013</v>
      </c>
      <c r="CK30" s="13">
        <v>2.1357501478415601</v>
      </c>
      <c r="CL30" s="173">
        <v>0.33561903806596599</v>
      </c>
      <c r="CM30" s="13">
        <v>-2.64846740949837</v>
      </c>
      <c r="CN30" s="173">
        <v>0.94063871384898801</v>
      </c>
      <c r="CO30" s="13">
        <v>8.2419406446330594</v>
      </c>
      <c r="CP30" s="173">
        <v>0.50689555749088799</v>
      </c>
      <c r="CQ30" s="13">
        <v>15.8867165282425</v>
      </c>
      <c r="CR30" s="173">
        <v>1.74426292646618</v>
      </c>
      <c r="CS30" s="13">
        <v>9.7956331496887596</v>
      </c>
      <c r="CT30" s="173">
        <v>1.45141056893848</v>
      </c>
      <c r="CU30" s="13">
        <v>5.5692970231174597</v>
      </c>
      <c r="CV30" s="173">
        <v>0.52766760770041399</v>
      </c>
      <c r="CW30" s="13">
        <v>-10.3174195051251</v>
      </c>
      <c r="CX30" s="173">
        <v>1.8251897487728199</v>
      </c>
      <c r="CY30" s="13">
        <v>16.6090555773402</v>
      </c>
      <c r="CZ30" s="173">
        <v>0.91231494174927996</v>
      </c>
      <c r="DA30" s="13">
        <v>29.476160771531699</v>
      </c>
      <c r="DB30" s="173">
        <v>2.3039301791533999</v>
      </c>
      <c r="DC30" s="13">
        <v>20.0765672108611</v>
      </c>
      <c r="DD30" s="173">
        <v>1.9026992838997301</v>
      </c>
      <c r="DE30" s="13">
        <v>11.9533410569515</v>
      </c>
      <c r="DF30" s="173">
        <v>0.93397784186321897</v>
      </c>
      <c r="DG30" s="13">
        <v>-17.522819714580098</v>
      </c>
      <c r="DH30" s="173">
        <v>2.2836258276505799</v>
      </c>
      <c r="DI30" s="13">
        <v>11.621823883466501</v>
      </c>
      <c r="DJ30" s="173">
        <v>0.78859680507138696</v>
      </c>
      <c r="DK30" s="13">
        <v>17.5354255183912</v>
      </c>
      <c r="DL30" s="173">
        <v>1.7749424619168299</v>
      </c>
      <c r="DM30" s="13">
        <v>12.770986220213199</v>
      </c>
      <c r="DN30" s="173">
        <v>1.67695734295105</v>
      </c>
      <c r="DO30" s="13">
        <v>9.5709100039721804</v>
      </c>
      <c r="DP30" s="173">
        <v>0.82033130439037805</v>
      </c>
      <c r="DQ30" s="13">
        <v>-7.9645155144190403</v>
      </c>
      <c r="DR30" s="173">
        <v>1.8266136392682</v>
      </c>
      <c r="DS30" s="13">
        <v>4.4755894873895397</v>
      </c>
      <c r="DT30" s="173">
        <v>0.45106017417328498</v>
      </c>
      <c r="DU30" s="13">
        <v>10.3916317580314</v>
      </c>
      <c r="DV30" s="173">
        <v>1.5348173752591701</v>
      </c>
      <c r="DW30" s="13">
        <v>4.3612361633460299</v>
      </c>
      <c r="DX30" s="173">
        <v>0.97967144658252003</v>
      </c>
      <c r="DY30" s="13">
        <v>2.6148600415110201</v>
      </c>
      <c r="DZ30" s="173">
        <v>0.39878506041622902</v>
      </c>
      <c r="EA30" s="13">
        <v>-7.77677171652038</v>
      </c>
      <c r="EB30" s="173">
        <v>1.5784611082067399</v>
      </c>
      <c r="EC30" s="13">
        <v>3.57655779546874</v>
      </c>
      <c r="ED30" s="173">
        <v>0.34853905865110002</v>
      </c>
      <c r="EE30" s="13">
        <v>8.1643509965868208</v>
      </c>
      <c r="EF30" s="173">
        <v>1.0022417258154801</v>
      </c>
      <c r="EG30" s="13">
        <v>3.09305576925555</v>
      </c>
      <c r="EH30" s="173">
        <v>0.84722222854815199</v>
      </c>
      <c r="EI30" s="13">
        <v>2.2782543758135199</v>
      </c>
      <c r="EJ30" s="173">
        <v>0.39300795331571298</v>
      </c>
      <c r="EK30" s="13">
        <v>-5.8860966207733103</v>
      </c>
      <c r="EL30" s="173">
        <v>1.0692642677141699</v>
      </c>
      <c r="EM30" s="13">
        <v>14.0753511434289</v>
      </c>
      <c r="EN30" s="173">
        <v>0.76062356937304998</v>
      </c>
      <c r="EO30" s="13">
        <v>18.002009883156699</v>
      </c>
      <c r="EP30" s="173">
        <v>1.77229990869864</v>
      </c>
      <c r="EQ30" s="13">
        <v>16.754127956261101</v>
      </c>
      <c r="ER30" s="173">
        <v>1.84112490943523</v>
      </c>
      <c r="ES30" s="13">
        <v>12.3101138982164</v>
      </c>
      <c r="ET30" s="173">
        <v>0.86243791692570704</v>
      </c>
      <c r="EU30" s="13">
        <v>-5.6918959849402704</v>
      </c>
      <c r="EV30" s="173">
        <v>1.99754269237767</v>
      </c>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6"/>
    </row>
    <row r="31" spans="1:212" ht="12.95" customHeight="1" x14ac:dyDescent="0.2">
      <c r="A31" s="2" t="s">
        <v>359</v>
      </c>
      <c r="B31" s="12">
        <v>2</v>
      </c>
      <c r="C31" s="13">
        <v>5.6807819132781203</v>
      </c>
      <c r="D31" s="173">
        <v>0.54857531121174097</v>
      </c>
      <c r="E31" s="13">
        <v>5.2662355359651203</v>
      </c>
      <c r="F31" s="173">
        <v>1.60345418045888</v>
      </c>
      <c r="G31" s="13">
        <v>4.4579401647556898</v>
      </c>
      <c r="H31" s="173">
        <v>1.06548772424645</v>
      </c>
      <c r="I31" s="13">
        <v>5.645910655532</v>
      </c>
      <c r="J31" s="173">
        <v>0.697102335151916</v>
      </c>
      <c r="K31" s="13">
        <v>0.37967511956688699</v>
      </c>
      <c r="L31" s="173">
        <v>1.7914714447020901</v>
      </c>
      <c r="M31" s="13">
        <v>8.2528553301236194</v>
      </c>
      <c r="N31" s="173">
        <v>0.63517895198222996</v>
      </c>
      <c r="O31" s="13">
        <v>12.1152611213122</v>
      </c>
      <c r="P31" s="173">
        <v>2.1167146045517402</v>
      </c>
      <c r="Q31" s="13">
        <v>7.8649279246813197</v>
      </c>
      <c r="R31" s="173">
        <v>1.5863103743217699</v>
      </c>
      <c r="S31" s="13">
        <v>7.5799840363438298</v>
      </c>
      <c r="T31" s="173">
        <v>0.78834701524275796</v>
      </c>
      <c r="U31" s="13">
        <v>-4.5352770849684099</v>
      </c>
      <c r="V31" s="173">
        <v>2.30851306046209</v>
      </c>
      <c r="W31" s="13">
        <v>2.7913274837721298</v>
      </c>
      <c r="X31" s="173">
        <v>0.40551104118175102</v>
      </c>
      <c r="Y31" s="13">
        <v>5.3771899089441302</v>
      </c>
      <c r="Z31" s="173">
        <v>1.5679974176414</v>
      </c>
      <c r="AA31" s="13">
        <v>2.2032921408878101</v>
      </c>
      <c r="AB31" s="173">
        <v>0.77931669708416595</v>
      </c>
      <c r="AC31" s="13">
        <v>2.51600988225842</v>
      </c>
      <c r="AD31" s="173">
        <v>0.46709816759689599</v>
      </c>
      <c r="AE31" s="13">
        <v>-2.8611800266856999</v>
      </c>
      <c r="AF31" s="173">
        <v>1.61139544155142</v>
      </c>
      <c r="AG31" s="13">
        <v>9.1334284289024197</v>
      </c>
      <c r="AH31" s="173">
        <v>0.68063966952154298</v>
      </c>
      <c r="AI31" s="13">
        <v>16.0551142695608</v>
      </c>
      <c r="AJ31" s="173">
        <v>2.4059172331562602</v>
      </c>
      <c r="AK31" s="13">
        <v>8.3980118775744792</v>
      </c>
      <c r="AL31" s="173">
        <v>1.5907600815909699</v>
      </c>
      <c r="AM31" s="13">
        <v>8.1932388783547605</v>
      </c>
      <c r="AN31" s="173">
        <v>0.75651984614823997</v>
      </c>
      <c r="AO31" s="13">
        <v>-7.8618753912060297</v>
      </c>
      <c r="AP31" s="173">
        <v>2.5521067637236601</v>
      </c>
      <c r="AQ31" s="13">
        <v>16.461478330049001</v>
      </c>
      <c r="AR31" s="173">
        <v>0.92534429775707205</v>
      </c>
      <c r="AS31" s="13">
        <v>11.6396757792774</v>
      </c>
      <c r="AT31" s="173">
        <v>2.69855005982929</v>
      </c>
      <c r="AU31" s="13">
        <v>13.533673928316899</v>
      </c>
      <c r="AV31" s="173">
        <v>1.97030420861135</v>
      </c>
      <c r="AW31" s="13">
        <v>18.066170357796199</v>
      </c>
      <c r="AX31" s="173">
        <v>1.1959975634075</v>
      </c>
      <c r="AY31" s="13">
        <v>6.4264945785187502</v>
      </c>
      <c r="AZ31" s="173">
        <v>3.1571862889994402</v>
      </c>
      <c r="BA31" s="13">
        <v>18.8718185361625</v>
      </c>
      <c r="BB31" s="173">
        <v>1.0252550874530699</v>
      </c>
      <c r="BC31" s="13">
        <v>12.2494309725062</v>
      </c>
      <c r="BD31" s="173">
        <v>2.6645382801146398</v>
      </c>
      <c r="BE31" s="13">
        <v>14.639352432732601</v>
      </c>
      <c r="BF31" s="173">
        <v>2.5878710337036401</v>
      </c>
      <c r="BG31" s="13">
        <v>21.0824807344795</v>
      </c>
      <c r="BH31" s="173">
        <v>1.2988392540667</v>
      </c>
      <c r="BI31" s="13">
        <v>8.8330497619732906</v>
      </c>
      <c r="BJ31" s="173">
        <v>3.2844825220829699</v>
      </c>
      <c r="BK31" s="13">
        <v>23.882495699953399</v>
      </c>
      <c r="BL31" s="173">
        <v>1.1084925302633</v>
      </c>
      <c r="BM31" s="13">
        <v>21.666460438785201</v>
      </c>
      <c r="BN31" s="173">
        <v>2.9673536113916299</v>
      </c>
      <c r="BO31" s="13">
        <v>23.133719677681398</v>
      </c>
      <c r="BP31" s="173">
        <v>2.5735096594592699</v>
      </c>
      <c r="BQ31" s="13">
        <v>24.529738660130601</v>
      </c>
      <c r="BR31" s="173">
        <v>1.34844905258298</v>
      </c>
      <c r="BS31" s="13">
        <v>2.8632782213454102</v>
      </c>
      <c r="BT31" s="173">
        <v>3.4450188011659799</v>
      </c>
      <c r="BU31" s="13">
        <v>16.997315516368399</v>
      </c>
      <c r="BV31" s="173">
        <v>1.0647737424344199</v>
      </c>
      <c r="BW31" s="13">
        <v>29.409358997184</v>
      </c>
      <c r="BX31" s="173">
        <v>3.3483729603852299</v>
      </c>
      <c r="BY31" s="13">
        <v>19.082696459650499</v>
      </c>
      <c r="BZ31" s="173">
        <v>3.0155085646159501</v>
      </c>
      <c r="CA31" s="13">
        <v>14.6833908907705</v>
      </c>
      <c r="CB31" s="173">
        <v>1.1906310939914799</v>
      </c>
      <c r="CC31" s="13">
        <v>-14.7259681064135</v>
      </c>
      <c r="CD31" s="173">
        <v>3.5110380394020999</v>
      </c>
      <c r="CE31" s="13">
        <v>4.5625934503006498</v>
      </c>
      <c r="CF31" s="173">
        <v>0.55317723020249199</v>
      </c>
      <c r="CG31" s="13">
        <v>10.947704751653401</v>
      </c>
      <c r="CH31" s="173">
        <v>2.065370545725</v>
      </c>
      <c r="CI31" s="13">
        <v>8.4197913793426498</v>
      </c>
      <c r="CJ31" s="173">
        <v>1.81152959593165</v>
      </c>
      <c r="CK31" s="13">
        <v>2.8514887958050799</v>
      </c>
      <c r="CL31" s="173">
        <v>0.51175468669856505</v>
      </c>
      <c r="CM31" s="13">
        <v>-8.0962159558482991</v>
      </c>
      <c r="CN31" s="173">
        <v>2.1483168959868602</v>
      </c>
      <c r="CO31" s="13">
        <v>16.8898421547417</v>
      </c>
      <c r="CP31" s="173">
        <v>1.0568520490026501</v>
      </c>
      <c r="CQ31" s="13">
        <v>21.536730122885999</v>
      </c>
      <c r="CR31" s="173">
        <v>2.9386457975609099</v>
      </c>
      <c r="CS31" s="13">
        <v>18.337916209903501</v>
      </c>
      <c r="CT31" s="173">
        <v>2.3789892471138798</v>
      </c>
      <c r="CU31" s="13">
        <v>15.995162293810401</v>
      </c>
      <c r="CV31" s="173">
        <v>1.22595399247393</v>
      </c>
      <c r="CW31" s="13">
        <v>-5.5415678290755803</v>
      </c>
      <c r="CX31" s="173">
        <v>3.1138695089028201</v>
      </c>
      <c r="CY31" s="13">
        <v>28.4485234696295</v>
      </c>
      <c r="CZ31" s="173">
        <v>1.3504960446558201</v>
      </c>
      <c r="DA31" s="13">
        <v>37.3192364489338</v>
      </c>
      <c r="DB31" s="173">
        <v>3.60050553842827</v>
      </c>
      <c r="DC31" s="13">
        <v>30.204285132718301</v>
      </c>
      <c r="DD31" s="173">
        <v>2.9889012257315599</v>
      </c>
      <c r="DE31" s="13">
        <v>26.602525948511602</v>
      </c>
      <c r="DF31" s="173">
        <v>1.3713723294875699</v>
      </c>
      <c r="DG31" s="13">
        <v>-10.716710500422201</v>
      </c>
      <c r="DH31" s="173">
        <v>3.6573950238009201</v>
      </c>
      <c r="DI31" s="13">
        <v>14.9367458020717</v>
      </c>
      <c r="DJ31" s="173">
        <v>1.04928900329689</v>
      </c>
      <c r="DK31" s="13">
        <v>23.9798981891457</v>
      </c>
      <c r="DL31" s="173">
        <v>2.6968416281219501</v>
      </c>
      <c r="DM31" s="13">
        <v>15.407679747488499</v>
      </c>
      <c r="DN31" s="173">
        <v>2.5129365537737698</v>
      </c>
      <c r="DO31" s="13">
        <v>13.4543421200287</v>
      </c>
      <c r="DP31" s="173">
        <v>1.1758291876374001</v>
      </c>
      <c r="DQ31" s="13">
        <v>-10.525556069117</v>
      </c>
      <c r="DR31" s="173">
        <v>2.8300128716003501</v>
      </c>
      <c r="DS31" s="13">
        <v>8.0164697210241602</v>
      </c>
      <c r="DT31" s="173">
        <v>0.62082631567688495</v>
      </c>
      <c r="DU31" s="13">
        <v>16.8695520731616</v>
      </c>
      <c r="DV31" s="173">
        <v>2.3782692785594901</v>
      </c>
      <c r="DW31" s="13">
        <v>6.21396094779129</v>
      </c>
      <c r="DX31" s="173">
        <v>1.53657715723468</v>
      </c>
      <c r="DY31" s="13">
        <v>6.8384944320815002</v>
      </c>
      <c r="DZ31" s="173">
        <v>0.74894128616502198</v>
      </c>
      <c r="EA31" s="13">
        <v>-10.0310576410801</v>
      </c>
      <c r="EB31" s="173">
        <v>2.6351065922960002</v>
      </c>
      <c r="EC31" s="13">
        <v>7.1093169668254701</v>
      </c>
      <c r="ED31" s="173">
        <v>0.57639178581167305</v>
      </c>
      <c r="EE31" s="13">
        <v>10.7497044553875</v>
      </c>
      <c r="EF31" s="173">
        <v>2.1547781219503999</v>
      </c>
      <c r="EG31" s="13">
        <v>9.3101973989041493</v>
      </c>
      <c r="EH31" s="173">
        <v>1.5573915300899701</v>
      </c>
      <c r="EI31" s="13">
        <v>6.1526389989042096</v>
      </c>
      <c r="EJ31" s="173">
        <v>0.66907555298801102</v>
      </c>
      <c r="EK31" s="13">
        <v>-4.5970654564832802</v>
      </c>
      <c r="EL31" s="173">
        <v>2.2895474535192002</v>
      </c>
      <c r="EM31" s="13">
        <v>20.3084905852782</v>
      </c>
      <c r="EN31" s="173">
        <v>0.98326201387502499</v>
      </c>
      <c r="EO31" s="13">
        <v>28.250766376940199</v>
      </c>
      <c r="EP31" s="173">
        <v>2.9421758508381299</v>
      </c>
      <c r="EQ31" s="13">
        <v>24.635982968606999</v>
      </c>
      <c r="ER31" s="173">
        <v>2.31145207180719</v>
      </c>
      <c r="ES31" s="13">
        <v>18.518436057731702</v>
      </c>
      <c r="ET31" s="173">
        <v>1.1226162007182401</v>
      </c>
      <c r="EU31" s="13">
        <v>-9.7323303192085096</v>
      </c>
      <c r="EV31" s="173">
        <v>3.1267007189045302</v>
      </c>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6"/>
    </row>
    <row r="32" spans="1:212" ht="12.95" customHeight="1" x14ac:dyDescent="0.2">
      <c r="A32" s="2" t="s">
        <v>360</v>
      </c>
      <c r="B32" s="12">
        <v>2</v>
      </c>
      <c r="C32" s="13">
        <v>15.280397716187499</v>
      </c>
      <c r="D32" s="173">
        <v>0.845210138785773</v>
      </c>
      <c r="E32" s="13">
        <v>18.061904539836</v>
      </c>
      <c r="F32" s="173">
        <v>2.3188634965397101</v>
      </c>
      <c r="G32" s="13">
        <v>15.3704163160397</v>
      </c>
      <c r="H32" s="173">
        <v>2.08051496029434</v>
      </c>
      <c r="I32" s="13">
        <v>14.9221309680026</v>
      </c>
      <c r="J32" s="173">
        <v>1.00008807589041</v>
      </c>
      <c r="K32" s="13">
        <v>-3.1397735718334601</v>
      </c>
      <c r="L32" s="173">
        <v>2.4983459604843299</v>
      </c>
      <c r="M32" s="13">
        <v>13.6930509932308</v>
      </c>
      <c r="N32" s="173">
        <v>0.78525215202087995</v>
      </c>
      <c r="O32" s="13">
        <v>17.029713897263299</v>
      </c>
      <c r="P32" s="173">
        <v>2.44041431443436</v>
      </c>
      <c r="Q32" s="13">
        <v>15.273023123669599</v>
      </c>
      <c r="R32" s="173">
        <v>2.17261924552081</v>
      </c>
      <c r="S32" s="13">
        <v>12.9723423396374</v>
      </c>
      <c r="T32" s="173">
        <v>0.91836479716944297</v>
      </c>
      <c r="U32" s="13">
        <v>-4.0573715576258396</v>
      </c>
      <c r="V32" s="173">
        <v>2.6314675144889002</v>
      </c>
      <c r="W32" s="13">
        <v>14.4465586552912</v>
      </c>
      <c r="X32" s="173">
        <v>0.68560848116760698</v>
      </c>
      <c r="Y32" s="13">
        <v>13.275029929857601</v>
      </c>
      <c r="Z32" s="173">
        <v>2.1124091326441801</v>
      </c>
      <c r="AA32" s="13">
        <v>7.8365052626154004</v>
      </c>
      <c r="AB32" s="173">
        <v>1.45951156965482</v>
      </c>
      <c r="AC32" s="13">
        <v>15.6383292743048</v>
      </c>
      <c r="AD32" s="173">
        <v>0.84056935198111105</v>
      </c>
      <c r="AE32" s="13">
        <v>2.3632993444472099</v>
      </c>
      <c r="AF32" s="173">
        <v>2.42679363652339</v>
      </c>
      <c r="AG32" s="13">
        <v>14.7116056011652</v>
      </c>
      <c r="AH32" s="173">
        <v>0.70348013893164496</v>
      </c>
      <c r="AI32" s="13">
        <v>16.500760413100899</v>
      </c>
      <c r="AJ32" s="173">
        <v>2.3339781310499901</v>
      </c>
      <c r="AK32" s="13">
        <v>11.0197374539966</v>
      </c>
      <c r="AL32" s="173">
        <v>1.75298774069257</v>
      </c>
      <c r="AM32" s="13">
        <v>15.049646640902999</v>
      </c>
      <c r="AN32" s="173">
        <v>0.86024410161715403</v>
      </c>
      <c r="AO32" s="13">
        <v>-1.45111377219787</v>
      </c>
      <c r="AP32" s="173">
        <v>2.62363156308805</v>
      </c>
      <c r="AQ32" s="13">
        <v>23.7809159851091</v>
      </c>
      <c r="AR32" s="173">
        <v>0.93522866581950903</v>
      </c>
      <c r="AS32" s="13">
        <v>13.800341325181099</v>
      </c>
      <c r="AT32" s="173">
        <v>2.21463739512886</v>
      </c>
      <c r="AU32" s="13">
        <v>15.799981516134901</v>
      </c>
      <c r="AV32" s="173">
        <v>2.13440396239079</v>
      </c>
      <c r="AW32" s="13">
        <v>26.5225585973748</v>
      </c>
      <c r="AX32" s="173">
        <v>1.13007859105686</v>
      </c>
      <c r="AY32" s="13">
        <v>12.722217272193699</v>
      </c>
      <c r="AZ32" s="173">
        <v>2.4815786694988802</v>
      </c>
      <c r="BA32" s="13">
        <v>26.931135423722001</v>
      </c>
      <c r="BB32" s="173">
        <v>1.0068857138487</v>
      </c>
      <c r="BC32" s="13">
        <v>14.218099858689101</v>
      </c>
      <c r="BD32" s="173">
        <v>2.2227198569609401</v>
      </c>
      <c r="BE32" s="13">
        <v>19.068398759926801</v>
      </c>
      <c r="BF32" s="173">
        <v>2.4179329595188799</v>
      </c>
      <c r="BG32" s="13">
        <v>30.1113472902125</v>
      </c>
      <c r="BH32" s="173">
        <v>1.2078267490357499</v>
      </c>
      <c r="BI32" s="13">
        <v>15.893247431523299</v>
      </c>
      <c r="BJ32" s="173">
        <v>2.37142143788332</v>
      </c>
      <c r="BK32" s="13">
        <v>26.796155727090301</v>
      </c>
      <c r="BL32" s="173">
        <v>1.1170858229038101</v>
      </c>
      <c r="BM32" s="13">
        <v>20.772427632039701</v>
      </c>
      <c r="BN32" s="173">
        <v>2.75757018577375</v>
      </c>
      <c r="BO32" s="13">
        <v>20.510200226681199</v>
      </c>
      <c r="BP32" s="173">
        <v>2.4910126665101302</v>
      </c>
      <c r="BQ32" s="13">
        <v>28.973069194375999</v>
      </c>
      <c r="BR32" s="173">
        <v>1.24891154111837</v>
      </c>
      <c r="BS32" s="13">
        <v>8.2006415623362994</v>
      </c>
      <c r="BT32" s="173">
        <v>2.5812320089232901</v>
      </c>
      <c r="BU32" s="13">
        <v>27.192153114376801</v>
      </c>
      <c r="BV32" s="173">
        <v>1.1098491528436001</v>
      </c>
      <c r="BW32" s="13">
        <v>30.997326938367401</v>
      </c>
      <c r="BX32" s="173">
        <v>2.6958097728581798</v>
      </c>
      <c r="BY32" s="13">
        <v>30.403711190528799</v>
      </c>
      <c r="BZ32" s="173">
        <v>2.9698988292627799</v>
      </c>
      <c r="CA32" s="13">
        <v>26.138181074653101</v>
      </c>
      <c r="CB32" s="173">
        <v>1.23051068813478</v>
      </c>
      <c r="CC32" s="13">
        <v>-4.8591458637143701</v>
      </c>
      <c r="CD32" s="173">
        <v>2.82739667764461</v>
      </c>
      <c r="CE32" s="13">
        <v>7.8562403432877597</v>
      </c>
      <c r="CF32" s="173">
        <v>0.69992516955222905</v>
      </c>
      <c r="CG32" s="13">
        <v>7.01657578603107</v>
      </c>
      <c r="CH32" s="173">
        <v>1.48381750276585</v>
      </c>
      <c r="CI32" s="13">
        <v>8.0955775259547096</v>
      </c>
      <c r="CJ32" s="173">
        <v>1.6676772223465399</v>
      </c>
      <c r="CK32" s="13">
        <v>7.8752459091942102</v>
      </c>
      <c r="CL32" s="173">
        <v>0.76827626958328399</v>
      </c>
      <c r="CM32" s="13">
        <v>0.85867012316313995</v>
      </c>
      <c r="CN32" s="173">
        <v>1.53426571286989</v>
      </c>
      <c r="CO32" s="13">
        <v>12.6396099284629</v>
      </c>
      <c r="CP32" s="173">
        <v>0.69452933122580696</v>
      </c>
      <c r="CQ32" s="13">
        <v>14.9221694804995</v>
      </c>
      <c r="CR32" s="173">
        <v>2.41304550107753</v>
      </c>
      <c r="CS32" s="13">
        <v>12.331630389832499</v>
      </c>
      <c r="CT32" s="173">
        <v>2.1791183609391802</v>
      </c>
      <c r="CU32" s="13">
        <v>12.2252272098424</v>
      </c>
      <c r="CV32" s="173">
        <v>0.80840895411768998</v>
      </c>
      <c r="CW32" s="13">
        <v>-2.6969422706571202</v>
      </c>
      <c r="CX32" s="173">
        <v>2.6701827068554</v>
      </c>
      <c r="CY32" s="13">
        <v>28.159666816714299</v>
      </c>
      <c r="CZ32" s="173">
        <v>1.2081000494523899</v>
      </c>
      <c r="DA32" s="13">
        <v>31.973127419277699</v>
      </c>
      <c r="DB32" s="173">
        <v>3.1199232862425101</v>
      </c>
      <c r="DC32" s="13">
        <v>31.702253643185301</v>
      </c>
      <c r="DD32" s="173">
        <v>2.9627682805084099</v>
      </c>
      <c r="DE32" s="13">
        <v>26.9393130444554</v>
      </c>
      <c r="DF32" s="173">
        <v>1.32878867676873</v>
      </c>
      <c r="DG32" s="13">
        <v>-5.0338143748222803</v>
      </c>
      <c r="DH32" s="173">
        <v>3.1455303338521401</v>
      </c>
      <c r="DI32" s="13">
        <v>11.2114498609464</v>
      </c>
      <c r="DJ32" s="173">
        <v>0.77319359680501798</v>
      </c>
      <c r="DK32" s="13">
        <v>11.467451905847399</v>
      </c>
      <c r="DL32" s="173">
        <v>2.0967115183714502</v>
      </c>
      <c r="DM32" s="13">
        <v>13.695832776178801</v>
      </c>
      <c r="DN32" s="173">
        <v>2.04171463771161</v>
      </c>
      <c r="DO32" s="13">
        <v>10.770541920213001</v>
      </c>
      <c r="DP32" s="173">
        <v>0.88602212297005001</v>
      </c>
      <c r="DQ32" s="13">
        <v>-0.69690998563444695</v>
      </c>
      <c r="DR32" s="173">
        <v>2.2872698314980702</v>
      </c>
      <c r="DS32" s="13">
        <v>10.209115765526199</v>
      </c>
      <c r="DT32" s="173">
        <v>0.59801270483351099</v>
      </c>
      <c r="DU32" s="13">
        <v>9.4716737561077604</v>
      </c>
      <c r="DV32" s="173">
        <v>1.74349552916145</v>
      </c>
      <c r="DW32" s="13">
        <v>9.2684641885376493</v>
      </c>
      <c r="DX32" s="173">
        <v>1.6464272871993499</v>
      </c>
      <c r="DY32" s="13">
        <v>10.431358994776801</v>
      </c>
      <c r="DZ32" s="173">
        <v>0.69766994229344803</v>
      </c>
      <c r="EA32" s="13">
        <v>0.95968523866901001</v>
      </c>
      <c r="EB32" s="173">
        <v>1.9432504078366299</v>
      </c>
      <c r="EC32" s="13">
        <v>18.696514999197401</v>
      </c>
      <c r="ED32" s="173">
        <v>0.92139790308248304</v>
      </c>
      <c r="EE32" s="13">
        <v>18.033973863897199</v>
      </c>
      <c r="EF32" s="173">
        <v>2.69670913827151</v>
      </c>
      <c r="EG32" s="13">
        <v>13.6903378036882</v>
      </c>
      <c r="EH32" s="173">
        <v>2.0807312175689501</v>
      </c>
      <c r="EI32" s="13">
        <v>19.616126858389599</v>
      </c>
      <c r="EJ32" s="173">
        <v>1.0976816314218401</v>
      </c>
      <c r="EK32" s="13">
        <v>1.5821529944924499</v>
      </c>
      <c r="EL32" s="173">
        <v>3.0119474165108899</v>
      </c>
      <c r="EM32" s="13">
        <v>28.853914972087399</v>
      </c>
      <c r="EN32" s="173">
        <v>0.98348090566894197</v>
      </c>
      <c r="EO32" s="13">
        <v>26.8290061768081</v>
      </c>
      <c r="EP32" s="173">
        <v>2.7247744753110199</v>
      </c>
      <c r="EQ32" s="13">
        <v>31.6805346878207</v>
      </c>
      <c r="ER32" s="173">
        <v>3.33148889649005</v>
      </c>
      <c r="ES32" s="13">
        <v>28.696008496290499</v>
      </c>
      <c r="ET32" s="173">
        <v>1.1698359862216099</v>
      </c>
      <c r="EU32" s="13">
        <v>1.86700231948236</v>
      </c>
      <c r="EV32" s="173">
        <v>3.0417945507203901</v>
      </c>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6"/>
    </row>
    <row r="33" spans="1:212" ht="12.95" customHeight="1" x14ac:dyDescent="0.2">
      <c r="A33" s="2" t="s">
        <v>361</v>
      </c>
      <c r="B33" s="12">
        <v>2</v>
      </c>
      <c r="C33" s="13">
        <v>5.3358101994036202</v>
      </c>
      <c r="D33" s="173">
        <v>0.77999487206491502</v>
      </c>
      <c r="E33" s="13">
        <v>7.5569742723712698</v>
      </c>
      <c r="F33" s="173">
        <v>1.59694474670055</v>
      </c>
      <c r="G33" s="13">
        <v>5.8255481532848599</v>
      </c>
      <c r="H33" s="173">
        <v>2.1032629668075602</v>
      </c>
      <c r="I33" s="13">
        <v>3.9580328496746802</v>
      </c>
      <c r="J33" s="173">
        <v>0.87941818342165301</v>
      </c>
      <c r="K33" s="13">
        <v>-3.5989414226965901</v>
      </c>
      <c r="L33" s="173">
        <v>1.8048311319995001</v>
      </c>
      <c r="M33" s="13">
        <v>5.6995407034678003</v>
      </c>
      <c r="N33" s="173">
        <v>0.78393188713680995</v>
      </c>
      <c r="O33" s="13">
        <v>8.4864799462126008</v>
      </c>
      <c r="P33" s="173">
        <v>1.7943963015830799</v>
      </c>
      <c r="Q33" s="13">
        <v>6.7049736579548496</v>
      </c>
      <c r="R33" s="173">
        <v>2.26071375904497</v>
      </c>
      <c r="S33" s="13">
        <v>3.8613147989519798</v>
      </c>
      <c r="T33" s="173">
        <v>0.80257082276190805</v>
      </c>
      <c r="U33" s="13">
        <v>-4.6251651472606197</v>
      </c>
      <c r="V33" s="173">
        <v>1.9461334386048901</v>
      </c>
      <c r="W33" s="13">
        <v>5.5360142080746</v>
      </c>
      <c r="X33" s="173">
        <v>0.764221611998668</v>
      </c>
      <c r="Y33" s="13">
        <v>8.2303128542411308</v>
      </c>
      <c r="Z33" s="173">
        <v>1.55418201208089</v>
      </c>
      <c r="AA33" s="13">
        <v>3.66086183316729</v>
      </c>
      <c r="AB33" s="173">
        <v>1.52062154748442</v>
      </c>
      <c r="AC33" s="13">
        <v>4.7673351153157499</v>
      </c>
      <c r="AD33" s="173">
        <v>1.0918712753133299</v>
      </c>
      <c r="AE33" s="13">
        <v>-3.46297773892538</v>
      </c>
      <c r="AF33" s="173">
        <v>1.9797301048015601</v>
      </c>
      <c r="AG33" s="13">
        <v>11.979230432048899</v>
      </c>
      <c r="AH33" s="173">
        <v>1.0684724395173</v>
      </c>
      <c r="AI33" s="13">
        <v>20.2414272917765</v>
      </c>
      <c r="AJ33" s="173">
        <v>2.5705458310056399</v>
      </c>
      <c r="AK33" s="13">
        <v>9.9560231188276092</v>
      </c>
      <c r="AL33" s="173">
        <v>2.76893456824246</v>
      </c>
      <c r="AM33" s="13">
        <v>8.1272334038508696</v>
      </c>
      <c r="AN33" s="173">
        <v>1.2139835831424</v>
      </c>
      <c r="AO33" s="13">
        <v>-12.1141938879256</v>
      </c>
      <c r="AP33" s="173">
        <v>2.8256227120770898</v>
      </c>
      <c r="AQ33" s="13">
        <v>20.424661169149601</v>
      </c>
      <c r="AR33" s="173">
        <v>1.4855404490214199</v>
      </c>
      <c r="AS33" s="13">
        <v>14.1319165337912</v>
      </c>
      <c r="AT33" s="173">
        <v>2.3215526034663498</v>
      </c>
      <c r="AU33" s="13">
        <v>16.376628524485</v>
      </c>
      <c r="AV33" s="173">
        <v>3.0923875110055801</v>
      </c>
      <c r="AW33" s="13">
        <v>24.556314938299099</v>
      </c>
      <c r="AX33" s="173">
        <v>1.9022893315786</v>
      </c>
      <c r="AY33" s="13">
        <v>10.4243984045078</v>
      </c>
      <c r="AZ33" s="173">
        <v>2.77606234828307</v>
      </c>
      <c r="BA33" s="13">
        <v>18.871419304284899</v>
      </c>
      <c r="BB33" s="173">
        <v>1.51260867299789</v>
      </c>
      <c r="BC33" s="13">
        <v>13.227363322480199</v>
      </c>
      <c r="BD33" s="173">
        <v>1.9394168924478901</v>
      </c>
      <c r="BE33" s="13">
        <v>12.1958907800991</v>
      </c>
      <c r="BF33" s="173">
        <v>2.8080445356536399</v>
      </c>
      <c r="BG33" s="13">
        <v>23.5510220047919</v>
      </c>
      <c r="BH33" s="173">
        <v>1.9936431541795701</v>
      </c>
      <c r="BI33" s="13">
        <v>10.3236586823117</v>
      </c>
      <c r="BJ33" s="173">
        <v>2.5584926276798399</v>
      </c>
      <c r="BK33" s="13">
        <v>25.718338453030999</v>
      </c>
      <c r="BL33" s="173">
        <v>1.36765345441506</v>
      </c>
      <c r="BM33" s="13">
        <v>19.952610645328601</v>
      </c>
      <c r="BN33" s="173">
        <v>2.3355867996951001</v>
      </c>
      <c r="BO33" s="13">
        <v>25.502904822453299</v>
      </c>
      <c r="BP33" s="173">
        <v>3.4048945842585199</v>
      </c>
      <c r="BQ33" s="13">
        <v>28.6010197688407</v>
      </c>
      <c r="BR33" s="173">
        <v>2.0887256771191001</v>
      </c>
      <c r="BS33" s="13">
        <v>8.6484091235120992</v>
      </c>
      <c r="BT33" s="173">
        <v>2.9548126260471399</v>
      </c>
      <c r="BU33" s="13">
        <v>21.1089359355657</v>
      </c>
      <c r="BV33" s="173">
        <v>1.5364855137470099</v>
      </c>
      <c r="BW33" s="13">
        <v>32.0251400861384</v>
      </c>
      <c r="BX33" s="173">
        <v>3.5587758174160502</v>
      </c>
      <c r="BY33" s="13">
        <v>25.505848551959701</v>
      </c>
      <c r="BZ33" s="173">
        <v>3.4675895808335802</v>
      </c>
      <c r="CA33" s="13">
        <v>14.2795848807003</v>
      </c>
      <c r="CB33" s="173">
        <v>1.6507484775660599</v>
      </c>
      <c r="CC33" s="13">
        <v>-17.745555205438102</v>
      </c>
      <c r="CD33" s="173">
        <v>3.9750210681583198</v>
      </c>
      <c r="CE33" s="13">
        <v>5.1354163357466298</v>
      </c>
      <c r="CF33" s="173">
        <v>0.83697832524912297</v>
      </c>
      <c r="CG33" s="13">
        <v>7.6147324274399804</v>
      </c>
      <c r="CH33" s="173">
        <v>1.8193745499334699</v>
      </c>
      <c r="CI33" s="13">
        <v>5.4895088492525304</v>
      </c>
      <c r="CJ33" s="173">
        <v>1.7893863108594701</v>
      </c>
      <c r="CK33" s="13">
        <v>3.8753021329331299</v>
      </c>
      <c r="CL33" s="173">
        <v>0.95207989404544302</v>
      </c>
      <c r="CM33" s="13">
        <v>-3.73943029450685</v>
      </c>
      <c r="CN33" s="173">
        <v>2.0231623366954699</v>
      </c>
      <c r="CO33" s="13">
        <v>17.7815768795762</v>
      </c>
      <c r="CP33" s="173">
        <v>1.3433835108857799</v>
      </c>
      <c r="CQ33" s="13">
        <v>22.260540746115801</v>
      </c>
      <c r="CR33" s="173">
        <v>2.48633595074973</v>
      </c>
      <c r="CS33" s="13">
        <v>17.1059356030405</v>
      </c>
      <c r="CT33" s="173">
        <v>3.3693742354614602</v>
      </c>
      <c r="CU33" s="13">
        <v>16.020828472349098</v>
      </c>
      <c r="CV33" s="173">
        <v>1.94592234071378</v>
      </c>
      <c r="CW33" s="13">
        <v>-6.2397122737667097</v>
      </c>
      <c r="CX33" s="173">
        <v>3.3929656287211998</v>
      </c>
      <c r="CY33" s="13">
        <v>24.908448706777399</v>
      </c>
      <c r="CZ33" s="173">
        <v>1.4867451107540599</v>
      </c>
      <c r="DA33" s="13">
        <v>28.991425394179299</v>
      </c>
      <c r="DB33" s="173">
        <v>2.9065364482843701</v>
      </c>
      <c r="DC33" s="13">
        <v>26.616590583444498</v>
      </c>
      <c r="DD33" s="173">
        <v>3.7522668209914301</v>
      </c>
      <c r="DE33" s="13">
        <v>22.3249838321364</v>
      </c>
      <c r="DF33" s="173">
        <v>1.9278958785753899</v>
      </c>
      <c r="DG33" s="13">
        <v>-6.6664415620428299</v>
      </c>
      <c r="DH33" s="173">
        <v>3.2838782758211802</v>
      </c>
      <c r="DI33" s="13">
        <v>34.206427047219499</v>
      </c>
      <c r="DJ33" s="173">
        <v>1.8339963062026201</v>
      </c>
      <c r="DK33" s="13">
        <v>37.017561352422803</v>
      </c>
      <c r="DL33" s="173">
        <v>3.40607583701442</v>
      </c>
      <c r="DM33" s="13">
        <v>31.783001198716399</v>
      </c>
      <c r="DN33" s="173">
        <v>3.4897548344754301</v>
      </c>
      <c r="DO33" s="13">
        <v>34.184133086533102</v>
      </c>
      <c r="DP33" s="173">
        <v>2.2678153153712302</v>
      </c>
      <c r="DQ33" s="13">
        <v>-2.8334282658897001</v>
      </c>
      <c r="DR33" s="173">
        <v>3.7932930107468001</v>
      </c>
      <c r="DS33" s="13">
        <v>8.1839272106986893</v>
      </c>
      <c r="DT33" s="173">
        <v>0.93164082278000204</v>
      </c>
      <c r="DU33" s="13">
        <v>12.1711343182245</v>
      </c>
      <c r="DV33" s="173">
        <v>2.2300139672069501</v>
      </c>
      <c r="DW33" s="13">
        <v>4.2555420179383301</v>
      </c>
      <c r="DX33" s="173">
        <v>1.5411064832616901</v>
      </c>
      <c r="DY33" s="13">
        <v>7.5518163515912198</v>
      </c>
      <c r="DZ33" s="173">
        <v>1.27562168812335</v>
      </c>
      <c r="EA33" s="13">
        <v>-4.61931796663327</v>
      </c>
      <c r="EB33" s="173">
        <v>2.64999732859564</v>
      </c>
      <c r="EC33" s="13">
        <v>9.1636086313854399</v>
      </c>
      <c r="ED33" s="173">
        <v>1.02357576123949</v>
      </c>
      <c r="EE33" s="13">
        <v>15.1536066578235</v>
      </c>
      <c r="EF33" s="173">
        <v>2.2937395686848698</v>
      </c>
      <c r="EG33" s="13">
        <v>8.3967642348989902</v>
      </c>
      <c r="EH33" s="173">
        <v>2.23405377830868</v>
      </c>
      <c r="EI33" s="13">
        <v>6.1956663047637299</v>
      </c>
      <c r="EJ33" s="173">
        <v>1.1729695342647599</v>
      </c>
      <c r="EK33" s="13">
        <v>-8.9579403530597492</v>
      </c>
      <c r="EL33" s="173">
        <v>2.4579705843010999</v>
      </c>
      <c r="EM33" s="13">
        <v>16.2767134737528</v>
      </c>
      <c r="EN33" s="173">
        <v>1.3456394177372</v>
      </c>
      <c r="EO33" s="13">
        <v>18.3271868975343</v>
      </c>
      <c r="EP33" s="173">
        <v>2.4376869070257001</v>
      </c>
      <c r="EQ33" s="13">
        <v>13.548545853343899</v>
      </c>
      <c r="ER33" s="173">
        <v>2.9622133172585099</v>
      </c>
      <c r="ES33" s="13">
        <v>16.0054080245467</v>
      </c>
      <c r="ET33" s="173">
        <v>1.90062718891629</v>
      </c>
      <c r="EU33" s="13">
        <v>-2.3217788729875402</v>
      </c>
      <c r="EV33" s="173">
        <v>3.0765701635754099</v>
      </c>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6"/>
    </row>
    <row r="34" spans="1:212" ht="12.95" customHeight="1" x14ac:dyDescent="0.2">
      <c r="A34" s="2" t="s">
        <v>362</v>
      </c>
      <c r="B34" s="12">
        <v>2</v>
      </c>
      <c r="C34" s="13">
        <v>18.014738476429802</v>
      </c>
      <c r="D34" s="173">
        <v>1.14982974381224</v>
      </c>
      <c r="E34" s="13">
        <v>31.429119548079999</v>
      </c>
      <c r="F34" s="173">
        <v>3.7722741650203102</v>
      </c>
      <c r="G34" s="13">
        <v>20.4960575302409</v>
      </c>
      <c r="H34" s="173">
        <v>2.9796067983511501</v>
      </c>
      <c r="I34" s="13">
        <v>12.595872426588301</v>
      </c>
      <c r="J34" s="173">
        <v>1.2377647188605001</v>
      </c>
      <c r="K34" s="13">
        <v>-18.833247121491699</v>
      </c>
      <c r="L34" s="173">
        <v>3.9913664895026599</v>
      </c>
      <c r="M34" s="13">
        <v>19.485823350703701</v>
      </c>
      <c r="N34" s="173">
        <v>1.20440754914935</v>
      </c>
      <c r="O34" s="13">
        <v>35.0164437065214</v>
      </c>
      <c r="P34" s="173">
        <v>3.4708041354698298</v>
      </c>
      <c r="Q34" s="13">
        <v>20.418980575468201</v>
      </c>
      <c r="R34" s="173">
        <v>2.6199226999540102</v>
      </c>
      <c r="S34" s="13">
        <v>13.8124327865818</v>
      </c>
      <c r="T34" s="173">
        <v>1.42405305024248</v>
      </c>
      <c r="U34" s="13">
        <v>-21.204010919939599</v>
      </c>
      <c r="V34" s="173">
        <v>3.60240741417002</v>
      </c>
      <c r="W34" s="13">
        <v>17.048659766743299</v>
      </c>
      <c r="X34" s="173">
        <v>1.28066099443584</v>
      </c>
      <c r="Y34" s="13">
        <v>30.307690930677001</v>
      </c>
      <c r="Z34" s="173">
        <v>3.3619524539324699</v>
      </c>
      <c r="AA34" s="13">
        <v>17.942924180516901</v>
      </c>
      <c r="AB34" s="173">
        <v>2.7662673426244</v>
      </c>
      <c r="AC34" s="13">
        <v>12.149531173501201</v>
      </c>
      <c r="AD34" s="173">
        <v>1.37240510305323</v>
      </c>
      <c r="AE34" s="13">
        <v>-18.158159757175799</v>
      </c>
      <c r="AF34" s="173">
        <v>3.0745369691971498</v>
      </c>
      <c r="AG34" s="13">
        <v>18.492080513711699</v>
      </c>
      <c r="AH34" s="173">
        <v>1.0883774054855699</v>
      </c>
      <c r="AI34" s="13">
        <v>30.595571856861302</v>
      </c>
      <c r="AJ34" s="173">
        <v>3.20193509195256</v>
      </c>
      <c r="AK34" s="13">
        <v>17.796493103747501</v>
      </c>
      <c r="AL34" s="173">
        <v>2.7598839968598301</v>
      </c>
      <c r="AM34" s="13">
        <v>14.7565392957921</v>
      </c>
      <c r="AN34" s="173">
        <v>1.3781722750647301</v>
      </c>
      <c r="AO34" s="13">
        <v>-15.8390325610692</v>
      </c>
      <c r="AP34" s="173">
        <v>3.2518790964305699</v>
      </c>
      <c r="AQ34" s="13">
        <v>28.8856904100154</v>
      </c>
      <c r="AR34" s="173">
        <v>1.4635615610399899</v>
      </c>
      <c r="AS34" s="13">
        <v>30.804237109457699</v>
      </c>
      <c r="AT34" s="173">
        <v>3.1828646942738499</v>
      </c>
      <c r="AU34" s="13">
        <v>23.062886756886499</v>
      </c>
      <c r="AV34" s="173">
        <v>3.2500499650706698</v>
      </c>
      <c r="AW34" s="13">
        <v>29.3525893678353</v>
      </c>
      <c r="AX34" s="173">
        <v>2.0857069632291201</v>
      </c>
      <c r="AY34" s="13">
        <v>-1.45164774162245</v>
      </c>
      <c r="AZ34" s="173">
        <v>3.9031223192361599</v>
      </c>
      <c r="BA34" s="13">
        <v>29.967011510651702</v>
      </c>
      <c r="BB34" s="173">
        <v>1.39339418071869</v>
      </c>
      <c r="BC34" s="13">
        <v>28.844847838889301</v>
      </c>
      <c r="BD34" s="173">
        <v>3.1800493880862701</v>
      </c>
      <c r="BE34" s="13">
        <v>22.3921900857158</v>
      </c>
      <c r="BF34" s="173">
        <v>3.39726741565699</v>
      </c>
      <c r="BG34" s="13">
        <v>31.750610502970599</v>
      </c>
      <c r="BH34" s="173">
        <v>1.9827089334099901</v>
      </c>
      <c r="BI34" s="13">
        <v>2.9057626640812999</v>
      </c>
      <c r="BJ34" s="173">
        <v>3.8572561654440798</v>
      </c>
      <c r="BK34" s="13">
        <v>40.719414702032502</v>
      </c>
      <c r="BL34" s="173">
        <v>1.4649604675105901</v>
      </c>
      <c r="BM34" s="13">
        <v>32.078726184153297</v>
      </c>
      <c r="BN34" s="173">
        <v>3.2810032912612401</v>
      </c>
      <c r="BO34" s="13">
        <v>34.2439632410059</v>
      </c>
      <c r="BP34" s="173">
        <v>3.7242526316603799</v>
      </c>
      <c r="BQ34" s="13">
        <v>44.692932579630003</v>
      </c>
      <c r="BR34" s="173">
        <v>2.1058699168772499</v>
      </c>
      <c r="BS34" s="13">
        <v>12.6142063954767</v>
      </c>
      <c r="BT34" s="173">
        <v>4.1469782342479897</v>
      </c>
      <c r="BU34" s="13">
        <v>22.924213048291399</v>
      </c>
      <c r="BV34" s="173">
        <v>1.1485480259621199</v>
      </c>
      <c r="BW34" s="13">
        <v>34.6974092947043</v>
      </c>
      <c r="BX34" s="173">
        <v>3.4803945667038501</v>
      </c>
      <c r="BY34" s="13">
        <v>24.137279277208599</v>
      </c>
      <c r="BZ34" s="173">
        <v>2.32358160910711</v>
      </c>
      <c r="CA34" s="13">
        <v>18.322208342551601</v>
      </c>
      <c r="CB34" s="173">
        <v>1.4443453359643199</v>
      </c>
      <c r="CC34" s="13">
        <v>-16.375200952152699</v>
      </c>
      <c r="CD34" s="173">
        <v>3.7508131353800702</v>
      </c>
      <c r="CE34" s="13">
        <v>13.9314516958631</v>
      </c>
      <c r="CF34" s="173">
        <v>0.88029093084435694</v>
      </c>
      <c r="CG34" s="13">
        <v>22.1649728173592</v>
      </c>
      <c r="CH34" s="173">
        <v>2.91096613779724</v>
      </c>
      <c r="CI34" s="13">
        <v>14.6860360991008</v>
      </c>
      <c r="CJ34" s="173">
        <v>2.3242567353319501</v>
      </c>
      <c r="CK34" s="13">
        <v>10.413756587494399</v>
      </c>
      <c r="CL34" s="173">
        <v>1.09992064221534</v>
      </c>
      <c r="CM34" s="13">
        <v>-11.7512162298649</v>
      </c>
      <c r="CN34" s="173">
        <v>3.18867754881934</v>
      </c>
      <c r="CO34" s="13">
        <v>13.9877313588843</v>
      </c>
      <c r="CP34" s="173">
        <v>0.86415726117276304</v>
      </c>
      <c r="CQ34" s="13">
        <v>21.999569371623</v>
      </c>
      <c r="CR34" s="173">
        <v>3.2240839971329001</v>
      </c>
      <c r="CS34" s="13">
        <v>13.120031897007401</v>
      </c>
      <c r="CT34" s="173">
        <v>2.11323885882967</v>
      </c>
      <c r="CU34" s="13">
        <v>11.4367620818744</v>
      </c>
      <c r="CV34" s="173">
        <v>1.1716985157819499</v>
      </c>
      <c r="CW34" s="13">
        <v>-10.5628072897486</v>
      </c>
      <c r="CX34" s="173">
        <v>3.5464179202635702</v>
      </c>
      <c r="CY34" s="13">
        <v>23.2688819656994</v>
      </c>
      <c r="CZ34" s="173">
        <v>1.0837158104417499</v>
      </c>
      <c r="DA34" s="13">
        <v>28.7856208371742</v>
      </c>
      <c r="DB34" s="173">
        <v>2.7957115091265101</v>
      </c>
      <c r="DC34" s="13">
        <v>23.988778032784399</v>
      </c>
      <c r="DD34" s="173">
        <v>2.4015878390875098</v>
      </c>
      <c r="DE34" s="13">
        <v>20.863595663141599</v>
      </c>
      <c r="DF34" s="173">
        <v>1.40790937799567</v>
      </c>
      <c r="DG34" s="13">
        <v>-7.9220251740325098</v>
      </c>
      <c r="DH34" s="173">
        <v>3.0461933435115598</v>
      </c>
      <c r="DI34" s="13">
        <v>15.7128161833005</v>
      </c>
      <c r="DJ34" s="173">
        <v>0.95627605072110999</v>
      </c>
      <c r="DK34" s="13">
        <v>16.575455985798001</v>
      </c>
      <c r="DL34" s="173">
        <v>2.5667796198209198</v>
      </c>
      <c r="DM34" s="13">
        <v>18.254779167408199</v>
      </c>
      <c r="DN34" s="173">
        <v>2.5371189774589502</v>
      </c>
      <c r="DO34" s="13">
        <v>14.452205848162601</v>
      </c>
      <c r="DP34" s="173">
        <v>1.4515531717703201</v>
      </c>
      <c r="DQ34" s="13">
        <v>-2.12325013763544</v>
      </c>
      <c r="DR34" s="173">
        <v>3.0768809823841101</v>
      </c>
      <c r="DS34" s="13">
        <v>16.702466029385899</v>
      </c>
      <c r="DT34" s="173">
        <v>0.89482022803196404</v>
      </c>
      <c r="DU34" s="13">
        <v>23.062996258342402</v>
      </c>
      <c r="DV34" s="173">
        <v>2.8196668172386401</v>
      </c>
      <c r="DW34" s="13">
        <v>16.658348573233202</v>
      </c>
      <c r="DX34" s="173">
        <v>2.4826009836001401</v>
      </c>
      <c r="DY34" s="13">
        <v>13.5982192126092</v>
      </c>
      <c r="DZ34" s="173">
        <v>1.33722833618736</v>
      </c>
      <c r="EA34" s="13">
        <v>-9.4647770457331397</v>
      </c>
      <c r="EB34" s="173">
        <v>3.4368995078361002</v>
      </c>
      <c r="EC34" s="13">
        <v>17.6029114647874</v>
      </c>
      <c r="ED34" s="173">
        <v>1.0695974704759501</v>
      </c>
      <c r="EE34" s="13">
        <v>22.2823289870746</v>
      </c>
      <c r="EF34" s="173">
        <v>2.78819008609327</v>
      </c>
      <c r="EG34" s="13">
        <v>17.331060416853301</v>
      </c>
      <c r="EH34" s="173">
        <v>2.3896695813017801</v>
      </c>
      <c r="EI34" s="13">
        <v>14.288343960238199</v>
      </c>
      <c r="EJ34" s="173">
        <v>1.17723016239231</v>
      </c>
      <c r="EK34" s="13">
        <v>-7.9939850268363797</v>
      </c>
      <c r="EL34" s="173">
        <v>2.9138996338523899</v>
      </c>
      <c r="EM34" s="13">
        <v>25.642399579646298</v>
      </c>
      <c r="EN34" s="173">
        <v>1.26831564875975</v>
      </c>
      <c r="EO34" s="13">
        <v>31.4063293773801</v>
      </c>
      <c r="EP34" s="173">
        <v>3.3146973742222299</v>
      </c>
      <c r="EQ34" s="13">
        <v>25.994027604880099</v>
      </c>
      <c r="ER34" s="173">
        <v>2.7053167878184801</v>
      </c>
      <c r="ES34" s="13">
        <v>22.6778606901978</v>
      </c>
      <c r="ET34" s="173">
        <v>2.0165083350013302</v>
      </c>
      <c r="EU34" s="13">
        <v>-8.7284686871823602</v>
      </c>
      <c r="EV34" s="173">
        <v>4.3750593663790598</v>
      </c>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6"/>
    </row>
    <row r="35" spans="1:212" ht="12.95" customHeight="1" x14ac:dyDescent="0.2">
      <c r="A35" s="2" t="s">
        <v>363</v>
      </c>
      <c r="B35" s="12">
        <v>2</v>
      </c>
      <c r="C35" s="13">
        <v>7.9673262396398101</v>
      </c>
      <c r="D35" s="173">
        <v>0.608430256644648</v>
      </c>
      <c r="E35" s="13">
        <v>9.7187928827119592</v>
      </c>
      <c r="F35" s="173">
        <v>1.5679334201267701</v>
      </c>
      <c r="G35" s="13">
        <v>8.8385189332319296</v>
      </c>
      <c r="H35" s="173">
        <v>1.21368672805759</v>
      </c>
      <c r="I35" s="13">
        <v>7.2452955278721696</v>
      </c>
      <c r="J35" s="173">
        <v>0.67789439508462701</v>
      </c>
      <c r="K35" s="13">
        <v>-2.4734973548397998</v>
      </c>
      <c r="L35" s="173">
        <v>1.6435978058145899</v>
      </c>
      <c r="M35" s="13">
        <v>10.954526370615699</v>
      </c>
      <c r="N35" s="173">
        <v>0.69141437528343497</v>
      </c>
      <c r="O35" s="13">
        <v>16.940381905066101</v>
      </c>
      <c r="P35" s="173">
        <v>1.7225538653470001</v>
      </c>
      <c r="Q35" s="13">
        <v>14.403831066471501</v>
      </c>
      <c r="R35" s="173">
        <v>1.7186876862898499</v>
      </c>
      <c r="S35" s="13">
        <v>8.1255704862873692</v>
      </c>
      <c r="T35" s="173">
        <v>0.78623209218642898</v>
      </c>
      <c r="U35" s="13">
        <v>-8.8148114187787705</v>
      </c>
      <c r="V35" s="173">
        <v>1.8313061743464301</v>
      </c>
      <c r="W35" s="13">
        <v>4.8526860941675798</v>
      </c>
      <c r="X35" s="173">
        <v>0.41817741845727702</v>
      </c>
      <c r="Y35" s="13">
        <v>8.8965829357076593</v>
      </c>
      <c r="Z35" s="173">
        <v>1.2028396771954</v>
      </c>
      <c r="AA35" s="13">
        <v>6.6886311940057599</v>
      </c>
      <c r="AB35" s="173">
        <v>1.04992762398688</v>
      </c>
      <c r="AC35" s="13">
        <v>3.1114071347992001</v>
      </c>
      <c r="AD35" s="173">
        <v>0.46659476132480299</v>
      </c>
      <c r="AE35" s="13">
        <v>-5.7851758009084602</v>
      </c>
      <c r="AF35" s="173">
        <v>1.34443538634427</v>
      </c>
      <c r="AG35" s="13">
        <v>13.5021642076542</v>
      </c>
      <c r="AH35" s="173">
        <v>0.76231763747744996</v>
      </c>
      <c r="AI35" s="13">
        <v>17.003384701136799</v>
      </c>
      <c r="AJ35" s="173">
        <v>1.78132982230703</v>
      </c>
      <c r="AK35" s="13">
        <v>16.665232388243499</v>
      </c>
      <c r="AL35" s="173">
        <v>1.96641521861845</v>
      </c>
      <c r="AM35" s="13">
        <v>11.487832109112899</v>
      </c>
      <c r="AN35" s="173">
        <v>1.2749022229790401</v>
      </c>
      <c r="AO35" s="13">
        <v>-5.5155525920239397</v>
      </c>
      <c r="AP35" s="173">
        <v>2.53441438995669</v>
      </c>
      <c r="AQ35" s="13">
        <v>14.193020378164</v>
      </c>
      <c r="AR35" s="173">
        <v>0.79722146740047395</v>
      </c>
      <c r="AS35" s="13">
        <v>17.8859023561856</v>
      </c>
      <c r="AT35" s="173">
        <v>2.0206864028812399</v>
      </c>
      <c r="AU35" s="13">
        <v>16.3313282673952</v>
      </c>
      <c r="AV35" s="173">
        <v>1.73728291990657</v>
      </c>
      <c r="AW35" s="13">
        <v>12.437876522696</v>
      </c>
      <c r="AX35" s="173">
        <v>0.93066224552024202</v>
      </c>
      <c r="AY35" s="13">
        <v>-5.4480258334895302</v>
      </c>
      <c r="AZ35" s="173">
        <v>2.2158470204133098</v>
      </c>
      <c r="BA35" s="13">
        <v>15.7003795051304</v>
      </c>
      <c r="BB35" s="173">
        <v>0.71630040225892599</v>
      </c>
      <c r="BC35" s="13">
        <v>16.198931616597999</v>
      </c>
      <c r="BD35" s="173">
        <v>1.9676645745825401</v>
      </c>
      <c r="BE35" s="13">
        <v>17.254605267010302</v>
      </c>
      <c r="BF35" s="173">
        <v>1.61591947349726</v>
      </c>
      <c r="BG35" s="13">
        <v>14.9922497863709</v>
      </c>
      <c r="BH35" s="173">
        <v>0.91930110718531999</v>
      </c>
      <c r="BI35" s="13">
        <v>-1.20668183022714</v>
      </c>
      <c r="BJ35" s="173">
        <v>2.23712861926409</v>
      </c>
      <c r="BK35" s="13">
        <v>16.295962766750201</v>
      </c>
      <c r="BL35" s="173">
        <v>0.77174302057710398</v>
      </c>
      <c r="BM35" s="13">
        <v>14.528588106974601</v>
      </c>
      <c r="BN35" s="173">
        <v>1.7706641958612599</v>
      </c>
      <c r="BO35" s="13">
        <v>18.284340531741101</v>
      </c>
      <c r="BP35" s="173">
        <v>1.90904793812309</v>
      </c>
      <c r="BQ35" s="13">
        <v>16.208216004510899</v>
      </c>
      <c r="BR35" s="173">
        <v>0.86241732854494102</v>
      </c>
      <c r="BS35" s="13">
        <v>1.67962789753627</v>
      </c>
      <c r="BT35" s="173">
        <v>1.9628408448533099</v>
      </c>
      <c r="BU35" s="13">
        <v>20.244861180026</v>
      </c>
      <c r="BV35" s="173">
        <v>0.94268851939301601</v>
      </c>
      <c r="BW35" s="13">
        <v>27.4421315395306</v>
      </c>
      <c r="BX35" s="173">
        <v>2.2566303982151599</v>
      </c>
      <c r="BY35" s="13">
        <v>20.6498875210122</v>
      </c>
      <c r="BZ35" s="173">
        <v>1.8431507616929299</v>
      </c>
      <c r="CA35" s="13">
        <v>18.193499226214101</v>
      </c>
      <c r="CB35" s="173">
        <v>1.3002024591942101</v>
      </c>
      <c r="CC35" s="13">
        <v>-9.2486323133164294</v>
      </c>
      <c r="CD35" s="173">
        <v>2.5514838160937399</v>
      </c>
      <c r="CE35" s="13">
        <v>5.48816491048622</v>
      </c>
      <c r="CF35" s="173">
        <v>0.48744946420115598</v>
      </c>
      <c r="CG35" s="13">
        <v>9.1446761218251194</v>
      </c>
      <c r="CH35" s="173">
        <v>1.50787948367891</v>
      </c>
      <c r="CI35" s="13">
        <v>8.0783640679404893</v>
      </c>
      <c r="CJ35" s="173">
        <v>1.4026320125432401</v>
      </c>
      <c r="CK35" s="13">
        <v>3.6033963319611799</v>
      </c>
      <c r="CL35" s="173">
        <v>0.44938657014267902</v>
      </c>
      <c r="CM35" s="13">
        <v>-5.5412797898639301</v>
      </c>
      <c r="CN35" s="173">
        <v>1.54868255802149</v>
      </c>
      <c r="CO35" s="13">
        <v>10.488713348548</v>
      </c>
      <c r="CP35" s="173">
        <v>0.61565456448283995</v>
      </c>
      <c r="CQ35" s="13">
        <v>15.0578534554925</v>
      </c>
      <c r="CR35" s="173">
        <v>1.9463569867000301</v>
      </c>
      <c r="CS35" s="13">
        <v>10.890361646639899</v>
      </c>
      <c r="CT35" s="173">
        <v>1.2741677144699599</v>
      </c>
      <c r="CU35" s="13">
        <v>8.9591720352400301</v>
      </c>
      <c r="CV35" s="173">
        <v>0.80037164771182501</v>
      </c>
      <c r="CW35" s="13">
        <v>-6.0986814202524302</v>
      </c>
      <c r="CX35" s="173">
        <v>2.2731305961086701</v>
      </c>
      <c r="CY35" s="13">
        <v>14.504459606393899</v>
      </c>
      <c r="CZ35" s="173">
        <v>0.69598317751163796</v>
      </c>
      <c r="DA35" s="13">
        <v>20.7701738340226</v>
      </c>
      <c r="DB35" s="173">
        <v>2.1222887342744698</v>
      </c>
      <c r="DC35" s="13">
        <v>15.309125117728801</v>
      </c>
      <c r="DD35" s="173">
        <v>1.39792235016191</v>
      </c>
      <c r="DE35" s="13">
        <v>12.419366442677401</v>
      </c>
      <c r="DF35" s="173">
        <v>0.92704007771715802</v>
      </c>
      <c r="DG35" s="13">
        <v>-8.3508073913451994</v>
      </c>
      <c r="DH35" s="173">
        <v>2.4123301372399002</v>
      </c>
      <c r="DI35" s="13">
        <v>17.172950543291801</v>
      </c>
      <c r="DJ35" s="173">
        <v>0.78819417319288299</v>
      </c>
      <c r="DK35" s="13">
        <v>20.628779249604001</v>
      </c>
      <c r="DL35" s="173">
        <v>1.65877862840631</v>
      </c>
      <c r="DM35" s="13">
        <v>20.354746110872899</v>
      </c>
      <c r="DN35" s="173">
        <v>1.9590067326068501</v>
      </c>
      <c r="DO35" s="13">
        <v>15.1440784491445</v>
      </c>
      <c r="DP35" s="173">
        <v>1.0367144738560199</v>
      </c>
      <c r="DQ35" s="13">
        <v>-5.4847008004594198</v>
      </c>
      <c r="DR35" s="173">
        <v>2.1231413486559298</v>
      </c>
      <c r="DS35" s="13">
        <v>7.8625773206485103</v>
      </c>
      <c r="DT35" s="173">
        <v>0.48586666352619201</v>
      </c>
      <c r="DU35" s="13">
        <v>11.449011436949201</v>
      </c>
      <c r="DV35" s="173">
        <v>1.4509309328681901</v>
      </c>
      <c r="DW35" s="13">
        <v>8.4145069961908092</v>
      </c>
      <c r="DX35" s="173">
        <v>1.1434944171871699</v>
      </c>
      <c r="DY35" s="13">
        <v>6.6696603604606404</v>
      </c>
      <c r="DZ35" s="173">
        <v>0.67700657512037099</v>
      </c>
      <c r="EA35" s="13">
        <v>-4.7793510764885401</v>
      </c>
      <c r="EB35" s="173">
        <v>1.71839344256754</v>
      </c>
      <c r="EC35" s="13">
        <v>10.200863578388599</v>
      </c>
      <c r="ED35" s="173">
        <v>0.68820423928464403</v>
      </c>
      <c r="EE35" s="13">
        <v>12.2404186549781</v>
      </c>
      <c r="EF35" s="173">
        <v>1.6675254454300901</v>
      </c>
      <c r="EG35" s="13">
        <v>10.613459456361401</v>
      </c>
      <c r="EH35" s="173">
        <v>1.8415805371443601</v>
      </c>
      <c r="EI35" s="13">
        <v>9.3723513060363093</v>
      </c>
      <c r="EJ35" s="173">
        <v>0.80070839113591397</v>
      </c>
      <c r="EK35" s="13">
        <v>-2.8680673489417998</v>
      </c>
      <c r="EL35" s="173">
        <v>1.92256434550572</v>
      </c>
      <c r="EM35" s="13">
        <v>20.949449946444599</v>
      </c>
      <c r="EN35" s="173">
        <v>0.78722191076141002</v>
      </c>
      <c r="EO35" s="13">
        <v>23.535893636882498</v>
      </c>
      <c r="EP35" s="173">
        <v>2.31070855403211</v>
      </c>
      <c r="EQ35" s="13">
        <v>22.1309181871192</v>
      </c>
      <c r="ER35" s="173">
        <v>1.7634112735643499</v>
      </c>
      <c r="ES35" s="13">
        <v>19.8732353457019</v>
      </c>
      <c r="ET35" s="173">
        <v>1.0989120106316499</v>
      </c>
      <c r="EU35" s="13">
        <v>-3.6626582911805801</v>
      </c>
      <c r="EV35" s="173">
        <v>2.62941361603853</v>
      </c>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6"/>
    </row>
    <row r="36" spans="1:212" ht="12.95" customHeight="1" x14ac:dyDescent="0.2">
      <c r="A36" s="2" t="s">
        <v>364</v>
      </c>
      <c r="B36" s="12">
        <v>2</v>
      </c>
      <c r="C36" s="13">
        <v>58.029068201249203</v>
      </c>
      <c r="D36" s="173">
        <v>1.1299643229576899</v>
      </c>
      <c r="E36" s="13">
        <v>67.283370051053694</v>
      </c>
      <c r="F36" s="173">
        <v>2.14074994937712</v>
      </c>
      <c r="G36" s="13">
        <v>62.4405694800774</v>
      </c>
      <c r="H36" s="173">
        <v>2.3369478620429902</v>
      </c>
      <c r="I36" s="13">
        <v>53.816576078115801</v>
      </c>
      <c r="J36" s="173">
        <v>1.4731677073693901</v>
      </c>
      <c r="K36" s="13">
        <v>-13.466793972937801</v>
      </c>
      <c r="L36" s="173">
        <v>2.4797239500209001</v>
      </c>
      <c r="M36" s="13">
        <v>60.546857056078899</v>
      </c>
      <c r="N36" s="173">
        <v>1.0637338293682299</v>
      </c>
      <c r="O36" s="13">
        <v>68.953939079182007</v>
      </c>
      <c r="P36" s="173">
        <v>2.1226198318670799</v>
      </c>
      <c r="Q36" s="13">
        <v>63.632013525003302</v>
      </c>
      <c r="R36" s="173">
        <v>2.2997282370297798</v>
      </c>
      <c r="S36" s="13">
        <v>57.126946068078603</v>
      </c>
      <c r="T36" s="173">
        <v>1.4519361746741</v>
      </c>
      <c r="U36" s="13">
        <v>-11.8269930111035</v>
      </c>
      <c r="V36" s="173">
        <v>2.5293909588403598</v>
      </c>
      <c r="W36" s="13">
        <v>29.927796303125302</v>
      </c>
      <c r="X36" s="173">
        <v>1.0127855534566801</v>
      </c>
      <c r="Y36" s="13">
        <v>35.964959867245902</v>
      </c>
      <c r="Z36" s="173">
        <v>2.33679352438772</v>
      </c>
      <c r="AA36" s="13">
        <v>31.379353039443501</v>
      </c>
      <c r="AB36" s="173">
        <v>2.1471361695110498</v>
      </c>
      <c r="AC36" s="13">
        <v>27.472473599927199</v>
      </c>
      <c r="AD36" s="173">
        <v>1.3548234351449999</v>
      </c>
      <c r="AE36" s="13">
        <v>-8.4924862673186698</v>
      </c>
      <c r="AF36" s="173">
        <v>2.6963675391531599</v>
      </c>
      <c r="AG36" s="13">
        <v>48.206813790700799</v>
      </c>
      <c r="AH36" s="173">
        <v>1.0982444889592899</v>
      </c>
      <c r="AI36" s="13">
        <v>55.427665650467802</v>
      </c>
      <c r="AJ36" s="173">
        <v>2.3218641740302299</v>
      </c>
      <c r="AK36" s="13">
        <v>52.554546880930097</v>
      </c>
      <c r="AL36" s="173">
        <v>2.4624612311411398</v>
      </c>
      <c r="AM36" s="13">
        <v>44.5617971221983</v>
      </c>
      <c r="AN36" s="173">
        <v>1.56611188274663</v>
      </c>
      <c r="AO36" s="13">
        <v>-10.8658685282695</v>
      </c>
      <c r="AP36" s="173">
        <v>2.85160581745818</v>
      </c>
      <c r="AQ36" s="13">
        <v>43.222475448489597</v>
      </c>
      <c r="AR36" s="173">
        <v>1.27195391558961</v>
      </c>
      <c r="AS36" s="13">
        <v>47.270194434380798</v>
      </c>
      <c r="AT36" s="173">
        <v>2.1665443871667001</v>
      </c>
      <c r="AU36" s="13">
        <v>44.492990447790802</v>
      </c>
      <c r="AV36" s="173">
        <v>2.7193771043561998</v>
      </c>
      <c r="AW36" s="13">
        <v>41.444918990730699</v>
      </c>
      <c r="AX36" s="173">
        <v>1.5426251081250499</v>
      </c>
      <c r="AY36" s="13">
        <v>-5.8252754436501002</v>
      </c>
      <c r="AZ36" s="173">
        <v>2.48561446949358</v>
      </c>
      <c r="BA36" s="13">
        <v>43.668869701470904</v>
      </c>
      <c r="BB36" s="173">
        <v>1.27722074076424</v>
      </c>
      <c r="BC36" s="13">
        <v>46.283480621494803</v>
      </c>
      <c r="BD36" s="173">
        <v>2.1370877406711299</v>
      </c>
      <c r="BE36" s="13">
        <v>43.897942327329901</v>
      </c>
      <c r="BF36" s="173">
        <v>2.7986590386750501</v>
      </c>
      <c r="BG36" s="13">
        <v>42.6713244606647</v>
      </c>
      <c r="BH36" s="173">
        <v>1.5138213874961699</v>
      </c>
      <c r="BI36" s="13">
        <v>-3.61215616083012</v>
      </c>
      <c r="BJ36" s="173">
        <v>2.4261817755035802</v>
      </c>
      <c r="BK36" s="13">
        <v>25.979209960049001</v>
      </c>
      <c r="BL36" s="173">
        <v>1.09157921992198</v>
      </c>
      <c r="BM36" s="13">
        <v>29.702002861789101</v>
      </c>
      <c r="BN36" s="173">
        <v>2.36275863557962</v>
      </c>
      <c r="BO36" s="13">
        <v>29.0062428360235</v>
      </c>
      <c r="BP36" s="173">
        <v>2.9462964071825701</v>
      </c>
      <c r="BQ36" s="13">
        <v>23.7114406349951</v>
      </c>
      <c r="BR36" s="173">
        <v>1.2495740539598901</v>
      </c>
      <c r="BS36" s="13">
        <v>-5.9905622267939496</v>
      </c>
      <c r="BT36" s="173">
        <v>2.6789356256637702</v>
      </c>
      <c r="BU36" s="13">
        <v>40.287172624657998</v>
      </c>
      <c r="BV36" s="173">
        <v>0.98604996766506803</v>
      </c>
      <c r="BW36" s="13">
        <v>60.209891291926901</v>
      </c>
      <c r="BX36" s="173">
        <v>2.2599815389246398</v>
      </c>
      <c r="BY36" s="13">
        <v>50.798824938715903</v>
      </c>
      <c r="BZ36" s="173">
        <v>2.6144308034098902</v>
      </c>
      <c r="CA36" s="13">
        <v>30.722329522355501</v>
      </c>
      <c r="CB36" s="173">
        <v>1.3762683684617201</v>
      </c>
      <c r="CC36" s="13">
        <v>-29.4875617695714</v>
      </c>
      <c r="CD36" s="173">
        <v>2.84595300443848</v>
      </c>
      <c r="CE36" s="13">
        <v>21.064133950530401</v>
      </c>
      <c r="CF36" s="173">
        <v>0.85752339763837304</v>
      </c>
      <c r="CG36" s="13">
        <v>28.933408138515102</v>
      </c>
      <c r="CH36" s="173">
        <v>2.24698096217063</v>
      </c>
      <c r="CI36" s="13">
        <v>22.386922392170899</v>
      </c>
      <c r="CJ36" s="173">
        <v>2.1126676821727601</v>
      </c>
      <c r="CK36" s="13">
        <v>18.040205238954499</v>
      </c>
      <c r="CL36" s="173">
        <v>1.09650181522289</v>
      </c>
      <c r="CM36" s="13">
        <v>-10.893202899560601</v>
      </c>
      <c r="CN36" s="173">
        <v>2.6862805602853901</v>
      </c>
      <c r="CO36" s="13">
        <v>44.939903892404899</v>
      </c>
      <c r="CP36" s="173">
        <v>1.01609577630757</v>
      </c>
      <c r="CQ36" s="13">
        <v>53.543548893917801</v>
      </c>
      <c r="CR36" s="173">
        <v>2.2768666974957301</v>
      </c>
      <c r="CS36" s="13">
        <v>47.021332327641503</v>
      </c>
      <c r="CT36" s="173">
        <v>2.1661637877364002</v>
      </c>
      <c r="CU36" s="13">
        <v>41.653998421299598</v>
      </c>
      <c r="CV36" s="173">
        <v>1.36225488643013</v>
      </c>
      <c r="CW36" s="13">
        <v>-11.889550472618099</v>
      </c>
      <c r="CX36" s="173">
        <v>2.6727178811890901</v>
      </c>
      <c r="CY36" s="13">
        <v>44.312770978708798</v>
      </c>
      <c r="CZ36" s="173">
        <v>1.0918288233828799</v>
      </c>
      <c r="DA36" s="13">
        <v>53.4931724218306</v>
      </c>
      <c r="DB36" s="173">
        <v>2.2381645325844701</v>
      </c>
      <c r="DC36" s="13">
        <v>44.425269433300201</v>
      </c>
      <c r="DD36" s="173">
        <v>2.4121120609906401</v>
      </c>
      <c r="DE36" s="13">
        <v>41.098047165406598</v>
      </c>
      <c r="DF36" s="173">
        <v>1.5091232828625101</v>
      </c>
      <c r="DG36" s="13">
        <v>-12.395125256423899</v>
      </c>
      <c r="DH36" s="173">
        <v>2.6495395768175301</v>
      </c>
      <c r="DI36" s="13">
        <v>19.927673635893399</v>
      </c>
      <c r="DJ36" s="173">
        <v>0.98405662203760602</v>
      </c>
      <c r="DK36" s="13">
        <v>29.8788080771015</v>
      </c>
      <c r="DL36" s="173">
        <v>2.1884027588471202</v>
      </c>
      <c r="DM36" s="13">
        <v>20.229742544845902</v>
      </c>
      <c r="DN36" s="173">
        <v>2.0677880184137098</v>
      </c>
      <c r="DO36" s="13">
        <v>16.431244119143798</v>
      </c>
      <c r="DP36" s="173">
        <v>1.1703729489930501</v>
      </c>
      <c r="DQ36" s="13">
        <v>-13.4475639579577</v>
      </c>
      <c r="DR36" s="173">
        <v>2.4553368956611301</v>
      </c>
      <c r="DS36" s="13">
        <v>34.570481711522604</v>
      </c>
      <c r="DT36" s="173">
        <v>1.0915908414649</v>
      </c>
      <c r="DU36" s="13">
        <v>42.937744272401901</v>
      </c>
      <c r="DV36" s="173">
        <v>2.4828001786215399</v>
      </c>
      <c r="DW36" s="13">
        <v>38.572798178506197</v>
      </c>
      <c r="DX36" s="173">
        <v>2.3975677251304699</v>
      </c>
      <c r="DY36" s="13">
        <v>30.665855520487298</v>
      </c>
      <c r="DZ36" s="173">
        <v>1.3876364381998401</v>
      </c>
      <c r="EA36" s="13">
        <v>-12.2718887519146</v>
      </c>
      <c r="EB36" s="173">
        <v>2.88475118403026</v>
      </c>
      <c r="EC36" s="13">
        <v>33.772079553497598</v>
      </c>
      <c r="ED36" s="173">
        <v>0.94715023571813395</v>
      </c>
      <c r="EE36" s="13">
        <v>47.006251233480597</v>
      </c>
      <c r="EF36" s="173">
        <v>2.2442281310553902</v>
      </c>
      <c r="EG36" s="13">
        <v>36.446462861763898</v>
      </c>
      <c r="EH36" s="173">
        <v>2.1392765906250801</v>
      </c>
      <c r="EI36" s="13">
        <v>28.516058367884099</v>
      </c>
      <c r="EJ36" s="173">
        <v>1.3076493396489699</v>
      </c>
      <c r="EK36" s="13">
        <v>-18.490192865596502</v>
      </c>
      <c r="EL36" s="173">
        <v>2.7491624862669699</v>
      </c>
      <c r="EM36" s="13">
        <v>27.1741881038743</v>
      </c>
      <c r="EN36" s="173">
        <v>0.99676925233823799</v>
      </c>
      <c r="EO36" s="13">
        <v>34.166500985280699</v>
      </c>
      <c r="EP36" s="173">
        <v>2.2852858188416998</v>
      </c>
      <c r="EQ36" s="13">
        <v>30.630442952091698</v>
      </c>
      <c r="ER36" s="173">
        <v>2.3929770986833501</v>
      </c>
      <c r="ES36" s="13">
        <v>23.803738568082199</v>
      </c>
      <c r="ET36" s="173">
        <v>1.2343930665339999</v>
      </c>
      <c r="EU36" s="13">
        <v>-10.3627624171985</v>
      </c>
      <c r="EV36" s="173">
        <v>2.53208831761886</v>
      </c>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6"/>
    </row>
    <row r="37" spans="1:212" ht="12.95" customHeight="1" x14ac:dyDescent="0.2">
      <c r="A37" s="2" t="s">
        <v>365</v>
      </c>
      <c r="B37" s="12">
        <v>2</v>
      </c>
      <c r="C37" s="13">
        <v>45.242467623957801</v>
      </c>
      <c r="D37" s="173">
        <v>1.3881277106215599</v>
      </c>
      <c r="E37" s="13">
        <v>46.391881841361197</v>
      </c>
      <c r="F37" s="173">
        <v>1.91170685315684</v>
      </c>
      <c r="G37" s="13">
        <v>47.990558316879799</v>
      </c>
      <c r="H37" s="173">
        <v>2.3977419431551499</v>
      </c>
      <c r="I37" s="13">
        <v>43.997732037231998</v>
      </c>
      <c r="J37" s="173">
        <v>1.74667719272857</v>
      </c>
      <c r="K37" s="13">
        <v>-2.39414980412919</v>
      </c>
      <c r="L37" s="173">
        <v>2.27517883049694</v>
      </c>
      <c r="M37" s="13">
        <v>40.459619590178796</v>
      </c>
      <c r="N37" s="173">
        <v>1.1688357978825701</v>
      </c>
      <c r="O37" s="13">
        <v>45.1252635428486</v>
      </c>
      <c r="P37" s="173">
        <v>2.04447560551889</v>
      </c>
      <c r="Q37" s="13">
        <v>42.863791787890499</v>
      </c>
      <c r="R37" s="173">
        <v>2.1125231253293402</v>
      </c>
      <c r="S37" s="13">
        <v>37.435551302459103</v>
      </c>
      <c r="T37" s="173">
        <v>1.4348522604565801</v>
      </c>
      <c r="U37" s="13">
        <v>-7.6897122403895404</v>
      </c>
      <c r="V37" s="173">
        <v>2.3355059977865902</v>
      </c>
      <c r="W37" s="13">
        <v>48.5912736995014</v>
      </c>
      <c r="X37" s="173">
        <v>1.2255307391871599</v>
      </c>
      <c r="Y37" s="13">
        <v>48.872909306014897</v>
      </c>
      <c r="Z37" s="173">
        <v>1.95521135918912</v>
      </c>
      <c r="AA37" s="13">
        <v>47.855456720276003</v>
      </c>
      <c r="AB37" s="173">
        <v>2.3169158889363901</v>
      </c>
      <c r="AC37" s="13">
        <v>48.863080332139099</v>
      </c>
      <c r="AD37" s="173">
        <v>1.5932779504030099</v>
      </c>
      <c r="AE37" s="13">
        <v>-9.8289738757557608E-3</v>
      </c>
      <c r="AF37" s="173">
        <v>2.4560280655748499</v>
      </c>
      <c r="AG37" s="13">
        <v>45.1109080973497</v>
      </c>
      <c r="AH37" s="173">
        <v>1.14253302229092</v>
      </c>
      <c r="AI37" s="13">
        <v>47.439290797847796</v>
      </c>
      <c r="AJ37" s="173">
        <v>1.81394158119131</v>
      </c>
      <c r="AK37" s="13">
        <v>47.395978634858601</v>
      </c>
      <c r="AL37" s="173">
        <v>2.4090940252967399</v>
      </c>
      <c r="AM37" s="13">
        <v>43.361945104661999</v>
      </c>
      <c r="AN37" s="173">
        <v>1.5702283885667301</v>
      </c>
      <c r="AO37" s="13">
        <v>-4.0773456931858201</v>
      </c>
      <c r="AP37" s="173">
        <v>2.3868268722961399</v>
      </c>
      <c r="AQ37" s="13">
        <v>46.839114980111702</v>
      </c>
      <c r="AR37" s="173">
        <v>1.0424144736110701</v>
      </c>
      <c r="AS37" s="13">
        <v>46.298715001890798</v>
      </c>
      <c r="AT37" s="173">
        <v>1.7251166771680999</v>
      </c>
      <c r="AU37" s="13">
        <v>47.6607253393815</v>
      </c>
      <c r="AV37" s="173">
        <v>2.5067635987671202</v>
      </c>
      <c r="AW37" s="13">
        <v>46.941485477004498</v>
      </c>
      <c r="AX37" s="173">
        <v>1.5354595452240201</v>
      </c>
      <c r="AY37" s="13">
        <v>0.64277047511371399</v>
      </c>
      <c r="AZ37" s="173">
        <v>2.42303227252801</v>
      </c>
      <c r="BA37" s="13">
        <v>46.588464030055597</v>
      </c>
      <c r="BB37" s="173">
        <v>1.16594403776762</v>
      </c>
      <c r="BC37" s="13">
        <v>44.615654457621197</v>
      </c>
      <c r="BD37" s="173">
        <v>1.7363083048867101</v>
      </c>
      <c r="BE37" s="13">
        <v>45.309785414229403</v>
      </c>
      <c r="BF37" s="173">
        <v>2.6950878744289901</v>
      </c>
      <c r="BG37" s="13">
        <v>48.054470876043098</v>
      </c>
      <c r="BH37" s="173">
        <v>1.5942722182820801</v>
      </c>
      <c r="BI37" s="13">
        <v>3.4388164184219598</v>
      </c>
      <c r="BJ37" s="173">
        <v>2.2611708272633599</v>
      </c>
      <c r="BK37" s="13">
        <v>42.636860279237098</v>
      </c>
      <c r="BL37" s="173">
        <v>1.07349038292659</v>
      </c>
      <c r="BM37" s="13">
        <v>41.307686219700003</v>
      </c>
      <c r="BN37" s="173">
        <v>1.99711621392699</v>
      </c>
      <c r="BO37" s="13">
        <v>41.786241254622702</v>
      </c>
      <c r="BP37" s="173">
        <v>2.48745834045992</v>
      </c>
      <c r="BQ37" s="13">
        <v>43.383528908455098</v>
      </c>
      <c r="BR37" s="173">
        <v>1.39775200993337</v>
      </c>
      <c r="BS37" s="13">
        <v>2.07584268875515</v>
      </c>
      <c r="BT37" s="173">
        <v>2.3894168358790502</v>
      </c>
      <c r="BU37" s="13">
        <v>44.032510509848002</v>
      </c>
      <c r="BV37" s="173">
        <v>1.2922132822682899</v>
      </c>
      <c r="BW37" s="13">
        <v>48.819705102927799</v>
      </c>
      <c r="BX37" s="173">
        <v>1.8218608378383301</v>
      </c>
      <c r="BY37" s="13">
        <v>45.9154748735494</v>
      </c>
      <c r="BZ37" s="173">
        <v>2.4721148261130899</v>
      </c>
      <c r="CA37" s="13">
        <v>41.191606309969401</v>
      </c>
      <c r="CB37" s="173">
        <v>1.71211308071755</v>
      </c>
      <c r="CC37" s="13">
        <v>-7.6280987929583697</v>
      </c>
      <c r="CD37" s="173">
        <v>2.20077122359154</v>
      </c>
      <c r="CE37" s="13">
        <v>29.776042466358199</v>
      </c>
      <c r="CF37" s="173">
        <v>1.09550413084142</v>
      </c>
      <c r="CG37" s="13">
        <v>30.039585074321899</v>
      </c>
      <c r="CH37" s="173">
        <v>1.8649733688322201</v>
      </c>
      <c r="CI37" s="13">
        <v>31.205850785146499</v>
      </c>
      <c r="CJ37" s="173">
        <v>2.12373870977917</v>
      </c>
      <c r="CK37" s="13">
        <v>29.100586574919902</v>
      </c>
      <c r="CL37" s="173">
        <v>1.3404773777921699</v>
      </c>
      <c r="CM37" s="13">
        <v>-0.93899849940202196</v>
      </c>
      <c r="CN37" s="173">
        <v>2.07712873572742</v>
      </c>
      <c r="CO37" s="13">
        <v>32.700377352903402</v>
      </c>
      <c r="CP37" s="173">
        <v>1.0992042639314401</v>
      </c>
      <c r="CQ37" s="13">
        <v>34.526811190023203</v>
      </c>
      <c r="CR37" s="173">
        <v>1.72703431600183</v>
      </c>
      <c r="CS37" s="13">
        <v>32.567668916416203</v>
      </c>
      <c r="CT37" s="173">
        <v>2.1802310928259701</v>
      </c>
      <c r="CU37" s="13">
        <v>32.014000053569397</v>
      </c>
      <c r="CV37" s="173">
        <v>1.47041017110438</v>
      </c>
      <c r="CW37" s="13">
        <v>-2.5128111364538199</v>
      </c>
      <c r="CX37" s="173">
        <v>2.1498822013695702</v>
      </c>
      <c r="CY37" s="13">
        <v>44.290890620747099</v>
      </c>
      <c r="CZ37" s="173">
        <v>1.14008992280064</v>
      </c>
      <c r="DA37" s="13">
        <v>46.436563294970099</v>
      </c>
      <c r="DB37" s="173">
        <v>1.83147129833654</v>
      </c>
      <c r="DC37" s="13">
        <v>46.3611992576473</v>
      </c>
      <c r="DD37" s="173">
        <v>2.6287942488257201</v>
      </c>
      <c r="DE37" s="13">
        <v>42.473752693958701</v>
      </c>
      <c r="DF37" s="173">
        <v>1.33204236453463</v>
      </c>
      <c r="DG37" s="13">
        <v>-3.9628106010113799</v>
      </c>
      <c r="DH37" s="173">
        <v>2.15283265311828</v>
      </c>
      <c r="DI37" s="13">
        <v>25.939467962423102</v>
      </c>
      <c r="DJ37" s="173">
        <v>0.90883695019353194</v>
      </c>
      <c r="DK37" s="13">
        <v>28.63584221576</v>
      </c>
      <c r="DL37" s="173">
        <v>1.8625474553508701</v>
      </c>
      <c r="DM37" s="13">
        <v>29.895802105909802</v>
      </c>
      <c r="DN37" s="173">
        <v>1.92894574670663</v>
      </c>
      <c r="DO37" s="13">
        <v>23.597334700737498</v>
      </c>
      <c r="DP37" s="173">
        <v>1.1415481309919999</v>
      </c>
      <c r="DQ37" s="13">
        <v>-5.03850751502251</v>
      </c>
      <c r="DR37" s="173">
        <v>2.1467570093291499</v>
      </c>
      <c r="DS37" s="13">
        <v>38.653529457099303</v>
      </c>
      <c r="DT37" s="173">
        <v>1.0755854797243201</v>
      </c>
      <c r="DU37" s="13">
        <v>40.138649447583902</v>
      </c>
      <c r="DV37" s="173">
        <v>1.4364255147454601</v>
      </c>
      <c r="DW37" s="13">
        <v>38.564296382705201</v>
      </c>
      <c r="DX37" s="173">
        <v>2.3722343275383402</v>
      </c>
      <c r="DY37" s="13">
        <v>37.865741386968402</v>
      </c>
      <c r="DZ37" s="173">
        <v>1.4248394763007799</v>
      </c>
      <c r="EA37" s="13">
        <v>-2.2729080606154901</v>
      </c>
      <c r="EB37" s="173">
        <v>1.8900686555066</v>
      </c>
      <c r="EC37" s="13">
        <v>39.435903221158902</v>
      </c>
      <c r="ED37" s="173">
        <v>1.1342936923907101</v>
      </c>
      <c r="EE37" s="13">
        <v>38.235502511499902</v>
      </c>
      <c r="EF37" s="173">
        <v>1.7233654224913999</v>
      </c>
      <c r="EG37" s="13">
        <v>43.9329395834243</v>
      </c>
      <c r="EH37" s="173">
        <v>2.7298450542080799</v>
      </c>
      <c r="EI37" s="13">
        <v>38.703341687586303</v>
      </c>
      <c r="EJ37" s="173">
        <v>1.5425946406976401</v>
      </c>
      <c r="EK37" s="13">
        <v>0.46783917608637199</v>
      </c>
      <c r="EL37" s="173">
        <v>2.31363011687972</v>
      </c>
      <c r="EM37" s="13">
        <v>37.437763424048001</v>
      </c>
      <c r="EN37" s="173">
        <v>1.2595446382342601</v>
      </c>
      <c r="EO37" s="13">
        <v>38.013492461676698</v>
      </c>
      <c r="EP37" s="173">
        <v>1.5158122810119501</v>
      </c>
      <c r="EQ37" s="13">
        <v>39.947724280782602</v>
      </c>
      <c r="ER37" s="173">
        <v>2.5457320953966902</v>
      </c>
      <c r="ES37" s="13">
        <v>36.604238824145398</v>
      </c>
      <c r="ET37" s="173">
        <v>1.6087336470849301</v>
      </c>
      <c r="EU37" s="13">
        <v>-1.4092536375312601</v>
      </c>
      <c r="EV37" s="173">
        <v>2.01130410846338</v>
      </c>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6"/>
    </row>
    <row r="38" spans="1:212" ht="12.95" customHeight="1" x14ac:dyDescent="0.2">
      <c r="A38" s="2" t="s">
        <v>366</v>
      </c>
      <c r="B38" s="12">
        <v>2</v>
      </c>
      <c r="C38" s="13">
        <v>35.737509506495499</v>
      </c>
      <c r="D38" s="173">
        <v>1.16569583171242</v>
      </c>
      <c r="E38" s="13">
        <v>35.577623857906701</v>
      </c>
      <c r="F38" s="173">
        <v>2.07337332432351</v>
      </c>
      <c r="G38" s="13">
        <v>36.609875071001603</v>
      </c>
      <c r="H38" s="173">
        <v>2.76898910164378</v>
      </c>
      <c r="I38" s="13">
        <v>35.378459207453403</v>
      </c>
      <c r="J38" s="173">
        <v>1.5904386601085101</v>
      </c>
      <c r="K38" s="13">
        <v>-0.199164650453348</v>
      </c>
      <c r="L38" s="173">
        <v>2.6298138738957202</v>
      </c>
      <c r="M38" s="13">
        <v>37.426345433950097</v>
      </c>
      <c r="N38" s="173">
        <v>1.2098671434338899</v>
      </c>
      <c r="O38" s="13">
        <v>39.842488444651202</v>
      </c>
      <c r="P38" s="173">
        <v>2.0463953270795998</v>
      </c>
      <c r="Q38" s="13">
        <v>36.058562409941899</v>
      </c>
      <c r="R38" s="173">
        <v>2.8249686609297</v>
      </c>
      <c r="S38" s="13">
        <v>36.4660591697982</v>
      </c>
      <c r="T38" s="173">
        <v>1.69065555690071</v>
      </c>
      <c r="U38" s="13">
        <v>-3.3764292748529701</v>
      </c>
      <c r="V38" s="173">
        <v>2.6840626206677398</v>
      </c>
      <c r="W38" s="13">
        <v>31.274610765186999</v>
      </c>
      <c r="X38" s="173">
        <v>1.03254605561149</v>
      </c>
      <c r="Y38" s="13">
        <v>31.4596579112036</v>
      </c>
      <c r="Z38" s="173">
        <v>1.63301774347071</v>
      </c>
      <c r="AA38" s="13">
        <v>32.058783225697198</v>
      </c>
      <c r="AB38" s="173">
        <v>2.83123285748347</v>
      </c>
      <c r="AC38" s="13">
        <v>30.840203270890001</v>
      </c>
      <c r="AD38" s="173">
        <v>1.5800754157361601</v>
      </c>
      <c r="AE38" s="13">
        <v>-0.61945464031360598</v>
      </c>
      <c r="AF38" s="173">
        <v>2.33843606737191</v>
      </c>
      <c r="AG38" s="13">
        <v>37.320621263737799</v>
      </c>
      <c r="AH38" s="173">
        <v>1.0898124342361899</v>
      </c>
      <c r="AI38" s="13">
        <v>39.480585942181101</v>
      </c>
      <c r="AJ38" s="173">
        <v>1.89852648225459</v>
      </c>
      <c r="AK38" s="13">
        <v>38.455537435695398</v>
      </c>
      <c r="AL38" s="173">
        <v>2.8447148029660698</v>
      </c>
      <c r="AM38" s="13">
        <v>35.6800155090149</v>
      </c>
      <c r="AN38" s="173">
        <v>1.7035867673501299</v>
      </c>
      <c r="AO38" s="13">
        <v>-3.80057043316617</v>
      </c>
      <c r="AP38" s="173">
        <v>2.6097797784336199</v>
      </c>
      <c r="AQ38" s="13">
        <v>35.816083800103101</v>
      </c>
      <c r="AR38" s="173">
        <v>1.03808157547798</v>
      </c>
      <c r="AS38" s="13">
        <v>36.532155750294102</v>
      </c>
      <c r="AT38" s="173">
        <v>2.3246992091919201</v>
      </c>
      <c r="AU38" s="13">
        <v>35.899130082928899</v>
      </c>
      <c r="AV38" s="173">
        <v>2.8082012926840001</v>
      </c>
      <c r="AW38" s="13">
        <v>35.489274078482801</v>
      </c>
      <c r="AX38" s="173">
        <v>1.37558403329035</v>
      </c>
      <c r="AY38" s="13">
        <v>-1.0428816718112399</v>
      </c>
      <c r="AZ38" s="173">
        <v>2.7047819681330201</v>
      </c>
      <c r="BA38" s="13">
        <v>35.620221314984299</v>
      </c>
      <c r="BB38" s="173">
        <v>1.1718292457680299</v>
      </c>
      <c r="BC38" s="13">
        <v>35.952689424538903</v>
      </c>
      <c r="BD38" s="173">
        <v>2.3630922100066698</v>
      </c>
      <c r="BE38" s="13">
        <v>34.483755208495502</v>
      </c>
      <c r="BF38" s="173">
        <v>2.9272130462424699</v>
      </c>
      <c r="BG38" s="13">
        <v>35.872614990653503</v>
      </c>
      <c r="BH38" s="173">
        <v>1.5362315861640601</v>
      </c>
      <c r="BI38" s="13">
        <v>-8.0074433885357593E-2</v>
      </c>
      <c r="BJ38" s="173">
        <v>2.8599356782811398</v>
      </c>
      <c r="BK38" s="13">
        <v>33.150971319701299</v>
      </c>
      <c r="BL38" s="173">
        <v>1.0759801320778699</v>
      </c>
      <c r="BM38" s="13">
        <v>33.820880949987803</v>
      </c>
      <c r="BN38" s="173">
        <v>2.3666738764386999</v>
      </c>
      <c r="BO38" s="13">
        <v>34.148142538533499</v>
      </c>
      <c r="BP38" s="173">
        <v>2.7819176312572802</v>
      </c>
      <c r="BQ38" s="13">
        <v>32.512687611256197</v>
      </c>
      <c r="BR38" s="173">
        <v>1.3506930816057801</v>
      </c>
      <c r="BS38" s="13">
        <v>-1.3081933387315401</v>
      </c>
      <c r="BT38" s="173">
        <v>2.7349906779793902</v>
      </c>
      <c r="BU38" s="13">
        <v>43.154506784838297</v>
      </c>
      <c r="BV38" s="173">
        <v>1.0827672910408199</v>
      </c>
      <c r="BW38" s="13">
        <v>46.623781627163602</v>
      </c>
      <c r="BX38" s="173">
        <v>2.3714281607554102</v>
      </c>
      <c r="BY38" s="13">
        <v>46.528837155553099</v>
      </c>
      <c r="BZ38" s="173">
        <v>2.8362753627421999</v>
      </c>
      <c r="CA38" s="13">
        <v>40.288788742254098</v>
      </c>
      <c r="CB38" s="173">
        <v>1.6738279670073499</v>
      </c>
      <c r="CC38" s="13">
        <v>-6.3349928849095098</v>
      </c>
      <c r="CD38" s="173">
        <v>3.2126154148396702</v>
      </c>
      <c r="CE38" s="13">
        <v>23.775268561893</v>
      </c>
      <c r="CF38" s="173">
        <v>0.98605528657200503</v>
      </c>
      <c r="CG38" s="13">
        <v>27.5157890926526</v>
      </c>
      <c r="CH38" s="173">
        <v>1.9259457573026499</v>
      </c>
      <c r="CI38" s="13">
        <v>29.9244070497307</v>
      </c>
      <c r="CJ38" s="173">
        <v>2.4543557285669002</v>
      </c>
      <c r="CK38" s="13">
        <v>19.793196439181202</v>
      </c>
      <c r="CL38" s="173">
        <v>1.4649284264295199</v>
      </c>
      <c r="CM38" s="13">
        <v>-7.72259265347141</v>
      </c>
      <c r="CN38" s="173">
        <v>2.5075812922857899</v>
      </c>
      <c r="CO38" s="13">
        <v>27.405190571923999</v>
      </c>
      <c r="CP38" s="173">
        <v>1.1024178893371399</v>
      </c>
      <c r="CQ38" s="13">
        <v>30.000839757822099</v>
      </c>
      <c r="CR38" s="173">
        <v>2.04043643506495</v>
      </c>
      <c r="CS38" s="13">
        <v>29.1284492266436</v>
      </c>
      <c r="CT38" s="173">
        <v>2.1444471293990501</v>
      </c>
      <c r="CU38" s="13">
        <v>25.476757202420298</v>
      </c>
      <c r="CV38" s="173">
        <v>1.4790381474449099</v>
      </c>
      <c r="CW38" s="13">
        <v>-4.5240825554018302</v>
      </c>
      <c r="CX38" s="173">
        <v>2.3263631504922802</v>
      </c>
      <c r="CY38" s="13">
        <v>20.560791908925701</v>
      </c>
      <c r="CZ38" s="173">
        <v>1.12540213571798</v>
      </c>
      <c r="DA38" s="13">
        <v>25.660783208523199</v>
      </c>
      <c r="DB38" s="173">
        <v>2.02181218219825</v>
      </c>
      <c r="DC38" s="13">
        <v>22.5420342597291</v>
      </c>
      <c r="DD38" s="173">
        <v>2.1020984796970801</v>
      </c>
      <c r="DE38" s="13">
        <v>17.075686753966401</v>
      </c>
      <c r="DF38" s="173">
        <v>1.4804030709154601</v>
      </c>
      <c r="DG38" s="13">
        <v>-8.5850964545567603</v>
      </c>
      <c r="DH38" s="173">
        <v>2.3750932629258998</v>
      </c>
      <c r="DI38" s="13">
        <v>21.875323678653199</v>
      </c>
      <c r="DJ38" s="173">
        <v>1.1095177758408199</v>
      </c>
      <c r="DK38" s="13">
        <v>25.386650214533901</v>
      </c>
      <c r="DL38" s="173">
        <v>2.0846259187946901</v>
      </c>
      <c r="DM38" s="13">
        <v>24.944234702524</v>
      </c>
      <c r="DN38" s="173">
        <v>2.25562504117786</v>
      </c>
      <c r="DO38" s="13">
        <v>18.983379458797199</v>
      </c>
      <c r="DP38" s="173">
        <v>1.5747054865611001</v>
      </c>
      <c r="DQ38" s="13">
        <v>-6.4032707557366804</v>
      </c>
      <c r="DR38" s="173">
        <v>2.5501597544025199</v>
      </c>
      <c r="DS38" s="13">
        <v>32.182695004322298</v>
      </c>
      <c r="DT38" s="173">
        <v>1.1152805601012701</v>
      </c>
      <c r="DU38" s="13">
        <v>34.985647008766101</v>
      </c>
      <c r="DV38" s="173">
        <v>2.0177400956754501</v>
      </c>
      <c r="DW38" s="13">
        <v>32.968944195360301</v>
      </c>
      <c r="DX38" s="173">
        <v>2.8842347970008402</v>
      </c>
      <c r="DY38" s="13">
        <v>30.513879320064099</v>
      </c>
      <c r="DZ38" s="173">
        <v>1.5041682678238999</v>
      </c>
      <c r="EA38" s="13">
        <v>-4.4717676887019504</v>
      </c>
      <c r="EB38" s="173">
        <v>2.5579287396889301</v>
      </c>
      <c r="EC38" s="13">
        <v>28.823694423564302</v>
      </c>
      <c r="ED38" s="173">
        <v>1.1608820420127499</v>
      </c>
      <c r="EE38" s="13">
        <v>31.489104724711801</v>
      </c>
      <c r="EF38" s="173">
        <v>1.9850052474222</v>
      </c>
      <c r="EG38" s="13">
        <v>30.951114372038901</v>
      </c>
      <c r="EH38" s="173">
        <v>2.5340633753741799</v>
      </c>
      <c r="EI38" s="13">
        <v>26.639065807017701</v>
      </c>
      <c r="EJ38" s="173">
        <v>1.71397553349691</v>
      </c>
      <c r="EK38" s="13">
        <v>-4.8500389176941203</v>
      </c>
      <c r="EL38" s="173">
        <v>2.6232129337830901</v>
      </c>
      <c r="EM38" s="13">
        <v>35.0104963941167</v>
      </c>
      <c r="EN38" s="173">
        <v>1.31224696640619</v>
      </c>
      <c r="EO38" s="13">
        <v>38.978081072149799</v>
      </c>
      <c r="EP38" s="173">
        <v>2.1064633825830099</v>
      </c>
      <c r="EQ38" s="13">
        <v>38.083771732248202</v>
      </c>
      <c r="ER38" s="173">
        <v>2.5117998186958799</v>
      </c>
      <c r="ES38" s="13">
        <v>31.903069887334599</v>
      </c>
      <c r="ET38" s="173">
        <v>1.9096521145365</v>
      </c>
      <c r="EU38" s="13">
        <v>-7.0750111848151702</v>
      </c>
      <c r="EV38" s="173">
        <v>2.8367704476563098</v>
      </c>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6"/>
    </row>
    <row r="39" spans="1:212" ht="12.95" customHeight="1" x14ac:dyDescent="0.2">
      <c r="A39" s="2" t="s">
        <v>367</v>
      </c>
      <c r="B39" s="12">
        <v>2</v>
      </c>
      <c r="C39" s="13">
        <v>8.7152423360427402</v>
      </c>
      <c r="D39" s="173">
        <v>0.73843332024002994</v>
      </c>
      <c r="E39" s="13">
        <v>8.9621037059694295</v>
      </c>
      <c r="F39" s="173">
        <v>1.45811708531149</v>
      </c>
      <c r="G39" s="13">
        <v>10.395944886703299</v>
      </c>
      <c r="H39" s="173">
        <v>2.0882256815634901</v>
      </c>
      <c r="I39" s="13">
        <v>7.3858694736611001</v>
      </c>
      <c r="J39" s="173">
        <v>0.90568277584063395</v>
      </c>
      <c r="K39" s="13">
        <v>-1.57623423230834</v>
      </c>
      <c r="L39" s="173">
        <v>1.69133244491357</v>
      </c>
      <c r="M39" s="13">
        <v>9.9328332509191295</v>
      </c>
      <c r="N39" s="173">
        <v>0.83870515010662705</v>
      </c>
      <c r="O39" s="13">
        <v>9.2915650603565396</v>
      </c>
      <c r="P39" s="173">
        <v>1.5565820831611701</v>
      </c>
      <c r="Q39" s="13">
        <v>10.431861474501099</v>
      </c>
      <c r="R39" s="173">
        <v>2.0409662189954201</v>
      </c>
      <c r="S39" s="13">
        <v>9.1897325941269603</v>
      </c>
      <c r="T39" s="173">
        <v>1.0581071985099899</v>
      </c>
      <c r="U39" s="13">
        <v>-0.101832466229583</v>
      </c>
      <c r="V39" s="173">
        <v>1.9402493794104301</v>
      </c>
      <c r="W39" s="13">
        <v>14.791332037998099</v>
      </c>
      <c r="X39" s="173">
        <v>1.01752817699136</v>
      </c>
      <c r="Y39" s="13">
        <v>20.566718161524999</v>
      </c>
      <c r="Z39" s="173">
        <v>2.10408874895827</v>
      </c>
      <c r="AA39" s="13">
        <v>14.3454188533515</v>
      </c>
      <c r="AB39" s="173">
        <v>2.8616718541597801</v>
      </c>
      <c r="AC39" s="13">
        <v>11.6691612102594</v>
      </c>
      <c r="AD39" s="173">
        <v>1.29433032282648</v>
      </c>
      <c r="AE39" s="13">
        <v>-8.8975569512655994</v>
      </c>
      <c r="AF39" s="173">
        <v>2.4173538841357201</v>
      </c>
      <c r="AG39" s="13">
        <v>13.683387881044499</v>
      </c>
      <c r="AH39" s="173">
        <v>0.96576116716940497</v>
      </c>
      <c r="AI39" s="13">
        <v>14.7912170824989</v>
      </c>
      <c r="AJ39" s="173">
        <v>1.8706093868639</v>
      </c>
      <c r="AK39" s="13">
        <v>13.4173540923682</v>
      </c>
      <c r="AL39" s="173">
        <v>2.5032782392606201</v>
      </c>
      <c r="AM39" s="13">
        <v>12.380678466655199</v>
      </c>
      <c r="AN39" s="173">
        <v>1.2664129341269901</v>
      </c>
      <c r="AO39" s="13">
        <v>-2.4105386158436501</v>
      </c>
      <c r="AP39" s="173">
        <v>2.2714020327187998</v>
      </c>
      <c r="AQ39" s="13">
        <v>20.316069749306301</v>
      </c>
      <c r="AR39" s="173">
        <v>1.1097638802709899</v>
      </c>
      <c r="AS39" s="13">
        <v>13.887748569065501</v>
      </c>
      <c r="AT39" s="173">
        <v>1.86688150787569</v>
      </c>
      <c r="AU39" s="13">
        <v>21.7084561818243</v>
      </c>
      <c r="AV39" s="173">
        <v>2.7914348852159701</v>
      </c>
      <c r="AW39" s="13">
        <v>20.8862638872322</v>
      </c>
      <c r="AX39" s="173">
        <v>1.5697414105149099</v>
      </c>
      <c r="AY39" s="13">
        <v>6.9985153181667004</v>
      </c>
      <c r="AZ39" s="173">
        <v>2.47006996443573</v>
      </c>
      <c r="BA39" s="13">
        <v>19.574381053955101</v>
      </c>
      <c r="BB39" s="173">
        <v>1.0316073741487599</v>
      </c>
      <c r="BC39" s="13">
        <v>14.345275463916201</v>
      </c>
      <c r="BD39" s="173">
        <v>1.89142427437758</v>
      </c>
      <c r="BE39" s="13">
        <v>21.598016415095699</v>
      </c>
      <c r="BF39" s="173">
        <v>3.0069751992928202</v>
      </c>
      <c r="BG39" s="13">
        <v>19.912109163318799</v>
      </c>
      <c r="BH39" s="173">
        <v>1.41268111844619</v>
      </c>
      <c r="BI39" s="13">
        <v>5.5668336994025998</v>
      </c>
      <c r="BJ39" s="173">
        <v>2.2218874915333799</v>
      </c>
      <c r="BK39" s="13">
        <v>27.2173316829704</v>
      </c>
      <c r="BL39" s="173">
        <v>1.13853353748117</v>
      </c>
      <c r="BM39" s="13">
        <v>22.377119283014601</v>
      </c>
      <c r="BN39" s="173">
        <v>2.3165059029141699</v>
      </c>
      <c r="BO39" s="13">
        <v>23.9316683943416</v>
      </c>
      <c r="BP39" s="173">
        <v>3.4744563917764801</v>
      </c>
      <c r="BQ39" s="13">
        <v>28.770139587189</v>
      </c>
      <c r="BR39" s="173">
        <v>1.57293649883841</v>
      </c>
      <c r="BS39" s="13">
        <v>6.3930203041743603</v>
      </c>
      <c r="BT39" s="173">
        <v>2.8014116317332598</v>
      </c>
      <c r="BU39" s="13">
        <v>13.0437608158333</v>
      </c>
      <c r="BV39" s="173">
        <v>0.83414559878114003</v>
      </c>
      <c r="BW39" s="13">
        <v>13.023107024842201</v>
      </c>
      <c r="BX39" s="173">
        <v>1.7557872341783201</v>
      </c>
      <c r="BY39" s="13">
        <v>14.9711229107237</v>
      </c>
      <c r="BZ39" s="173">
        <v>2.4753515868597198</v>
      </c>
      <c r="CA39" s="13">
        <v>11.9879507071687</v>
      </c>
      <c r="CB39" s="173">
        <v>1.1126384187832701</v>
      </c>
      <c r="CC39" s="13">
        <v>-1.0351563176735401</v>
      </c>
      <c r="CD39" s="173">
        <v>2.0328539853584999</v>
      </c>
      <c r="CE39" s="13">
        <v>13.423208628949499</v>
      </c>
      <c r="CF39" s="173">
        <v>0.90406532226232805</v>
      </c>
      <c r="CG39" s="13">
        <v>16.561755538152699</v>
      </c>
      <c r="CH39" s="173">
        <v>2.24041023427873</v>
      </c>
      <c r="CI39" s="13">
        <v>15.1351126668335</v>
      </c>
      <c r="CJ39" s="173">
        <v>2.23836384656608</v>
      </c>
      <c r="CK39" s="13">
        <v>11.4587144205501</v>
      </c>
      <c r="CL39" s="173">
        <v>1.06855642916199</v>
      </c>
      <c r="CM39" s="13">
        <v>-5.1030411176025599</v>
      </c>
      <c r="CN39" s="173">
        <v>2.5282908555569898</v>
      </c>
      <c r="CO39" s="13">
        <v>12.0601584065737</v>
      </c>
      <c r="CP39" s="173">
        <v>0.86618299644615404</v>
      </c>
      <c r="CQ39" s="13">
        <v>12.017131558284399</v>
      </c>
      <c r="CR39" s="173">
        <v>1.64306222557703</v>
      </c>
      <c r="CS39" s="13">
        <v>14.0699221172419</v>
      </c>
      <c r="CT39" s="173">
        <v>2.4529599584317698</v>
      </c>
      <c r="CU39" s="13">
        <v>11.2118582540818</v>
      </c>
      <c r="CV39" s="173">
        <v>1.1787787129833001</v>
      </c>
      <c r="CW39" s="13">
        <v>-0.80527330420257603</v>
      </c>
      <c r="CX39" s="173">
        <v>2.1553927185797002</v>
      </c>
      <c r="CY39" s="13">
        <v>25.622697264884799</v>
      </c>
      <c r="CZ39" s="173">
        <v>1.0952332434032299</v>
      </c>
      <c r="DA39" s="13">
        <v>25.500200885420998</v>
      </c>
      <c r="DB39" s="173">
        <v>2.5589851531151799</v>
      </c>
      <c r="DC39" s="13">
        <v>29.030714540992498</v>
      </c>
      <c r="DD39" s="173">
        <v>2.9584686797147102</v>
      </c>
      <c r="DE39" s="13">
        <v>23.310499634122401</v>
      </c>
      <c r="DF39" s="173">
        <v>1.4524910301432301</v>
      </c>
      <c r="DG39" s="13">
        <v>-2.1897012512986098</v>
      </c>
      <c r="DH39" s="173">
        <v>3.0452128500203601</v>
      </c>
      <c r="DI39" s="13">
        <v>15.552434310188699</v>
      </c>
      <c r="DJ39" s="173">
        <v>0.91286539932159205</v>
      </c>
      <c r="DK39" s="13">
        <v>13.8343952906485</v>
      </c>
      <c r="DL39" s="173">
        <v>2.08548945331682</v>
      </c>
      <c r="DM39" s="13">
        <v>19.483785952755699</v>
      </c>
      <c r="DN39" s="173">
        <v>2.8616919347996301</v>
      </c>
      <c r="DO39" s="13">
        <v>14.4475889257515</v>
      </c>
      <c r="DP39" s="173">
        <v>1.16638659466586</v>
      </c>
      <c r="DQ39" s="13">
        <v>0.61319363510304303</v>
      </c>
      <c r="DR39" s="173">
        <v>2.4789570667510299</v>
      </c>
      <c r="DS39" s="13">
        <v>12.585764821144799</v>
      </c>
      <c r="DT39" s="173">
        <v>0.88211295984625404</v>
      </c>
      <c r="DU39" s="13">
        <v>12.5991144295608</v>
      </c>
      <c r="DV39" s="173">
        <v>1.7313726186954701</v>
      </c>
      <c r="DW39" s="13">
        <v>13.053706814678099</v>
      </c>
      <c r="DX39" s="173">
        <v>2.3662621127429899</v>
      </c>
      <c r="DY39" s="13">
        <v>11.635480319374301</v>
      </c>
      <c r="DZ39" s="173">
        <v>1.1972128677459</v>
      </c>
      <c r="EA39" s="13">
        <v>-0.96363411018649203</v>
      </c>
      <c r="EB39" s="173">
        <v>2.0859686970767699</v>
      </c>
      <c r="EC39" s="13">
        <v>18.804928680721702</v>
      </c>
      <c r="ED39" s="173">
        <v>1.1780256243905201</v>
      </c>
      <c r="EE39" s="13">
        <v>14.6559940741268</v>
      </c>
      <c r="EF39" s="173">
        <v>2.0427401890610799</v>
      </c>
      <c r="EG39" s="13">
        <v>18.822487194333402</v>
      </c>
      <c r="EH39" s="173">
        <v>2.5428577342368901</v>
      </c>
      <c r="EI39" s="13">
        <v>18.763187773675799</v>
      </c>
      <c r="EJ39" s="173">
        <v>1.5060917073166</v>
      </c>
      <c r="EK39" s="13">
        <v>4.1071936995489402</v>
      </c>
      <c r="EL39" s="173">
        <v>2.4989190329696802</v>
      </c>
      <c r="EM39" s="13">
        <v>15.9560814547095</v>
      </c>
      <c r="EN39" s="173">
        <v>0.96177555285249405</v>
      </c>
      <c r="EO39" s="13">
        <v>15.1438540657569</v>
      </c>
      <c r="EP39" s="173">
        <v>1.9424246268115799</v>
      </c>
      <c r="EQ39" s="13">
        <v>18.8306916528607</v>
      </c>
      <c r="ER39" s="173">
        <v>2.49307664460183</v>
      </c>
      <c r="ES39" s="13">
        <v>14.745268700356499</v>
      </c>
      <c r="ET39" s="173">
        <v>1.1993279759926601</v>
      </c>
      <c r="EU39" s="13">
        <v>-0.39858536540040401</v>
      </c>
      <c r="EV39" s="173">
        <v>2.11972754706325</v>
      </c>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6"/>
    </row>
    <row r="40" spans="1:212" ht="12.95" customHeight="1" x14ac:dyDescent="0.2">
      <c r="A40" s="2" t="s">
        <v>368</v>
      </c>
      <c r="B40" s="12">
        <v>2</v>
      </c>
      <c r="C40" s="13">
        <v>9.4313507674116099</v>
      </c>
      <c r="D40" s="173">
        <v>0.67105494592247406</v>
      </c>
      <c r="E40" s="13">
        <v>8.4732386617001598</v>
      </c>
      <c r="F40" s="173">
        <v>1.65786934516046</v>
      </c>
      <c r="G40" s="13">
        <v>11.441183147878499</v>
      </c>
      <c r="H40" s="173">
        <v>2.86911100650735</v>
      </c>
      <c r="I40" s="13">
        <v>9.5090065377726205</v>
      </c>
      <c r="J40" s="173">
        <v>0.85360293885345095</v>
      </c>
      <c r="K40" s="13">
        <v>1.03576787607246</v>
      </c>
      <c r="L40" s="173">
        <v>1.8308633048253899</v>
      </c>
      <c r="M40" s="13">
        <v>8.7724643949356604</v>
      </c>
      <c r="N40" s="173">
        <v>0.69938164203985298</v>
      </c>
      <c r="O40" s="13">
        <v>14.406113999173</v>
      </c>
      <c r="P40" s="173">
        <v>2.23037965702621</v>
      </c>
      <c r="Q40" s="13">
        <v>8.5826559025034506</v>
      </c>
      <c r="R40" s="173">
        <v>1.8155959091073099</v>
      </c>
      <c r="S40" s="13">
        <v>7.8404811028604398</v>
      </c>
      <c r="T40" s="173">
        <v>0.82019881490787905</v>
      </c>
      <c r="U40" s="13">
        <v>-6.5656328963125903</v>
      </c>
      <c r="V40" s="173">
        <v>2.4692395396137301</v>
      </c>
      <c r="W40" s="13">
        <v>11.8807508324083</v>
      </c>
      <c r="X40" s="173">
        <v>0.74948213333610902</v>
      </c>
      <c r="Y40" s="13">
        <v>11.272964827080401</v>
      </c>
      <c r="Z40" s="173">
        <v>2.05316403449332</v>
      </c>
      <c r="AA40" s="13">
        <v>16.734925392159301</v>
      </c>
      <c r="AB40" s="173">
        <v>3.02644487788079</v>
      </c>
      <c r="AC40" s="13">
        <v>11.5710240852993</v>
      </c>
      <c r="AD40" s="173">
        <v>0.85022029812443001</v>
      </c>
      <c r="AE40" s="13">
        <v>0.29805925821891499</v>
      </c>
      <c r="AF40" s="173">
        <v>2.2149738869987399</v>
      </c>
      <c r="AG40" s="13">
        <v>19.298405731494</v>
      </c>
      <c r="AH40" s="173">
        <v>0.809792420338734</v>
      </c>
      <c r="AI40" s="13">
        <v>15.339215828953501</v>
      </c>
      <c r="AJ40" s="173">
        <v>2.2601025606783001</v>
      </c>
      <c r="AK40" s="13">
        <v>15.678969451808401</v>
      </c>
      <c r="AL40" s="173">
        <v>2.72267799827668</v>
      </c>
      <c r="AM40" s="13">
        <v>20.533537684356801</v>
      </c>
      <c r="AN40" s="173">
        <v>1.0849348654638999</v>
      </c>
      <c r="AO40" s="13">
        <v>5.1943218554033104</v>
      </c>
      <c r="AP40" s="173">
        <v>2.66424346767631</v>
      </c>
      <c r="AQ40" s="13">
        <v>18.525369529364198</v>
      </c>
      <c r="AR40" s="173">
        <v>1.00457227807266</v>
      </c>
      <c r="AS40" s="13">
        <v>9.7673760597126904</v>
      </c>
      <c r="AT40" s="173">
        <v>1.7070189726428999</v>
      </c>
      <c r="AU40" s="13">
        <v>14.6758971817878</v>
      </c>
      <c r="AV40" s="173">
        <v>2.8659270141044102</v>
      </c>
      <c r="AW40" s="13">
        <v>20.764146168547001</v>
      </c>
      <c r="AX40" s="173">
        <v>1.14987208935561</v>
      </c>
      <c r="AY40" s="13">
        <v>10.9967701088343</v>
      </c>
      <c r="AZ40" s="173">
        <v>2.1883937619100098</v>
      </c>
      <c r="BA40" s="13">
        <v>21.252996266257501</v>
      </c>
      <c r="BB40" s="173">
        <v>1.0878109611862401</v>
      </c>
      <c r="BC40" s="13">
        <v>10.448146095481199</v>
      </c>
      <c r="BD40" s="173">
        <v>1.87181596090613</v>
      </c>
      <c r="BE40" s="13">
        <v>15.1429596372029</v>
      </c>
      <c r="BF40" s="173">
        <v>2.95937892606785</v>
      </c>
      <c r="BG40" s="13">
        <v>24.121483481853801</v>
      </c>
      <c r="BH40" s="173">
        <v>1.28579439958066</v>
      </c>
      <c r="BI40" s="13">
        <v>13.6733373863726</v>
      </c>
      <c r="BJ40" s="173">
        <v>2.3588238634862702</v>
      </c>
      <c r="BK40" s="13">
        <v>24.314305331724601</v>
      </c>
      <c r="BL40" s="173">
        <v>1.01059184911313</v>
      </c>
      <c r="BM40" s="13">
        <v>17.223922770737801</v>
      </c>
      <c r="BN40" s="173">
        <v>2.37413636503338</v>
      </c>
      <c r="BO40" s="13">
        <v>20.8451256749414</v>
      </c>
      <c r="BP40" s="173">
        <v>3.4723150247844701</v>
      </c>
      <c r="BQ40" s="13">
        <v>26.271213015419299</v>
      </c>
      <c r="BR40" s="173">
        <v>1.1340904378784</v>
      </c>
      <c r="BS40" s="13">
        <v>9.0472902446814896</v>
      </c>
      <c r="BT40" s="173">
        <v>2.5488456815423399</v>
      </c>
      <c r="BU40" s="13">
        <v>18.040412840932799</v>
      </c>
      <c r="BV40" s="173">
        <v>1.00168967737267</v>
      </c>
      <c r="BW40" s="13">
        <v>25.127632723677401</v>
      </c>
      <c r="BX40" s="173">
        <v>2.6839390152811</v>
      </c>
      <c r="BY40" s="13">
        <v>23.827585823238099</v>
      </c>
      <c r="BZ40" s="173">
        <v>3.5718608821767401</v>
      </c>
      <c r="CA40" s="13">
        <v>16.111200210644601</v>
      </c>
      <c r="CB40" s="173">
        <v>1.20388406572675</v>
      </c>
      <c r="CC40" s="13">
        <v>-9.0164325130327203</v>
      </c>
      <c r="CD40" s="173">
        <v>3.0020738588009599</v>
      </c>
      <c r="CE40" s="13">
        <v>5.8768836960080604</v>
      </c>
      <c r="CF40" s="173">
        <v>0.74659773575455202</v>
      </c>
      <c r="CG40" s="13">
        <v>6.0369784866530498</v>
      </c>
      <c r="CH40" s="173">
        <v>1.34449214156194</v>
      </c>
      <c r="CI40" s="13">
        <v>8.0636974528731606</v>
      </c>
      <c r="CJ40" s="173">
        <v>1.80220679893067</v>
      </c>
      <c r="CK40" s="13">
        <v>5.5712644327942096</v>
      </c>
      <c r="CL40" s="173">
        <v>0.88911862181675005</v>
      </c>
      <c r="CM40" s="13">
        <v>-0.46571405385883902</v>
      </c>
      <c r="CN40" s="173">
        <v>1.4487731902160299</v>
      </c>
      <c r="CO40" s="13">
        <v>17.321928103920701</v>
      </c>
      <c r="CP40" s="173">
        <v>0.81043580843401897</v>
      </c>
      <c r="CQ40" s="13">
        <v>19.9072950157198</v>
      </c>
      <c r="CR40" s="173">
        <v>2.6124299690266901</v>
      </c>
      <c r="CS40" s="13">
        <v>17.5174979760416</v>
      </c>
      <c r="CT40" s="173">
        <v>2.6824385322982001</v>
      </c>
      <c r="CU40" s="13">
        <v>17.080181196808098</v>
      </c>
      <c r="CV40" s="173">
        <v>1.0574660325123799</v>
      </c>
      <c r="CW40" s="13">
        <v>-2.8271138189116898</v>
      </c>
      <c r="CX40" s="173">
        <v>2.8435893875142799</v>
      </c>
      <c r="CY40" s="13">
        <v>21.3107016531238</v>
      </c>
      <c r="CZ40" s="173">
        <v>1.17316642022088</v>
      </c>
      <c r="DA40" s="13">
        <v>22.0388577823812</v>
      </c>
      <c r="DB40" s="173">
        <v>3.0449979795259301</v>
      </c>
      <c r="DC40" s="13">
        <v>18.694915667155001</v>
      </c>
      <c r="DD40" s="173">
        <v>2.6462324475827499</v>
      </c>
      <c r="DE40" s="13">
        <v>21.603628063373101</v>
      </c>
      <c r="DF40" s="173">
        <v>1.3753159927998899</v>
      </c>
      <c r="DG40" s="13">
        <v>-0.435229719008142</v>
      </c>
      <c r="DH40" s="173">
        <v>3.4127544250101498</v>
      </c>
      <c r="DI40" s="13">
        <v>11.9841985151225</v>
      </c>
      <c r="DJ40" s="173">
        <v>0.83899176286274202</v>
      </c>
      <c r="DK40" s="13">
        <v>10.5030186345512</v>
      </c>
      <c r="DL40" s="173">
        <v>1.84861110445162</v>
      </c>
      <c r="DM40" s="13">
        <v>10.016881969723199</v>
      </c>
      <c r="DN40" s="173">
        <v>2.1628846978315499</v>
      </c>
      <c r="DO40" s="13">
        <v>12.3895164441126</v>
      </c>
      <c r="DP40" s="173">
        <v>1.0059520263182999</v>
      </c>
      <c r="DQ40" s="13">
        <v>1.88649780956144</v>
      </c>
      <c r="DR40" s="173">
        <v>2.1031099632505299</v>
      </c>
      <c r="DS40" s="13">
        <v>16.2318387867988</v>
      </c>
      <c r="DT40" s="173">
        <v>0.79575355097057199</v>
      </c>
      <c r="DU40" s="13">
        <v>14.4209155369713</v>
      </c>
      <c r="DV40" s="173">
        <v>2.1066342858605198</v>
      </c>
      <c r="DW40" s="13">
        <v>13.5899578218628</v>
      </c>
      <c r="DX40" s="173">
        <v>2.4942500329292598</v>
      </c>
      <c r="DY40" s="13">
        <v>16.9687461004909</v>
      </c>
      <c r="DZ40" s="173">
        <v>0.83607550340881698</v>
      </c>
      <c r="EA40" s="13">
        <v>2.5478305635196401</v>
      </c>
      <c r="EB40" s="173">
        <v>2.1559394962349798</v>
      </c>
      <c r="EC40" s="13">
        <v>10.483081692956301</v>
      </c>
      <c r="ED40" s="173">
        <v>0.74509697235175498</v>
      </c>
      <c r="EE40" s="13">
        <v>9.7179870302095992</v>
      </c>
      <c r="EF40" s="173">
        <v>1.4162107127058801</v>
      </c>
      <c r="EG40" s="13">
        <v>9.5228462772219107</v>
      </c>
      <c r="EH40" s="173">
        <v>2.5781715938104002</v>
      </c>
      <c r="EI40" s="13">
        <v>10.750831809056001</v>
      </c>
      <c r="EJ40" s="173">
        <v>0.88703580398769499</v>
      </c>
      <c r="EK40" s="13">
        <v>1.0328447788463699</v>
      </c>
      <c r="EL40" s="173">
        <v>1.5536543514595</v>
      </c>
      <c r="EM40" s="13">
        <v>16.557435415844299</v>
      </c>
      <c r="EN40" s="173">
        <v>0.96659093573834998</v>
      </c>
      <c r="EO40" s="13">
        <v>16.350065000615398</v>
      </c>
      <c r="EP40" s="173">
        <v>2.07918420846253</v>
      </c>
      <c r="EQ40" s="13">
        <v>18.4975138069215</v>
      </c>
      <c r="ER40" s="173">
        <v>3.1210124951204499</v>
      </c>
      <c r="ES40" s="13">
        <v>16.391602187467999</v>
      </c>
      <c r="ET40" s="173">
        <v>1.1593477891241399</v>
      </c>
      <c r="EU40" s="13">
        <v>4.1537186852597302E-2</v>
      </c>
      <c r="EV40" s="173">
        <v>2.5289294156443498</v>
      </c>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6"/>
    </row>
    <row r="41" spans="1:212" ht="12.95" customHeight="1" x14ac:dyDescent="0.2">
      <c r="A41" s="2" t="s">
        <v>369</v>
      </c>
      <c r="B41" s="12">
        <v>2</v>
      </c>
      <c r="C41" s="13">
        <v>25.6182478286985</v>
      </c>
      <c r="D41" s="173">
        <v>1.04169787561099</v>
      </c>
      <c r="E41" s="13">
        <v>33.418596047238097</v>
      </c>
      <c r="F41" s="173">
        <v>3.4710334851098299</v>
      </c>
      <c r="G41" s="13">
        <v>22.6199873086269</v>
      </c>
      <c r="H41" s="173">
        <v>3.6326599762098701</v>
      </c>
      <c r="I41" s="13">
        <v>24.458197064293898</v>
      </c>
      <c r="J41" s="173">
        <v>1.0973933053251701</v>
      </c>
      <c r="K41" s="13">
        <v>-8.9603989829442092</v>
      </c>
      <c r="L41" s="173">
        <v>3.7200481907518501</v>
      </c>
      <c r="M41" s="13">
        <v>18.790600401911501</v>
      </c>
      <c r="N41" s="173">
        <v>0.92209275526244805</v>
      </c>
      <c r="O41" s="13">
        <v>33.249165277040703</v>
      </c>
      <c r="P41" s="173">
        <v>4.2113637014067002</v>
      </c>
      <c r="Q41" s="13">
        <v>23.401120651021799</v>
      </c>
      <c r="R41" s="173">
        <v>3.4264235453812701</v>
      </c>
      <c r="S41" s="13">
        <v>16.670290988452599</v>
      </c>
      <c r="T41" s="173">
        <v>0.95910328212836404</v>
      </c>
      <c r="U41" s="13">
        <v>-16.5788742885881</v>
      </c>
      <c r="V41" s="173">
        <v>4.3955260568925398</v>
      </c>
      <c r="W41" s="13">
        <v>36.133861683290299</v>
      </c>
      <c r="X41" s="173">
        <v>1.0557733201274599</v>
      </c>
      <c r="Y41" s="13">
        <v>36.397474031066302</v>
      </c>
      <c r="Z41" s="173">
        <v>3.2886988623401701</v>
      </c>
      <c r="AA41" s="13">
        <v>28.781288647044899</v>
      </c>
      <c r="AB41" s="173">
        <v>3.4755436922699898</v>
      </c>
      <c r="AC41" s="13">
        <v>36.835901792125597</v>
      </c>
      <c r="AD41" s="173">
        <v>1.1533633282337601</v>
      </c>
      <c r="AE41" s="13">
        <v>0.43842776105923797</v>
      </c>
      <c r="AF41" s="173">
        <v>3.36345268906837</v>
      </c>
      <c r="AG41" s="13">
        <v>32.284326071569502</v>
      </c>
      <c r="AH41" s="173">
        <v>1.2488676612051</v>
      </c>
      <c r="AI41" s="13">
        <v>33.527648284732102</v>
      </c>
      <c r="AJ41" s="173">
        <v>3.7467534855280098</v>
      </c>
      <c r="AK41" s="13">
        <v>26.939043850570599</v>
      </c>
      <c r="AL41" s="173">
        <v>3.6146124926429</v>
      </c>
      <c r="AM41" s="13">
        <v>32.231535940783999</v>
      </c>
      <c r="AN41" s="173">
        <v>1.34615974689412</v>
      </c>
      <c r="AO41" s="13">
        <v>-1.29611234394807</v>
      </c>
      <c r="AP41" s="173">
        <v>3.6921343686794899</v>
      </c>
      <c r="AQ41" s="13">
        <v>29.141723939375701</v>
      </c>
      <c r="AR41" s="173">
        <v>1.3332411529719399</v>
      </c>
      <c r="AS41" s="13">
        <v>29.527114640239699</v>
      </c>
      <c r="AT41" s="173">
        <v>3.4070294643296499</v>
      </c>
      <c r="AU41" s="13">
        <v>24.1178833077817</v>
      </c>
      <c r="AV41" s="173">
        <v>3.05394715275111</v>
      </c>
      <c r="AW41" s="13">
        <v>28.7949229597751</v>
      </c>
      <c r="AX41" s="173">
        <v>1.3075713176478601</v>
      </c>
      <c r="AY41" s="13">
        <v>-0.73219168046457705</v>
      </c>
      <c r="AZ41" s="173">
        <v>3.3726690535458701</v>
      </c>
      <c r="BA41" s="13">
        <v>29.0361189413874</v>
      </c>
      <c r="BB41" s="173">
        <v>1.4412946358009999</v>
      </c>
      <c r="BC41" s="13">
        <v>26.953537272028498</v>
      </c>
      <c r="BD41" s="173">
        <v>3.3441923957396602</v>
      </c>
      <c r="BE41" s="13">
        <v>18.9998747308478</v>
      </c>
      <c r="BF41" s="173">
        <v>2.4826031005546199</v>
      </c>
      <c r="BG41" s="13">
        <v>29.3278200713209</v>
      </c>
      <c r="BH41" s="173">
        <v>1.44065230032839</v>
      </c>
      <c r="BI41" s="13">
        <v>2.3742827992924198</v>
      </c>
      <c r="BJ41" s="173">
        <v>3.3884499012788698</v>
      </c>
      <c r="BK41" s="13">
        <v>30.1587182607438</v>
      </c>
      <c r="BL41" s="173">
        <v>1.3014201170461901</v>
      </c>
      <c r="BM41" s="13">
        <v>30.595126218603198</v>
      </c>
      <c r="BN41" s="173">
        <v>3.8788771170669101</v>
      </c>
      <c r="BO41" s="13">
        <v>27.335874976340101</v>
      </c>
      <c r="BP41" s="173">
        <v>4.0524320427362204</v>
      </c>
      <c r="BQ41" s="13">
        <v>30.211593673734399</v>
      </c>
      <c r="BR41" s="173">
        <v>1.3699262121331499</v>
      </c>
      <c r="BS41" s="13">
        <v>-0.38353254486877802</v>
      </c>
      <c r="BT41" s="173">
        <v>4.0375002180497201</v>
      </c>
      <c r="BU41" s="13">
        <v>28.866584082232698</v>
      </c>
      <c r="BV41" s="173">
        <v>1.06521413132039</v>
      </c>
      <c r="BW41" s="13">
        <v>51.7107550236585</v>
      </c>
      <c r="BX41" s="173">
        <v>4.0348167992823498</v>
      </c>
      <c r="BY41" s="13">
        <v>34.453765228160798</v>
      </c>
      <c r="BZ41" s="173">
        <v>4.0306871288763899</v>
      </c>
      <c r="CA41" s="13">
        <v>25.653503890645499</v>
      </c>
      <c r="CB41" s="173">
        <v>1.26907271636557</v>
      </c>
      <c r="CC41" s="13">
        <v>-26.057251133013001</v>
      </c>
      <c r="CD41" s="173">
        <v>4.3506754982886697</v>
      </c>
      <c r="CE41" s="13">
        <v>8.2958002723760895</v>
      </c>
      <c r="CF41" s="173">
        <v>0.64427486492249997</v>
      </c>
      <c r="CG41" s="13">
        <v>14.4521611496041</v>
      </c>
      <c r="CH41" s="173">
        <v>2.6813177673900999</v>
      </c>
      <c r="CI41" s="13">
        <v>13.166446170221899</v>
      </c>
      <c r="CJ41" s="173">
        <v>2.7000389343923299</v>
      </c>
      <c r="CK41" s="13">
        <v>6.75998508806184</v>
      </c>
      <c r="CL41" s="173">
        <v>0.63084716569487498</v>
      </c>
      <c r="CM41" s="13">
        <v>-7.6921760615422903</v>
      </c>
      <c r="CN41" s="173">
        <v>2.7923681297259502</v>
      </c>
      <c r="CO41" s="13">
        <v>26.239170043348398</v>
      </c>
      <c r="CP41" s="173">
        <v>0.993861238242986</v>
      </c>
      <c r="CQ41" s="13">
        <v>33.043666454770701</v>
      </c>
      <c r="CR41" s="173">
        <v>3.6433569637432601</v>
      </c>
      <c r="CS41" s="13">
        <v>26.787831058355099</v>
      </c>
      <c r="CT41" s="173">
        <v>3.2589283432082801</v>
      </c>
      <c r="CU41" s="13">
        <v>25.385359187368199</v>
      </c>
      <c r="CV41" s="173">
        <v>1.1258186282654601</v>
      </c>
      <c r="CW41" s="13">
        <v>-7.6583072674025496</v>
      </c>
      <c r="CX41" s="173">
        <v>3.7884898205668098</v>
      </c>
      <c r="CY41" s="13">
        <v>32.476296194586297</v>
      </c>
      <c r="CZ41" s="173">
        <v>1.28938631533919</v>
      </c>
      <c r="DA41" s="13">
        <v>41.573993613878599</v>
      </c>
      <c r="DB41" s="173">
        <v>4.1452840182284199</v>
      </c>
      <c r="DC41" s="13">
        <v>34.789922697368297</v>
      </c>
      <c r="DD41" s="173">
        <v>4.4829783278065403</v>
      </c>
      <c r="DE41" s="13">
        <v>31.362051151231501</v>
      </c>
      <c r="DF41" s="173">
        <v>1.3372584860955401</v>
      </c>
      <c r="DG41" s="13">
        <v>-10.2119424626471</v>
      </c>
      <c r="DH41" s="173">
        <v>4.2271179898570201</v>
      </c>
      <c r="DI41" s="13">
        <v>17.3285359961193</v>
      </c>
      <c r="DJ41" s="173">
        <v>0.99267068386463497</v>
      </c>
      <c r="DK41" s="13">
        <v>23.070946681567801</v>
      </c>
      <c r="DL41" s="173">
        <v>3.3938012306001002</v>
      </c>
      <c r="DM41" s="13">
        <v>21.226432442686399</v>
      </c>
      <c r="DN41" s="173">
        <v>3.3098167950426798</v>
      </c>
      <c r="DO41" s="13">
        <v>16.186525603727699</v>
      </c>
      <c r="DP41" s="173">
        <v>1.02614709817123</v>
      </c>
      <c r="DQ41" s="13">
        <v>-6.8844210778400603</v>
      </c>
      <c r="DR41" s="173">
        <v>3.5592647855228798</v>
      </c>
      <c r="DS41" s="13">
        <v>21.723148820019599</v>
      </c>
      <c r="DT41" s="173">
        <v>1.02423438336728</v>
      </c>
      <c r="DU41" s="13">
        <v>26.6377367377853</v>
      </c>
      <c r="DV41" s="173">
        <v>3.30377636395855</v>
      </c>
      <c r="DW41" s="13">
        <v>18.0469051798447</v>
      </c>
      <c r="DX41" s="173">
        <v>2.6617664527896099</v>
      </c>
      <c r="DY41" s="13">
        <v>21.317627535848299</v>
      </c>
      <c r="DZ41" s="173">
        <v>1.0468649185966501</v>
      </c>
      <c r="EA41" s="13">
        <v>-5.320109201937</v>
      </c>
      <c r="EB41" s="173">
        <v>3.2889145408660299</v>
      </c>
      <c r="EC41" s="13">
        <v>18.882005471582101</v>
      </c>
      <c r="ED41" s="173">
        <v>0.95777718023015401</v>
      </c>
      <c r="EE41" s="13">
        <v>26.694572096463901</v>
      </c>
      <c r="EF41" s="173">
        <v>3.80935828279538</v>
      </c>
      <c r="EG41" s="13">
        <v>15.163041938817001</v>
      </c>
      <c r="EH41" s="173">
        <v>2.1877421362893399</v>
      </c>
      <c r="EI41" s="13">
        <v>17.7234211399009</v>
      </c>
      <c r="EJ41" s="173">
        <v>0.99517511181250395</v>
      </c>
      <c r="EK41" s="13">
        <v>-8.9711509565629495</v>
      </c>
      <c r="EL41" s="173">
        <v>3.7226130159595501</v>
      </c>
      <c r="EM41" s="13">
        <v>27.414642160603702</v>
      </c>
      <c r="EN41" s="173">
        <v>1.0269702517305701</v>
      </c>
      <c r="EO41" s="13">
        <v>40.486278439211802</v>
      </c>
      <c r="EP41" s="173">
        <v>4.6744644855009501</v>
      </c>
      <c r="EQ41" s="13">
        <v>23.5255901848492</v>
      </c>
      <c r="ER41" s="173">
        <v>2.6365625508125201</v>
      </c>
      <c r="ES41" s="13">
        <v>25.9092338703446</v>
      </c>
      <c r="ET41" s="173">
        <v>1.21455014590903</v>
      </c>
      <c r="EU41" s="13">
        <v>-14.577044568867199</v>
      </c>
      <c r="EV41" s="173">
        <v>5.0492840575970703</v>
      </c>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6"/>
    </row>
    <row r="42" spans="1:212" ht="12.95" customHeight="1" x14ac:dyDescent="0.2">
      <c r="A42" s="2" t="s">
        <v>370</v>
      </c>
      <c r="B42" s="12">
        <v>2</v>
      </c>
      <c r="C42" s="13">
        <v>4.4468318920157204</v>
      </c>
      <c r="D42" s="173">
        <v>0.58479960217855997</v>
      </c>
      <c r="E42" s="13">
        <v>6.3013417041558899</v>
      </c>
      <c r="F42" s="173">
        <v>1.72127913363045</v>
      </c>
      <c r="G42" s="13">
        <v>3.9274098695417301</v>
      </c>
      <c r="H42" s="173">
        <v>1.03126042480955</v>
      </c>
      <c r="I42" s="13">
        <v>4.0723988473031998</v>
      </c>
      <c r="J42" s="173">
        <v>0.66499497639238503</v>
      </c>
      <c r="K42" s="13">
        <v>-2.2289428568526901</v>
      </c>
      <c r="L42" s="173">
        <v>1.85198489030609</v>
      </c>
      <c r="M42" s="13">
        <v>5.6477241754539103</v>
      </c>
      <c r="N42" s="173">
        <v>0.67426295443307405</v>
      </c>
      <c r="O42" s="13">
        <v>8.5903576216486996</v>
      </c>
      <c r="P42" s="173">
        <v>1.8627890495699999</v>
      </c>
      <c r="Q42" s="13">
        <v>6.0731397780339202</v>
      </c>
      <c r="R42" s="173">
        <v>1.3788492238650201</v>
      </c>
      <c r="S42" s="13">
        <v>4.5964242903292298</v>
      </c>
      <c r="T42" s="173">
        <v>0.74534914735235203</v>
      </c>
      <c r="U42" s="13">
        <v>-3.99393333131946</v>
      </c>
      <c r="V42" s="173">
        <v>1.8859832242715699</v>
      </c>
      <c r="W42" s="13">
        <v>8.9742123225768609</v>
      </c>
      <c r="X42" s="173">
        <v>0.84282993083448798</v>
      </c>
      <c r="Y42" s="13">
        <v>12.066237948616999</v>
      </c>
      <c r="Z42" s="173">
        <v>2.2112447452203798</v>
      </c>
      <c r="AA42" s="13">
        <v>9.7906650324423996</v>
      </c>
      <c r="AB42" s="173">
        <v>1.5398584456114599</v>
      </c>
      <c r="AC42" s="13">
        <v>8.2544380423897792</v>
      </c>
      <c r="AD42" s="173">
        <v>0.93517649157195404</v>
      </c>
      <c r="AE42" s="13">
        <v>-3.8117999062272299</v>
      </c>
      <c r="AF42" s="173">
        <v>2.2897157386782201</v>
      </c>
      <c r="AG42" s="13">
        <v>13.7056674991751</v>
      </c>
      <c r="AH42" s="173">
        <v>0.92056140738105297</v>
      </c>
      <c r="AI42" s="13">
        <v>16.999912606637899</v>
      </c>
      <c r="AJ42" s="173">
        <v>2.1603718708422202</v>
      </c>
      <c r="AK42" s="13">
        <v>14.303854159330101</v>
      </c>
      <c r="AL42" s="173">
        <v>2.2713729517825398</v>
      </c>
      <c r="AM42" s="13">
        <v>12.9151885144964</v>
      </c>
      <c r="AN42" s="173">
        <v>1.203596962482</v>
      </c>
      <c r="AO42" s="13">
        <v>-4.0847240921414798</v>
      </c>
      <c r="AP42" s="173">
        <v>2.5648075775622998</v>
      </c>
      <c r="AQ42" s="13">
        <v>19.193881220694902</v>
      </c>
      <c r="AR42" s="173">
        <v>1.0040340536866199</v>
      </c>
      <c r="AS42" s="13">
        <v>19.2343381868445</v>
      </c>
      <c r="AT42" s="173">
        <v>2.7513991006407199</v>
      </c>
      <c r="AU42" s="13">
        <v>17.8807226423861</v>
      </c>
      <c r="AV42" s="173">
        <v>2.1846254493438302</v>
      </c>
      <c r="AW42" s="13">
        <v>19.038669949273</v>
      </c>
      <c r="AX42" s="173">
        <v>1.4386193812986601</v>
      </c>
      <c r="AY42" s="13">
        <v>-0.19566823757146101</v>
      </c>
      <c r="AZ42" s="173">
        <v>3.2945028995096499</v>
      </c>
      <c r="BA42" s="13">
        <v>19.4744272492863</v>
      </c>
      <c r="BB42" s="173">
        <v>1.0561762748183201</v>
      </c>
      <c r="BC42" s="13">
        <v>17.923675182096801</v>
      </c>
      <c r="BD42" s="173">
        <v>2.7139259026420701</v>
      </c>
      <c r="BE42" s="13">
        <v>17.3398227245535</v>
      </c>
      <c r="BF42" s="173">
        <v>2.19694394552165</v>
      </c>
      <c r="BG42" s="13">
        <v>20.3902401653197</v>
      </c>
      <c r="BH42" s="173">
        <v>1.41947731933675</v>
      </c>
      <c r="BI42" s="13">
        <v>2.46656498322284</v>
      </c>
      <c r="BJ42" s="173">
        <v>3.1712546281612202</v>
      </c>
      <c r="BK42" s="13">
        <v>39.020804063687699</v>
      </c>
      <c r="BL42" s="173">
        <v>1.2403164719944</v>
      </c>
      <c r="BM42" s="13">
        <v>31.009340947510701</v>
      </c>
      <c r="BN42" s="173">
        <v>3.05658443899488</v>
      </c>
      <c r="BO42" s="13">
        <v>35.928015796848499</v>
      </c>
      <c r="BP42" s="173">
        <v>3.14147003620378</v>
      </c>
      <c r="BQ42" s="13">
        <v>41.4478047808798</v>
      </c>
      <c r="BR42" s="173">
        <v>1.6113390412247299</v>
      </c>
      <c r="BS42" s="13">
        <v>10.4384638333691</v>
      </c>
      <c r="BT42" s="173">
        <v>3.5763649240715201</v>
      </c>
      <c r="BU42" s="13">
        <v>11.1147501499459</v>
      </c>
      <c r="BV42" s="173">
        <v>0.96259639164154898</v>
      </c>
      <c r="BW42" s="13">
        <v>22.310215106424899</v>
      </c>
      <c r="BX42" s="173">
        <v>2.7417009598192599</v>
      </c>
      <c r="BY42" s="13">
        <v>12.3374809724427</v>
      </c>
      <c r="BZ42" s="173">
        <v>2.2869760939093902</v>
      </c>
      <c r="CA42" s="13">
        <v>7.7527555616929202</v>
      </c>
      <c r="CB42" s="173">
        <v>0.947055442680791</v>
      </c>
      <c r="CC42" s="13">
        <v>-14.557459544732</v>
      </c>
      <c r="CD42" s="173">
        <v>2.8116058303278901</v>
      </c>
      <c r="CE42" s="13">
        <v>7.9258406487231197</v>
      </c>
      <c r="CF42" s="173">
        <v>0.71829807969594395</v>
      </c>
      <c r="CG42" s="13">
        <v>11.1674839512883</v>
      </c>
      <c r="CH42" s="173">
        <v>2.0075422320807501</v>
      </c>
      <c r="CI42" s="13">
        <v>7.0049813105041396</v>
      </c>
      <c r="CJ42" s="173">
        <v>1.66104080225728</v>
      </c>
      <c r="CK42" s="13">
        <v>7.1884786949790698</v>
      </c>
      <c r="CL42" s="173">
        <v>0.92159048593315895</v>
      </c>
      <c r="CM42" s="13">
        <v>-3.9790052563092599</v>
      </c>
      <c r="CN42" s="173">
        <v>2.2853782385274002</v>
      </c>
      <c r="CO42" s="13">
        <v>9.6810350220870092</v>
      </c>
      <c r="CP42" s="173">
        <v>0.71574338662964698</v>
      </c>
      <c r="CQ42" s="13">
        <v>15.0673087253723</v>
      </c>
      <c r="CR42" s="173">
        <v>2.4083487478095602</v>
      </c>
      <c r="CS42" s="13">
        <v>7.1412631390764503</v>
      </c>
      <c r="CT42" s="173">
        <v>1.6350776159104099</v>
      </c>
      <c r="CU42" s="13">
        <v>8.7949847931966296</v>
      </c>
      <c r="CV42" s="173">
        <v>1.00414481309433</v>
      </c>
      <c r="CW42" s="13">
        <v>-6.2723239321757198</v>
      </c>
      <c r="CX42" s="173">
        <v>2.7735417895502001</v>
      </c>
      <c r="CY42" s="13">
        <v>20.901265295774898</v>
      </c>
      <c r="CZ42" s="173">
        <v>1.09976378040581</v>
      </c>
      <c r="DA42" s="13">
        <v>28.031977248660102</v>
      </c>
      <c r="DB42" s="173">
        <v>2.6679182947418001</v>
      </c>
      <c r="DC42" s="13">
        <v>21.302341065042601</v>
      </c>
      <c r="DD42" s="173">
        <v>2.57838014597607</v>
      </c>
      <c r="DE42" s="13">
        <v>19.2519967705311</v>
      </c>
      <c r="DF42" s="173">
        <v>1.3327403313733499</v>
      </c>
      <c r="DG42" s="13">
        <v>-8.7799804781290103</v>
      </c>
      <c r="DH42" s="173">
        <v>3.0146879351849099</v>
      </c>
      <c r="DI42" s="13">
        <v>18.871644109569001</v>
      </c>
      <c r="DJ42" s="173">
        <v>1.0168461328098799</v>
      </c>
      <c r="DK42" s="13">
        <v>17.656443663674899</v>
      </c>
      <c r="DL42" s="173">
        <v>2.7244113741781799</v>
      </c>
      <c r="DM42" s="13">
        <v>16.1113269313309</v>
      </c>
      <c r="DN42" s="173">
        <v>2.4645230257041999</v>
      </c>
      <c r="DO42" s="13">
        <v>20.278164593977301</v>
      </c>
      <c r="DP42" s="173">
        <v>1.37117303349372</v>
      </c>
      <c r="DQ42" s="13">
        <v>2.6217209303023798</v>
      </c>
      <c r="DR42" s="173">
        <v>3.3405796481016399</v>
      </c>
      <c r="DS42" s="13">
        <v>11.279317556325401</v>
      </c>
      <c r="DT42" s="173">
        <v>0.78925858797918802</v>
      </c>
      <c r="DU42" s="13">
        <v>13.7296188686741</v>
      </c>
      <c r="DV42" s="173">
        <v>2.1820441804545001</v>
      </c>
      <c r="DW42" s="13">
        <v>7.9040018160513199</v>
      </c>
      <c r="DX42" s="173">
        <v>1.6864393893223699</v>
      </c>
      <c r="DY42" s="13">
        <v>11.8631759814263</v>
      </c>
      <c r="DZ42" s="173">
        <v>1.1399818417165299</v>
      </c>
      <c r="EA42" s="13">
        <v>-1.86644288724783</v>
      </c>
      <c r="EB42" s="173">
        <v>2.6851444529847401</v>
      </c>
      <c r="EC42" s="13">
        <v>9.3124854607377596</v>
      </c>
      <c r="ED42" s="173">
        <v>0.75441725984966801</v>
      </c>
      <c r="EE42" s="13">
        <v>12.840024100222699</v>
      </c>
      <c r="EF42" s="173">
        <v>2.32711408646357</v>
      </c>
      <c r="EG42" s="13">
        <v>9.9019340260226105</v>
      </c>
      <c r="EH42" s="173">
        <v>2.0119647881679401</v>
      </c>
      <c r="EI42" s="13">
        <v>8.3933388169493206</v>
      </c>
      <c r="EJ42" s="173">
        <v>0.95816936583878598</v>
      </c>
      <c r="EK42" s="13">
        <v>-4.4466852832733599</v>
      </c>
      <c r="EL42" s="173">
        <v>2.48172461426498</v>
      </c>
      <c r="EM42" s="13">
        <v>17.4551917388786</v>
      </c>
      <c r="EN42" s="173">
        <v>0.97242701170340295</v>
      </c>
      <c r="EO42" s="13">
        <v>19.9431508025305</v>
      </c>
      <c r="EP42" s="173">
        <v>2.5940262767707298</v>
      </c>
      <c r="EQ42" s="13">
        <v>15.5765010486521</v>
      </c>
      <c r="ER42" s="173">
        <v>2.3489302616839902</v>
      </c>
      <c r="ES42" s="13">
        <v>17.5964056817559</v>
      </c>
      <c r="ET42" s="173">
        <v>1.22469590177069</v>
      </c>
      <c r="EU42" s="13">
        <v>-2.3467451207745702</v>
      </c>
      <c r="EV42" s="173">
        <v>2.9528746944457098</v>
      </c>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6"/>
    </row>
    <row r="43" spans="1:212" ht="12.95" customHeight="1" x14ac:dyDescent="0.2">
      <c r="A43" s="2" t="s">
        <v>371</v>
      </c>
      <c r="B43" s="12">
        <v>2</v>
      </c>
      <c r="C43" s="13">
        <v>16.370101384168699</v>
      </c>
      <c r="D43" s="173">
        <v>1.3614339392565</v>
      </c>
      <c r="E43" s="13">
        <v>21.157549659624799</v>
      </c>
      <c r="F43" s="173">
        <v>4.1290362348418901</v>
      </c>
      <c r="G43" s="13">
        <v>17.333133653562001</v>
      </c>
      <c r="H43" s="173">
        <v>3.8044457972978298</v>
      </c>
      <c r="I43" s="13">
        <v>14.915733477274699</v>
      </c>
      <c r="J43" s="173">
        <v>1.4916417982930601</v>
      </c>
      <c r="K43" s="13">
        <v>-6.2418161823500604</v>
      </c>
      <c r="L43" s="173">
        <v>4.3739005184293003</v>
      </c>
      <c r="M43" s="13">
        <v>17.556058571000001</v>
      </c>
      <c r="N43" s="173">
        <v>1.47878890543706</v>
      </c>
      <c r="O43" s="13">
        <v>23.632764825432901</v>
      </c>
      <c r="P43" s="173">
        <v>4.1746691379201</v>
      </c>
      <c r="Q43" s="13">
        <v>16.778249938919899</v>
      </c>
      <c r="R43" s="173">
        <v>3.7152296006169601</v>
      </c>
      <c r="S43" s="13">
        <v>16.296486971261899</v>
      </c>
      <c r="T43" s="173">
        <v>1.7526258282067899</v>
      </c>
      <c r="U43" s="13">
        <v>-7.3362778541710503</v>
      </c>
      <c r="V43" s="173">
        <v>4.4912666995565598</v>
      </c>
      <c r="W43" s="13">
        <v>16.8824079435357</v>
      </c>
      <c r="X43" s="173">
        <v>1.2746778948842199</v>
      </c>
      <c r="Y43" s="13">
        <v>21.378025211805401</v>
      </c>
      <c r="Z43" s="173">
        <v>3.8783445416098501</v>
      </c>
      <c r="AA43" s="13">
        <v>12.362066329088099</v>
      </c>
      <c r="AB43" s="173">
        <v>3.0209818679750802</v>
      </c>
      <c r="AC43" s="13">
        <v>16.011519420986701</v>
      </c>
      <c r="AD43" s="173">
        <v>1.4969253490952601</v>
      </c>
      <c r="AE43" s="13">
        <v>-5.3665057908187199</v>
      </c>
      <c r="AF43" s="173">
        <v>4.0835823507983298</v>
      </c>
      <c r="AG43" s="13">
        <v>21.472881501514902</v>
      </c>
      <c r="AH43" s="173">
        <v>1.4255708495266</v>
      </c>
      <c r="AI43" s="13">
        <v>26.452408153877201</v>
      </c>
      <c r="AJ43" s="173">
        <v>4.3427022032205098</v>
      </c>
      <c r="AK43" s="13">
        <v>20.8913388213372</v>
      </c>
      <c r="AL43" s="173">
        <v>3.66002364525457</v>
      </c>
      <c r="AM43" s="13">
        <v>19.775120618903902</v>
      </c>
      <c r="AN43" s="173">
        <v>1.62832829805196</v>
      </c>
      <c r="AO43" s="13">
        <v>-6.6772875349732397</v>
      </c>
      <c r="AP43" s="173">
        <v>4.6161549800194397</v>
      </c>
      <c r="AQ43" s="13">
        <v>22.645320621056999</v>
      </c>
      <c r="AR43" s="173">
        <v>1.4944722708807401</v>
      </c>
      <c r="AS43" s="13">
        <v>23.434833282805801</v>
      </c>
      <c r="AT43" s="173">
        <v>4.2384694458628998</v>
      </c>
      <c r="AU43" s="13">
        <v>20.772194276898201</v>
      </c>
      <c r="AV43" s="173">
        <v>3.7867984203630201</v>
      </c>
      <c r="AW43" s="13">
        <v>22.465519088536102</v>
      </c>
      <c r="AX43" s="173">
        <v>1.9065406047511899</v>
      </c>
      <c r="AY43" s="13">
        <v>-0.96931419426970999</v>
      </c>
      <c r="AZ43" s="173">
        <v>4.67279371688256</v>
      </c>
      <c r="BA43" s="13">
        <v>22.6325069335685</v>
      </c>
      <c r="BB43" s="173">
        <v>1.4891328651308999</v>
      </c>
      <c r="BC43" s="13">
        <v>22.489709971232202</v>
      </c>
      <c r="BD43" s="173">
        <v>4.1315520512888702</v>
      </c>
      <c r="BE43" s="13">
        <v>21.615814535853701</v>
      </c>
      <c r="BF43" s="173">
        <v>3.6650889346858202</v>
      </c>
      <c r="BG43" s="13">
        <v>22.440193270519501</v>
      </c>
      <c r="BH43" s="173">
        <v>1.7931094904635501</v>
      </c>
      <c r="BI43" s="13">
        <v>-4.9516700712636898E-2</v>
      </c>
      <c r="BJ43" s="173">
        <v>4.4415967252784201</v>
      </c>
      <c r="BK43" s="13">
        <v>24.026311919839401</v>
      </c>
      <c r="BL43" s="173">
        <v>1.5514204984665301</v>
      </c>
      <c r="BM43" s="13">
        <v>28.635144708320102</v>
      </c>
      <c r="BN43" s="173">
        <v>4.6864692642686698</v>
      </c>
      <c r="BO43" s="13">
        <v>21.1311106606687</v>
      </c>
      <c r="BP43" s="173">
        <v>3.7926135233357101</v>
      </c>
      <c r="BQ43" s="13">
        <v>24.118034950789799</v>
      </c>
      <c r="BR43" s="173">
        <v>1.86172570203858</v>
      </c>
      <c r="BS43" s="13">
        <v>-4.5171097575303003</v>
      </c>
      <c r="BT43" s="173">
        <v>4.9373378169208699</v>
      </c>
      <c r="BU43" s="13">
        <v>22.8255127154892</v>
      </c>
      <c r="BV43" s="173">
        <v>1.4348160376029999</v>
      </c>
      <c r="BW43" s="13">
        <v>23.96853429566</v>
      </c>
      <c r="BX43" s="173">
        <v>3.9930757716649601</v>
      </c>
      <c r="BY43" s="13">
        <v>23.0857012229601</v>
      </c>
      <c r="BZ43" s="173">
        <v>3.90649089075383</v>
      </c>
      <c r="CA43" s="13">
        <v>22.223572573716101</v>
      </c>
      <c r="CB43" s="173">
        <v>1.5794713826732001</v>
      </c>
      <c r="CC43" s="13">
        <v>-1.74496172194385</v>
      </c>
      <c r="CD43" s="173">
        <v>4.36199392509186</v>
      </c>
      <c r="CE43" s="13">
        <v>12.007408649668101</v>
      </c>
      <c r="CF43" s="173">
        <v>1.0218804401889101</v>
      </c>
      <c r="CG43" s="13">
        <v>18.956387948127499</v>
      </c>
      <c r="CH43" s="173">
        <v>3.72426486709537</v>
      </c>
      <c r="CI43" s="13">
        <v>13.4606136104515</v>
      </c>
      <c r="CJ43" s="173">
        <v>2.8768938784309301</v>
      </c>
      <c r="CK43" s="13">
        <v>9.9476421870528409</v>
      </c>
      <c r="CL43" s="173">
        <v>1.1881424786588399</v>
      </c>
      <c r="CM43" s="13">
        <v>-9.0087457610746497</v>
      </c>
      <c r="CN43" s="173">
        <v>3.9606341271636198</v>
      </c>
      <c r="CO43" s="13">
        <v>14.4838681794356</v>
      </c>
      <c r="CP43" s="173">
        <v>1.2818950327354699</v>
      </c>
      <c r="CQ43" s="13">
        <v>20.2553730266226</v>
      </c>
      <c r="CR43" s="173">
        <v>3.9473044863592399</v>
      </c>
      <c r="CS43" s="13">
        <v>15.842450602815299</v>
      </c>
      <c r="CT43" s="173">
        <v>3.4782344778034702</v>
      </c>
      <c r="CU43" s="13">
        <v>12.2568462800629</v>
      </c>
      <c r="CV43" s="173">
        <v>1.30470357103376</v>
      </c>
      <c r="CW43" s="13">
        <v>-7.9985267465596896</v>
      </c>
      <c r="CX43" s="173">
        <v>4.1130247873289596</v>
      </c>
      <c r="CY43" s="13">
        <v>26.9334823262454</v>
      </c>
      <c r="CZ43" s="173">
        <v>1.62887745204505</v>
      </c>
      <c r="DA43" s="13">
        <v>33.686057243589097</v>
      </c>
      <c r="DB43" s="173">
        <v>4.2637324528220697</v>
      </c>
      <c r="DC43" s="13">
        <v>27.350716592743002</v>
      </c>
      <c r="DD43" s="173">
        <v>3.8544341605139101</v>
      </c>
      <c r="DE43" s="13">
        <v>25.603068937019898</v>
      </c>
      <c r="DF43" s="173">
        <v>1.90454008188358</v>
      </c>
      <c r="DG43" s="13">
        <v>-8.0829883065691508</v>
      </c>
      <c r="DH43" s="173">
        <v>4.6728132589551903</v>
      </c>
      <c r="DI43" s="13">
        <v>18.378044080531499</v>
      </c>
      <c r="DJ43" s="173">
        <v>1.15117998922673</v>
      </c>
      <c r="DK43" s="13">
        <v>24.257446922417799</v>
      </c>
      <c r="DL43" s="173">
        <v>3.53261599470079</v>
      </c>
      <c r="DM43" s="13">
        <v>19.138928816227601</v>
      </c>
      <c r="DN43" s="173">
        <v>3.2929258104407602</v>
      </c>
      <c r="DO43" s="13">
        <v>16.556376707612699</v>
      </c>
      <c r="DP43" s="173">
        <v>1.4790776332820501</v>
      </c>
      <c r="DQ43" s="13">
        <v>-7.7010702148050498</v>
      </c>
      <c r="DR43" s="173">
        <v>4.0909255933747097</v>
      </c>
      <c r="DS43" s="13">
        <v>19.1467836256605</v>
      </c>
      <c r="DT43" s="173">
        <v>1.5615711570556701</v>
      </c>
      <c r="DU43" s="13">
        <v>21.3763947621716</v>
      </c>
      <c r="DV43" s="173">
        <v>3.9190923252720999</v>
      </c>
      <c r="DW43" s="13">
        <v>16.133407560411499</v>
      </c>
      <c r="DX43" s="173">
        <v>3.2877975033437399</v>
      </c>
      <c r="DY43" s="13">
        <v>19.027751563988499</v>
      </c>
      <c r="DZ43" s="173">
        <v>2.0105427092505201</v>
      </c>
      <c r="EA43" s="13">
        <v>-2.3486431981831499</v>
      </c>
      <c r="EB43" s="173">
        <v>4.5335164623089304</v>
      </c>
      <c r="EC43" s="13">
        <v>19.546390654272798</v>
      </c>
      <c r="ED43" s="173">
        <v>1.56918599382017</v>
      </c>
      <c r="EE43" s="13">
        <v>22.3046510407361</v>
      </c>
      <c r="EF43" s="173">
        <v>3.9275841490303001</v>
      </c>
      <c r="EG43" s="13">
        <v>16.473716268340102</v>
      </c>
      <c r="EH43" s="173">
        <v>3.7149823790354501</v>
      </c>
      <c r="EI43" s="13">
        <v>19.354946142486799</v>
      </c>
      <c r="EJ43" s="173">
        <v>1.93139366259683</v>
      </c>
      <c r="EK43" s="13">
        <v>-2.9497048982492702</v>
      </c>
      <c r="EL43" s="173">
        <v>4.2492416234834103</v>
      </c>
      <c r="EM43" s="13">
        <v>20.037359088457901</v>
      </c>
      <c r="EN43" s="173">
        <v>1.52148494694526</v>
      </c>
      <c r="EO43" s="13">
        <v>24.788539542886401</v>
      </c>
      <c r="EP43" s="173">
        <v>4.0413932449844898</v>
      </c>
      <c r="EQ43" s="13">
        <v>20.048934253398802</v>
      </c>
      <c r="ER43" s="173">
        <v>3.7404356279979498</v>
      </c>
      <c r="ES43" s="13">
        <v>18.968001148924401</v>
      </c>
      <c r="ET43" s="173">
        <v>1.7970519803940599</v>
      </c>
      <c r="EU43" s="13">
        <v>-5.8205383939619599</v>
      </c>
      <c r="EV43" s="173">
        <v>4.4348997956395904</v>
      </c>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6"/>
    </row>
    <row r="44" spans="1:212" ht="12.95" customHeight="1" x14ac:dyDescent="0.2">
      <c r="A44" s="2" t="s">
        <v>372</v>
      </c>
      <c r="B44" s="12">
        <v>2</v>
      </c>
      <c r="C44" s="13">
        <v>29.272902114217001</v>
      </c>
      <c r="D44" s="173">
        <v>1.1575283346285401</v>
      </c>
      <c r="E44" s="13">
        <v>27.569956912606902</v>
      </c>
      <c r="F44" s="173">
        <v>2.0770418798126302</v>
      </c>
      <c r="G44" s="13">
        <v>27.0266896015236</v>
      </c>
      <c r="H44" s="173">
        <v>2.1691554474158901</v>
      </c>
      <c r="I44" s="13">
        <v>31.254227279106399</v>
      </c>
      <c r="J44" s="173">
        <v>1.34965060959558</v>
      </c>
      <c r="K44" s="13">
        <v>3.68427036649955</v>
      </c>
      <c r="L44" s="173">
        <v>2.3951754870073199</v>
      </c>
      <c r="M44" s="13">
        <v>33.8070557457104</v>
      </c>
      <c r="N44" s="173">
        <v>1.0641219725389901</v>
      </c>
      <c r="O44" s="13">
        <v>35.059972175193998</v>
      </c>
      <c r="P44" s="173">
        <v>1.5904416545298199</v>
      </c>
      <c r="Q44" s="13">
        <v>34.466485976199998</v>
      </c>
      <c r="R44" s="173">
        <v>2.3132044769336799</v>
      </c>
      <c r="S44" s="13">
        <v>32.383853375257203</v>
      </c>
      <c r="T44" s="173">
        <v>1.68730810684197</v>
      </c>
      <c r="U44" s="13">
        <v>-2.6761187999368699</v>
      </c>
      <c r="V44" s="173">
        <v>2.3253182204841698</v>
      </c>
      <c r="W44" s="13">
        <v>28.652629160787701</v>
      </c>
      <c r="X44" s="173">
        <v>1.0196120523090799</v>
      </c>
      <c r="Y44" s="13">
        <v>28.842759632402899</v>
      </c>
      <c r="Z44" s="173">
        <v>1.9012040603392999</v>
      </c>
      <c r="AA44" s="13">
        <v>27.528100221042799</v>
      </c>
      <c r="AB44" s="173">
        <v>2.0652501663353502</v>
      </c>
      <c r="AC44" s="13">
        <v>29.010264802923601</v>
      </c>
      <c r="AD44" s="173">
        <v>1.69502394225668</v>
      </c>
      <c r="AE44" s="13">
        <v>0.167505170520727</v>
      </c>
      <c r="AF44" s="173">
        <v>2.7286190388067801</v>
      </c>
      <c r="AG44" s="13">
        <v>33.333753342065798</v>
      </c>
      <c r="AH44" s="173">
        <v>1.2259166522707501</v>
      </c>
      <c r="AI44" s="13">
        <v>33.554252255115799</v>
      </c>
      <c r="AJ44" s="173">
        <v>2.23878838632778</v>
      </c>
      <c r="AK44" s="13">
        <v>33.761468681312699</v>
      </c>
      <c r="AL44" s="173">
        <v>2.1580713929447999</v>
      </c>
      <c r="AM44" s="13">
        <v>32.747560345035097</v>
      </c>
      <c r="AN44" s="173">
        <v>1.5226436742785201</v>
      </c>
      <c r="AO44" s="13">
        <v>-0.80669191008070795</v>
      </c>
      <c r="AP44" s="173">
        <v>2.4998681423098699</v>
      </c>
      <c r="AQ44" s="13">
        <v>53.503585254947097</v>
      </c>
      <c r="AR44" s="173">
        <v>1.2008644343779</v>
      </c>
      <c r="AS44" s="13">
        <v>47.165718121409903</v>
      </c>
      <c r="AT44" s="173">
        <v>2.1669010673379798</v>
      </c>
      <c r="AU44" s="13">
        <v>50.067656952836003</v>
      </c>
      <c r="AV44" s="173">
        <v>2.0820959277387301</v>
      </c>
      <c r="AW44" s="13">
        <v>60.001275891505003</v>
      </c>
      <c r="AX44" s="173">
        <v>1.92687254010271</v>
      </c>
      <c r="AY44" s="13">
        <v>12.8355577700951</v>
      </c>
      <c r="AZ44" s="173">
        <v>2.9461843088520001</v>
      </c>
      <c r="BA44" s="13">
        <v>52.592576370374303</v>
      </c>
      <c r="BB44" s="173">
        <v>1.28863763572057</v>
      </c>
      <c r="BC44" s="13">
        <v>46.597490733831997</v>
      </c>
      <c r="BD44" s="173">
        <v>2.3847698429019601</v>
      </c>
      <c r="BE44" s="13">
        <v>50.373047284302302</v>
      </c>
      <c r="BF44" s="173">
        <v>2.11931842428731</v>
      </c>
      <c r="BG44" s="13">
        <v>58.535468131831003</v>
      </c>
      <c r="BH44" s="173">
        <v>2.0761583773335599</v>
      </c>
      <c r="BI44" s="13">
        <v>11.9379773979991</v>
      </c>
      <c r="BJ44" s="173">
        <v>3.21647033216541</v>
      </c>
      <c r="BK44" s="13">
        <v>60.721599509162502</v>
      </c>
      <c r="BL44" s="173">
        <v>1.1812942238784101</v>
      </c>
      <c r="BM44" s="13">
        <v>56.411519444038802</v>
      </c>
      <c r="BN44" s="173">
        <v>2.6254623473752199</v>
      </c>
      <c r="BO44" s="13">
        <v>60.112116744266999</v>
      </c>
      <c r="BP44" s="173">
        <v>2.0469237794583202</v>
      </c>
      <c r="BQ44" s="13">
        <v>64.4901271423834</v>
      </c>
      <c r="BR44" s="173">
        <v>1.47751007311358</v>
      </c>
      <c r="BS44" s="13">
        <v>8.07860769834463</v>
      </c>
      <c r="BT44" s="173">
        <v>2.8934938423693102</v>
      </c>
      <c r="BU44" s="13">
        <v>33.243371085038397</v>
      </c>
      <c r="BV44" s="173">
        <v>0.99239772377243196</v>
      </c>
      <c r="BW44" s="13">
        <v>36.321888353451399</v>
      </c>
      <c r="BX44" s="173">
        <v>2.4586761198232598</v>
      </c>
      <c r="BY44" s="13">
        <v>31.495285254332099</v>
      </c>
      <c r="BZ44" s="173">
        <v>1.9097439183037801</v>
      </c>
      <c r="CA44" s="13">
        <v>31.711991800252701</v>
      </c>
      <c r="CB44" s="173">
        <v>1.5022024780146399</v>
      </c>
      <c r="CC44" s="13">
        <v>-4.6098965531987002</v>
      </c>
      <c r="CD44" s="173">
        <v>2.8838027801524202</v>
      </c>
      <c r="CE44" s="13">
        <v>22.427338353695099</v>
      </c>
      <c r="CF44" s="173">
        <v>1.11277056322719</v>
      </c>
      <c r="CG44" s="13">
        <v>22.749529162932902</v>
      </c>
      <c r="CH44" s="173">
        <v>1.8587928939724401</v>
      </c>
      <c r="CI44" s="13">
        <v>21.3249845864501</v>
      </c>
      <c r="CJ44" s="173">
        <v>1.8912549968290799</v>
      </c>
      <c r="CK44" s="13">
        <v>22.267833706813299</v>
      </c>
      <c r="CL44" s="173">
        <v>1.55389835553657</v>
      </c>
      <c r="CM44" s="13">
        <v>-0.48169545611957798</v>
      </c>
      <c r="CN44" s="173">
        <v>2.3583004923947799</v>
      </c>
      <c r="CO44" s="13">
        <v>27.637976218250198</v>
      </c>
      <c r="CP44" s="173">
        <v>0.98594133196286504</v>
      </c>
      <c r="CQ44" s="13">
        <v>25.909910733650001</v>
      </c>
      <c r="CR44" s="173">
        <v>1.95985002757486</v>
      </c>
      <c r="CS44" s="13">
        <v>27.1945962926095</v>
      </c>
      <c r="CT44" s="173">
        <v>2.0044654057856901</v>
      </c>
      <c r="CU44" s="13">
        <v>28.852505478503002</v>
      </c>
      <c r="CV44" s="173">
        <v>1.6782250625719699</v>
      </c>
      <c r="CW44" s="13">
        <v>2.9425947448529901</v>
      </c>
      <c r="CX44" s="173">
        <v>2.4032291420353999</v>
      </c>
      <c r="CY44" s="13">
        <v>45.687595711257899</v>
      </c>
      <c r="CZ44" s="173">
        <v>1.08808457420117</v>
      </c>
      <c r="DA44" s="13">
        <v>47.773545792996103</v>
      </c>
      <c r="DB44" s="173">
        <v>1.97508649993101</v>
      </c>
      <c r="DC44" s="13">
        <v>46.032391793096501</v>
      </c>
      <c r="DD44" s="173">
        <v>2.5441554807127602</v>
      </c>
      <c r="DE44" s="13">
        <v>44.194457704965103</v>
      </c>
      <c r="DF44" s="173">
        <v>1.9581917444388299</v>
      </c>
      <c r="DG44" s="13">
        <v>-3.5790880880310301</v>
      </c>
      <c r="DH44" s="173">
        <v>2.6672560832154901</v>
      </c>
      <c r="DI44" s="13">
        <v>37.198225705792197</v>
      </c>
      <c r="DJ44" s="173">
        <v>1.22490434312084</v>
      </c>
      <c r="DK44" s="13">
        <v>36.449307069945597</v>
      </c>
      <c r="DL44" s="173">
        <v>1.8879395005314701</v>
      </c>
      <c r="DM44" s="13">
        <v>38.656416435809398</v>
      </c>
      <c r="DN44" s="173">
        <v>1.98134160506432</v>
      </c>
      <c r="DO44" s="13">
        <v>36.710244763176803</v>
      </c>
      <c r="DP44" s="173">
        <v>2.0339319618123999</v>
      </c>
      <c r="DQ44" s="13">
        <v>0.26093769323125598</v>
      </c>
      <c r="DR44" s="173">
        <v>2.4878164476392901</v>
      </c>
      <c r="DS44" s="13">
        <v>32.568083724233396</v>
      </c>
      <c r="DT44" s="173">
        <v>1.00856735172503</v>
      </c>
      <c r="DU44" s="13">
        <v>30.267067603108799</v>
      </c>
      <c r="DV44" s="173">
        <v>1.5994450894504699</v>
      </c>
      <c r="DW44" s="13">
        <v>31.143263252565799</v>
      </c>
      <c r="DX44" s="173">
        <v>1.9001860544476801</v>
      </c>
      <c r="DY44" s="13">
        <v>35.152309972845899</v>
      </c>
      <c r="DZ44" s="173">
        <v>1.8772207916546599</v>
      </c>
      <c r="EA44" s="13">
        <v>4.8852423697370702</v>
      </c>
      <c r="EB44" s="173">
        <v>2.4085309136630899</v>
      </c>
      <c r="EC44" s="13">
        <v>48.025053264760203</v>
      </c>
      <c r="ED44" s="173">
        <v>1.40096084758964</v>
      </c>
      <c r="EE44" s="13">
        <v>46.470655217087298</v>
      </c>
      <c r="EF44" s="173">
        <v>1.7622618553465099</v>
      </c>
      <c r="EG44" s="13">
        <v>47.976777122955397</v>
      </c>
      <c r="EH44" s="173">
        <v>2.52214866202024</v>
      </c>
      <c r="EI44" s="13">
        <v>48.300545809588201</v>
      </c>
      <c r="EJ44" s="173">
        <v>2.0988716420170102</v>
      </c>
      <c r="EK44" s="13">
        <v>1.8298905925008999</v>
      </c>
      <c r="EL44" s="173">
        <v>2.4837278858169398</v>
      </c>
      <c r="EM44" s="13">
        <v>46.122448526982097</v>
      </c>
      <c r="EN44" s="173">
        <v>1.07837679776564</v>
      </c>
      <c r="EO44" s="13">
        <v>44.037489276727896</v>
      </c>
      <c r="EP44" s="173">
        <v>2.1509207767575198</v>
      </c>
      <c r="EQ44" s="13">
        <v>43.615316648333803</v>
      </c>
      <c r="ER44" s="173">
        <v>2.2065563751612398</v>
      </c>
      <c r="ES44" s="13">
        <v>48.320300026955302</v>
      </c>
      <c r="ET44" s="173">
        <v>2.0846039249678001</v>
      </c>
      <c r="EU44" s="13">
        <v>4.2828107502274602</v>
      </c>
      <c r="EV44" s="173">
        <v>3.13537988101336</v>
      </c>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6"/>
    </row>
    <row r="45" spans="1:212" ht="12.95" customHeight="1" x14ac:dyDescent="0.2">
      <c r="A45" s="2" t="s">
        <v>373</v>
      </c>
      <c r="B45" s="12">
        <v>2</v>
      </c>
      <c r="C45" s="13">
        <v>7.8346021956920904</v>
      </c>
      <c r="D45" s="173">
        <v>0.53833257378529797</v>
      </c>
      <c r="E45" s="13">
        <v>8.6497584965519199</v>
      </c>
      <c r="F45" s="173">
        <v>1.23196446412558</v>
      </c>
      <c r="G45" s="13">
        <v>9.4050309960845908</v>
      </c>
      <c r="H45" s="173">
        <v>1.74179005356376</v>
      </c>
      <c r="I45" s="13">
        <v>6.0524601875422901</v>
      </c>
      <c r="J45" s="173">
        <v>0.59951366057747202</v>
      </c>
      <c r="K45" s="13">
        <v>-2.5972983090096302</v>
      </c>
      <c r="L45" s="173">
        <v>1.27463120159542</v>
      </c>
      <c r="M45" s="13">
        <v>8.24663351769013</v>
      </c>
      <c r="N45" s="173">
        <v>0.58664784374325996</v>
      </c>
      <c r="O45" s="13">
        <v>9.2267997655751408</v>
      </c>
      <c r="P45" s="173">
        <v>1.3496478100875999</v>
      </c>
      <c r="Q45" s="13">
        <v>10.887079468557401</v>
      </c>
      <c r="R45" s="173">
        <v>1.8893400420978399</v>
      </c>
      <c r="S45" s="13">
        <v>6.4812603966010798</v>
      </c>
      <c r="T45" s="173">
        <v>0.75442808219448299</v>
      </c>
      <c r="U45" s="13">
        <v>-2.7455393689740601</v>
      </c>
      <c r="V45" s="173">
        <v>1.5203612810385001</v>
      </c>
      <c r="W45" s="13">
        <v>10.188270924725201</v>
      </c>
      <c r="X45" s="173">
        <v>0.62897437390185196</v>
      </c>
      <c r="Y45" s="13">
        <v>11.3507331217338</v>
      </c>
      <c r="Z45" s="173">
        <v>1.59146662549148</v>
      </c>
      <c r="AA45" s="13">
        <v>11.1066358032356</v>
      </c>
      <c r="AB45" s="173">
        <v>1.73523988544574</v>
      </c>
      <c r="AC45" s="13">
        <v>9.0371954864121395</v>
      </c>
      <c r="AD45" s="173">
        <v>0.77777638159549101</v>
      </c>
      <c r="AE45" s="13">
        <v>-2.3135376353216701</v>
      </c>
      <c r="AF45" s="173">
        <v>1.79568530810774</v>
      </c>
      <c r="AG45" s="13">
        <v>10.2279760271668</v>
      </c>
      <c r="AH45" s="173">
        <v>0.67196839496039795</v>
      </c>
      <c r="AI45" s="13">
        <v>12.632306744047</v>
      </c>
      <c r="AJ45" s="173">
        <v>1.6042045417603601</v>
      </c>
      <c r="AK45" s="13">
        <v>12.8980486162164</v>
      </c>
      <c r="AL45" s="173">
        <v>1.9780488708747701</v>
      </c>
      <c r="AM45" s="13">
        <v>8.1743298333343706</v>
      </c>
      <c r="AN45" s="173">
        <v>0.81702720724558098</v>
      </c>
      <c r="AO45" s="13">
        <v>-4.4579769107125999</v>
      </c>
      <c r="AP45" s="173">
        <v>1.76873801245678</v>
      </c>
      <c r="AQ45" s="13">
        <v>11.8517316863099</v>
      </c>
      <c r="AR45" s="173">
        <v>0.71890705663574095</v>
      </c>
      <c r="AS45" s="13">
        <v>11.4084020755501</v>
      </c>
      <c r="AT45" s="173">
        <v>1.64305543734604</v>
      </c>
      <c r="AU45" s="13">
        <v>14.6782241270685</v>
      </c>
      <c r="AV45" s="173">
        <v>1.9280445412562399</v>
      </c>
      <c r="AW45" s="13">
        <v>10.7670215488143</v>
      </c>
      <c r="AX45" s="173">
        <v>0.92383229265773303</v>
      </c>
      <c r="AY45" s="13">
        <v>-0.64138052673583901</v>
      </c>
      <c r="AZ45" s="173">
        <v>1.8197674561403301</v>
      </c>
      <c r="BA45" s="13">
        <v>13.729090756601099</v>
      </c>
      <c r="BB45" s="173">
        <v>0.75592018423739804</v>
      </c>
      <c r="BC45" s="13">
        <v>11.9054148151482</v>
      </c>
      <c r="BD45" s="173">
        <v>1.54427549149956</v>
      </c>
      <c r="BE45" s="13">
        <v>16.2078691609636</v>
      </c>
      <c r="BF45" s="173">
        <v>1.95877159074704</v>
      </c>
      <c r="BG45" s="13">
        <v>13.2911491281811</v>
      </c>
      <c r="BH45" s="173">
        <v>1.00493940525701</v>
      </c>
      <c r="BI45" s="13">
        <v>1.38573431303295</v>
      </c>
      <c r="BJ45" s="173">
        <v>1.7677977677741501</v>
      </c>
      <c r="BK45" s="13">
        <v>19.058220060335401</v>
      </c>
      <c r="BL45" s="173">
        <v>0.89283776546870197</v>
      </c>
      <c r="BM45" s="13">
        <v>15.133982272439599</v>
      </c>
      <c r="BN45" s="173">
        <v>1.72080036748763</v>
      </c>
      <c r="BO45" s="13">
        <v>21.055056551484601</v>
      </c>
      <c r="BP45" s="173">
        <v>2.0689912578612701</v>
      </c>
      <c r="BQ45" s="13">
        <v>20.060894985515699</v>
      </c>
      <c r="BR45" s="173">
        <v>1.2112173797175401</v>
      </c>
      <c r="BS45" s="13">
        <v>4.9269127130761303</v>
      </c>
      <c r="BT45" s="173">
        <v>2.2142732537001701</v>
      </c>
      <c r="BU45" s="13">
        <v>11.5055508600847</v>
      </c>
      <c r="BV45" s="173">
        <v>0.75022495131971501</v>
      </c>
      <c r="BW45" s="13">
        <v>12.409204190937</v>
      </c>
      <c r="BX45" s="173">
        <v>1.5543101851706</v>
      </c>
      <c r="BY45" s="13">
        <v>14.695618073619601</v>
      </c>
      <c r="BZ45" s="173">
        <v>2.2432698571463701</v>
      </c>
      <c r="CA45" s="13">
        <v>9.6941879816943395</v>
      </c>
      <c r="CB45" s="173">
        <v>0.876275558474786</v>
      </c>
      <c r="CC45" s="13">
        <v>-2.7150162092426902</v>
      </c>
      <c r="CD45" s="173">
        <v>1.7668490754744</v>
      </c>
      <c r="CE45" s="13">
        <v>9.5852867522831602</v>
      </c>
      <c r="CF45" s="173">
        <v>0.61412381317231801</v>
      </c>
      <c r="CG45" s="13">
        <v>8.9711669110085293</v>
      </c>
      <c r="CH45" s="173">
        <v>1.2586424857862699</v>
      </c>
      <c r="CI45" s="13">
        <v>11.1011861434477</v>
      </c>
      <c r="CJ45" s="173">
        <v>1.7852495989933801</v>
      </c>
      <c r="CK45" s="13">
        <v>9.0528798334305005</v>
      </c>
      <c r="CL45" s="173">
        <v>0.85862339747106398</v>
      </c>
      <c r="CM45" s="13">
        <v>8.1712922421962403E-2</v>
      </c>
      <c r="CN45" s="173">
        <v>1.58620601621831</v>
      </c>
      <c r="CO45" s="13">
        <v>9.3340695452955398</v>
      </c>
      <c r="CP45" s="173">
        <v>0.56061450222001397</v>
      </c>
      <c r="CQ45" s="13">
        <v>9.2494071213854898</v>
      </c>
      <c r="CR45" s="173">
        <v>1.2744463622783999</v>
      </c>
      <c r="CS45" s="13">
        <v>11.195662985740499</v>
      </c>
      <c r="CT45" s="173">
        <v>1.7579535232832399</v>
      </c>
      <c r="CU45" s="13">
        <v>8.5338319651048309</v>
      </c>
      <c r="CV45" s="173">
        <v>0.74063008528420604</v>
      </c>
      <c r="CW45" s="13">
        <v>-0.71557515628066104</v>
      </c>
      <c r="CX45" s="173">
        <v>1.5648458700666299</v>
      </c>
      <c r="CY45" s="13">
        <v>23.469179927573599</v>
      </c>
      <c r="CZ45" s="173">
        <v>0.991452032004147</v>
      </c>
      <c r="DA45" s="13">
        <v>23.099931531103099</v>
      </c>
      <c r="DB45" s="173">
        <v>2.6013075455097701</v>
      </c>
      <c r="DC45" s="13">
        <v>28.106139453785001</v>
      </c>
      <c r="DD45" s="173">
        <v>2.4991797122294401</v>
      </c>
      <c r="DE45" s="13">
        <v>22.833591985554101</v>
      </c>
      <c r="DF45" s="173">
        <v>1.36700551872954</v>
      </c>
      <c r="DG45" s="13">
        <v>-0.26633954554906603</v>
      </c>
      <c r="DH45" s="173">
        <v>3.0999770639200701</v>
      </c>
      <c r="DI45" s="13">
        <v>10.743532896464499</v>
      </c>
      <c r="DJ45" s="173">
        <v>0.70512836730647299</v>
      </c>
      <c r="DK45" s="13">
        <v>12.630226190608999</v>
      </c>
      <c r="DL45" s="173">
        <v>1.30448178827213</v>
      </c>
      <c r="DM45" s="13">
        <v>13.9746073874998</v>
      </c>
      <c r="DN45" s="173">
        <v>2.1134567435511902</v>
      </c>
      <c r="DO45" s="13">
        <v>9.1791091019219593</v>
      </c>
      <c r="DP45" s="173">
        <v>0.73892213150893704</v>
      </c>
      <c r="DQ45" s="13">
        <v>-3.451117088687</v>
      </c>
      <c r="DR45" s="173">
        <v>1.4341935678314499</v>
      </c>
      <c r="DS45" s="13">
        <v>8.4683132225178301</v>
      </c>
      <c r="DT45" s="173">
        <v>0.59511192094440601</v>
      </c>
      <c r="DU45" s="13">
        <v>8.9517626272413402</v>
      </c>
      <c r="DV45" s="173">
        <v>1.2595715567281001</v>
      </c>
      <c r="DW45" s="13">
        <v>9.7874070772507</v>
      </c>
      <c r="DX45" s="173">
        <v>1.7003060850540499</v>
      </c>
      <c r="DY45" s="13">
        <v>7.2566759047088603</v>
      </c>
      <c r="DZ45" s="173">
        <v>0.788332342738023</v>
      </c>
      <c r="EA45" s="13">
        <v>-1.6950867225324899</v>
      </c>
      <c r="EB45" s="173">
        <v>1.45258972294522</v>
      </c>
      <c r="EC45" s="13">
        <v>13.0746598888205</v>
      </c>
      <c r="ED45" s="173">
        <v>0.65683763625327896</v>
      </c>
      <c r="EE45" s="13">
        <v>13.280962241839401</v>
      </c>
      <c r="EF45" s="173">
        <v>1.4044275278741001</v>
      </c>
      <c r="EG45" s="13">
        <v>14.6296904683331</v>
      </c>
      <c r="EH45" s="173">
        <v>1.9842391855438299</v>
      </c>
      <c r="EI45" s="13">
        <v>12.231049485813299</v>
      </c>
      <c r="EJ45" s="173">
        <v>0.93328518621311696</v>
      </c>
      <c r="EK45" s="13">
        <v>-1.0499127560260499</v>
      </c>
      <c r="EL45" s="173">
        <v>1.66854641056005</v>
      </c>
      <c r="EM45" s="13">
        <v>12.3370951161353</v>
      </c>
      <c r="EN45" s="173">
        <v>0.66029409994488597</v>
      </c>
      <c r="EO45" s="13">
        <v>11.775820303388199</v>
      </c>
      <c r="EP45" s="173">
        <v>1.4421867023863399</v>
      </c>
      <c r="EQ45" s="13">
        <v>16.194303420308099</v>
      </c>
      <c r="ER45" s="173">
        <v>2.17350798739204</v>
      </c>
      <c r="ES45" s="13">
        <v>11.460972359744099</v>
      </c>
      <c r="ET45" s="173">
        <v>0.82279081063798098</v>
      </c>
      <c r="EU45" s="13">
        <v>-0.31484794364416602</v>
      </c>
      <c r="EV45" s="173">
        <v>1.6564131890426199</v>
      </c>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6"/>
    </row>
    <row r="46" spans="1:212" ht="12.95" customHeight="1" x14ac:dyDescent="0.2">
      <c r="A46" s="2" t="s">
        <v>374</v>
      </c>
      <c r="B46" s="12">
        <v>2</v>
      </c>
      <c r="C46" s="13">
        <v>9.0405454298519299</v>
      </c>
      <c r="D46" s="173">
        <v>0.81397666512299205</v>
      </c>
      <c r="E46" s="13">
        <v>17.787287787668699</v>
      </c>
      <c r="F46" s="173">
        <v>4.0169046641928396</v>
      </c>
      <c r="G46" s="13">
        <v>11.0917589686578</v>
      </c>
      <c r="H46" s="173">
        <v>2.9082813644438699</v>
      </c>
      <c r="I46" s="13">
        <v>7.5289493334598498</v>
      </c>
      <c r="J46" s="173">
        <v>0.78620008531822605</v>
      </c>
      <c r="K46" s="13">
        <v>-10.2583384542089</v>
      </c>
      <c r="L46" s="173">
        <v>4.0200379109737803</v>
      </c>
      <c r="M46" s="13">
        <v>10.026243163905299</v>
      </c>
      <c r="N46" s="173">
        <v>0.88879363828955105</v>
      </c>
      <c r="O46" s="13">
        <v>19.0891495260963</v>
      </c>
      <c r="P46" s="173">
        <v>4.0587767630512301</v>
      </c>
      <c r="Q46" s="13">
        <v>16.688623913670099</v>
      </c>
      <c r="R46" s="173">
        <v>3.57015746202678</v>
      </c>
      <c r="S46" s="13">
        <v>7.5797468646498301</v>
      </c>
      <c r="T46" s="173">
        <v>0.79498681840604501</v>
      </c>
      <c r="U46" s="13">
        <v>-11.509402661446501</v>
      </c>
      <c r="V46" s="173">
        <v>4.0322125982844801</v>
      </c>
      <c r="W46" s="13">
        <v>11.452026965101799</v>
      </c>
      <c r="X46" s="173">
        <v>0.91362921446531797</v>
      </c>
      <c r="Y46" s="13">
        <v>15.9769701985692</v>
      </c>
      <c r="Z46" s="173">
        <v>3.6089534783184698</v>
      </c>
      <c r="AA46" s="13">
        <v>14.254354500774401</v>
      </c>
      <c r="AB46" s="173">
        <v>3.4070970936265201</v>
      </c>
      <c r="AC46" s="13">
        <v>10.517071034934601</v>
      </c>
      <c r="AD46" s="173">
        <v>0.99825857816363095</v>
      </c>
      <c r="AE46" s="13">
        <v>-5.4598991636346401</v>
      </c>
      <c r="AF46" s="173">
        <v>3.7305418474322698</v>
      </c>
      <c r="AG46" s="13">
        <v>16.297352867780301</v>
      </c>
      <c r="AH46" s="173">
        <v>1.0460016041995199</v>
      </c>
      <c r="AI46" s="13">
        <v>24.003558628521599</v>
      </c>
      <c r="AJ46" s="173">
        <v>4.3230724455124898</v>
      </c>
      <c r="AK46" s="13">
        <v>21.848608346640901</v>
      </c>
      <c r="AL46" s="173">
        <v>3.3772744586343002</v>
      </c>
      <c r="AM46" s="13">
        <v>14.6049786467959</v>
      </c>
      <c r="AN46" s="173">
        <v>1.1337822592486999</v>
      </c>
      <c r="AO46" s="13">
        <v>-9.3985799817256908</v>
      </c>
      <c r="AP46" s="173">
        <v>4.47190429409281</v>
      </c>
      <c r="AQ46" s="13">
        <v>20.421683037143399</v>
      </c>
      <c r="AR46" s="173">
        <v>1.1864853848305801</v>
      </c>
      <c r="AS46" s="13">
        <v>22.890812324166099</v>
      </c>
      <c r="AT46" s="173">
        <v>4.54823761289496</v>
      </c>
      <c r="AU46" s="13">
        <v>18.051788237735298</v>
      </c>
      <c r="AV46" s="173">
        <v>3.5005228477193202</v>
      </c>
      <c r="AW46" s="13">
        <v>20.543189995191899</v>
      </c>
      <c r="AX46" s="173">
        <v>1.3387109932399399</v>
      </c>
      <c r="AY46" s="13">
        <v>-2.34762232897415</v>
      </c>
      <c r="AZ46" s="173">
        <v>4.7397773551720297</v>
      </c>
      <c r="BA46" s="13">
        <v>22.4217938194376</v>
      </c>
      <c r="BB46" s="173">
        <v>1.07505246452382</v>
      </c>
      <c r="BC46" s="13">
        <v>25.2099042014456</v>
      </c>
      <c r="BD46" s="173">
        <v>4.4986681778804796</v>
      </c>
      <c r="BE46" s="13">
        <v>18.086144375497401</v>
      </c>
      <c r="BF46" s="173">
        <v>3.4880271135615</v>
      </c>
      <c r="BG46" s="13">
        <v>22.8026227910124</v>
      </c>
      <c r="BH46" s="173">
        <v>1.2218313389811699</v>
      </c>
      <c r="BI46" s="13">
        <v>-2.4072814104331801</v>
      </c>
      <c r="BJ46" s="173">
        <v>4.79132344981549</v>
      </c>
      <c r="BK46" s="13">
        <v>27.744378530508001</v>
      </c>
      <c r="BL46" s="173">
        <v>1.38039530455885</v>
      </c>
      <c r="BM46" s="13">
        <v>27.996815734751401</v>
      </c>
      <c r="BN46" s="173">
        <v>4.4462868072947002</v>
      </c>
      <c r="BO46" s="13">
        <v>26.6509865237254</v>
      </c>
      <c r="BP46" s="173">
        <v>3.3158304993329901</v>
      </c>
      <c r="BQ46" s="13">
        <v>27.595275654272999</v>
      </c>
      <c r="BR46" s="173">
        <v>1.44355136809614</v>
      </c>
      <c r="BS46" s="13">
        <v>-0.40154008047837297</v>
      </c>
      <c r="BT46" s="173">
        <v>4.3461831374326696</v>
      </c>
      <c r="BU46" s="13">
        <v>30.188884035944</v>
      </c>
      <c r="BV46" s="173">
        <v>1.25384727449275</v>
      </c>
      <c r="BW46" s="13">
        <v>36.986653654205803</v>
      </c>
      <c r="BX46" s="173">
        <v>5.2553430789808298</v>
      </c>
      <c r="BY46" s="13">
        <v>44.484168737605003</v>
      </c>
      <c r="BZ46" s="173">
        <v>4.2300366491445196</v>
      </c>
      <c r="CA46" s="13">
        <v>27.707719406011499</v>
      </c>
      <c r="CB46" s="173">
        <v>1.40535832625357</v>
      </c>
      <c r="CC46" s="13">
        <v>-9.2789342481942807</v>
      </c>
      <c r="CD46" s="173">
        <v>5.3807718466466401</v>
      </c>
      <c r="CE46" s="13">
        <v>5.6667087095158104</v>
      </c>
      <c r="CF46" s="173">
        <v>0.72938907511703199</v>
      </c>
      <c r="CG46" s="13">
        <v>7.5987507673449297</v>
      </c>
      <c r="CH46" s="173">
        <v>2.35026522266871</v>
      </c>
      <c r="CI46" s="13">
        <v>5.8593430680645699</v>
      </c>
      <c r="CJ46" s="173">
        <v>2.2423063904645701</v>
      </c>
      <c r="CK46" s="13">
        <v>5.30565997030362</v>
      </c>
      <c r="CL46" s="173">
        <v>0.80678807122595497</v>
      </c>
      <c r="CM46" s="13">
        <v>-2.2930907970412999</v>
      </c>
      <c r="CN46" s="173">
        <v>2.5550418037411098</v>
      </c>
      <c r="CO46" s="13">
        <v>19.164800143994299</v>
      </c>
      <c r="CP46" s="173">
        <v>1.1692516153213499</v>
      </c>
      <c r="CQ46" s="13">
        <v>22.915252676496898</v>
      </c>
      <c r="CR46" s="173">
        <v>3.4532655330026598</v>
      </c>
      <c r="CS46" s="13">
        <v>23.059238219955301</v>
      </c>
      <c r="CT46" s="173">
        <v>3.4770867435697199</v>
      </c>
      <c r="CU46" s="13">
        <v>18.333503799391501</v>
      </c>
      <c r="CV46" s="173">
        <v>1.2342683586390399</v>
      </c>
      <c r="CW46" s="13">
        <v>-4.5817488771054196</v>
      </c>
      <c r="CX46" s="173">
        <v>3.49463358870721</v>
      </c>
      <c r="CY46" s="13">
        <v>26.9022159849399</v>
      </c>
      <c r="CZ46" s="173">
        <v>1.29663972755097</v>
      </c>
      <c r="DA46" s="13">
        <v>25.903684774802699</v>
      </c>
      <c r="DB46" s="173">
        <v>4.0759194909338499</v>
      </c>
      <c r="DC46" s="13">
        <v>30.055612571661801</v>
      </c>
      <c r="DD46" s="173">
        <v>4.5431845947437504</v>
      </c>
      <c r="DE46" s="13">
        <v>26.755564854271501</v>
      </c>
      <c r="DF46" s="173">
        <v>1.3724349915412599</v>
      </c>
      <c r="DG46" s="13">
        <v>0.851880079468742</v>
      </c>
      <c r="DH46" s="173">
        <v>4.2854788144145601</v>
      </c>
      <c r="DI46" s="13">
        <v>13.5803497221724</v>
      </c>
      <c r="DJ46" s="173">
        <v>0.88623705304364997</v>
      </c>
      <c r="DK46" s="13">
        <v>12.1296261578954</v>
      </c>
      <c r="DL46" s="173">
        <v>2.8716555559562602</v>
      </c>
      <c r="DM46" s="13">
        <v>15.1777547269288</v>
      </c>
      <c r="DN46" s="173">
        <v>3.1831043949749498</v>
      </c>
      <c r="DO46" s="13">
        <v>13.7539818162447</v>
      </c>
      <c r="DP46" s="173">
        <v>1.0435633518074701</v>
      </c>
      <c r="DQ46" s="13">
        <v>1.6243556583493099</v>
      </c>
      <c r="DR46" s="173">
        <v>2.9099379614627598</v>
      </c>
      <c r="DS46" s="13">
        <v>11.4607478366579</v>
      </c>
      <c r="DT46" s="173">
        <v>0.74481514030062201</v>
      </c>
      <c r="DU46" s="13">
        <v>12.7614032460563</v>
      </c>
      <c r="DV46" s="173">
        <v>2.7167852399228498</v>
      </c>
      <c r="DW46" s="13">
        <v>13.287367179246001</v>
      </c>
      <c r="DX46" s="173">
        <v>3.0082560066347401</v>
      </c>
      <c r="DY46" s="13">
        <v>10.893557441053201</v>
      </c>
      <c r="DZ46" s="173">
        <v>0.81139408997541995</v>
      </c>
      <c r="EA46" s="13">
        <v>-1.86784580500307</v>
      </c>
      <c r="EB46" s="173">
        <v>2.91169621906336</v>
      </c>
      <c r="EC46" s="13">
        <v>17.287837725382001</v>
      </c>
      <c r="ED46" s="173">
        <v>1.0457847176155</v>
      </c>
      <c r="EE46" s="13">
        <v>19.475081962310998</v>
      </c>
      <c r="EF46" s="173">
        <v>3.2891373605259102</v>
      </c>
      <c r="EG46" s="13">
        <v>21.1385472148344</v>
      </c>
      <c r="EH46" s="173">
        <v>3.3585202607689499</v>
      </c>
      <c r="EI46" s="13">
        <v>16.498431826295601</v>
      </c>
      <c r="EJ46" s="173">
        <v>1.18739463819311</v>
      </c>
      <c r="EK46" s="13">
        <v>-2.9766501360154201</v>
      </c>
      <c r="EL46" s="173">
        <v>3.4807273078642602</v>
      </c>
      <c r="EM46" s="13">
        <v>24.044108668737302</v>
      </c>
      <c r="EN46" s="173">
        <v>1.16773812749119</v>
      </c>
      <c r="EO46" s="13">
        <v>27.574124513895999</v>
      </c>
      <c r="EP46" s="173">
        <v>3.6548862297695002</v>
      </c>
      <c r="EQ46" s="13">
        <v>28.986000955992498</v>
      </c>
      <c r="ER46" s="173">
        <v>3.8973226018946598</v>
      </c>
      <c r="ES46" s="13">
        <v>23.103256192033001</v>
      </c>
      <c r="ET46" s="173">
        <v>1.3332044703774599</v>
      </c>
      <c r="EU46" s="13">
        <v>-4.4708683218630396</v>
      </c>
      <c r="EV46" s="173">
        <v>4.1245022278282901</v>
      </c>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6"/>
    </row>
    <row r="47" spans="1:212" ht="12.95" customHeight="1" x14ac:dyDescent="0.2">
      <c r="A47" s="2" t="s">
        <v>375</v>
      </c>
      <c r="B47" s="12">
        <v>2</v>
      </c>
      <c r="C47" s="13">
        <v>5.4904657404826702</v>
      </c>
      <c r="D47" s="173">
        <v>0.56318917092351495</v>
      </c>
      <c r="E47" s="13">
        <v>9.4554573194044291</v>
      </c>
      <c r="F47" s="173">
        <v>2.55607878627595</v>
      </c>
      <c r="G47" s="13">
        <v>9.6716935508418906</v>
      </c>
      <c r="H47" s="173">
        <v>2.7608031790147201</v>
      </c>
      <c r="I47" s="13">
        <v>4.8239080563298904</v>
      </c>
      <c r="J47" s="173">
        <v>0.48915085814408599</v>
      </c>
      <c r="K47" s="13">
        <v>-4.6315492630745396</v>
      </c>
      <c r="L47" s="173">
        <v>2.4982388213597999</v>
      </c>
      <c r="M47" s="13">
        <v>7.1474168712312602</v>
      </c>
      <c r="N47" s="173">
        <v>0.59242459941936698</v>
      </c>
      <c r="O47" s="13">
        <v>11.001552036626901</v>
      </c>
      <c r="P47" s="173">
        <v>2.7071989890425701</v>
      </c>
      <c r="Q47" s="13">
        <v>17.215458169670899</v>
      </c>
      <c r="R47" s="173">
        <v>3.89897371935621</v>
      </c>
      <c r="S47" s="13">
        <v>6.0618204926369001</v>
      </c>
      <c r="T47" s="173">
        <v>0.518511327488407</v>
      </c>
      <c r="U47" s="13">
        <v>-4.9397315439899803</v>
      </c>
      <c r="V47" s="173">
        <v>2.6581696703001301</v>
      </c>
      <c r="W47" s="13">
        <v>4.24886294306416</v>
      </c>
      <c r="X47" s="173">
        <v>0.52791674086339901</v>
      </c>
      <c r="Y47" s="13">
        <v>11.266864559730401</v>
      </c>
      <c r="Z47" s="173">
        <v>3.0333676002008798</v>
      </c>
      <c r="AA47" s="13">
        <v>6.9352976738161702</v>
      </c>
      <c r="AB47" s="173">
        <v>2.3356012538814199</v>
      </c>
      <c r="AC47" s="13">
        <v>3.4387379156005098</v>
      </c>
      <c r="AD47" s="173">
        <v>0.46364809528641299</v>
      </c>
      <c r="AE47" s="13">
        <v>-7.82812664412985</v>
      </c>
      <c r="AF47" s="173">
        <v>2.9933640700013902</v>
      </c>
      <c r="AG47" s="13">
        <v>10.712407201979</v>
      </c>
      <c r="AH47" s="173">
        <v>0.67617772542203003</v>
      </c>
      <c r="AI47" s="13">
        <v>11.023692791664701</v>
      </c>
      <c r="AJ47" s="173">
        <v>2.6991904583518198</v>
      </c>
      <c r="AK47" s="13">
        <v>15.8058381050802</v>
      </c>
      <c r="AL47" s="173">
        <v>3.27653253932281</v>
      </c>
      <c r="AM47" s="13">
        <v>10.196134835355799</v>
      </c>
      <c r="AN47" s="173">
        <v>0.69763656072636604</v>
      </c>
      <c r="AO47" s="13">
        <v>-0.82755795630886198</v>
      </c>
      <c r="AP47" s="173">
        <v>2.7756396102718299</v>
      </c>
      <c r="AQ47" s="13">
        <v>12.239044315329499</v>
      </c>
      <c r="AR47" s="173">
        <v>0.79764400007457903</v>
      </c>
      <c r="AS47" s="13">
        <v>9.2624354524947705</v>
      </c>
      <c r="AT47" s="173">
        <v>2.24124781695452</v>
      </c>
      <c r="AU47" s="13">
        <v>13.8327690906581</v>
      </c>
      <c r="AV47" s="173">
        <v>3.1185290414960201</v>
      </c>
      <c r="AW47" s="13">
        <v>12.364128253236499</v>
      </c>
      <c r="AX47" s="173">
        <v>0.83744564299939805</v>
      </c>
      <c r="AY47" s="13">
        <v>3.1016928007416902</v>
      </c>
      <c r="AZ47" s="173">
        <v>2.3480680300457002</v>
      </c>
      <c r="BA47" s="13">
        <v>13.2146243669558</v>
      </c>
      <c r="BB47" s="173">
        <v>0.79488959385874802</v>
      </c>
      <c r="BC47" s="13">
        <v>10.1736523708172</v>
      </c>
      <c r="BD47" s="173">
        <v>2.2252006924704499</v>
      </c>
      <c r="BE47" s="13">
        <v>13.6133805171284</v>
      </c>
      <c r="BF47" s="173">
        <v>3.0378561799697099</v>
      </c>
      <c r="BG47" s="13">
        <v>13.421662129221501</v>
      </c>
      <c r="BH47" s="173">
        <v>0.86718382567001695</v>
      </c>
      <c r="BI47" s="13">
        <v>3.2480097584042502</v>
      </c>
      <c r="BJ47" s="173">
        <v>2.3897522334208299</v>
      </c>
      <c r="BK47" s="13">
        <v>34.774632901135902</v>
      </c>
      <c r="BL47" s="173">
        <v>0.95760511250732006</v>
      </c>
      <c r="BM47" s="13">
        <v>16.714045893705698</v>
      </c>
      <c r="BN47" s="173">
        <v>2.8092482870326698</v>
      </c>
      <c r="BO47" s="13">
        <v>39.310021991211698</v>
      </c>
      <c r="BP47" s="173">
        <v>4.0111829595181101</v>
      </c>
      <c r="BQ47" s="13">
        <v>36.017956052573197</v>
      </c>
      <c r="BR47" s="173">
        <v>1.0934919435324599</v>
      </c>
      <c r="BS47" s="13">
        <v>19.303910158867499</v>
      </c>
      <c r="BT47" s="173">
        <v>3.1380665657180402</v>
      </c>
      <c r="BU47" s="13">
        <v>16.875193820341199</v>
      </c>
      <c r="BV47" s="173">
        <v>0.95748623546159695</v>
      </c>
      <c r="BW47" s="13">
        <v>24.403971122732301</v>
      </c>
      <c r="BX47" s="173">
        <v>3.7412911943840501</v>
      </c>
      <c r="BY47" s="13">
        <v>26.492466762362</v>
      </c>
      <c r="BZ47" s="173">
        <v>4.7980484810353996</v>
      </c>
      <c r="CA47" s="13">
        <v>15.388723708495</v>
      </c>
      <c r="CB47" s="173">
        <v>0.92573940819570699</v>
      </c>
      <c r="CC47" s="13">
        <v>-9.0152474142373098</v>
      </c>
      <c r="CD47" s="173">
        <v>3.81783058704863</v>
      </c>
      <c r="CE47" s="13">
        <v>10.527346110716801</v>
      </c>
      <c r="CF47" s="173">
        <v>0.73595504549815904</v>
      </c>
      <c r="CG47" s="13">
        <v>16.000918841712199</v>
      </c>
      <c r="CH47" s="173">
        <v>2.8609706156380801</v>
      </c>
      <c r="CI47" s="13">
        <v>10.339332981642</v>
      </c>
      <c r="CJ47" s="173">
        <v>2.6870679328124001</v>
      </c>
      <c r="CK47" s="13">
        <v>10.1140738837087</v>
      </c>
      <c r="CL47" s="173">
        <v>0.77474087462548802</v>
      </c>
      <c r="CM47" s="13">
        <v>-5.8868449580034801</v>
      </c>
      <c r="CN47" s="173">
        <v>2.9388204123402399</v>
      </c>
      <c r="CO47" s="13">
        <v>11.730764881863401</v>
      </c>
      <c r="CP47" s="173">
        <v>0.75607729520065903</v>
      </c>
      <c r="CQ47" s="13">
        <v>15.023282643042901</v>
      </c>
      <c r="CR47" s="173">
        <v>2.5142755575545301</v>
      </c>
      <c r="CS47" s="13">
        <v>17.9747838491765</v>
      </c>
      <c r="CT47" s="173">
        <v>3.40427047229733</v>
      </c>
      <c r="CU47" s="13">
        <v>11.0533405699317</v>
      </c>
      <c r="CV47" s="173">
        <v>0.79465346840770001</v>
      </c>
      <c r="CW47" s="13">
        <v>-3.9699420731111501</v>
      </c>
      <c r="CX47" s="173">
        <v>2.6840612418669401</v>
      </c>
      <c r="CY47" s="13">
        <v>25.7027672032211</v>
      </c>
      <c r="CZ47" s="173">
        <v>1.0397228282089499</v>
      </c>
      <c r="DA47" s="13">
        <v>32.776213892081898</v>
      </c>
      <c r="DB47" s="173">
        <v>3.1607976629227199</v>
      </c>
      <c r="DC47" s="13">
        <v>37.550158577991198</v>
      </c>
      <c r="DD47" s="173">
        <v>4.3785473585879897</v>
      </c>
      <c r="DE47" s="13">
        <v>24.298458517778101</v>
      </c>
      <c r="DF47" s="173">
        <v>1.1782021537814</v>
      </c>
      <c r="DG47" s="13">
        <v>-8.4777553743037792</v>
      </c>
      <c r="DH47" s="173">
        <v>3.3610206082163199</v>
      </c>
      <c r="DI47" s="13">
        <v>28.5314048439087</v>
      </c>
      <c r="DJ47" s="173">
        <v>1.17016210869729</v>
      </c>
      <c r="DK47" s="13">
        <v>25.342587676821999</v>
      </c>
      <c r="DL47" s="173">
        <v>2.6354122838815002</v>
      </c>
      <c r="DM47" s="13">
        <v>31.930713056486201</v>
      </c>
      <c r="DN47" s="173">
        <v>4.1907503336216703</v>
      </c>
      <c r="DO47" s="13">
        <v>28.665426614246499</v>
      </c>
      <c r="DP47" s="173">
        <v>1.33348128491776</v>
      </c>
      <c r="DQ47" s="13">
        <v>3.3228389374245602</v>
      </c>
      <c r="DR47" s="173">
        <v>3.0724599107306099</v>
      </c>
      <c r="DS47" s="13">
        <v>9.2980179146949808</v>
      </c>
      <c r="DT47" s="173">
        <v>0.72041644434355301</v>
      </c>
      <c r="DU47" s="13">
        <v>11.3221503539163</v>
      </c>
      <c r="DV47" s="173">
        <v>2.4920713462676098</v>
      </c>
      <c r="DW47" s="13">
        <v>13.0834944760445</v>
      </c>
      <c r="DX47" s="173">
        <v>3.17316162497037</v>
      </c>
      <c r="DY47" s="13">
        <v>8.7858554337067307</v>
      </c>
      <c r="DZ47" s="173">
        <v>0.71731048278735199</v>
      </c>
      <c r="EA47" s="13">
        <v>-2.5362949202095399</v>
      </c>
      <c r="EB47" s="173">
        <v>2.5166460773899102</v>
      </c>
      <c r="EC47" s="13">
        <v>6.3903197961320899</v>
      </c>
      <c r="ED47" s="173">
        <v>0.52661125534127895</v>
      </c>
      <c r="EE47" s="13">
        <v>10.8660782588776</v>
      </c>
      <c r="EF47" s="173">
        <v>2.5290506889247402</v>
      </c>
      <c r="EG47" s="13">
        <v>11.659107890047499</v>
      </c>
      <c r="EH47" s="173">
        <v>3.0713782051102201</v>
      </c>
      <c r="EI47" s="13">
        <v>5.5856438109430302</v>
      </c>
      <c r="EJ47" s="173">
        <v>0.54977196754441504</v>
      </c>
      <c r="EK47" s="13">
        <v>-5.2804344479345797</v>
      </c>
      <c r="EL47" s="173">
        <v>2.59334020007545</v>
      </c>
      <c r="EM47" s="13">
        <v>16.5297227011533</v>
      </c>
      <c r="EN47" s="173">
        <v>0.86571175831144198</v>
      </c>
      <c r="EO47" s="13">
        <v>18.256729298408899</v>
      </c>
      <c r="EP47" s="173">
        <v>2.6749950164114802</v>
      </c>
      <c r="EQ47" s="13">
        <v>25.3464470618276</v>
      </c>
      <c r="ER47" s="173">
        <v>4.1345978115015001</v>
      </c>
      <c r="ES47" s="13">
        <v>15.7324762844293</v>
      </c>
      <c r="ET47" s="173">
        <v>0.93912218238615097</v>
      </c>
      <c r="EU47" s="13">
        <v>-2.5242530139796302</v>
      </c>
      <c r="EV47" s="173">
        <v>2.8421066911573698</v>
      </c>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6"/>
    </row>
    <row r="48" spans="1:212" ht="12.95" customHeight="1" x14ac:dyDescent="0.2">
      <c r="A48" s="2" t="s">
        <v>376</v>
      </c>
      <c r="B48" s="12">
        <v>2</v>
      </c>
      <c r="C48" s="13">
        <v>13.4272118826906</v>
      </c>
      <c r="D48" s="173">
        <v>0.87607981789540301</v>
      </c>
      <c r="E48" s="13">
        <v>22.026715595318599</v>
      </c>
      <c r="F48" s="173">
        <v>2.4574062311351001</v>
      </c>
      <c r="G48" s="13">
        <v>17.490278379828101</v>
      </c>
      <c r="H48" s="173">
        <v>2.7626791141792002</v>
      </c>
      <c r="I48" s="13">
        <v>10.5598906448358</v>
      </c>
      <c r="J48" s="173">
        <v>0.84590133368311005</v>
      </c>
      <c r="K48" s="13">
        <v>-11.466824950482801</v>
      </c>
      <c r="L48" s="173">
        <v>2.5250547431223</v>
      </c>
      <c r="M48" s="13">
        <v>16.4691556214744</v>
      </c>
      <c r="N48" s="173">
        <v>0.83357550173385497</v>
      </c>
      <c r="O48" s="13">
        <v>30.0853715045649</v>
      </c>
      <c r="P48" s="173">
        <v>2.4374187433523802</v>
      </c>
      <c r="Q48" s="13">
        <v>20.352989348126201</v>
      </c>
      <c r="R48" s="173">
        <v>2.7093909025672498</v>
      </c>
      <c r="S48" s="13">
        <v>12.7317867991509</v>
      </c>
      <c r="T48" s="173">
        <v>0.85774058486225702</v>
      </c>
      <c r="U48" s="13">
        <v>-17.353584705414001</v>
      </c>
      <c r="V48" s="173">
        <v>2.58616520913204</v>
      </c>
      <c r="W48" s="13">
        <v>15.2142545967194</v>
      </c>
      <c r="X48" s="173">
        <v>0.83018306132611297</v>
      </c>
      <c r="Y48" s="13">
        <v>23.640109139719701</v>
      </c>
      <c r="Z48" s="173">
        <v>2.2035316913396299</v>
      </c>
      <c r="AA48" s="13">
        <v>19.108465850028502</v>
      </c>
      <c r="AB48" s="173">
        <v>3.0797840582625802</v>
      </c>
      <c r="AC48" s="13">
        <v>12.452370132487999</v>
      </c>
      <c r="AD48" s="173">
        <v>0.96000084876008895</v>
      </c>
      <c r="AE48" s="13">
        <v>-11.1877390072317</v>
      </c>
      <c r="AF48" s="173">
        <v>2.4426535237776799</v>
      </c>
      <c r="AG48" s="13">
        <v>20.4653258086399</v>
      </c>
      <c r="AH48" s="173">
        <v>1.0248736151678399</v>
      </c>
      <c r="AI48" s="13">
        <v>26.766299797253598</v>
      </c>
      <c r="AJ48" s="173">
        <v>2.5602276048039099</v>
      </c>
      <c r="AK48" s="13">
        <v>22.968930597107001</v>
      </c>
      <c r="AL48" s="173">
        <v>3.1222146644392499</v>
      </c>
      <c r="AM48" s="13">
        <v>18.231710570314402</v>
      </c>
      <c r="AN48" s="173">
        <v>1.1547304362996</v>
      </c>
      <c r="AO48" s="13">
        <v>-8.5345892269392003</v>
      </c>
      <c r="AP48" s="173">
        <v>2.65219468305279</v>
      </c>
      <c r="AQ48" s="13">
        <v>23.528735625859699</v>
      </c>
      <c r="AR48" s="173">
        <v>1.10941775967738</v>
      </c>
      <c r="AS48" s="13">
        <v>23.8765142546265</v>
      </c>
      <c r="AT48" s="173">
        <v>2.4657138480162799</v>
      </c>
      <c r="AU48" s="13">
        <v>22.946714776349399</v>
      </c>
      <c r="AV48" s="173">
        <v>2.90954483971408</v>
      </c>
      <c r="AW48" s="13">
        <v>23.3675477867375</v>
      </c>
      <c r="AX48" s="173">
        <v>1.2529739244067799</v>
      </c>
      <c r="AY48" s="13">
        <v>-0.50896646788898503</v>
      </c>
      <c r="AZ48" s="173">
        <v>2.60751875290984</v>
      </c>
      <c r="BA48" s="13">
        <v>25.228334084635101</v>
      </c>
      <c r="BB48" s="173">
        <v>1.0728915047560501</v>
      </c>
      <c r="BC48" s="13">
        <v>22.534169131659901</v>
      </c>
      <c r="BD48" s="173">
        <v>2.1778394582955301</v>
      </c>
      <c r="BE48" s="13">
        <v>22.884031470163301</v>
      </c>
      <c r="BF48" s="173">
        <v>2.8718133366201499</v>
      </c>
      <c r="BG48" s="13">
        <v>25.8344757075191</v>
      </c>
      <c r="BH48" s="173">
        <v>1.2243530922503001</v>
      </c>
      <c r="BI48" s="13">
        <v>3.3003065758591998</v>
      </c>
      <c r="BJ48" s="173">
        <v>2.18550156882797</v>
      </c>
      <c r="BK48" s="13">
        <v>30.6991917528401</v>
      </c>
      <c r="BL48" s="173">
        <v>1.25523835159782</v>
      </c>
      <c r="BM48" s="13">
        <v>26.257455813703601</v>
      </c>
      <c r="BN48" s="173">
        <v>2.64591882810047</v>
      </c>
      <c r="BO48" s="13">
        <v>27.514064259011199</v>
      </c>
      <c r="BP48" s="173">
        <v>3.2517857879677101</v>
      </c>
      <c r="BQ48" s="13">
        <v>31.987078495346299</v>
      </c>
      <c r="BR48" s="173">
        <v>1.50068248615653</v>
      </c>
      <c r="BS48" s="13">
        <v>5.7296226816426801</v>
      </c>
      <c r="BT48" s="173">
        <v>2.90924997918379</v>
      </c>
      <c r="BU48" s="13">
        <v>32.554853359797796</v>
      </c>
      <c r="BV48" s="173">
        <v>1.1923917669621</v>
      </c>
      <c r="BW48" s="13">
        <v>41.015183310285501</v>
      </c>
      <c r="BX48" s="173">
        <v>3.2747372937945198</v>
      </c>
      <c r="BY48" s="13">
        <v>38.028055711514803</v>
      </c>
      <c r="BZ48" s="173">
        <v>3.2658662285803901</v>
      </c>
      <c r="CA48" s="13">
        <v>30.101655763244601</v>
      </c>
      <c r="CB48" s="173">
        <v>1.32681874641432</v>
      </c>
      <c r="CC48" s="13">
        <v>-10.9135275470409</v>
      </c>
      <c r="CD48" s="173">
        <v>3.2336565588256798</v>
      </c>
      <c r="CE48" s="13">
        <v>10.9543928249738</v>
      </c>
      <c r="CF48" s="173">
        <v>0.84531133333307495</v>
      </c>
      <c r="CG48" s="13">
        <v>16.810000247305101</v>
      </c>
      <c r="CH48" s="173">
        <v>1.8137174173743</v>
      </c>
      <c r="CI48" s="13">
        <v>14.4027514813785</v>
      </c>
      <c r="CJ48" s="173">
        <v>3.0295066847527101</v>
      </c>
      <c r="CK48" s="13">
        <v>9.0290906676699407</v>
      </c>
      <c r="CL48" s="173">
        <v>0.91475782895034996</v>
      </c>
      <c r="CM48" s="13">
        <v>-7.7809095796351304</v>
      </c>
      <c r="CN48" s="173">
        <v>1.9193584256048599</v>
      </c>
      <c r="CO48" s="13">
        <v>25.308500712952199</v>
      </c>
      <c r="CP48" s="173">
        <v>0.97360536163946099</v>
      </c>
      <c r="CQ48" s="13">
        <v>29.960204868670299</v>
      </c>
      <c r="CR48" s="173">
        <v>2.4914340494245</v>
      </c>
      <c r="CS48" s="13">
        <v>27.0408661267181</v>
      </c>
      <c r="CT48" s="173">
        <v>3.2835491354545501</v>
      </c>
      <c r="CU48" s="13">
        <v>23.833019160144499</v>
      </c>
      <c r="CV48" s="173">
        <v>1.17855734915286</v>
      </c>
      <c r="CW48" s="13">
        <v>-6.1271857085258503</v>
      </c>
      <c r="CX48" s="173">
        <v>2.6057739387681198</v>
      </c>
      <c r="CY48" s="13">
        <v>37.379616291554299</v>
      </c>
      <c r="CZ48" s="173">
        <v>1.2715491970277</v>
      </c>
      <c r="DA48" s="13">
        <v>47.133533577265098</v>
      </c>
      <c r="DB48" s="173">
        <v>2.9968210803300499</v>
      </c>
      <c r="DC48" s="13">
        <v>48.515947771462002</v>
      </c>
      <c r="DD48" s="173">
        <v>3.2242335633827399</v>
      </c>
      <c r="DE48" s="13">
        <v>33.584773343271202</v>
      </c>
      <c r="DF48" s="173">
        <v>1.57400496376827</v>
      </c>
      <c r="DG48" s="13">
        <v>-13.5487602339939</v>
      </c>
      <c r="DH48" s="173">
        <v>3.5196234684152699</v>
      </c>
      <c r="DI48" s="13">
        <v>21.175435990992099</v>
      </c>
      <c r="DJ48" s="173">
        <v>0.99174605425589901</v>
      </c>
      <c r="DK48" s="13">
        <v>26.349152255629299</v>
      </c>
      <c r="DL48" s="173">
        <v>2.4029287480109001</v>
      </c>
      <c r="DM48" s="13">
        <v>23.163285128914001</v>
      </c>
      <c r="DN48" s="173">
        <v>3.16401156798503</v>
      </c>
      <c r="DO48" s="13">
        <v>19.868127034123699</v>
      </c>
      <c r="DP48" s="173">
        <v>1.20873015120236</v>
      </c>
      <c r="DQ48" s="13">
        <v>-6.4810252215056803</v>
      </c>
      <c r="DR48" s="173">
        <v>2.5934620963539201</v>
      </c>
      <c r="DS48" s="13">
        <v>18.9872821898566</v>
      </c>
      <c r="DT48" s="173">
        <v>0.89773773960275105</v>
      </c>
      <c r="DU48" s="13">
        <v>24.0719102828219</v>
      </c>
      <c r="DV48" s="173">
        <v>2.4684890473779002</v>
      </c>
      <c r="DW48" s="13">
        <v>22.2894475841521</v>
      </c>
      <c r="DX48" s="173">
        <v>3.2185089724723799</v>
      </c>
      <c r="DY48" s="13">
        <v>17.074498192212602</v>
      </c>
      <c r="DZ48" s="173">
        <v>0.93473298497187796</v>
      </c>
      <c r="EA48" s="13">
        <v>-6.9974120906092896</v>
      </c>
      <c r="EB48" s="173">
        <v>2.4230844349093799</v>
      </c>
      <c r="EC48" s="13">
        <v>25.977144954811699</v>
      </c>
      <c r="ED48" s="173">
        <v>1.0977939331656801</v>
      </c>
      <c r="EE48" s="13">
        <v>25.899644871426901</v>
      </c>
      <c r="EF48" s="173">
        <v>2.6860709928218101</v>
      </c>
      <c r="EG48" s="13">
        <v>34.175156910784899</v>
      </c>
      <c r="EH48" s="173">
        <v>3.48187943667766</v>
      </c>
      <c r="EI48" s="13">
        <v>24.4961493097146</v>
      </c>
      <c r="EJ48" s="173">
        <v>1.1617798031205699</v>
      </c>
      <c r="EK48" s="13">
        <v>-1.40349556171229</v>
      </c>
      <c r="EL48" s="173">
        <v>2.7856093267905702</v>
      </c>
      <c r="EM48" s="13">
        <v>30.2654085877274</v>
      </c>
      <c r="EN48" s="173">
        <v>1.2247799339308301</v>
      </c>
      <c r="EO48" s="13">
        <v>33.322364146563501</v>
      </c>
      <c r="EP48" s="173">
        <v>3.1809387120205499</v>
      </c>
      <c r="EQ48" s="13">
        <v>34.073072541998997</v>
      </c>
      <c r="ER48" s="173">
        <v>3.2335331271446801</v>
      </c>
      <c r="ES48" s="13">
        <v>29.162861836818202</v>
      </c>
      <c r="ET48" s="173">
        <v>1.37084142880128</v>
      </c>
      <c r="EU48" s="13">
        <v>-4.1595023097452604</v>
      </c>
      <c r="EV48" s="173">
        <v>3.1062748601368599</v>
      </c>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6"/>
    </row>
    <row r="49" spans="1:212" ht="12.95" customHeight="1" x14ac:dyDescent="0.2">
      <c r="A49" s="2" t="s">
        <v>377</v>
      </c>
      <c r="B49" s="12">
        <v>2</v>
      </c>
      <c r="C49" s="13">
        <v>16.247718802795902</v>
      </c>
      <c r="D49" s="173">
        <v>0.93648354447239701</v>
      </c>
      <c r="E49" s="13">
        <v>20.929818690681699</v>
      </c>
      <c r="F49" s="173">
        <v>3.1304919080820501</v>
      </c>
      <c r="G49" s="13">
        <v>15.652238408122001</v>
      </c>
      <c r="H49" s="173">
        <v>2.3301834689572898</v>
      </c>
      <c r="I49" s="13">
        <v>15.368947439238999</v>
      </c>
      <c r="J49" s="173">
        <v>1.0950998495939399</v>
      </c>
      <c r="K49" s="13">
        <v>-5.5608712514427401</v>
      </c>
      <c r="L49" s="173">
        <v>3.3219526469665102</v>
      </c>
      <c r="M49" s="13">
        <v>15.9202598031042</v>
      </c>
      <c r="N49" s="173">
        <v>0.85217614269737496</v>
      </c>
      <c r="O49" s="13">
        <v>17.276424925696901</v>
      </c>
      <c r="P49" s="173">
        <v>2.7571786562023202</v>
      </c>
      <c r="Q49" s="13">
        <v>12.979144427635401</v>
      </c>
      <c r="R49" s="173">
        <v>2.18392970355649</v>
      </c>
      <c r="S49" s="13">
        <v>15.782600414641401</v>
      </c>
      <c r="T49" s="173">
        <v>1.1042578048299401</v>
      </c>
      <c r="U49" s="13">
        <v>-1.49382451105548</v>
      </c>
      <c r="V49" s="173">
        <v>3.12073410287213</v>
      </c>
      <c r="W49" s="13">
        <v>17.858593374611502</v>
      </c>
      <c r="X49" s="173">
        <v>0.96696962470079395</v>
      </c>
      <c r="Y49" s="13">
        <v>26.122781664383801</v>
      </c>
      <c r="Z49" s="173">
        <v>3.9133321310924698</v>
      </c>
      <c r="AA49" s="13">
        <v>15.8485087109172</v>
      </c>
      <c r="AB49" s="173">
        <v>2.5492243974537998</v>
      </c>
      <c r="AC49" s="13">
        <v>16.866176978143901</v>
      </c>
      <c r="AD49" s="173">
        <v>1.0829431092791399</v>
      </c>
      <c r="AE49" s="13">
        <v>-9.2566046862398697</v>
      </c>
      <c r="AF49" s="173">
        <v>4.1050237122098396</v>
      </c>
      <c r="AG49" s="13">
        <v>17.986145228400002</v>
      </c>
      <c r="AH49" s="173">
        <v>0.969193380427114</v>
      </c>
      <c r="AI49" s="13">
        <v>23.624361504489901</v>
      </c>
      <c r="AJ49" s="173">
        <v>3.21980916020701</v>
      </c>
      <c r="AK49" s="13">
        <v>15.174296376764399</v>
      </c>
      <c r="AL49" s="173">
        <v>2.53414751476343</v>
      </c>
      <c r="AM49" s="13">
        <v>17.605491744006098</v>
      </c>
      <c r="AN49" s="173">
        <v>1.0820890052127501</v>
      </c>
      <c r="AO49" s="13">
        <v>-6.0188697604838399</v>
      </c>
      <c r="AP49" s="173">
        <v>3.4043840430971399</v>
      </c>
      <c r="AQ49" s="13">
        <v>25.674265275274202</v>
      </c>
      <c r="AR49" s="173">
        <v>1.2120853592301799</v>
      </c>
      <c r="AS49" s="13">
        <v>28.277289440919301</v>
      </c>
      <c r="AT49" s="173">
        <v>3.6451805549451599</v>
      </c>
      <c r="AU49" s="13">
        <v>21.331478114688199</v>
      </c>
      <c r="AV49" s="173">
        <v>2.5557306868857799</v>
      </c>
      <c r="AW49" s="13">
        <v>26.1377061553892</v>
      </c>
      <c r="AX49" s="173">
        <v>1.4991691664811899</v>
      </c>
      <c r="AY49" s="13">
        <v>-2.13958328553016</v>
      </c>
      <c r="AZ49" s="173">
        <v>4.0271941601099304</v>
      </c>
      <c r="BA49" s="13">
        <v>27.787526298645702</v>
      </c>
      <c r="BB49" s="173">
        <v>1.11789273731615</v>
      </c>
      <c r="BC49" s="13">
        <v>30.576055716495699</v>
      </c>
      <c r="BD49" s="173">
        <v>3.5346223239827799</v>
      </c>
      <c r="BE49" s="13">
        <v>23.0435839394687</v>
      </c>
      <c r="BF49" s="173">
        <v>2.7596870949425898</v>
      </c>
      <c r="BG49" s="13">
        <v>27.792724456844201</v>
      </c>
      <c r="BH49" s="173">
        <v>1.4437116152484699</v>
      </c>
      <c r="BI49" s="13">
        <v>-2.7833312596514701</v>
      </c>
      <c r="BJ49" s="173">
        <v>3.9394899722438601</v>
      </c>
      <c r="BK49" s="13">
        <v>39.652319974408101</v>
      </c>
      <c r="BL49" s="173">
        <v>1.06164958368998</v>
      </c>
      <c r="BM49" s="13">
        <v>34.467753750004597</v>
      </c>
      <c r="BN49" s="173">
        <v>3.1475208143751598</v>
      </c>
      <c r="BO49" s="13">
        <v>37.350780634528498</v>
      </c>
      <c r="BP49" s="173">
        <v>3.5071777462523599</v>
      </c>
      <c r="BQ49" s="13">
        <v>41.189447138892398</v>
      </c>
      <c r="BR49" s="173">
        <v>1.3152343629272401</v>
      </c>
      <c r="BS49" s="13">
        <v>6.7216933888878101</v>
      </c>
      <c r="BT49" s="173">
        <v>3.7173885665520499</v>
      </c>
      <c r="BU49" s="13">
        <v>19.603260072967799</v>
      </c>
      <c r="BV49" s="173">
        <v>1.1335901979060801</v>
      </c>
      <c r="BW49" s="13">
        <v>24.322438528650999</v>
      </c>
      <c r="BX49" s="173">
        <v>3.0535440874750499</v>
      </c>
      <c r="BY49" s="13">
        <v>14.255966938105701</v>
      </c>
      <c r="BZ49" s="173">
        <v>2.5487306838155201</v>
      </c>
      <c r="CA49" s="13">
        <v>19.285827750960198</v>
      </c>
      <c r="CB49" s="173">
        <v>1.2435331998102801</v>
      </c>
      <c r="CC49" s="13">
        <v>-5.0366107776907896</v>
      </c>
      <c r="CD49" s="173">
        <v>3.2518221673354999</v>
      </c>
      <c r="CE49" s="13">
        <v>17.2352061461694</v>
      </c>
      <c r="CF49" s="173">
        <v>0.87499309174476503</v>
      </c>
      <c r="CG49" s="13">
        <v>20.4095690605056</v>
      </c>
      <c r="CH49" s="173">
        <v>2.9301428236235099</v>
      </c>
      <c r="CI49" s="13">
        <v>14.237363778971</v>
      </c>
      <c r="CJ49" s="173">
        <v>2.58473232782642</v>
      </c>
      <c r="CK49" s="13">
        <v>17.005820136254201</v>
      </c>
      <c r="CL49" s="173">
        <v>1.05487652873686</v>
      </c>
      <c r="CM49" s="13">
        <v>-3.4037489242513899</v>
      </c>
      <c r="CN49" s="173">
        <v>3.2536920525821</v>
      </c>
      <c r="CO49" s="13">
        <v>17.600192672814401</v>
      </c>
      <c r="CP49" s="173">
        <v>0.99645485682568802</v>
      </c>
      <c r="CQ49" s="13">
        <v>22.846973029721202</v>
      </c>
      <c r="CR49" s="173">
        <v>3.12157750579488</v>
      </c>
      <c r="CS49" s="13">
        <v>15.473671445284801</v>
      </c>
      <c r="CT49" s="173">
        <v>2.46477675692402</v>
      </c>
      <c r="CU49" s="13">
        <v>16.6931215392461</v>
      </c>
      <c r="CV49" s="173">
        <v>1.14038539880236</v>
      </c>
      <c r="CW49" s="13">
        <v>-6.1538514904750796</v>
      </c>
      <c r="CX49" s="173">
        <v>3.2601853270773802</v>
      </c>
      <c r="CY49" s="13">
        <v>29.587567418742999</v>
      </c>
      <c r="CZ49" s="173">
        <v>1.05883380635896</v>
      </c>
      <c r="DA49" s="13">
        <v>27.426899703528399</v>
      </c>
      <c r="DB49" s="173">
        <v>3.02288786961544</v>
      </c>
      <c r="DC49" s="13">
        <v>28.2612597118341</v>
      </c>
      <c r="DD49" s="173">
        <v>3.3876417453937102</v>
      </c>
      <c r="DE49" s="13">
        <v>29.769001783013501</v>
      </c>
      <c r="DF49" s="173">
        <v>1.2082979170918999</v>
      </c>
      <c r="DG49" s="13">
        <v>2.3421020794851302</v>
      </c>
      <c r="DH49" s="173">
        <v>3.2878016465017001</v>
      </c>
      <c r="DI49" s="13">
        <v>24.8931780867558</v>
      </c>
      <c r="DJ49" s="173">
        <v>1.0905549164318999</v>
      </c>
      <c r="DK49" s="13">
        <v>24.765571404202198</v>
      </c>
      <c r="DL49" s="173">
        <v>3.5153897225163901</v>
      </c>
      <c r="DM49" s="13">
        <v>19.667989648762099</v>
      </c>
      <c r="DN49" s="173">
        <v>2.9769102748573699</v>
      </c>
      <c r="DO49" s="13">
        <v>25.767361501216001</v>
      </c>
      <c r="DP49" s="173">
        <v>1.2932741957350999</v>
      </c>
      <c r="DQ49" s="13">
        <v>1.00179009701384</v>
      </c>
      <c r="DR49" s="173">
        <v>3.9230123120563198</v>
      </c>
      <c r="DS49" s="13">
        <v>19.987988466800399</v>
      </c>
      <c r="DT49" s="173">
        <v>1.03905565540206</v>
      </c>
      <c r="DU49" s="13">
        <v>21.954938336254401</v>
      </c>
      <c r="DV49" s="173">
        <v>3.0824558336352301</v>
      </c>
      <c r="DW49" s="13">
        <v>17.301329282858099</v>
      </c>
      <c r="DX49" s="173">
        <v>2.7568121695075298</v>
      </c>
      <c r="DY49" s="13">
        <v>19.715222990955901</v>
      </c>
      <c r="DZ49" s="173">
        <v>1.26219737620424</v>
      </c>
      <c r="EA49" s="13">
        <v>-2.2397153452985199</v>
      </c>
      <c r="EB49" s="173">
        <v>3.3794539069309302</v>
      </c>
      <c r="EC49" s="13">
        <v>20.914190730482598</v>
      </c>
      <c r="ED49" s="173">
        <v>1.02743359946269</v>
      </c>
      <c r="EE49" s="13">
        <v>22.8628153410076</v>
      </c>
      <c r="EF49" s="173">
        <v>3.12239955255539</v>
      </c>
      <c r="EG49" s="13">
        <v>16.430151436408501</v>
      </c>
      <c r="EH49" s="173">
        <v>2.77369992734815</v>
      </c>
      <c r="EI49" s="13">
        <v>21.154109841394501</v>
      </c>
      <c r="EJ49" s="173">
        <v>1.2224740199070601</v>
      </c>
      <c r="EK49" s="13">
        <v>-1.70870549961304</v>
      </c>
      <c r="EL49" s="173">
        <v>3.4832676845672599</v>
      </c>
      <c r="EM49" s="13">
        <v>22.392617900896401</v>
      </c>
      <c r="EN49" s="173">
        <v>1.1145749774761</v>
      </c>
      <c r="EO49" s="13">
        <v>25.9311315410581</v>
      </c>
      <c r="EP49" s="173">
        <v>3.5425199089114998</v>
      </c>
      <c r="EQ49" s="13">
        <v>16.587013961952501</v>
      </c>
      <c r="ER49" s="173">
        <v>2.7607598965483899</v>
      </c>
      <c r="ES49" s="13">
        <v>23.081419483789698</v>
      </c>
      <c r="ET49" s="173">
        <v>1.2972382476285</v>
      </c>
      <c r="EU49" s="13">
        <v>-2.8497120572684498</v>
      </c>
      <c r="EV49" s="173">
        <v>3.8103914558100098</v>
      </c>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6"/>
    </row>
    <row r="50" spans="1:212" ht="12.95" customHeight="1" x14ac:dyDescent="0.2">
      <c r="A50" s="2" t="s">
        <v>378</v>
      </c>
      <c r="B50" s="12">
        <v>2</v>
      </c>
      <c r="C50" s="13">
        <v>16.488652771575101</v>
      </c>
      <c r="D50" s="173">
        <v>0.81553867837391203</v>
      </c>
      <c r="E50" s="13">
        <v>18.073812032617202</v>
      </c>
      <c r="F50" s="173">
        <v>2.10953008599789</v>
      </c>
      <c r="G50" s="13">
        <v>18.2000703699353</v>
      </c>
      <c r="H50" s="173">
        <v>1.9640646015893899</v>
      </c>
      <c r="I50" s="13">
        <v>15.8098623414985</v>
      </c>
      <c r="J50" s="173">
        <v>0.93796276899304798</v>
      </c>
      <c r="K50" s="13">
        <v>-2.2639496911186301</v>
      </c>
      <c r="L50" s="173">
        <v>2.2108194856709802</v>
      </c>
      <c r="M50" s="13">
        <v>17.8352823492345</v>
      </c>
      <c r="N50" s="173">
        <v>0.91408134681759701</v>
      </c>
      <c r="O50" s="13">
        <v>20.5821206371212</v>
      </c>
      <c r="P50" s="173">
        <v>2.1396279025357199</v>
      </c>
      <c r="Q50" s="13">
        <v>21.371706355056599</v>
      </c>
      <c r="R50" s="173">
        <v>2.1704402488568699</v>
      </c>
      <c r="S50" s="13">
        <v>16.5254429847331</v>
      </c>
      <c r="T50" s="173">
        <v>1.0445760023103401</v>
      </c>
      <c r="U50" s="13">
        <v>-4.0566776523880996</v>
      </c>
      <c r="V50" s="173">
        <v>2.3202622875061998</v>
      </c>
      <c r="W50" s="13">
        <v>15.2535015183431</v>
      </c>
      <c r="X50" s="173">
        <v>0.86370697039112299</v>
      </c>
      <c r="Y50" s="13">
        <v>21.1479303391454</v>
      </c>
      <c r="Z50" s="173">
        <v>2.3599652808418599</v>
      </c>
      <c r="AA50" s="13">
        <v>18.1306703616006</v>
      </c>
      <c r="AB50" s="173">
        <v>2.1534578521830299</v>
      </c>
      <c r="AC50" s="13">
        <v>13.457632625311399</v>
      </c>
      <c r="AD50" s="173">
        <v>0.91487588037258505</v>
      </c>
      <c r="AE50" s="13">
        <v>-7.6902977138339903</v>
      </c>
      <c r="AF50" s="173">
        <v>2.4503817097002099</v>
      </c>
      <c r="AG50" s="13">
        <v>19.929921471120199</v>
      </c>
      <c r="AH50" s="173">
        <v>0.95445214695544001</v>
      </c>
      <c r="AI50" s="13">
        <v>22.8198871648543</v>
      </c>
      <c r="AJ50" s="173">
        <v>2.5530730854178598</v>
      </c>
      <c r="AK50" s="13">
        <v>22.3891950784252</v>
      </c>
      <c r="AL50" s="173">
        <v>2.3112530717751198</v>
      </c>
      <c r="AM50" s="13">
        <v>18.765903795296801</v>
      </c>
      <c r="AN50" s="173">
        <v>1.0168018728600601</v>
      </c>
      <c r="AO50" s="13">
        <v>-4.0539833695574803</v>
      </c>
      <c r="AP50" s="173">
        <v>2.54395808597471</v>
      </c>
      <c r="AQ50" s="13">
        <v>21.2819922722997</v>
      </c>
      <c r="AR50" s="173">
        <v>0.94269235056052603</v>
      </c>
      <c r="AS50" s="13">
        <v>20.1189598580108</v>
      </c>
      <c r="AT50" s="173">
        <v>2.5342194191890699</v>
      </c>
      <c r="AU50" s="13">
        <v>22.461516406699001</v>
      </c>
      <c r="AV50" s="173">
        <v>2.2295305992258299</v>
      </c>
      <c r="AW50" s="13">
        <v>21.4281126549505</v>
      </c>
      <c r="AX50" s="173">
        <v>1.03912301821608</v>
      </c>
      <c r="AY50" s="13">
        <v>1.3091527969397601</v>
      </c>
      <c r="AZ50" s="173">
        <v>2.6768334388438801</v>
      </c>
      <c r="BA50" s="13">
        <v>20.786730468985098</v>
      </c>
      <c r="BB50" s="173">
        <v>0.94132225056715502</v>
      </c>
      <c r="BC50" s="13">
        <v>18.1644463320239</v>
      </c>
      <c r="BD50" s="173">
        <v>2.2102436997097401</v>
      </c>
      <c r="BE50" s="13">
        <v>20.214431404601601</v>
      </c>
      <c r="BF50" s="173">
        <v>2.2101109745607999</v>
      </c>
      <c r="BG50" s="13">
        <v>21.584847850517299</v>
      </c>
      <c r="BH50" s="173">
        <v>1.05678603365565</v>
      </c>
      <c r="BI50" s="13">
        <v>3.4204015184933998</v>
      </c>
      <c r="BJ50" s="173">
        <v>2.28830997338375</v>
      </c>
      <c r="BK50" s="13">
        <v>24.0426514995867</v>
      </c>
      <c r="BL50" s="173">
        <v>0.960937692353663</v>
      </c>
      <c r="BM50" s="13">
        <v>22.024922208747199</v>
      </c>
      <c r="BN50" s="173">
        <v>2.4900950649657201</v>
      </c>
      <c r="BO50" s="13">
        <v>22.0303831772334</v>
      </c>
      <c r="BP50" s="173">
        <v>2.2258226730343602</v>
      </c>
      <c r="BQ50" s="13">
        <v>24.895186806599099</v>
      </c>
      <c r="BR50" s="173">
        <v>1.1220436397400599</v>
      </c>
      <c r="BS50" s="13">
        <v>2.87026459785185</v>
      </c>
      <c r="BT50" s="173">
        <v>2.6595270023971498</v>
      </c>
      <c r="BU50" s="13">
        <v>23.025247642614399</v>
      </c>
      <c r="BV50" s="173">
        <v>0.90223060066057803</v>
      </c>
      <c r="BW50" s="13">
        <v>27.9844729486875</v>
      </c>
      <c r="BX50" s="173">
        <v>2.5029761798571699</v>
      </c>
      <c r="BY50" s="13">
        <v>27.2017093276861</v>
      </c>
      <c r="BZ50" s="173">
        <v>2.4137137264220101</v>
      </c>
      <c r="CA50" s="13">
        <v>21.145084061106399</v>
      </c>
      <c r="CB50" s="173">
        <v>1.0226182502504499</v>
      </c>
      <c r="CC50" s="13">
        <v>-6.8393888875811202</v>
      </c>
      <c r="CD50" s="173">
        <v>2.6820467062897002</v>
      </c>
      <c r="CE50" s="13">
        <v>10.2322614639245</v>
      </c>
      <c r="CF50" s="173">
        <v>0.61942764410256002</v>
      </c>
      <c r="CG50" s="13">
        <v>12.5246252114539</v>
      </c>
      <c r="CH50" s="173">
        <v>2.0918523145566201</v>
      </c>
      <c r="CI50" s="13">
        <v>14.9551123859236</v>
      </c>
      <c r="CJ50" s="173">
        <v>1.95851219851722</v>
      </c>
      <c r="CK50" s="13">
        <v>8.6576737119926506</v>
      </c>
      <c r="CL50" s="173">
        <v>0.69871436211775195</v>
      </c>
      <c r="CM50" s="13">
        <v>-3.8669514994612499</v>
      </c>
      <c r="CN50" s="173">
        <v>2.28240370321913</v>
      </c>
      <c r="CO50" s="13">
        <v>18.261271719580499</v>
      </c>
      <c r="CP50" s="173">
        <v>0.85451464061928495</v>
      </c>
      <c r="CQ50" s="13">
        <v>18.854637355198602</v>
      </c>
      <c r="CR50" s="173">
        <v>2.2297872491439201</v>
      </c>
      <c r="CS50" s="13">
        <v>24.708544772128199</v>
      </c>
      <c r="CT50" s="173">
        <v>2.4667165634778998</v>
      </c>
      <c r="CU50" s="13">
        <v>16.806145419481201</v>
      </c>
      <c r="CV50" s="173">
        <v>0.95445206438737096</v>
      </c>
      <c r="CW50" s="13">
        <v>-2.0484919357173901</v>
      </c>
      <c r="CX50" s="173">
        <v>2.3272237130623701</v>
      </c>
      <c r="CY50" s="13">
        <v>31.6676121552211</v>
      </c>
      <c r="CZ50" s="173">
        <v>1.1261760818406701</v>
      </c>
      <c r="DA50" s="13">
        <v>34.447682246911697</v>
      </c>
      <c r="DB50" s="173">
        <v>2.7286333954703799</v>
      </c>
      <c r="DC50" s="13">
        <v>33.438596338925798</v>
      </c>
      <c r="DD50" s="173">
        <v>2.80190154963829</v>
      </c>
      <c r="DE50" s="13">
        <v>30.833368966490202</v>
      </c>
      <c r="DF50" s="173">
        <v>1.20870256073516</v>
      </c>
      <c r="DG50" s="13">
        <v>-3.6143132804215501</v>
      </c>
      <c r="DH50" s="173">
        <v>2.9190574477171798</v>
      </c>
      <c r="DI50" s="13">
        <v>13.8210828184266</v>
      </c>
      <c r="DJ50" s="173">
        <v>0.74716765256220596</v>
      </c>
      <c r="DK50" s="13">
        <v>19.1895965989651</v>
      </c>
      <c r="DL50" s="173">
        <v>2.3248222920419801</v>
      </c>
      <c r="DM50" s="13">
        <v>17.1805927859298</v>
      </c>
      <c r="DN50" s="173">
        <v>2.3094746564911102</v>
      </c>
      <c r="DO50" s="13">
        <v>12.155313014030501</v>
      </c>
      <c r="DP50" s="173">
        <v>0.76273483015674104</v>
      </c>
      <c r="DQ50" s="13">
        <v>-7.03428358493455</v>
      </c>
      <c r="DR50" s="173">
        <v>2.3648769081453702</v>
      </c>
      <c r="DS50" s="13">
        <v>16.454352876539399</v>
      </c>
      <c r="DT50" s="173">
        <v>0.78465467676263501</v>
      </c>
      <c r="DU50" s="13">
        <v>20.175979041813498</v>
      </c>
      <c r="DV50" s="173">
        <v>2.5966536556006599</v>
      </c>
      <c r="DW50" s="13">
        <v>18.531670790556699</v>
      </c>
      <c r="DX50" s="173">
        <v>2.3571421157332102</v>
      </c>
      <c r="DY50" s="13">
        <v>15.170754411160701</v>
      </c>
      <c r="DZ50" s="173">
        <v>0.84813283440683496</v>
      </c>
      <c r="EA50" s="13">
        <v>-5.0052246306527799</v>
      </c>
      <c r="EB50" s="173">
        <v>2.69479161079198</v>
      </c>
      <c r="EC50" s="13">
        <v>19.747189970507598</v>
      </c>
      <c r="ED50" s="173">
        <v>0.81785086543928998</v>
      </c>
      <c r="EE50" s="13">
        <v>24.018978702296099</v>
      </c>
      <c r="EF50" s="173">
        <v>2.3742048389533501</v>
      </c>
      <c r="EG50" s="13">
        <v>22.128978459897301</v>
      </c>
      <c r="EH50" s="173">
        <v>2.3404199417231499</v>
      </c>
      <c r="EI50" s="13">
        <v>18.1831597876728</v>
      </c>
      <c r="EJ50" s="173">
        <v>0.93023383938566195</v>
      </c>
      <c r="EK50" s="13">
        <v>-5.8358189146232897</v>
      </c>
      <c r="EL50" s="173">
        <v>2.5265372420028802</v>
      </c>
      <c r="EM50" s="13">
        <v>23.391135138548702</v>
      </c>
      <c r="EN50" s="173">
        <v>1.0367098073280201</v>
      </c>
      <c r="EO50" s="13">
        <v>24.496643831011198</v>
      </c>
      <c r="EP50" s="173">
        <v>2.56390896957623</v>
      </c>
      <c r="EQ50" s="13">
        <v>29.320508984702698</v>
      </c>
      <c r="ER50" s="173">
        <v>2.6386237896146798</v>
      </c>
      <c r="ES50" s="13">
        <v>21.948419919567701</v>
      </c>
      <c r="ET50" s="173">
        <v>1.0724786009290601</v>
      </c>
      <c r="EU50" s="13">
        <v>-2.5482239114434999</v>
      </c>
      <c r="EV50" s="173">
        <v>2.6581627565052699</v>
      </c>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6"/>
    </row>
    <row r="51" spans="1:212" ht="12.95" customHeight="1" x14ac:dyDescent="0.2">
      <c r="A51" s="2" t="s">
        <v>379</v>
      </c>
      <c r="B51" s="12">
        <v>2</v>
      </c>
      <c r="C51" s="13">
        <v>51.2209017391014</v>
      </c>
      <c r="D51" s="173">
        <v>1.07803503934143</v>
      </c>
      <c r="E51" s="13">
        <v>55.060954697637101</v>
      </c>
      <c r="F51" s="173">
        <v>2.3400465810085702</v>
      </c>
      <c r="G51" s="13">
        <v>55.442388456128299</v>
      </c>
      <c r="H51" s="173">
        <v>2.75156273109884</v>
      </c>
      <c r="I51" s="13">
        <v>48.870654639965402</v>
      </c>
      <c r="J51" s="173">
        <v>1.36615917517524</v>
      </c>
      <c r="K51" s="13">
        <v>-6.1903000576717897</v>
      </c>
      <c r="L51" s="173">
        <v>2.81646593416645</v>
      </c>
      <c r="M51" s="13">
        <v>53.909477146425502</v>
      </c>
      <c r="N51" s="173">
        <v>1.12368872868828</v>
      </c>
      <c r="O51" s="13">
        <v>62.221368686949901</v>
      </c>
      <c r="P51" s="173">
        <v>2.02438032290351</v>
      </c>
      <c r="Q51" s="13">
        <v>59.198124420568398</v>
      </c>
      <c r="R51" s="173">
        <v>2.8082948467661999</v>
      </c>
      <c r="S51" s="13">
        <v>49.694305612094702</v>
      </c>
      <c r="T51" s="173">
        <v>1.3681228127115801</v>
      </c>
      <c r="U51" s="13">
        <v>-12.527063074855199</v>
      </c>
      <c r="V51" s="173">
        <v>2.3396110233048799</v>
      </c>
      <c r="W51" s="13">
        <v>49.813573454943999</v>
      </c>
      <c r="X51" s="173">
        <v>1.1101676288695499</v>
      </c>
      <c r="Y51" s="13">
        <v>52.974314671786097</v>
      </c>
      <c r="Z51" s="173">
        <v>2.2758542194767801</v>
      </c>
      <c r="AA51" s="13">
        <v>53.523007469723503</v>
      </c>
      <c r="AB51" s="173">
        <v>2.3063295297301898</v>
      </c>
      <c r="AC51" s="13">
        <v>47.743354797412898</v>
      </c>
      <c r="AD51" s="173">
        <v>1.3786508152782</v>
      </c>
      <c r="AE51" s="13">
        <v>-5.2309598743732204</v>
      </c>
      <c r="AF51" s="173">
        <v>2.6900954205591101</v>
      </c>
      <c r="AG51" s="13">
        <v>49.2162000287098</v>
      </c>
      <c r="AH51" s="173">
        <v>1.12460389685197</v>
      </c>
      <c r="AI51" s="13">
        <v>52.234003862789002</v>
      </c>
      <c r="AJ51" s="173">
        <v>2.1623917960542198</v>
      </c>
      <c r="AK51" s="13">
        <v>52.892152816048402</v>
      </c>
      <c r="AL51" s="173">
        <v>2.5924424556182601</v>
      </c>
      <c r="AM51" s="13">
        <v>47.346780976032299</v>
      </c>
      <c r="AN51" s="173">
        <v>1.34038447333763</v>
      </c>
      <c r="AO51" s="13">
        <v>-4.8872228867566196</v>
      </c>
      <c r="AP51" s="173">
        <v>2.4258219962804999</v>
      </c>
      <c r="AQ51" s="13">
        <v>55.394082777329601</v>
      </c>
      <c r="AR51" s="173">
        <v>1.1393865824251901</v>
      </c>
      <c r="AS51" s="13">
        <v>55.054964818596801</v>
      </c>
      <c r="AT51" s="173">
        <v>1.9879527567839299</v>
      </c>
      <c r="AU51" s="13">
        <v>57.035640441424597</v>
      </c>
      <c r="AV51" s="173">
        <v>2.4150885928628898</v>
      </c>
      <c r="AW51" s="13">
        <v>55.329258934265603</v>
      </c>
      <c r="AX51" s="173">
        <v>1.4579133965570199</v>
      </c>
      <c r="AY51" s="13">
        <v>0.27429411566883</v>
      </c>
      <c r="AZ51" s="173">
        <v>2.2325951358672702</v>
      </c>
      <c r="BA51" s="13">
        <v>55.421238676756403</v>
      </c>
      <c r="BB51" s="173">
        <v>1.1228773704800601</v>
      </c>
      <c r="BC51" s="13">
        <v>54.753000794227397</v>
      </c>
      <c r="BD51" s="173">
        <v>2.0214051356963001</v>
      </c>
      <c r="BE51" s="13">
        <v>56.2266262733201</v>
      </c>
      <c r="BF51" s="173">
        <v>2.5466618660656501</v>
      </c>
      <c r="BG51" s="13">
        <v>55.749739807482896</v>
      </c>
      <c r="BH51" s="173">
        <v>1.43144405197194</v>
      </c>
      <c r="BI51" s="13">
        <v>0.99673901325546399</v>
      </c>
      <c r="BJ51" s="173">
        <v>2.1931714973521599</v>
      </c>
      <c r="BK51" s="13">
        <v>54.265956562935202</v>
      </c>
      <c r="BL51" s="173">
        <v>1.2654530344086301</v>
      </c>
      <c r="BM51" s="13">
        <v>50.922412707372899</v>
      </c>
      <c r="BN51" s="173">
        <v>2.2441811127736502</v>
      </c>
      <c r="BO51" s="13">
        <v>54.329425358841299</v>
      </c>
      <c r="BP51" s="173">
        <v>2.24931352504615</v>
      </c>
      <c r="BQ51" s="13">
        <v>55.674527126605497</v>
      </c>
      <c r="BR51" s="173">
        <v>1.63245349119461</v>
      </c>
      <c r="BS51" s="13">
        <v>4.7521144192326004</v>
      </c>
      <c r="BT51" s="173">
        <v>2.5084184519025499</v>
      </c>
      <c r="BU51" s="13">
        <v>48.994657426929599</v>
      </c>
      <c r="BV51" s="173">
        <v>1.1897537022639799</v>
      </c>
      <c r="BW51" s="13">
        <v>61.989000519960598</v>
      </c>
      <c r="BX51" s="173">
        <v>2.3571241390917899</v>
      </c>
      <c r="BY51" s="13">
        <v>54.898588647784599</v>
      </c>
      <c r="BZ51" s="173">
        <v>2.7679696902758901</v>
      </c>
      <c r="CA51" s="13">
        <v>43.105046829898399</v>
      </c>
      <c r="CB51" s="173">
        <v>1.3107524198617599</v>
      </c>
      <c r="CC51" s="13">
        <v>-18.883953690062199</v>
      </c>
      <c r="CD51" s="173">
        <v>2.6432956414612798</v>
      </c>
      <c r="CE51" s="13">
        <v>26.069552305674499</v>
      </c>
      <c r="CF51" s="173">
        <v>0.98168097946196498</v>
      </c>
      <c r="CG51" s="13">
        <v>27.409825548394199</v>
      </c>
      <c r="CH51" s="173">
        <v>1.81318456480778</v>
      </c>
      <c r="CI51" s="13">
        <v>28.1348052054371</v>
      </c>
      <c r="CJ51" s="173">
        <v>2.15739741198405</v>
      </c>
      <c r="CK51" s="13">
        <v>25.294613778658199</v>
      </c>
      <c r="CL51" s="173">
        <v>1.1486078746698001</v>
      </c>
      <c r="CM51" s="13">
        <v>-2.11521176973597</v>
      </c>
      <c r="CN51" s="173">
        <v>2.03706342256053</v>
      </c>
      <c r="CO51" s="13">
        <v>53.057961550453697</v>
      </c>
      <c r="CP51" s="173">
        <v>1.2295403855921101</v>
      </c>
      <c r="CQ51" s="13">
        <v>60.831578883465902</v>
      </c>
      <c r="CR51" s="173">
        <v>2.0492612670856798</v>
      </c>
      <c r="CS51" s="13">
        <v>57.623925109019901</v>
      </c>
      <c r="CT51" s="173">
        <v>2.4791675577755701</v>
      </c>
      <c r="CU51" s="13">
        <v>49.173017869311501</v>
      </c>
      <c r="CV51" s="173">
        <v>1.3946302521956599</v>
      </c>
      <c r="CW51" s="13">
        <v>-11.658561014154399</v>
      </c>
      <c r="CX51" s="173">
        <v>2.13652708340841</v>
      </c>
      <c r="CY51" s="13">
        <v>38.359074594967801</v>
      </c>
      <c r="CZ51" s="173">
        <v>1.2138999112290101</v>
      </c>
      <c r="DA51" s="13">
        <v>43.395636354058396</v>
      </c>
      <c r="DB51" s="173">
        <v>2.3616741872117299</v>
      </c>
      <c r="DC51" s="13">
        <v>41.698368612091699</v>
      </c>
      <c r="DD51" s="173">
        <v>2.27369264862276</v>
      </c>
      <c r="DE51" s="13">
        <v>35.940157691233203</v>
      </c>
      <c r="DF51" s="173">
        <v>1.33123718403131</v>
      </c>
      <c r="DG51" s="13">
        <v>-7.4554786628252199</v>
      </c>
      <c r="DH51" s="173">
        <v>2.3896855767941099</v>
      </c>
      <c r="DI51" s="13">
        <v>36.902314117421703</v>
      </c>
      <c r="DJ51" s="173">
        <v>1.2156048473851799</v>
      </c>
      <c r="DK51" s="13">
        <v>41.720777828092203</v>
      </c>
      <c r="DL51" s="173">
        <v>1.9983384560770101</v>
      </c>
      <c r="DM51" s="13">
        <v>37.801623079838798</v>
      </c>
      <c r="DN51" s="173">
        <v>2.3823919660575301</v>
      </c>
      <c r="DO51" s="13">
        <v>35.121658370473</v>
      </c>
      <c r="DP51" s="173">
        <v>1.37569021047296</v>
      </c>
      <c r="DQ51" s="13">
        <v>-6.5991194576191603</v>
      </c>
      <c r="DR51" s="173">
        <v>2.1298712055541098</v>
      </c>
      <c r="DS51" s="13">
        <v>46.197958205970998</v>
      </c>
      <c r="DT51" s="173">
        <v>1.1249587326417401</v>
      </c>
      <c r="DU51" s="13">
        <v>50.000732663727398</v>
      </c>
      <c r="DV51" s="173">
        <v>1.99243649811165</v>
      </c>
      <c r="DW51" s="13">
        <v>47.952124090881803</v>
      </c>
      <c r="DX51" s="173">
        <v>2.1938213360124101</v>
      </c>
      <c r="DY51" s="13">
        <v>44.684821581062103</v>
      </c>
      <c r="DZ51" s="173">
        <v>1.4022100982196</v>
      </c>
      <c r="EA51" s="13">
        <v>-5.3159110826653402</v>
      </c>
      <c r="EB51" s="173">
        <v>2.3118250882429798</v>
      </c>
      <c r="EC51" s="13">
        <v>45.872677540860501</v>
      </c>
      <c r="ED51" s="173">
        <v>1.25954225699151</v>
      </c>
      <c r="EE51" s="13">
        <v>52.454265464979599</v>
      </c>
      <c r="EF51" s="173">
        <v>2.2572130340352201</v>
      </c>
      <c r="EG51" s="13">
        <v>45.9129230370012</v>
      </c>
      <c r="EH51" s="173">
        <v>2.3759338664249001</v>
      </c>
      <c r="EI51" s="13">
        <v>43.946833784439697</v>
      </c>
      <c r="EJ51" s="173">
        <v>1.41909924565001</v>
      </c>
      <c r="EK51" s="13">
        <v>-8.5074316805399004</v>
      </c>
      <c r="EL51" s="173">
        <v>2.2557897491639398</v>
      </c>
      <c r="EM51" s="13">
        <v>49.391695286665701</v>
      </c>
      <c r="EN51" s="173">
        <v>1.1273345469154701</v>
      </c>
      <c r="EO51" s="13">
        <v>53.911166667438899</v>
      </c>
      <c r="EP51" s="173">
        <v>1.8839961560685701</v>
      </c>
      <c r="EQ51" s="13">
        <v>53.811995805376903</v>
      </c>
      <c r="ER51" s="173">
        <v>2.3169916320038899</v>
      </c>
      <c r="ES51" s="13">
        <v>46.819277868056098</v>
      </c>
      <c r="ET51" s="173">
        <v>1.4594425449988599</v>
      </c>
      <c r="EU51" s="13">
        <v>-7.0918887993828701</v>
      </c>
      <c r="EV51" s="173">
        <v>2.2851767025778602</v>
      </c>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6"/>
    </row>
    <row r="52" spans="1:212" ht="12.95" customHeight="1" x14ac:dyDescent="0.2">
      <c r="A52" s="2" t="s">
        <v>380</v>
      </c>
      <c r="B52" s="12">
        <v>2</v>
      </c>
      <c r="C52" s="13">
        <v>3.5748845872918098</v>
      </c>
      <c r="D52" s="173">
        <v>0.59863383594767094</v>
      </c>
      <c r="E52" s="13">
        <v>3.78170419594806</v>
      </c>
      <c r="F52" s="173">
        <v>1.3243143898336101</v>
      </c>
      <c r="G52" s="13">
        <v>2.4397426920679801</v>
      </c>
      <c r="H52" s="173">
        <v>1.0283603537678301</v>
      </c>
      <c r="I52" s="13">
        <v>3.8507840688431898</v>
      </c>
      <c r="J52" s="173">
        <v>0.87641080719028297</v>
      </c>
      <c r="K52" s="13">
        <v>6.9079872895123198E-2</v>
      </c>
      <c r="L52" s="173">
        <v>1.5651469017653299</v>
      </c>
      <c r="M52" s="13">
        <v>5.5528233677726497</v>
      </c>
      <c r="N52" s="173">
        <v>0.51991756123023802</v>
      </c>
      <c r="O52" s="13">
        <v>9.7436649401032795</v>
      </c>
      <c r="P52" s="173">
        <v>2.1097736380814101</v>
      </c>
      <c r="Q52" s="13">
        <v>2.8959886422907601</v>
      </c>
      <c r="R52" s="173">
        <v>1.1004363698395401</v>
      </c>
      <c r="S52" s="13">
        <v>5.3718012465642104</v>
      </c>
      <c r="T52" s="173">
        <v>0.76274903719504195</v>
      </c>
      <c r="U52" s="13">
        <v>-4.37186369353907</v>
      </c>
      <c r="V52" s="173">
        <v>2.2865498857088098</v>
      </c>
      <c r="W52" s="13">
        <v>4.65147132509908</v>
      </c>
      <c r="X52" s="173">
        <v>0.64389365315968405</v>
      </c>
      <c r="Y52" s="13">
        <v>4.8606326091333898</v>
      </c>
      <c r="Z52" s="173">
        <v>1.5336317442862799</v>
      </c>
      <c r="AA52" s="13">
        <v>3.1935518891312702</v>
      </c>
      <c r="AB52" s="173">
        <v>1.5468016413252601</v>
      </c>
      <c r="AC52" s="13">
        <v>5.0336871309256699</v>
      </c>
      <c r="AD52" s="173">
        <v>1.23742242370532</v>
      </c>
      <c r="AE52" s="13">
        <v>0.17305452179228301</v>
      </c>
      <c r="AF52" s="173">
        <v>2.2503688213387498</v>
      </c>
      <c r="AG52" s="13">
        <v>9.2645518053577902</v>
      </c>
      <c r="AH52" s="173">
        <v>0.97527395725933197</v>
      </c>
      <c r="AI52" s="13">
        <v>15.1479725830345</v>
      </c>
      <c r="AJ52" s="173">
        <v>2.68736060087685</v>
      </c>
      <c r="AK52" s="13">
        <v>6.4167419312262997</v>
      </c>
      <c r="AL52" s="173">
        <v>1.5359820004337399</v>
      </c>
      <c r="AM52" s="13">
        <v>8.8181606704051205</v>
      </c>
      <c r="AN52" s="173">
        <v>1.5291069251604901</v>
      </c>
      <c r="AO52" s="13">
        <v>-6.3298119126293901</v>
      </c>
      <c r="AP52" s="173">
        <v>3.5044022207385601</v>
      </c>
      <c r="AQ52" s="13">
        <v>16.921690830459902</v>
      </c>
      <c r="AR52" s="173">
        <v>1.0147393538532301</v>
      </c>
      <c r="AS52" s="13">
        <v>13.3783691234662</v>
      </c>
      <c r="AT52" s="173">
        <v>2.1920626806477199</v>
      </c>
      <c r="AU52" s="13">
        <v>11.216589315811699</v>
      </c>
      <c r="AV52" s="173">
        <v>2.1364653027852101</v>
      </c>
      <c r="AW52" s="13">
        <v>18.649280438570901</v>
      </c>
      <c r="AX52" s="173">
        <v>1.4129910781744901</v>
      </c>
      <c r="AY52" s="13">
        <v>5.2709113151046898</v>
      </c>
      <c r="AZ52" s="173">
        <v>2.6909423756246</v>
      </c>
      <c r="BA52" s="13">
        <v>16.222679513381902</v>
      </c>
      <c r="BB52" s="173">
        <v>1.0515461000967301</v>
      </c>
      <c r="BC52" s="13">
        <v>7.4862563754487903</v>
      </c>
      <c r="BD52" s="173">
        <v>1.5495610339388299</v>
      </c>
      <c r="BE52" s="13">
        <v>11.6657647888514</v>
      </c>
      <c r="BF52" s="173">
        <v>2.1482861579621</v>
      </c>
      <c r="BG52" s="13">
        <v>18.598326163367499</v>
      </c>
      <c r="BH52" s="173">
        <v>1.3474444111661601</v>
      </c>
      <c r="BI52" s="13">
        <v>11.112069787918699</v>
      </c>
      <c r="BJ52" s="173">
        <v>1.90102682803753</v>
      </c>
      <c r="BK52" s="13">
        <v>31.481045501805198</v>
      </c>
      <c r="BL52" s="173">
        <v>1.6966376899090001</v>
      </c>
      <c r="BM52" s="13">
        <v>20.6742794670627</v>
      </c>
      <c r="BN52" s="173">
        <v>2.5679594723503998</v>
      </c>
      <c r="BO52" s="13">
        <v>27.691780255373502</v>
      </c>
      <c r="BP52" s="173">
        <v>2.4906276283183799</v>
      </c>
      <c r="BQ52" s="13">
        <v>34.255835941164001</v>
      </c>
      <c r="BR52" s="173">
        <v>2.1291920784455298</v>
      </c>
      <c r="BS52" s="13">
        <v>13.5815564741013</v>
      </c>
      <c r="BT52" s="173">
        <v>3.2904541744560398</v>
      </c>
      <c r="BU52" s="13">
        <v>5.8135460701436701</v>
      </c>
      <c r="BV52" s="173">
        <v>0.77549360983123705</v>
      </c>
      <c r="BW52" s="13">
        <v>16.697101749603501</v>
      </c>
      <c r="BX52" s="173">
        <v>2.7379645752255901</v>
      </c>
      <c r="BY52" s="13">
        <v>5.5696094122266402</v>
      </c>
      <c r="BZ52" s="173">
        <v>1.47670498275346</v>
      </c>
      <c r="CA52" s="13">
        <v>4.8221687848848802</v>
      </c>
      <c r="CB52" s="173">
        <v>1.2125361128816901</v>
      </c>
      <c r="CC52" s="13">
        <v>-11.874932964718599</v>
      </c>
      <c r="CD52" s="173">
        <v>3.1354509427920298</v>
      </c>
      <c r="CE52" s="13">
        <v>4.8243385771906304</v>
      </c>
      <c r="CF52" s="173">
        <v>0.86885176513726103</v>
      </c>
      <c r="CG52" s="13">
        <v>6.5525796318564797</v>
      </c>
      <c r="CH52" s="173">
        <v>1.7948011129203201</v>
      </c>
      <c r="CI52" s="13">
        <v>5.3878431112248002</v>
      </c>
      <c r="CJ52" s="173">
        <v>1.34655392451144</v>
      </c>
      <c r="CK52" s="13">
        <v>4.1439199970213103</v>
      </c>
      <c r="CL52" s="173">
        <v>1.2039532994378801</v>
      </c>
      <c r="CM52" s="13">
        <v>-2.4086596348351801</v>
      </c>
      <c r="CN52" s="173">
        <v>2.1730994727242501</v>
      </c>
      <c r="CO52" s="13">
        <v>8.4904377265219697</v>
      </c>
      <c r="CP52" s="173">
        <v>0.66146028969453396</v>
      </c>
      <c r="CQ52" s="13">
        <v>11.3620574863721</v>
      </c>
      <c r="CR52" s="173">
        <v>2.4940785196222901</v>
      </c>
      <c r="CS52" s="13">
        <v>9.5098045152704298</v>
      </c>
      <c r="CT52" s="173">
        <v>2.0899510280526399</v>
      </c>
      <c r="CU52" s="13">
        <v>7.9125563739881803</v>
      </c>
      <c r="CV52" s="173">
        <v>1.0700272954522001</v>
      </c>
      <c r="CW52" s="13">
        <v>-3.4495011123839001</v>
      </c>
      <c r="CX52" s="173">
        <v>2.8781180733854801</v>
      </c>
      <c r="CY52" s="13">
        <v>14.817406960254401</v>
      </c>
      <c r="CZ52" s="173">
        <v>1.3823179259223699</v>
      </c>
      <c r="DA52" s="13">
        <v>17.7143463211466</v>
      </c>
      <c r="DB52" s="173">
        <v>2.2371880567865401</v>
      </c>
      <c r="DC52" s="13">
        <v>14.631480799212699</v>
      </c>
      <c r="DD52" s="173">
        <v>2.4407505676544399</v>
      </c>
      <c r="DE52" s="13">
        <v>14.476527872726299</v>
      </c>
      <c r="DF52" s="173">
        <v>2.0666380919546201</v>
      </c>
      <c r="DG52" s="13">
        <v>-3.23781844842035</v>
      </c>
      <c r="DH52" s="173">
        <v>2.7471247600377802</v>
      </c>
      <c r="DI52" s="13">
        <v>4.4145941703682396</v>
      </c>
      <c r="DJ52" s="173">
        <v>0.881122661641771</v>
      </c>
      <c r="DK52" s="13">
        <v>4.2734188972695497</v>
      </c>
      <c r="DL52" s="173">
        <v>2.0073505294422</v>
      </c>
      <c r="DM52" s="13">
        <v>3.8283803792582498</v>
      </c>
      <c r="DN52" s="173">
        <v>1.1375619464573099</v>
      </c>
      <c r="DO52" s="13">
        <v>4.7394793235747903</v>
      </c>
      <c r="DP52" s="173">
        <v>1.2213533271511501</v>
      </c>
      <c r="DQ52" s="13">
        <v>0.46606042630523897</v>
      </c>
      <c r="DR52" s="173">
        <v>2.2645241732760102</v>
      </c>
      <c r="DS52" s="13">
        <v>8.2886979237089804</v>
      </c>
      <c r="DT52" s="173">
        <v>0.76193355269971996</v>
      </c>
      <c r="DU52" s="13">
        <v>16.2334431675378</v>
      </c>
      <c r="DV52" s="173">
        <v>2.4431923297384999</v>
      </c>
      <c r="DW52" s="13">
        <v>8.58248035104398</v>
      </c>
      <c r="DX52" s="173">
        <v>1.82147048946896</v>
      </c>
      <c r="DY52" s="13">
        <v>7.3743197089997699</v>
      </c>
      <c r="DZ52" s="173">
        <v>1.12722839104616</v>
      </c>
      <c r="EA52" s="13">
        <v>-8.8591234585380096</v>
      </c>
      <c r="EB52" s="173">
        <v>2.7732995421535298</v>
      </c>
      <c r="EC52" s="13">
        <v>3.9581925824305499</v>
      </c>
      <c r="ED52" s="173">
        <v>0.87196568688881604</v>
      </c>
      <c r="EE52" s="13">
        <v>7.5833229148751604</v>
      </c>
      <c r="EF52" s="173">
        <v>1.7885923145181699</v>
      </c>
      <c r="EG52" s="13">
        <v>4.1093907833440397</v>
      </c>
      <c r="EH52" s="173">
        <v>1.1673097498168099</v>
      </c>
      <c r="EI52" s="13">
        <v>3.6904243935288599</v>
      </c>
      <c r="EJ52" s="173">
        <v>1.21413414062771</v>
      </c>
      <c r="EK52" s="13">
        <v>-3.8928985213462899</v>
      </c>
      <c r="EL52" s="173">
        <v>2.0471182604657399</v>
      </c>
      <c r="EM52" s="13">
        <v>8.0750665512031503</v>
      </c>
      <c r="EN52" s="173">
        <v>1.06268662414383</v>
      </c>
      <c r="EO52" s="13">
        <v>13.6649773577419</v>
      </c>
      <c r="EP52" s="173">
        <v>2.2280778616934702</v>
      </c>
      <c r="EQ52" s="13">
        <v>7.4995484938984402</v>
      </c>
      <c r="ER52" s="173">
        <v>1.4767973001174</v>
      </c>
      <c r="ES52" s="13">
        <v>7.8019872629387601</v>
      </c>
      <c r="ET52" s="173">
        <v>1.6294615940277299</v>
      </c>
      <c r="EU52" s="13">
        <v>-5.8629900948031697</v>
      </c>
      <c r="EV52" s="173">
        <v>2.5803534602595599</v>
      </c>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6"/>
    </row>
    <row r="53" spans="1:212" ht="12.95" customHeight="1" x14ac:dyDescent="0.2">
      <c r="A53" s="2" t="s">
        <v>381</v>
      </c>
      <c r="B53" s="12">
        <v>2</v>
      </c>
      <c r="C53" s="13">
        <v>16.397330016260401</v>
      </c>
      <c r="D53" s="173">
        <v>0.86653357983495805</v>
      </c>
      <c r="E53" s="13">
        <v>20.047994517497099</v>
      </c>
      <c r="F53" s="173">
        <v>2.4015289552882599</v>
      </c>
      <c r="G53" s="13">
        <v>15.719555810070901</v>
      </c>
      <c r="H53" s="173">
        <v>1.68613770928419</v>
      </c>
      <c r="I53" s="13">
        <v>15.6178035386956</v>
      </c>
      <c r="J53" s="173">
        <v>1.0846032877224101</v>
      </c>
      <c r="K53" s="13">
        <v>-4.4301909788014902</v>
      </c>
      <c r="L53" s="173">
        <v>2.7407271228749899</v>
      </c>
      <c r="M53" s="13">
        <v>16.9889978145215</v>
      </c>
      <c r="N53" s="173">
        <v>0.93218312820998295</v>
      </c>
      <c r="O53" s="13">
        <v>21.7373321761394</v>
      </c>
      <c r="P53" s="173">
        <v>2.2960953303848699</v>
      </c>
      <c r="Q53" s="13">
        <v>16.8246831616996</v>
      </c>
      <c r="R53" s="173">
        <v>1.9731040386541301</v>
      </c>
      <c r="S53" s="13">
        <v>15.790705244507301</v>
      </c>
      <c r="T53" s="173">
        <v>1.0652667427639599</v>
      </c>
      <c r="U53" s="13">
        <v>-5.9466269316321201</v>
      </c>
      <c r="V53" s="173">
        <v>2.5007583029692602</v>
      </c>
      <c r="W53" s="13">
        <v>17.925766519056499</v>
      </c>
      <c r="X53" s="173">
        <v>0.88633364867717901</v>
      </c>
      <c r="Y53" s="13">
        <v>18.302428543609199</v>
      </c>
      <c r="Z53" s="173">
        <v>1.98487334425962</v>
      </c>
      <c r="AA53" s="13">
        <v>18.208898812356999</v>
      </c>
      <c r="AB53" s="173">
        <v>2.15835988737539</v>
      </c>
      <c r="AC53" s="13">
        <v>17.783305794267299</v>
      </c>
      <c r="AD53" s="173">
        <v>0.99544549055964704</v>
      </c>
      <c r="AE53" s="13">
        <v>-0.51912274934192504</v>
      </c>
      <c r="AF53" s="173">
        <v>2.2618030420137898</v>
      </c>
      <c r="AG53" s="13">
        <v>19.558538926790799</v>
      </c>
      <c r="AH53" s="173">
        <v>0.99266027536662005</v>
      </c>
      <c r="AI53" s="13">
        <v>19.1304064333174</v>
      </c>
      <c r="AJ53" s="173">
        <v>2.1667846295734199</v>
      </c>
      <c r="AK53" s="13">
        <v>17.278143795968401</v>
      </c>
      <c r="AL53" s="173">
        <v>2.1081920165980499</v>
      </c>
      <c r="AM53" s="13">
        <v>20.1730600327483</v>
      </c>
      <c r="AN53" s="173">
        <v>1.2199859587923101</v>
      </c>
      <c r="AO53" s="13">
        <v>1.0426535994309101</v>
      </c>
      <c r="AP53" s="173">
        <v>2.6216404381820202</v>
      </c>
      <c r="AQ53" s="13">
        <v>20.265606904952801</v>
      </c>
      <c r="AR53" s="173">
        <v>0.95996210050083497</v>
      </c>
      <c r="AS53" s="13">
        <v>18.502844661208599</v>
      </c>
      <c r="AT53" s="173">
        <v>1.9546825041090199</v>
      </c>
      <c r="AU53" s="13">
        <v>20.055248953593399</v>
      </c>
      <c r="AV53" s="173">
        <v>2.1895427424444098</v>
      </c>
      <c r="AW53" s="13">
        <v>20.8774245177365</v>
      </c>
      <c r="AX53" s="173">
        <v>1.27525144397978</v>
      </c>
      <c r="AY53" s="13">
        <v>2.37457985652782</v>
      </c>
      <c r="AZ53" s="173">
        <v>2.4402551482720001</v>
      </c>
      <c r="BA53" s="13">
        <v>21.097861161331299</v>
      </c>
      <c r="BB53" s="173">
        <v>0.94679367727825803</v>
      </c>
      <c r="BC53" s="13">
        <v>16.659707213641902</v>
      </c>
      <c r="BD53" s="173">
        <v>2.00441884913764</v>
      </c>
      <c r="BE53" s="13">
        <v>19.220500021473001</v>
      </c>
      <c r="BF53" s="173">
        <v>2.30090255455629</v>
      </c>
      <c r="BG53" s="13">
        <v>22.708184786467701</v>
      </c>
      <c r="BH53" s="173">
        <v>1.24934334317391</v>
      </c>
      <c r="BI53" s="13">
        <v>6.0484775728258304</v>
      </c>
      <c r="BJ53" s="173">
        <v>2.5438044890406899</v>
      </c>
      <c r="BK53" s="13">
        <v>22.1673296690605</v>
      </c>
      <c r="BL53" s="173">
        <v>0.93649142257567297</v>
      </c>
      <c r="BM53" s="13">
        <v>20.346752919583</v>
      </c>
      <c r="BN53" s="173">
        <v>2.1622652165604301</v>
      </c>
      <c r="BO53" s="13">
        <v>20.4377945742836</v>
      </c>
      <c r="BP53" s="173">
        <v>2.21462311786859</v>
      </c>
      <c r="BQ53" s="13">
        <v>23.221083454914201</v>
      </c>
      <c r="BR53" s="173">
        <v>1.2520803056227401</v>
      </c>
      <c r="BS53" s="13">
        <v>2.8743305353311701</v>
      </c>
      <c r="BT53" s="173">
        <v>2.4588966635869198</v>
      </c>
      <c r="BU53" s="13">
        <v>25.117809673085901</v>
      </c>
      <c r="BV53" s="173">
        <v>1.0800652105747</v>
      </c>
      <c r="BW53" s="13">
        <v>31.602848919640401</v>
      </c>
      <c r="BX53" s="173">
        <v>2.5128041864128701</v>
      </c>
      <c r="BY53" s="13">
        <v>26.089046943641701</v>
      </c>
      <c r="BZ53" s="173">
        <v>2.1896978095903799</v>
      </c>
      <c r="CA53" s="13">
        <v>23.246816322490101</v>
      </c>
      <c r="CB53" s="173">
        <v>1.22517451066056</v>
      </c>
      <c r="CC53" s="13">
        <v>-8.3560325971502998</v>
      </c>
      <c r="CD53" s="173">
        <v>2.5905482038545098</v>
      </c>
      <c r="CE53" s="13">
        <v>8.9163560317927395</v>
      </c>
      <c r="CF53" s="173">
        <v>0.66930879820824196</v>
      </c>
      <c r="CG53" s="13">
        <v>9.6721053429040005</v>
      </c>
      <c r="CH53" s="173">
        <v>1.64943900987058</v>
      </c>
      <c r="CI53" s="13">
        <v>6.7722930576034504</v>
      </c>
      <c r="CJ53" s="173">
        <v>1.4929946373476199</v>
      </c>
      <c r="CK53" s="13">
        <v>9.2442115864483103</v>
      </c>
      <c r="CL53" s="173">
        <v>0.79836341726932503</v>
      </c>
      <c r="CM53" s="13">
        <v>-0.42789375645569</v>
      </c>
      <c r="CN53" s="173">
        <v>1.6962006543088299</v>
      </c>
      <c r="CO53" s="13">
        <v>21.200543701005401</v>
      </c>
      <c r="CP53" s="173">
        <v>0.96786713523807599</v>
      </c>
      <c r="CQ53" s="13">
        <v>21.2002580999687</v>
      </c>
      <c r="CR53" s="173">
        <v>2.0379986843803901</v>
      </c>
      <c r="CS53" s="13">
        <v>20.790482250217998</v>
      </c>
      <c r="CT53" s="173">
        <v>2.19471360339127</v>
      </c>
      <c r="CU53" s="13">
        <v>21.266188089048001</v>
      </c>
      <c r="CV53" s="173">
        <v>1.20348701858934</v>
      </c>
      <c r="CW53" s="13">
        <v>6.5929989079378998E-2</v>
      </c>
      <c r="CX53" s="173">
        <v>2.5119474651443898</v>
      </c>
      <c r="CY53" s="13">
        <v>28.650732225224701</v>
      </c>
      <c r="CZ53" s="173">
        <v>1.02718713733872</v>
      </c>
      <c r="DA53" s="13">
        <v>28.416694962841699</v>
      </c>
      <c r="DB53" s="173">
        <v>2.38338577910319</v>
      </c>
      <c r="DC53" s="13">
        <v>27.9872909568655</v>
      </c>
      <c r="DD53" s="173">
        <v>2.3558370059299398</v>
      </c>
      <c r="DE53" s="13">
        <v>28.963430723755799</v>
      </c>
      <c r="DF53" s="173">
        <v>1.37517474752663</v>
      </c>
      <c r="DG53" s="13">
        <v>0.546735760914139</v>
      </c>
      <c r="DH53" s="173">
        <v>2.9118832265197701</v>
      </c>
      <c r="DI53" s="13">
        <v>12.945764504427</v>
      </c>
      <c r="DJ53" s="173">
        <v>0.718137745053117</v>
      </c>
      <c r="DK53" s="13">
        <v>13.5502880466756</v>
      </c>
      <c r="DL53" s="173">
        <v>1.69616794146821</v>
      </c>
      <c r="DM53" s="13">
        <v>12.945543978478799</v>
      </c>
      <c r="DN53" s="173">
        <v>1.6027315487692799</v>
      </c>
      <c r="DO53" s="13">
        <v>12.8571980588677</v>
      </c>
      <c r="DP53" s="173">
        <v>0.87648572308454398</v>
      </c>
      <c r="DQ53" s="13">
        <v>-0.69308998780791597</v>
      </c>
      <c r="DR53" s="173">
        <v>2.0173737257666402</v>
      </c>
      <c r="DS53" s="13">
        <v>14.362462272610699</v>
      </c>
      <c r="DT53" s="173">
        <v>0.73027226543354395</v>
      </c>
      <c r="DU53" s="13">
        <v>14.6896162415623</v>
      </c>
      <c r="DV53" s="173">
        <v>1.8018496041585801</v>
      </c>
      <c r="DW53" s="13">
        <v>12.120572865722901</v>
      </c>
      <c r="DX53" s="173">
        <v>1.9358481330632</v>
      </c>
      <c r="DY53" s="13">
        <v>14.830179598829799</v>
      </c>
      <c r="DZ53" s="173">
        <v>0.87156199862793104</v>
      </c>
      <c r="EA53" s="13">
        <v>0.140563357267565</v>
      </c>
      <c r="EB53" s="173">
        <v>2.1228264582568599</v>
      </c>
      <c r="EC53" s="13">
        <v>16.766788167548601</v>
      </c>
      <c r="ED53" s="173">
        <v>0.84067246681283503</v>
      </c>
      <c r="EE53" s="13">
        <v>16.732807263505698</v>
      </c>
      <c r="EF53" s="173">
        <v>1.8113782526403099</v>
      </c>
      <c r="EG53" s="13">
        <v>14.90116033752</v>
      </c>
      <c r="EH53" s="173">
        <v>1.82976238075178</v>
      </c>
      <c r="EI53" s="13">
        <v>17.2555646496231</v>
      </c>
      <c r="EJ53" s="173">
        <v>1.0571613790312799</v>
      </c>
      <c r="EK53" s="13">
        <v>0.52275738611737699</v>
      </c>
      <c r="EL53" s="173">
        <v>2.0934785287330402</v>
      </c>
      <c r="EM53" s="13">
        <v>21.569082731551799</v>
      </c>
      <c r="EN53" s="173">
        <v>0.96935555704295895</v>
      </c>
      <c r="EO53" s="13">
        <v>20.610769635589399</v>
      </c>
      <c r="EP53" s="173">
        <v>2.1223349217913401</v>
      </c>
      <c r="EQ53" s="13">
        <v>21.128412313785599</v>
      </c>
      <c r="ER53" s="173">
        <v>2.2999433219783398</v>
      </c>
      <c r="ES53" s="13">
        <v>21.958879642937301</v>
      </c>
      <c r="ET53" s="173">
        <v>1.2452995943923499</v>
      </c>
      <c r="EU53" s="13">
        <v>1.34811000734789</v>
      </c>
      <c r="EV53" s="173">
        <v>2.5430132864126298</v>
      </c>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6"/>
    </row>
    <row r="54" spans="1:212" ht="12.95" customHeight="1" x14ac:dyDescent="0.2">
      <c r="A54" s="2" t="s">
        <v>382</v>
      </c>
      <c r="B54" s="12">
        <v>2</v>
      </c>
      <c r="C54" s="13">
        <v>12.7832940822788</v>
      </c>
      <c r="D54" s="173">
        <v>0.87302652559916405</v>
      </c>
      <c r="E54" s="13">
        <v>15.1726654603596</v>
      </c>
      <c r="F54" s="173">
        <v>2.1404916237799898</v>
      </c>
      <c r="G54" s="13">
        <v>8.3952115048031892</v>
      </c>
      <c r="H54" s="173">
        <v>1.8961602702729901</v>
      </c>
      <c r="I54" s="13">
        <v>12.684432931268701</v>
      </c>
      <c r="J54" s="173">
        <v>1.1750128673106199</v>
      </c>
      <c r="K54" s="13">
        <v>-2.4882325290908902</v>
      </c>
      <c r="L54" s="173">
        <v>2.3918947048361998</v>
      </c>
      <c r="M54" s="13">
        <v>12.6563721813726</v>
      </c>
      <c r="N54" s="173">
        <v>0.89195596800222998</v>
      </c>
      <c r="O54" s="13">
        <v>19.257005562556799</v>
      </c>
      <c r="P54" s="173">
        <v>2.6637576114694999</v>
      </c>
      <c r="Q54" s="13">
        <v>9.6767004263001297</v>
      </c>
      <c r="R54" s="173">
        <v>2.0046996261715502</v>
      </c>
      <c r="S54" s="13">
        <v>11.13026114048</v>
      </c>
      <c r="T54" s="173">
        <v>1.11955101056607</v>
      </c>
      <c r="U54" s="13">
        <v>-8.1267444220768006</v>
      </c>
      <c r="V54" s="173">
        <v>2.92626290193604</v>
      </c>
      <c r="W54" s="13">
        <v>11.6984528652601</v>
      </c>
      <c r="X54" s="173">
        <v>0.90227470439533197</v>
      </c>
      <c r="Y54" s="13">
        <v>12.644668276889</v>
      </c>
      <c r="Z54" s="173">
        <v>1.7997880470926899</v>
      </c>
      <c r="AA54" s="13">
        <v>9.8388288966945208</v>
      </c>
      <c r="AB54" s="173">
        <v>2.0044023950254002</v>
      </c>
      <c r="AC54" s="13">
        <v>11.674635570521801</v>
      </c>
      <c r="AD54" s="173">
        <v>1.12438454668471</v>
      </c>
      <c r="AE54" s="13">
        <v>-0.97003270636724903</v>
      </c>
      <c r="AF54" s="173">
        <v>1.8896936007118399</v>
      </c>
      <c r="AG54" s="13">
        <v>18.513019433451799</v>
      </c>
      <c r="AH54" s="173">
        <v>1.0549349507289001</v>
      </c>
      <c r="AI54" s="13">
        <v>23.423459678811</v>
      </c>
      <c r="AJ54" s="173">
        <v>2.7159668356576998</v>
      </c>
      <c r="AK54" s="13">
        <v>17.266529757142902</v>
      </c>
      <c r="AL54" s="173">
        <v>2.4568335193327102</v>
      </c>
      <c r="AM54" s="13">
        <v>16.938996611153801</v>
      </c>
      <c r="AN54" s="173">
        <v>1.3334191495721699</v>
      </c>
      <c r="AO54" s="13">
        <v>-6.4844630676572299</v>
      </c>
      <c r="AP54" s="173">
        <v>2.9919673856214901</v>
      </c>
      <c r="AQ54" s="13">
        <v>16.2356086627615</v>
      </c>
      <c r="AR54" s="173">
        <v>1.12859077279634</v>
      </c>
      <c r="AS54" s="13">
        <v>15.8217989533746</v>
      </c>
      <c r="AT54" s="173">
        <v>2.25650745971297</v>
      </c>
      <c r="AU54" s="13">
        <v>11.418711848917701</v>
      </c>
      <c r="AV54" s="173">
        <v>2.3507710212305999</v>
      </c>
      <c r="AW54" s="13">
        <v>16.657965530826299</v>
      </c>
      <c r="AX54" s="173">
        <v>1.3695361581176699</v>
      </c>
      <c r="AY54" s="13">
        <v>0.83616657745163203</v>
      </c>
      <c r="AZ54" s="173">
        <v>2.6612617558870402</v>
      </c>
      <c r="BA54" s="13">
        <v>18.0187896045977</v>
      </c>
      <c r="BB54" s="173">
        <v>1.13760169473835</v>
      </c>
      <c r="BC54" s="13">
        <v>16.613328351958199</v>
      </c>
      <c r="BD54" s="173">
        <v>2.3835606693698299</v>
      </c>
      <c r="BE54" s="13">
        <v>11.416309554206199</v>
      </c>
      <c r="BF54" s="173">
        <v>2.4837535946114402</v>
      </c>
      <c r="BG54" s="13">
        <v>19.184085939184101</v>
      </c>
      <c r="BH54" s="173">
        <v>1.4266583271575299</v>
      </c>
      <c r="BI54" s="13">
        <v>2.5707575872258399</v>
      </c>
      <c r="BJ54" s="173">
        <v>2.8148533861639802</v>
      </c>
      <c r="BK54" s="13">
        <v>18.1746113244075</v>
      </c>
      <c r="BL54" s="173">
        <v>1.0507370234981801</v>
      </c>
      <c r="BM54" s="13">
        <v>14.233656410591299</v>
      </c>
      <c r="BN54" s="173">
        <v>1.8850961195678999</v>
      </c>
      <c r="BO54" s="13">
        <v>17.9217620488836</v>
      </c>
      <c r="BP54" s="173">
        <v>3.1419336321650499</v>
      </c>
      <c r="BQ54" s="13">
        <v>18.777309767589799</v>
      </c>
      <c r="BR54" s="173">
        <v>1.18298377544045</v>
      </c>
      <c r="BS54" s="13">
        <v>4.5436533569985196</v>
      </c>
      <c r="BT54" s="173">
        <v>2.04802880582564</v>
      </c>
      <c r="BU54" s="13">
        <v>24.407444724209501</v>
      </c>
      <c r="BV54" s="173">
        <v>1.15982117408713</v>
      </c>
      <c r="BW54" s="13">
        <v>29.689805027381698</v>
      </c>
      <c r="BX54" s="173">
        <v>2.5640406784687402</v>
      </c>
      <c r="BY54" s="13">
        <v>25.7021496399407</v>
      </c>
      <c r="BZ54" s="173">
        <v>2.8580367434415601</v>
      </c>
      <c r="CA54" s="13">
        <v>22.4643176504064</v>
      </c>
      <c r="CB54" s="173">
        <v>1.41383330462195</v>
      </c>
      <c r="CC54" s="13">
        <v>-7.22548737697534</v>
      </c>
      <c r="CD54" s="173">
        <v>2.9484617425523099</v>
      </c>
      <c r="CE54" s="13">
        <v>5.5934580063316304</v>
      </c>
      <c r="CF54" s="173">
        <v>0.51065540599445902</v>
      </c>
      <c r="CG54" s="13">
        <v>9.8158752248491901</v>
      </c>
      <c r="CH54" s="173">
        <v>1.8770408470825399</v>
      </c>
      <c r="CI54" s="13">
        <v>4.5212468824426102</v>
      </c>
      <c r="CJ54" s="173">
        <v>1.44892636439178</v>
      </c>
      <c r="CK54" s="13">
        <v>4.3757430612280199</v>
      </c>
      <c r="CL54" s="173">
        <v>0.61250479449540196</v>
      </c>
      <c r="CM54" s="13">
        <v>-5.4401321636211701</v>
      </c>
      <c r="CN54" s="173">
        <v>2.0698179858646899</v>
      </c>
      <c r="CO54" s="13">
        <v>10.0753580377289</v>
      </c>
      <c r="CP54" s="173">
        <v>0.83184993852153</v>
      </c>
      <c r="CQ54" s="13">
        <v>13.7166923907556</v>
      </c>
      <c r="CR54" s="173">
        <v>1.9226088288624199</v>
      </c>
      <c r="CS54" s="13">
        <v>10.9600590267329</v>
      </c>
      <c r="CT54" s="173">
        <v>2.1034682927873098</v>
      </c>
      <c r="CU54" s="13">
        <v>8.5537058030822308</v>
      </c>
      <c r="CV54" s="173">
        <v>1.00391397507882</v>
      </c>
      <c r="CW54" s="13">
        <v>-5.1629865876733296</v>
      </c>
      <c r="CX54" s="173">
        <v>2.1237133719739001</v>
      </c>
      <c r="CY54" s="13">
        <v>18.171060460624702</v>
      </c>
      <c r="CZ54" s="173">
        <v>0.96190587485965495</v>
      </c>
      <c r="DA54" s="13">
        <v>18.415687098883399</v>
      </c>
      <c r="DB54" s="173">
        <v>2.2760686401941701</v>
      </c>
      <c r="DC54" s="13">
        <v>19.842504582534701</v>
      </c>
      <c r="DD54" s="173">
        <v>2.9128120808134002</v>
      </c>
      <c r="DE54" s="13">
        <v>17.573856199048102</v>
      </c>
      <c r="DF54" s="173">
        <v>1.28081580648767</v>
      </c>
      <c r="DG54" s="13">
        <v>-0.84183089983530801</v>
      </c>
      <c r="DH54" s="173">
        <v>2.7322094453779902</v>
      </c>
      <c r="DI54" s="13">
        <v>13.688244132511601</v>
      </c>
      <c r="DJ54" s="173">
        <v>1.07263552632417</v>
      </c>
      <c r="DK54" s="13">
        <v>15.2769508829063</v>
      </c>
      <c r="DL54" s="173">
        <v>2.0881084266599701</v>
      </c>
      <c r="DM54" s="13">
        <v>13.3021010595048</v>
      </c>
      <c r="DN54" s="173">
        <v>2.2917205561008398</v>
      </c>
      <c r="DO54" s="13">
        <v>13.0996944284904</v>
      </c>
      <c r="DP54" s="173">
        <v>1.2858621944936801</v>
      </c>
      <c r="DQ54" s="13">
        <v>-2.1772564544159301</v>
      </c>
      <c r="DR54" s="173">
        <v>2.2787330352292101</v>
      </c>
      <c r="DS54" s="13">
        <v>13.067380854583501</v>
      </c>
      <c r="DT54" s="173">
        <v>0.98570882870096399</v>
      </c>
      <c r="DU54" s="13">
        <v>15.2174836178978</v>
      </c>
      <c r="DV54" s="173">
        <v>2.0753297889461102</v>
      </c>
      <c r="DW54" s="13">
        <v>11.4481283483774</v>
      </c>
      <c r="DX54" s="173">
        <v>2.22543689943332</v>
      </c>
      <c r="DY54" s="13">
        <v>12.4043655212619</v>
      </c>
      <c r="DZ54" s="173">
        <v>1.2941229592352299</v>
      </c>
      <c r="EA54" s="13">
        <v>-2.8131180966359</v>
      </c>
      <c r="EB54" s="173">
        <v>2.3256499983702401</v>
      </c>
      <c r="EC54" s="13">
        <v>14.857398402216701</v>
      </c>
      <c r="ED54" s="173">
        <v>0.85502333403849196</v>
      </c>
      <c r="EE54" s="13">
        <v>16.902074681326901</v>
      </c>
      <c r="EF54" s="173">
        <v>2.4931975234536399</v>
      </c>
      <c r="EG54" s="13">
        <v>14.836357003005601</v>
      </c>
      <c r="EH54" s="173">
        <v>2.5074091259586799</v>
      </c>
      <c r="EI54" s="13">
        <v>14.1192302422313</v>
      </c>
      <c r="EJ54" s="173">
        <v>1.0425603128501</v>
      </c>
      <c r="EK54" s="13">
        <v>-2.7828444390956402</v>
      </c>
      <c r="EL54" s="173">
        <v>2.7912791450396699</v>
      </c>
      <c r="EM54" s="13">
        <v>20.963395967677901</v>
      </c>
      <c r="EN54" s="173">
        <v>1.0546736026722101</v>
      </c>
      <c r="EO54" s="13">
        <v>22.5902782403628</v>
      </c>
      <c r="EP54" s="173">
        <v>2.4392388797521098</v>
      </c>
      <c r="EQ54" s="13">
        <v>23.1531089013606</v>
      </c>
      <c r="ER54" s="173">
        <v>3.1255155220588899</v>
      </c>
      <c r="ES54" s="13">
        <v>19.981121534490502</v>
      </c>
      <c r="ET54" s="173">
        <v>1.1947123330532701</v>
      </c>
      <c r="EU54" s="13">
        <v>-2.60915670587233</v>
      </c>
      <c r="EV54" s="173">
        <v>2.5924701434116102</v>
      </c>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6"/>
    </row>
    <row r="55" spans="1:212" ht="12.95" customHeight="1" x14ac:dyDescent="0.2">
      <c r="A55" s="2" t="s">
        <v>383</v>
      </c>
      <c r="B55" s="12">
        <v>2</v>
      </c>
      <c r="C55" s="13">
        <v>19.460692638675901</v>
      </c>
      <c r="D55" s="173">
        <v>1.3705379832253699</v>
      </c>
      <c r="E55" s="13">
        <v>16.844302150546302</v>
      </c>
      <c r="F55" s="173">
        <v>1.8687173370007799</v>
      </c>
      <c r="G55" s="13">
        <v>16.4327321055741</v>
      </c>
      <c r="H55" s="173">
        <v>2.6620831586706601</v>
      </c>
      <c r="I55" s="13">
        <v>22.609022921394299</v>
      </c>
      <c r="J55" s="173">
        <v>2.2409967579648402</v>
      </c>
      <c r="K55" s="13">
        <v>5.7647207708480197</v>
      </c>
      <c r="L55" s="173">
        <v>2.6710097727578201</v>
      </c>
      <c r="M55" s="13">
        <v>17.6679299024401</v>
      </c>
      <c r="N55" s="173">
        <v>1.3205986477488301</v>
      </c>
      <c r="O55" s="13">
        <v>16.504592679660401</v>
      </c>
      <c r="P55" s="173">
        <v>1.8459921552058201</v>
      </c>
      <c r="Q55" s="13">
        <v>14.6210021688988</v>
      </c>
      <c r="R55" s="173">
        <v>2.7887698176488902</v>
      </c>
      <c r="S55" s="13">
        <v>20.444431712483599</v>
      </c>
      <c r="T55" s="173">
        <v>2.0338699989958</v>
      </c>
      <c r="U55" s="13">
        <v>3.93983903282321</v>
      </c>
      <c r="V55" s="173">
        <v>2.5601473526131402</v>
      </c>
      <c r="W55" s="13">
        <v>17.501671066671499</v>
      </c>
      <c r="X55" s="173">
        <v>1.1663029836463801</v>
      </c>
      <c r="Y55" s="13">
        <v>15.9010058257449</v>
      </c>
      <c r="Z55" s="173">
        <v>1.6433262937728701</v>
      </c>
      <c r="AA55" s="13">
        <v>15.326005719048201</v>
      </c>
      <c r="AB55" s="173">
        <v>2.6143180513275701</v>
      </c>
      <c r="AC55" s="13">
        <v>19.596215755617202</v>
      </c>
      <c r="AD55" s="173">
        <v>1.9275295893533999</v>
      </c>
      <c r="AE55" s="13">
        <v>3.69520992987233</v>
      </c>
      <c r="AF55" s="173">
        <v>2.5763507235295902</v>
      </c>
      <c r="AG55" s="13">
        <v>19.102940319204102</v>
      </c>
      <c r="AH55" s="173">
        <v>1.1876680836775699</v>
      </c>
      <c r="AI55" s="13">
        <v>15.8434706822172</v>
      </c>
      <c r="AJ55" s="173">
        <v>1.71615583563639</v>
      </c>
      <c r="AK55" s="13">
        <v>16.683733526351102</v>
      </c>
      <c r="AL55" s="173">
        <v>2.6203824264183702</v>
      </c>
      <c r="AM55" s="13">
        <v>21.941283856066601</v>
      </c>
      <c r="AN55" s="173">
        <v>1.8623544458352701</v>
      </c>
      <c r="AO55" s="13">
        <v>6.0978131738494197</v>
      </c>
      <c r="AP55" s="173">
        <v>2.5426012677875298</v>
      </c>
      <c r="AQ55" s="13">
        <v>31.721220244904998</v>
      </c>
      <c r="AR55" s="173">
        <v>1.3602202360372899</v>
      </c>
      <c r="AS55" s="13">
        <v>23.778403855813099</v>
      </c>
      <c r="AT55" s="173">
        <v>1.7932686507828199</v>
      </c>
      <c r="AU55" s="13">
        <v>27.186546639909</v>
      </c>
      <c r="AV55" s="173">
        <v>2.9627004107230399</v>
      </c>
      <c r="AW55" s="13">
        <v>38.713829347159702</v>
      </c>
      <c r="AX55" s="173">
        <v>2.2083967318099398</v>
      </c>
      <c r="AY55" s="13">
        <v>14.935425491346599</v>
      </c>
      <c r="AZ55" s="173">
        <v>2.6755491527621702</v>
      </c>
      <c r="BA55" s="13">
        <v>34.675148830597301</v>
      </c>
      <c r="BB55" s="173">
        <v>1.4461122155397199</v>
      </c>
      <c r="BC55" s="13">
        <v>26.970226647662798</v>
      </c>
      <c r="BD55" s="173">
        <v>2.25924339414399</v>
      </c>
      <c r="BE55" s="13">
        <v>30.203499185553</v>
      </c>
      <c r="BF55" s="173">
        <v>3.0548061317269899</v>
      </c>
      <c r="BG55" s="13">
        <v>41.082285193709701</v>
      </c>
      <c r="BH55" s="173">
        <v>2.4171221229658002</v>
      </c>
      <c r="BI55" s="13">
        <v>14.112058546046899</v>
      </c>
      <c r="BJ55" s="173">
        <v>3.3489085041767499</v>
      </c>
      <c r="BK55" s="13">
        <v>36.256543871577399</v>
      </c>
      <c r="BL55" s="173">
        <v>1.3961729272291501</v>
      </c>
      <c r="BM55" s="13">
        <v>31.222056138782801</v>
      </c>
      <c r="BN55" s="173">
        <v>2.1805783867653998</v>
      </c>
      <c r="BO55" s="13">
        <v>35.4111703317229</v>
      </c>
      <c r="BP55" s="173">
        <v>3.2465592094870002</v>
      </c>
      <c r="BQ55" s="13">
        <v>39.8929198817263</v>
      </c>
      <c r="BR55" s="173">
        <v>1.8629631877536701</v>
      </c>
      <c r="BS55" s="13">
        <v>8.6708637429435402</v>
      </c>
      <c r="BT55" s="173">
        <v>2.8180037884452802</v>
      </c>
      <c r="BU55" s="13">
        <v>20.4416824355968</v>
      </c>
      <c r="BV55" s="173">
        <v>1.2070972656949499</v>
      </c>
      <c r="BW55" s="13">
        <v>18.810929149179799</v>
      </c>
      <c r="BX55" s="173">
        <v>1.6617864068216599</v>
      </c>
      <c r="BY55" s="13">
        <v>19.564712759998802</v>
      </c>
      <c r="BZ55" s="173">
        <v>2.75119387610573</v>
      </c>
      <c r="CA55" s="13">
        <v>21.792999792492498</v>
      </c>
      <c r="CB55" s="173">
        <v>1.70826490591177</v>
      </c>
      <c r="CC55" s="13">
        <v>2.98207064331271</v>
      </c>
      <c r="CD55" s="173">
        <v>2.3811789866753901</v>
      </c>
      <c r="CE55" s="13">
        <v>24.0296337059516</v>
      </c>
      <c r="CF55" s="173">
        <v>1.31768904788699</v>
      </c>
      <c r="CG55" s="13">
        <v>21.141530490730499</v>
      </c>
      <c r="CH55" s="173">
        <v>1.97474446284024</v>
      </c>
      <c r="CI55" s="13">
        <v>26.307262153738801</v>
      </c>
      <c r="CJ55" s="173">
        <v>2.7976758084875701</v>
      </c>
      <c r="CK55" s="13">
        <v>25.2017537667952</v>
      </c>
      <c r="CL55" s="173">
        <v>2.0824683756398099</v>
      </c>
      <c r="CM55" s="13">
        <v>4.0602232760646899</v>
      </c>
      <c r="CN55" s="173">
        <v>2.9035042864406302</v>
      </c>
      <c r="CO55" s="13">
        <v>21.675857255009401</v>
      </c>
      <c r="CP55" s="173">
        <v>1.3291590371692901</v>
      </c>
      <c r="CQ55" s="13">
        <v>19.044315065521499</v>
      </c>
      <c r="CR55" s="173">
        <v>1.81326292397665</v>
      </c>
      <c r="CS55" s="13">
        <v>19.651592856350501</v>
      </c>
      <c r="CT55" s="173">
        <v>2.9780059933907501</v>
      </c>
      <c r="CU55" s="13">
        <v>24.509419910734</v>
      </c>
      <c r="CV55" s="173">
        <v>1.97074942273475</v>
      </c>
      <c r="CW55" s="13">
        <v>5.4651048452125197</v>
      </c>
      <c r="CX55" s="173">
        <v>2.47832064107366</v>
      </c>
      <c r="CY55" s="13">
        <v>44.043094216148702</v>
      </c>
      <c r="CZ55" s="173">
        <v>1.5330704762425</v>
      </c>
      <c r="DA55" s="13">
        <v>42.825212338591399</v>
      </c>
      <c r="DB55" s="173">
        <v>2.8709230940333099</v>
      </c>
      <c r="DC55" s="13">
        <v>44.3985988345854</v>
      </c>
      <c r="DD55" s="173">
        <v>3.1676839949304001</v>
      </c>
      <c r="DE55" s="13">
        <v>45.780610026279099</v>
      </c>
      <c r="DF55" s="173">
        <v>2.1096402215099199</v>
      </c>
      <c r="DG55" s="13">
        <v>2.9553976876877699</v>
      </c>
      <c r="DH55" s="173">
        <v>3.81449569388346</v>
      </c>
      <c r="DI55" s="13">
        <v>25.505868710825499</v>
      </c>
      <c r="DJ55" s="173">
        <v>1.2241733651026001</v>
      </c>
      <c r="DK55" s="13">
        <v>20.8148143922099</v>
      </c>
      <c r="DL55" s="173">
        <v>1.97521311340909</v>
      </c>
      <c r="DM55" s="13">
        <v>25.164884865238601</v>
      </c>
      <c r="DN55" s="173">
        <v>3.2477600370236002</v>
      </c>
      <c r="DO55" s="13">
        <v>28.919395893258098</v>
      </c>
      <c r="DP55" s="173">
        <v>2.0149967164402098</v>
      </c>
      <c r="DQ55" s="13">
        <v>8.1045815010481892</v>
      </c>
      <c r="DR55" s="173">
        <v>3.0722478401221398</v>
      </c>
      <c r="DS55" s="13">
        <v>17.083946179377701</v>
      </c>
      <c r="DT55" s="173">
        <v>1.1265556872870399</v>
      </c>
      <c r="DU55" s="13">
        <v>14.9065650742681</v>
      </c>
      <c r="DV55" s="173">
        <v>1.78258620998918</v>
      </c>
      <c r="DW55" s="13">
        <v>16.1395494060427</v>
      </c>
      <c r="DX55" s="173">
        <v>2.5256644484351498</v>
      </c>
      <c r="DY55" s="13">
        <v>19.4065499528865</v>
      </c>
      <c r="DZ55" s="173">
        <v>1.8444008594012</v>
      </c>
      <c r="EA55" s="13">
        <v>4.4999848786183296</v>
      </c>
      <c r="EB55" s="173">
        <v>2.5339147019648198</v>
      </c>
      <c r="EC55" s="13">
        <v>26.370016651347601</v>
      </c>
      <c r="ED55" s="173">
        <v>1.3727884132116499</v>
      </c>
      <c r="EE55" s="13">
        <v>24.7369832207062</v>
      </c>
      <c r="EF55" s="173">
        <v>2.3728753178953701</v>
      </c>
      <c r="EG55" s="13">
        <v>27.175574084005198</v>
      </c>
      <c r="EH55" s="173">
        <v>2.80970080703776</v>
      </c>
      <c r="EI55" s="13">
        <v>27.445790630687501</v>
      </c>
      <c r="EJ55" s="173">
        <v>1.9443400980491801</v>
      </c>
      <c r="EK55" s="13">
        <v>2.7088074099812798</v>
      </c>
      <c r="EL55" s="173">
        <v>2.8623640372878598</v>
      </c>
      <c r="EM55" s="13">
        <v>30.130246460269799</v>
      </c>
      <c r="EN55" s="173">
        <v>1.4342584428682901</v>
      </c>
      <c r="EO55" s="13">
        <v>27.200358204702798</v>
      </c>
      <c r="EP55" s="173">
        <v>2.2772366977326701</v>
      </c>
      <c r="EQ55" s="13">
        <v>30.481731086304599</v>
      </c>
      <c r="ER55" s="173">
        <v>3.0960203519456799</v>
      </c>
      <c r="ES55" s="13">
        <v>32.333193533261301</v>
      </c>
      <c r="ET55" s="173">
        <v>2.1609349987203501</v>
      </c>
      <c r="EU55" s="13">
        <v>5.1328353285585004</v>
      </c>
      <c r="EV55" s="173">
        <v>3.1544190147793598</v>
      </c>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6"/>
    </row>
    <row r="56" spans="1:212" ht="12.95" customHeight="1" x14ac:dyDescent="0.2">
      <c r="A56" s="2" t="s">
        <v>384</v>
      </c>
      <c r="B56" s="12">
        <v>2</v>
      </c>
      <c r="C56" s="13">
        <v>4.0212499439066702</v>
      </c>
      <c r="D56" s="173">
        <v>0.44441119436452298</v>
      </c>
      <c r="E56" s="13">
        <v>6.5102554184799999</v>
      </c>
      <c r="F56" s="173">
        <v>0.82997299740301</v>
      </c>
      <c r="G56" s="13">
        <v>4.6284975752646904</v>
      </c>
      <c r="H56" s="173">
        <v>1.0000620092223</v>
      </c>
      <c r="I56" s="13">
        <v>2.7677826111508201</v>
      </c>
      <c r="J56" s="173">
        <v>0.44947415893583098</v>
      </c>
      <c r="K56" s="13">
        <v>-3.7424728073291802</v>
      </c>
      <c r="L56" s="173">
        <v>0.94067367467975105</v>
      </c>
      <c r="M56" s="13">
        <v>8.2192756322574194</v>
      </c>
      <c r="N56" s="173">
        <v>0.62394230507247095</v>
      </c>
      <c r="O56" s="13">
        <v>14.596268984350701</v>
      </c>
      <c r="P56" s="173">
        <v>1.37532705160893</v>
      </c>
      <c r="Q56" s="13">
        <v>10.737532627455201</v>
      </c>
      <c r="R56" s="173">
        <v>1.3713856353827001</v>
      </c>
      <c r="S56" s="13">
        <v>4.8579090805130898</v>
      </c>
      <c r="T56" s="173">
        <v>0.59150506658900104</v>
      </c>
      <c r="U56" s="13">
        <v>-9.7383599038375994</v>
      </c>
      <c r="V56" s="173">
        <v>1.47486824950178</v>
      </c>
      <c r="W56" s="13">
        <v>8.16179836946419</v>
      </c>
      <c r="X56" s="173">
        <v>0.51307695467835401</v>
      </c>
      <c r="Y56" s="13">
        <v>13.2672097426444</v>
      </c>
      <c r="Z56" s="173">
        <v>1.3376616654783999</v>
      </c>
      <c r="AA56" s="13">
        <v>10.3093400570874</v>
      </c>
      <c r="AB56" s="173">
        <v>1.28793106243476</v>
      </c>
      <c r="AC56" s="13">
        <v>5.5267324373238598</v>
      </c>
      <c r="AD56" s="173">
        <v>0.565493752263178</v>
      </c>
      <c r="AE56" s="13">
        <v>-7.7404773053204998</v>
      </c>
      <c r="AF56" s="173">
        <v>1.4891440905684401</v>
      </c>
      <c r="AG56" s="13">
        <v>11.240035596320901</v>
      </c>
      <c r="AH56" s="173">
        <v>0.66230089141894699</v>
      </c>
      <c r="AI56" s="13">
        <v>15.6271076679164</v>
      </c>
      <c r="AJ56" s="173">
        <v>1.6508493298959499</v>
      </c>
      <c r="AK56" s="13">
        <v>12.808456772958101</v>
      </c>
      <c r="AL56" s="173">
        <v>1.54118266322256</v>
      </c>
      <c r="AM56" s="13">
        <v>8.9767322751314502</v>
      </c>
      <c r="AN56" s="173">
        <v>0.71909059015130605</v>
      </c>
      <c r="AO56" s="13">
        <v>-6.6503753927849099</v>
      </c>
      <c r="AP56" s="173">
        <v>1.7255309124054099</v>
      </c>
      <c r="AQ56" s="13">
        <v>12.548155937374</v>
      </c>
      <c r="AR56" s="173">
        <v>0.759805701196267</v>
      </c>
      <c r="AS56" s="13">
        <v>15.2633362600917</v>
      </c>
      <c r="AT56" s="173">
        <v>1.6240189768609601</v>
      </c>
      <c r="AU56" s="13">
        <v>11.912225016747801</v>
      </c>
      <c r="AV56" s="173">
        <v>1.24166998787685</v>
      </c>
      <c r="AW56" s="13">
        <v>11.5693844904388</v>
      </c>
      <c r="AX56" s="173">
        <v>0.83273188369517803</v>
      </c>
      <c r="AY56" s="13">
        <v>-3.6939517696528599</v>
      </c>
      <c r="AZ56" s="173">
        <v>1.57605553359433</v>
      </c>
      <c r="BA56" s="13">
        <v>11.4899827762549</v>
      </c>
      <c r="BB56" s="173">
        <v>0.63067282253033896</v>
      </c>
      <c r="BC56" s="13">
        <v>11.851546799155299</v>
      </c>
      <c r="BD56" s="173">
        <v>1.24238572559242</v>
      </c>
      <c r="BE56" s="13">
        <v>11.2184999931979</v>
      </c>
      <c r="BF56" s="173">
        <v>1.19792132841595</v>
      </c>
      <c r="BG56" s="13">
        <v>11.529916877208899</v>
      </c>
      <c r="BH56" s="173">
        <v>0.784545979820924</v>
      </c>
      <c r="BI56" s="13">
        <v>-0.321629921946395</v>
      </c>
      <c r="BJ56" s="173">
        <v>1.37886642261281</v>
      </c>
      <c r="BK56" s="13">
        <v>29.727822269969501</v>
      </c>
      <c r="BL56" s="173">
        <v>0.88658809672773797</v>
      </c>
      <c r="BM56" s="13">
        <v>27.485865557316298</v>
      </c>
      <c r="BN56" s="173">
        <v>1.66656689044636</v>
      </c>
      <c r="BO56" s="13">
        <v>31.218785726009099</v>
      </c>
      <c r="BP56" s="173">
        <v>2.0297965670254401</v>
      </c>
      <c r="BQ56" s="13">
        <v>30.269464820345899</v>
      </c>
      <c r="BR56" s="173">
        <v>1.2803802852620101</v>
      </c>
      <c r="BS56" s="13">
        <v>2.7835992630296</v>
      </c>
      <c r="BT56" s="173">
        <v>2.1634506674706202</v>
      </c>
      <c r="BU56" s="13">
        <v>21.000298732246499</v>
      </c>
      <c r="BV56" s="173">
        <v>0.891871276457611</v>
      </c>
      <c r="BW56" s="13">
        <v>31.921164313550602</v>
      </c>
      <c r="BX56" s="173">
        <v>1.97260445075885</v>
      </c>
      <c r="BY56" s="13">
        <v>24.319911704147799</v>
      </c>
      <c r="BZ56" s="173">
        <v>1.8593478981309699</v>
      </c>
      <c r="CA56" s="13">
        <v>15.3023480014442</v>
      </c>
      <c r="CB56" s="173">
        <v>0.89472814324705696</v>
      </c>
      <c r="CC56" s="13">
        <v>-16.6188163121064</v>
      </c>
      <c r="CD56" s="173">
        <v>2.08289076668868</v>
      </c>
      <c r="CE56" s="13">
        <v>10.8126797430262</v>
      </c>
      <c r="CF56" s="173">
        <v>0.60643579621476795</v>
      </c>
      <c r="CG56" s="13">
        <v>16.7571674992917</v>
      </c>
      <c r="CH56" s="173">
        <v>1.2526939470871701</v>
      </c>
      <c r="CI56" s="13">
        <v>14.3459999982024</v>
      </c>
      <c r="CJ56" s="173">
        <v>1.3463431534831101</v>
      </c>
      <c r="CK56" s="13">
        <v>7.2967985313029198</v>
      </c>
      <c r="CL56" s="173">
        <v>0.65288519534438505</v>
      </c>
      <c r="CM56" s="13">
        <v>-9.4603689679887708</v>
      </c>
      <c r="CN56" s="173">
        <v>1.4202776359546201</v>
      </c>
      <c r="CO56" s="13">
        <v>12.871636885850901</v>
      </c>
      <c r="CP56" s="173">
        <v>0.61904653887680905</v>
      </c>
      <c r="CQ56" s="13">
        <v>17.3243691934533</v>
      </c>
      <c r="CR56" s="173">
        <v>1.1492629560696499</v>
      </c>
      <c r="CS56" s="13">
        <v>15.0409877708657</v>
      </c>
      <c r="CT56" s="173">
        <v>1.38842657113213</v>
      </c>
      <c r="CU56" s="13">
        <v>10.238399468351099</v>
      </c>
      <c r="CV56" s="173">
        <v>0.737365613364521</v>
      </c>
      <c r="CW56" s="13">
        <v>-7.0859697251022498</v>
      </c>
      <c r="CX56" s="173">
        <v>1.30543006740519</v>
      </c>
      <c r="CY56" s="13">
        <v>27.295899191097501</v>
      </c>
      <c r="CZ56" s="173">
        <v>0.90567943893343195</v>
      </c>
      <c r="DA56" s="13">
        <v>33.062437952092601</v>
      </c>
      <c r="DB56" s="173">
        <v>2.1933283512124402</v>
      </c>
      <c r="DC56" s="13">
        <v>33.272557689280198</v>
      </c>
      <c r="DD56" s="173">
        <v>1.9507019472278599</v>
      </c>
      <c r="DE56" s="13">
        <v>22.925756807087001</v>
      </c>
      <c r="DF56" s="173">
        <v>1.1141062358646201</v>
      </c>
      <c r="DG56" s="13">
        <v>-10.1366811450056</v>
      </c>
      <c r="DH56" s="173">
        <v>2.3195670526349401</v>
      </c>
      <c r="DI56" s="13">
        <v>16.3096805404086</v>
      </c>
      <c r="DJ56" s="173">
        <v>0.76177338832811103</v>
      </c>
      <c r="DK56" s="13">
        <v>21.4547346963687</v>
      </c>
      <c r="DL56" s="173">
        <v>1.8624344761483</v>
      </c>
      <c r="DM56" s="13">
        <v>18.470772430805699</v>
      </c>
      <c r="DN56" s="173">
        <v>1.58285149149949</v>
      </c>
      <c r="DO56" s="13">
        <v>13.4999348985396</v>
      </c>
      <c r="DP56" s="173">
        <v>0.83064440221095104</v>
      </c>
      <c r="DQ56" s="13">
        <v>-7.9547997978291196</v>
      </c>
      <c r="DR56" s="173">
        <v>1.8480586706683</v>
      </c>
      <c r="DS56" s="13">
        <v>11.0598819303383</v>
      </c>
      <c r="DT56" s="173">
        <v>0.60723392950199895</v>
      </c>
      <c r="DU56" s="13">
        <v>14.0404342196006</v>
      </c>
      <c r="DV56" s="173">
        <v>1.2410732507549</v>
      </c>
      <c r="DW56" s="13">
        <v>13.460679107581999</v>
      </c>
      <c r="DX56" s="173">
        <v>1.4572209791119599</v>
      </c>
      <c r="DY56" s="13">
        <v>9.0578377683230293</v>
      </c>
      <c r="DZ56" s="173">
        <v>0.69647496335104897</v>
      </c>
      <c r="EA56" s="13">
        <v>-4.98259645127757</v>
      </c>
      <c r="EB56" s="173">
        <v>1.3187907209380001</v>
      </c>
      <c r="EC56" s="13">
        <v>10.107130103975701</v>
      </c>
      <c r="ED56" s="173">
        <v>0.68035247125277099</v>
      </c>
      <c r="EE56" s="13">
        <v>14.674683049025401</v>
      </c>
      <c r="EF56" s="173">
        <v>1.3173750995787801</v>
      </c>
      <c r="EG56" s="13">
        <v>12.8418780164697</v>
      </c>
      <c r="EH56" s="173">
        <v>1.3384144611067901</v>
      </c>
      <c r="EI56" s="13">
        <v>7.31293135985839</v>
      </c>
      <c r="EJ56" s="173">
        <v>0.67694856397717096</v>
      </c>
      <c r="EK56" s="13">
        <v>-7.3617516891670096</v>
      </c>
      <c r="EL56" s="173">
        <v>1.34851292209979</v>
      </c>
      <c r="EM56" s="13">
        <v>19.175058917595901</v>
      </c>
      <c r="EN56" s="173">
        <v>0.74911650362328996</v>
      </c>
      <c r="EO56" s="13">
        <v>24.819517886687301</v>
      </c>
      <c r="EP56" s="173">
        <v>1.506443280926</v>
      </c>
      <c r="EQ56" s="13">
        <v>23.103679114975201</v>
      </c>
      <c r="ER56" s="173">
        <v>1.77834015450687</v>
      </c>
      <c r="ES56" s="13">
        <v>15.454928155031499</v>
      </c>
      <c r="ET56" s="173">
        <v>0.92262480776893696</v>
      </c>
      <c r="EU56" s="13">
        <v>-9.3645897316558209</v>
      </c>
      <c r="EV56" s="173">
        <v>1.6957725075041901</v>
      </c>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6"/>
    </row>
    <row r="57" spans="1:212" ht="12.95" customHeight="1" x14ac:dyDescent="0.2">
      <c r="A57" s="2" t="s">
        <v>385</v>
      </c>
      <c r="B57" s="12">
        <v>2</v>
      </c>
      <c r="C57" s="13">
        <v>4.2196294731136001</v>
      </c>
      <c r="D57" s="173">
        <v>0.51853302491040498</v>
      </c>
      <c r="E57" s="13">
        <v>5.3870377434966903</v>
      </c>
      <c r="F57" s="173">
        <v>1.1879069547845</v>
      </c>
      <c r="G57" s="13">
        <v>4.2197015967229401</v>
      </c>
      <c r="H57" s="173">
        <v>1.29500313516136</v>
      </c>
      <c r="I57" s="13">
        <v>3.9402568763902699</v>
      </c>
      <c r="J57" s="173">
        <v>0.59773738858921799</v>
      </c>
      <c r="K57" s="13">
        <v>-1.44678086710642</v>
      </c>
      <c r="L57" s="173">
        <v>1.3090312086651601</v>
      </c>
      <c r="M57" s="13">
        <v>4.5645549659676901</v>
      </c>
      <c r="N57" s="173">
        <v>0.54187813716681499</v>
      </c>
      <c r="O57" s="13">
        <v>8.5726633428458907</v>
      </c>
      <c r="P57" s="173">
        <v>1.6466264307102001</v>
      </c>
      <c r="Q57" s="13">
        <v>2.9028719047591198</v>
      </c>
      <c r="R57" s="173">
        <v>0.73725765045628799</v>
      </c>
      <c r="S57" s="13">
        <v>4.0836069622940201</v>
      </c>
      <c r="T57" s="173">
        <v>0.64233574643944802</v>
      </c>
      <c r="U57" s="13">
        <v>-4.4890563805518697</v>
      </c>
      <c r="V57" s="173">
        <v>1.7918608731724599</v>
      </c>
      <c r="W57" s="13">
        <v>2.8643633179455401</v>
      </c>
      <c r="X57" s="173">
        <v>0.46239765926324</v>
      </c>
      <c r="Y57" s="13">
        <v>6.0679722411467898</v>
      </c>
      <c r="Z57" s="173">
        <v>1.6214370618905201</v>
      </c>
      <c r="AA57" s="13">
        <v>1.78838469922016</v>
      </c>
      <c r="AB57" s="173">
        <v>0.67422642899387497</v>
      </c>
      <c r="AC57" s="13">
        <v>2.30193046725618</v>
      </c>
      <c r="AD57" s="173">
        <v>0.50186056400477697</v>
      </c>
      <c r="AE57" s="13">
        <v>-3.7660417738906098</v>
      </c>
      <c r="AF57" s="173">
        <v>1.6627991528472199</v>
      </c>
      <c r="AG57" s="13">
        <v>6.4171023867028598</v>
      </c>
      <c r="AH57" s="173">
        <v>0.59042968364061998</v>
      </c>
      <c r="AI57" s="13">
        <v>15.3117927408651</v>
      </c>
      <c r="AJ57" s="173">
        <v>2.0834725115523498</v>
      </c>
      <c r="AK57" s="13">
        <v>5.28445579237943</v>
      </c>
      <c r="AL57" s="173">
        <v>1.32450753476542</v>
      </c>
      <c r="AM57" s="13">
        <v>4.4374946401996702</v>
      </c>
      <c r="AN57" s="173">
        <v>0.70735889465615598</v>
      </c>
      <c r="AO57" s="13">
        <v>-10.874298100665399</v>
      </c>
      <c r="AP57" s="173">
        <v>2.1451125844088299</v>
      </c>
      <c r="AQ57" s="13">
        <v>8.9354313949539907</v>
      </c>
      <c r="AR57" s="173">
        <v>0.85963050758091697</v>
      </c>
      <c r="AS57" s="13">
        <v>9.1691017410255107</v>
      </c>
      <c r="AT57" s="173">
        <v>1.81757147861621</v>
      </c>
      <c r="AU57" s="13">
        <v>7.7996866809076604</v>
      </c>
      <c r="AV57" s="173">
        <v>1.7442741545553599</v>
      </c>
      <c r="AW57" s="13">
        <v>8.9308824893122605</v>
      </c>
      <c r="AX57" s="173">
        <v>1.00456591338725</v>
      </c>
      <c r="AY57" s="13">
        <v>-0.238219251713259</v>
      </c>
      <c r="AZ57" s="173">
        <v>2.0454089393833401</v>
      </c>
      <c r="BA57" s="13">
        <v>10.1283369732546</v>
      </c>
      <c r="BB57" s="173">
        <v>0.91743766151777495</v>
      </c>
      <c r="BC57" s="13">
        <v>8.9694185261675194</v>
      </c>
      <c r="BD57" s="173">
        <v>2.1198350778376001</v>
      </c>
      <c r="BE57" s="13">
        <v>8.4103102943223504</v>
      </c>
      <c r="BF57" s="173">
        <v>1.83386549124571</v>
      </c>
      <c r="BG57" s="13">
        <v>10.5831062910784</v>
      </c>
      <c r="BH57" s="173">
        <v>1.2344898454551501</v>
      </c>
      <c r="BI57" s="13">
        <v>1.6136877649108901</v>
      </c>
      <c r="BJ57" s="173">
        <v>2.6986635147550699</v>
      </c>
      <c r="BK57" s="13">
        <v>25.343018508374701</v>
      </c>
      <c r="BL57" s="173">
        <v>1.8859543632349001</v>
      </c>
      <c r="BM57" s="13">
        <v>19.2950625060761</v>
      </c>
      <c r="BN57" s="173">
        <v>3.0189775345899901</v>
      </c>
      <c r="BO57" s="13">
        <v>21.786533474855101</v>
      </c>
      <c r="BP57" s="173">
        <v>3.4453562683797299</v>
      </c>
      <c r="BQ57" s="13">
        <v>27.5447668376625</v>
      </c>
      <c r="BR57" s="173">
        <v>2.2854754617074602</v>
      </c>
      <c r="BS57" s="13">
        <v>8.2497043315864609</v>
      </c>
      <c r="BT57" s="173">
        <v>3.8134983512911198</v>
      </c>
      <c r="BU57" s="13">
        <v>10.0435951824819</v>
      </c>
      <c r="BV57" s="173">
        <v>0.74786037798709004</v>
      </c>
      <c r="BW57" s="13">
        <v>16.183661754821902</v>
      </c>
      <c r="BX57" s="173">
        <v>2.5437048491845999</v>
      </c>
      <c r="BY57" s="13">
        <v>12.576256370445099</v>
      </c>
      <c r="BZ57" s="173">
        <v>2.3543831301354299</v>
      </c>
      <c r="CA57" s="13">
        <v>7.6051144497749901</v>
      </c>
      <c r="CB57" s="173">
        <v>0.82404393406139897</v>
      </c>
      <c r="CC57" s="13">
        <v>-8.5785473050469392</v>
      </c>
      <c r="CD57" s="173">
        <v>2.8327282176528099</v>
      </c>
      <c r="CE57" s="13">
        <v>4.25231934839434</v>
      </c>
      <c r="CF57" s="173">
        <v>0.54695474105793895</v>
      </c>
      <c r="CG57" s="13">
        <v>6.6551151731602198</v>
      </c>
      <c r="CH57" s="173">
        <v>1.57644550040659</v>
      </c>
      <c r="CI57" s="13">
        <v>6.4664442872263299</v>
      </c>
      <c r="CJ57" s="173">
        <v>1.48941348174864</v>
      </c>
      <c r="CK57" s="13">
        <v>3.0956951642983901</v>
      </c>
      <c r="CL57" s="173">
        <v>0.64212710335631695</v>
      </c>
      <c r="CM57" s="13">
        <v>-3.5594200088618302</v>
      </c>
      <c r="CN57" s="173">
        <v>1.8137754034438001</v>
      </c>
      <c r="CO57" s="13">
        <v>8.9975308166203902</v>
      </c>
      <c r="CP57" s="173">
        <v>0.67556081472421803</v>
      </c>
      <c r="CQ57" s="13">
        <v>11.9004097239144</v>
      </c>
      <c r="CR57" s="173">
        <v>2.0283157239809602</v>
      </c>
      <c r="CS57" s="13">
        <v>7.9108760292675697</v>
      </c>
      <c r="CT57" s="173">
        <v>1.6142493702049201</v>
      </c>
      <c r="CU57" s="13">
        <v>8.2817689678136794</v>
      </c>
      <c r="CV57" s="173">
        <v>0.95396197370112001</v>
      </c>
      <c r="CW57" s="13">
        <v>-3.6186407561006999</v>
      </c>
      <c r="CX57" s="173">
        <v>2.2631425628908701</v>
      </c>
      <c r="CY57" s="13">
        <v>14.9829924321582</v>
      </c>
      <c r="CZ57" s="173">
        <v>0.99059114601235398</v>
      </c>
      <c r="DA57" s="13">
        <v>25.425030890948399</v>
      </c>
      <c r="DB57" s="173">
        <v>3.1932143829352602</v>
      </c>
      <c r="DC57" s="13">
        <v>14.608551716905501</v>
      </c>
      <c r="DD57" s="173">
        <v>2.06758002298018</v>
      </c>
      <c r="DE57" s="13">
        <v>12.5038046539315</v>
      </c>
      <c r="DF57" s="173">
        <v>1.2114562150661701</v>
      </c>
      <c r="DG57" s="13">
        <v>-12.9212262370168</v>
      </c>
      <c r="DH57" s="173">
        <v>3.33009434436907</v>
      </c>
      <c r="DI57" s="13">
        <v>10.5074964995081</v>
      </c>
      <c r="DJ57" s="173">
        <v>0.86594723643931004</v>
      </c>
      <c r="DK57" s="13">
        <v>16.086493191042599</v>
      </c>
      <c r="DL57" s="173">
        <v>2.5713167556029002</v>
      </c>
      <c r="DM57" s="13">
        <v>11.824402764528401</v>
      </c>
      <c r="DN57" s="173">
        <v>2.0769330038685698</v>
      </c>
      <c r="DO57" s="13">
        <v>8.9003717215070299</v>
      </c>
      <c r="DP57" s="173">
        <v>1.0627899354654</v>
      </c>
      <c r="DQ57" s="13">
        <v>-7.1861214695355597</v>
      </c>
      <c r="DR57" s="173">
        <v>2.7392216525562398</v>
      </c>
      <c r="DS57" s="13">
        <v>6.2356580964062696</v>
      </c>
      <c r="DT57" s="173">
        <v>0.64655721462529503</v>
      </c>
      <c r="DU57" s="13">
        <v>11.578777275332399</v>
      </c>
      <c r="DV57" s="173">
        <v>1.9853838452474799</v>
      </c>
      <c r="DW57" s="13">
        <v>6.9135947363202801</v>
      </c>
      <c r="DX57" s="173">
        <v>1.6504845229735401</v>
      </c>
      <c r="DY57" s="13">
        <v>4.5556793515583101</v>
      </c>
      <c r="DZ57" s="173">
        <v>0.79108472737546298</v>
      </c>
      <c r="EA57" s="13">
        <v>-7.0230979237740803</v>
      </c>
      <c r="EB57" s="173">
        <v>2.1060450043373198</v>
      </c>
      <c r="EC57" s="13">
        <v>4.9263746759097904</v>
      </c>
      <c r="ED57" s="173">
        <v>0.57280034080067299</v>
      </c>
      <c r="EE57" s="13">
        <v>7.29443349481586</v>
      </c>
      <c r="EF57" s="173">
        <v>1.5434937850605901</v>
      </c>
      <c r="EG57" s="13">
        <v>7.33473868871154</v>
      </c>
      <c r="EH57" s="173">
        <v>1.5416493930676001</v>
      </c>
      <c r="EI57" s="13">
        <v>3.4982694379550501</v>
      </c>
      <c r="EJ57" s="173">
        <v>0.73992060497051304</v>
      </c>
      <c r="EK57" s="13">
        <v>-3.7961640568608099</v>
      </c>
      <c r="EL57" s="173">
        <v>1.8249563114065399</v>
      </c>
      <c r="EM57" s="13">
        <v>9.8015058374807804</v>
      </c>
      <c r="EN57" s="173">
        <v>0.92140547312833998</v>
      </c>
      <c r="EO57" s="13">
        <v>11.085288762292199</v>
      </c>
      <c r="EP57" s="173">
        <v>1.85504240137919</v>
      </c>
      <c r="EQ57" s="13">
        <v>13.363845438498901</v>
      </c>
      <c r="ER57" s="173">
        <v>2.3387103994037801</v>
      </c>
      <c r="ES57" s="13">
        <v>8.1398784552412895</v>
      </c>
      <c r="ET57" s="173">
        <v>0.95126743697689897</v>
      </c>
      <c r="EU57" s="13">
        <v>-2.9454103070509601</v>
      </c>
      <c r="EV57" s="173">
        <v>2.13062478935898</v>
      </c>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6"/>
    </row>
    <row r="58" spans="1:212" ht="12.95" customHeight="1" x14ac:dyDescent="0.2">
      <c r="A58" s="2" t="s">
        <v>386</v>
      </c>
      <c r="B58" s="12">
        <v>2</v>
      </c>
      <c r="C58" s="13">
        <v>3.8651479670544102</v>
      </c>
      <c r="D58" s="173">
        <v>0.36212412843496899</v>
      </c>
      <c r="E58" s="13">
        <v>3.8352273639700898</v>
      </c>
      <c r="F58" s="173">
        <v>1.1070252535544201</v>
      </c>
      <c r="G58" s="13">
        <v>4.5599367881281001</v>
      </c>
      <c r="H58" s="173">
        <v>0.81462938538956597</v>
      </c>
      <c r="I58" s="13">
        <v>3.6101719670848298</v>
      </c>
      <c r="J58" s="173">
        <v>0.427546366019321</v>
      </c>
      <c r="K58" s="13">
        <v>-0.225055396885256</v>
      </c>
      <c r="L58" s="173">
        <v>1.1707459015135799</v>
      </c>
      <c r="M58" s="13">
        <v>5.8925558980739199</v>
      </c>
      <c r="N58" s="173">
        <v>0.48928269120984103</v>
      </c>
      <c r="O58" s="13">
        <v>6.7653528646399899</v>
      </c>
      <c r="P58" s="173">
        <v>1.6201172705158799</v>
      </c>
      <c r="Q58" s="13">
        <v>6.8344335195168799</v>
      </c>
      <c r="R58" s="173">
        <v>1.10222762546238</v>
      </c>
      <c r="S58" s="13">
        <v>5.1901077679839798</v>
      </c>
      <c r="T58" s="173">
        <v>0.44176789160129198</v>
      </c>
      <c r="U58" s="13">
        <v>-1.5752450966560101</v>
      </c>
      <c r="V58" s="173">
        <v>1.6884667088560901</v>
      </c>
      <c r="W58" s="13">
        <v>4.3323465351243504</v>
      </c>
      <c r="X58" s="173">
        <v>0.460877386803073</v>
      </c>
      <c r="Y58" s="13">
        <v>4.4227785370794104</v>
      </c>
      <c r="Z58" s="173">
        <v>1.4295348385177999</v>
      </c>
      <c r="AA58" s="13">
        <v>3.88904294590471</v>
      </c>
      <c r="AB58" s="173">
        <v>0.73928353535166702</v>
      </c>
      <c r="AC58" s="13">
        <v>4.4962580439931603</v>
      </c>
      <c r="AD58" s="173">
        <v>0.52613916918730697</v>
      </c>
      <c r="AE58" s="13">
        <v>7.3479506913744594E-2</v>
      </c>
      <c r="AF58" s="173">
        <v>1.46688313458273</v>
      </c>
      <c r="AG58" s="13">
        <v>5.90399174519575</v>
      </c>
      <c r="AH58" s="173">
        <v>0.49727812850054298</v>
      </c>
      <c r="AI58" s="13">
        <v>6.2821389905396403</v>
      </c>
      <c r="AJ58" s="173">
        <v>1.6089860896007899</v>
      </c>
      <c r="AK58" s="13">
        <v>5.5785321195406397</v>
      </c>
      <c r="AL58" s="173">
        <v>0.92688882639256898</v>
      </c>
      <c r="AM58" s="13">
        <v>5.9441721532722598</v>
      </c>
      <c r="AN58" s="173">
        <v>0.55014180310229899</v>
      </c>
      <c r="AO58" s="13">
        <v>-0.33796683726738103</v>
      </c>
      <c r="AP58" s="173">
        <v>1.6710843453474999</v>
      </c>
      <c r="AQ58" s="13">
        <v>14.0074905403679</v>
      </c>
      <c r="AR58" s="173">
        <v>0.72227112228214496</v>
      </c>
      <c r="AS58" s="13">
        <v>14.988466465354101</v>
      </c>
      <c r="AT58" s="173">
        <v>2.1234764996674</v>
      </c>
      <c r="AU58" s="13">
        <v>13.933678770070101</v>
      </c>
      <c r="AV58" s="173">
        <v>1.62688688564117</v>
      </c>
      <c r="AW58" s="13">
        <v>13.8510501023363</v>
      </c>
      <c r="AX58" s="173">
        <v>0.79866291860896399</v>
      </c>
      <c r="AY58" s="13">
        <v>-1.13741636301778</v>
      </c>
      <c r="AZ58" s="173">
        <v>2.2571336469639798</v>
      </c>
      <c r="BA58" s="13">
        <v>16.1499194739092</v>
      </c>
      <c r="BB58" s="173">
        <v>0.79010809940700799</v>
      </c>
      <c r="BC58" s="13">
        <v>15.9544967637565</v>
      </c>
      <c r="BD58" s="173">
        <v>2.5574948011223801</v>
      </c>
      <c r="BE58" s="13">
        <v>16.6374112863429</v>
      </c>
      <c r="BF58" s="173">
        <v>1.75124390633727</v>
      </c>
      <c r="BG58" s="13">
        <v>16.138141783502501</v>
      </c>
      <c r="BH58" s="173">
        <v>0.89112986663818305</v>
      </c>
      <c r="BI58" s="13">
        <v>0.183645019746011</v>
      </c>
      <c r="BJ58" s="173">
        <v>2.7034854013004899</v>
      </c>
      <c r="BK58" s="13">
        <v>38.024372710518698</v>
      </c>
      <c r="BL58" s="173">
        <v>1.03753334540083</v>
      </c>
      <c r="BM58" s="13">
        <v>35.006767792082002</v>
      </c>
      <c r="BN58" s="173">
        <v>2.4488931197831101</v>
      </c>
      <c r="BO58" s="13">
        <v>37.068432506810503</v>
      </c>
      <c r="BP58" s="173">
        <v>2.1084841026354399</v>
      </c>
      <c r="BQ58" s="13">
        <v>39.360737645512003</v>
      </c>
      <c r="BR58" s="173">
        <v>1.2886693885198901</v>
      </c>
      <c r="BS58" s="13">
        <v>4.35396985342995</v>
      </c>
      <c r="BT58" s="173">
        <v>2.8725271071162601</v>
      </c>
      <c r="BU58" s="13">
        <v>7.5621322265371802</v>
      </c>
      <c r="BV58" s="173">
        <v>0.56162504681341496</v>
      </c>
      <c r="BW58" s="13">
        <v>8.6383890532973702</v>
      </c>
      <c r="BX58" s="173">
        <v>1.7592739311002701</v>
      </c>
      <c r="BY58" s="13">
        <v>7.8201886034445902</v>
      </c>
      <c r="BZ58" s="173">
        <v>0.937083507814506</v>
      </c>
      <c r="CA58" s="13">
        <v>7.1929106138051804</v>
      </c>
      <c r="CB58" s="173">
        <v>0.69160866718320102</v>
      </c>
      <c r="CC58" s="13">
        <v>-1.44547843949219</v>
      </c>
      <c r="CD58" s="173">
        <v>1.8892408285670701</v>
      </c>
      <c r="CE58" s="13">
        <v>9.2820755784982403</v>
      </c>
      <c r="CF58" s="173">
        <v>0.60660489397109596</v>
      </c>
      <c r="CG58" s="13">
        <v>12.5495239838044</v>
      </c>
      <c r="CH58" s="173">
        <v>1.9600403753954401</v>
      </c>
      <c r="CI58" s="13">
        <v>10.2996455625546</v>
      </c>
      <c r="CJ58" s="173">
        <v>1.1888593326903401</v>
      </c>
      <c r="CK58" s="13">
        <v>7.74238044341684</v>
      </c>
      <c r="CL58" s="173">
        <v>0.69286656777965105</v>
      </c>
      <c r="CM58" s="13">
        <v>-4.8071435403875897</v>
      </c>
      <c r="CN58" s="173">
        <v>2.1368486719155602</v>
      </c>
      <c r="CO58" s="13">
        <v>10.188351862457299</v>
      </c>
      <c r="CP58" s="173">
        <v>0.56360669720414003</v>
      </c>
      <c r="CQ58" s="13">
        <v>11.957709402439701</v>
      </c>
      <c r="CR58" s="173">
        <v>2.0174357299946499</v>
      </c>
      <c r="CS58" s="13">
        <v>12.6560260433368</v>
      </c>
      <c r="CT58" s="173">
        <v>1.3330564791047099</v>
      </c>
      <c r="CU58" s="13">
        <v>8.6201307463724604</v>
      </c>
      <c r="CV58" s="173">
        <v>0.702844229401277</v>
      </c>
      <c r="CW58" s="13">
        <v>-3.33757865606727</v>
      </c>
      <c r="CX58" s="173">
        <v>2.2221880217142198</v>
      </c>
      <c r="CY58" s="13">
        <v>17.530081808330699</v>
      </c>
      <c r="CZ58" s="173">
        <v>0.76421103859552098</v>
      </c>
      <c r="DA58" s="13">
        <v>20.3152441430659</v>
      </c>
      <c r="DB58" s="173">
        <v>2.3210956784423402</v>
      </c>
      <c r="DC58" s="13">
        <v>18.276489788201001</v>
      </c>
      <c r="DD58" s="173">
        <v>1.4811469569067901</v>
      </c>
      <c r="DE58" s="13">
        <v>16.209462113009501</v>
      </c>
      <c r="DF58" s="173">
        <v>0.96788967120913005</v>
      </c>
      <c r="DG58" s="13">
        <v>-4.1057820300563499</v>
      </c>
      <c r="DH58" s="173">
        <v>2.61955573123767</v>
      </c>
      <c r="DI58" s="13">
        <v>19.515049270943301</v>
      </c>
      <c r="DJ58" s="173">
        <v>0.78321075725525502</v>
      </c>
      <c r="DK58" s="13">
        <v>18.765885077265601</v>
      </c>
      <c r="DL58" s="173">
        <v>2.2557858132901201</v>
      </c>
      <c r="DM58" s="13">
        <v>21.705219627702899</v>
      </c>
      <c r="DN58" s="173">
        <v>1.7156074676970701</v>
      </c>
      <c r="DO58" s="13">
        <v>18.984811455012899</v>
      </c>
      <c r="DP58" s="173">
        <v>0.89190404386121402</v>
      </c>
      <c r="DQ58" s="13">
        <v>0.21892637774736601</v>
      </c>
      <c r="DR58" s="173">
        <v>2.5565075682068699</v>
      </c>
      <c r="DS58" s="13">
        <v>8.9866580963523806</v>
      </c>
      <c r="DT58" s="173">
        <v>0.71996243808348703</v>
      </c>
      <c r="DU58" s="13">
        <v>8.4442031516174794</v>
      </c>
      <c r="DV58" s="173">
        <v>2.0544704066306099</v>
      </c>
      <c r="DW58" s="13">
        <v>9.2126064686676301</v>
      </c>
      <c r="DX58" s="173">
        <v>1.1977092613431599</v>
      </c>
      <c r="DY58" s="13">
        <v>9.1607775444554402</v>
      </c>
      <c r="DZ58" s="173">
        <v>0.79130142870947895</v>
      </c>
      <c r="EA58" s="13">
        <v>0.71657439283795898</v>
      </c>
      <c r="EB58" s="173">
        <v>2.1332733832381501</v>
      </c>
      <c r="EC58" s="13">
        <v>8.3466279770759098</v>
      </c>
      <c r="ED58" s="173">
        <v>0.64993441681009301</v>
      </c>
      <c r="EE58" s="13">
        <v>9.0099290736261093</v>
      </c>
      <c r="EF58" s="173">
        <v>1.7454309683879301</v>
      </c>
      <c r="EG58" s="13">
        <v>8.6001044461227298</v>
      </c>
      <c r="EH58" s="173">
        <v>1.1702379802137599</v>
      </c>
      <c r="EI58" s="13">
        <v>8.1150810251713299</v>
      </c>
      <c r="EJ58" s="173">
        <v>0.70168025244923904</v>
      </c>
      <c r="EK58" s="13">
        <v>-0.89484804845477905</v>
      </c>
      <c r="EL58" s="173">
        <v>1.8953638180079899</v>
      </c>
      <c r="EM58" s="13">
        <v>11.241478204362</v>
      </c>
      <c r="EN58" s="173">
        <v>0.63233991071848406</v>
      </c>
      <c r="EO58" s="13">
        <v>10.198133529957</v>
      </c>
      <c r="EP58" s="173">
        <v>1.74649155466101</v>
      </c>
      <c r="EQ58" s="13">
        <v>12.1095718218304</v>
      </c>
      <c r="ER58" s="173">
        <v>1.18757513707116</v>
      </c>
      <c r="ES58" s="13">
        <v>11.311349641354401</v>
      </c>
      <c r="ET58" s="173">
        <v>0.82047316153827399</v>
      </c>
      <c r="EU58" s="13">
        <v>1.1132161113974299</v>
      </c>
      <c r="EV58" s="173">
        <v>2.0525266818785401</v>
      </c>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6"/>
    </row>
    <row r="59" spans="1:212" ht="12.95" customHeight="1" x14ac:dyDescent="0.2">
      <c r="A59" s="2" t="s">
        <v>387</v>
      </c>
      <c r="B59" s="12">
        <v>2</v>
      </c>
      <c r="C59" s="13">
        <v>9.9838809771906405</v>
      </c>
      <c r="D59" s="173">
        <v>0.87507727885862097</v>
      </c>
      <c r="E59" s="13">
        <v>11.9465885185391</v>
      </c>
      <c r="F59" s="173">
        <v>1.8936541318267399</v>
      </c>
      <c r="G59" s="13">
        <v>8.9336415361201809</v>
      </c>
      <c r="H59" s="173">
        <v>1.7372933561422901</v>
      </c>
      <c r="I59" s="13">
        <v>9.4781399248570892</v>
      </c>
      <c r="J59" s="173">
        <v>0.97775399815869302</v>
      </c>
      <c r="K59" s="13">
        <v>-2.4684485936819902</v>
      </c>
      <c r="L59" s="173">
        <v>2.1688783208120301</v>
      </c>
      <c r="M59" s="13">
        <v>10.625427401674701</v>
      </c>
      <c r="N59" s="173">
        <v>0.85053340505180997</v>
      </c>
      <c r="O59" s="13">
        <v>12.147907013082699</v>
      </c>
      <c r="P59" s="173">
        <v>1.8568356526761201</v>
      </c>
      <c r="Q59" s="13">
        <v>11.2414287693448</v>
      </c>
      <c r="R59" s="173">
        <v>1.8632198776661599</v>
      </c>
      <c r="S59" s="13">
        <v>9.2796747203904904</v>
      </c>
      <c r="T59" s="173">
        <v>0.89003885406915195</v>
      </c>
      <c r="U59" s="13">
        <v>-2.8682322926922001</v>
      </c>
      <c r="V59" s="173">
        <v>2.1147295051137398</v>
      </c>
      <c r="W59" s="13">
        <v>11.543525089448099</v>
      </c>
      <c r="X59" s="173">
        <v>1.0958984562785099</v>
      </c>
      <c r="Y59" s="13">
        <v>14.386650251351</v>
      </c>
      <c r="Z59" s="173">
        <v>2.2509575279279099</v>
      </c>
      <c r="AA59" s="13">
        <v>11.4835833799439</v>
      </c>
      <c r="AB59" s="173">
        <v>1.9016082375994501</v>
      </c>
      <c r="AC59" s="13">
        <v>10.022682027931699</v>
      </c>
      <c r="AD59" s="173">
        <v>1.0188991075345699</v>
      </c>
      <c r="AE59" s="13">
        <v>-4.3639682234193096</v>
      </c>
      <c r="AF59" s="173">
        <v>2.26093462418573</v>
      </c>
      <c r="AG59" s="13">
        <v>14.281462039840299</v>
      </c>
      <c r="AH59" s="173">
        <v>1.0793101773960301</v>
      </c>
      <c r="AI59" s="13">
        <v>14.442907800888801</v>
      </c>
      <c r="AJ59" s="173">
        <v>2.2299023111728902</v>
      </c>
      <c r="AK59" s="13">
        <v>14.930565115152101</v>
      </c>
      <c r="AL59" s="173">
        <v>2.3085555037148402</v>
      </c>
      <c r="AM59" s="13">
        <v>13.394834317076601</v>
      </c>
      <c r="AN59" s="173">
        <v>1.0619516852231701</v>
      </c>
      <c r="AO59" s="13">
        <v>-1.0480734838122201</v>
      </c>
      <c r="AP59" s="173">
        <v>2.4821406484045401</v>
      </c>
      <c r="AQ59" s="13">
        <v>17.176033562341299</v>
      </c>
      <c r="AR59" s="173">
        <v>1.02413207812843</v>
      </c>
      <c r="AS59" s="13">
        <v>15.943987764349499</v>
      </c>
      <c r="AT59" s="173">
        <v>2.5572502660785799</v>
      </c>
      <c r="AU59" s="13">
        <v>16.729650191385801</v>
      </c>
      <c r="AV59" s="173">
        <v>2.1454843494779898</v>
      </c>
      <c r="AW59" s="13">
        <v>17.232119345304799</v>
      </c>
      <c r="AX59" s="173">
        <v>1.1563296361318001</v>
      </c>
      <c r="AY59" s="13">
        <v>1.28813158095532</v>
      </c>
      <c r="AZ59" s="173">
        <v>2.7530132781241199</v>
      </c>
      <c r="BA59" s="13">
        <v>15.149236660099801</v>
      </c>
      <c r="BB59" s="173">
        <v>0.95836145028351305</v>
      </c>
      <c r="BC59" s="13">
        <v>13.9111417856616</v>
      </c>
      <c r="BD59" s="173">
        <v>2.4320760272767199</v>
      </c>
      <c r="BE59" s="13">
        <v>11.8028697209719</v>
      </c>
      <c r="BF59" s="173">
        <v>1.8185562983058099</v>
      </c>
      <c r="BG59" s="13">
        <v>16.828514348367001</v>
      </c>
      <c r="BH59" s="173">
        <v>1.17059944925474</v>
      </c>
      <c r="BI59" s="13">
        <v>2.9173725627053999</v>
      </c>
      <c r="BJ59" s="173">
        <v>2.6471409737657998</v>
      </c>
      <c r="BK59" s="13">
        <v>28.221557308796999</v>
      </c>
      <c r="BL59" s="173">
        <v>1.3639439011654799</v>
      </c>
      <c r="BM59" s="13">
        <v>23.068901261619999</v>
      </c>
      <c r="BN59" s="173">
        <v>3.6877247000850102</v>
      </c>
      <c r="BO59" s="13">
        <v>24.6333176628914</v>
      </c>
      <c r="BP59" s="173">
        <v>2.8519336174964498</v>
      </c>
      <c r="BQ59" s="13">
        <v>31.866796840954802</v>
      </c>
      <c r="BR59" s="173">
        <v>1.36030314016292</v>
      </c>
      <c r="BS59" s="13">
        <v>8.7978955793347904</v>
      </c>
      <c r="BT59" s="173">
        <v>3.7532431516106799</v>
      </c>
      <c r="BU59" s="13">
        <v>13.9324049011089</v>
      </c>
      <c r="BV59" s="173">
        <v>0.91361632292539696</v>
      </c>
      <c r="BW59" s="13">
        <v>17.1411377778605</v>
      </c>
      <c r="BX59" s="173">
        <v>2.7483131975683501</v>
      </c>
      <c r="BY59" s="13">
        <v>13.4634991550069</v>
      </c>
      <c r="BZ59" s="173">
        <v>2.0707409911897998</v>
      </c>
      <c r="CA59" s="13">
        <v>12.5361678534231</v>
      </c>
      <c r="CB59" s="173">
        <v>0.97520401478887397</v>
      </c>
      <c r="CC59" s="13">
        <v>-4.6049699244373503</v>
      </c>
      <c r="CD59" s="173">
        <v>2.9487244995556399</v>
      </c>
      <c r="CE59" s="13">
        <v>15.129321587063901</v>
      </c>
      <c r="CF59" s="173">
        <v>0.98804709201611196</v>
      </c>
      <c r="CG59" s="13">
        <v>16.003631943020199</v>
      </c>
      <c r="CH59" s="173">
        <v>2.5491581238438901</v>
      </c>
      <c r="CI59" s="13">
        <v>13.3970561767484</v>
      </c>
      <c r="CJ59" s="173">
        <v>2.26342638183004</v>
      </c>
      <c r="CK59" s="13">
        <v>15.661462612589199</v>
      </c>
      <c r="CL59" s="173">
        <v>1.1286164587949501</v>
      </c>
      <c r="CM59" s="13">
        <v>-0.34216933043097197</v>
      </c>
      <c r="CN59" s="173">
        <v>2.9940747853136598</v>
      </c>
      <c r="CO59" s="13">
        <v>12.8090073392151</v>
      </c>
      <c r="CP59" s="173">
        <v>0.88071218899783799</v>
      </c>
      <c r="CQ59" s="13">
        <v>13.7055768129346</v>
      </c>
      <c r="CR59" s="173">
        <v>1.85546929297309</v>
      </c>
      <c r="CS59" s="13">
        <v>12.160914004871399</v>
      </c>
      <c r="CT59" s="173">
        <v>1.9279591668365399</v>
      </c>
      <c r="CU59" s="13">
        <v>12.0573473196484</v>
      </c>
      <c r="CV59" s="173">
        <v>1.0902404772780001</v>
      </c>
      <c r="CW59" s="13">
        <v>-1.6482294932861701</v>
      </c>
      <c r="CX59" s="173">
        <v>2.2700665877864799</v>
      </c>
      <c r="CY59" s="13">
        <v>18.752243742954999</v>
      </c>
      <c r="CZ59" s="173">
        <v>1.1607598746357</v>
      </c>
      <c r="DA59" s="13">
        <v>19.378929556415301</v>
      </c>
      <c r="DB59" s="173">
        <v>2.7797924876022</v>
      </c>
      <c r="DC59" s="13">
        <v>20.401493283485401</v>
      </c>
      <c r="DD59" s="173">
        <v>2.0798299275525398</v>
      </c>
      <c r="DE59" s="13">
        <v>16.989354622652101</v>
      </c>
      <c r="DF59" s="173">
        <v>1.32858481564187</v>
      </c>
      <c r="DG59" s="13">
        <v>-2.38957493376319</v>
      </c>
      <c r="DH59" s="173">
        <v>2.92464767961506</v>
      </c>
      <c r="DI59" s="13">
        <v>13.641518798003601</v>
      </c>
      <c r="DJ59" s="173">
        <v>0.88842032453446196</v>
      </c>
      <c r="DK59" s="13">
        <v>15.1171907136534</v>
      </c>
      <c r="DL59" s="173">
        <v>2.17662414573386</v>
      </c>
      <c r="DM59" s="13">
        <v>13.1483921666093</v>
      </c>
      <c r="DN59" s="173">
        <v>1.8968287840321401</v>
      </c>
      <c r="DO59" s="13">
        <v>12.9042655759398</v>
      </c>
      <c r="DP59" s="173">
        <v>1.07974434012031</v>
      </c>
      <c r="DQ59" s="13">
        <v>-2.2129251377135501</v>
      </c>
      <c r="DR59" s="173">
        <v>2.50934495302171</v>
      </c>
      <c r="DS59" s="13">
        <v>14.4130723810218</v>
      </c>
      <c r="DT59" s="173">
        <v>1.14927015968429</v>
      </c>
      <c r="DU59" s="13">
        <v>14.650945523583999</v>
      </c>
      <c r="DV59" s="173">
        <v>2.2717066223948099</v>
      </c>
      <c r="DW59" s="13">
        <v>14.6418848907431</v>
      </c>
      <c r="DX59" s="173">
        <v>2.4044639317418599</v>
      </c>
      <c r="DY59" s="13">
        <v>13.910232713274899</v>
      </c>
      <c r="DZ59" s="173">
        <v>1.2712235631694</v>
      </c>
      <c r="EA59" s="13">
        <v>-0.74071281030912095</v>
      </c>
      <c r="EB59" s="173">
        <v>2.44701882266834</v>
      </c>
      <c r="EC59" s="13">
        <v>11.662153593075599</v>
      </c>
      <c r="ED59" s="173">
        <v>0.90107965282618097</v>
      </c>
      <c r="EE59" s="13">
        <v>13.051201987025401</v>
      </c>
      <c r="EF59" s="173">
        <v>2.60744745671099</v>
      </c>
      <c r="EG59" s="13">
        <v>11.412364617251001</v>
      </c>
      <c r="EH59" s="173">
        <v>2.12450955761914</v>
      </c>
      <c r="EI59" s="13">
        <v>11.012293841559799</v>
      </c>
      <c r="EJ59" s="173">
        <v>0.97940363234954597</v>
      </c>
      <c r="EK59" s="13">
        <v>-2.0389081454655802</v>
      </c>
      <c r="EL59" s="173">
        <v>2.88919254272612</v>
      </c>
      <c r="EM59" s="13">
        <v>14.8834557994275</v>
      </c>
      <c r="EN59" s="173">
        <v>0.96666080930632703</v>
      </c>
      <c r="EO59" s="13">
        <v>15.749289601227099</v>
      </c>
      <c r="EP59" s="173">
        <v>2.5372738415276701</v>
      </c>
      <c r="EQ59" s="13">
        <v>15.308535029223901</v>
      </c>
      <c r="ER59" s="173">
        <v>2.2523865315676499</v>
      </c>
      <c r="ES59" s="13">
        <v>14.145712069694801</v>
      </c>
      <c r="ET59" s="173">
        <v>1.2670669276497</v>
      </c>
      <c r="EU59" s="13">
        <v>-1.60357753153232</v>
      </c>
      <c r="EV59" s="173">
        <v>2.9090200948934402</v>
      </c>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6"/>
    </row>
    <row r="60" spans="1:212" ht="12.95" customHeight="1" x14ac:dyDescent="0.2">
      <c r="A60" s="2" t="s">
        <v>388</v>
      </c>
      <c r="B60" s="12">
        <v>2</v>
      </c>
      <c r="C60" s="13">
        <v>3.7580447292664099</v>
      </c>
      <c r="D60" s="173">
        <v>1.11279691889832</v>
      </c>
      <c r="E60" s="13">
        <v>9.0580553461737097</v>
      </c>
      <c r="F60" s="173">
        <v>5.4843819215196996</v>
      </c>
      <c r="G60" s="13">
        <v>3.8304360261825399</v>
      </c>
      <c r="H60" s="173">
        <v>1.37393348879708</v>
      </c>
      <c r="I60" s="13">
        <v>2.6466535838235998</v>
      </c>
      <c r="J60" s="173">
        <v>0.76228626171277702</v>
      </c>
      <c r="K60" s="13">
        <v>-6.4114017623501196</v>
      </c>
      <c r="L60" s="173">
        <v>5.5634951647796598</v>
      </c>
      <c r="M60" s="13">
        <v>4.4565877715127504</v>
      </c>
      <c r="N60" s="173">
        <v>1.1366068526888</v>
      </c>
      <c r="O60" s="13">
        <v>11.352089138502601</v>
      </c>
      <c r="P60" s="173">
        <v>5.6107883461529999</v>
      </c>
      <c r="Q60" s="13">
        <v>4.4590753261574196</v>
      </c>
      <c r="R60" s="173">
        <v>1.5584973308263299</v>
      </c>
      <c r="S60" s="13">
        <v>2.9262922595777501</v>
      </c>
      <c r="T60" s="173">
        <v>0.80496358496533604</v>
      </c>
      <c r="U60" s="13">
        <v>-8.4257968789248601</v>
      </c>
      <c r="V60" s="173">
        <v>5.6427286170945798</v>
      </c>
      <c r="W60" s="13">
        <v>6.1816014493118203</v>
      </c>
      <c r="X60" s="173">
        <v>1.21573784644188</v>
      </c>
      <c r="Y60" s="13">
        <v>14.066614188304399</v>
      </c>
      <c r="Z60" s="173">
        <v>5.8341043939074799</v>
      </c>
      <c r="AA60" s="13">
        <v>6.1059312501356597</v>
      </c>
      <c r="AB60" s="173">
        <v>2.04629142091169</v>
      </c>
      <c r="AC60" s="13">
        <v>4.7826884955781299</v>
      </c>
      <c r="AD60" s="173">
        <v>0.924794594538076</v>
      </c>
      <c r="AE60" s="13">
        <v>-9.2839256927262497</v>
      </c>
      <c r="AF60" s="173">
        <v>6.0410630498980398</v>
      </c>
      <c r="AG60" s="13">
        <v>6.7244178608819603</v>
      </c>
      <c r="AH60" s="173">
        <v>0.96956539738606295</v>
      </c>
      <c r="AI60" s="13">
        <v>12.4505715981661</v>
      </c>
      <c r="AJ60" s="173">
        <v>5.5816198051211598</v>
      </c>
      <c r="AK60" s="13">
        <v>5.2538129940158003</v>
      </c>
      <c r="AL60" s="173">
        <v>2.1233942039994602</v>
      </c>
      <c r="AM60" s="13">
        <v>4.2619567794192097</v>
      </c>
      <c r="AN60" s="173">
        <v>1.7182583104585401</v>
      </c>
      <c r="AO60" s="13">
        <v>-8.1886148187468795</v>
      </c>
      <c r="AP60" s="173">
        <v>5.8734356193692898</v>
      </c>
      <c r="AQ60" s="13">
        <v>9.2297364570057798</v>
      </c>
      <c r="AR60" s="173">
        <v>1.2397446638751599</v>
      </c>
      <c r="AS60" s="13">
        <v>12.43722348437</v>
      </c>
      <c r="AT60" s="173">
        <v>5.6319102446639304</v>
      </c>
      <c r="AU60" s="13">
        <v>7.3265575035543797</v>
      </c>
      <c r="AV60" s="173">
        <v>2.2747029314673002</v>
      </c>
      <c r="AW60" s="13">
        <v>6.21693566741168</v>
      </c>
      <c r="AX60" s="173">
        <v>1.15385206014245</v>
      </c>
      <c r="AY60" s="13">
        <v>-6.2202878169583302</v>
      </c>
      <c r="AZ60" s="173">
        <v>5.7190104147748704</v>
      </c>
      <c r="BA60" s="13">
        <v>9.9768775371287894</v>
      </c>
      <c r="BB60" s="173">
        <v>1.2216211675105599</v>
      </c>
      <c r="BC60" s="13">
        <v>14.823529550826899</v>
      </c>
      <c r="BD60" s="173">
        <v>5.7395899967368598</v>
      </c>
      <c r="BE60" s="13">
        <v>6.58953607715413</v>
      </c>
      <c r="BF60" s="173">
        <v>2.1522245130450601</v>
      </c>
      <c r="BG60" s="13">
        <v>7.0345512287410701</v>
      </c>
      <c r="BH60" s="173">
        <v>1.14951275939036</v>
      </c>
      <c r="BI60" s="13">
        <v>-7.7889783220858098</v>
      </c>
      <c r="BJ60" s="173">
        <v>5.8188356983866099</v>
      </c>
      <c r="BK60" s="13">
        <v>21.683207382743898</v>
      </c>
      <c r="BL60" s="173">
        <v>1.4502051054626399</v>
      </c>
      <c r="BM60" s="13">
        <v>18.743351946116899</v>
      </c>
      <c r="BN60" s="173">
        <v>6.0863371764261798</v>
      </c>
      <c r="BO60" s="13">
        <v>25.695029557368901</v>
      </c>
      <c r="BP60" s="173">
        <v>4.9715493617689299</v>
      </c>
      <c r="BQ60" s="13">
        <v>20.4840242166681</v>
      </c>
      <c r="BR60" s="173">
        <v>2.3322545143698798</v>
      </c>
      <c r="BS60" s="13">
        <v>1.7406722705512201</v>
      </c>
      <c r="BT60" s="173">
        <v>6.7022543869753797</v>
      </c>
      <c r="BU60" s="13">
        <v>11.5297945012023</v>
      </c>
      <c r="BV60" s="173">
        <v>1.0265016018201401</v>
      </c>
      <c r="BW60" s="13">
        <v>23.714292895254999</v>
      </c>
      <c r="BX60" s="173">
        <v>6.0495050250031204</v>
      </c>
      <c r="BY60" s="13">
        <v>13.533694046155199</v>
      </c>
      <c r="BZ60" s="173">
        <v>4.7787633588440803</v>
      </c>
      <c r="CA60" s="13">
        <v>6.24211980844614</v>
      </c>
      <c r="CB60" s="173">
        <v>1.8259046608316001</v>
      </c>
      <c r="CC60" s="13">
        <v>-17.472173086808802</v>
      </c>
      <c r="CD60" s="173">
        <v>6.2615439567805398</v>
      </c>
      <c r="CE60" s="13">
        <v>5.6403269309930204</v>
      </c>
      <c r="CF60" s="173">
        <v>1.2466717245888199</v>
      </c>
      <c r="CG60" s="13">
        <v>12.2716004954077</v>
      </c>
      <c r="CH60" s="173">
        <v>5.7674701668278798</v>
      </c>
      <c r="CI60" s="13">
        <v>5.3807637986354502</v>
      </c>
      <c r="CJ60" s="173">
        <v>1.2652180486453699</v>
      </c>
      <c r="CK60" s="13">
        <v>4.1323910601347196</v>
      </c>
      <c r="CL60" s="173">
        <v>0.98641715667843399</v>
      </c>
      <c r="CM60" s="13">
        <v>-8.1392094352729796</v>
      </c>
      <c r="CN60" s="173">
        <v>5.83436132407755</v>
      </c>
      <c r="CO60" s="13">
        <v>6.7324621958069599</v>
      </c>
      <c r="CP60" s="173">
        <v>1.04340161531767</v>
      </c>
      <c r="CQ60" s="13">
        <v>18.490410316746399</v>
      </c>
      <c r="CR60" s="173">
        <v>6.8988579835221202</v>
      </c>
      <c r="CS60" s="13">
        <v>4.5820810216958003</v>
      </c>
      <c r="CT60" s="173">
        <v>1.4410575318827299</v>
      </c>
      <c r="CU60" s="13">
        <v>2.7044898997200901</v>
      </c>
      <c r="CV60" s="173">
        <v>0.642657419153707</v>
      </c>
      <c r="CW60" s="13">
        <v>-15.785920417026301</v>
      </c>
      <c r="CX60" s="173">
        <v>6.9426565677807801</v>
      </c>
      <c r="CY60" s="13">
        <v>8.8515037429218602</v>
      </c>
      <c r="CZ60" s="173">
        <v>1.3383229102746701</v>
      </c>
      <c r="DA60" s="13">
        <v>20.402617255864001</v>
      </c>
      <c r="DB60" s="173">
        <v>6.0065401570438404</v>
      </c>
      <c r="DC60" s="13">
        <v>9.0622608823981405</v>
      </c>
      <c r="DD60" s="173">
        <v>2.6112952253961099</v>
      </c>
      <c r="DE60" s="13">
        <v>5.5554673959899903</v>
      </c>
      <c r="DF60" s="173">
        <v>1.0510845667026301</v>
      </c>
      <c r="DG60" s="13">
        <v>-14.847149859873999</v>
      </c>
      <c r="DH60" s="173">
        <v>6.07477198125894</v>
      </c>
      <c r="DI60" s="13">
        <v>9.8549636765004198</v>
      </c>
      <c r="DJ60" s="173">
        <v>1.4873949282672201</v>
      </c>
      <c r="DK60" s="13">
        <v>15.7652337567453</v>
      </c>
      <c r="DL60" s="173">
        <v>5.7695301192747603</v>
      </c>
      <c r="DM60" s="13">
        <v>9.8262944185101109</v>
      </c>
      <c r="DN60" s="173">
        <v>2.11706291008834</v>
      </c>
      <c r="DO60" s="13">
        <v>7.8812550118369202</v>
      </c>
      <c r="DP60" s="173">
        <v>1.98274325983537</v>
      </c>
      <c r="DQ60" s="13">
        <v>-7.8839787449084104</v>
      </c>
      <c r="DR60" s="173">
        <v>6.31047668758971</v>
      </c>
      <c r="DS60" s="13">
        <v>7.2002578542693696</v>
      </c>
      <c r="DT60" s="173">
        <v>1.0909724274972299</v>
      </c>
      <c r="DU60" s="13">
        <v>13.062345023967399</v>
      </c>
      <c r="DV60" s="173">
        <v>5.6911367735434801</v>
      </c>
      <c r="DW60" s="13">
        <v>7.4461681493325598</v>
      </c>
      <c r="DX60" s="173">
        <v>2.3332205660180199</v>
      </c>
      <c r="DY60" s="13">
        <v>4.7229409430738603</v>
      </c>
      <c r="DZ60" s="173">
        <v>1.75644890223695</v>
      </c>
      <c r="EA60" s="13">
        <v>-8.3394040808935301</v>
      </c>
      <c r="EB60" s="173">
        <v>5.9347597203284597</v>
      </c>
      <c r="EC60" s="13">
        <v>6.3024212955518202</v>
      </c>
      <c r="ED60" s="173">
        <v>1.27437636029412</v>
      </c>
      <c r="EE60" s="13">
        <v>13.1156909763518</v>
      </c>
      <c r="EF60" s="173">
        <v>5.8765891424818699</v>
      </c>
      <c r="EG60" s="13">
        <v>7.7079568477810501</v>
      </c>
      <c r="EH60" s="173">
        <v>1.78853604323549</v>
      </c>
      <c r="EI60" s="13">
        <v>3.5231465657642298</v>
      </c>
      <c r="EJ60" s="173">
        <v>0.78722220801937803</v>
      </c>
      <c r="EK60" s="13">
        <v>-9.5925444105875304</v>
      </c>
      <c r="EL60" s="173">
        <v>5.9228616220405197</v>
      </c>
      <c r="EM60" s="13">
        <v>9.4135544653085592</v>
      </c>
      <c r="EN60" s="173">
        <v>1.6270274494032</v>
      </c>
      <c r="EO60" s="13">
        <v>19.264528603269099</v>
      </c>
      <c r="EP60" s="173">
        <v>6.8560502786442798</v>
      </c>
      <c r="EQ60" s="13">
        <v>10.5009931109298</v>
      </c>
      <c r="ER60" s="173">
        <v>2.5571107463621301</v>
      </c>
      <c r="ES60" s="13">
        <v>5.7224422610236996</v>
      </c>
      <c r="ET60" s="173">
        <v>1.1055061293611099</v>
      </c>
      <c r="EU60" s="13">
        <v>-13.542086342245399</v>
      </c>
      <c r="EV60" s="173">
        <v>6.9025138135205797</v>
      </c>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6"/>
    </row>
    <row r="61" spans="1:212" ht="12.95" customHeight="1" x14ac:dyDescent="0.2">
      <c r="A61" s="2" t="s">
        <v>389</v>
      </c>
      <c r="B61" s="12">
        <v>2</v>
      </c>
      <c r="C61" s="13">
        <v>42.9439857321413</v>
      </c>
      <c r="D61" s="173">
        <v>1.18808014585065</v>
      </c>
      <c r="E61" s="13">
        <v>46.401305378371397</v>
      </c>
      <c r="F61" s="173">
        <v>1.9437351964419201</v>
      </c>
      <c r="G61" s="13">
        <v>44.006781875014198</v>
      </c>
      <c r="H61" s="173">
        <v>2.4995263569550601</v>
      </c>
      <c r="I61" s="13">
        <v>40.881166620128901</v>
      </c>
      <c r="J61" s="173">
        <v>1.49165709748256</v>
      </c>
      <c r="K61" s="13">
        <v>-5.5201387582424601</v>
      </c>
      <c r="L61" s="173">
        <v>2.2360954426406998</v>
      </c>
      <c r="M61" s="13">
        <v>45.343727436689797</v>
      </c>
      <c r="N61" s="173">
        <v>1.1812520595326099</v>
      </c>
      <c r="O61" s="13">
        <v>48.845830070925103</v>
      </c>
      <c r="P61" s="173">
        <v>2.0351856244776698</v>
      </c>
      <c r="Q61" s="13">
        <v>45.192893649789497</v>
      </c>
      <c r="R61" s="173">
        <v>2.0961834343280898</v>
      </c>
      <c r="S61" s="13">
        <v>43.583570276362799</v>
      </c>
      <c r="T61" s="173">
        <v>1.4879713088193001</v>
      </c>
      <c r="U61" s="13">
        <v>-5.2622597945623202</v>
      </c>
      <c r="V61" s="173">
        <v>2.2865951947188199</v>
      </c>
      <c r="W61" s="13">
        <v>50.079932067841</v>
      </c>
      <c r="X61" s="173">
        <v>1.2572284137451399</v>
      </c>
      <c r="Y61" s="13">
        <v>49.535902657150999</v>
      </c>
      <c r="Z61" s="173">
        <v>1.97006320152651</v>
      </c>
      <c r="AA61" s="13">
        <v>49.254714395377903</v>
      </c>
      <c r="AB61" s="173">
        <v>2.2593928578127902</v>
      </c>
      <c r="AC61" s="13">
        <v>50.745060215868698</v>
      </c>
      <c r="AD61" s="173">
        <v>1.57532775065035</v>
      </c>
      <c r="AE61" s="13">
        <v>1.2091575587177099</v>
      </c>
      <c r="AF61" s="173">
        <v>2.1717395195001798</v>
      </c>
      <c r="AG61" s="13">
        <v>46.848377287535598</v>
      </c>
      <c r="AH61" s="173">
        <v>1.15377879144133</v>
      </c>
      <c r="AI61" s="13">
        <v>47.547694599743402</v>
      </c>
      <c r="AJ61" s="173">
        <v>2.0345783778533102</v>
      </c>
      <c r="AK61" s="13">
        <v>46.242984892132498</v>
      </c>
      <c r="AL61" s="173">
        <v>2.5033173601557701</v>
      </c>
      <c r="AM61" s="13">
        <v>46.540138313265302</v>
      </c>
      <c r="AN61" s="173">
        <v>1.48585520674654</v>
      </c>
      <c r="AO61" s="13">
        <v>-1.0075562864780601</v>
      </c>
      <c r="AP61" s="173">
        <v>2.4308111810085</v>
      </c>
      <c r="AQ61" s="13">
        <v>41.763684753256399</v>
      </c>
      <c r="AR61" s="173">
        <v>1.27657243717702</v>
      </c>
      <c r="AS61" s="13">
        <v>41.318908873817001</v>
      </c>
      <c r="AT61" s="173">
        <v>2.1797539399391002</v>
      </c>
      <c r="AU61" s="13">
        <v>44.563981888925099</v>
      </c>
      <c r="AV61" s="173">
        <v>2.5319515057281698</v>
      </c>
      <c r="AW61" s="13">
        <v>41.0887483598489</v>
      </c>
      <c r="AX61" s="173">
        <v>1.3825215511865301</v>
      </c>
      <c r="AY61" s="13">
        <v>-0.23016051396807999</v>
      </c>
      <c r="AZ61" s="173">
        <v>2.2567378680642101</v>
      </c>
      <c r="BA61" s="13">
        <v>40.707048980295099</v>
      </c>
      <c r="BB61" s="173">
        <v>1.17367108982664</v>
      </c>
      <c r="BC61" s="13">
        <v>38.542656811229499</v>
      </c>
      <c r="BD61" s="173">
        <v>1.77297068269589</v>
      </c>
      <c r="BE61" s="13">
        <v>40.341172065864498</v>
      </c>
      <c r="BF61" s="173">
        <v>2.6135933736813</v>
      </c>
      <c r="BG61" s="13">
        <v>41.915707501973301</v>
      </c>
      <c r="BH61" s="173">
        <v>1.47583097429913</v>
      </c>
      <c r="BI61" s="13">
        <v>3.37305069074382</v>
      </c>
      <c r="BJ61" s="173">
        <v>2.1830346883099101</v>
      </c>
      <c r="BK61" s="13">
        <v>32.302284155923402</v>
      </c>
      <c r="BL61" s="173">
        <v>1.1591178292903099</v>
      </c>
      <c r="BM61" s="13">
        <v>32.918736539751201</v>
      </c>
      <c r="BN61" s="173">
        <v>1.5744125770539701</v>
      </c>
      <c r="BO61" s="13">
        <v>34.408941320118501</v>
      </c>
      <c r="BP61" s="173">
        <v>2.5542187338665898</v>
      </c>
      <c r="BQ61" s="13">
        <v>31.7209068971836</v>
      </c>
      <c r="BR61" s="173">
        <v>1.4625642069212501</v>
      </c>
      <c r="BS61" s="13">
        <v>-1.19782964256764</v>
      </c>
      <c r="BT61" s="173">
        <v>1.8299779045801701</v>
      </c>
      <c r="BU61" s="13">
        <v>43.808762323958497</v>
      </c>
      <c r="BV61" s="173">
        <v>1.1462065224615401</v>
      </c>
      <c r="BW61" s="13">
        <v>42.249634475350597</v>
      </c>
      <c r="BX61" s="173">
        <v>1.89935190370493</v>
      </c>
      <c r="BY61" s="13">
        <v>43.414319009155399</v>
      </c>
      <c r="BZ61" s="173">
        <v>2.5538782000601499</v>
      </c>
      <c r="CA61" s="13">
        <v>44.579118480195497</v>
      </c>
      <c r="CB61" s="173">
        <v>1.4520149382254699</v>
      </c>
      <c r="CC61" s="13">
        <v>2.3294840048449599</v>
      </c>
      <c r="CD61" s="173">
        <v>2.1262395621162802</v>
      </c>
      <c r="CE61" s="13">
        <v>29.850729105345302</v>
      </c>
      <c r="CF61" s="173">
        <v>0.97345098806187302</v>
      </c>
      <c r="CG61" s="13">
        <v>27.0724189148644</v>
      </c>
      <c r="CH61" s="173">
        <v>1.6240113224727699</v>
      </c>
      <c r="CI61" s="13">
        <v>30.108647070499401</v>
      </c>
      <c r="CJ61" s="173">
        <v>1.8409937174254301</v>
      </c>
      <c r="CK61" s="13">
        <v>31.2943667571571</v>
      </c>
      <c r="CL61" s="173">
        <v>1.29579329132546</v>
      </c>
      <c r="CM61" s="13">
        <v>4.2219478422926597</v>
      </c>
      <c r="CN61" s="173">
        <v>1.79877991844545</v>
      </c>
      <c r="CO61" s="13">
        <v>35.674438870766799</v>
      </c>
      <c r="CP61" s="173">
        <v>1.0744272404714199</v>
      </c>
      <c r="CQ61" s="13">
        <v>34.788769790369201</v>
      </c>
      <c r="CR61" s="173">
        <v>1.6832905429751901</v>
      </c>
      <c r="CS61" s="13">
        <v>32.828309801001303</v>
      </c>
      <c r="CT61" s="173">
        <v>2.2390276987198399</v>
      </c>
      <c r="CU61" s="13">
        <v>36.640334850597803</v>
      </c>
      <c r="CV61" s="173">
        <v>1.27958300445457</v>
      </c>
      <c r="CW61" s="13">
        <v>1.85156506022859</v>
      </c>
      <c r="CX61" s="173">
        <v>1.8710773698685601</v>
      </c>
      <c r="CY61" s="13">
        <v>31.686734345487899</v>
      </c>
      <c r="CZ61" s="173">
        <v>1.08504350551647</v>
      </c>
      <c r="DA61" s="13">
        <v>34.170808719550202</v>
      </c>
      <c r="DB61" s="173">
        <v>1.8441752062671</v>
      </c>
      <c r="DC61" s="13">
        <v>28.9561856381223</v>
      </c>
      <c r="DD61" s="173">
        <v>2.3411067913049401</v>
      </c>
      <c r="DE61" s="13">
        <v>31.011629726061201</v>
      </c>
      <c r="DF61" s="173">
        <v>1.3197197700672101</v>
      </c>
      <c r="DG61" s="13">
        <v>-3.15917899348895</v>
      </c>
      <c r="DH61" s="173">
        <v>2.0168691031910702</v>
      </c>
      <c r="DI61" s="13">
        <v>26.7777380216504</v>
      </c>
      <c r="DJ61" s="173">
        <v>1.0441012671468399</v>
      </c>
      <c r="DK61" s="13">
        <v>27.470210332895601</v>
      </c>
      <c r="DL61" s="173">
        <v>1.7875404081333499</v>
      </c>
      <c r="DM61" s="13">
        <v>27.185645671347199</v>
      </c>
      <c r="DN61" s="173">
        <v>2.4137286693178601</v>
      </c>
      <c r="DO61" s="13">
        <v>26.198775134219801</v>
      </c>
      <c r="DP61" s="173">
        <v>1.27362617948708</v>
      </c>
      <c r="DQ61" s="13">
        <v>-1.2714351986758401</v>
      </c>
      <c r="DR61" s="173">
        <v>2.00522384667926</v>
      </c>
      <c r="DS61" s="13">
        <v>41.397064268271897</v>
      </c>
      <c r="DT61" s="173">
        <v>1.33651445581412</v>
      </c>
      <c r="DU61" s="13">
        <v>39.795784039299299</v>
      </c>
      <c r="DV61" s="173">
        <v>2.1668577760833299</v>
      </c>
      <c r="DW61" s="13">
        <v>38.6707099046697</v>
      </c>
      <c r="DX61" s="173">
        <v>2.5560617259815799</v>
      </c>
      <c r="DY61" s="13">
        <v>42.8647285237669</v>
      </c>
      <c r="DZ61" s="173">
        <v>1.5392126742207199</v>
      </c>
      <c r="EA61" s="13">
        <v>3.0689444844676199</v>
      </c>
      <c r="EB61" s="173">
        <v>2.34913614201038</v>
      </c>
      <c r="EC61" s="13">
        <v>43.1060286970961</v>
      </c>
      <c r="ED61" s="173">
        <v>1.1135590752832201</v>
      </c>
      <c r="EE61" s="13">
        <v>39.666009435126199</v>
      </c>
      <c r="EF61" s="173">
        <v>1.75476907257589</v>
      </c>
      <c r="EG61" s="13">
        <v>41.776426576210802</v>
      </c>
      <c r="EH61" s="173">
        <v>2.4345610472435699</v>
      </c>
      <c r="EI61" s="13">
        <v>45.2923425913228</v>
      </c>
      <c r="EJ61" s="173">
        <v>1.5518600124567199</v>
      </c>
      <c r="EK61" s="13">
        <v>5.6263331561966003</v>
      </c>
      <c r="EL61" s="173">
        <v>2.21384924936969</v>
      </c>
      <c r="EM61" s="13">
        <v>40.859839048829002</v>
      </c>
      <c r="EN61" s="173">
        <v>1.15882936635782</v>
      </c>
      <c r="EO61" s="13">
        <v>39.046243482429297</v>
      </c>
      <c r="EP61" s="173">
        <v>1.9230629808812201</v>
      </c>
      <c r="EQ61" s="13">
        <v>43.325197321739601</v>
      </c>
      <c r="ER61" s="173">
        <v>2.2681827766141902</v>
      </c>
      <c r="ES61" s="13">
        <v>40.562201692210998</v>
      </c>
      <c r="ET61" s="173">
        <v>1.4178490678576601</v>
      </c>
      <c r="EU61" s="13">
        <v>1.5159582097817399</v>
      </c>
      <c r="EV61" s="173">
        <v>2.1616872922158699</v>
      </c>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6"/>
    </row>
    <row r="62" spans="1:212" ht="12.95" customHeight="1" x14ac:dyDescent="0.2">
      <c r="A62" s="2" t="s">
        <v>390</v>
      </c>
      <c r="B62" s="12">
        <v>2</v>
      </c>
      <c r="C62" s="13">
        <v>68.586350392850605</v>
      </c>
      <c r="D62" s="173">
        <v>0.98143336701508899</v>
      </c>
      <c r="E62" s="13">
        <v>73.039301739993803</v>
      </c>
      <c r="F62" s="173">
        <v>2.72858622580114</v>
      </c>
      <c r="G62" s="13">
        <v>62.825855723494598</v>
      </c>
      <c r="H62" s="173">
        <v>3.4551913252612301</v>
      </c>
      <c r="I62" s="13">
        <v>68.768226365250101</v>
      </c>
      <c r="J62" s="173">
        <v>1.0803468653713799</v>
      </c>
      <c r="K62" s="13">
        <v>-4.2710753747436696</v>
      </c>
      <c r="L62" s="173">
        <v>3.1047522151355</v>
      </c>
      <c r="M62" s="13">
        <v>66.890447166430206</v>
      </c>
      <c r="N62" s="173">
        <v>0.93121944262554501</v>
      </c>
      <c r="O62" s="13">
        <v>70.160218603096894</v>
      </c>
      <c r="P62" s="173">
        <v>3.0440198042063198</v>
      </c>
      <c r="Q62" s="13">
        <v>61.998796748754302</v>
      </c>
      <c r="R62" s="173">
        <v>3.2998000416961699</v>
      </c>
      <c r="S62" s="13">
        <v>67.129093921848806</v>
      </c>
      <c r="T62" s="173">
        <v>1.06614844034047</v>
      </c>
      <c r="U62" s="13">
        <v>-3.0311246812480901</v>
      </c>
      <c r="V62" s="173">
        <v>3.4444841957577799</v>
      </c>
      <c r="W62" s="13">
        <v>64.111518262039397</v>
      </c>
      <c r="X62" s="173">
        <v>0.99375167770475004</v>
      </c>
      <c r="Y62" s="13">
        <v>66.115130140855001</v>
      </c>
      <c r="Z62" s="173">
        <v>2.9784774340790499</v>
      </c>
      <c r="AA62" s="13">
        <v>60.440924020372499</v>
      </c>
      <c r="AB62" s="173">
        <v>3.5034832602507202</v>
      </c>
      <c r="AC62" s="13">
        <v>64.243086148395406</v>
      </c>
      <c r="AD62" s="173">
        <v>1.12180538254949</v>
      </c>
      <c r="AE62" s="13">
        <v>-1.8720439924596399</v>
      </c>
      <c r="AF62" s="173">
        <v>3.2771462409880301</v>
      </c>
      <c r="AG62" s="13">
        <v>57.072949775830502</v>
      </c>
      <c r="AH62" s="173">
        <v>1.0378996151094699</v>
      </c>
      <c r="AI62" s="13">
        <v>57.362570714413401</v>
      </c>
      <c r="AJ62" s="173">
        <v>3.0438548454710501</v>
      </c>
      <c r="AK62" s="13">
        <v>55.4915037959884</v>
      </c>
      <c r="AL62" s="173">
        <v>3.39401055317227</v>
      </c>
      <c r="AM62" s="13">
        <v>57.163648319841201</v>
      </c>
      <c r="AN62" s="173">
        <v>1.1499243597019999</v>
      </c>
      <c r="AO62" s="13">
        <v>-0.19892239457224301</v>
      </c>
      <c r="AP62" s="173">
        <v>3.1408281076291198</v>
      </c>
      <c r="AQ62" s="13">
        <v>58.561148511704999</v>
      </c>
      <c r="AR62" s="173">
        <v>1.02085700199814</v>
      </c>
      <c r="AS62" s="13">
        <v>64.248506743619302</v>
      </c>
      <c r="AT62" s="173">
        <v>3.3630815039136501</v>
      </c>
      <c r="AU62" s="13">
        <v>56.072747155335101</v>
      </c>
      <c r="AV62" s="173">
        <v>3.1878175603086301</v>
      </c>
      <c r="AW62" s="13">
        <v>58.104851126417898</v>
      </c>
      <c r="AX62" s="173">
        <v>1.0989556963804099</v>
      </c>
      <c r="AY62" s="13">
        <v>-6.1436556172014001</v>
      </c>
      <c r="AZ62" s="173">
        <v>3.6616378353574</v>
      </c>
      <c r="BA62" s="13">
        <v>56.294949844047302</v>
      </c>
      <c r="BB62" s="173">
        <v>1.14576065853303</v>
      </c>
      <c r="BC62" s="13">
        <v>58.513940794585601</v>
      </c>
      <c r="BD62" s="173">
        <v>2.9863492848533899</v>
      </c>
      <c r="BE62" s="13">
        <v>59.183909871481397</v>
      </c>
      <c r="BF62" s="173">
        <v>3.2096435530207801</v>
      </c>
      <c r="BG62" s="13">
        <v>55.625372597471703</v>
      </c>
      <c r="BH62" s="173">
        <v>1.17396780995635</v>
      </c>
      <c r="BI62" s="13">
        <v>-2.8885681971139401</v>
      </c>
      <c r="BJ62" s="173">
        <v>3.0567702026498602</v>
      </c>
      <c r="BK62" s="13">
        <v>43.889719471452402</v>
      </c>
      <c r="BL62" s="173">
        <v>1.0251640986125901</v>
      </c>
      <c r="BM62" s="13">
        <v>44.758999174107601</v>
      </c>
      <c r="BN62" s="173">
        <v>3.5569104326587802</v>
      </c>
      <c r="BO62" s="13">
        <v>44.908580756661898</v>
      </c>
      <c r="BP62" s="173">
        <v>3.3154005990305802</v>
      </c>
      <c r="BQ62" s="13">
        <v>43.5472192314501</v>
      </c>
      <c r="BR62" s="173">
        <v>1.0273102922638</v>
      </c>
      <c r="BS62" s="13">
        <v>-1.21177994265749</v>
      </c>
      <c r="BT62" s="173">
        <v>3.69251932595771</v>
      </c>
      <c r="BU62" s="13">
        <v>58.851003468317103</v>
      </c>
      <c r="BV62" s="173">
        <v>1.0128581871357301</v>
      </c>
      <c r="BW62" s="13">
        <v>62.825354490596602</v>
      </c>
      <c r="BX62" s="173">
        <v>3.3382143499963801</v>
      </c>
      <c r="BY62" s="13">
        <v>58.494053566866903</v>
      </c>
      <c r="BZ62" s="173">
        <v>3.0654229887090998</v>
      </c>
      <c r="CA62" s="13">
        <v>58.461287900144498</v>
      </c>
      <c r="CB62" s="173">
        <v>1.09912554083586</v>
      </c>
      <c r="CC62" s="13">
        <v>-4.3640665904520901</v>
      </c>
      <c r="CD62" s="173">
        <v>3.4338470995462198</v>
      </c>
      <c r="CE62" s="13">
        <v>26.519979103911499</v>
      </c>
      <c r="CF62" s="173">
        <v>0.98333426305220095</v>
      </c>
      <c r="CG62" s="13">
        <v>21.657626969174899</v>
      </c>
      <c r="CH62" s="173">
        <v>2.7870041554939302</v>
      </c>
      <c r="CI62" s="13">
        <v>20.7037132007911</v>
      </c>
      <c r="CJ62" s="173">
        <v>2.4854309092971101</v>
      </c>
      <c r="CK62" s="13">
        <v>27.616333593120402</v>
      </c>
      <c r="CL62" s="173">
        <v>1.0900123728387701</v>
      </c>
      <c r="CM62" s="13">
        <v>5.9587066239454503</v>
      </c>
      <c r="CN62" s="173">
        <v>2.9456196650786</v>
      </c>
      <c r="CO62" s="13">
        <v>40.612081116472602</v>
      </c>
      <c r="CP62" s="173">
        <v>1.1624242092919701</v>
      </c>
      <c r="CQ62" s="13">
        <v>43.057543217337297</v>
      </c>
      <c r="CR62" s="173">
        <v>3.38586986651053</v>
      </c>
      <c r="CS62" s="13">
        <v>40.158026099207099</v>
      </c>
      <c r="CT62" s="173">
        <v>3.3134780980295502</v>
      </c>
      <c r="CU62" s="13">
        <v>40.302346061297101</v>
      </c>
      <c r="CV62" s="173">
        <v>1.2252717875257499</v>
      </c>
      <c r="CW62" s="13">
        <v>-2.75519715604023</v>
      </c>
      <c r="CX62" s="173">
        <v>3.5387688906370101</v>
      </c>
      <c r="CY62" s="13">
        <v>33.273218675524802</v>
      </c>
      <c r="CZ62" s="173">
        <v>1.1448366955001501</v>
      </c>
      <c r="DA62" s="13">
        <v>32.238439240833301</v>
      </c>
      <c r="DB62" s="173">
        <v>3.6627868694790702</v>
      </c>
      <c r="DC62" s="13">
        <v>29.6871472777365</v>
      </c>
      <c r="DD62" s="173">
        <v>3.2102043069414199</v>
      </c>
      <c r="DE62" s="13">
        <v>33.638606069637397</v>
      </c>
      <c r="DF62" s="173">
        <v>1.1939705690653</v>
      </c>
      <c r="DG62" s="13">
        <v>1.40016682880417</v>
      </c>
      <c r="DH62" s="173">
        <v>3.6810983505977402</v>
      </c>
      <c r="DI62" s="13">
        <v>21.953627603165899</v>
      </c>
      <c r="DJ62" s="173">
        <v>1.17333538337281</v>
      </c>
      <c r="DK62" s="13">
        <v>24.158372951026401</v>
      </c>
      <c r="DL62" s="173">
        <v>3.5218211775506698</v>
      </c>
      <c r="DM62" s="13">
        <v>22.686843480125901</v>
      </c>
      <c r="DN62" s="173">
        <v>2.9733804522007499</v>
      </c>
      <c r="DO62" s="13">
        <v>21.515127642170398</v>
      </c>
      <c r="DP62" s="173">
        <v>1.18682260356754</v>
      </c>
      <c r="DQ62" s="13">
        <v>-2.6432453088559398</v>
      </c>
      <c r="DR62" s="173">
        <v>3.6785785614574502</v>
      </c>
      <c r="DS62" s="13">
        <v>49.508194846232101</v>
      </c>
      <c r="DT62" s="173">
        <v>1.03543899141887</v>
      </c>
      <c r="DU62" s="13">
        <v>51.831449816667501</v>
      </c>
      <c r="DV62" s="173">
        <v>3.3314130552952701</v>
      </c>
      <c r="DW62" s="13">
        <v>44.9809277754227</v>
      </c>
      <c r="DX62" s="173">
        <v>3.3643541871705001</v>
      </c>
      <c r="DY62" s="13">
        <v>49.720863056289097</v>
      </c>
      <c r="DZ62" s="173">
        <v>1.09363152400956</v>
      </c>
      <c r="EA62" s="13">
        <v>-2.1105867603783999</v>
      </c>
      <c r="EB62" s="173">
        <v>3.5166725354800499</v>
      </c>
      <c r="EC62" s="13">
        <v>58.702945782625697</v>
      </c>
      <c r="ED62" s="173">
        <v>1.0386038184756099</v>
      </c>
      <c r="EE62" s="13">
        <v>60.2165809502904</v>
      </c>
      <c r="EF62" s="173">
        <v>3.30052827219395</v>
      </c>
      <c r="EG62" s="13">
        <v>53.661650464369501</v>
      </c>
      <c r="EH62" s="173">
        <v>3.0956239124781599</v>
      </c>
      <c r="EI62" s="13">
        <v>59.095879329023703</v>
      </c>
      <c r="EJ62" s="173">
        <v>1.12252753505544</v>
      </c>
      <c r="EK62" s="13">
        <v>-1.12070162126675</v>
      </c>
      <c r="EL62" s="173">
        <v>3.3801600749694098</v>
      </c>
      <c r="EM62" s="13">
        <v>52.299536512232599</v>
      </c>
      <c r="EN62" s="173">
        <v>1.1493595659556399</v>
      </c>
      <c r="EO62" s="13">
        <v>54.5686663245015</v>
      </c>
      <c r="EP62" s="173">
        <v>3.5034835432701001</v>
      </c>
      <c r="EQ62" s="13">
        <v>50.8990910461686</v>
      </c>
      <c r="ER62" s="173">
        <v>3.49807946869839</v>
      </c>
      <c r="ES62" s="13">
        <v>52.169222336307399</v>
      </c>
      <c r="ET62" s="173">
        <v>1.21591654652822</v>
      </c>
      <c r="EU62" s="13">
        <v>-2.3994439881941001</v>
      </c>
      <c r="EV62" s="173">
        <v>3.5651697630780399</v>
      </c>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6"/>
    </row>
    <row r="63" spans="1:212" ht="12.95" customHeight="1" x14ac:dyDescent="0.2">
      <c r="A63" s="18" t="s">
        <v>391</v>
      </c>
      <c r="B63" s="19">
        <v>2</v>
      </c>
      <c r="C63" s="48">
        <v>12.2025414607382</v>
      </c>
      <c r="D63" s="174">
        <v>0.15562324611681499</v>
      </c>
      <c r="E63" s="48">
        <v>15.1695215687818</v>
      </c>
      <c r="F63" s="174">
        <v>0.45292497045781299</v>
      </c>
      <c r="G63" s="48">
        <v>12.4932872340208</v>
      </c>
      <c r="H63" s="174">
        <v>0.38893539668958399</v>
      </c>
      <c r="I63" s="48">
        <v>11.2505355638162</v>
      </c>
      <c r="J63" s="174">
        <v>0.18755224804797099</v>
      </c>
      <c r="K63" s="48">
        <v>-3.91898600496557</v>
      </c>
      <c r="L63" s="174">
        <v>0.49157159973154602</v>
      </c>
      <c r="M63" s="48">
        <v>13.1084704326141</v>
      </c>
      <c r="N63" s="174">
        <v>0.161423987053468</v>
      </c>
      <c r="O63" s="48">
        <v>18.183018855342301</v>
      </c>
      <c r="P63" s="174">
        <v>0.48273717755981299</v>
      </c>
      <c r="Q63" s="48">
        <v>14.283238071066499</v>
      </c>
      <c r="R63" s="174">
        <v>0.42364427212136702</v>
      </c>
      <c r="S63" s="48">
        <v>11.445061538349499</v>
      </c>
      <c r="T63" s="174">
        <v>0.18982880976217201</v>
      </c>
      <c r="U63" s="48">
        <v>-6.73795731699279</v>
      </c>
      <c r="V63" s="174">
        <v>0.52038546700219401</v>
      </c>
      <c r="W63" s="48">
        <v>11.8003277343183</v>
      </c>
      <c r="X63" s="174">
        <v>0.155565940228858</v>
      </c>
      <c r="Y63" s="48">
        <v>14.7197534846543</v>
      </c>
      <c r="Z63" s="174">
        <v>0.46275529717487301</v>
      </c>
      <c r="AA63" s="48">
        <v>11.734407833026999</v>
      </c>
      <c r="AB63" s="174">
        <v>0.39024354891174801</v>
      </c>
      <c r="AC63" s="48">
        <v>10.915087678543999</v>
      </c>
      <c r="AD63" s="174">
        <v>0.18909966114864399</v>
      </c>
      <c r="AE63" s="48">
        <v>-3.8046658061102701</v>
      </c>
      <c r="AF63" s="174">
        <v>0.49956366225131599</v>
      </c>
      <c r="AG63" s="48">
        <v>16.136674570501899</v>
      </c>
      <c r="AH63" s="174">
        <v>0.177996277092108</v>
      </c>
      <c r="AI63" s="48">
        <v>19.595170333288198</v>
      </c>
      <c r="AJ63" s="174">
        <v>0.50115372351389398</v>
      </c>
      <c r="AK63" s="48">
        <v>15.562657504988</v>
      </c>
      <c r="AL63" s="174">
        <v>0.43900467496300699</v>
      </c>
      <c r="AM63" s="48">
        <v>15.0497906698167</v>
      </c>
      <c r="AN63" s="174">
        <v>0.229113169049321</v>
      </c>
      <c r="AO63" s="48">
        <v>-4.5453796634714996</v>
      </c>
      <c r="AP63" s="174">
        <v>0.54781841382608698</v>
      </c>
      <c r="AQ63" s="48">
        <v>20.197194537915301</v>
      </c>
      <c r="AR63" s="174">
        <v>0.21272330000801501</v>
      </c>
      <c r="AS63" s="48">
        <v>17.873932121916098</v>
      </c>
      <c r="AT63" s="174">
        <v>0.50415529631506795</v>
      </c>
      <c r="AU63" s="48">
        <v>17.947634030295202</v>
      </c>
      <c r="AV63" s="174">
        <v>0.480698907493671</v>
      </c>
      <c r="AW63" s="48">
        <v>21.120886624568801</v>
      </c>
      <c r="AX63" s="174">
        <v>0.25976788620633001</v>
      </c>
      <c r="AY63" s="48">
        <v>3.2469545026526698</v>
      </c>
      <c r="AZ63" s="174">
        <v>0.56070976579064202</v>
      </c>
      <c r="BA63" s="48">
        <v>21.408051391654201</v>
      </c>
      <c r="BB63" s="174">
        <v>0.21683645985976999</v>
      </c>
      <c r="BC63" s="48">
        <v>17.779219235021099</v>
      </c>
      <c r="BD63" s="174">
        <v>0.50677617114379903</v>
      </c>
      <c r="BE63" s="48">
        <v>18.0236188694481</v>
      </c>
      <c r="BF63" s="174">
        <v>0.48408496033616699</v>
      </c>
      <c r="BG63" s="48">
        <v>22.9379186170952</v>
      </c>
      <c r="BH63" s="174">
        <v>0.26490319067310297</v>
      </c>
      <c r="BI63" s="48">
        <v>5.1586993820740803</v>
      </c>
      <c r="BJ63" s="174">
        <v>0.57312780769168803</v>
      </c>
      <c r="BK63" s="48">
        <v>28.508872507501799</v>
      </c>
      <c r="BL63" s="174">
        <v>0.23558435881940301</v>
      </c>
      <c r="BM63" s="48">
        <v>23.615995251763099</v>
      </c>
      <c r="BN63" s="174">
        <v>0.55696681305257101</v>
      </c>
      <c r="BO63" s="48">
        <v>27.2930703801885</v>
      </c>
      <c r="BP63" s="174">
        <v>0.58726768130085305</v>
      </c>
      <c r="BQ63" s="48">
        <v>30.092926973957301</v>
      </c>
      <c r="BR63" s="174">
        <v>0.29741388615512199</v>
      </c>
      <c r="BS63" s="48">
        <v>6.4769317221941396</v>
      </c>
      <c r="BT63" s="174">
        <v>0.63073217905602796</v>
      </c>
      <c r="BU63" s="48">
        <v>21.036406844224999</v>
      </c>
      <c r="BV63" s="174">
        <v>0.20040444804715399</v>
      </c>
      <c r="BW63" s="48">
        <v>29.739258110521199</v>
      </c>
      <c r="BX63" s="174">
        <v>0.58063036334947304</v>
      </c>
      <c r="BY63" s="48">
        <v>23.760487158665001</v>
      </c>
      <c r="BZ63" s="174">
        <v>0.55366881172723603</v>
      </c>
      <c r="CA63" s="48">
        <v>17.868587019957399</v>
      </c>
      <c r="CB63" s="174">
        <v>0.24856250219096099</v>
      </c>
      <c r="CC63" s="48">
        <v>-11.8706710905638</v>
      </c>
      <c r="CD63" s="174">
        <v>0.62935944650560405</v>
      </c>
      <c r="CE63" s="48">
        <v>9.3109238452580296</v>
      </c>
      <c r="CF63" s="174">
        <v>0.151986808275687</v>
      </c>
      <c r="CG63" s="48">
        <v>12.449161706827701</v>
      </c>
      <c r="CH63" s="174">
        <v>0.43917098184466702</v>
      </c>
      <c r="CI63" s="48">
        <v>10.637063726389901</v>
      </c>
      <c r="CJ63" s="174">
        <v>0.36687357659761699</v>
      </c>
      <c r="CK63" s="48">
        <v>8.0106652471216204</v>
      </c>
      <c r="CL63" s="174">
        <v>0.183452458280533</v>
      </c>
      <c r="CM63" s="48">
        <v>-4.4384964597060996</v>
      </c>
      <c r="CN63" s="174">
        <v>0.47383719543557401</v>
      </c>
      <c r="CO63" s="48">
        <v>15.8087081111586</v>
      </c>
      <c r="CP63" s="174">
        <v>0.18138706228923199</v>
      </c>
      <c r="CQ63" s="48">
        <v>19.871265809680601</v>
      </c>
      <c r="CR63" s="174">
        <v>0.52209657614740901</v>
      </c>
      <c r="CS63" s="48">
        <v>16.408883354796998</v>
      </c>
      <c r="CT63" s="174">
        <v>0.425899783348473</v>
      </c>
      <c r="CU63" s="48">
        <v>14.3931308488737</v>
      </c>
      <c r="CV63" s="174">
        <v>0.22519981701372599</v>
      </c>
      <c r="CW63" s="48">
        <v>-5.4781349608069698</v>
      </c>
      <c r="CX63" s="174">
        <v>0.56687778604165995</v>
      </c>
      <c r="CY63" s="48">
        <v>24.5074626971968</v>
      </c>
      <c r="CZ63" s="174">
        <v>0.227969940668903</v>
      </c>
      <c r="DA63" s="48">
        <v>29.471232102856501</v>
      </c>
      <c r="DB63" s="174">
        <v>0.58014683613130802</v>
      </c>
      <c r="DC63" s="48">
        <v>26.069387675045299</v>
      </c>
      <c r="DD63" s="174">
        <v>0.53938599070456805</v>
      </c>
      <c r="DE63" s="48">
        <v>22.681058338913399</v>
      </c>
      <c r="DF63" s="174">
        <v>0.279421975472466</v>
      </c>
      <c r="DG63" s="48">
        <v>-6.79017376394303</v>
      </c>
      <c r="DH63" s="174">
        <v>0.63379902084066597</v>
      </c>
      <c r="DI63" s="48">
        <v>17.9053026828445</v>
      </c>
      <c r="DJ63" s="174">
        <v>0.20376795517048901</v>
      </c>
      <c r="DK63" s="48">
        <v>20.3176030013435</v>
      </c>
      <c r="DL63" s="174">
        <v>0.50560870996195795</v>
      </c>
      <c r="DM63" s="48">
        <v>18.850771457351101</v>
      </c>
      <c r="DN63" s="174">
        <v>0.48482257760011099</v>
      </c>
      <c r="DO63" s="48">
        <v>16.857379754868798</v>
      </c>
      <c r="DP63" s="174">
        <v>0.25365108733040098</v>
      </c>
      <c r="DQ63" s="48">
        <v>-3.46022324647475</v>
      </c>
      <c r="DR63" s="174">
        <v>0.55810540502367401</v>
      </c>
      <c r="DS63" s="48">
        <v>13.1971686723251</v>
      </c>
      <c r="DT63" s="174">
        <v>0.16459384799961599</v>
      </c>
      <c r="DU63" s="48">
        <v>15.631491285016001</v>
      </c>
      <c r="DV63" s="174">
        <v>0.45719374577709498</v>
      </c>
      <c r="DW63" s="48">
        <v>13.067483507540301</v>
      </c>
      <c r="DX63" s="174">
        <v>0.41485654521047999</v>
      </c>
      <c r="DY63" s="48">
        <v>12.318850158567001</v>
      </c>
      <c r="DZ63" s="174">
        <v>0.208468372535692</v>
      </c>
      <c r="EA63" s="48">
        <v>-3.3126411264490598</v>
      </c>
      <c r="EB63" s="174">
        <v>0.50416566136428598</v>
      </c>
      <c r="EC63" s="48">
        <v>13.2959705518831</v>
      </c>
      <c r="ED63" s="174">
        <v>0.16667737804865601</v>
      </c>
      <c r="EE63" s="48">
        <v>16.1164439596695</v>
      </c>
      <c r="EF63" s="174">
        <v>0.47525327097426701</v>
      </c>
      <c r="EG63" s="48">
        <v>13.748791518756599</v>
      </c>
      <c r="EH63" s="174">
        <v>0.41105521142975998</v>
      </c>
      <c r="EI63" s="48">
        <v>12.124234360468501</v>
      </c>
      <c r="EJ63" s="174">
        <v>0.200001096224038</v>
      </c>
      <c r="EK63" s="48">
        <v>-3.9922095992009798</v>
      </c>
      <c r="EL63" s="174">
        <v>0.51246250633658297</v>
      </c>
      <c r="EM63" s="48">
        <v>20.6488957192974</v>
      </c>
      <c r="EN63" s="174">
        <v>0.215729722763979</v>
      </c>
      <c r="EO63" s="48">
        <v>23.678610774881701</v>
      </c>
      <c r="EP63" s="174">
        <v>0.55565603318208301</v>
      </c>
      <c r="EQ63" s="48">
        <v>22.642588948175302</v>
      </c>
      <c r="ER63" s="174">
        <v>0.52369596609420899</v>
      </c>
      <c r="ES63" s="48">
        <v>19.2021101682497</v>
      </c>
      <c r="ET63" s="174">
        <v>0.254378190765714</v>
      </c>
      <c r="EU63" s="48">
        <v>-4.4765006066320003</v>
      </c>
      <c r="EV63" s="174">
        <v>0.613776893629423</v>
      </c>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6"/>
    </row>
    <row r="64" spans="1:212" ht="12.95" customHeight="1" x14ac:dyDescent="0.2">
      <c r="A64" s="21" t="s">
        <v>392</v>
      </c>
      <c r="B64" s="22">
        <v>2</v>
      </c>
      <c r="C64" s="49">
        <v>8.2320783399303803</v>
      </c>
      <c r="D64" s="175">
        <v>0.200551613428645</v>
      </c>
      <c r="E64" s="49">
        <v>11.605811261965201</v>
      </c>
      <c r="F64" s="175">
        <v>0.71358812746699896</v>
      </c>
      <c r="G64" s="49">
        <v>8.8711348755181998</v>
      </c>
      <c r="H64" s="175">
        <v>0.55524701920084896</v>
      </c>
      <c r="I64" s="49">
        <v>7.15169524703823</v>
      </c>
      <c r="J64" s="175">
        <v>0.21779480794395401</v>
      </c>
      <c r="K64" s="49">
        <v>-4.4541160149269698</v>
      </c>
      <c r="L64" s="175">
        <v>0.73698062088108096</v>
      </c>
      <c r="M64" s="49">
        <v>10.137274416140899</v>
      </c>
      <c r="N64" s="175">
        <v>0.23062566593828701</v>
      </c>
      <c r="O64" s="49">
        <v>16.529491633438202</v>
      </c>
      <c r="P64" s="175">
        <v>0.78698778443617501</v>
      </c>
      <c r="Q64" s="49">
        <v>12.7415146689907</v>
      </c>
      <c r="R64" s="175">
        <v>0.70419826119579498</v>
      </c>
      <c r="S64" s="49">
        <v>7.8539416044389503</v>
      </c>
      <c r="T64" s="175">
        <v>0.24223913591892901</v>
      </c>
      <c r="U64" s="49">
        <v>-8.6755500289992593</v>
      </c>
      <c r="V64" s="175">
        <v>0.81279488362474095</v>
      </c>
      <c r="W64" s="49">
        <v>8.4521080993323707</v>
      </c>
      <c r="X64" s="175">
        <v>0.192800505888514</v>
      </c>
      <c r="Y64" s="49">
        <v>12.0570765103528</v>
      </c>
      <c r="Z64" s="175">
        <v>0.67073319064751302</v>
      </c>
      <c r="AA64" s="49">
        <v>9.3621897001487806</v>
      </c>
      <c r="AB64" s="175">
        <v>0.60461070403739803</v>
      </c>
      <c r="AC64" s="49">
        <v>7.2365384509144803</v>
      </c>
      <c r="AD64" s="175">
        <v>0.21443406100901799</v>
      </c>
      <c r="AE64" s="49">
        <v>-4.82053805943836</v>
      </c>
      <c r="AF64" s="175">
        <v>0.70549845040987402</v>
      </c>
      <c r="AG64" s="49">
        <v>13.210955790718801</v>
      </c>
      <c r="AH64" s="175">
        <v>0.25652450195665899</v>
      </c>
      <c r="AI64" s="49">
        <v>18.125641786491901</v>
      </c>
      <c r="AJ64" s="175">
        <v>0.85398435264136396</v>
      </c>
      <c r="AK64" s="49">
        <v>14.5544891399707</v>
      </c>
      <c r="AL64" s="175">
        <v>0.71043313040923595</v>
      </c>
      <c r="AM64" s="49">
        <v>11.6189373353265</v>
      </c>
      <c r="AN64" s="175">
        <v>0.31193279189561501</v>
      </c>
      <c r="AO64" s="49">
        <v>-6.5067044511653203</v>
      </c>
      <c r="AP64" s="175">
        <v>0.92392390794008705</v>
      </c>
      <c r="AQ64" s="49">
        <v>16.6426492147327</v>
      </c>
      <c r="AR64" s="175">
        <v>0.30093158137279702</v>
      </c>
      <c r="AS64" s="49">
        <v>16.255001832592299</v>
      </c>
      <c r="AT64" s="175">
        <v>0.90495335350928996</v>
      </c>
      <c r="AU64" s="49">
        <v>15.164204170941099</v>
      </c>
      <c r="AV64" s="175">
        <v>0.71981326337937102</v>
      </c>
      <c r="AW64" s="49">
        <v>16.863055165423098</v>
      </c>
      <c r="AX64" s="175">
        <v>0.35597744099806899</v>
      </c>
      <c r="AY64" s="49">
        <v>0.60805333283083596</v>
      </c>
      <c r="AZ64" s="175">
        <v>0.976526724002725</v>
      </c>
      <c r="BA64" s="49">
        <v>17.842803480346799</v>
      </c>
      <c r="BB64" s="175">
        <v>0.289770978774333</v>
      </c>
      <c r="BC64" s="49">
        <v>15.622659231352699</v>
      </c>
      <c r="BD64" s="175">
        <v>0.87556962166967001</v>
      </c>
      <c r="BE64" s="49">
        <v>15.4350725646939</v>
      </c>
      <c r="BF64" s="175">
        <v>0.76544939246068899</v>
      </c>
      <c r="BG64" s="49">
        <v>18.765988661570201</v>
      </c>
      <c r="BH64" s="175">
        <v>0.355605866246401</v>
      </c>
      <c r="BI64" s="49">
        <v>3.1433294302174799</v>
      </c>
      <c r="BJ64" s="175">
        <v>0.98383240746049105</v>
      </c>
      <c r="BK64" s="49">
        <v>25.232129314862501</v>
      </c>
      <c r="BL64" s="175">
        <v>0.34732873708397599</v>
      </c>
      <c r="BM64" s="49">
        <v>22.240195466909199</v>
      </c>
      <c r="BN64" s="175">
        <v>0.91991606934724801</v>
      </c>
      <c r="BO64" s="49">
        <v>24.7514202206888</v>
      </c>
      <c r="BP64" s="175">
        <v>0.82563813677168796</v>
      </c>
      <c r="BQ64" s="49">
        <v>25.9978673323651</v>
      </c>
      <c r="BR64" s="175">
        <v>0.41635883414432301</v>
      </c>
      <c r="BS64" s="49">
        <v>3.7576718654559702</v>
      </c>
      <c r="BT64" s="175">
        <v>0.99855400500329095</v>
      </c>
      <c r="BU64" s="49">
        <v>22.124321366912699</v>
      </c>
      <c r="BV64" s="175">
        <v>0.33797127628597601</v>
      </c>
      <c r="BW64" s="49">
        <v>31.637527600743098</v>
      </c>
      <c r="BX64" s="175">
        <v>1.07695461088908</v>
      </c>
      <c r="BY64" s="49">
        <v>26.266365173874899</v>
      </c>
      <c r="BZ64" s="175">
        <v>0.935873234239327</v>
      </c>
      <c r="CA64" s="49">
        <v>18.889191702271699</v>
      </c>
      <c r="CB64" s="175">
        <v>0.38598604565939598</v>
      </c>
      <c r="CC64" s="49">
        <v>-12.748335898471501</v>
      </c>
      <c r="CD64" s="175">
        <v>1.1241269004821499</v>
      </c>
      <c r="CE64" s="49">
        <v>6.9237249296374399</v>
      </c>
      <c r="CF64" s="175">
        <v>0.19682992062322899</v>
      </c>
      <c r="CG64" s="49">
        <v>10.7667536666857</v>
      </c>
      <c r="CH64" s="175">
        <v>0.59134051273376798</v>
      </c>
      <c r="CI64" s="49">
        <v>9.0325902161451008</v>
      </c>
      <c r="CJ64" s="175">
        <v>0.57557630944383997</v>
      </c>
      <c r="CK64" s="49">
        <v>5.3700307243277896</v>
      </c>
      <c r="CL64" s="175">
        <v>0.20468393663825399</v>
      </c>
      <c r="CM64" s="49">
        <v>-5.3967229423578704</v>
      </c>
      <c r="CN64" s="175">
        <v>0.63106884449626699</v>
      </c>
      <c r="CO64" s="49">
        <v>14.769040195018301</v>
      </c>
      <c r="CP64" s="175">
        <v>0.29091367640396198</v>
      </c>
      <c r="CQ64" s="49">
        <v>19.046412459248899</v>
      </c>
      <c r="CR64" s="175">
        <v>0.80464996164103098</v>
      </c>
      <c r="CS64" s="49">
        <v>16.329414334907302</v>
      </c>
      <c r="CT64" s="175">
        <v>0.74339957623480002</v>
      </c>
      <c r="CU64" s="49">
        <v>13.2764769666463</v>
      </c>
      <c r="CV64" s="175">
        <v>0.332110895280186</v>
      </c>
      <c r="CW64" s="49">
        <v>-5.7699354926026798</v>
      </c>
      <c r="CX64" s="175">
        <v>0.85340376697861597</v>
      </c>
      <c r="CY64" s="49">
        <v>24.201749191345101</v>
      </c>
      <c r="CZ64" s="175">
        <v>0.36182637234808102</v>
      </c>
      <c r="DA64" s="49">
        <v>29.932230845154699</v>
      </c>
      <c r="DB64" s="175">
        <v>1.0008432150779001</v>
      </c>
      <c r="DC64" s="49">
        <v>27.461932465068099</v>
      </c>
      <c r="DD64" s="175">
        <v>0.946825906517896</v>
      </c>
      <c r="DE64" s="49">
        <v>21.909898228937699</v>
      </c>
      <c r="DF64" s="175">
        <v>0.39908305337964001</v>
      </c>
      <c r="DG64" s="49">
        <v>-8.0223326162169695</v>
      </c>
      <c r="DH64" s="175">
        <v>1.05136089515553</v>
      </c>
      <c r="DI64" s="49">
        <v>15.4408578716693</v>
      </c>
      <c r="DJ64" s="175">
        <v>0.28969099627669198</v>
      </c>
      <c r="DK64" s="49">
        <v>19.209378652875898</v>
      </c>
      <c r="DL64" s="175">
        <v>0.75441360301374205</v>
      </c>
      <c r="DM64" s="49">
        <v>17.0562270828344</v>
      </c>
      <c r="DN64" s="175">
        <v>0.77328439317688602</v>
      </c>
      <c r="DO64" s="49">
        <v>14.0230641651012</v>
      </c>
      <c r="DP64" s="175">
        <v>0.33722978871770598</v>
      </c>
      <c r="DQ64" s="49">
        <v>-5.1863144877747098</v>
      </c>
      <c r="DR64" s="175">
        <v>0.79927442647152402</v>
      </c>
      <c r="DS64" s="49">
        <v>10.3270693084404</v>
      </c>
      <c r="DT64" s="175">
        <v>0.206298570525004</v>
      </c>
      <c r="DU64" s="49">
        <v>14.0688428632312</v>
      </c>
      <c r="DV64" s="175">
        <v>0.66118143491163806</v>
      </c>
      <c r="DW64" s="49">
        <v>10.9913909213832</v>
      </c>
      <c r="DX64" s="175">
        <v>0.62614584982052301</v>
      </c>
      <c r="DY64" s="49">
        <v>9.1113613034487209</v>
      </c>
      <c r="DZ64" s="175">
        <v>0.241207049384184</v>
      </c>
      <c r="EA64" s="49">
        <v>-4.9574815597824804</v>
      </c>
      <c r="EB64" s="175">
        <v>0.72189569006171295</v>
      </c>
      <c r="EC64" s="49">
        <v>11.8778095995114</v>
      </c>
      <c r="ED64" s="175">
        <v>0.24557958222481799</v>
      </c>
      <c r="EE64" s="49">
        <v>14.614873943131601</v>
      </c>
      <c r="EF64" s="175">
        <v>0.71023184725642896</v>
      </c>
      <c r="EG64" s="49">
        <v>13.833086612891201</v>
      </c>
      <c r="EH64" s="175">
        <v>0.68985392312291804</v>
      </c>
      <c r="EI64" s="49">
        <v>10.632388954668601</v>
      </c>
      <c r="EJ64" s="175">
        <v>0.27406239869069199</v>
      </c>
      <c r="EK64" s="49">
        <v>-3.9824849884629701</v>
      </c>
      <c r="EL64" s="175">
        <v>0.75873778544929404</v>
      </c>
      <c r="EM64" s="49">
        <v>20.6927873181934</v>
      </c>
      <c r="EN64" s="175">
        <v>0.30567361725140002</v>
      </c>
      <c r="EO64" s="49">
        <v>25.101644840666498</v>
      </c>
      <c r="EP64" s="175">
        <v>0.86757896368339005</v>
      </c>
      <c r="EQ64" s="49">
        <v>23.878932336109902</v>
      </c>
      <c r="ER64" s="175">
        <v>0.83077619435871697</v>
      </c>
      <c r="ES64" s="49">
        <v>18.905086314804699</v>
      </c>
      <c r="ET64" s="175">
        <v>0.36419718991294903</v>
      </c>
      <c r="EU64" s="49">
        <v>-6.1965585258618603</v>
      </c>
      <c r="EV64" s="175">
        <v>0.954881223682431</v>
      </c>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6"/>
    </row>
    <row r="65" spans="1:212" ht="12.95" customHeight="1" x14ac:dyDescent="0.2">
      <c r="A65" s="24" t="s">
        <v>393</v>
      </c>
      <c r="B65" s="25">
        <v>2</v>
      </c>
      <c r="C65" s="50">
        <v>15.8577597419412</v>
      </c>
      <c r="D65" s="176">
        <v>0.12535559220699399</v>
      </c>
      <c r="E65" s="50">
        <v>18.4977694391626</v>
      </c>
      <c r="F65" s="176">
        <v>0.32638741642775099</v>
      </c>
      <c r="G65" s="50">
        <v>16.3742477125049</v>
      </c>
      <c r="H65" s="176">
        <v>0.31297416713187398</v>
      </c>
      <c r="I65" s="50">
        <v>14.9295072141375</v>
      </c>
      <c r="J65" s="176">
        <v>0.15276524904498701</v>
      </c>
      <c r="K65" s="50">
        <v>-3.5682622250251201</v>
      </c>
      <c r="L65" s="176">
        <v>0.35841672753353299</v>
      </c>
      <c r="M65" s="50">
        <v>16.8286653813032</v>
      </c>
      <c r="N65" s="176">
        <v>0.128427217105406</v>
      </c>
      <c r="O65" s="50">
        <v>21.3447546541889</v>
      </c>
      <c r="P65" s="176">
        <v>0.34928451190015802</v>
      </c>
      <c r="Q65" s="50">
        <v>17.8701317475713</v>
      </c>
      <c r="R65" s="176">
        <v>0.33053619943364299</v>
      </c>
      <c r="S65" s="50">
        <v>15.2346720745319</v>
      </c>
      <c r="T65" s="176">
        <v>0.15516048100608201</v>
      </c>
      <c r="U65" s="50">
        <v>-6.1100825796570497</v>
      </c>
      <c r="V65" s="176">
        <v>0.38213008284442601</v>
      </c>
      <c r="W65" s="50">
        <v>16.2814442898427</v>
      </c>
      <c r="X65" s="176">
        <v>0.12680234705305901</v>
      </c>
      <c r="Y65" s="50">
        <v>19.0025251494238</v>
      </c>
      <c r="Z65" s="176">
        <v>0.33964505792108801</v>
      </c>
      <c r="AA65" s="50">
        <v>16.4742788614025</v>
      </c>
      <c r="AB65" s="176">
        <v>0.31594423479300099</v>
      </c>
      <c r="AC65" s="50">
        <v>15.4015153925115</v>
      </c>
      <c r="AD65" s="176">
        <v>0.15684213881652001</v>
      </c>
      <c r="AE65" s="50">
        <v>-3.6010097569122599</v>
      </c>
      <c r="AF65" s="176">
        <v>0.37305821781180698</v>
      </c>
      <c r="AG65" s="50">
        <v>19.243681202015601</v>
      </c>
      <c r="AH65" s="176">
        <v>0.139046140536841</v>
      </c>
      <c r="AI65" s="50">
        <v>22.003076260078998</v>
      </c>
      <c r="AJ65" s="176">
        <v>0.36283797934911499</v>
      </c>
      <c r="AK65" s="50">
        <v>19.1986519163375</v>
      </c>
      <c r="AL65" s="176">
        <v>0.34416475147451198</v>
      </c>
      <c r="AM65" s="50">
        <v>18.297902738016301</v>
      </c>
      <c r="AN65" s="176">
        <v>0.17616424093696301</v>
      </c>
      <c r="AO65" s="50">
        <v>-3.7051735220626401</v>
      </c>
      <c r="AP65" s="176">
        <v>0.40191967701597697</v>
      </c>
      <c r="AQ65" s="50">
        <v>23.655812006206201</v>
      </c>
      <c r="AR65" s="176">
        <v>0.15885893735345899</v>
      </c>
      <c r="AS65" s="50">
        <v>22.022302930666999</v>
      </c>
      <c r="AT65" s="176">
        <v>0.368220577603946</v>
      </c>
      <c r="AU65" s="50">
        <v>22.223904066969499</v>
      </c>
      <c r="AV65" s="176">
        <v>0.36972202878687599</v>
      </c>
      <c r="AW65" s="50">
        <v>24.422690978818</v>
      </c>
      <c r="AX65" s="176">
        <v>0.200779202348283</v>
      </c>
      <c r="AY65" s="50">
        <v>2.4003880481509698</v>
      </c>
      <c r="AZ65" s="176">
        <v>0.41549429378370201</v>
      </c>
      <c r="BA65" s="50">
        <v>24.438814037030799</v>
      </c>
      <c r="BB65" s="176">
        <v>0.16069283765327899</v>
      </c>
      <c r="BC65" s="50">
        <v>21.549489269098601</v>
      </c>
      <c r="BD65" s="176">
        <v>0.363634661980348</v>
      </c>
      <c r="BE65" s="50">
        <v>22.222049568940999</v>
      </c>
      <c r="BF65" s="176">
        <v>0.37464398109346098</v>
      </c>
      <c r="BG65" s="50">
        <v>25.7419024989081</v>
      </c>
      <c r="BH65" s="176">
        <v>0.203238210873498</v>
      </c>
      <c r="BI65" s="50">
        <v>4.1924132298095103</v>
      </c>
      <c r="BJ65" s="176">
        <v>0.413312537249169</v>
      </c>
      <c r="BK65" s="50">
        <v>30.9148700120762</v>
      </c>
      <c r="BL65" s="176">
        <v>0.17585602170536599</v>
      </c>
      <c r="BM65" s="50">
        <v>26.692000288340299</v>
      </c>
      <c r="BN65" s="176">
        <v>0.40417822405894499</v>
      </c>
      <c r="BO65" s="50">
        <v>29.835789308024701</v>
      </c>
      <c r="BP65" s="176">
        <v>0.43189176168682197</v>
      </c>
      <c r="BQ65" s="50">
        <v>32.4452550193744</v>
      </c>
      <c r="BR65" s="176">
        <v>0.21992893767316701</v>
      </c>
      <c r="BS65" s="50">
        <v>5.7532547310340396</v>
      </c>
      <c r="BT65" s="176">
        <v>0.45537520861759401</v>
      </c>
      <c r="BU65" s="50">
        <v>22.5800393301311</v>
      </c>
      <c r="BV65" s="176">
        <v>0.14892163548533799</v>
      </c>
      <c r="BW65" s="50">
        <v>29.564408105315099</v>
      </c>
      <c r="BX65" s="176">
        <v>0.40414050452712602</v>
      </c>
      <c r="BY65" s="50">
        <v>24.580770798851301</v>
      </c>
      <c r="BZ65" s="176">
        <v>0.39503082819892399</v>
      </c>
      <c r="CA65" s="50">
        <v>20.099595395877898</v>
      </c>
      <c r="CB65" s="176">
        <v>0.18366724737315199</v>
      </c>
      <c r="CC65" s="50">
        <v>-9.4648127094372292</v>
      </c>
      <c r="CD65" s="176">
        <v>0.43989299842747298</v>
      </c>
      <c r="CE65" s="50">
        <v>12.4405133300926</v>
      </c>
      <c r="CF65" s="176">
        <v>0.12177845778770501</v>
      </c>
      <c r="CG65" s="50">
        <v>14.980349346273099</v>
      </c>
      <c r="CH65" s="176">
        <v>0.32127338001887601</v>
      </c>
      <c r="CI65" s="50">
        <v>13.524862798394</v>
      </c>
      <c r="CJ65" s="176">
        <v>0.29859787569192903</v>
      </c>
      <c r="CK65" s="50">
        <v>11.3733953533249</v>
      </c>
      <c r="CL65" s="176">
        <v>0.15133023281765301</v>
      </c>
      <c r="CM65" s="50">
        <v>-3.6069539929482799</v>
      </c>
      <c r="CN65" s="176">
        <v>0.35441141639921497</v>
      </c>
      <c r="CO65" s="50">
        <v>17.771473964976199</v>
      </c>
      <c r="CP65" s="176">
        <v>0.137119329818329</v>
      </c>
      <c r="CQ65" s="50">
        <v>21.1006156304705</v>
      </c>
      <c r="CR65" s="176">
        <v>0.36776364342623702</v>
      </c>
      <c r="CS65" s="50">
        <v>18.598291698886001</v>
      </c>
      <c r="CT65" s="176">
        <v>0.334600953542665</v>
      </c>
      <c r="CU65" s="50">
        <v>16.5618753470415</v>
      </c>
      <c r="CV65" s="176">
        <v>0.17082783691824299</v>
      </c>
      <c r="CW65" s="50">
        <v>-4.5387402834289396</v>
      </c>
      <c r="CX65" s="176">
        <v>0.402256530520188</v>
      </c>
      <c r="CY65" s="50">
        <v>26.7793463838787</v>
      </c>
      <c r="CZ65" s="176">
        <v>0.17052306691322</v>
      </c>
      <c r="DA65" s="50">
        <v>30.878743199422399</v>
      </c>
      <c r="DB65" s="176">
        <v>0.41583658787760602</v>
      </c>
      <c r="DC65" s="50">
        <v>28.5022251864083</v>
      </c>
      <c r="DD65" s="176">
        <v>0.40637246213768002</v>
      </c>
      <c r="DE65" s="50">
        <v>25.1793997320408</v>
      </c>
      <c r="DF65" s="176">
        <v>0.21147959156267099</v>
      </c>
      <c r="DG65" s="50">
        <v>-5.6993434673815901</v>
      </c>
      <c r="DH65" s="176">
        <v>0.45998768490664399</v>
      </c>
      <c r="DI65" s="50">
        <v>19.221739937099599</v>
      </c>
      <c r="DJ65" s="176">
        <v>0.148675025912131</v>
      </c>
      <c r="DK65" s="50">
        <v>21.340088613538999</v>
      </c>
      <c r="DL65" s="176">
        <v>0.36218681930420199</v>
      </c>
      <c r="DM65" s="50">
        <v>20.201120034904999</v>
      </c>
      <c r="DN65" s="176">
        <v>0.36671362358993298</v>
      </c>
      <c r="DO65" s="50">
        <v>18.3501530901531</v>
      </c>
      <c r="DP65" s="176">
        <v>0.18694179188724</v>
      </c>
      <c r="DQ65" s="50">
        <v>-2.98993552338588</v>
      </c>
      <c r="DR65" s="176">
        <v>0.40465986873355397</v>
      </c>
      <c r="DS65" s="50">
        <v>16.560571758059101</v>
      </c>
      <c r="DT65" s="176">
        <v>0.13129547901810501</v>
      </c>
      <c r="DU65" s="50">
        <v>18.646131223744199</v>
      </c>
      <c r="DV65" s="176">
        <v>0.34004612260971201</v>
      </c>
      <c r="DW65" s="50">
        <v>16.452192112880901</v>
      </c>
      <c r="DX65" s="176">
        <v>0.33071229615994902</v>
      </c>
      <c r="DY65" s="50">
        <v>15.913126820298899</v>
      </c>
      <c r="DZ65" s="176">
        <v>0.167805006070462</v>
      </c>
      <c r="EA65" s="50">
        <v>-2.7330044034452401</v>
      </c>
      <c r="EB65" s="176">
        <v>0.37976529027020201</v>
      </c>
      <c r="EC65" s="50">
        <v>18.3449341409761</v>
      </c>
      <c r="ED65" s="176">
        <v>0.13645615040508699</v>
      </c>
      <c r="EE65" s="50">
        <v>20.312242428929999</v>
      </c>
      <c r="EF65" s="176">
        <v>0.35293800710422302</v>
      </c>
      <c r="EG65" s="50">
        <v>18.819897764812701</v>
      </c>
      <c r="EH65" s="176">
        <v>0.33855504971646699</v>
      </c>
      <c r="EI65" s="50">
        <v>17.515467928095699</v>
      </c>
      <c r="EJ65" s="176">
        <v>0.16880127271450901</v>
      </c>
      <c r="EK65" s="50">
        <v>-2.7967745008343501</v>
      </c>
      <c r="EL65" s="176">
        <v>0.38680144550636802</v>
      </c>
      <c r="EM65" s="50">
        <v>23.012689576998898</v>
      </c>
      <c r="EN65" s="176">
        <v>0.159362547999437</v>
      </c>
      <c r="EO65" s="50">
        <v>25.416952653185099</v>
      </c>
      <c r="EP65" s="176">
        <v>0.394042783267604</v>
      </c>
      <c r="EQ65" s="50">
        <v>24.811111516840899</v>
      </c>
      <c r="ER65" s="176">
        <v>0.388543802166048</v>
      </c>
      <c r="ES65" s="50">
        <v>21.940259542789899</v>
      </c>
      <c r="ET65" s="176">
        <v>0.19528352356280701</v>
      </c>
      <c r="EU65" s="50">
        <v>-3.4766931103952201</v>
      </c>
      <c r="EV65" s="176">
        <v>0.43745438972693201</v>
      </c>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6"/>
    </row>
    <row r="66" spans="1:212" ht="12.95" customHeight="1" x14ac:dyDescent="0.2">
      <c r="A66" s="2" t="s">
        <v>394</v>
      </c>
      <c r="B66" s="12">
        <v>2</v>
      </c>
      <c r="C66" s="13">
        <v>2.8495709025034399</v>
      </c>
      <c r="D66" s="173">
        <v>0.806432306770964</v>
      </c>
      <c r="E66" s="13">
        <v>2.3571550541278299</v>
      </c>
      <c r="F66" s="173">
        <v>0.85159220341535302</v>
      </c>
      <c r="G66" s="13">
        <v>4.2824174039663898</v>
      </c>
      <c r="H66" s="173">
        <v>1.72996807404618</v>
      </c>
      <c r="I66" s="13">
        <v>1.92369177107791</v>
      </c>
      <c r="J66" s="173">
        <v>0.95832118858822501</v>
      </c>
      <c r="K66" s="13">
        <v>-0.43346328304991799</v>
      </c>
      <c r="L66" s="173">
        <v>1.29300245993784</v>
      </c>
      <c r="M66" s="13">
        <v>3.0134723599715101</v>
      </c>
      <c r="N66" s="173">
        <v>0.66307815583467</v>
      </c>
      <c r="O66" s="13">
        <v>4.9150303540993097</v>
      </c>
      <c r="P66" s="173">
        <v>1.81660424942763</v>
      </c>
      <c r="Q66" s="13">
        <v>1.6228338985659501</v>
      </c>
      <c r="R66" s="173">
        <v>1.1902072652625</v>
      </c>
      <c r="S66" s="13">
        <v>2.2013712152831699</v>
      </c>
      <c r="T66" s="173">
        <v>0.65883886923002599</v>
      </c>
      <c r="U66" s="13">
        <v>-2.7136591388161402</v>
      </c>
      <c r="V66" s="173">
        <v>1.9758328317376701</v>
      </c>
      <c r="W66" s="13">
        <v>3.9877717716304502</v>
      </c>
      <c r="X66" s="173">
        <v>0.919405214653088</v>
      </c>
      <c r="Y66" s="13">
        <v>6.4505282082635604</v>
      </c>
      <c r="Z66" s="173">
        <v>2.1892463208533002</v>
      </c>
      <c r="AA66" s="13">
        <v>4.4186356054487996</v>
      </c>
      <c r="AB66" s="173">
        <v>1.7287388868208</v>
      </c>
      <c r="AC66" s="13">
        <v>2.92364793734765</v>
      </c>
      <c r="AD66" s="173">
        <v>1.4040910612399</v>
      </c>
      <c r="AE66" s="13">
        <v>-3.5268802709159099</v>
      </c>
      <c r="AF66" s="173">
        <v>2.6743121085662902</v>
      </c>
      <c r="AG66" s="13">
        <v>7.5408697529502096</v>
      </c>
      <c r="AH66" s="173">
        <v>1.11720651489316</v>
      </c>
      <c r="AI66" s="13">
        <v>11.0859086735448</v>
      </c>
      <c r="AJ66" s="173">
        <v>3.2583054410617001</v>
      </c>
      <c r="AK66" s="13">
        <v>8.5357753128031604</v>
      </c>
      <c r="AL66" s="173">
        <v>1.57979216339645</v>
      </c>
      <c r="AM66" s="13">
        <v>6.0218015300945797</v>
      </c>
      <c r="AN66" s="173">
        <v>1.4825862356930699</v>
      </c>
      <c r="AO66" s="13">
        <v>-5.0641071434502596</v>
      </c>
      <c r="AP66" s="173">
        <v>3.5938042131629402</v>
      </c>
      <c r="AQ66" s="13">
        <v>8.4608239028605592</v>
      </c>
      <c r="AR66" s="173">
        <v>1.2786350192159399</v>
      </c>
      <c r="AS66" s="13">
        <v>3.4299019881392301</v>
      </c>
      <c r="AT66" s="173">
        <v>1.6192928380950899</v>
      </c>
      <c r="AU66" s="13">
        <v>7.7186045827261101</v>
      </c>
      <c r="AV66" s="173">
        <v>2.0749256857707001</v>
      </c>
      <c r="AW66" s="13">
        <v>10.6980784066726</v>
      </c>
      <c r="AX66" s="173">
        <v>1.7479548372427101</v>
      </c>
      <c r="AY66" s="13">
        <v>7.26817641853334</v>
      </c>
      <c r="AZ66" s="173">
        <v>2.30914208095205</v>
      </c>
      <c r="BA66" s="13">
        <v>9.9083292842070794</v>
      </c>
      <c r="BB66" s="173">
        <v>1.31514260629501</v>
      </c>
      <c r="BC66" s="13">
        <v>5.1596244214709097</v>
      </c>
      <c r="BD66" s="173">
        <v>2.1298586495407599</v>
      </c>
      <c r="BE66" s="13">
        <v>8.1969475674337904</v>
      </c>
      <c r="BF66" s="173">
        <v>2.3115293504540602</v>
      </c>
      <c r="BG66" s="13">
        <v>12.629171315377301</v>
      </c>
      <c r="BH66" s="173">
        <v>1.7731740345099201</v>
      </c>
      <c r="BI66" s="13">
        <v>7.4695468939063501</v>
      </c>
      <c r="BJ66" s="173">
        <v>2.6065443930041798</v>
      </c>
      <c r="BK66" s="13">
        <v>24.951305708102598</v>
      </c>
      <c r="BL66" s="173">
        <v>1.7401659014386199</v>
      </c>
      <c r="BM66" s="13">
        <v>18.223843055445698</v>
      </c>
      <c r="BN66" s="173">
        <v>3.3201418638583</v>
      </c>
      <c r="BO66" s="13">
        <v>24.214816098284999</v>
      </c>
      <c r="BP66" s="173">
        <v>4.1807087273043901</v>
      </c>
      <c r="BQ66" s="13">
        <v>29.300573554792798</v>
      </c>
      <c r="BR66" s="173">
        <v>2.39544053738561</v>
      </c>
      <c r="BS66" s="13">
        <v>11.0767304993471</v>
      </c>
      <c r="BT66" s="173">
        <v>4.42109058079446</v>
      </c>
      <c r="BU66" s="13">
        <v>8.0372221228044598</v>
      </c>
      <c r="BV66" s="173">
        <v>1.1743535688231701</v>
      </c>
      <c r="BW66" s="13">
        <v>15.1616358451399</v>
      </c>
      <c r="BX66" s="173">
        <v>2.7390816228758399</v>
      </c>
      <c r="BY66" s="13">
        <v>8.0875833592459898</v>
      </c>
      <c r="BZ66" s="173">
        <v>2.3842691172639201</v>
      </c>
      <c r="CA66" s="13">
        <v>5.0913854995185703</v>
      </c>
      <c r="CB66" s="173">
        <v>1.24106238406967</v>
      </c>
      <c r="CC66" s="13">
        <v>-10.0702503456213</v>
      </c>
      <c r="CD66" s="173">
        <v>2.9131035712998501</v>
      </c>
      <c r="CE66" s="13">
        <v>3.51433624915316</v>
      </c>
      <c r="CF66" s="173">
        <v>0.60141853200480899</v>
      </c>
      <c r="CG66" s="13">
        <v>4.5177801595252198</v>
      </c>
      <c r="CH66" s="173">
        <v>1.54201146676338</v>
      </c>
      <c r="CI66" s="13">
        <v>2.5374326997797101</v>
      </c>
      <c r="CJ66" s="173">
        <v>0.96171666971275904</v>
      </c>
      <c r="CK66" s="13">
        <v>3.8459090051253702</v>
      </c>
      <c r="CL66" s="173">
        <v>0.91653938245001498</v>
      </c>
      <c r="CM66" s="13">
        <v>-0.67187115439984302</v>
      </c>
      <c r="CN66" s="173">
        <v>1.8064879279585999</v>
      </c>
      <c r="CO66" s="13">
        <v>6.3306877133431598</v>
      </c>
      <c r="CP66" s="173">
        <v>1.1216823171631001</v>
      </c>
      <c r="CQ66" s="13">
        <v>9.1937520037692995</v>
      </c>
      <c r="CR66" s="173">
        <v>2.2428509126498102</v>
      </c>
      <c r="CS66" s="13">
        <v>5.4147631338543798</v>
      </c>
      <c r="CT66" s="173">
        <v>1.7190819239562201</v>
      </c>
      <c r="CU66" s="13">
        <v>5.4912540271414301</v>
      </c>
      <c r="CV66" s="173">
        <v>1.5016033616448501</v>
      </c>
      <c r="CW66" s="13">
        <v>-3.7024979766278601</v>
      </c>
      <c r="CX66" s="173">
        <v>2.10095149685728</v>
      </c>
      <c r="CY66" s="13">
        <v>13.087254077554601</v>
      </c>
      <c r="CZ66" s="173">
        <v>1.4999491604446999</v>
      </c>
      <c r="DA66" s="13">
        <v>18.032664373110102</v>
      </c>
      <c r="DB66" s="173">
        <v>3.4800758293417702</v>
      </c>
      <c r="DC66" s="13">
        <v>11.297376422388201</v>
      </c>
      <c r="DD66" s="173">
        <v>2.7176711382701502</v>
      </c>
      <c r="DE66" s="13">
        <v>12.6679669584951</v>
      </c>
      <c r="DF66" s="173">
        <v>1.9417210972995</v>
      </c>
      <c r="DG66" s="13">
        <v>-5.3646974146149899</v>
      </c>
      <c r="DH66" s="173">
        <v>3.7735817892263701</v>
      </c>
      <c r="DI66" s="13">
        <v>8.8129940843553403</v>
      </c>
      <c r="DJ66" s="173">
        <v>1.09327420040668</v>
      </c>
      <c r="DK66" s="13">
        <v>9.1967018613279397</v>
      </c>
      <c r="DL66" s="173">
        <v>2.0126788833890901</v>
      </c>
      <c r="DM66" s="13">
        <v>8.2825538033693498</v>
      </c>
      <c r="DN66" s="173">
        <v>2.0609435465730601</v>
      </c>
      <c r="DO66" s="13">
        <v>8.3849552935328209</v>
      </c>
      <c r="DP66" s="173">
        <v>1.2265591061676799</v>
      </c>
      <c r="DQ66" s="13">
        <v>-0.811746567795115</v>
      </c>
      <c r="DR66" s="173">
        <v>2.3462564201537699</v>
      </c>
      <c r="DS66" s="13">
        <v>7.3821871769293104</v>
      </c>
      <c r="DT66" s="173">
        <v>1.2300212971612401</v>
      </c>
      <c r="DU66" s="13">
        <v>11.1394106572967</v>
      </c>
      <c r="DV66" s="173">
        <v>4.4234205990237099</v>
      </c>
      <c r="DW66" s="13">
        <v>6.42835993157136</v>
      </c>
      <c r="DX66" s="173">
        <v>2.3637170975792801</v>
      </c>
      <c r="DY66" s="13">
        <v>6.1929163746289797</v>
      </c>
      <c r="DZ66" s="173">
        <v>1.22402652666014</v>
      </c>
      <c r="EA66" s="13">
        <v>-4.9464942826676799</v>
      </c>
      <c r="EB66" s="173">
        <v>4.4063207691682296</v>
      </c>
      <c r="EC66" s="13">
        <v>2.7359109519074298</v>
      </c>
      <c r="ED66" s="173">
        <v>0.59345309280124003</v>
      </c>
      <c r="EE66" s="13">
        <v>2.1317815781068301</v>
      </c>
      <c r="EF66" s="173">
        <v>0.64527505940761698</v>
      </c>
      <c r="EG66" s="13">
        <v>4.3884724188438504</v>
      </c>
      <c r="EH66" s="173">
        <v>1.7455509886743801</v>
      </c>
      <c r="EI66" s="13">
        <v>1.81657949785421</v>
      </c>
      <c r="EJ66" s="173">
        <v>0.69145689219694295</v>
      </c>
      <c r="EK66" s="13">
        <v>-0.31520208025261398</v>
      </c>
      <c r="EL66" s="173">
        <v>0.91870889891567797</v>
      </c>
      <c r="EM66" s="13">
        <v>11.941114004912301</v>
      </c>
      <c r="EN66" s="173">
        <v>1.7747014990901999</v>
      </c>
      <c r="EO66" s="13">
        <v>18.356459379778901</v>
      </c>
      <c r="EP66" s="173">
        <v>4.02054408491232</v>
      </c>
      <c r="EQ66" s="13">
        <v>10.954936192792699</v>
      </c>
      <c r="ER66" s="173">
        <v>2.8472515933056601</v>
      </c>
      <c r="ES66" s="13">
        <v>9.5712317829462297</v>
      </c>
      <c r="ET66" s="173">
        <v>1.9389326995991001</v>
      </c>
      <c r="EU66" s="13">
        <v>-8.7852275968326499</v>
      </c>
      <c r="EV66" s="173">
        <v>4.2362997856403002</v>
      </c>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6"/>
    </row>
    <row r="67" spans="1:212" ht="12.95" customHeight="1" x14ac:dyDescent="0.2">
      <c r="A67" s="2" t="s">
        <v>395</v>
      </c>
      <c r="B67" s="12">
        <v>2</v>
      </c>
      <c r="C67" s="13">
        <v>6.4348778131518296</v>
      </c>
      <c r="D67" s="173">
        <v>1.2627493704972901</v>
      </c>
      <c r="E67" s="13">
        <v>11.292869913321899</v>
      </c>
      <c r="F67" s="173">
        <v>3.6729009909423498</v>
      </c>
      <c r="G67" s="13">
        <v>5.8507584076472403</v>
      </c>
      <c r="H67" s="173">
        <v>1.8139210846293601</v>
      </c>
      <c r="I67" s="13">
        <v>4.4937790946347702</v>
      </c>
      <c r="J67" s="173">
        <v>1.11151374315495</v>
      </c>
      <c r="K67" s="13">
        <v>-6.7990908186871204</v>
      </c>
      <c r="L67" s="173">
        <v>3.92977869700719</v>
      </c>
      <c r="M67" s="13">
        <v>7.2432594280463096</v>
      </c>
      <c r="N67" s="173">
        <v>1.2526174041401601</v>
      </c>
      <c r="O67" s="13">
        <v>14.0399490346206</v>
      </c>
      <c r="P67" s="173">
        <v>3.0317646540042098</v>
      </c>
      <c r="Q67" s="13">
        <v>8.7603311552372496</v>
      </c>
      <c r="R67" s="173">
        <v>3.2793933200385301</v>
      </c>
      <c r="S67" s="13">
        <v>3.8951610710876698</v>
      </c>
      <c r="T67" s="173">
        <v>1.1032500546391699</v>
      </c>
      <c r="U67" s="13">
        <v>-10.144787963533</v>
      </c>
      <c r="V67" s="173">
        <v>3.0291219126711999</v>
      </c>
      <c r="W67" s="13">
        <v>7.4131957146706204</v>
      </c>
      <c r="X67" s="173">
        <v>1.4188522240364601</v>
      </c>
      <c r="Y67" s="13">
        <v>13.584237416179</v>
      </c>
      <c r="Z67" s="173">
        <v>3.94250144616072</v>
      </c>
      <c r="AA67" s="13">
        <v>9.4574099923014003</v>
      </c>
      <c r="AB67" s="173">
        <v>3.9024628232522001</v>
      </c>
      <c r="AC67" s="13">
        <v>4.3860421077033003</v>
      </c>
      <c r="AD67" s="173">
        <v>1.0956559968074999</v>
      </c>
      <c r="AE67" s="13">
        <v>-9.1981953084756594</v>
      </c>
      <c r="AF67" s="173">
        <v>4.0063694868428303</v>
      </c>
      <c r="AG67" s="13">
        <v>9.1196196367317306</v>
      </c>
      <c r="AH67" s="173">
        <v>1.5696792721202599</v>
      </c>
      <c r="AI67" s="13">
        <v>12.2277678473138</v>
      </c>
      <c r="AJ67" s="173">
        <v>2.5376471110448202</v>
      </c>
      <c r="AK67" s="13">
        <v>14.166750996585099</v>
      </c>
      <c r="AL67" s="173">
        <v>4.1431070921984796</v>
      </c>
      <c r="AM67" s="13">
        <v>6.3725271480259602</v>
      </c>
      <c r="AN67" s="173">
        <v>1.6405371786359799</v>
      </c>
      <c r="AO67" s="13">
        <v>-5.8552406992878101</v>
      </c>
      <c r="AP67" s="173">
        <v>2.5303993049359899</v>
      </c>
      <c r="AQ67" s="13">
        <v>8.0808222065898807</v>
      </c>
      <c r="AR67" s="173">
        <v>1.4958438789242601</v>
      </c>
      <c r="AS67" s="13">
        <v>14.1509677111192</v>
      </c>
      <c r="AT67" s="173">
        <v>3.5380647184347098</v>
      </c>
      <c r="AU67" s="13">
        <v>11.893027511315401</v>
      </c>
      <c r="AV67" s="173">
        <v>4.1974111486029599</v>
      </c>
      <c r="AW67" s="13">
        <v>4.4895954726263998</v>
      </c>
      <c r="AX67" s="173">
        <v>1.26462726231822</v>
      </c>
      <c r="AY67" s="13">
        <v>-9.6613722384928007</v>
      </c>
      <c r="AZ67" s="173">
        <v>3.4702080674095299</v>
      </c>
      <c r="BA67" s="13">
        <v>7.1010189914973099</v>
      </c>
      <c r="BB67" s="173">
        <v>1.33489833603329</v>
      </c>
      <c r="BC67" s="13">
        <v>12.081267990484401</v>
      </c>
      <c r="BD67" s="173">
        <v>3.0811306877715499</v>
      </c>
      <c r="BE67" s="13">
        <v>4.7783264528586198</v>
      </c>
      <c r="BF67" s="173">
        <v>1.91370435287853</v>
      </c>
      <c r="BG67" s="13">
        <v>5.8880552305013296</v>
      </c>
      <c r="BH67" s="173">
        <v>1.63231253946643</v>
      </c>
      <c r="BI67" s="13">
        <v>-6.19321275998308</v>
      </c>
      <c r="BJ67" s="173">
        <v>3.1153783236072599</v>
      </c>
      <c r="BK67" s="13">
        <v>13.1371256847412</v>
      </c>
      <c r="BL67" s="173">
        <v>1.48619921228958</v>
      </c>
      <c r="BM67" s="13">
        <v>17.2809607847494</v>
      </c>
      <c r="BN67" s="173">
        <v>3.7544876173153199</v>
      </c>
      <c r="BO67" s="13">
        <v>14.675685486248801</v>
      </c>
      <c r="BP67" s="173">
        <v>3.3832644899096702</v>
      </c>
      <c r="BQ67" s="13">
        <v>11.101872372954199</v>
      </c>
      <c r="BR67" s="173">
        <v>1.8942518402416599</v>
      </c>
      <c r="BS67" s="13">
        <v>-6.1790884117952896</v>
      </c>
      <c r="BT67" s="173">
        <v>4.3586663014587597</v>
      </c>
      <c r="BU67" s="13">
        <v>15.213384701124699</v>
      </c>
      <c r="BV67" s="173">
        <v>1.5954200444771001</v>
      </c>
      <c r="BW67" s="13">
        <v>30.8405625565496</v>
      </c>
      <c r="BX67" s="173">
        <v>4.0301959049835503</v>
      </c>
      <c r="BY67" s="13">
        <v>10.945476404062999</v>
      </c>
      <c r="BZ67" s="173">
        <v>3.3280993041673801</v>
      </c>
      <c r="CA67" s="13">
        <v>10.4157507158783</v>
      </c>
      <c r="CB67" s="173">
        <v>1.6858895026826399</v>
      </c>
      <c r="CC67" s="13">
        <v>-20.4248118406713</v>
      </c>
      <c r="CD67" s="173">
        <v>4.2371184473505803</v>
      </c>
      <c r="CE67" s="13">
        <v>3.5795154598715899</v>
      </c>
      <c r="CF67" s="173">
        <v>0.83274726549158595</v>
      </c>
      <c r="CG67" s="13">
        <v>2.5975755606143598</v>
      </c>
      <c r="CH67" s="173">
        <v>1.22777219478719</v>
      </c>
      <c r="CI67" s="13">
        <v>7.4442216519574398</v>
      </c>
      <c r="CJ67" s="173">
        <v>3.2553647470943301</v>
      </c>
      <c r="CK67" s="13">
        <v>2.6412885960826</v>
      </c>
      <c r="CL67" s="173">
        <v>0.558018063991783</v>
      </c>
      <c r="CM67" s="13">
        <v>4.3713035468241603E-2</v>
      </c>
      <c r="CN67" s="173">
        <v>1.37334098412772</v>
      </c>
      <c r="CO67" s="13">
        <v>7.6199119222696803</v>
      </c>
      <c r="CP67" s="173">
        <v>1.0511949945696299</v>
      </c>
      <c r="CQ67" s="13">
        <v>14.9745900779184</v>
      </c>
      <c r="CR67" s="173">
        <v>3.0122771004565001</v>
      </c>
      <c r="CS67" s="13">
        <v>11.688591659970401</v>
      </c>
      <c r="CT67" s="173">
        <v>3.8657860991993598</v>
      </c>
      <c r="CU67" s="13">
        <v>3.3785238065545098</v>
      </c>
      <c r="CV67" s="173">
        <v>0.96560896202667801</v>
      </c>
      <c r="CW67" s="13">
        <v>-11.596066271363901</v>
      </c>
      <c r="CX67" s="173">
        <v>3.3391150399827501</v>
      </c>
      <c r="CY67" s="13">
        <v>13.521971304146801</v>
      </c>
      <c r="CZ67" s="173">
        <v>1.45400437364657</v>
      </c>
      <c r="DA67" s="13">
        <v>27.506088196138901</v>
      </c>
      <c r="DB67" s="173">
        <v>3.7616321808147899</v>
      </c>
      <c r="DC67" s="13">
        <v>12.0343893689554</v>
      </c>
      <c r="DD67" s="173">
        <v>3.3603049696097398</v>
      </c>
      <c r="DE67" s="13">
        <v>7.92586691244599</v>
      </c>
      <c r="DF67" s="173">
        <v>1.44399609342364</v>
      </c>
      <c r="DG67" s="13">
        <v>-19.5802212836929</v>
      </c>
      <c r="DH67" s="173">
        <v>4.0611734406296396</v>
      </c>
      <c r="DI67" s="13">
        <v>6.8519679907371502</v>
      </c>
      <c r="DJ67" s="173">
        <v>1.3133007126753999</v>
      </c>
      <c r="DK67" s="13">
        <v>11.030408460320499</v>
      </c>
      <c r="DL67" s="173">
        <v>2.7322879514077201</v>
      </c>
      <c r="DM67" s="13">
        <v>5.2879092323367001</v>
      </c>
      <c r="DN67" s="173">
        <v>1.9466949331338099</v>
      </c>
      <c r="DO67" s="13">
        <v>5.0546183806300897</v>
      </c>
      <c r="DP67" s="173">
        <v>1.3815060330090501</v>
      </c>
      <c r="DQ67" s="13">
        <v>-5.9757900796903902</v>
      </c>
      <c r="DR67" s="173">
        <v>2.8518860577082301</v>
      </c>
      <c r="DS67" s="13">
        <v>4.68987640556659</v>
      </c>
      <c r="DT67" s="173">
        <v>1.1000509462986401</v>
      </c>
      <c r="DU67" s="13">
        <v>6.56075649109063</v>
      </c>
      <c r="DV67" s="173">
        <v>2.23215637729411</v>
      </c>
      <c r="DW67" s="13">
        <v>6.3750741360004399</v>
      </c>
      <c r="DX67" s="173">
        <v>2.9538474764699698</v>
      </c>
      <c r="DY67" s="13">
        <v>3.46540777216698</v>
      </c>
      <c r="DZ67" s="173">
        <v>1.0709872951600601</v>
      </c>
      <c r="EA67" s="13">
        <v>-3.0953487189236402</v>
      </c>
      <c r="EB67" s="173">
        <v>2.03258580469562</v>
      </c>
      <c r="EC67" s="13">
        <v>6.8438221284300003</v>
      </c>
      <c r="ED67" s="173">
        <v>1.2653043707290801</v>
      </c>
      <c r="EE67" s="13">
        <v>13.0086196134784</v>
      </c>
      <c r="EF67" s="173">
        <v>2.9733190304246002</v>
      </c>
      <c r="EG67" s="13">
        <v>4.8986471689875604</v>
      </c>
      <c r="EH67" s="173">
        <v>2.0445351361253898</v>
      </c>
      <c r="EI67" s="13">
        <v>4.9624976567454198</v>
      </c>
      <c r="EJ67" s="173">
        <v>1.42605171785568</v>
      </c>
      <c r="EK67" s="13">
        <v>-8.0461219567329696</v>
      </c>
      <c r="EL67" s="173">
        <v>3.1139457705351101</v>
      </c>
      <c r="EM67" s="13">
        <v>12.6177214816831</v>
      </c>
      <c r="EN67" s="173">
        <v>1.3531612392200201</v>
      </c>
      <c r="EO67" s="13">
        <v>22.375545735191402</v>
      </c>
      <c r="EP67" s="173">
        <v>3.31834300439751</v>
      </c>
      <c r="EQ67" s="13">
        <v>13.7291684638391</v>
      </c>
      <c r="ER67" s="173">
        <v>3.3567248144800401</v>
      </c>
      <c r="ES67" s="13">
        <v>8.2304788943205196</v>
      </c>
      <c r="ET67" s="173">
        <v>1.80863188934021</v>
      </c>
      <c r="EU67" s="13">
        <v>-14.1450668408709</v>
      </c>
      <c r="EV67" s="173">
        <v>3.86585391606486</v>
      </c>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6"/>
    </row>
    <row r="68" spans="1:212" ht="12.95" customHeight="1" x14ac:dyDescent="0.2">
      <c r="A68" s="2" t="s">
        <v>396</v>
      </c>
      <c r="B68" s="12">
        <v>2</v>
      </c>
      <c r="C68" s="13">
        <v>4.6701665149592202</v>
      </c>
      <c r="D68" s="173">
        <v>0.77174112401444095</v>
      </c>
      <c r="E68" s="13">
        <v>6.5696406146829096</v>
      </c>
      <c r="F68" s="173">
        <v>2.2172409845511201</v>
      </c>
      <c r="G68" s="13">
        <v>2.6954436805606399</v>
      </c>
      <c r="H68" s="173">
        <v>1.37507018263751</v>
      </c>
      <c r="I68" s="13">
        <v>4.4426099186881496</v>
      </c>
      <c r="J68" s="173">
        <v>1.0351150280869701</v>
      </c>
      <c r="K68" s="13">
        <v>-2.12703069599476</v>
      </c>
      <c r="L68" s="173">
        <v>2.6052067355500599</v>
      </c>
      <c r="M68" s="13">
        <v>3.7473767917661198</v>
      </c>
      <c r="N68" s="173">
        <v>0.75352269720251797</v>
      </c>
      <c r="O68" s="13">
        <v>6.3324513530217601</v>
      </c>
      <c r="P68" s="173">
        <v>2.3885590396419998</v>
      </c>
      <c r="Q68" s="13">
        <v>5.6380889112604802</v>
      </c>
      <c r="R68" s="173">
        <v>2.0844075469068999</v>
      </c>
      <c r="S68" s="13">
        <v>2.4806488493060002</v>
      </c>
      <c r="T68" s="173">
        <v>0.66462980481404599</v>
      </c>
      <c r="U68" s="13">
        <v>-3.8518025037157702</v>
      </c>
      <c r="V68" s="173">
        <v>2.55263676532135</v>
      </c>
      <c r="W68" s="13">
        <v>7.3364904267547599</v>
      </c>
      <c r="X68" s="173">
        <v>0.85381751044430698</v>
      </c>
      <c r="Y68" s="13">
        <v>5.64907606864519</v>
      </c>
      <c r="Z68" s="173">
        <v>1.7766519055460599</v>
      </c>
      <c r="AA68" s="13">
        <v>6.4692531048886401</v>
      </c>
      <c r="AB68" s="173">
        <v>1.92940549887923</v>
      </c>
      <c r="AC68" s="13">
        <v>8.2097112861908403</v>
      </c>
      <c r="AD68" s="173">
        <v>1.28807602278516</v>
      </c>
      <c r="AE68" s="13">
        <v>2.5606352175456601</v>
      </c>
      <c r="AF68" s="173">
        <v>2.3786931203894399</v>
      </c>
      <c r="AG68" s="13">
        <v>8.4667710458207992</v>
      </c>
      <c r="AH68" s="173">
        <v>1.2648871472107801</v>
      </c>
      <c r="AI68" s="13">
        <v>11.487349255405499</v>
      </c>
      <c r="AJ68" s="173">
        <v>3.64261430348891</v>
      </c>
      <c r="AK68" s="13">
        <v>11.719213749509301</v>
      </c>
      <c r="AL68" s="173">
        <v>2.7685816217001702</v>
      </c>
      <c r="AM68" s="13">
        <v>6.6822393459337501</v>
      </c>
      <c r="AN68" s="173">
        <v>1.12730405025592</v>
      </c>
      <c r="AO68" s="13">
        <v>-4.8051099094716996</v>
      </c>
      <c r="AP68" s="173">
        <v>3.4753198271405599</v>
      </c>
      <c r="AQ68" s="13">
        <v>10.009297283005401</v>
      </c>
      <c r="AR68" s="173">
        <v>0.96144263692699095</v>
      </c>
      <c r="AS68" s="13">
        <v>8.5043080322190008</v>
      </c>
      <c r="AT68" s="173">
        <v>2.1315525922485099</v>
      </c>
      <c r="AU68" s="13">
        <v>6.7519244427817799</v>
      </c>
      <c r="AV68" s="173">
        <v>2.4050060228262899</v>
      </c>
      <c r="AW68" s="13">
        <v>11.7126955652723</v>
      </c>
      <c r="AX68" s="173">
        <v>1.37332155601763</v>
      </c>
      <c r="AY68" s="13">
        <v>3.2083875330533398</v>
      </c>
      <c r="AZ68" s="173">
        <v>2.5435392344060301</v>
      </c>
      <c r="BA68" s="13">
        <v>12.198258274896199</v>
      </c>
      <c r="BB68" s="173">
        <v>1.08295158715889</v>
      </c>
      <c r="BC68" s="13">
        <v>10.030577940774901</v>
      </c>
      <c r="BD68" s="173">
        <v>2.00292694921212</v>
      </c>
      <c r="BE68" s="13">
        <v>5.4686086525343303</v>
      </c>
      <c r="BF68" s="173">
        <v>1.64659172594139</v>
      </c>
      <c r="BG68" s="13">
        <v>14.9857015293457</v>
      </c>
      <c r="BH68" s="173">
        <v>1.63551232463117</v>
      </c>
      <c r="BI68" s="13">
        <v>4.9551235885707099</v>
      </c>
      <c r="BJ68" s="173">
        <v>2.5856070191363298</v>
      </c>
      <c r="BK68" s="13">
        <v>22.4274073620773</v>
      </c>
      <c r="BL68" s="173">
        <v>1.7582823114719901</v>
      </c>
      <c r="BM68" s="13">
        <v>20.842142360429701</v>
      </c>
      <c r="BN68" s="173">
        <v>3.5539619623384802</v>
      </c>
      <c r="BO68" s="13">
        <v>17.672609529048099</v>
      </c>
      <c r="BP68" s="173">
        <v>2.8194122055065498</v>
      </c>
      <c r="BQ68" s="13">
        <v>25.100121527172</v>
      </c>
      <c r="BR68" s="173">
        <v>2.64421689691632</v>
      </c>
      <c r="BS68" s="13">
        <v>4.2579791667422802</v>
      </c>
      <c r="BT68" s="173">
        <v>4.4934505968100602</v>
      </c>
      <c r="BU68" s="13">
        <v>7.7051776790864297</v>
      </c>
      <c r="BV68" s="173">
        <v>1.0492733830463601</v>
      </c>
      <c r="BW68" s="13">
        <v>16.186271773986501</v>
      </c>
      <c r="BX68" s="173">
        <v>3.1984903004224301</v>
      </c>
      <c r="BY68" s="13">
        <v>11.420485084580701</v>
      </c>
      <c r="BZ68" s="173">
        <v>2.4444273718508298</v>
      </c>
      <c r="CA68" s="13">
        <v>4.35722451221742</v>
      </c>
      <c r="CB68" s="173">
        <v>0.96478804119263994</v>
      </c>
      <c r="CC68" s="13">
        <v>-11.8290472617691</v>
      </c>
      <c r="CD68" s="173">
        <v>3.1824268711381301</v>
      </c>
      <c r="CE68" s="13">
        <v>3.91225099088811</v>
      </c>
      <c r="CF68" s="173">
        <v>0.88980029669477201</v>
      </c>
      <c r="CG68" s="13">
        <v>2.7645452413939799</v>
      </c>
      <c r="CH68" s="173">
        <v>1.3704125865827199</v>
      </c>
      <c r="CI68" s="13">
        <v>5.6359566395468699</v>
      </c>
      <c r="CJ68" s="173">
        <v>2.0369579850697801</v>
      </c>
      <c r="CK68" s="13">
        <v>4.0157645119846999</v>
      </c>
      <c r="CL68" s="173">
        <v>1.219962905164</v>
      </c>
      <c r="CM68" s="13">
        <v>1.2512192705907199</v>
      </c>
      <c r="CN68" s="173">
        <v>1.78841120501948</v>
      </c>
      <c r="CO68" s="13">
        <v>7.8949772543290502</v>
      </c>
      <c r="CP68" s="173">
        <v>0.88592339438722001</v>
      </c>
      <c r="CQ68" s="13">
        <v>10.2265956914762</v>
      </c>
      <c r="CR68" s="173">
        <v>2.3506546774872601</v>
      </c>
      <c r="CS68" s="13">
        <v>8.4867775387187603</v>
      </c>
      <c r="CT68" s="173">
        <v>2.6413248506240601</v>
      </c>
      <c r="CU68" s="13">
        <v>7.3754086267775403</v>
      </c>
      <c r="CV68" s="173">
        <v>1.2127712610250501</v>
      </c>
      <c r="CW68" s="13">
        <v>-2.8511870646987001</v>
      </c>
      <c r="CX68" s="173">
        <v>2.5184209726759699</v>
      </c>
      <c r="CY68" s="13">
        <v>13.0727849876022</v>
      </c>
      <c r="CZ68" s="173">
        <v>1.2293924839446799</v>
      </c>
      <c r="DA68" s="13">
        <v>21.364604636135098</v>
      </c>
      <c r="DB68" s="173">
        <v>3.2133917888807599</v>
      </c>
      <c r="DC68" s="13">
        <v>18.336024101783501</v>
      </c>
      <c r="DD68" s="173">
        <v>3.8153009812656</v>
      </c>
      <c r="DE68" s="13">
        <v>9.5867612323760092</v>
      </c>
      <c r="DF68" s="173">
        <v>1.26423037955648</v>
      </c>
      <c r="DG68" s="13">
        <v>-11.7778434037591</v>
      </c>
      <c r="DH68" s="173">
        <v>3.6890420448265102</v>
      </c>
      <c r="DI68" s="13">
        <v>7.3768764971845897</v>
      </c>
      <c r="DJ68" s="173">
        <v>1.05521431751462</v>
      </c>
      <c r="DK68" s="13">
        <v>14.2607084571868</v>
      </c>
      <c r="DL68" s="173">
        <v>2.9903221761620302</v>
      </c>
      <c r="DM68" s="13">
        <v>10.6019120687482</v>
      </c>
      <c r="DN68" s="173">
        <v>2.7581012240538398</v>
      </c>
      <c r="DO68" s="13">
        <v>4.5983523765263703</v>
      </c>
      <c r="DP68" s="173">
        <v>1.1782175729726101</v>
      </c>
      <c r="DQ68" s="13">
        <v>-9.6623560806604107</v>
      </c>
      <c r="DR68" s="173">
        <v>3.1952030931314699</v>
      </c>
      <c r="DS68" s="13">
        <v>5.3481146452952304</v>
      </c>
      <c r="DT68" s="173">
        <v>1.06738768429072</v>
      </c>
      <c r="DU68" s="13">
        <v>7.7118039120661903</v>
      </c>
      <c r="DV68" s="173">
        <v>2.3312616778022899</v>
      </c>
      <c r="DW68" s="13">
        <v>6.7477446698343204</v>
      </c>
      <c r="DX68" s="173">
        <v>1.96260342102566</v>
      </c>
      <c r="DY68" s="13">
        <v>4.5708157994840102</v>
      </c>
      <c r="DZ68" s="173">
        <v>1.4521966761863201</v>
      </c>
      <c r="EA68" s="13">
        <v>-3.1409881125821699</v>
      </c>
      <c r="EB68" s="173">
        <v>2.5240887048418998</v>
      </c>
      <c r="EC68" s="13">
        <v>3.23641291320962</v>
      </c>
      <c r="ED68" s="173">
        <v>0.53040812100587598</v>
      </c>
      <c r="EE68" s="13">
        <v>7.6123799517295696</v>
      </c>
      <c r="EF68" s="173">
        <v>1.69224053836402</v>
      </c>
      <c r="EG68" s="13">
        <v>4.3518884781185001</v>
      </c>
      <c r="EH68" s="173">
        <v>1.2348512448794899</v>
      </c>
      <c r="EI68" s="13">
        <v>1.8077001296315001</v>
      </c>
      <c r="EJ68" s="173">
        <v>0.60473790060088894</v>
      </c>
      <c r="EK68" s="13">
        <v>-5.8046798220980698</v>
      </c>
      <c r="EL68" s="173">
        <v>1.7507926935362601</v>
      </c>
      <c r="EM68" s="13">
        <v>6.9031958007989003</v>
      </c>
      <c r="EN68" s="173">
        <v>0.899860559443865</v>
      </c>
      <c r="EO68" s="13">
        <v>10.5932548399691</v>
      </c>
      <c r="EP68" s="173">
        <v>2.44904670422937</v>
      </c>
      <c r="EQ68" s="13">
        <v>8.8671979472812499</v>
      </c>
      <c r="ER68" s="173">
        <v>2.4622044972358101</v>
      </c>
      <c r="ES68" s="13">
        <v>5.6073518012858496</v>
      </c>
      <c r="ET68" s="173">
        <v>1.0949453711852799</v>
      </c>
      <c r="EU68" s="13">
        <v>-4.9859030386832304</v>
      </c>
      <c r="EV68" s="173">
        <v>2.5107666978449399</v>
      </c>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6"/>
    </row>
    <row r="69" spans="1:212" ht="12.95" customHeight="1" x14ac:dyDescent="0.2">
      <c r="A69" s="3" t="s">
        <v>397</v>
      </c>
      <c r="B69" s="27">
        <v>2</v>
      </c>
      <c r="C69" s="28">
        <v>5.0099724927122304</v>
      </c>
      <c r="D69" s="178">
        <v>0.96232176623872401</v>
      </c>
      <c r="E69" s="28">
        <v>6.6837482994939501</v>
      </c>
      <c r="F69" s="178">
        <v>1.9137532503564201</v>
      </c>
      <c r="G69" s="28">
        <v>4.4245692931414498</v>
      </c>
      <c r="H69" s="178">
        <v>1.60982271889455</v>
      </c>
      <c r="I69" s="28">
        <v>4.62818074301327</v>
      </c>
      <c r="J69" s="178">
        <v>1.1534817155969701</v>
      </c>
      <c r="K69" s="28">
        <v>-2.0555675564806801</v>
      </c>
      <c r="L69" s="178">
        <v>2.1021773382124902</v>
      </c>
      <c r="M69" s="28">
        <v>5.94915593998061</v>
      </c>
      <c r="N69" s="178">
        <v>0.96173519034174504</v>
      </c>
      <c r="O69" s="28">
        <v>9.3537197746243503</v>
      </c>
      <c r="P69" s="178">
        <v>2.0180694842073899</v>
      </c>
      <c r="Q69" s="28">
        <v>5.8079008737871298</v>
      </c>
      <c r="R69" s="178">
        <v>1.7049964062970999</v>
      </c>
      <c r="S69" s="28">
        <v>4.6586904402699201</v>
      </c>
      <c r="T69" s="178">
        <v>1.17539262044861</v>
      </c>
      <c r="U69" s="28">
        <v>-4.6950293343544196</v>
      </c>
      <c r="V69" s="178">
        <v>2.22049695320643</v>
      </c>
      <c r="W69" s="28">
        <v>5.4460442029317502</v>
      </c>
      <c r="X69" s="178">
        <v>1.1196043851758499</v>
      </c>
      <c r="Y69" s="28">
        <v>7.4718867989821502</v>
      </c>
      <c r="Z69" s="178">
        <v>2.3133162445711699</v>
      </c>
      <c r="AA69" s="28">
        <v>6.5708339668047904</v>
      </c>
      <c r="AB69" s="178">
        <v>2.8824726429990699</v>
      </c>
      <c r="AC69" s="28">
        <v>4.2497474921158496</v>
      </c>
      <c r="AD69" s="178">
        <v>1.3816836146104801</v>
      </c>
      <c r="AE69" s="28">
        <v>-3.2221393068662998</v>
      </c>
      <c r="AF69" s="178">
        <v>2.8682198292572898</v>
      </c>
      <c r="AG69" s="28">
        <v>11.3389601973032</v>
      </c>
      <c r="AH69" s="178">
        <v>1.1673756259789301</v>
      </c>
      <c r="AI69" s="28">
        <v>17.922029036198001</v>
      </c>
      <c r="AJ69" s="178">
        <v>2.9337274248952498</v>
      </c>
      <c r="AK69" s="28">
        <v>14.5009786306717</v>
      </c>
      <c r="AL69" s="178">
        <v>2.7771922910983098</v>
      </c>
      <c r="AM69" s="28">
        <v>7.4785492114688896</v>
      </c>
      <c r="AN69" s="178">
        <v>1.17062429708416</v>
      </c>
      <c r="AO69" s="28">
        <v>-10.443479824729099</v>
      </c>
      <c r="AP69" s="178">
        <v>3.1379356583195599</v>
      </c>
      <c r="AQ69" s="28">
        <v>18.4877476046811</v>
      </c>
      <c r="AR69" s="178">
        <v>1.48428547961724</v>
      </c>
      <c r="AS69" s="28">
        <v>16.8740667053581</v>
      </c>
      <c r="AT69" s="178">
        <v>2.9136278510787301</v>
      </c>
      <c r="AU69" s="28">
        <v>14.8051249134566</v>
      </c>
      <c r="AV69" s="178">
        <v>2.75146802959142</v>
      </c>
      <c r="AW69" s="28">
        <v>21.084181045969</v>
      </c>
      <c r="AX69" s="178">
        <v>2.06829618254574</v>
      </c>
      <c r="AY69" s="28">
        <v>4.2101143406109101</v>
      </c>
      <c r="AZ69" s="178">
        <v>3.2661175222071699</v>
      </c>
      <c r="BA69" s="28">
        <v>16.2369114711015</v>
      </c>
      <c r="BB69" s="178">
        <v>1.42017190683566</v>
      </c>
      <c r="BC69" s="28">
        <v>12.2511547969109</v>
      </c>
      <c r="BD69" s="178">
        <v>2.7940021967644602</v>
      </c>
      <c r="BE69" s="28">
        <v>14.936276997476201</v>
      </c>
      <c r="BF69" s="178">
        <v>3.0840245959927</v>
      </c>
      <c r="BG69" s="28">
        <v>18.894550384139698</v>
      </c>
      <c r="BH69" s="178">
        <v>1.9052863670801701</v>
      </c>
      <c r="BI69" s="28">
        <v>6.6433955872288299</v>
      </c>
      <c r="BJ69" s="178">
        <v>3.0741514512194299</v>
      </c>
      <c r="BK69" s="28">
        <v>44.414713947178697</v>
      </c>
      <c r="BL69" s="178">
        <v>2.02918076569624</v>
      </c>
      <c r="BM69" s="28">
        <v>38.646541604248497</v>
      </c>
      <c r="BN69" s="178">
        <v>4.5368460629821898</v>
      </c>
      <c r="BO69" s="28">
        <v>47.540872278584899</v>
      </c>
      <c r="BP69" s="178">
        <v>4.6170504423263701</v>
      </c>
      <c r="BQ69" s="28">
        <v>46.271209173806596</v>
      </c>
      <c r="BR69" s="178">
        <v>2.24130525824375</v>
      </c>
      <c r="BS69" s="28">
        <v>7.6246675695580697</v>
      </c>
      <c r="BT69" s="178">
        <v>4.8194211484646701</v>
      </c>
      <c r="BU69" s="28">
        <v>16.8427549191514</v>
      </c>
      <c r="BV69" s="178">
        <v>1.3468003803664399</v>
      </c>
      <c r="BW69" s="28">
        <v>22.750611220602199</v>
      </c>
      <c r="BX69" s="178">
        <v>2.9058145102127901</v>
      </c>
      <c r="BY69" s="28">
        <v>19.0744049987605</v>
      </c>
      <c r="BZ69" s="178">
        <v>3.0806176943608699</v>
      </c>
      <c r="CA69" s="28">
        <v>13.5368540238844</v>
      </c>
      <c r="CB69" s="178">
        <v>2.10455676748091</v>
      </c>
      <c r="CC69" s="28">
        <v>-9.2137571967178502</v>
      </c>
      <c r="CD69" s="178">
        <v>3.7730874965353198</v>
      </c>
      <c r="CE69" s="28">
        <v>4.2926906490361603</v>
      </c>
      <c r="CF69" s="178">
        <v>0.86293393348777103</v>
      </c>
      <c r="CG69" s="28">
        <v>4.1183129359374799</v>
      </c>
      <c r="CH69" s="178">
        <v>1.66616941114649</v>
      </c>
      <c r="CI69" s="28">
        <v>3.7087097720168201</v>
      </c>
      <c r="CJ69" s="178">
        <v>1.4441597472493899</v>
      </c>
      <c r="CK69" s="28">
        <v>4.7044256458594704</v>
      </c>
      <c r="CL69" s="178">
        <v>1.3473792296645599</v>
      </c>
      <c r="CM69" s="28">
        <v>0.58611270992198705</v>
      </c>
      <c r="CN69" s="178">
        <v>2.2309267245246098</v>
      </c>
      <c r="CO69" s="28">
        <v>8.6300353846996298</v>
      </c>
      <c r="CP69" s="178">
        <v>1.2475883288162599</v>
      </c>
      <c r="CQ69" s="28">
        <v>15.8359051705146</v>
      </c>
      <c r="CR69" s="178">
        <v>3.0057846664274099</v>
      </c>
      <c r="CS69" s="28">
        <v>7.2805512091481397</v>
      </c>
      <c r="CT69" s="178">
        <v>1.5749281535626101</v>
      </c>
      <c r="CU69" s="28">
        <v>6.2309050644510702</v>
      </c>
      <c r="CV69" s="178">
        <v>1.5188832515595401</v>
      </c>
      <c r="CW69" s="28">
        <v>-9.6050001060635299</v>
      </c>
      <c r="CX69" s="178">
        <v>3.27332750472037</v>
      </c>
      <c r="CY69" s="28">
        <v>21.588201605374898</v>
      </c>
      <c r="CZ69" s="178">
        <v>1.58050150060197</v>
      </c>
      <c r="DA69" s="28">
        <v>30.669778046324101</v>
      </c>
      <c r="DB69" s="178">
        <v>3.0241569280964402</v>
      </c>
      <c r="DC69" s="28">
        <v>26.720474074289498</v>
      </c>
      <c r="DD69" s="178">
        <v>4.3498301041203602</v>
      </c>
      <c r="DE69" s="28">
        <v>15.477569439705</v>
      </c>
      <c r="DF69" s="178">
        <v>2.1379335638797698</v>
      </c>
      <c r="DG69" s="28">
        <v>-15.192208606619101</v>
      </c>
      <c r="DH69" s="178">
        <v>3.7390580479762199</v>
      </c>
      <c r="DI69" s="28">
        <v>17.427733704507101</v>
      </c>
      <c r="DJ69" s="178">
        <v>1.8190122136593401</v>
      </c>
      <c r="DK69" s="28">
        <v>22.182281748523302</v>
      </c>
      <c r="DL69" s="178">
        <v>4.58875728991333</v>
      </c>
      <c r="DM69" s="28">
        <v>13.332948599192999</v>
      </c>
      <c r="DN69" s="178">
        <v>2.9308142807473998</v>
      </c>
      <c r="DO69" s="28">
        <v>16.983402705281001</v>
      </c>
      <c r="DP69" s="178">
        <v>1.9097538161673999</v>
      </c>
      <c r="DQ69" s="28">
        <v>-5.1988790432423198</v>
      </c>
      <c r="DR69" s="178">
        <v>5.0092808170707999</v>
      </c>
      <c r="DS69" s="28">
        <v>4.9497551051177204</v>
      </c>
      <c r="DT69" s="178">
        <v>0.87383764309621303</v>
      </c>
      <c r="DU69" s="28">
        <v>5.9840098477263304</v>
      </c>
      <c r="DV69" s="178">
        <v>2.2705470310272902</v>
      </c>
      <c r="DW69" s="28">
        <v>5.9303812288958602</v>
      </c>
      <c r="DX69" s="178">
        <v>2.2751965331405901</v>
      </c>
      <c r="DY69" s="28">
        <v>4.2339497183621297</v>
      </c>
      <c r="DZ69" s="178">
        <v>1.13829615837027</v>
      </c>
      <c r="EA69" s="28">
        <v>-1.7500601293642</v>
      </c>
      <c r="EB69" s="178">
        <v>2.7616595157755901</v>
      </c>
      <c r="EC69" s="28">
        <v>5.8762743570672002</v>
      </c>
      <c r="ED69" s="178">
        <v>0.86685247431880497</v>
      </c>
      <c r="EE69" s="28">
        <v>9.3885026421549895</v>
      </c>
      <c r="EF69" s="178">
        <v>2.40630995763251</v>
      </c>
      <c r="EG69" s="28">
        <v>4.4731422607039004</v>
      </c>
      <c r="EH69" s="178">
        <v>1.53195439934555</v>
      </c>
      <c r="EI69" s="28">
        <v>4.81027194401541</v>
      </c>
      <c r="EJ69" s="178">
        <v>1.1175208167266799</v>
      </c>
      <c r="EK69" s="28">
        <v>-4.5782306981395804</v>
      </c>
      <c r="EL69" s="178">
        <v>2.6913316422298599</v>
      </c>
      <c r="EM69" s="28">
        <v>19.207325886242302</v>
      </c>
      <c r="EN69" s="178">
        <v>1.5621070270847</v>
      </c>
      <c r="EO69" s="28">
        <v>22.5122178138067</v>
      </c>
      <c r="EP69" s="178">
        <v>3.75027871169344</v>
      </c>
      <c r="EQ69" s="28">
        <v>25.795964117733099</v>
      </c>
      <c r="ER69" s="178">
        <v>4.7994116351101397</v>
      </c>
      <c r="ES69" s="28">
        <v>15.455214781101599</v>
      </c>
      <c r="ET69" s="178">
        <v>2.3939961641146601</v>
      </c>
      <c r="EU69" s="28">
        <v>-7.0570030327051603</v>
      </c>
      <c r="EV69" s="178">
        <v>4.4103315864238803</v>
      </c>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1"/>
    </row>
    <row r="70" spans="1:212" ht="12.95" customHeight="1" x14ac:dyDescent="0.2">
      <c r="A70" s="2"/>
      <c r="B70" s="32"/>
      <c r="C70" s="13" t="s">
        <v>1703</v>
      </c>
      <c r="D70" s="173" t="s">
        <v>1704</v>
      </c>
      <c r="E70" s="13" t="s">
        <v>1705</v>
      </c>
      <c r="F70" s="173" t="s">
        <v>1706</v>
      </c>
      <c r="G70" s="13" t="s">
        <v>1707</v>
      </c>
      <c r="H70" s="173" t="s">
        <v>1708</v>
      </c>
      <c r="I70" s="13" t="s">
        <v>1709</v>
      </c>
      <c r="J70" s="173" t="s">
        <v>1710</v>
      </c>
      <c r="K70" s="13" t="s">
        <v>1711</v>
      </c>
      <c r="L70" s="173" t="s">
        <v>1712</v>
      </c>
      <c r="M70" s="13" t="s">
        <v>1713</v>
      </c>
      <c r="N70" s="173" t="s">
        <v>1714</v>
      </c>
      <c r="O70" s="13" t="s">
        <v>1715</v>
      </c>
      <c r="P70" s="173" t="s">
        <v>1716</v>
      </c>
      <c r="Q70" s="13" t="s">
        <v>1717</v>
      </c>
      <c r="R70" s="173" t="s">
        <v>1718</v>
      </c>
      <c r="S70" s="13" t="s">
        <v>1719</v>
      </c>
      <c r="T70" s="173" t="s">
        <v>1720</v>
      </c>
      <c r="U70" s="13" t="s">
        <v>1721</v>
      </c>
      <c r="V70" s="173" t="s">
        <v>1722</v>
      </c>
      <c r="W70" s="13" t="s">
        <v>1723</v>
      </c>
      <c r="X70" s="173" t="s">
        <v>1724</v>
      </c>
      <c r="Y70" s="13" t="s">
        <v>1725</v>
      </c>
      <c r="Z70" s="173" t="s">
        <v>1726</v>
      </c>
      <c r="AA70" s="13" t="s">
        <v>1727</v>
      </c>
      <c r="AB70" s="173" t="s">
        <v>1728</v>
      </c>
      <c r="AC70" s="13" t="s">
        <v>1729</v>
      </c>
      <c r="AD70" s="173" t="s">
        <v>1730</v>
      </c>
      <c r="AE70" s="13" t="s">
        <v>1731</v>
      </c>
      <c r="AF70" s="173" t="s">
        <v>1732</v>
      </c>
      <c r="AG70" s="13" t="s">
        <v>1733</v>
      </c>
      <c r="AH70" s="173" t="s">
        <v>1734</v>
      </c>
      <c r="AI70" s="13" t="s">
        <v>1735</v>
      </c>
      <c r="AJ70" s="173" t="s">
        <v>1736</v>
      </c>
      <c r="AK70" s="13" t="s">
        <v>1737</v>
      </c>
      <c r="AL70" s="173" t="s">
        <v>1738</v>
      </c>
      <c r="AM70" s="13" t="s">
        <v>1739</v>
      </c>
      <c r="AN70" s="173" t="s">
        <v>1740</v>
      </c>
      <c r="AO70" s="13" t="s">
        <v>1741</v>
      </c>
      <c r="AP70" s="173" t="s">
        <v>1742</v>
      </c>
      <c r="AQ70" s="13" t="s">
        <v>1743</v>
      </c>
      <c r="AR70" s="173" t="s">
        <v>1744</v>
      </c>
      <c r="AS70" s="13" t="s">
        <v>1745</v>
      </c>
      <c r="AT70" s="173" t="s">
        <v>1746</v>
      </c>
      <c r="AU70" s="13" t="s">
        <v>1747</v>
      </c>
      <c r="AV70" s="173" t="s">
        <v>1748</v>
      </c>
      <c r="AW70" s="13" t="s">
        <v>1749</v>
      </c>
      <c r="AX70" s="173" t="s">
        <v>1750</v>
      </c>
      <c r="AY70" s="13" t="s">
        <v>1751</v>
      </c>
      <c r="AZ70" s="173" t="s">
        <v>1752</v>
      </c>
      <c r="BA70" s="13" t="s">
        <v>1753</v>
      </c>
      <c r="BB70" s="173" t="s">
        <v>1754</v>
      </c>
      <c r="BC70" s="13" t="s">
        <v>1755</v>
      </c>
      <c r="BD70" s="173" t="s">
        <v>1756</v>
      </c>
      <c r="BE70" s="13" t="s">
        <v>1757</v>
      </c>
      <c r="BF70" s="173" t="s">
        <v>1758</v>
      </c>
      <c r="BG70" s="13" t="s">
        <v>1759</v>
      </c>
      <c r="BH70" s="173" t="s">
        <v>1760</v>
      </c>
      <c r="BI70" s="13" t="s">
        <v>1761</v>
      </c>
      <c r="BJ70" s="173" t="s">
        <v>1762</v>
      </c>
      <c r="BK70" s="13" t="s">
        <v>1763</v>
      </c>
      <c r="BL70" s="173" t="s">
        <v>1764</v>
      </c>
      <c r="BM70" s="13" t="s">
        <v>1765</v>
      </c>
      <c r="BN70" s="173" t="s">
        <v>1766</v>
      </c>
      <c r="BO70" s="13" t="s">
        <v>1767</v>
      </c>
      <c r="BP70" s="173" t="s">
        <v>1768</v>
      </c>
      <c r="BQ70" s="13" t="s">
        <v>1769</v>
      </c>
      <c r="BR70" s="173" t="s">
        <v>1770</v>
      </c>
      <c r="BS70" s="13" t="s">
        <v>1771</v>
      </c>
      <c r="BT70" s="173" t="s">
        <v>1772</v>
      </c>
      <c r="BU70" s="13" t="s">
        <v>1773</v>
      </c>
      <c r="BV70" s="173" t="s">
        <v>1774</v>
      </c>
      <c r="BW70" s="13" t="s">
        <v>1775</v>
      </c>
      <c r="BX70" s="173" t="s">
        <v>1776</v>
      </c>
      <c r="BY70" s="13" t="s">
        <v>1777</v>
      </c>
      <c r="BZ70" s="173" t="s">
        <v>1778</v>
      </c>
      <c r="CA70" s="13" t="s">
        <v>1779</v>
      </c>
      <c r="CB70" s="173" t="s">
        <v>1780</v>
      </c>
      <c r="CC70" s="13" t="s">
        <v>1781</v>
      </c>
      <c r="CD70" s="173" t="s">
        <v>1782</v>
      </c>
      <c r="CE70" s="13" t="s">
        <v>1783</v>
      </c>
      <c r="CF70" s="173" t="s">
        <v>1784</v>
      </c>
      <c r="CG70" s="13" t="s">
        <v>1785</v>
      </c>
      <c r="CH70" s="173" t="s">
        <v>1786</v>
      </c>
      <c r="CI70" s="13" t="s">
        <v>1787</v>
      </c>
      <c r="CJ70" s="173" t="s">
        <v>1788</v>
      </c>
      <c r="CK70" s="13" t="s">
        <v>1789</v>
      </c>
      <c r="CL70" s="173" t="s">
        <v>1790</v>
      </c>
      <c r="CM70" s="13" t="s">
        <v>1791</v>
      </c>
      <c r="CN70" s="173" t="s">
        <v>1792</v>
      </c>
      <c r="CO70" s="13" t="s">
        <v>1793</v>
      </c>
      <c r="CP70" s="173" t="s">
        <v>1794</v>
      </c>
      <c r="CQ70" s="13" t="s">
        <v>1795</v>
      </c>
      <c r="CR70" s="173" t="s">
        <v>1796</v>
      </c>
      <c r="CS70" s="13" t="s">
        <v>1797</v>
      </c>
      <c r="CT70" s="173" t="s">
        <v>1798</v>
      </c>
      <c r="CU70" s="13" t="s">
        <v>1799</v>
      </c>
      <c r="CV70" s="173" t="s">
        <v>1800</v>
      </c>
      <c r="CW70" s="13" t="s">
        <v>1801</v>
      </c>
      <c r="CX70" s="173" t="s">
        <v>1802</v>
      </c>
      <c r="CY70" s="13" t="s">
        <v>1803</v>
      </c>
      <c r="CZ70" s="173" t="s">
        <v>1804</v>
      </c>
      <c r="DA70" s="13" t="s">
        <v>1805</v>
      </c>
      <c r="DB70" s="173" t="s">
        <v>1806</v>
      </c>
      <c r="DC70" s="13" t="s">
        <v>1807</v>
      </c>
      <c r="DD70" s="173" t="s">
        <v>1808</v>
      </c>
      <c r="DE70" s="13" t="s">
        <v>1809</v>
      </c>
      <c r="DF70" s="173" t="s">
        <v>1810</v>
      </c>
      <c r="DG70" s="13" t="s">
        <v>1811</v>
      </c>
      <c r="DH70" s="173" t="s">
        <v>1812</v>
      </c>
      <c r="DI70" s="13" t="s">
        <v>1813</v>
      </c>
      <c r="DJ70" s="173" t="s">
        <v>1814</v>
      </c>
      <c r="DK70" s="13" t="s">
        <v>1815</v>
      </c>
      <c r="DL70" s="173" t="s">
        <v>1816</v>
      </c>
      <c r="DM70" s="13" t="s">
        <v>1817</v>
      </c>
      <c r="DN70" s="173" t="s">
        <v>1818</v>
      </c>
      <c r="DO70" s="13" t="s">
        <v>1819</v>
      </c>
      <c r="DP70" s="173" t="s">
        <v>1820</v>
      </c>
      <c r="DQ70" s="13" t="s">
        <v>1821</v>
      </c>
      <c r="DR70" s="173" t="s">
        <v>1822</v>
      </c>
      <c r="DS70" s="13" t="s">
        <v>1823</v>
      </c>
      <c r="DT70" s="173" t="s">
        <v>1824</v>
      </c>
      <c r="DU70" s="13" t="s">
        <v>1825</v>
      </c>
      <c r="DV70" s="173" t="s">
        <v>1826</v>
      </c>
      <c r="DW70" s="13" t="s">
        <v>1827</v>
      </c>
      <c r="DX70" s="173" t="s">
        <v>1828</v>
      </c>
      <c r="DY70" s="13" t="s">
        <v>1829</v>
      </c>
      <c r="DZ70" s="173" t="s">
        <v>1830</v>
      </c>
      <c r="EA70" s="13" t="s">
        <v>1831</v>
      </c>
      <c r="EB70" s="173" t="s">
        <v>1832</v>
      </c>
      <c r="EC70" s="13" t="s">
        <v>1833</v>
      </c>
      <c r="ED70" s="173" t="s">
        <v>1834</v>
      </c>
      <c r="EE70" s="13" t="s">
        <v>1835</v>
      </c>
      <c r="EF70" s="173" t="s">
        <v>1836</v>
      </c>
      <c r="EG70" s="13" t="s">
        <v>1837</v>
      </c>
      <c r="EH70" s="173" t="s">
        <v>1838</v>
      </c>
      <c r="EI70" s="13" t="s">
        <v>1839</v>
      </c>
      <c r="EJ70" s="173" t="s">
        <v>1840</v>
      </c>
      <c r="EK70" s="13" t="s">
        <v>1841</v>
      </c>
      <c r="EL70" s="173" t="s">
        <v>1842</v>
      </c>
      <c r="EM70" s="13" t="s">
        <v>1843</v>
      </c>
      <c r="EN70" s="173" t="s">
        <v>1844</v>
      </c>
      <c r="EO70" s="13" t="s">
        <v>1845</v>
      </c>
      <c r="EP70" s="173" t="s">
        <v>1846</v>
      </c>
      <c r="EQ70" s="13" t="s">
        <v>1847</v>
      </c>
      <c r="ER70" s="173" t="s">
        <v>1848</v>
      </c>
      <c r="ES70" s="13" t="s">
        <v>1849</v>
      </c>
      <c r="ET70" s="173" t="s">
        <v>1850</v>
      </c>
      <c r="EU70" s="13" t="s">
        <v>1851</v>
      </c>
      <c r="EV70" s="173" t="s">
        <v>1852</v>
      </c>
      <c r="EW70" s="13" t="s">
        <v>1853</v>
      </c>
      <c r="EX70" s="173" t="s">
        <v>1854</v>
      </c>
      <c r="EY70" s="13" t="s">
        <v>1855</v>
      </c>
      <c r="EZ70" s="173" t="s">
        <v>1856</v>
      </c>
      <c r="FA70" s="13" t="s">
        <v>1857</v>
      </c>
      <c r="FB70" s="173" t="s">
        <v>1858</v>
      </c>
      <c r="FC70" s="13" t="s">
        <v>1859</v>
      </c>
      <c r="FD70" s="173" t="s">
        <v>1860</v>
      </c>
      <c r="FE70" s="13" t="s">
        <v>1861</v>
      </c>
      <c r="FF70" s="173" t="s">
        <v>1862</v>
      </c>
      <c r="FG70" s="13" t="s">
        <v>1863</v>
      </c>
      <c r="FH70" s="173" t="s">
        <v>1864</v>
      </c>
      <c r="FI70" s="13" t="s">
        <v>1865</v>
      </c>
      <c r="FJ70" s="173" t="s">
        <v>1866</v>
      </c>
      <c r="FK70" s="13" t="s">
        <v>1867</v>
      </c>
      <c r="FL70" s="173" t="s">
        <v>1868</v>
      </c>
      <c r="FM70" s="13" t="s">
        <v>1869</v>
      </c>
      <c r="FN70" s="173" t="s">
        <v>1870</v>
      </c>
      <c r="FO70" s="13" t="s">
        <v>1871</v>
      </c>
      <c r="FP70" s="173" t="s">
        <v>1872</v>
      </c>
      <c r="FQ70" s="13" t="s">
        <v>1873</v>
      </c>
      <c r="FR70" s="173" t="s">
        <v>1874</v>
      </c>
      <c r="FS70" s="13" t="s">
        <v>1875</v>
      </c>
      <c r="FT70" s="173" t="s">
        <v>1876</v>
      </c>
      <c r="FU70" s="13" t="s">
        <v>1877</v>
      </c>
      <c r="FV70" s="173" t="s">
        <v>1878</v>
      </c>
      <c r="FW70" s="13" t="s">
        <v>1879</v>
      </c>
      <c r="FX70" s="173" t="s">
        <v>1880</v>
      </c>
      <c r="FY70" s="13" t="s">
        <v>1881</v>
      </c>
      <c r="FZ70" s="173" t="s">
        <v>1882</v>
      </c>
      <c r="GA70" s="15" t="s">
        <v>1883</v>
      </c>
      <c r="GB70" s="15" t="s">
        <v>1884</v>
      </c>
      <c r="GC70" s="15" t="s">
        <v>1885</v>
      </c>
      <c r="GD70" s="15" t="s">
        <v>1886</v>
      </c>
      <c r="GE70" s="15" t="s">
        <v>1887</v>
      </c>
      <c r="GF70" s="15" t="s">
        <v>1888</v>
      </c>
      <c r="GG70" s="15" t="s">
        <v>1889</v>
      </c>
      <c r="GH70" s="15" t="s">
        <v>1890</v>
      </c>
      <c r="GI70" s="15" t="s">
        <v>1891</v>
      </c>
      <c r="GJ70" s="15" t="s">
        <v>1892</v>
      </c>
      <c r="GK70" s="15" t="s">
        <v>1893</v>
      </c>
      <c r="GL70" s="15" t="s">
        <v>1894</v>
      </c>
      <c r="GM70" s="15" t="s">
        <v>1895</v>
      </c>
      <c r="GN70" s="15" t="s">
        <v>1896</v>
      </c>
      <c r="GO70" s="15" t="s">
        <v>1897</v>
      </c>
      <c r="GP70" s="15" t="s">
        <v>1898</v>
      </c>
      <c r="GQ70" s="15" t="s">
        <v>1899</v>
      </c>
      <c r="GR70" s="15" t="s">
        <v>1900</v>
      </c>
      <c r="GS70" s="15" t="s">
        <v>1901</v>
      </c>
      <c r="GT70" s="15" t="s">
        <v>1902</v>
      </c>
      <c r="GU70" s="15" t="s">
        <v>1903</v>
      </c>
      <c r="GV70" s="15" t="s">
        <v>1904</v>
      </c>
      <c r="GW70" s="15" t="s">
        <v>1905</v>
      </c>
      <c r="GX70" s="15" t="s">
        <v>1906</v>
      </c>
      <c r="GY70" s="15" t="s">
        <v>1907</v>
      </c>
      <c r="GZ70" s="15" t="s">
        <v>1908</v>
      </c>
      <c r="HA70" s="15" t="s">
        <v>1909</v>
      </c>
      <c r="HB70" s="15" t="s">
        <v>1910</v>
      </c>
      <c r="HC70" s="15" t="s">
        <v>1911</v>
      </c>
      <c r="HD70" s="16" t="s">
        <v>1912</v>
      </c>
    </row>
    <row r="71" spans="1:212" ht="12.95" customHeight="1" x14ac:dyDescent="0.2">
      <c r="A71" s="2" t="s">
        <v>341</v>
      </c>
      <c r="B71" s="32">
        <v>1</v>
      </c>
      <c r="C71" s="13">
        <v>4.1742153358232299</v>
      </c>
      <c r="D71" s="173">
        <v>0.489827760479358</v>
      </c>
      <c r="E71" s="13">
        <v>4.4706590172443796</v>
      </c>
      <c r="F71" s="173">
        <v>1.1988732534804301</v>
      </c>
      <c r="G71" s="13">
        <v>2.2062441373427601</v>
      </c>
      <c r="H71" s="173">
        <v>0.72545199841157904</v>
      </c>
      <c r="I71" s="13">
        <v>5.0695901647902701</v>
      </c>
      <c r="J71" s="173">
        <v>0.81885002733214196</v>
      </c>
      <c r="K71" s="13">
        <v>0.59893114754589505</v>
      </c>
      <c r="L71" s="173">
        <v>1.49548633772201</v>
      </c>
      <c r="M71" s="13">
        <v>3.97254026272077</v>
      </c>
      <c r="N71" s="173">
        <v>0.53807186500652404</v>
      </c>
      <c r="O71" s="13">
        <v>5.8561504683947598</v>
      </c>
      <c r="P71" s="173">
        <v>1.4392959482919001</v>
      </c>
      <c r="Q71" s="13">
        <v>2.9491234455319599</v>
      </c>
      <c r="R71" s="173">
        <v>0.95970875669621003</v>
      </c>
      <c r="S71" s="13">
        <v>3.66051815964757</v>
      </c>
      <c r="T71" s="173">
        <v>0.58943484750650399</v>
      </c>
      <c r="U71" s="13">
        <v>-2.1956323087471801</v>
      </c>
      <c r="V71" s="173">
        <v>1.5447140508317301</v>
      </c>
      <c r="W71" s="13">
        <v>6.3777983777482099</v>
      </c>
      <c r="X71" s="173">
        <v>0.63950341456370596</v>
      </c>
      <c r="Y71" s="13">
        <v>5.5514730294909302</v>
      </c>
      <c r="Z71" s="173">
        <v>1.3071566053057599</v>
      </c>
      <c r="AA71" s="13">
        <v>5.84172222082465</v>
      </c>
      <c r="AB71" s="173">
        <v>1.2017350294789799</v>
      </c>
      <c r="AC71" s="13">
        <v>7.1549657572962504</v>
      </c>
      <c r="AD71" s="173">
        <v>1.0022998299388901</v>
      </c>
      <c r="AE71" s="13">
        <v>1.6034927278053199</v>
      </c>
      <c r="AF71" s="173">
        <v>1.6412212018332599</v>
      </c>
      <c r="AG71" s="13">
        <v>7.3219016109044803</v>
      </c>
      <c r="AH71" s="173">
        <v>0.89175479219689802</v>
      </c>
      <c r="AI71" s="13">
        <v>10.5449359902616</v>
      </c>
      <c r="AJ71" s="173">
        <v>2.0300716724663999</v>
      </c>
      <c r="AK71" s="13">
        <v>8.0202530762911497</v>
      </c>
      <c r="AL71" s="173">
        <v>1.6628585265067899</v>
      </c>
      <c r="AM71" s="13">
        <v>6.11983190231898</v>
      </c>
      <c r="AN71" s="173">
        <v>0.97181585194222497</v>
      </c>
      <c r="AO71" s="13">
        <v>-4.4251040879426196</v>
      </c>
      <c r="AP71" s="173">
        <v>2.0748134065862298</v>
      </c>
      <c r="AQ71" s="13">
        <v>13.4641305081628</v>
      </c>
      <c r="AR71" s="173">
        <v>0.81608554154520896</v>
      </c>
      <c r="AS71" s="13">
        <v>10.9334492232418</v>
      </c>
      <c r="AT71" s="173">
        <v>1.7187362004821201</v>
      </c>
      <c r="AU71" s="13">
        <v>12.180218937241699</v>
      </c>
      <c r="AV71" s="173">
        <v>1.5876789839877199</v>
      </c>
      <c r="AW71" s="13">
        <v>14.8228889269354</v>
      </c>
      <c r="AX71" s="173">
        <v>1.2136680786501299</v>
      </c>
      <c r="AY71" s="13">
        <v>3.8894397036936801</v>
      </c>
      <c r="AZ71" s="173">
        <v>2.1565282122120402</v>
      </c>
      <c r="BA71" s="13">
        <v>16.457051873153802</v>
      </c>
      <c r="BB71" s="173">
        <v>0.95788264176964799</v>
      </c>
      <c r="BC71" s="13">
        <v>11.7427475634498</v>
      </c>
      <c r="BD71" s="173">
        <v>1.79951407395221</v>
      </c>
      <c r="BE71" s="13">
        <v>14.3281456049544</v>
      </c>
      <c r="BF71" s="173">
        <v>1.8081690463409801</v>
      </c>
      <c r="BG71" s="13">
        <v>19.004033799957</v>
      </c>
      <c r="BH71" s="173">
        <v>1.4286655740573599</v>
      </c>
      <c r="BI71" s="13">
        <v>7.2612862365072104</v>
      </c>
      <c r="BJ71" s="173">
        <v>2.3071990765770098</v>
      </c>
      <c r="BK71" s="13">
        <v>22.706638505794999</v>
      </c>
      <c r="BL71" s="173">
        <v>1.12125930740233</v>
      </c>
      <c r="BM71" s="13">
        <v>14.816784261723599</v>
      </c>
      <c r="BN71" s="173">
        <v>1.8827890879103699</v>
      </c>
      <c r="BO71" s="13">
        <v>20.004807877988</v>
      </c>
      <c r="BP71" s="173">
        <v>2.1404193461414498</v>
      </c>
      <c r="BQ71" s="13">
        <v>26.296883172193098</v>
      </c>
      <c r="BR71" s="173">
        <v>1.6957679187710799</v>
      </c>
      <c r="BS71" s="13">
        <v>11.4800989104696</v>
      </c>
      <c r="BT71" s="173">
        <v>2.29417684997768</v>
      </c>
      <c r="BU71" s="13">
        <v>11.9887314453364</v>
      </c>
      <c r="BV71" s="173">
        <v>1.0156155369914199</v>
      </c>
      <c r="BW71" s="13">
        <v>21.333262403326898</v>
      </c>
      <c r="BX71" s="173">
        <v>2.5775284877670601</v>
      </c>
      <c r="BY71" s="13">
        <v>12.567466603820399</v>
      </c>
      <c r="BZ71" s="173">
        <v>1.9712948693855701</v>
      </c>
      <c r="CA71" s="13">
        <v>8.18527430843959</v>
      </c>
      <c r="CB71" s="173">
        <v>1.11520834356884</v>
      </c>
      <c r="CC71" s="13">
        <v>-13.147988094887401</v>
      </c>
      <c r="CD71" s="173">
        <v>2.8679568691428101</v>
      </c>
      <c r="CE71" s="13">
        <v>4.9688318365504003</v>
      </c>
      <c r="CF71" s="173">
        <v>0.59309244945082296</v>
      </c>
      <c r="CG71" s="13">
        <v>6.2845968480170402</v>
      </c>
      <c r="CH71" s="173">
        <v>1.44850138019331</v>
      </c>
      <c r="CI71" s="13">
        <v>4.70759429691</v>
      </c>
      <c r="CJ71" s="173">
        <v>1.0477142538217199</v>
      </c>
      <c r="CK71" s="13">
        <v>4.5905780057523096</v>
      </c>
      <c r="CL71" s="173">
        <v>0.85571954312772103</v>
      </c>
      <c r="CM71" s="13">
        <v>-1.69401884226473</v>
      </c>
      <c r="CN71" s="173">
        <v>1.6810822664203999</v>
      </c>
      <c r="CO71" s="13">
        <v>9.0758011773912504</v>
      </c>
      <c r="CP71" s="173">
        <v>0.76997272783341397</v>
      </c>
      <c r="CQ71" s="13">
        <v>14.0755079602203</v>
      </c>
      <c r="CR71" s="173">
        <v>1.8857445704117299</v>
      </c>
      <c r="CS71" s="13">
        <v>8.7070711761877302</v>
      </c>
      <c r="CT71" s="173">
        <v>1.72539679748387</v>
      </c>
      <c r="CU71" s="13">
        <v>7.4599591154376999</v>
      </c>
      <c r="CV71" s="173">
        <v>0.95181962594061698</v>
      </c>
      <c r="CW71" s="13">
        <v>-6.6155488447825901</v>
      </c>
      <c r="CX71" s="173">
        <v>2.2618042630336701</v>
      </c>
      <c r="CY71" s="13">
        <v>15.626665831750501</v>
      </c>
      <c r="CZ71" s="173">
        <v>1.06451314296396</v>
      </c>
      <c r="DA71" s="13">
        <v>19.2612682870149</v>
      </c>
      <c r="DB71" s="173">
        <v>2.3352775522139799</v>
      </c>
      <c r="DC71" s="13">
        <v>14.844967732809399</v>
      </c>
      <c r="DD71" s="173">
        <v>1.81542053862164</v>
      </c>
      <c r="DE71" s="13">
        <v>14.408970714784299</v>
      </c>
      <c r="DF71" s="173">
        <v>1.455086096469</v>
      </c>
      <c r="DG71" s="13">
        <v>-4.8522975722306496</v>
      </c>
      <c r="DH71" s="173">
        <v>2.8017149964924002</v>
      </c>
      <c r="DI71" s="13">
        <v>9.2168682331324003</v>
      </c>
      <c r="DJ71" s="173">
        <v>0.89816485444898597</v>
      </c>
      <c r="DK71" s="13">
        <v>14.5871606692917</v>
      </c>
      <c r="DL71" s="173">
        <v>2.41556606757044</v>
      </c>
      <c r="DM71" s="13">
        <v>7.9552697271723902</v>
      </c>
      <c r="DN71" s="173">
        <v>1.3088287796626801</v>
      </c>
      <c r="DO71" s="13">
        <v>7.5944814089803696</v>
      </c>
      <c r="DP71" s="173">
        <v>0.86351828364851602</v>
      </c>
      <c r="DQ71" s="13">
        <v>-6.9926792603113697</v>
      </c>
      <c r="DR71" s="173">
        <v>2.39308769798191</v>
      </c>
      <c r="DS71" s="13">
        <v>6.4797261712515297</v>
      </c>
      <c r="DT71" s="173">
        <v>0.75404984334440905</v>
      </c>
      <c r="DU71" s="13">
        <v>9.0898176388808203</v>
      </c>
      <c r="DV71" s="173">
        <v>1.9149856677127</v>
      </c>
      <c r="DW71" s="13">
        <v>4.9458208423397902</v>
      </c>
      <c r="DX71" s="173">
        <v>1.20459188617062</v>
      </c>
      <c r="DY71" s="13">
        <v>6.0146018131292998</v>
      </c>
      <c r="DZ71" s="173">
        <v>0.96374069435907195</v>
      </c>
      <c r="EA71" s="13">
        <v>-3.0752158257515201</v>
      </c>
      <c r="EB71" s="173">
        <v>2.11571178395717</v>
      </c>
      <c r="EC71" s="13">
        <v>4.0340589841887997</v>
      </c>
      <c r="ED71" s="173">
        <v>0.54910280337027695</v>
      </c>
      <c r="EE71" s="13">
        <v>6.0142853356602801</v>
      </c>
      <c r="EF71" s="173">
        <v>1.1503560527343999</v>
      </c>
      <c r="EG71" s="13">
        <v>4.3325675030840296</v>
      </c>
      <c r="EH71" s="173">
        <v>1.1229313124734299</v>
      </c>
      <c r="EI71" s="13">
        <v>3.0508481939447298</v>
      </c>
      <c r="EJ71" s="173">
        <v>0.66753862660976004</v>
      </c>
      <c r="EK71" s="13">
        <v>-2.9634371417155401</v>
      </c>
      <c r="EL71" s="173">
        <v>1.3302012929634299</v>
      </c>
      <c r="EM71" s="13">
        <v>13.5178528031337</v>
      </c>
      <c r="EN71" s="173">
        <v>0.97762036952223597</v>
      </c>
      <c r="EO71" s="13">
        <v>13.820824235928001</v>
      </c>
      <c r="EP71" s="173">
        <v>1.9450571556288101</v>
      </c>
      <c r="EQ71" s="13">
        <v>13.7618345740885</v>
      </c>
      <c r="ER71" s="173">
        <v>2.1601021498244699</v>
      </c>
      <c r="ES71" s="13">
        <v>13.062010674339099</v>
      </c>
      <c r="ET71" s="173">
        <v>1.09680351267329</v>
      </c>
      <c r="EU71" s="13">
        <v>-0.75881356158888402</v>
      </c>
      <c r="EV71" s="173">
        <v>2.1630013610371401</v>
      </c>
      <c r="EW71" s="13">
        <v>-0.29525558551486403</v>
      </c>
      <c r="EX71" s="173">
        <v>0.71232266724702897</v>
      </c>
      <c r="EY71" s="13">
        <v>0.54522993578776102</v>
      </c>
      <c r="EZ71" s="173">
        <v>0.71107110043163102</v>
      </c>
      <c r="FA71" s="13">
        <v>0.60735086564362895</v>
      </c>
      <c r="FB71" s="173">
        <v>0.91691856252884496</v>
      </c>
      <c r="FC71" s="13">
        <v>2.4077028092390802</v>
      </c>
      <c r="FD71" s="173">
        <v>1.05816350563449</v>
      </c>
      <c r="FE71" s="13">
        <v>4.2242298062084602</v>
      </c>
      <c r="FF71" s="173">
        <v>1.0851736061835699</v>
      </c>
      <c r="FG71" s="13">
        <v>5.4265186583450902</v>
      </c>
      <c r="FH71" s="173">
        <v>1.2837719391717901</v>
      </c>
      <c r="FI71" s="13">
        <v>-3.1087059112884701</v>
      </c>
      <c r="FJ71" s="173">
        <v>1.5570939991896899</v>
      </c>
      <c r="FK71" s="13">
        <v>4.3940657022229503</v>
      </c>
      <c r="FL71" s="173">
        <v>1.1943642449388401</v>
      </c>
      <c r="FM71" s="13">
        <v>0.161657417475605</v>
      </c>
      <c r="FN71" s="173">
        <v>0.85023027821117803</v>
      </c>
      <c r="FO71" s="13">
        <v>2.1748682386420399</v>
      </c>
      <c r="FP71" s="173">
        <v>0.96018381657593799</v>
      </c>
      <c r="FQ71" s="13">
        <v>4.3686253040032099</v>
      </c>
      <c r="FR71" s="173">
        <v>1.3213974826391</v>
      </c>
      <c r="FS71" s="13">
        <v>1.95952214697772</v>
      </c>
      <c r="FT71" s="173">
        <v>1.1071770306456501</v>
      </c>
      <c r="FU71" s="13">
        <v>0.51936428399862999</v>
      </c>
      <c r="FV71" s="173">
        <v>0.92479670692205795</v>
      </c>
      <c r="FW71" s="13">
        <v>-0.219843857090123</v>
      </c>
      <c r="FX71" s="173">
        <v>0.71767363703324505</v>
      </c>
      <c r="FY71" s="13">
        <v>4.37572892083044</v>
      </c>
      <c r="FZ71" s="173">
        <v>1.2706362784102001</v>
      </c>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6"/>
    </row>
    <row r="72" spans="1:212" ht="12.95" customHeight="1" x14ac:dyDescent="0.2">
      <c r="A72" s="2" t="s">
        <v>345</v>
      </c>
      <c r="B72" s="32">
        <v>1</v>
      </c>
      <c r="C72" s="13">
        <v>5.3229345488024897</v>
      </c>
      <c r="D72" s="173">
        <v>0.45916203861439198</v>
      </c>
      <c r="E72" s="13">
        <v>7.3152693117821102</v>
      </c>
      <c r="F72" s="173">
        <v>1.3332874360618101</v>
      </c>
      <c r="G72" s="13">
        <v>5.1925493084579699</v>
      </c>
      <c r="H72" s="173">
        <v>0.95593590366106396</v>
      </c>
      <c r="I72" s="13">
        <v>4.9153168585847098</v>
      </c>
      <c r="J72" s="173">
        <v>0.55753552614885105</v>
      </c>
      <c r="K72" s="13">
        <v>-2.3999524531973999</v>
      </c>
      <c r="L72" s="173">
        <v>1.4325247811311499</v>
      </c>
      <c r="M72" s="13">
        <v>6.0664564459998704</v>
      </c>
      <c r="N72" s="173">
        <v>0.50957189548876403</v>
      </c>
      <c r="O72" s="13">
        <v>9.0376689351905704</v>
      </c>
      <c r="P72" s="173">
        <v>1.36086805008898</v>
      </c>
      <c r="Q72" s="13">
        <v>5.9928417823737901</v>
      </c>
      <c r="R72" s="173">
        <v>0.91640804398815001</v>
      </c>
      <c r="S72" s="13">
        <v>5.3709510526042097</v>
      </c>
      <c r="T72" s="173">
        <v>0.56439878295517198</v>
      </c>
      <c r="U72" s="13">
        <v>-3.66671788258637</v>
      </c>
      <c r="V72" s="173">
        <v>1.3320007217162</v>
      </c>
      <c r="W72" s="13">
        <v>11.631610981172599</v>
      </c>
      <c r="X72" s="173">
        <v>0.64048834156555001</v>
      </c>
      <c r="Y72" s="13">
        <v>14.0285327184296</v>
      </c>
      <c r="Z72" s="173">
        <v>1.9848838303868599</v>
      </c>
      <c r="AA72" s="13">
        <v>10.3109461444368</v>
      </c>
      <c r="AB72" s="173">
        <v>1.34948515231196</v>
      </c>
      <c r="AC72" s="13">
        <v>11.211779099932199</v>
      </c>
      <c r="AD72" s="173">
        <v>0.71421718555903202</v>
      </c>
      <c r="AE72" s="13">
        <v>-2.8167536184974402</v>
      </c>
      <c r="AF72" s="173">
        <v>2.131131873567</v>
      </c>
      <c r="AG72" s="13">
        <v>11.3473232458624</v>
      </c>
      <c r="AH72" s="173">
        <v>0.67260455621229698</v>
      </c>
      <c r="AI72" s="13">
        <v>9.8635423594150993</v>
      </c>
      <c r="AJ72" s="173">
        <v>1.4741192790237601</v>
      </c>
      <c r="AK72" s="13">
        <v>13.234680715384499</v>
      </c>
      <c r="AL72" s="173">
        <v>1.4588471219261501</v>
      </c>
      <c r="AM72" s="13">
        <v>11.0959724831293</v>
      </c>
      <c r="AN72" s="173">
        <v>0.79502894618468301</v>
      </c>
      <c r="AO72" s="13">
        <v>1.2324301237141799</v>
      </c>
      <c r="AP72" s="173">
        <v>1.5813553385313299</v>
      </c>
      <c r="AQ72" s="13">
        <v>22.942972402609101</v>
      </c>
      <c r="AR72" s="173">
        <v>0.87754129784324197</v>
      </c>
      <c r="AS72" s="13">
        <v>14.1867805586902</v>
      </c>
      <c r="AT72" s="173">
        <v>1.5811715055345701</v>
      </c>
      <c r="AU72" s="13">
        <v>19.017290178776701</v>
      </c>
      <c r="AV72" s="173">
        <v>1.62624637375374</v>
      </c>
      <c r="AW72" s="13">
        <v>26.152567679267499</v>
      </c>
      <c r="AX72" s="173">
        <v>1.1202418280822299</v>
      </c>
      <c r="AY72" s="13">
        <v>11.9657871205773</v>
      </c>
      <c r="AZ72" s="173">
        <v>1.9671099298655099</v>
      </c>
      <c r="BA72" s="13">
        <v>25.579683640284401</v>
      </c>
      <c r="BB72" s="173">
        <v>0.93733069734295804</v>
      </c>
      <c r="BC72" s="13">
        <v>12.346437041424799</v>
      </c>
      <c r="BD72" s="173">
        <v>1.2603020601024499</v>
      </c>
      <c r="BE72" s="13">
        <v>19.3755142374679</v>
      </c>
      <c r="BF72" s="173">
        <v>1.77345377156419</v>
      </c>
      <c r="BG72" s="13">
        <v>30.487512409837102</v>
      </c>
      <c r="BH72" s="173">
        <v>1.18154139203135</v>
      </c>
      <c r="BI72" s="13">
        <v>18.141075368412299</v>
      </c>
      <c r="BJ72" s="173">
        <v>1.7518344494184901</v>
      </c>
      <c r="BK72" s="13">
        <v>17.8103972120288</v>
      </c>
      <c r="BL72" s="173">
        <v>0.81211943911420204</v>
      </c>
      <c r="BM72" s="13">
        <v>13.324552791069699</v>
      </c>
      <c r="BN72" s="173">
        <v>1.6929555003449701</v>
      </c>
      <c r="BO72" s="13">
        <v>16.3435053649888</v>
      </c>
      <c r="BP72" s="173">
        <v>1.7435483498206901</v>
      </c>
      <c r="BQ72" s="13">
        <v>19.320672892349101</v>
      </c>
      <c r="BR72" s="173">
        <v>0.948567510415671</v>
      </c>
      <c r="BS72" s="13">
        <v>5.9961201012793204</v>
      </c>
      <c r="BT72" s="173">
        <v>1.85684533374382</v>
      </c>
      <c r="BU72" s="13">
        <v>22.436774824710099</v>
      </c>
      <c r="BV72" s="173">
        <v>0.867087769578337</v>
      </c>
      <c r="BW72" s="13">
        <v>31.266733775943798</v>
      </c>
      <c r="BX72" s="173">
        <v>2.3118721405174001</v>
      </c>
      <c r="BY72" s="13">
        <v>22.741526575143201</v>
      </c>
      <c r="BZ72" s="173">
        <v>1.9444927080290899</v>
      </c>
      <c r="CA72" s="13">
        <v>20.1782010961434</v>
      </c>
      <c r="CB72" s="173">
        <v>0.912649379634771</v>
      </c>
      <c r="CC72" s="13">
        <v>-11.0885326798004</v>
      </c>
      <c r="CD72" s="173">
        <v>2.3608783777115798</v>
      </c>
      <c r="CE72" s="13">
        <v>6.4753802308983097</v>
      </c>
      <c r="CF72" s="173">
        <v>0.50120664979153395</v>
      </c>
      <c r="CG72" s="13">
        <v>9.6717415636119597</v>
      </c>
      <c r="CH72" s="173">
        <v>1.3592846716936799</v>
      </c>
      <c r="CI72" s="13">
        <v>6.6766258497192501</v>
      </c>
      <c r="CJ72" s="173">
        <v>1.2990199367330999</v>
      </c>
      <c r="CK72" s="13">
        <v>5.5632666941301103</v>
      </c>
      <c r="CL72" s="173">
        <v>0.56928160919322301</v>
      </c>
      <c r="CM72" s="13">
        <v>-4.1084748694818503</v>
      </c>
      <c r="CN72" s="173">
        <v>1.46837287076427</v>
      </c>
      <c r="CO72" s="13">
        <v>13.2976574977406</v>
      </c>
      <c r="CP72" s="173">
        <v>0.79273831605485401</v>
      </c>
      <c r="CQ72" s="13">
        <v>12.0083898213406</v>
      </c>
      <c r="CR72" s="173">
        <v>1.6083516753743901</v>
      </c>
      <c r="CS72" s="13">
        <v>15.9218358934262</v>
      </c>
      <c r="CT72" s="173">
        <v>1.80538522330148</v>
      </c>
      <c r="CU72" s="13">
        <v>12.847913956209</v>
      </c>
      <c r="CV72" s="173">
        <v>0.89500163372833696</v>
      </c>
      <c r="CW72" s="13">
        <v>0.83952413486839494</v>
      </c>
      <c r="CX72" s="173">
        <v>1.73654398482773</v>
      </c>
      <c r="CY72" s="13">
        <v>28.7351617285968</v>
      </c>
      <c r="CZ72" s="173">
        <v>1.0287271871921899</v>
      </c>
      <c r="DA72" s="13">
        <v>30.577464205833898</v>
      </c>
      <c r="DB72" s="173">
        <v>2.4232044403822401</v>
      </c>
      <c r="DC72" s="13">
        <v>32.349502076914803</v>
      </c>
      <c r="DD72" s="173">
        <v>1.95516514039151</v>
      </c>
      <c r="DE72" s="13">
        <v>27.078529168010299</v>
      </c>
      <c r="DF72" s="173">
        <v>1.1681450407715701</v>
      </c>
      <c r="DG72" s="13">
        <v>-3.49893503782357</v>
      </c>
      <c r="DH72" s="173">
        <v>2.5544663391777598</v>
      </c>
      <c r="DI72" s="13">
        <v>16.948649513397601</v>
      </c>
      <c r="DJ72" s="173">
        <v>0.83783441458522501</v>
      </c>
      <c r="DK72" s="13">
        <v>20.878097916526801</v>
      </c>
      <c r="DL72" s="173">
        <v>1.89671552112021</v>
      </c>
      <c r="DM72" s="13">
        <v>21.738622461137101</v>
      </c>
      <c r="DN72" s="173">
        <v>1.8108428351594199</v>
      </c>
      <c r="DO72" s="13">
        <v>14.6497176625051</v>
      </c>
      <c r="DP72" s="173">
        <v>0.88023987293225203</v>
      </c>
      <c r="DQ72" s="13">
        <v>-6.2283802540217597</v>
      </c>
      <c r="DR72" s="173">
        <v>1.86993695016123</v>
      </c>
      <c r="DS72" s="13">
        <v>9.3012092052821007</v>
      </c>
      <c r="DT72" s="173">
        <v>0.60801588882944502</v>
      </c>
      <c r="DU72" s="13">
        <v>8.8760548490711706</v>
      </c>
      <c r="DV72" s="173">
        <v>1.2898169474782999</v>
      </c>
      <c r="DW72" s="13">
        <v>11.3149788708575</v>
      </c>
      <c r="DX72" s="173">
        <v>1.4835264066395299</v>
      </c>
      <c r="DY72" s="13">
        <v>8.8148034732846607</v>
      </c>
      <c r="DZ72" s="173">
        <v>0.73111894387407905</v>
      </c>
      <c r="EA72" s="13">
        <v>-6.1251375786509903E-2</v>
      </c>
      <c r="EB72" s="173">
        <v>1.4340100685097901</v>
      </c>
      <c r="EC72" s="13">
        <v>7.0033597455342003</v>
      </c>
      <c r="ED72" s="173">
        <v>0.52975214138860205</v>
      </c>
      <c r="EE72" s="13">
        <v>10.086255097524299</v>
      </c>
      <c r="EF72" s="173">
        <v>1.40799665828543</v>
      </c>
      <c r="EG72" s="13">
        <v>8.2027102505693303</v>
      </c>
      <c r="EH72" s="173">
        <v>1.2269465481595401</v>
      </c>
      <c r="EI72" s="13">
        <v>5.9488714146404797</v>
      </c>
      <c r="EJ72" s="173">
        <v>0.59946947942305295</v>
      </c>
      <c r="EK72" s="13">
        <v>-4.1373836828838302</v>
      </c>
      <c r="EL72" s="173">
        <v>1.4696321584910299</v>
      </c>
      <c r="EM72" s="13">
        <v>17.531039053932101</v>
      </c>
      <c r="EN72" s="173">
        <v>0.75101108153280904</v>
      </c>
      <c r="EO72" s="13">
        <v>19.947507818077298</v>
      </c>
      <c r="EP72" s="173">
        <v>1.8333491801713899</v>
      </c>
      <c r="EQ72" s="13">
        <v>18.521512715408502</v>
      </c>
      <c r="ER72" s="173">
        <v>1.99994236297716</v>
      </c>
      <c r="ES72" s="13">
        <v>16.623846965280102</v>
      </c>
      <c r="ET72" s="173">
        <v>0.86727560388011504</v>
      </c>
      <c r="EU72" s="13">
        <v>-3.32366085279721</v>
      </c>
      <c r="EV72" s="173">
        <v>1.98242198088017</v>
      </c>
      <c r="EW72" s="13">
        <v>8.4295950185188304E-2</v>
      </c>
      <c r="EX72" s="173">
        <v>0.64667631121552305</v>
      </c>
      <c r="EY72" s="13">
        <v>-0.17240974494841901</v>
      </c>
      <c r="EZ72" s="173">
        <v>0.691402750335815</v>
      </c>
      <c r="FA72" s="13">
        <v>2.5816116172807302</v>
      </c>
      <c r="FB72" s="173">
        <v>0.81964583812349501</v>
      </c>
      <c r="FC72" s="13">
        <v>0.94370858373914701</v>
      </c>
      <c r="FD72" s="173">
        <v>0.92176461134771603</v>
      </c>
      <c r="FE72" s="13">
        <v>6.7476194088578296</v>
      </c>
      <c r="FF72" s="173">
        <v>1.20719486292941</v>
      </c>
      <c r="FG72" s="13">
        <v>8.0052860889777993</v>
      </c>
      <c r="FH72" s="173">
        <v>1.26764685166124</v>
      </c>
      <c r="FI72" s="13">
        <v>0.717031614234383</v>
      </c>
      <c r="FJ72" s="173">
        <v>1.0486330559580099</v>
      </c>
      <c r="FK72" s="13">
        <v>9.1939548367474693</v>
      </c>
      <c r="FL72" s="173">
        <v>1.08417106256645</v>
      </c>
      <c r="FM72" s="13">
        <v>1.14560699471056</v>
      </c>
      <c r="FN72" s="173">
        <v>0.63261435608710703</v>
      </c>
      <c r="FO72" s="13">
        <v>3.5195252798800101</v>
      </c>
      <c r="FP72" s="173">
        <v>1.0124474833071799</v>
      </c>
      <c r="FQ72" s="13">
        <v>11.9585340021031</v>
      </c>
      <c r="FR72" s="173">
        <v>1.3468470154529399</v>
      </c>
      <c r="FS72" s="13">
        <v>5.5301340208698599</v>
      </c>
      <c r="FT72" s="173">
        <v>1.1502660054787699</v>
      </c>
      <c r="FU72" s="13">
        <v>2.0673025534374898</v>
      </c>
      <c r="FV72" s="173">
        <v>0.76556013884491003</v>
      </c>
      <c r="FW72" s="13">
        <v>1.8322352570429601</v>
      </c>
      <c r="FX72" s="173">
        <v>0.662082856772505</v>
      </c>
      <c r="FY72" s="13">
        <v>5.4999093685306502</v>
      </c>
      <c r="FZ72" s="173">
        <v>1.10922537685638</v>
      </c>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6"/>
    </row>
    <row r="73" spans="1:212" ht="12.95" customHeight="1" x14ac:dyDescent="0.2">
      <c r="A73" s="17" t="s">
        <v>347</v>
      </c>
      <c r="B73" s="32">
        <v>1</v>
      </c>
      <c r="C73" s="13">
        <v>6.0422870732281604</v>
      </c>
      <c r="D73" s="173">
        <v>0.70740951136515295</v>
      </c>
      <c r="E73" s="13">
        <v>6.7373047431947004</v>
      </c>
      <c r="F73" s="173">
        <v>1.8442089865318101</v>
      </c>
      <c r="G73" s="13">
        <v>6.6621439724939</v>
      </c>
      <c r="H73" s="173">
        <v>1.77418327129232</v>
      </c>
      <c r="I73" s="13">
        <v>5.8481709400544801</v>
      </c>
      <c r="J73" s="173">
        <v>0.75348580532002496</v>
      </c>
      <c r="K73" s="13">
        <v>-0.88913380314022195</v>
      </c>
      <c r="L73" s="173">
        <v>1.79535462059602</v>
      </c>
      <c r="M73" s="13">
        <v>8.582786492596</v>
      </c>
      <c r="N73" s="173">
        <v>0.91504913727856696</v>
      </c>
      <c r="O73" s="13">
        <v>11.882617790095299</v>
      </c>
      <c r="P73" s="173">
        <v>2.2274043741020599</v>
      </c>
      <c r="Q73" s="13">
        <v>10.363366555281701</v>
      </c>
      <c r="R73" s="173">
        <v>2.05740095668917</v>
      </c>
      <c r="S73" s="13">
        <v>7.5458707368084097</v>
      </c>
      <c r="T73" s="173">
        <v>0.89519068928697498</v>
      </c>
      <c r="U73" s="13">
        <v>-4.3367470532869303</v>
      </c>
      <c r="V73" s="173">
        <v>2.1266948120245699</v>
      </c>
      <c r="W73" s="13">
        <v>21.336009799250501</v>
      </c>
      <c r="X73" s="173">
        <v>1.19929508330035</v>
      </c>
      <c r="Y73" s="13">
        <v>21.9184744351214</v>
      </c>
      <c r="Z73" s="173">
        <v>3.4239505008512898</v>
      </c>
      <c r="AA73" s="13">
        <v>19.666950259959702</v>
      </c>
      <c r="AB73" s="173">
        <v>2.72000536894036</v>
      </c>
      <c r="AC73" s="13">
        <v>21.305993156220399</v>
      </c>
      <c r="AD73" s="173">
        <v>1.3553282073591699</v>
      </c>
      <c r="AE73" s="13">
        <v>-0.61248127890098303</v>
      </c>
      <c r="AF73" s="173">
        <v>3.55652748192604</v>
      </c>
      <c r="AG73" s="13">
        <v>16.305892241597299</v>
      </c>
      <c r="AH73" s="173">
        <v>1.19868024326593</v>
      </c>
      <c r="AI73" s="13">
        <v>14.289660572963699</v>
      </c>
      <c r="AJ73" s="173">
        <v>2.52234573002977</v>
      </c>
      <c r="AK73" s="13">
        <v>17.9626798903567</v>
      </c>
      <c r="AL73" s="173">
        <v>3.00977223788085</v>
      </c>
      <c r="AM73" s="13">
        <v>16.247596083309901</v>
      </c>
      <c r="AN73" s="173">
        <v>1.3898239701285799</v>
      </c>
      <c r="AO73" s="13">
        <v>1.9579355103462199</v>
      </c>
      <c r="AP73" s="173">
        <v>2.8240013034473299</v>
      </c>
      <c r="AQ73" s="13">
        <v>35.082038583117601</v>
      </c>
      <c r="AR73" s="173">
        <v>1.55490527962898</v>
      </c>
      <c r="AS73" s="13">
        <v>21.164775764716801</v>
      </c>
      <c r="AT73" s="173">
        <v>3.7878922558110002</v>
      </c>
      <c r="AU73" s="13">
        <v>25.604525961719801</v>
      </c>
      <c r="AV73" s="173">
        <v>3.10425990068559</v>
      </c>
      <c r="AW73" s="13">
        <v>39.913510330569501</v>
      </c>
      <c r="AX73" s="173">
        <v>1.79358866645175</v>
      </c>
      <c r="AY73" s="13">
        <v>18.7487345658528</v>
      </c>
      <c r="AZ73" s="173">
        <v>4.2842998253338997</v>
      </c>
      <c r="BA73" s="13">
        <v>37.659413284265</v>
      </c>
      <c r="BB73" s="173">
        <v>1.60966363208025</v>
      </c>
      <c r="BC73" s="13">
        <v>17.5217715996538</v>
      </c>
      <c r="BD73" s="173">
        <v>3.06621560186192</v>
      </c>
      <c r="BE73" s="13">
        <v>28.775271650366101</v>
      </c>
      <c r="BF73" s="173">
        <v>3.1728741207248401</v>
      </c>
      <c r="BG73" s="13">
        <v>43.818819600501101</v>
      </c>
      <c r="BH73" s="173">
        <v>1.7452655537639199</v>
      </c>
      <c r="BI73" s="13">
        <v>26.297048000847202</v>
      </c>
      <c r="BJ73" s="173">
        <v>3.4533909667207499</v>
      </c>
      <c r="BK73" s="13">
        <v>24.958340305284</v>
      </c>
      <c r="BL73" s="173">
        <v>1.5101535350253099</v>
      </c>
      <c r="BM73" s="13">
        <v>18.612790399712399</v>
      </c>
      <c r="BN73" s="173">
        <v>3.6101923507259599</v>
      </c>
      <c r="BO73" s="13">
        <v>22.2211656123803</v>
      </c>
      <c r="BP73" s="173">
        <v>3.0192987531297</v>
      </c>
      <c r="BQ73" s="13">
        <v>26.790139071069198</v>
      </c>
      <c r="BR73" s="173">
        <v>1.4874207496827001</v>
      </c>
      <c r="BS73" s="13">
        <v>8.1773486713568495</v>
      </c>
      <c r="BT73" s="173">
        <v>3.5391712850720798</v>
      </c>
      <c r="BU73" s="13">
        <v>25.5002393809662</v>
      </c>
      <c r="BV73" s="173">
        <v>1.28176598153633</v>
      </c>
      <c r="BW73" s="13">
        <v>30.3996731378848</v>
      </c>
      <c r="BX73" s="173">
        <v>2.6760320648842502</v>
      </c>
      <c r="BY73" s="13">
        <v>23.035166983040099</v>
      </c>
      <c r="BZ73" s="173">
        <v>2.7615061967131802</v>
      </c>
      <c r="CA73" s="13">
        <v>25.246743249926499</v>
      </c>
      <c r="CB73" s="173">
        <v>1.5044179813095899</v>
      </c>
      <c r="CC73" s="13">
        <v>-5.1529298879583401</v>
      </c>
      <c r="CD73" s="173">
        <v>3.0188594780330398</v>
      </c>
      <c r="CE73" s="13">
        <v>8.9308258440506698</v>
      </c>
      <c r="CF73" s="173">
        <v>0.89109622721583404</v>
      </c>
      <c r="CG73" s="13">
        <v>15.1350813696624</v>
      </c>
      <c r="CH73" s="173">
        <v>2.6847190676888899</v>
      </c>
      <c r="CI73" s="13">
        <v>8.3560111735915008</v>
      </c>
      <c r="CJ73" s="173">
        <v>1.71647150103</v>
      </c>
      <c r="CK73" s="13">
        <v>7.7659833087701502</v>
      </c>
      <c r="CL73" s="173">
        <v>0.88293050489803604</v>
      </c>
      <c r="CM73" s="13">
        <v>-7.3690980608922603</v>
      </c>
      <c r="CN73" s="173">
        <v>2.6301063622492502</v>
      </c>
      <c r="CO73" s="13">
        <v>18.568224314404699</v>
      </c>
      <c r="CP73" s="173">
        <v>1.3908150679734701</v>
      </c>
      <c r="CQ73" s="13">
        <v>17.4895768857698</v>
      </c>
      <c r="CR73" s="173">
        <v>2.6697035921625201</v>
      </c>
      <c r="CS73" s="13">
        <v>22.432869828659999</v>
      </c>
      <c r="CT73" s="173">
        <v>3.2784861961677998</v>
      </c>
      <c r="CU73" s="13">
        <v>17.801628670855798</v>
      </c>
      <c r="CV73" s="173">
        <v>1.5202164616762199</v>
      </c>
      <c r="CW73" s="13">
        <v>0.31205178508599501</v>
      </c>
      <c r="CX73" s="173">
        <v>2.7081156935397899</v>
      </c>
      <c r="CY73" s="13">
        <v>36.692959120036498</v>
      </c>
      <c r="CZ73" s="173">
        <v>1.6023646407045</v>
      </c>
      <c r="DA73" s="13">
        <v>36.319404501423897</v>
      </c>
      <c r="DB73" s="173">
        <v>3.5179476044097302</v>
      </c>
      <c r="DC73" s="13">
        <v>40.729668196436101</v>
      </c>
      <c r="DD73" s="173">
        <v>3.71740473215766</v>
      </c>
      <c r="DE73" s="13">
        <v>35.570381356684798</v>
      </c>
      <c r="DF73" s="173">
        <v>1.65864183618904</v>
      </c>
      <c r="DG73" s="13">
        <v>-0.74902314473901299</v>
      </c>
      <c r="DH73" s="173">
        <v>3.55946598445228</v>
      </c>
      <c r="DI73" s="13">
        <v>17.236456014047299</v>
      </c>
      <c r="DJ73" s="173">
        <v>1.2544119808801399</v>
      </c>
      <c r="DK73" s="13">
        <v>22.106421533689598</v>
      </c>
      <c r="DL73" s="173">
        <v>2.70493729971452</v>
      </c>
      <c r="DM73" s="13">
        <v>22.963543028703398</v>
      </c>
      <c r="DN73" s="173">
        <v>3.1870128752853399</v>
      </c>
      <c r="DO73" s="13">
        <v>14.9565227650609</v>
      </c>
      <c r="DP73" s="173">
        <v>1.34448399639661</v>
      </c>
      <c r="DQ73" s="13">
        <v>-7.1498987686287103</v>
      </c>
      <c r="DR73" s="173">
        <v>2.9314154366932401</v>
      </c>
      <c r="DS73" s="13">
        <v>12.771807678522</v>
      </c>
      <c r="DT73" s="173">
        <v>1.0269995816413799</v>
      </c>
      <c r="DU73" s="13">
        <v>12.793579097546001</v>
      </c>
      <c r="DV73" s="173">
        <v>2.2831919322084002</v>
      </c>
      <c r="DW73" s="13">
        <v>14.2096701723256</v>
      </c>
      <c r="DX73" s="173">
        <v>2.7304642621748298</v>
      </c>
      <c r="DY73" s="13">
        <v>12.2758839067273</v>
      </c>
      <c r="DZ73" s="173">
        <v>1.2858840506165701</v>
      </c>
      <c r="EA73" s="13">
        <v>-0.51769519081863702</v>
      </c>
      <c r="EB73" s="173">
        <v>2.7161834088152599</v>
      </c>
      <c r="EC73" s="13">
        <v>9.0229968445810496</v>
      </c>
      <c r="ED73" s="173">
        <v>0.752953571868344</v>
      </c>
      <c r="EE73" s="13">
        <v>11.282125331161501</v>
      </c>
      <c r="EF73" s="173">
        <v>2.0703230630494001</v>
      </c>
      <c r="EG73" s="13">
        <v>13.062922564004101</v>
      </c>
      <c r="EH73" s="173">
        <v>2.1390636625589101</v>
      </c>
      <c r="EI73" s="13">
        <v>7.7578323866993903</v>
      </c>
      <c r="EJ73" s="173">
        <v>0.84164296851611098</v>
      </c>
      <c r="EK73" s="13">
        <v>-3.5242929444621298</v>
      </c>
      <c r="EL73" s="173">
        <v>2.2075940631183499</v>
      </c>
      <c r="EM73" s="13">
        <v>17.584397736587299</v>
      </c>
      <c r="EN73" s="173">
        <v>1.0820901292976099</v>
      </c>
      <c r="EO73" s="13">
        <v>19.8693557067729</v>
      </c>
      <c r="EP73" s="173">
        <v>2.4018744929958298</v>
      </c>
      <c r="EQ73" s="13">
        <v>18.755141903646301</v>
      </c>
      <c r="ER73" s="173">
        <v>2.8408336972696802</v>
      </c>
      <c r="ES73" s="13">
        <v>16.691144147514201</v>
      </c>
      <c r="ET73" s="173">
        <v>1.2492709325559801</v>
      </c>
      <c r="EU73" s="13">
        <v>-3.1782115592587301</v>
      </c>
      <c r="EV73" s="173">
        <v>2.6537161205216799</v>
      </c>
      <c r="EW73" s="13">
        <v>0.32116655269024302</v>
      </c>
      <c r="EX73" s="173">
        <v>0.94577227171244005</v>
      </c>
      <c r="EY73" s="13">
        <v>0.52367949650128098</v>
      </c>
      <c r="EZ73" s="173">
        <v>1.2077743478304199</v>
      </c>
      <c r="FA73" s="13">
        <v>6.8421478731814496</v>
      </c>
      <c r="FB73" s="173">
        <v>1.5204081983765001</v>
      </c>
      <c r="FC73" s="13">
        <v>4.58182787266104</v>
      </c>
      <c r="FD73" s="173">
        <v>1.4466404880700201</v>
      </c>
      <c r="FE73" s="13">
        <v>13.039651462524899</v>
      </c>
      <c r="FF73" s="173">
        <v>1.98604083054766</v>
      </c>
      <c r="FG73" s="13">
        <v>13.7286535401304</v>
      </c>
      <c r="FH73" s="173">
        <v>2.0568052128780998</v>
      </c>
      <c r="FI73" s="13">
        <v>3.0719496707427898</v>
      </c>
      <c r="FJ73" s="173">
        <v>1.8948892565472699</v>
      </c>
      <c r="FK73" s="13">
        <v>9.5986861651065603</v>
      </c>
      <c r="FL73" s="173">
        <v>1.6078726371013901</v>
      </c>
      <c r="FM73" s="13">
        <v>0.58197456287558003</v>
      </c>
      <c r="FN73" s="173">
        <v>1.14051968822015</v>
      </c>
      <c r="FO73" s="13">
        <v>5.3415098780039303</v>
      </c>
      <c r="FP73" s="173">
        <v>1.6370759880847301</v>
      </c>
      <c r="FQ73" s="13">
        <v>13.043998016337101</v>
      </c>
      <c r="FR73" s="173">
        <v>2.07235449915142</v>
      </c>
      <c r="FS73" s="13">
        <v>4.6656589354809297</v>
      </c>
      <c r="FT73" s="173">
        <v>1.6435829543973599</v>
      </c>
      <c r="FU73" s="13">
        <v>3.96274846754058</v>
      </c>
      <c r="FV73" s="173">
        <v>1.26118682499694</v>
      </c>
      <c r="FW73" s="13">
        <v>0.18471632154829701</v>
      </c>
      <c r="FX73" s="173">
        <v>1.0216895325866</v>
      </c>
      <c r="FY73" s="13">
        <v>2.7644034594685798</v>
      </c>
      <c r="FZ73" s="173">
        <v>1.7263137025888899</v>
      </c>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6"/>
    </row>
    <row r="74" spans="1:212" ht="12.95" customHeight="1" x14ac:dyDescent="0.2">
      <c r="A74" s="2" t="s">
        <v>348</v>
      </c>
      <c r="B74" s="32">
        <v>1</v>
      </c>
      <c r="C74" s="13">
        <v>12.794186561352401</v>
      </c>
      <c r="D74" s="173">
        <v>1.0186758143538399</v>
      </c>
      <c r="E74" s="13">
        <v>15.046900387177001</v>
      </c>
      <c r="F74" s="173">
        <v>2.22443626192752</v>
      </c>
      <c r="G74" s="13">
        <v>9.9124367263089592</v>
      </c>
      <c r="H74" s="173">
        <v>1.8838135736363</v>
      </c>
      <c r="I74" s="13">
        <v>12.411624062446601</v>
      </c>
      <c r="J74" s="173">
        <v>1.3957162721482901</v>
      </c>
      <c r="K74" s="13">
        <v>-2.6352763247303499</v>
      </c>
      <c r="L74" s="173">
        <v>2.5952969234882</v>
      </c>
      <c r="M74" s="13">
        <v>12.3569733049408</v>
      </c>
      <c r="N74" s="173">
        <v>1.0493067518766499</v>
      </c>
      <c r="O74" s="13">
        <v>13.999966893685899</v>
      </c>
      <c r="P74" s="173">
        <v>1.99391113894219</v>
      </c>
      <c r="Q74" s="13">
        <v>9.8555268661055901</v>
      </c>
      <c r="R74" s="173">
        <v>2.2430633833984102</v>
      </c>
      <c r="S74" s="13">
        <v>12.0787642515364</v>
      </c>
      <c r="T74" s="173">
        <v>1.3980825401796699</v>
      </c>
      <c r="U74" s="13">
        <v>-1.9212026421494901</v>
      </c>
      <c r="V74" s="173">
        <v>2.2819431468435898</v>
      </c>
      <c r="W74" s="13">
        <v>12.552106541532201</v>
      </c>
      <c r="X74" s="173">
        <v>1.0127299811039701</v>
      </c>
      <c r="Y74" s="13">
        <v>11.5181309899444</v>
      </c>
      <c r="Z74" s="173">
        <v>2.14301219294848</v>
      </c>
      <c r="AA74" s="13">
        <v>12.219355733653099</v>
      </c>
      <c r="AB74" s="173">
        <v>2.1953656013766998</v>
      </c>
      <c r="AC74" s="13">
        <v>12.8813913023877</v>
      </c>
      <c r="AD74" s="173">
        <v>1.40281238664744</v>
      </c>
      <c r="AE74" s="13">
        <v>1.3632603124432401</v>
      </c>
      <c r="AF74" s="173">
        <v>2.44970646692575</v>
      </c>
      <c r="AG74" s="13">
        <v>16.009551080382</v>
      </c>
      <c r="AH74" s="173">
        <v>1.1610148376406999</v>
      </c>
      <c r="AI74" s="13">
        <v>18.559680557371099</v>
      </c>
      <c r="AJ74" s="173">
        <v>2.4580941466971802</v>
      </c>
      <c r="AK74" s="13">
        <v>16.585192509437299</v>
      </c>
      <c r="AL74" s="173">
        <v>3.1692742940339298</v>
      </c>
      <c r="AM74" s="13">
        <v>14.5051189381503</v>
      </c>
      <c r="AN74" s="173">
        <v>1.46756034767426</v>
      </c>
      <c r="AO74" s="13">
        <v>-4.0545616192208502</v>
      </c>
      <c r="AP74" s="173">
        <v>2.9881678433509302</v>
      </c>
      <c r="AQ74" s="13">
        <v>30.910765588286498</v>
      </c>
      <c r="AR74" s="173">
        <v>1.30160307170969</v>
      </c>
      <c r="AS74" s="13">
        <v>26.662782575776301</v>
      </c>
      <c r="AT74" s="173">
        <v>2.5904088024686698</v>
      </c>
      <c r="AU74" s="13">
        <v>27.409419450329001</v>
      </c>
      <c r="AV74" s="173">
        <v>3.4366778627130099</v>
      </c>
      <c r="AW74" s="13">
        <v>33.365278724431597</v>
      </c>
      <c r="AX74" s="173">
        <v>1.7812572664234001</v>
      </c>
      <c r="AY74" s="13">
        <v>6.7024961486552099</v>
      </c>
      <c r="AZ74" s="173">
        <v>3.1061557618010198</v>
      </c>
      <c r="BA74" s="13">
        <v>32.760616353435402</v>
      </c>
      <c r="BB74" s="173">
        <v>1.2166141998981099</v>
      </c>
      <c r="BC74" s="13">
        <v>25.8631871767194</v>
      </c>
      <c r="BD74" s="173">
        <v>2.6688605863803998</v>
      </c>
      <c r="BE74" s="13">
        <v>30.549577997610498</v>
      </c>
      <c r="BF74" s="173">
        <v>3.6631192615532902</v>
      </c>
      <c r="BG74" s="13">
        <v>35.815598542140499</v>
      </c>
      <c r="BH74" s="173">
        <v>1.6999192155542699</v>
      </c>
      <c r="BI74" s="13">
        <v>9.9524113654210993</v>
      </c>
      <c r="BJ74" s="173">
        <v>3.2577492570871001</v>
      </c>
      <c r="BK74" s="13">
        <v>42.293263116964397</v>
      </c>
      <c r="BL74" s="173">
        <v>1.3426532673454401</v>
      </c>
      <c r="BM74" s="13">
        <v>35.400668085278497</v>
      </c>
      <c r="BN74" s="173">
        <v>3.1605341819116601</v>
      </c>
      <c r="BO74" s="13">
        <v>34.365092387212499</v>
      </c>
      <c r="BP74" s="173">
        <v>3.2966375298000501</v>
      </c>
      <c r="BQ74" s="13">
        <v>47.011777090660097</v>
      </c>
      <c r="BR74" s="173">
        <v>1.7159230774771701</v>
      </c>
      <c r="BS74" s="13">
        <v>11.6111090053816</v>
      </c>
      <c r="BT74" s="173">
        <v>3.33533696595727</v>
      </c>
      <c r="BU74" s="13">
        <v>21.7855778704707</v>
      </c>
      <c r="BV74" s="173">
        <v>1.18112539783563</v>
      </c>
      <c r="BW74" s="13">
        <v>26.860341273177099</v>
      </c>
      <c r="BX74" s="173">
        <v>2.6875867221239198</v>
      </c>
      <c r="BY74" s="13">
        <v>19.4766784412727</v>
      </c>
      <c r="BZ74" s="173">
        <v>2.8157477085627498</v>
      </c>
      <c r="CA74" s="13">
        <v>20.398401125522199</v>
      </c>
      <c r="CB74" s="173">
        <v>1.66193615027312</v>
      </c>
      <c r="CC74" s="13">
        <v>-6.4619401476548903</v>
      </c>
      <c r="CD74" s="173">
        <v>3.3512809341401399</v>
      </c>
      <c r="CE74" s="13">
        <v>22.560349491131099</v>
      </c>
      <c r="CF74" s="173">
        <v>1.21100839288744</v>
      </c>
      <c r="CG74" s="13">
        <v>23.657969292993801</v>
      </c>
      <c r="CH74" s="173">
        <v>2.82967604853402</v>
      </c>
      <c r="CI74" s="13">
        <v>21.403734441444801</v>
      </c>
      <c r="CJ74" s="173">
        <v>3.27170523860931</v>
      </c>
      <c r="CK74" s="13">
        <v>22.574621339081499</v>
      </c>
      <c r="CL74" s="173">
        <v>1.74448058571678</v>
      </c>
      <c r="CM74" s="13">
        <v>-1.0833479539123301</v>
      </c>
      <c r="CN74" s="173">
        <v>3.4949703496681699</v>
      </c>
      <c r="CO74" s="13">
        <v>18.923699485589001</v>
      </c>
      <c r="CP74" s="173">
        <v>0.93313842000085101</v>
      </c>
      <c r="CQ74" s="13">
        <v>21.722038499163599</v>
      </c>
      <c r="CR74" s="173">
        <v>2.4228748344225401</v>
      </c>
      <c r="CS74" s="13">
        <v>15.871813315904401</v>
      </c>
      <c r="CT74" s="173">
        <v>2.7687508365022002</v>
      </c>
      <c r="CU74" s="13">
        <v>18.443185592903699</v>
      </c>
      <c r="CV74" s="173">
        <v>1.45694785705737</v>
      </c>
      <c r="CW74" s="13">
        <v>-3.2788529062599099</v>
      </c>
      <c r="CX74" s="173">
        <v>3.14745651372988</v>
      </c>
      <c r="CY74" s="13">
        <v>52.027091536199201</v>
      </c>
      <c r="CZ74" s="173">
        <v>1.4459575137695</v>
      </c>
      <c r="DA74" s="13">
        <v>53.572322601955499</v>
      </c>
      <c r="DB74" s="173">
        <v>3.0933059549872199</v>
      </c>
      <c r="DC74" s="13">
        <v>46.114546757797498</v>
      </c>
      <c r="DD74" s="173">
        <v>3.5032494637646701</v>
      </c>
      <c r="DE74" s="13">
        <v>53.332645187749499</v>
      </c>
      <c r="DF74" s="173">
        <v>1.8859362747980299</v>
      </c>
      <c r="DG74" s="13">
        <v>-0.239677414205971</v>
      </c>
      <c r="DH74" s="173">
        <v>3.6689516195999001</v>
      </c>
      <c r="DI74" s="13">
        <v>43.550002938991703</v>
      </c>
      <c r="DJ74" s="173">
        <v>1.4464780423661301</v>
      </c>
      <c r="DK74" s="13">
        <v>39.7223380798942</v>
      </c>
      <c r="DL74" s="173">
        <v>2.84504672063624</v>
      </c>
      <c r="DM74" s="13">
        <v>36.672002488101803</v>
      </c>
      <c r="DN74" s="173">
        <v>4.0177907256282301</v>
      </c>
      <c r="DO74" s="13">
        <v>46.786685203444499</v>
      </c>
      <c r="DP74" s="173">
        <v>1.5838132538219001</v>
      </c>
      <c r="DQ74" s="13">
        <v>7.0643471235502302</v>
      </c>
      <c r="DR74" s="173">
        <v>3.1528407710064399</v>
      </c>
      <c r="DS74" s="13">
        <v>16.256194803926199</v>
      </c>
      <c r="DT74" s="173">
        <v>1.0648748844829099</v>
      </c>
      <c r="DU74" s="13">
        <v>18.1975475345149</v>
      </c>
      <c r="DV74" s="173">
        <v>2.4236650200023502</v>
      </c>
      <c r="DW74" s="13">
        <v>12.755414575458</v>
      </c>
      <c r="DX74" s="173">
        <v>2.4372619664658601</v>
      </c>
      <c r="DY74" s="13">
        <v>15.9037057981418</v>
      </c>
      <c r="DZ74" s="173">
        <v>1.5906481254460401</v>
      </c>
      <c r="EA74" s="13">
        <v>-2.2938417363730799</v>
      </c>
      <c r="EB74" s="173">
        <v>2.8729893664494801</v>
      </c>
      <c r="EC74" s="13">
        <v>31.603973782856901</v>
      </c>
      <c r="ED74" s="173">
        <v>1.46227754557457</v>
      </c>
      <c r="EE74" s="13">
        <v>35.652523031000399</v>
      </c>
      <c r="EF74" s="173">
        <v>2.8660709490452398</v>
      </c>
      <c r="EG74" s="13">
        <v>30.3597640260883</v>
      </c>
      <c r="EH74" s="173">
        <v>2.9080558576903401</v>
      </c>
      <c r="EI74" s="13">
        <v>30.691693129248801</v>
      </c>
      <c r="EJ74" s="173">
        <v>2.2324424170119701</v>
      </c>
      <c r="EK74" s="13">
        <v>-4.96082990175156</v>
      </c>
      <c r="EL74" s="173">
        <v>3.8312077283633901</v>
      </c>
      <c r="EM74" s="13">
        <v>33.026597654544901</v>
      </c>
      <c r="EN74" s="173">
        <v>1.3704096010785001</v>
      </c>
      <c r="EO74" s="13">
        <v>35.454909651582497</v>
      </c>
      <c r="EP74" s="173">
        <v>2.94687625995119</v>
      </c>
      <c r="EQ74" s="13">
        <v>30.602824748463</v>
      </c>
      <c r="ER74" s="173">
        <v>2.7835894496942002</v>
      </c>
      <c r="ES74" s="13">
        <v>32.245092840902302</v>
      </c>
      <c r="ET74" s="173">
        <v>2.0724248693571901</v>
      </c>
      <c r="EU74" s="13">
        <v>-3.2098168106802198</v>
      </c>
      <c r="EV74" s="173">
        <v>3.7349307686304898</v>
      </c>
      <c r="EW74" s="13">
        <v>0.91189858704972204</v>
      </c>
      <c r="EX74" s="173">
        <v>1.3498444545678101</v>
      </c>
      <c r="EY74" s="13">
        <v>-0.80885512100454404</v>
      </c>
      <c r="EZ74" s="173">
        <v>1.3894983958279901</v>
      </c>
      <c r="FA74" s="13">
        <v>-1.4853055002516999</v>
      </c>
      <c r="FB74" s="173">
        <v>1.4596780882845299</v>
      </c>
      <c r="FC74" s="13">
        <v>0.38690111969265201</v>
      </c>
      <c r="FD74" s="173">
        <v>1.51198286300596</v>
      </c>
      <c r="FE74" s="13">
        <v>5.3222501421453998</v>
      </c>
      <c r="FF74" s="173">
        <v>1.800797401816</v>
      </c>
      <c r="FG74" s="13">
        <v>6.1513357235438804</v>
      </c>
      <c r="FH74" s="173">
        <v>1.6573929263812801</v>
      </c>
      <c r="FI74" s="13">
        <v>3.7001861171024002</v>
      </c>
      <c r="FJ74" s="173">
        <v>1.82745083403111</v>
      </c>
      <c r="FK74" s="13">
        <v>-0.48109116085042603</v>
      </c>
      <c r="FL74" s="173">
        <v>1.6196081099950601</v>
      </c>
      <c r="FM74" s="13">
        <v>1.4816828378209499</v>
      </c>
      <c r="FN74" s="173">
        <v>1.68454820321821</v>
      </c>
      <c r="FO74" s="13">
        <v>0.58465720827133805</v>
      </c>
      <c r="FP74" s="173">
        <v>1.3815353338779199</v>
      </c>
      <c r="FQ74" s="13">
        <v>3.8593657589926802</v>
      </c>
      <c r="FR74" s="173">
        <v>2.1039636015786898</v>
      </c>
      <c r="FS74" s="13">
        <v>6.8021313344088803</v>
      </c>
      <c r="FT74" s="173">
        <v>1.85793063061505</v>
      </c>
      <c r="FU74" s="13">
        <v>-0.19651080176087299</v>
      </c>
      <c r="FV74" s="173">
        <v>1.4184008820068399</v>
      </c>
      <c r="FW74" s="13">
        <v>-1.9182683461945</v>
      </c>
      <c r="FX74" s="173">
        <v>1.8218072997446</v>
      </c>
      <c r="FY74" s="13">
        <v>-2.0111577517769801</v>
      </c>
      <c r="FZ74" s="173">
        <v>1.8670011247538301</v>
      </c>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6"/>
    </row>
    <row r="75" spans="1:212" ht="12.95" customHeight="1" x14ac:dyDescent="0.2">
      <c r="A75" s="2" t="s">
        <v>359</v>
      </c>
      <c r="B75" s="32">
        <v>1</v>
      </c>
      <c r="C75" s="13">
        <v>3.64966939864801</v>
      </c>
      <c r="D75" s="173">
        <v>0.58461121016838102</v>
      </c>
      <c r="E75" s="13">
        <v>4.2819805533083999</v>
      </c>
      <c r="F75" s="173">
        <v>1.7833525915913599</v>
      </c>
      <c r="G75" s="13">
        <v>6.4442247280384199</v>
      </c>
      <c r="H75" s="173">
        <v>1.99599622646631</v>
      </c>
      <c r="I75" s="13">
        <v>2.84870311075862</v>
      </c>
      <c r="J75" s="173">
        <v>0.57969739013115995</v>
      </c>
      <c r="K75" s="13">
        <v>-1.4332774425497801</v>
      </c>
      <c r="L75" s="173">
        <v>1.7581351711965101</v>
      </c>
      <c r="M75" s="13">
        <v>7.4956070752368502</v>
      </c>
      <c r="N75" s="173">
        <v>0.77122264301334997</v>
      </c>
      <c r="O75" s="13">
        <v>13.4248662871539</v>
      </c>
      <c r="P75" s="173">
        <v>2.60520758604765</v>
      </c>
      <c r="Q75" s="13">
        <v>12.635646655545299</v>
      </c>
      <c r="R75" s="173">
        <v>2.5978898367910999</v>
      </c>
      <c r="S75" s="13">
        <v>5.41278281926808</v>
      </c>
      <c r="T75" s="173">
        <v>0.97204397003625798</v>
      </c>
      <c r="U75" s="13">
        <v>-8.0120834678857893</v>
      </c>
      <c r="V75" s="173">
        <v>2.9180006599758301</v>
      </c>
      <c r="W75" s="13">
        <v>1.6714865128169101</v>
      </c>
      <c r="X75" s="173">
        <v>0.37591543450857601</v>
      </c>
      <c r="Y75" s="13">
        <v>3.3519041835744798</v>
      </c>
      <c r="Z75" s="173">
        <v>1.5362439258031499</v>
      </c>
      <c r="AA75" s="13">
        <v>1.5954478957856999</v>
      </c>
      <c r="AB75" s="173">
        <v>0.95913330971003397</v>
      </c>
      <c r="AC75" s="13">
        <v>1.41013704502885</v>
      </c>
      <c r="AD75" s="173">
        <v>0.40755334173262697</v>
      </c>
      <c r="AE75" s="13">
        <v>-1.9417671385456301</v>
      </c>
      <c r="AF75" s="173">
        <v>1.5954685010610601</v>
      </c>
      <c r="AG75" s="13">
        <v>8.4553512970864997</v>
      </c>
      <c r="AH75" s="173">
        <v>0.84654687448454302</v>
      </c>
      <c r="AI75" s="13">
        <v>18.512739558604199</v>
      </c>
      <c r="AJ75" s="173">
        <v>3.7598322198642302</v>
      </c>
      <c r="AK75" s="13">
        <v>8.7569731930957406</v>
      </c>
      <c r="AL75" s="173">
        <v>1.9542701467872701</v>
      </c>
      <c r="AM75" s="13">
        <v>6.6609505992171396</v>
      </c>
      <c r="AN75" s="173">
        <v>0.88153587387505905</v>
      </c>
      <c r="AO75" s="13">
        <v>-11.8517889593871</v>
      </c>
      <c r="AP75" s="173">
        <v>3.7976727326606099</v>
      </c>
      <c r="AQ75" s="13">
        <v>27.400987340994799</v>
      </c>
      <c r="AR75" s="173">
        <v>1.53636079184468</v>
      </c>
      <c r="AS75" s="13">
        <v>17.1235444072253</v>
      </c>
      <c r="AT75" s="173">
        <v>3.1029293602947301</v>
      </c>
      <c r="AU75" s="13">
        <v>21.818613519474599</v>
      </c>
      <c r="AV75" s="173">
        <v>3.1269800848923501</v>
      </c>
      <c r="AW75" s="13">
        <v>30.609667764167199</v>
      </c>
      <c r="AX75" s="173">
        <v>2.0540060447344102</v>
      </c>
      <c r="AY75" s="13">
        <v>13.486123356941899</v>
      </c>
      <c r="AZ75" s="173">
        <v>3.7734869521840499</v>
      </c>
      <c r="BA75" s="13">
        <v>32.608179206705998</v>
      </c>
      <c r="BB75" s="173">
        <v>1.4477287589418399</v>
      </c>
      <c r="BC75" s="13">
        <v>19.648604523014601</v>
      </c>
      <c r="BD75" s="173">
        <v>3.1171739293018002</v>
      </c>
      <c r="BE75" s="13">
        <v>27.936036749010501</v>
      </c>
      <c r="BF75" s="173">
        <v>3.7382214169888202</v>
      </c>
      <c r="BG75" s="13">
        <v>35.741415328697499</v>
      </c>
      <c r="BH75" s="173">
        <v>1.9650576076656101</v>
      </c>
      <c r="BI75" s="13">
        <v>16.092810805682898</v>
      </c>
      <c r="BJ75" s="173">
        <v>3.9396365010092098</v>
      </c>
      <c r="BK75" s="13">
        <v>26.885574803541399</v>
      </c>
      <c r="BL75" s="173">
        <v>1.5863824909419799</v>
      </c>
      <c r="BM75" s="13">
        <v>14.5101561511652</v>
      </c>
      <c r="BN75" s="173">
        <v>2.8062033916345799</v>
      </c>
      <c r="BO75" s="13">
        <v>17.116909788545701</v>
      </c>
      <c r="BP75" s="173">
        <v>3.0132121575011102</v>
      </c>
      <c r="BQ75" s="13">
        <v>31.495840409784702</v>
      </c>
      <c r="BR75" s="173">
        <v>2.0673869014808699</v>
      </c>
      <c r="BS75" s="13">
        <v>16.9856842586195</v>
      </c>
      <c r="BT75" s="173">
        <v>3.4939060713831802</v>
      </c>
      <c r="BU75" s="13">
        <v>34.959740627919203</v>
      </c>
      <c r="BV75" s="173">
        <v>1.6601917362474401</v>
      </c>
      <c r="BW75" s="13">
        <v>43.228171756697897</v>
      </c>
      <c r="BX75" s="173">
        <v>4.2021443073609603</v>
      </c>
      <c r="BY75" s="13">
        <v>32.814030872777202</v>
      </c>
      <c r="BZ75" s="173">
        <v>3.97143489306427</v>
      </c>
      <c r="CA75" s="13">
        <v>34.084838213482399</v>
      </c>
      <c r="CB75" s="173">
        <v>2.0309203150564699</v>
      </c>
      <c r="CC75" s="13">
        <v>-9.1433335432154408</v>
      </c>
      <c r="CD75" s="173">
        <v>4.8009482544659203</v>
      </c>
      <c r="CE75" s="13">
        <v>6.2398917680450401</v>
      </c>
      <c r="CF75" s="173">
        <v>0.701150794095039</v>
      </c>
      <c r="CG75" s="13">
        <v>20.197600253589599</v>
      </c>
      <c r="CH75" s="173">
        <v>3.5102974098475399</v>
      </c>
      <c r="CI75" s="13">
        <v>4.6671757622186396</v>
      </c>
      <c r="CJ75" s="173">
        <v>1.2463166222128601</v>
      </c>
      <c r="CK75" s="13">
        <v>3.99006448357646</v>
      </c>
      <c r="CL75" s="173">
        <v>0.76168420582880103</v>
      </c>
      <c r="CM75" s="13">
        <v>-16.207535770013099</v>
      </c>
      <c r="CN75" s="173">
        <v>3.7286592944318699</v>
      </c>
      <c r="CO75" s="13">
        <v>26.5079238223876</v>
      </c>
      <c r="CP75" s="173">
        <v>1.6980081470341799</v>
      </c>
      <c r="CQ75" s="13">
        <v>30.879740517771701</v>
      </c>
      <c r="CR75" s="173">
        <v>3.9875841555082299</v>
      </c>
      <c r="CS75" s="13">
        <v>32.733665364700201</v>
      </c>
      <c r="CT75" s="173">
        <v>4.2499956802602998</v>
      </c>
      <c r="CU75" s="13">
        <v>24.0490062389907</v>
      </c>
      <c r="CV75" s="173">
        <v>1.9106651361276601</v>
      </c>
      <c r="CW75" s="13">
        <v>-6.8307342787809899</v>
      </c>
      <c r="CX75" s="173">
        <v>4.2121924438908902</v>
      </c>
      <c r="CY75" s="13">
        <v>51.519875588206297</v>
      </c>
      <c r="CZ75" s="173">
        <v>1.72272907662318</v>
      </c>
      <c r="DA75" s="13">
        <v>56.630659595142099</v>
      </c>
      <c r="DB75" s="173">
        <v>3.5411215128759501</v>
      </c>
      <c r="DC75" s="13">
        <v>63.5476841264312</v>
      </c>
      <c r="DD75" s="173">
        <v>3.7582701627919302</v>
      </c>
      <c r="DE75" s="13">
        <v>48.237444400598697</v>
      </c>
      <c r="DF75" s="173">
        <v>2.0054749352539498</v>
      </c>
      <c r="DG75" s="13">
        <v>-8.3932151945433802</v>
      </c>
      <c r="DH75" s="173">
        <v>3.6202653482253799</v>
      </c>
      <c r="DI75" s="13">
        <v>22.577367923328701</v>
      </c>
      <c r="DJ75" s="173">
        <v>1.5659909662073099</v>
      </c>
      <c r="DK75" s="13">
        <v>27.573011388413899</v>
      </c>
      <c r="DL75" s="173">
        <v>3.2566577920571702</v>
      </c>
      <c r="DM75" s="13">
        <v>24.6769813556995</v>
      </c>
      <c r="DN75" s="173">
        <v>3.8281952513992601</v>
      </c>
      <c r="DO75" s="13">
        <v>20.6711677569334</v>
      </c>
      <c r="DP75" s="173">
        <v>1.6935482896945599</v>
      </c>
      <c r="DQ75" s="13">
        <v>-6.9018436314805198</v>
      </c>
      <c r="DR75" s="173">
        <v>3.7171674953224798</v>
      </c>
      <c r="DS75" s="13">
        <v>5.9946978731393603</v>
      </c>
      <c r="DT75" s="173">
        <v>0.74348328745668701</v>
      </c>
      <c r="DU75" s="13">
        <v>12.6137299795557</v>
      </c>
      <c r="DV75" s="173">
        <v>2.8903260654081002</v>
      </c>
      <c r="DW75" s="13">
        <v>6.2375140129461997</v>
      </c>
      <c r="DX75" s="173">
        <v>1.84642885595742</v>
      </c>
      <c r="DY75" s="13">
        <v>4.4225410207556601</v>
      </c>
      <c r="DZ75" s="173">
        <v>0.74956298561679302</v>
      </c>
      <c r="EA75" s="13">
        <v>-8.1911889587999909</v>
      </c>
      <c r="EB75" s="173">
        <v>2.8618399006981399</v>
      </c>
      <c r="EC75" s="13">
        <v>6.9157000253597101</v>
      </c>
      <c r="ED75" s="173">
        <v>0.72041124428681902</v>
      </c>
      <c r="EE75" s="13">
        <v>9.1823906250328093</v>
      </c>
      <c r="EF75" s="173">
        <v>2.63328909053073</v>
      </c>
      <c r="EG75" s="13">
        <v>7.0666363554495097</v>
      </c>
      <c r="EH75" s="173">
        <v>1.3106862800079899</v>
      </c>
      <c r="EI75" s="13">
        <v>6.6461360248156103</v>
      </c>
      <c r="EJ75" s="173">
        <v>0.849449339294993</v>
      </c>
      <c r="EK75" s="13">
        <v>-2.5362546002172</v>
      </c>
      <c r="EL75" s="173">
        <v>2.7680259029570999</v>
      </c>
      <c r="EM75" s="13">
        <v>31.292043968329001</v>
      </c>
      <c r="EN75" s="173">
        <v>1.63976416766651</v>
      </c>
      <c r="EO75" s="13">
        <v>37.604853640111202</v>
      </c>
      <c r="EP75" s="173">
        <v>4.78296222238232</v>
      </c>
      <c r="EQ75" s="13">
        <v>36.4408968999942</v>
      </c>
      <c r="ER75" s="173">
        <v>3.94891022934583</v>
      </c>
      <c r="ES75" s="13">
        <v>29.16800458638</v>
      </c>
      <c r="ET75" s="173">
        <v>1.89311093672314</v>
      </c>
      <c r="EU75" s="13">
        <v>-8.43684905373118</v>
      </c>
      <c r="EV75" s="173">
        <v>5.3099377942501604</v>
      </c>
      <c r="EW75" s="13">
        <v>-2.0311125146301099</v>
      </c>
      <c r="EX75" s="173">
        <v>0.80168892915244705</v>
      </c>
      <c r="EY75" s="13">
        <v>-0.75724825488677605</v>
      </c>
      <c r="EZ75" s="173">
        <v>0.99911794405752696</v>
      </c>
      <c r="FA75" s="13">
        <v>-1.1198409709552299</v>
      </c>
      <c r="FB75" s="173">
        <v>0.55294811548831502</v>
      </c>
      <c r="FC75" s="13">
        <v>-0.678077131815913</v>
      </c>
      <c r="FD75" s="173">
        <v>1.08623752946855</v>
      </c>
      <c r="FE75" s="13">
        <v>10.9395090109458</v>
      </c>
      <c r="FF75" s="173">
        <v>1.7935067750385401</v>
      </c>
      <c r="FG75" s="13">
        <v>13.736360670543601</v>
      </c>
      <c r="FH75" s="173">
        <v>1.77399733760107</v>
      </c>
      <c r="FI75" s="13">
        <v>3.00307910358802</v>
      </c>
      <c r="FJ75" s="173">
        <v>1.9352945763414999</v>
      </c>
      <c r="FK75" s="13">
        <v>17.9624251115508</v>
      </c>
      <c r="FL75" s="173">
        <v>1.97230315207427</v>
      </c>
      <c r="FM75" s="13">
        <v>1.6772983177443901</v>
      </c>
      <c r="FN75" s="173">
        <v>0.89309433100574798</v>
      </c>
      <c r="FO75" s="13">
        <v>9.6180816676458694</v>
      </c>
      <c r="FP75" s="173">
        <v>2.00004197977831</v>
      </c>
      <c r="FQ75" s="13">
        <v>23.0713521185769</v>
      </c>
      <c r="FR75" s="173">
        <v>2.18898036493569</v>
      </c>
      <c r="FS75" s="13">
        <v>7.6406221212570298</v>
      </c>
      <c r="FT75" s="173">
        <v>1.88502920897334</v>
      </c>
      <c r="FU75" s="13">
        <v>-2.0217718478847999</v>
      </c>
      <c r="FV75" s="173">
        <v>0.96860348593443402</v>
      </c>
      <c r="FW75" s="13">
        <v>-0.193616941465756</v>
      </c>
      <c r="FX75" s="173">
        <v>0.92261576598606498</v>
      </c>
      <c r="FY75" s="13">
        <v>10.983553383050801</v>
      </c>
      <c r="FZ75" s="173">
        <v>1.9119703746378001</v>
      </c>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6"/>
    </row>
    <row r="76" spans="1:212" ht="12.95" customHeight="1" x14ac:dyDescent="0.2">
      <c r="A76" s="2" t="s">
        <v>364</v>
      </c>
      <c r="B76" s="32">
        <v>1</v>
      </c>
      <c r="C76" s="13">
        <v>51.496773170836498</v>
      </c>
      <c r="D76" s="173">
        <v>1.31952568924727</v>
      </c>
      <c r="E76" s="13">
        <v>56.344016018837699</v>
      </c>
      <c r="F76" s="173">
        <v>2.6936665601729</v>
      </c>
      <c r="G76" s="13">
        <v>53.670518890158803</v>
      </c>
      <c r="H76" s="173">
        <v>3.0557563795160001</v>
      </c>
      <c r="I76" s="13">
        <v>49.1367329503923</v>
      </c>
      <c r="J76" s="173">
        <v>1.47584210896584</v>
      </c>
      <c r="K76" s="13">
        <v>-7.2072830684454399</v>
      </c>
      <c r="L76" s="173">
        <v>2.80683859526017</v>
      </c>
      <c r="M76" s="13">
        <v>56.620821557996301</v>
      </c>
      <c r="N76" s="173">
        <v>1.23974324383252</v>
      </c>
      <c r="O76" s="13">
        <v>61.892818101993399</v>
      </c>
      <c r="P76" s="173">
        <v>2.7795402995131</v>
      </c>
      <c r="Q76" s="13">
        <v>58.158567172077802</v>
      </c>
      <c r="R76" s="173">
        <v>2.9191654335564099</v>
      </c>
      <c r="S76" s="13">
        <v>54.303184591486499</v>
      </c>
      <c r="T76" s="173">
        <v>1.4782312966267801</v>
      </c>
      <c r="U76" s="13">
        <v>-7.5896335105069301</v>
      </c>
      <c r="V76" s="173">
        <v>3.1044771091029499</v>
      </c>
      <c r="W76" s="13">
        <v>29.8333840617005</v>
      </c>
      <c r="X76" s="173">
        <v>1.1724635640409899</v>
      </c>
      <c r="Y76" s="13">
        <v>32.745003663213097</v>
      </c>
      <c r="Z76" s="173">
        <v>2.5320031693676799</v>
      </c>
      <c r="AA76" s="13">
        <v>28.675771535305699</v>
      </c>
      <c r="AB76" s="173">
        <v>2.6535089016069402</v>
      </c>
      <c r="AC76" s="13">
        <v>29.0859116135268</v>
      </c>
      <c r="AD76" s="173">
        <v>1.34461127216869</v>
      </c>
      <c r="AE76" s="13">
        <v>-3.6590920496863202</v>
      </c>
      <c r="AF76" s="173">
        <v>2.5937638236500802</v>
      </c>
      <c r="AG76" s="13">
        <v>42.915379719325102</v>
      </c>
      <c r="AH76" s="173">
        <v>1.24347411022947</v>
      </c>
      <c r="AI76" s="13">
        <v>48.0247181077467</v>
      </c>
      <c r="AJ76" s="173">
        <v>2.7905056238244699</v>
      </c>
      <c r="AK76" s="13">
        <v>43.198879687110598</v>
      </c>
      <c r="AL76" s="173">
        <v>2.6001563128488798</v>
      </c>
      <c r="AM76" s="13">
        <v>40.989050494231897</v>
      </c>
      <c r="AN76" s="173">
        <v>1.3634563543412901</v>
      </c>
      <c r="AO76" s="13">
        <v>-7.0356676135148497</v>
      </c>
      <c r="AP76" s="173">
        <v>2.9683816398562999</v>
      </c>
      <c r="AQ76" s="13">
        <v>46.668387079478997</v>
      </c>
      <c r="AR76" s="173">
        <v>1.2829148906279499</v>
      </c>
      <c r="AS76" s="13">
        <v>47.348936490747498</v>
      </c>
      <c r="AT76" s="173">
        <v>2.8673892586920302</v>
      </c>
      <c r="AU76" s="13">
        <v>43.012893217012</v>
      </c>
      <c r="AV76" s="173">
        <v>2.6177967159939701</v>
      </c>
      <c r="AW76" s="13">
        <v>47.429913400888999</v>
      </c>
      <c r="AX76" s="173">
        <v>1.49057793597167</v>
      </c>
      <c r="AY76" s="13">
        <v>8.0976910141458802E-2</v>
      </c>
      <c r="AZ76" s="173">
        <v>2.8448531091070501</v>
      </c>
      <c r="BA76" s="13">
        <v>47.772427624833398</v>
      </c>
      <c r="BB76" s="173">
        <v>1.3545573718713599</v>
      </c>
      <c r="BC76" s="13">
        <v>48.831379430623997</v>
      </c>
      <c r="BD76" s="173">
        <v>2.9045407935697698</v>
      </c>
      <c r="BE76" s="13">
        <v>44.910081175907401</v>
      </c>
      <c r="BF76" s="173">
        <v>2.7798091362306798</v>
      </c>
      <c r="BG76" s="13">
        <v>48.093963603733499</v>
      </c>
      <c r="BH76" s="173">
        <v>1.5141730088257901</v>
      </c>
      <c r="BI76" s="13">
        <v>-0.73741582689046903</v>
      </c>
      <c r="BJ76" s="173">
        <v>2.7365382203649098</v>
      </c>
      <c r="BK76" s="13">
        <v>22.533367093322202</v>
      </c>
      <c r="BL76" s="173">
        <v>0.94947194154900705</v>
      </c>
      <c r="BM76" s="13">
        <v>26.978706899057499</v>
      </c>
      <c r="BN76" s="173">
        <v>2.3349030577660601</v>
      </c>
      <c r="BO76" s="13">
        <v>24.301420430505502</v>
      </c>
      <c r="BP76" s="173">
        <v>2.3259062770422299</v>
      </c>
      <c r="BQ76" s="13">
        <v>20.448472432444799</v>
      </c>
      <c r="BR76" s="173">
        <v>1.2001258246284101</v>
      </c>
      <c r="BS76" s="13">
        <v>-6.5302344666126997</v>
      </c>
      <c r="BT76" s="173">
        <v>2.65644400529531</v>
      </c>
      <c r="BU76" s="13">
        <v>50.775005944526299</v>
      </c>
      <c r="BV76" s="173">
        <v>1.1716696443071</v>
      </c>
      <c r="BW76" s="13">
        <v>63.138939459752002</v>
      </c>
      <c r="BX76" s="173">
        <v>2.59430409142887</v>
      </c>
      <c r="BY76" s="13">
        <v>54.814849996205403</v>
      </c>
      <c r="BZ76" s="173">
        <v>2.5087761733293399</v>
      </c>
      <c r="CA76" s="13">
        <v>45.258219274258302</v>
      </c>
      <c r="CB76" s="173">
        <v>1.69256539691821</v>
      </c>
      <c r="CC76" s="13">
        <v>-17.880720185493701</v>
      </c>
      <c r="CD76" s="173">
        <v>3.22263845834535</v>
      </c>
      <c r="CE76" s="13">
        <v>20.776155850118698</v>
      </c>
      <c r="CF76" s="173">
        <v>1.0162271755346399</v>
      </c>
      <c r="CG76" s="13">
        <v>23.808032702258998</v>
      </c>
      <c r="CH76" s="173">
        <v>2.10641088320819</v>
      </c>
      <c r="CI76" s="13">
        <v>15.616572690494699</v>
      </c>
      <c r="CJ76" s="173">
        <v>1.93186255432173</v>
      </c>
      <c r="CK76" s="13">
        <v>21.108416597369899</v>
      </c>
      <c r="CL76" s="173">
        <v>1.3620484604560401</v>
      </c>
      <c r="CM76" s="13">
        <v>-2.6996161048891101</v>
      </c>
      <c r="CN76" s="173">
        <v>2.4620484592921899</v>
      </c>
      <c r="CO76" s="13">
        <v>53.636099429104902</v>
      </c>
      <c r="CP76" s="173">
        <v>1.2779985733468899</v>
      </c>
      <c r="CQ76" s="13">
        <v>57.544458556473899</v>
      </c>
      <c r="CR76" s="173">
        <v>2.5155057364032398</v>
      </c>
      <c r="CS76" s="13">
        <v>53.751115528174203</v>
      </c>
      <c r="CT76" s="173">
        <v>2.6263234998960101</v>
      </c>
      <c r="CU76" s="13">
        <v>52.2969132020527</v>
      </c>
      <c r="CV76" s="173">
        <v>1.54386221611746</v>
      </c>
      <c r="CW76" s="13">
        <v>-5.2475453544211303</v>
      </c>
      <c r="CX76" s="173">
        <v>2.6288466522769198</v>
      </c>
      <c r="CY76" s="13">
        <v>57.706303530726203</v>
      </c>
      <c r="CZ76" s="173">
        <v>1.17230556237705</v>
      </c>
      <c r="DA76" s="13">
        <v>58.0906128768044</v>
      </c>
      <c r="DB76" s="173">
        <v>2.6838045651562799</v>
      </c>
      <c r="DC76" s="13">
        <v>55.737625885073001</v>
      </c>
      <c r="DD76" s="173">
        <v>2.33657498632757</v>
      </c>
      <c r="DE76" s="13">
        <v>58.092646549246702</v>
      </c>
      <c r="DF76" s="173">
        <v>1.3518548366279599</v>
      </c>
      <c r="DG76" s="13">
        <v>2.03367244235864E-3</v>
      </c>
      <c r="DH76" s="173">
        <v>2.77291400724026</v>
      </c>
      <c r="DI76" s="13">
        <v>21.052885267212201</v>
      </c>
      <c r="DJ76" s="173">
        <v>1.0867645492117399</v>
      </c>
      <c r="DK76" s="13">
        <v>26.315572529950099</v>
      </c>
      <c r="DL76" s="173">
        <v>2.2853754026281501</v>
      </c>
      <c r="DM76" s="13">
        <v>17.868695365190799</v>
      </c>
      <c r="DN76" s="173">
        <v>1.85076302233891</v>
      </c>
      <c r="DO76" s="13">
        <v>20.150258602354</v>
      </c>
      <c r="DP76" s="173">
        <v>1.3362999312860999</v>
      </c>
      <c r="DQ76" s="13">
        <v>-6.1653139275961202</v>
      </c>
      <c r="DR76" s="173">
        <v>2.4995410059848799</v>
      </c>
      <c r="DS76" s="13">
        <v>35.676391955330701</v>
      </c>
      <c r="DT76" s="173">
        <v>1.18589625471561</v>
      </c>
      <c r="DU76" s="13">
        <v>41.125383344709803</v>
      </c>
      <c r="DV76" s="173">
        <v>2.5864661251491801</v>
      </c>
      <c r="DW76" s="13">
        <v>34.0721301244931</v>
      </c>
      <c r="DX76" s="173">
        <v>2.86936917820764</v>
      </c>
      <c r="DY76" s="13">
        <v>34.148540291327897</v>
      </c>
      <c r="DZ76" s="173">
        <v>1.4921850672493799</v>
      </c>
      <c r="EA76" s="13">
        <v>-6.9768430533819696</v>
      </c>
      <c r="EB76" s="173">
        <v>2.9200925924833698</v>
      </c>
      <c r="EC76" s="13">
        <v>38.195328377055198</v>
      </c>
      <c r="ED76" s="173">
        <v>1.12508632382966</v>
      </c>
      <c r="EE76" s="13">
        <v>46.3580821662622</v>
      </c>
      <c r="EF76" s="173">
        <v>2.6835994834966299</v>
      </c>
      <c r="EG76" s="13">
        <v>37.273807717961297</v>
      </c>
      <c r="EH76" s="173">
        <v>2.42616600118291</v>
      </c>
      <c r="EI76" s="13">
        <v>35.511418844848102</v>
      </c>
      <c r="EJ76" s="173">
        <v>1.36856479698149</v>
      </c>
      <c r="EK76" s="13">
        <v>-10.8466633214141</v>
      </c>
      <c r="EL76" s="173">
        <v>3.1334451541041402</v>
      </c>
      <c r="EM76" s="13">
        <v>31.183825522439101</v>
      </c>
      <c r="EN76" s="173">
        <v>1.09693377279136</v>
      </c>
      <c r="EO76" s="13">
        <v>34.586678149942202</v>
      </c>
      <c r="EP76" s="173">
        <v>2.41704072433676</v>
      </c>
      <c r="EQ76" s="13">
        <v>27.693615964796901</v>
      </c>
      <c r="ER76" s="173">
        <v>2.45774162702256</v>
      </c>
      <c r="ES76" s="13">
        <v>31.073856038020999</v>
      </c>
      <c r="ET76" s="173">
        <v>1.4827102366327101</v>
      </c>
      <c r="EU76" s="13">
        <v>-3.5128221119212499</v>
      </c>
      <c r="EV76" s="173">
        <v>2.89765068169375</v>
      </c>
      <c r="EW76" s="13">
        <v>-6.5322950304127003</v>
      </c>
      <c r="EX76" s="173">
        <v>1.7372298108600099</v>
      </c>
      <c r="EY76" s="13">
        <v>-3.92603549808259</v>
      </c>
      <c r="EZ76" s="173">
        <v>1.63355225516994</v>
      </c>
      <c r="FA76" s="13">
        <v>-9.4412241424741694E-2</v>
      </c>
      <c r="FB76" s="173">
        <v>1.54932417082232</v>
      </c>
      <c r="FC76" s="13">
        <v>-5.2914340713757504</v>
      </c>
      <c r="FD76" s="173">
        <v>1.6590264676431301</v>
      </c>
      <c r="FE76" s="13">
        <v>3.44591163098936</v>
      </c>
      <c r="FF76" s="173">
        <v>1.8065816837272199</v>
      </c>
      <c r="FG76" s="13">
        <v>4.1035579233625397</v>
      </c>
      <c r="FH76" s="173">
        <v>1.8617514587960999</v>
      </c>
      <c r="FI76" s="13">
        <v>-3.44584286672676</v>
      </c>
      <c r="FJ76" s="173">
        <v>1.4467350003211801</v>
      </c>
      <c r="FK76" s="13">
        <v>10.487833319868299</v>
      </c>
      <c r="FL76" s="173">
        <v>1.53137333597102</v>
      </c>
      <c r="FM76" s="13">
        <v>-0.28797810041169603</v>
      </c>
      <c r="FN76" s="173">
        <v>1.3296856958666501</v>
      </c>
      <c r="FO76" s="13">
        <v>8.6961955366999799</v>
      </c>
      <c r="FP76" s="173">
        <v>1.6327066423907199</v>
      </c>
      <c r="FQ76" s="13">
        <v>13.393532552017399</v>
      </c>
      <c r="FR76" s="173">
        <v>1.60199578999129</v>
      </c>
      <c r="FS76" s="13">
        <v>1.1252116313187499</v>
      </c>
      <c r="FT76" s="173">
        <v>1.4660916140539999</v>
      </c>
      <c r="FU76" s="13">
        <v>1.1059102438081001</v>
      </c>
      <c r="FV76" s="173">
        <v>1.6118065926526599</v>
      </c>
      <c r="FW76" s="13">
        <v>4.4232488235575902</v>
      </c>
      <c r="FX76" s="173">
        <v>1.47068446822881</v>
      </c>
      <c r="FY76" s="13">
        <v>4.0096374185647399</v>
      </c>
      <c r="FZ76" s="173">
        <v>1.48216485058081</v>
      </c>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6"/>
    </row>
    <row r="77" spans="1:212" ht="12.95" customHeight="1" x14ac:dyDescent="0.2">
      <c r="A77" s="2" t="s">
        <v>366</v>
      </c>
      <c r="B77" s="32">
        <v>1</v>
      </c>
      <c r="C77" s="13">
        <v>35.989732005366903</v>
      </c>
      <c r="D77" s="173">
        <v>1.16600463451269</v>
      </c>
      <c r="E77" s="13">
        <v>30.470761663653001</v>
      </c>
      <c r="F77" s="173">
        <v>2.8066571049469902</v>
      </c>
      <c r="G77" s="13">
        <v>26.196688291141999</v>
      </c>
      <c r="H77" s="173">
        <v>2.6364029700053599</v>
      </c>
      <c r="I77" s="13">
        <v>39.310006640763802</v>
      </c>
      <c r="J77" s="173">
        <v>1.44396180306848</v>
      </c>
      <c r="K77" s="13">
        <v>8.8392449771107806</v>
      </c>
      <c r="L77" s="173">
        <v>2.9954211482125599</v>
      </c>
      <c r="M77" s="13">
        <v>33.513557080149099</v>
      </c>
      <c r="N77" s="173">
        <v>1.2591779181820599</v>
      </c>
      <c r="O77" s="13">
        <v>29.031701892737399</v>
      </c>
      <c r="P77" s="173">
        <v>3.16619720036398</v>
      </c>
      <c r="Q77" s="13">
        <v>23.9545369843404</v>
      </c>
      <c r="R77" s="173">
        <v>2.6714298832861698</v>
      </c>
      <c r="S77" s="13">
        <v>36.572698199109297</v>
      </c>
      <c r="T77" s="173">
        <v>1.52046054341305</v>
      </c>
      <c r="U77" s="13">
        <v>7.5409963063719196</v>
      </c>
      <c r="V77" s="173">
        <v>3.3846176188485901</v>
      </c>
      <c r="W77" s="13">
        <v>31.945511640225099</v>
      </c>
      <c r="X77" s="173">
        <v>1.0816236780159001</v>
      </c>
      <c r="Y77" s="13">
        <v>24.066570009707199</v>
      </c>
      <c r="Z77" s="173">
        <v>2.99485615619257</v>
      </c>
      <c r="AA77" s="13">
        <v>23.072643247751898</v>
      </c>
      <c r="AB77" s="173">
        <v>2.6110072682984402</v>
      </c>
      <c r="AC77" s="13">
        <v>35.4113942927235</v>
      </c>
      <c r="AD77" s="173">
        <v>1.3064059153840399</v>
      </c>
      <c r="AE77" s="13">
        <v>11.344824283016299</v>
      </c>
      <c r="AF77" s="173">
        <v>3.2562844658123802</v>
      </c>
      <c r="AG77" s="13">
        <v>32.895515307788202</v>
      </c>
      <c r="AH77" s="173">
        <v>1.18132494190115</v>
      </c>
      <c r="AI77" s="13">
        <v>27.624208904152599</v>
      </c>
      <c r="AJ77" s="173">
        <v>3.4003189356210699</v>
      </c>
      <c r="AK77" s="13">
        <v>24.0109701267824</v>
      </c>
      <c r="AL77" s="173">
        <v>2.71648131535455</v>
      </c>
      <c r="AM77" s="13">
        <v>35.844157988772103</v>
      </c>
      <c r="AN77" s="173">
        <v>1.6114237018906801</v>
      </c>
      <c r="AO77" s="13">
        <v>8.2199490846194294</v>
      </c>
      <c r="AP77" s="173">
        <v>3.8108435081969301</v>
      </c>
      <c r="AQ77" s="13">
        <v>34.067690812610898</v>
      </c>
      <c r="AR77" s="173">
        <v>1.22865876639746</v>
      </c>
      <c r="AS77" s="13">
        <v>30.269229352457099</v>
      </c>
      <c r="AT77" s="173">
        <v>2.7647837575109699</v>
      </c>
      <c r="AU77" s="13">
        <v>24.607239873477099</v>
      </c>
      <c r="AV77" s="173">
        <v>2.4751150082664801</v>
      </c>
      <c r="AW77" s="13">
        <v>36.978145186397299</v>
      </c>
      <c r="AX77" s="173">
        <v>1.5209518290155899</v>
      </c>
      <c r="AY77" s="13">
        <v>6.7089158339401802</v>
      </c>
      <c r="AZ77" s="173">
        <v>3.1423488144421201</v>
      </c>
      <c r="BA77" s="13">
        <v>35.820038666106697</v>
      </c>
      <c r="BB77" s="173">
        <v>1.23219265521667</v>
      </c>
      <c r="BC77" s="13">
        <v>30.9226422118039</v>
      </c>
      <c r="BD77" s="173">
        <v>2.84474317093192</v>
      </c>
      <c r="BE77" s="13">
        <v>24.177097646371401</v>
      </c>
      <c r="BF77" s="173">
        <v>2.4721088940565101</v>
      </c>
      <c r="BG77" s="13">
        <v>39.416151504699002</v>
      </c>
      <c r="BH77" s="173">
        <v>1.53259940144299</v>
      </c>
      <c r="BI77" s="13">
        <v>8.4935092928950606</v>
      </c>
      <c r="BJ77" s="173">
        <v>3.3672312753717502</v>
      </c>
      <c r="BK77" s="13">
        <v>34.387412532450398</v>
      </c>
      <c r="BL77" s="173">
        <v>1.1380234952016799</v>
      </c>
      <c r="BM77" s="13">
        <v>26.629956682740499</v>
      </c>
      <c r="BN77" s="173">
        <v>2.59845100920157</v>
      </c>
      <c r="BO77" s="13">
        <v>27.7229549466749</v>
      </c>
      <c r="BP77" s="173">
        <v>2.86317820045765</v>
      </c>
      <c r="BQ77" s="13">
        <v>37.377990636660599</v>
      </c>
      <c r="BR77" s="173">
        <v>1.4352524762040499</v>
      </c>
      <c r="BS77" s="13">
        <v>10.7480339539201</v>
      </c>
      <c r="BT77" s="173">
        <v>3.0772948864495699</v>
      </c>
      <c r="BU77" s="13">
        <v>52.180096219267099</v>
      </c>
      <c r="BV77" s="173">
        <v>1.23924343197591</v>
      </c>
      <c r="BW77" s="13">
        <v>58.843961967634598</v>
      </c>
      <c r="BX77" s="173">
        <v>3.2193878628696702</v>
      </c>
      <c r="BY77" s="13">
        <v>46.884593990345898</v>
      </c>
      <c r="BZ77" s="173">
        <v>2.5788998998126802</v>
      </c>
      <c r="CA77" s="13">
        <v>52.145797278871299</v>
      </c>
      <c r="CB77" s="173">
        <v>1.6272654097144501</v>
      </c>
      <c r="CC77" s="13">
        <v>-6.6981646887633097</v>
      </c>
      <c r="CD77" s="173">
        <v>3.68166788618649</v>
      </c>
      <c r="CE77" s="13">
        <v>22.176350048167201</v>
      </c>
      <c r="CF77" s="173">
        <v>0.89346610463090104</v>
      </c>
      <c r="CG77" s="13">
        <v>30.4061829673484</v>
      </c>
      <c r="CH77" s="173">
        <v>2.9892298480636201</v>
      </c>
      <c r="CI77" s="13">
        <v>18.222543164854802</v>
      </c>
      <c r="CJ77" s="173">
        <v>2.5134678981890599</v>
      </c>
      <c r="CK77" s="13">
        <v>21.245690311798601</v>
      </c>
      <c r="CL77" s="173">
        <v>1.0922420573778799</v>
      </c>
      <c r="CM77" s="13">
        <v>-9.1604926555497705</v>
      </c>
      <c r="CN77" s="173">
        <v>3.3210987183560099</v>
      </c>
      <c r="CO77" s="13">
        <v>28.6903253084723</v>
      </c>
      <c r="CP77" s="173">
        <v>1.14079381623853</v>
      </c>
      <c r="CQ77" s="13">
        <v>28.114752889729701</v>
      </c>
      <c r="CR77" s="173">
        <v>2.6456140244143902</v>
      </c>
      <c r="CS77" s="13">
        <v>21.218981468927598</v>
      </c>
      <c r="CT77" s="173">
        <v>2.7397662657322801</v>
      </c>
      <c r="CU77" s="13">
        <v>30.458214810764598</v>
      </c>
      <c r="CV77" s="173">
        <v>1.58201510177191</v>
      </c>
      <c r="CW77" s="13">
        <v>2.3434619210349101</v>
      </c>
      <c r="CX77" s="173">
        <v>3.14486195285189</v>
      </c>
      <c r="CY77" s="13">
        <v>24.507038638537001</v>
      </c>
      <c r="CZ77" s="173">
        <v>1.1558267870793499</v>
      </c>
      <c r="DA77" s="13">
        <v>26.030118017938999</v>
      </c>
      <c r="DB77" s="173">
        <v>2.2794318889128702</v>
      </c>
      <c r="DC77" s="13">
        <v>19.065067667776901</v>
      </c>
      <c r="DD77" s="173">
        <v>2.7715131618053399</v>
      </c>
      <c r="DE77" s="13">
        <v>25.5332662523153</v>
      </c>
      <c r="DF77" s="173">
        <v>1.4682488313850599</v>
      </c>
      <c r="DG77" s="13">
        <v>-0.49685176562371702</v>
      </c>
      <c r="DH77" s="173">
        <v>2.8261524562937201</v>
      </c>
      <c r="DI77" s="13">
        <v>22.814796395759299</v>
      </c>
      <c r="DJ77" s="173">
        <v>1.08308150172883</v>
      </c>
      <c r="DK77" s="13">
        <v>28.441882046323801</v>
      </c>
      <c r="DL77" s="173">
        <v>3.0601947520818702</v>
      </c>
      <c r="DM77" s="13">
        <v>16.343593487609901</v>
      </c>
      <c r="DN77" s="173">
        <v>2.6278242192126702</v>
      </c>
      <c r="DO77" s="13">
        <v>23.249205476003102</v>
      </c>
      <c r="DP77" s="173">
        <v>1.4279856396905899</v>
      </c>
      <c r="DQ77" s="13">
        <v>-5.1926765703207396</v>
      </c>
      <c r="DR77" s="173">
        <v>3.4329671116328702</v>
      </c>
      <c r="DS77" s="13">
        <v>30.082627417107702</v>
      </c>
      <c r="DT77" s="173">
        <v>1.1085229186649099</v>
      </c>
      <c r="DU77" s="13">
        <v>26.7695591402512</v>
      </c>
      <c r="DV77" s="173">
        <v>2.7568180423320299</v>
      </c>
      <c r="DW77" s="13">
        <v>19.836140145104601</v>
      </c>
      <c r="DX77" s="173">
        <v>2.50935572992084</v>
      </c>
      <c r="DY77" s="13">
        <v>32.911526276990898</v>
      </c>
      <c r="DZ77" s="173">
        <v>1.48641234419938</v>
      </c>
      <c r="EA77" s="13">
        <v>6.1419671367397797</v>
      </c>
      <c r="EB77" s="173">
        <v>3.1829821986890998</v>
      </c>
      <c r="EC77" s="13">
        <v>34.357810332257799</v>
      </c>
      <c r="ED77" s="173">
        <v>1.11823996096692</v>
      </c>
      <c r="EE77" s="13">
        <v>35.008986890601001</v>
      </c>
      <c r="EF77" s="173">
        <v>3.4577611995260602</v>
      </c>
      <c r="EG77" s="13">
        <v>27.0516694448946</v>
      </c>
      <c r="EH77" s="173">
        <v>2.8030116004018</v>
      </c>
      <c r="EI77" s="13">
        <v>35.702477182030101</v>
      </c>
      <c r="EJ77" s="173">
        <v>1.3373140967452399</v>
      </c>
      <c r="EK77" s="13">
        <v>0.69349029142907903</v>
      </c>
      <c r="EL77" s="173">
        <v>3.7224220229462199</v>
      </c>
      <c r="EM77" s="13">
        <v>40.860966148155697</v>
      </c>
      <c r="EN77" s="173">
        <v>1.10472793449875</v>
      </c>
      <c r="EO77" s="13">
        <v>40.192905025458998</v>
      </c>
      <c r="EP77" s="173">
        <v>3.2778492695894701</v>
      </c>
      <c r="EQ77" s="13">
        <v>30.0261472029425</v>
      </c>
      <c r="ER77" s="173">
        <v>2.8559861137068201</v>
      </c>
      <c r="ES77" s="13">
        <v>43.440697757149302</v>
      </c>
      <c r="ET77" s="173">
        <v>1.4048390562427999</v>
      </c>
      <c r="EU77" s="13">
        <v>3.2477927316902901</v>
      </c>
      <c r="EV77" s="173">
        <v>3.5148479899733198</v>
      </c>
      <c r="EW77" s="13">
        <v>0.25222249887143999</v>
      </c>
      <c r="EX77" s="173">
        <v>1.6487612258228199</v>
      </c>
      <c r="EY77" s="13">
        <v>-3.91278835380098</v>
      </c>
      <c r="EZ77" s="173">
        <v>1.74622665607823</v>
      </c>
      <c r="FA77" s="13">
        <v>0.67090087503811102</v>
      </c>
      <c r="FB77" s="173">
        <v>1.4953464942291701</v>
      </c>
      <c r="FC77" s="13">
        <v>-4.4251059559496202</v>
      </c>
      <c r="FD77" s="173">
        <v>1.60723979547968</v>
      </c>
      <c r="FE77" s="13">
        <v>-1.74839298749212</v>
      </c>
      <c r="FF77" s="173">
        <v>1.6084824281266401</v>
      </c>
      <c r="FG77" s="13">
        <v>0.199817351122412</v>
      </c>
      <c r="FH77" s="173">
        <v>1.7004359796261601</v>
      </c>
      <c r="FI77" s="13">
        <v>1.2364412127490401</v>
      </c>
      <c r="FJ77" s="173">
        <v>1.56615156362894</v>
      </c>
      <c r="FK77" s="13">
        <v>9.0255894344288201</v>
      </c>
      <c r="FL77" s="173">
        <v>1.6456334009260101</v>
      </c>
      <c r="FM77" s="13">
        <v>-1.5989185137258199</v>
      </c>
      <c r="FN77" s="173">
        <v>1.33063394977767</v>
      </c>
      <c r="FO77" s="13">
        <v>1.2851347365482799</v>
      </c>
      <c r="FP77" s="173">
        <v>1.5864223062913001</v>
      </c>
      <c r="FQ77" s="13">
        <v>3.94624672961131</v>
      </c>
      <c r="FR77" s="173">
        <v>1.6132158965274199</v>
      </c>
      <c r="FS77" s="13">
        <v>0.93947271710602498</v>
      </c>
      <c r="FT77" s="173">
        <v>1.5505145063152299</v>
      </c>
      <c r="FU77" s="13">
        <v>-2.1000675872145802</v>
      </c>
      <c r="FV77" s="173">
        <v>1.57247378005014</v>
      </c>
      <c r="FW77" s="13">
        <v>5.5341159086935301</v>
      </c>
      <c r="FX77" s="173">
        <v>1.61186467352907</v>
      </c>
      <c r="FY77" s="13">
        <v>5.8504697540389996</v>
      </c>
      <c r="FZ77" s="173">
        <v>1.7153471689731301</v>
      </c>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6"/>
    </row>
    <row r="78" spans="1:212" ht="12.95" customHeight="1" x14ac:dyDescent="0.2">
      <c r="A78" s="2" t="s">
        <v>372</v>
      </c>
      <c r="B78" s="32">
        <v>1</v>
      </c>
      <c r="C78" s="13">
        <v>33.6241267358347</v>
      </c>
      <c r="D78" s="173">
        <v>1.2219168573491399</v>
      </c>
      <c r="E78" s="13">
        <v>30.597866496497002</v>
      </c>
      <c r="F78" s="173">
        <v>2.0760865488757001</v>
      </c>
      <c r="G78" s="13">
        <v>35.703662041983002</v>
      </c>
      <c r="H78" s="173">
        <v>2.43408796935022</v>
      </c>
      <c r="I78" s="13">
        <v>34.176170865828901</v>
      </c>
      <c r="J78" s="173">
        <v>1.76231709760716</v>
      </c>
      <c r="K78" s="13">
        <v>3.5783043693318599</v>
      </c>
      <c r="L78" s="173">
        <v>2.6481694311554702</v>
      </c>
      <c r="M78" s="13">
        <v>36.522070538731597</v>
      </c>
      <c r="N78" s="173">
        <v>1.4331208893979801</v>
      </c>
      <c r="O78" s="13">
        <v>36.931970056000999</v>
      </c>
      <c r="P78" s="173">
        <v>2.5648182780278002</v>
      </c>
      <c r="Q78" s="13">
        <v>41.049568375112301</v>
      </c>
      <c r="R78" s="173">
        <v>2.7294694853778001</v>
      </c>
      <c r="S78" s="13">
        <v>33.533267064129198</v>
      </c>
      <c r="T78" s="173">
        <v>1.9253540929944299</v>
      </c>
      <c r="U78" s="13">
        <v>-3.3987029918718501</v>
      </c>
      <c r="V78" s="173">
        <v>2.9631061013534699</v>
      </c>
      <c r="W78" s="13">
        <v>32.737544805351</v>
      </c>
      <c r="X78" s="173">
        <v>1.19378624186115</v>
      </c>
      <c r="Y78" s="13">
        <v>30.996680947559</v>
      </c>
      <c r="Z78" s="173">
        <v>2.2282813980692899</v>
      </c>
      <c r="AA78" s="13">
        <v>35.343406565478297</v>
      </c>
      <c r="AB78" s="173">
        <v>2.3550488552648798</v>
      </c>
      <c r="AC78" s="13">
        <v>32.030413569642498</v>
      </c>
      <c r="AD78" s="173">
        <v>1.87014534410528</v>
      </c>
      <c r="AE78" s="13">
        <v>1.0337326220835299</v>
      </c>
      <c r="AF78" s="173">
        <v>3.0427094769672398</v>
      </c>
      <c r="AG78" s="13">
        <v>37.118263401652499</v>
      </c>
      <c r="AH78" s="173">
        <v>1.3965986917733799</v>
      </c>
      <c r="AI78" s="13">
        <v>35.910342504241903</v>
      </c>
      <c r="AJ78" s="173">
        <v>2.3429669071422201</v>
      </c>
      <c r="AK78" s="13">
        <v>40.155574811421403</v>
      </c>
      <c r="AL78" s="173">
        <v>2.4507494582795899</v>
      </c>
      <c r="AM78" s="13">
        <v>35.950252556236002</v>
      </c>
      <c r="AN78" s="173">
        <v>2.0024283583303002</v>
      </c>
      <c r="AO78" s="13">
        <v>3.9910051994176902E-2</v>
      </c>
      <c r="AP78" s="173">
        <v>2.8344602169328299</v>
      </c>
      <c r="AQ78" s="13">
        <v>59.740394581779597</v>
      </c>
      <c r="AR78" s="173">
        <v>1.25942184058499</v>
      </c>
      <c r="AS78" s="13">
        <v>52.373788059181202</v>
      </c>
      <c r="AT78" s="173">
        <v>2.57660487930645</v>
      </c>
      <c r="AU78" s="13">
        <v>57.693304836277797</v>
      </c>
      <c r="AV78" s="173">
        <v>2.3584752829120101</v>
      </c>
      <c r="AW78" s="13">
        <v>65.931482739402199</v>
      </c>
      <c r="AX78" s="173">
        <v>1.69831481107466</v>
      </c>
      <c r="AY78" s="13">
        <v>13.557694680220999</v>
      </c>
      <c r="AZ78" s="173">
        <v>2.8879071107584</v>
      </c>
      <c r="BA78" s="13">
        <v>58.473166739232902</v>
      </c>
      <c r="BB78" s="173">
        <v>1.3164953228113401</v>
      </c>
      <c r="BC78" s="13">
        <v>50.0495532316625</v>
      </c>
      <c r="BD78" s="173">
        <v>2.63183579659152</v>
      </c>
      <c r="BE78" s="13">
        <v>55.039871953309401</v>
      </c>
      <c r="BF78" s="173">
        <v>2.6404395550424198</v>
      </c>
      <c r="BG78" s="13">
        <v>66.076711371596801</v>
      </c>
      <c r="BH78" s="173">
        <v>1.5299675254382701</v>
      </c>
      <c r="BI78" s="13">
        <v>16.027158139934301</v>
      </c>
      <c r="BJ78" s="173">
        <v>2.8949252233316201</v>
      </c>
      <c r="BK78" s="13">
        <v>65.314510260526504</v>
      </c>
      <c r="BL78" s="173">
        <v>1.3190923698268799</v>
      </c>
      <c r="BM78" s="13">
        <v>61.0988021328101</v>
      </c>
      <c r="BN78" s="173">
        <v>2.35168928190742</v>
      </c>
      <c r="BO78" s="13">
        <v>63.972607296512997</v>
      </c>
      <c r="BP78" s="173">
        <v>2.27972177153051</v>
      </c>
      <c r="BQ78" s="13">
        <v>69.109739797844298</v>
      </c>
      <c r="BR78" s="173">
        <v>1.8163845620523</v>
      </c>
      <c r="BS78" s="13">
        <v>8.0109376650342607</v>
      </c>
      <c r="BT78" s="173">
        <v>2.8093867393396299</v>
      </c>
      <c r="BU78" s="13">
        <v>33.976097784633502</v>
      </c>
      <c r="BV78" s="173">
        <v>1.2216856668895399</v>
      </c>
      <c r="BW78" s="13">
        <v>31.130500049538401</v>
      </c>
      <c r="BX78" s="173">
        <v>2.1768026291773999</v>
      </c>
      <c r="BY78" s="13">
        <v>35.009309493316103</v>
      </c>
      <c r="BZ78" s="173">
        <v>2.54693261749531</v>
      </c>
      <c r="CA78" s="13">
        <v>34.9902733435393</v>
      </c>
      <c r="CB78" s="173">
        <v>1.76556736010375</v>
      </c>
      <c r="CC78" s="13">
        <v>3.85977329400089</v>
      </c>
      <c r="CD78" s="173">
        <v>2.7644733489965199</v>
      </c>
      <c r="CE78" s="13">
        <v>24.5142168367714</v>
      </c>
      <c r="CF78" s="173">
        <v>1.24678286963792</v>
      </c>
      <c r="CG78" s="13">
        <v>21.961688580843699</v>
      </c>
      <c r="CH78" s="173">
        <v>2.60015485384629</v>
      </c>
      <c r="CI78" s="13">
        <v>26.2445800605276</v>
      </c>
      <c r="CJ78" s="173">
        <v>2.1454194015780002</v>
      </c>
      <c r="CK78" s="13">
        <v>24.713326281603099</v>
      </c>
      <c r="CL78" s="173">
        <v>1.6590206933788001</v>
      </c>
      <c r="CM78" s="13">
        <v>2.7516377007594399</v>
      </c>
      <c r="CN78" s="173">
        <v>3.0024381150905701</v>
      </c>
      <c r="CO78" s="13">
        <v>29.848371057032601</v>
      </c>
      <c r="CP78" s="173">
        <v>1.2370206755994</v>
      </c>
      <c r="CQ78" s="13">
        <v>24.285252908017299</v>
      </c>
      <c r="CR78" s="173">
        <v>2.0635319417012101</v>
      </c>
      <c r="CS78" s="13">
        <v>29.805119536625199</v>
      </c>
      <c r="CT78" s="173">
        <v>2.8144224415350498</v>
      </c>
      <c r="CU78" s="13">
        <v>33.214469817825901</v>
      </c>
      <c r="CV78" s="173">
        <v>1.69062468347779</v>
      </c>
      <c r="CW78" s="13">
        <v>8.9292169098085505</v>
      </c>
      <c r="CX78" s="173">
        <v>2.6486406043503998</v>
      </c>
      <c r="CY78" s="13">
        <v>52.381767363259002</v>
      </c>
      <c r="CZ78" s="173">
        <v>1.45224827525102</v>
      </c>
      <c r="DA78" s="13">
        <v>51.883430493960297</v>
      </c>
      <c r="DB78" s="173">
        <v>2.8197879006747999</v>
      </c>
      <c r="DC78" s="13">
        <v>53.255693158450697</v>
      </c>
      <c r="DD78" s="173">
        <v>2.4570728886383901</v>
      </c>
      <c r="DE78" s="13">
        <v>52.123854008408799</v>
      </c>
      <c r="DF78" s="173">
        <v>1.8294170594819401</v>
      </c>
      <c r="DG78" s="13">
        <v>0.240423514448459</v>
      </c>
      <c r="DH78" s="173">
        <v>3.0687728112412298</v>
      </c>
      <c r="DI78" s="13">
        <v>40.557386273496697</v>
      </c>
      <c r="DJ78" s="173">
        <v>1.3654055827392</v>
      </c>
      <c r="DK78" s="13">
        <v>39.901211685197602</v>
      </c>
      <c r="DL78" s="173">
        <v>2.4309845794560201</v>
      </c>
      <c r="DM78" s="13">
        <v>40.337903168195098</v>
      </c>
      <c r="DN78" s="173">
        <v>2.7236085882285601</v>
      </c>
      <c r="DO78" s="13">
        <v>41.294935414724101</v>
      </c>
      <c r="DP78" s="173">
        <v>1.9157947588859801</v>
      </c>
      <c r="DQ78" s="13">
        <v>1.39372372952646</v>
      </c>
      <c r="DR78" s="173">
        <v>3.18237997176738</v>
      </c>
      <c r="DS78" s="13">
        <v>33.216323314967802</v>
      </c>
      <c r="DT78" s="173">
        <v>1.24035319982325</v>
      </c>
      <c r="DU78" s="13">
        <v>27.234263834100801</v>
      </c>
      <c r="DV78" s="173">
        <v>2.2094441880541198</v>
      </c>
      <c r="DW78" s="13">
        <v>35.635127423191001</v>
      </c>
      <c r="DX78" s="173">
        <v>2.6608413639425601</v>
      </c>
      <c r="DY78" s="13">
        <v>35.257775992945298</v>
      </c>
      <c r="DZ78" s="173">
        <v>1.8085210882148499</v>
      </c>
      <c r="EA78" s="13">
        <v>8.0235121588444294</v>
      </c>
      <c r="EB78" s="173">
        <v>2.8498308586932102</v>
      </c>
      <c r="EC78" s="13">
        <v>44.391537938838603</v>
      </c>
      <c r="ED78" s="173">
        <v>1.37972834551836</v>
      </c>
      <c r="EE78" s="13">
        <v>38.166177192620601</v>
      </c>
      <c r="EF78" s="173">
        <v>2.5143893970743498</v>
      </c>
      <c r="EG78" s="13">
        <v>46.160759167487498</v>
      </c>
      <c r="EH78" s="173">
        <v>2.85898224676854</v>
      </c>
      <c r="EI78" s="13">
        <v>47.156427895363997</v>
      </c>
      <c r="EJ78" s="173">
        <v>1.9176320170029399</v>
      </c>
      <c r="EK78" s="13">
        <v>8.9902507027434702</v>
      </c>
      <c r="EL78" s="173">
        <v>3.1684876693839401</v>
      </c>
      <c r="EM78" s="13">
        <v>45.686742632169697</v>
      </c>
      <c r="EN78" s="173">
        <v>1.2559523686395599</v>
      </c>
      <c r="EO78" s="13">
        <v>39.2067552312934</v>
      </c>
      <c r="EP78" s="173">
        <v>2.3465781828525598</v>
      </c>
      <c r="EQ78" s="13">
        <v>47.876379943856001</v>
      </c>
      <c r="ER78" s="173">
        <v>2.9081885109123702</v>
      </c>
      <c r="ES78" s="13">
        <v>48.251455393110803</v>
      </c>
      <c r="ET78" s="173">
        <v>1.62802595988437</v>
      </c>
      <c r="EU78" s="13">
        <v>9.0447001618174507</v>
      </c>
      <c r="EV78" s="173">
        <v>2.8541512208528799</v>
      </c>
      <c r="EW78" s="13">
        <v>4.3512246216176296</v>
      </c>
      <c r="EX78" s="173">
        <v>1.6831377399790901</v>
      </c>
      <c r="EY78" s="13">
        <v>2.71501479302127</v>
      </c>
      <c r="EZ78" s="173">
        <v>1.78499049187079</v>
      </c>
      <c r="FA78" s="13">
        <v>4.0849156445632904</v>
      </c>
      <c r="FB78" s="173">
        <v>1.5699472374799399</v>
      </c>
      <c r="FC78" s="13">
        <v>3.7845100595866201</v>
      </c>
      <c r="FD78" s="173">
        <v>1.8583217009382</v>
      </c>
      <c r="FE78" s="13">
        <v>6.23680932683245</v>
      </c>
      <c r="FF78" s="173">
        <v>1.7401777961737801</v>
      </c>
      <c r="FG78" s="13">
        <v>5.8805903688586696</v>
      </c>
      <c r="FH78" s="173">
        <v>1.8422124989206901</v>
      </c>
      <c r="FI78" s="13">
        <v>4.5929107513639202</v>
      </c>
      <c r="FJ78" s="173">
        <v>1.77072322046784</v>
      </c>
      <c r="FK78" s="13">
        <v>0.73272669959508396</v>
      </c>
      <c r="FL78" s="173">
        <v>1.57396604500607</v>
      </c>
      <c r="FM78" s="13">
        <v>2.0868784830762999</v>
      </c>
      <c r="FN78" s="173">
        <v>1.67114507162231</v>
      </c>
      <c r="FO78" s="13">
        <v>2.21039483878236</v>
      </c>
      <c r="FP78" s="173">
        <v>1.58186613274737</v>
      </c>
      <c r="FQ78" s="13">
        <v>6.6941716520011001</v>
      </c>
      <c r="FR78" s="173">
        <v>1.8146495787297601</v>
      </c>
      <c r="FS78" s="13">
        <v>3.35916056770452</v>
      </c>
      <c r="FT78" s="173">
        <v>1.8343181444808501</v>
      </c>
      <c r="FU78" s="13">
        <v>0.64823959073438397</v>
      </c>
      <c r="FV78" s="173">
        <v>1.5986507321104899</v>
      </c>
      <c r="FW78" s="13">
        <v>-3.63351532592156</v>
      </c>
      <c r="FX78" s="173">
        <v>1.9663015038152001</v>
      </c>
      <c r="FY78" s="13">
        <v>-0.43570589481240102</v>
      </c>
      <c r="FZ78" s="173">
        <v>1.65538903894239</v>
      </c>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6"/>
    </row>
    <row r="79" spans="1:212" ht="12.95" customHeight="1" x14ac:dyDescent="0.2">
      <c r="A79" s="2" t="s">
        <v>377</v>
      </c>
      <c r="B79" s="32">
        <v>1</v>
      </c>
      <c r="C79" s="13">
        <v>17.803818899706499</v>
      </c>
      <c r="D79" s="173">
        <v>0.80480375980907504</v>
      </c>
      <c r="E79" s="13">
        <v>21.102765994591302</v>
      </c>
      <c r="F79" s="173">
        <v>2.5558721686627601</v>
      </c>
      <c r="G79" s="13">
        <v>15.635901649200299</v>
      </c>
      <c r="H79" s="173">
        <v>2.3720940271148399</v>
      </c>
      <c r="I79" s="13">
        <v>17.137402899121501</v>
      </c>
      <c r="J79" s="173">
        <v>0.99435943757712397</v>
      </c>
      <c r="K79" s="13">
        <v>-3.9653630954697898</v>
      </c>
      <c r="L79" s="173">
        <v>2.7470534375165498</v>
      </c>
      <c r="M79" s="13">
        <v>17.288133065157599</v>
      </c>
      <c r="N79" s="173">
        <v>0.80590251713294003</v>
      </c>
      <c r="O79" s="13">
        <v>19.846687989451599</v>
      </c>
      <c r="P79" s="173">
        <v>2.6014297192945199</v>
      </c>
      <c r="Q79" s="13">
        <v>18.268721372763501</v>
      </c>
      <c r="R79" s="173">
        <v>2.2953117029244399</v>
      </c>
      <c r="S79" s="13">
        <v>16.4918800566948</v>
      </c>
      <c r="T79" s="173">
        <v>1.1085170484039899</v>
      </c>
      <c r="U79" s="13">
        <v>-3.3548079327568998</v>
      </c>
      <c r="V79" s="173">
        <v>2.81221972883856</v>
      </c>
      <c r="W79" s="13">
        <v>20.0578292260432</v>
      </c>
      <c r="X79" s="173">
        <v>0.87897163828880198</v>
      </c>
      <c r="Y79" s="13">
        <v>25.420541163819799</v>
      </c>
      <c r="Z79" s="173">
        <v>2.8904081236261998</v>
      </c>
      <c r="AA79" s="13">
        <v>16.687508280463099</v>
      </c>
      <c r="AB79" s="173">
        <v>2.4565845574462801</v>
      </c>
      <c r="AC79" s="13">
        <v>19.204171726549799</v>
      </c>
      <c r="AD79" s="173">
        <v>1.1681947285780201</v>
      </c>
      <c r="AE79" s="13">
        <v>-6.2163694372699903</v>
      </c>
      <c r="AF79" s="173">
        <v>3.25745928409042</v>
      </c>
      <c r="AG79" s="13">
        <v>19.567106532553002</v>
      </c>
      <c r="AH79" s="173">
        <v>0.85810294495778205</v>
      </c>
      <c r="AI79" s="13">
        <v>23.291028714319701</v>
      </c>
      <c r="AJ79" s="173">
        <v>2.96545789787216</v>
      </c>
      <c r="AK79" s="13">
        <v>16.9435489634836</v>
      </c>
      <c r="AL79" s="173">
        <v>2.4974314694040101</v>
      </c>
      <c r="AM79" s="13">
        <v>18.787721872725601</v>
      </c>
      <c r="AN79" s="173">
        <v>1.0581107854623999</v>
      </c>
      <c r="AO79" s="13">
        <v>-4.5033068415940898</v>
      </c>
      <c r="AP79" s="173">
        <v>3.2683213000459701</v>
      </c>
      <c r="AQ79" s="13">
        <v>23.563546288029801</v>
      </c>
      <c r="AR79" s="173">
        <v>0.99423688281487199</v>
      </c>
      <c r="AS79" s="13">
        <v>28.303727133448</v>
      </c>
      <c r="AT79" s="173">
        <v>3.21516648037993</v>
      </c>
      <c r="AU79" s="13">
        <v>22.560143271289299</v>
      </c>
      <c r="AV79" s="173">
        <v>2.97049461874931</v>
      </c>
      <c r="AW79" s="13">
        <v>22.880569051349099</v>
      </c>
      <c r="AX79" s="173">
        <v>1.09147581148122</v>
      </c>
      <c r="AY79" s="13">
        <v>-5.4231580820988698</v>
      </c>
      <c r="AZ79" s="173">
        <v>3.3099389350648099</v>
      </c>
      <c r="BA79" s="13">
        <v>24.571644111342799</v>
      </c>
      <c r="BB79" s="173">
        <v>1.09147632405394</v>
      </c>
      <c r="BC79" s="13">
        <v>25.068667574253901</v>
      </c>
      <c r="BD79" s="173">
        <v>3.3722431070991301</v>
      </c>
      <c r="BE79" s="13">
        <v>22.6932515181513</v>
      </c>
      <c r="BF79" s="173">
        <v>2.9094858172183402</v>
      </c>
      <c r="BG79" s="13">
        <v>24.751455968274499</v>
      </c>
      <c r="BH79" s="173">
        <v>1.1989229166488999</v>
      </c>
      <c r="BI79" s="13">
        <v>-0.31721160597940201</v>
      </c>
      <c r="BJ79" s="173">
        <v>3.4398950907113002</v>
      </c>
      <c r="BK79" s="13">
        <v>36.387652884202502</v>
      </c>
      <c r="BL79" s="173">
        <v>1.18217364809309</v>
      </c>
      <c r="BM79" s="13">
        <v>29.220933545262699</v>
      </c>
      <c r="BN79" s="173">
        <v>3.0804476182886602</v>
      </c>
      <c r="BO79" s="13">
        <v>36.064173017410198</v>
      </c>
      <c r="BP79" s="173">
        <v>3.1597348577936599</v>
      </c>
      <c r="BQ79" s="13">
        <v>37.8048197231535</v>
      </c>
      <c r="BR79" s="173">
        <v>1.30822306217111</v>
      </c>
      <c r="BS79" s="13">
        <v>8.5838861778907596</v>
      </c>
      <c r="BT79" s="173">
        <v>3.0528474300595398</v>
      </c>
      <c r="BU79" s="13">
        <v>19.653253462610198</v>
      </c>
      <c r="BV79" s="173">
        <v>0.83326205235996198</v>
      </c>
      <c r="BW79" s="13">
        <v>24.926423217402299</v>
      </c>
      <c r="BX79" s="173">
        <v>2.9663309089800398</v>
      </c>
      <c r="BY79" s="13">
        <v>18.569483795690001</v>
      </c>
      <c r="BZ79" s="173">
        <v>2.6540429370986498</v>
      </c>
      <c r="CA79" s="13">
        <v>18.780438874489299</v>
      </c>
      <c r="CB79" s="173">
        <v>0.95531212442090696</v>
      </c>
      <c r="CC79" s="13">
        <v>-6.1459843429129899</v>
      </c>
      <c r="CD79" s="173">
        <v>3.11934242534296</v>
      </c>
      <c r="CE79" s="13">
        <v>17.335126104319102</v>
      </c>
      <c r="CF79" s="173">
        <v>0.92369870433423995</v>
      </c>
      <c r="CG79" s="13">
        <v>20.142414983907901</v>
      </c>
      <c r="CH79" s="173">
        <v>2.8429163478359301</v>
      </c>
      <c r="CI79" s="13">
        <v>16.083552739275099</v>
      </c>
      <c r="CJ79" s="173">
        <v>2.8850869235967598</v>
      </c>
      <c r="CK79" s="13">
        <v>16.780499366250101</v>
      </c>
      <c r="CL79" s="173">
        <v>1.1210674020815701</v>
      </c>
      <c r="CM79" s="13">
        <v>-3.36191561765775</v>
      </c>
      <c r="CN79" s="173">
        <v>2.9678467275198601</v>
      </c>
      <c r="CO79" s="13">
        <v>17.473967793445301</v>
      </c>
      <c r="CP79" s="173">
        <v>0.85087339951966801</v>
      </c>
      <c r="CQ79" s="13">
        <v>19.6758735015427</v>
      </c>
      <c r="CR79" s="173">
        <v>2.7680514731492001</v>
      </c>
      <c r="CS79" s="13">
        <v>17.436829739501999</v>
      </c>
      <c r="CT79" s="173">
        <v>2.9026007594028398</v>
      </c>
      <c r="CU79" s="13">
        <v>16.872632521519701</v>
      </c>
      <c r="CV79" s="173">
        <v>1.03150083745431</v>
      </c>
      <c r="CW79" s="13">
        <v>-2.8032409800230398</v>
      </c>
      <c r="CX79" s="173">
        <v>2.8810755318471402</v>
      </c>
      <c r="CY79" s="13">
        <v>28.455572923817101</v>
      </c>
      <c r="CZ79" s="173">
        <v>0.97033335636874096</v>
      </c>
      <c r="DA79" s="13">
        <v>29.893515316248401</v>
      </c>
      <c r="DB79" s="173">
        <v>3.3814403475995798</v>
      </c>
      <c r="DC79" s="13">
        <v>27.7997616227597</v>
      </c>
      <c r="DD79" s="173">
        <v>2.8587684830957301</v>
      </c>
      <c r="DE79" s="13">
        <v>28.620984527546501</v>
      </c>
      <c r="DF79" s="173">
        <v>1.23802912739128</v>
      </c>
      <c r="DG79" s="13">
        <v>-1.2725307887019</v>
      </c>
      <c r="DH79" s="173">
        <v>3.6754681364901001</v>
      </c>
      <c r="DI79" s="13">
        <v>22.823806308291601</v>
      </c>
      <c r="DJ79" s="173">
        <v>0.90169827384270396</v>
      </c>
      <c r="DK79" s="13">
        <v>22.643944075640999</v>
      </c>
      <c r="DL79" s="173">
        <v>2.36800041474606</v>
      </c>
      <c r="DM79" s="13">
        <v>23.8096557834591</v>
      </c>
      <c r="DN79" s="173">
        <v>3.1985156409833202</v>
      </c>
      <c r="DO79" s="13">
        <v>22.967952236310101</v>
      </c>
      <c r="DP79" s="173">
        <v>1.1198692389079401</v>
      </c>
      <c r="DQ79" s="13">
        <v>0.324008160669017</v>
      </c>
      <c r="DR79" s="173">
        <v>2.5801626766937402</v>
      </c>
      <c r="DS79" s="13">
        <v>20.899133547346899</v>
      </c>
      <c r="DT79" s="173">
        <v>0.84630407402719399</v>
      </c>
      <c r="DU79" s="13">
        <v>22.998400788130599</v>
      </c>
      <c r="DV79" s="173">
        <v>2.7714383731487899</v>
      </c>
      <c r="DW79" s="13">
        <v>21.849470344303001</v>
      </c>
      <c r="DX79" s="173">
        <v>2.99067731780824</v>
      </c>
      <c r="DY79" s="13">
        <v>20.292154643955701</v>
      </c>
      <c r="DZ79" s="173">
        <v>1.06062448576468</v>
      </c>
      <c r="EA79" s="13">
        <v>-2.7062461441748602</v>
      </c>
      <c r="EB79" s="173">
        <v>2.87625566228024</v>
      </c>
      <c r="EC79" s="13">
        <v>23.190930120393201</v>
      </c>
      <c r="ED79" s="173">
        <v>0.94493499290471294</v>
      </c>
      <c r="EE79" s="13">
        <v>26.2827284421261</v>
      </c>
      <c r="EF79" s="173">
        <v>2.9629356475638602</v>
      </c>
      <c r="EG79" s="13">
        <v>18.484004223084298</v>
      </c>
      <c r="EH79" s="173">
        <v>2.6531396702019299</v>
      </c>
      <c r="EI79" s="13">
        <v>22.880427306823499</v>
      </c>
      <c r="EJ79" s="173">
        <v>1.19164856545938</v>
      </c>
      <c r="EK79" s="13">
        <v>-3.40230113530263</v>
      </c>
      <c r="EL79" s="173">
        <v>3.3113439285744701</v>
      </c>
      <c r="EM79" s="13">
        <v>22.196798409499401</v>
      </c>
      <c r="EN79" s="173">
        <v>1.0759098116244801</v>
      </c>
      <c r="EO79" s="13">
        <v>25.879867784055499</v>
      </c>
      <c r="EP79" s="173">
        <v>2.9453926066445502</v>
      </c>
      <c r="EQ79" s="13">
        <v>20.602876305274702</v>
      </c>
      <c r="ER79" s="173">
        <v>2.6890098618862099</v>
      </c>
      <c r="ES79" s="13">
        <v>21.420067237060501</v>
      </c>
      <c r="ET79" s="173">
        <v>1.3131624477684001</v>
      </c>
      <c r="EU79" s="13">
        <v>-4.4598005469949999</v>
      </c>
      <c r="EV79" s="173">
        <v>3.13326094725688</v>
      </c>
      <c r="EW79" s="13">
        <v>1.55610009691065</v>
      </c>
      <c r="EX79" s="173">
        <v>1.2347916912865899</v>
      </c>
      <c r="EY79" s="13">
        <v>1.3678732620534499</v>
      </c>
      <c r="EZ79" s="173">
        <v>1.1728951552904401</v>
      </c>
      <c r="FA79" s="13">
        <v>2.1992358514316699</v>
      </c>
      <c r="FB79" s="173">
        <v>1.3067598846039401</v>
      </c>
      <c r="FC79" s="13">
        <v>1.5809613041530399</v>
      </c>
      <c r="FD79" s="173">
        <v>1.2944792284192701</v>
      </c>
      <c r="FE79" s="13">
        <v>-2.1107189872443999</v>
      </c>
      <c r="FF79" s="173">
        <v>1.56769190123876</v>
      </c>
      <c r="FG79" s="13">
        <v>-3.21588218730282</v>
      </c>
      <c r="FH79" s="173">
        <v>1.56237151091362</v>
      </c>
      <c r="FI79" s="13">
        <v>-3.2646670902055801</v>
      </c>
      <c r="FJ79" s="173">
        <v>1.58890980637506</v>
      </c>
      <c r="FK79" s="13">
        <v>4.9993389642430899E-2</v>
      </c>
      <c r="FL79" s="173">
        <v>1.40689458904777</v>
      </c>
      <c r="FM79" s="13">
        <v>9.9919958149762095E-2</v>
      </c>
      <c r="FN79" s="173">
        <v>1.27233337101163</v>
      </c>
      <c r="FO79" s="13">
        <v>-0.12622487936913601</v>
      </c>
      <c r="FP79" s="173">
        <v>1.3103082933804799</v>
      </c>
      <c r="FQ79" s="13">
        <v>-1.13199449492588</v>
      </c>
      <c r="FR79" s="173">
        <v>1.43620188412717</v>
      </c>
      <c r="FS79" s="13">
        <v>-2.06937177846422</v>
      </c>
      <c r="FT79" s="173">
        <v>1.41505116614372</v>
      </c>
      <c r="FU79" s="13">
        <v>0.91114508054647603</v>
      </c>
      <c r="FV79" s="173">
        <v>1.3400997129833401</v>
      </c>
      <c r="FW79" s="13">
        <v>2.2767393899106398</v>
      </c>
      <c r="FX79" s="173">
        <v>1.39589467443668</v>
      </c>
      <c r="FY79" s="13">
        <v>-0.195819491397003</v>
      </c>
      <c r="FZ79" s="173">
        <v>1.54914792810941</v>
      </c>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6"/>
    </row>
    <row r="80" spans="1:212" ht="12.95" customHeight="1" x14ac:dyDescent="0.2">
      <c r="A80" s="2" t="s">
        <v>382</v>
      </c>
      <c r="B80" s="32">
        <v>1</v>
      </c>
      <c r="C80" s="13">
        <v>11.8624135673487</v>
      </c>
      <c r="D80" s="173">
        <v>0.677924838301178</v>
      </c>
      <c r="E80" s="13">
        <v>16.953785858130502</v>
      </c>
      <c r="F80" s="173">
        <v>2.23463666598294</v>
      </c>
      <c r="G80" s="13">
        <v>11.8142819535298</v>
      </c>
      <c r="H80" s="173">
        <v>1.9867124301828001</v>
      </c>
      <c r="I80" s="13">
        <v>10.6781934342714</v>
      </c>
      <c r="J80" s="173">
        <v>0.76536964957742903</v>
      </c>
      <c r="K80" s="13">
        <v>-6.2755924238590799</v>
      </c>
      <c r="L80" s="173">
        <v>2.4560229037773098</v>
      </c>
      <c r="M80" s="13">
        <v>11.084317639954801</v>
      </c>
      <c r="N80" s="173">
        <v>0.671190114904749</v>
      </c>
      <c r="O80" s="13">
        <v>17.116631896974699</v>
      </c>
      <c r="P80" s="173">
        <v>2.1439652807686902</v>
      </c>
      <c r="Q80" s="13">
        <v>12.4669820842334</v>
      </c>
      <c r="R80" s="173">
        <v>2.0126672300996802</v>
      </c>
      <c r="S80" s="13">
        <v>9.4049596032498997</v>
      </c>
      <c r="T80" s="173">
        <v>0.74421219372641001</v>
      </c>
      <c r="U80" s="13">
        <v>-7.7116722937248197</v>
      </c>
      <c r="V80" s="173">
        <v>2.2916935942735499</v>
      </c>
      <c r="W80" s="13">
        <v>13.430394745429901</v>
      </c>
      <c r="X80" s="173">
        <v>0.81435540266346695</v>
      </c>
      <c r="Y80" s="13">
        <v>17.706634515213601</v>
      </c>
      <c r="Z80" s="173">
        <v>1.9744374451127</v>
      </c>
      <c r="AA80" s="13">
        <v>15.424476769142901</v>
      </c>
      <c r="AB80" s="173">
        <v>2.2335166150872099</v>
      </c>
      <c r="AC80" s="13">
        <v>12.0283121606656</v>
      </c>
      <c r="AD80" s="173">
        <v>0.86683135051213001</v>
      </c>
      <c r="AE80" s="13">
        <v>-5.6783223545480404</v>
      </c>
      <c r="AF80" s="173">
        <v>2.0746693022292999</v>
      </c>
      <c r="AG80" s="13">
        <v>21.543270898935099</v>
      </c>
      <c r="AH80" s="173">
        <v>1.01089841416906</v>
      </c>
      <c r="AI80" s="13">
        <v>32.0388723467726</v>
      </c>
      <c r="AJ80" s="173">
        <v>2.57826540328238</v>
      </c>
      <c r="AK80" s="13">
        <v>23.416358984068001</v>
      </c>
      <c r="AL80" s="173">
        <v>2.8400483178306701</v>
      </c>
      <c r="AM80" s="13">
        <v>18.818173623027299</v>
      </c>
      <c r="AN80" s="173">
        <v>1.00055581375485</v>
      </c>
      <c r="AO80" s="13">
        <v>-13.220698723745301</v>
      </c>
      <c r="AP80" s="173">
        <v>2.6375270165703801</v>
      </c>
      <c r="AQ80" s="13">
        <v>17.058877460159898</v>
      </c>
      <c r="AR80" s="173">
        <v>0.84085730695470695</v>
      </c>
      <c r="AS80" s="13">
        <v>12.637167354902701</v>
      </c>
      <c r="AT80" s="173">
        <v>1.9893375759622001</v>
      </c>
      <c r="AU80" s="13">
        <v>11.420662513466301</v>
      </c>
      <c r="AV80" s="173">
        <v>2.0128395510193999</v>
      </c>
      <c r="AW80" s="13">
        <v>19.227841127087999</v>
      </c>
      <c r="AX80" s="173">
        <v>0.99619320371993603</v>
      </c>
      <c r="AY80" s="13">
        <v>6.5906737721853297</v>
      </c>
      <c r="AZ80" s="173">
        <v>2.2302091259110499</v>
      </c>
      <c r="BA80" s="13">
        <v>17.8807986798173</v>
      </c>
      <c r="BB80" s="173">
        <v>0.83279474210695104</v>
      </c>
      <c r="BC80" s="13">
        <v>12.015762876814501</v>
      </c>
      <c r="BD80" s="173">
        <v>1.9534436081881601</v>
      </c>
      <c r="BE80" s="13">
        <v>12.6016868586523</v>
      </c>
      <c r="BF80" s="173">
        <v>2.3353417545097801</v>
      </c>
      <c r="BG80" s="13">
        <v>20.380572610402801</v>
      </c>
      <c r="BH80" s="173">
        <v>0.99898352107172095</v>
      </c>
      <c r="BI80" s="13">
        <v>8.36480973358832</v>
      </c>
      <c r="BJ80" s="173">
        <v>2.2438326757031901</v>
      </c>
      <c r="BK80" s="13">
        <v>17.252308139024802</v>
      </c>
      <c r="BL80" s="173">
        <v>0.89778740804311596</v>
      </c>
      <c r="BM80" s="13">
        <v>13.678612920692601</v>
      </c>
      <c r="BN80" s="173">
        <v>2.0030780182278898</v>
      </c>
      <c r="BO80" s="13">
        <v>10.662326240406101</v>
      </c>
      <c r="BP80" s="173">
        <v>2.0060337942985198</v>
      </c>
      <c r="BQ80" s="13">
        <v>19.089980822369402</v>
      </c>
      <c r="BR80" s="173">
        <v>1.20102099105166</v>
      </c>
      <c r="BS80" s="13">
        <v>5.4113679016768002</v>
      </c>
      <c r="BT80" s="173">
        <v>2.4794100311394698</v>
      </c>
      <c r="BU80" s="13">
        <v>23.831862289160998</v>
      </c>
      <c r="BV80" s="173">
        <v>0.93310821523379806</v>
      </c>
      <c r="BW80" s="13">
        <v>33.552271639181697</v>
      </c>
      <c r="BX80" s="173">
        <v>2.11233285875206</v>
      </c>
      <c r="BY80" s="13">
        <v>28.415258814928599</v>
      </c>
      <c r="BZ80" s="173">
        <v>2.8379103038350402</v>
      </c>
      <c r="CA80" s="13">
        <v>20.791286762396901</v>
      </c>
      <c r="CB80" s="173">
        <v>1.15696288628182</v>
      </c>
      <c r="CC80" s="13">
        <v>-12.7609848767848</v>
      </c>
      <c r="CD80" s="173">
        <v>2.5295098840940802</v>
      </c>
      <c r="CE80" s="13">
        <v>5.0382700550280903</v>
      </c>
      <c r="CF80" s="173">
        <v>0.47964700644695601</v>
      </c>
      <c r="CG80" s="13">
        <v>8.4359431680906294</v>
      </c>
      <c r="CH80" s="173">
        <v>1.5025938901232401</v>
      </c>
      <c r="CI80" s="13">
        <v>5.49667764386892</v>
      </c>
      <c r="CJ80" s="173">
        <v>1.1514710937783901</v>
      </c>
      <c r="CK80" s="13">
        <v>4.1569818544169896</v>
      </c>
      <c r="CL80" s="173">
        <v>0.50240298577127895</v>
      </c>
      <c r="CM80" s="13">
        <v>-4.2789613136736397</v>
      </c>
      <c r="CN80" s="173">
        <v>1.53106459084163</v>
      </c>
      <c r="CO80" s="13">
        <v>12.8386366864477</v>
      </c>
      <c r="CP80" s="173">
        <v>0.81922568939887697</v>
      </c>
      <c r="CQ80" s="13">
        <v>15.1607351716605</v>
      </c>
      <c r="CR80" s="173">
        <v>1.87758931316624</v>
      </c>
      <c r="CS80" s="13">
        <v>15.264137306787999</v>
      </c>
      <c r="CT80" s="173">
        <v>2.13606620938139</v>
      </c>
      <c r="CU80" s="13">
        <v>11.527860813885599</v>
      </c>
      <c r="CV80" s="173">
        <v>0.92711667686126797</v>
      </c>
      <c r="CW80" s="13">
        <v>-3.6328743577748299</v>
      </c>
      <c r="CX80" s="173">
        <v>1.98952241049892</v>
      </c>
      <c r="CY80" s="13">
        <v>23.1575040696892</v>
      </c>
      <c r="CZ80" s="173">
        <v>0.89632420542035596</v>
      </c>
      <c r="DA80" s="13">
        <v>27.8082127085579</v>
      </c>
      <c r="DB80" s="173">
        <v>2.0144918386167898</v>
      </c>
      <c r="DC80" s="13">
        <v>24.197495882180998</v>
      </c>
      <c r="DD80" s="173">
        <v>2.76820086256182</v>
      </c>
      <c r="DE80" s="13">
        <v>21.834251925037901</v>
      </c>
      <c r="DF80" s="173">
        <v>1.15849281240332</v>
      </c>
      <c r="DG80" s="13">
        <v>-5.9739607835200497</v>
      </c>
      <c r="DH80" s="173">
        <v>2.3728341705339902</v>
      </c>
      <c r="DI80" s="13">
        <v>16.0416387040102</v>
      </c>
      <c r="DJ80" s="173">
        <v>1.00908675130579</v>
      </c>
      <c r="DK80" s="13">
        <v>16.915030170764901</v>
      </c>
      <c r="DL80" s="173">
        <v>2.0929935835695099</v>
      </c>
      <c r="DM80" s="13">
        <v>17.793974726416899</v>
      </c>
      <c r="DN80" s="173">
        <v>2.41721557414684</v>
      </c>
      <c r="DO80" s="13">
        <v>15.527202002723801</v>
      </c>
      <c r="DP80" s="173">
        <v>1.0751845980329999</v>
      </c>
      <c r="DQ80" s="13">
        <v>-1.3878281680411</v>
      </c>
      <c r="DR80" s="173">
        <v>2.1294411953708599</v>
      </c>
      <c r="DS80" s="13">
        <v>16.3888381698934</v>
      </c>
      <c r="DT80" s="173">
        <v>0.94656215487175599</v>
      </c>
      <c r="DU80" s="13">
        <v>22.0039419946179</v>
      </c>
      <c r="DV80" s="173">
        <v>1.9240014951701001</v>
      </c>
      <c r="DW80" s="13">
        <v>18.0108148365671</v>
      </c>
      <c r="DX80" s="173">
        <v>2.5273688044396798</v>
      </c>
      <c r="DY80" s="13">
        <v>14.735165151660601</v>
      </c>
      <c r="DZ80" s="173">
        <v>1.0937395280934199</v>
      </c>
      <c r="EA80" s="13">
        <v>-7.2687768429572399</v>
      </c>
      <c r="EB80" s="173">
        <v>2.2177280018861798</v>
      </c>
      <c r="EC80" s="13">
        <v>18.127433965648699</v>
      </c>
      <c r="ED80" s="173">
        <v>0.95080020137669197</v>
      </c>
      <c r="EE80" s="13">
        <v>24.650061076016801</v>
      </c>
      <c r="EF80" s="173">
        <v>2.52793417580913</v>
      </c>
      <c r="EG80" s="13">
        <v>21.457209760976799</v>
      </c>
      <c r="EH80" s="173">
        <v>2.7037571403326202</v>
      </c>
      <c r="EI80" s="13">
        <v>15.8329611827423</v>
      </c>
      <c r="EJ80" s="173">
        <v>0.95874513014712104</v>
      </c>
      <c r="EK80" s="13">
        <v>-8.8170998932744702</v>
      </c>
      <c r="EL80" s="173">
        <v>2.5431298565285898</v>
      </c>
      <c r="EM80" s="13">
        <v>23.591572340526199</v>
      </c>
      <c r="EN80" s="173">
        <v>0.99457705599992496</v>
      </c>
      <c r="EO80" s="13">
        <v>27.258673349513199</v>
      </c>
      <c r="EP80" s="173">
        <v>2.2927580003231798</v>
      </c>
      <c r="EQ80" s="13">
        <v>27.503659590207899</v>
      </c>
      <c r="ER80" s="173">
        <v>2.8030226066977701</v>
      </c>
      <c r="ES80" s="13">
        <v>21.9324829877296</v>
      </c>
      <c r="ET80" s="173">
        <v>1.0945905566774099</v>
      </c>
      <c r="EU80" s="13">
        <v>-5.3261903617836399</v>
      </c>
      <c r="EV80" s="173">
        <v>2.4176511920346702</v>
      </c>
      <c r="EW80" s="13">
        <v>-0.92088051493011003</v>
      </c>
      <c r="EX80" s="173">
        <v>1.1053313533893001</v>
      </c>
      <c r="EY80" s="13">
        <v>-1.5720545414178599</v>
      </c>
      <c r="EZ80" s="173">
        <v>1.1162802601500399</v>
      </c>
      <c r="FA80" s="13">
        <v>1.7319418801697499</v>
      </c>
      <c r="FB80" s="173">
        <v>1.2154317603382201</v>
      </c>
      <c r="FC80" s="13">
        <v>3.0302514654833201</v>
      </c>
      <c r="FD80" s="173">
        <v>1.4610966272081101</v>
      </c>
      <c r="FE80" s="13">
        <v>0.82326879739835201</v>
      </c>
      <c r="FF80" s="173">
        <v>1.40739409658423</v>
      </c>
      <c r="FG80" s="13">
        <v>-0.13799092478042899</v>
      </c>
      <c r="FH80" s="173">
        <v>1.4098527222205</v>
      </c>
      <c r="FI80" s="13">
        <v>-0.92230318538275602</v>
      </c>
      <c r="FJ80" s="173">
        <v>1.3820530100508399</v>
      </c>
      <c r="FK80" s="13">
        <v>-0.57558243504850304</v>
      </c>
      <c r="FL80" s="173">
        <v>1.4885819081251901</v>
      </c>
      <c r="FM80" s="13">
        <v>-0.55518795130353304</v>
      </c>
      <c r="FN80" s="173">
        <v>0.70059274508439795</v>
      </c>
      <c r="FO80" s="13">
        <v>2.7632786487187802</v>
      </c>
      <c r="FP80" s="173">
        <v>1.1675208993372801</v>
      </c>
      <c r="FQ80" s="13">
        <v>4.9864436090645397</v>
      </c>
      <c r="FR80" s="173">
        <v>1.3147851510083099</v>
      </c>
      <c r="FS80" s="13">
        <v>2.35339457149855</v>
      </c>
      <c r="FT80" s="173">
        <v>1.4726856568845901</v>
      </c>
      <c r="FU80" s="13">
        <v>3.3214573153099098</v>
      </c>
      <c r="FV80" s="173">
        <v>1.36660228596856</v>
      </c>
      <c r="FW80" s="13">
        <v>3.2700355634320002</v>
      </c>
      <c r="FX80" s="173">
        <v>1.2787047840249399</v>
      </c>
      <c r="FY80" s="13">
        <v>2.6281763728482299</v>
      </c>
      <c r="FZ80" s="173">
        <v>1.4496620049153</v>
      </c>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6"/>
    </row>
    <row r="81" spans="1:212" ht="12.95" customHeight="1" x14ac:dyDescent="0.2">
      <c r="A81" s="2" t="s">
        <v>384</v>
      </c>
      <c r="B81" s="32">
        <v>1</v>
      </c>
      <c r="C81" s="13">
        <v>4.5155009385238198</v>
      </c>
      <c r="D81" s="173">
        <v>0.52833735316774999</v>
      </c>
      <c r="E81" s="13">
        <v>9.3255406384239201</v>
      </c>
      <c r="F81" s="173">
        <v>1.6381848209735299</v>
      </c>
      <c r="G81" s="13">
        <v>4.6021099778617698</v>
      </c>
      <c r="H81" s="173">
        <v>1.17634419837226</v>
      </c>
      <c r="I81" s="13">
        <v>3.20540120370047</v>
      </c>
      <c r="J81" s="173">
        <v>0.464250575321287</v>
      </c>
      <c r="K81" s="13">
        <v>-6.1201394347234501</v>
      </c>
      <c r="L81" s="173">
        <v>1.6115301471192101</v>
      </c>
      <c r="M81" s="13">
        <v>6.5595756894721697</v>
      </c>
      <c r="N81" s="173">
        <v>0.57447516472789795</v>
      </c>
      <c r="O81" s="13">
        <v>12.6319445131896</v>
      </c>
      <c r="P81" s="173">
        <v>1.472057798257</v>
      </c>
      <c r="Q81" s="13">
        <v>7.6118854814538999</v>
      </c>
      <c r="R81" s="173">
        <v>1.2240989884317399</v>
      </c>
      <c r="S81" s="13">
        <v>4.9061035881216899</v>
      </c>
      <c r="T81" s="173">
        <v>0.632926999143681</v>
      </c>
      <c r="U81" s="13">
        <v>-7.7258409250678604</v>
      </c>
      <c r="V81" s="173">
        <v>1.53945264103611</v>
      </c>
      <c r="W81" s="13">
        <v>12.362247014397401</v>
      </c>
      <c r="X81" s="173">
        <v>0.85170771493707098</v>
      </c>
      <c r="Y81" s="13">
        <v>18.940421662025699</v>
      </c>
      <c r="Z81" s="173">
        <v>2.2839254920083198</v>
      </c>
      <c r="AA81" s="13">
        <v>14.9447428421461</v>
      </c>
      <c r="AB81" s="173">
        <v>1.51122868584766</v>
      </c>
      <c r="AC81" s="13">
        <v>10.2827915896733</v>
      </c>
      <c r="AD81" s="173">
        <v>0.96801253171601498</v>
      </c>
      <c r="AE81" s="13">
        <v>-8.6576300723524309</v>
      </c>
      <c r="AF81" s="173">
        <v>2.3389717167337398</v>
      </c>
      <c r="AG81" s="13">
        <v>15.5990241438222</v>
      </c>
      <c r="AH81" s="173">
        <v>0.81647180565964395</v>
      </c>
      <c r="AI81" s="13">
        <v>21.7489969497651</v>
      </c>
      <c r="AJ81" s="173">
        <v>1.8944594631101399</v>
      </c>
      <c r="AK81" s="13">
        <v>18.645946113034899</v>
      </c>
      <c r="AL81" s="173">
        <v>1.9544893071753799</v>
      </c>
      <c r="AM81" s="13">
        <v>13.2107680454186</v>
      </c>
      <c r="AN81" s="173">
        <v>1.04291176153592</v>
      </c>
      <c r="AO81" s="13">
        <v>-8.5382289043464894</v>
      </c>
      <c r="AP81" s="173">
        <v>2.2935712060440201</v>
      </c>
      <c r="AQ81" s="13">
        <v>14.6618004219089</v>
      </c>
      <c r="AR81" s="173">
        <v>0.73022528946940202</v>
      </c>
      <c r="AS81" s="13">
        <v>16.449149181463198</v>
      </c>
      <c r="AT81" s="173">
        <v>2.1985551430337602</v>
      </c>
      <c r="AU81" s="13">
        <v>12.1915459605599</v>
      </c>
      <c r="AV81" s="173">
        <v>2.0374129382141102</v>
      </c>
      <c r="AW81" s="13">
        <v>14.869770187720199</v>
      </c>
      <c r="AX81" s="173">
        <v>0.94984759152731402</v>
      </c>
      <c r="AY81" s="13">
        <v>-1.57937899374302</v>
      </c>
      <c r="AZ81" s="173">
        <v>2.3621947717387801</v>
      </c>
      <c r="BA81" s="13">
        <v>16.8790960483935</v>
      </c>
      <c r="BB81" s="173">
        <v>0.79953164890469297</v>
      </c>
      <c r="BC81" s="13">
        <v>16.2224743416885</v>
      </c>
      <c r="BD81" s="173">
        <v>1.92629967647805</v>
      </c>
      <c r="BE81" s="13">
        <v>13.2717454092073</v>
      </c>
      <c r="BF81" s="173">
        <v>1.9005079644499101</v>
      </c>
      <c r="BG81" s="13">
        <v>17.910497190309101</v>
      </c>
      <c r="BH81" s="173">
        <v>1.1435532794656</v>
      </c>
      <c r="BI81" s="13">
        <v>1.6880228486205799</v>
      </c>
      <c r="BJ81" s="173">
        <v>2.32155302278706</v>
      </c>
      <c r="BK81" s="13">
        <v>31.874682634950901</v>
      </c>
      <c r="BL81" s="173">
        <v>1.2615707493246999</v>
      </c>
      <c r="BM81" s="13">
        <v>29.564245250738299</v>
      </c>
      <c r="BN81" s="173">
        <v>2.77249115871484</v>
      </c>
      <c r="BO81" s="13">
        <v>24.847377789746901</v>
      </c>
      <c r="BP81" s="173">
        <v>2.0694817078664798</v>
      </c>
      <c r="BQ81" s="13">
        <v>34.379172151973499</v>
      </c>
      <c r="BR81" s="173">
        <v>1.47361663717401</v>
      </c>
      <c r="BS81" s="13">
        <v>4.8149269012352196</v>
      </c>
      <c r="BT81" s="173">
        <v>2.5881651003958601</v>
      </c>
      <c r="BU81" s="13">
        <v>18.506105636950299</v>
      </c>
      <c r="BV81" s="173">
        <v>0.93082900027240201</v>
      </c>
      <c r="BW81" s="13">
        <v>27.517461535499098</v>
      </c>
      <c r="BX81" s="173">
        <v>2.6507589357567798</v>
      </c>
      <c r="BY81" s="13">
        <v>20.8677385304794</v>
      </c>
      <c r="BZ81" s="173">
        <v>2.4234083543298999</v>
      </c>
      <c r="CA81" s="13">
        <v>15.500204090997199</v>
      </c>
      <c r="CB81" s="173">
        <v>1.06364967341118</v>
      </c>
      <c r="CC81" s="13">
        <v>-12.017257444501899</v>
      </c>
      <c r="CD81" s="173">
        <v>2.9259495690347501</v>
      </c>
      <c r="CE81" s="13">
        <v>12.5638067827377</v>
      </c>
      <c r="CF81" s="173">
        <v>0.72972145072341998</v>
      </c>
      <c r="CG81" s="13">
        <v>17.981395565986901</v>
      </c>
      <c r="CH81" s="173">
        <v>1.5124945972633601</v>
      </c>
      <c r="CI81" s="13">
        <v>10.0454622025165</v>
      </c>
      <c r="CJ81" s="173">
        <v>1.6565058022974399</v>
      </c>
      <c r="CK81" s="13">
        <v>11.847598842663199</v>
      </c>
      <c r="CL81" s="173">
        <v>0.85937364039689801</v>
      </c>
      <c r="CM81" s="13">
        <v>-6.1337967233236901</v>
      </c>
      <c r="CN81" s="173">
        <v>1.72710818216729</v>
      </c>
      <c r="CO81" s="13">
        <v>12.378850107193401</v>
      </c>
      <c r="CP81" s="173">
        <v>0.83814373143871301</v>
      </c>
      <c r="CQ81" s="13">
        <v>17.768805205871001</v>
      </c>
      <c r="CR81" s="173">
        <v>1.9691355583885</v>
      </c>
      <c r="CS81" s="13">
        <v>13.4472015226214</v>
      </c>
      <c r="CT81" s="173">
        <v>1.8085961782910001</v>
      </c>
      <c r="CU81" s="13">
        <v>10.5724185353212</v>
      </c>
      <c r="CV81" s="173">
        <v>0.85726291017581902</v>
      </c>
      <c r="CW81" s="13">
        <v>-7.1963866705497903</v>
      </c>
      <c r="CX81" s="173">
        <v>1.9400205146868901</v>
      </c>
      <c r="CY81" s="13">
        <v>27.454923905549599</v>
      </c>
      <c r="CZ81" s="173">
        <v>0.92660130625307402</v>
      </c>
      <c r="DA81" s="13">
        <v>35.0278356176416</v>
      </c>
      <c r="DB81" s="173">
        <v>2.29480733844091</v>
      </c>
      <c r="DC81" s="13">
        <v>29.725332770223901</v>
      </c>
      <c r="DD81" s="173">
        <v>2.49964610032288</v>
      </c>
      <c r="DE81" s="13">
        <v>25.0064690716993</v>
      </c>
      <c r="DF81" s="173">
        <v>1.1770336707749001</v>
      </c>
      <c r="DG81" s="13">
        <v>-10.0213665459423</v>
      </c>
      <c r="DH81" s="173">
        <v>2.67627272269424</v>
      </c>
      <c r="DI81" s="13">
        <v>15.362828771747401</v>
      </c>
      <c r="DJ81" s="173">
        <v>0.79516085629495703</v>
      </c>
      <c r="DK81" s="13">
        <v>21.096123448879801</v>
      </c>
      <c r="DL81" s="173">
        <v>1.8741645911159299</v>
      </c>
      <c r="DM81" s="13">
        <v>13.696965673553001</v>
      </c>
      <c r="DN81" s="173">
        <v>1.7398160018685001</v>
      </c>
      <c r="DO81" s="13">
        <v>14.2398743339989</v>
      </c>
      <c r="DP81" s="173">
        <v>0.87413583653833404</v>
      </c>
      <c r="DQ81" s="13">
        <v>-6.85624911488088</v>
      </c>
      <c r="DR81" s="173">
        <v>1.8329710577915099</v>
      </c>
      <c r="DS81" s="13">
        <v>13.5828392848703</v>
      </c>
      <c r="DT81" s="173">
        <v>0.79799977896761498</v>
      </c>
      <c r="DU81" s="13">
        <v>17.500929908927901</v>
      </c>
      <c r="DV81" s="173">
        <v>1.5325720305044801</v>
      </c>
      <c r="DW81" s="13">
        <v>16.3832579457208</v>
      </c>
      <c r="DX81" s="173">
        <v>2.2158437248365002</v>
      </c>
      <c r="DY81" s="13">
        <v>11.9230661351533</v>
      </c>
      <c r="DZ81" s="173">
        <v>0.89923629796331705</v>
      </c>
      <c r="EA81" s="13">
        <v>-5.5778637737746104</v>
      </c>
      <c r="EB81" s="173">
        <v>1.7620894012627299</v>
      </c>
      <c r="EC81" s="13">
        <v>9.5323052583693908</v>
      </c>
      <c r="ED81" s="173">
        <v>0.55586507849700995</v>
      </c>
      <c r="EE81" s="13">
        <v>14.237830224306499</v>
      </c>
      <c r="EF81" s="173">
        <v>1.6518454879592599</v>
      </c>
      <c r="EG81" s="13">
        <v>8.0321176996004109</v>
      </c>
      <c r="EH81" s="173">
        <v>1.54612769587395</v>
      </c>
      <c r="EI81" s="13">
        <v>8.5248259212728801</v>
      </c>
      <c r="EJ81" s="173">
        <v>0.61822600038522602</v>
      </c>
      <c r="EK81" s="13">
        <v>-5.7130043030335802</v>
      </c>
      <c r="EL81" s="173">
        <v>1.8585288391867401</v>
      </c>
      <c r="EM81" s="13">
        <v>18.604433092625801</v>
      </c>
      <c r="EN81" s="173">
        <v>0.88366725932359103</v>
      </c>
      <c r="EO81" s="13">
        <v>25.117524668078001</v>
      </c>
      <c r="EP81" s="173">
        <v>2.4561177473382099</v>
      </c>
      <c r="EQ81" s="13">
        <v>19.239052103039199</v>
      </c>
      <c r="ER81" s="173">
        <v>2.2945514319682001</v>
      </c>
      <c r="ES81" s="13">
        <v>16.796736420302398</v>
      </c>
      <c r="ET81" s="173">
        <v>0.92538238604478695</v>
      </c>
      <c r="EU81" s="13">
        <v>-8.3207882477756296</v>
      </c>
      <c r="EV81" s="173">
        <v>2.4995491237196399</v>
      </c>
      <c r="EW81" s="13">
        <v>0.494250994617152</v>
      </c>
      <c r="EX81" s="173">
        <v>0.69039240177510997</v>
      </c>
      <c r="EY81" s="13">
        <v>-1.6596999427852499</v>
      </c>
      <c r="EZ81" s="173">
        <v>0.84813071807846496</v>
      </c>
      <c r="FA81" s="13">
        <v>4.2004486449331999</v>
      </c>
      <c r="FB81" s="173">
        <v>0.99431081312904401</v>
      </c>
      <c r="FC81" s="13">
        <v>4.3589885475013102</v>
      </c>
      <c r="FD81" s="173">
        <v>1.0513175924578899</v>
      </c>
      <c r="FE81" s="13">
        <v>2.1136444845349098</v>
      </c>
      <c r="FF81" s="173">
        <v>1.0538186167225501</v>
      </c>
      <c r="FG81" s="13">
        <v>5.3891132721385704</v>
      </c>
      <c r="FH81" s="173">
        <v>1.0183315111880999</v>
      </c>
      <c r="FI81" s="13">
        <v>2.1468603649814502</v>
      </c>
      <c r="FJ81" s="173">
        <v>1.5419465648364701</v>
      </c>
      <c r="FK81" s="13">
        <v>-2.4941930952962101</v>
      </c>
      <c r="FL81" s="173">
        <v>1.2891380847365601</v>
      </c>
      <c r="FM81" s="13">
        <v>1.75112703971147</v>
      </c>
      <c r="FN81" s="173">
        <v>0.94881914534674805</v>
      </c>
      <c r="FO81" s="13">
        <v>-0.49278677865746101</v>
      </c>
      <c r="FP81" s="173">
        <v>1.04197098416672</v>
      </c>
      <c r="FQ81" s="13">
        <v>0.15902471445203001</v>
      </c>
      <c r="FR81" s="173">
        <v>1.2957025996951199</v>
      </c>
      <c r="FS81" s="13">
        <v>-0.94685176866116505</v>
      </c>
      <c r="FT81" s="173">
        <v>1.10117186785198</v>
      </c>
      <c r="FU81" s="13">
        <v>2.5229573545319699</v>
      </c>
      <c r="FV81" s="173">
        <v>1.00276452488648</v>
      </c>
      <c r="FW81" s="13">
        <v>-0.57482484560631897</v>
      </c>
      <c r="FX81" s="173">
        <v>0.87855874626130703</v>
      </c>
      <c r="FY81" s="13">
        <v>-0.57062582497012604</v>
      </c>
      <c r="FZ81" s="173">
        <v>1.15846595167974</v>
      </c>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6"/>
    </row>
    <row r="82" spans="1:212" ht="12.95" customHeight="1" x14ac:dyDescent="0.2">
      <c r="A82" s="2" t="s">
        <v>386</v>
      </c>
      <c r="B82" s="32">
        <v>1</v>
      </c>
      <c r="C82" s="13">
        <v>4.8785175867674004</v>
      </c>
      <c r="D82" s="173">
        <v>0.55531194208745505</v>
      </c>
      <c r="E82" s="13">
        <v>5.0482580463308402</v>
      </c>
      <c r="F82" s="173">
        <v>1.22622752313438</v>
      </c>
      <c r="G82" s="13">
        <v>4.6804150968795497</v>
      </c>
      <c r="H82" s="173">
        <v>0.93331233722197604</v>
      </c>
      <c r="I82" s="13">
        <v>4.8521349118510599</v>
      </c>
      <c r="J82" s="173">
        <v>0.64648273690959102</v>
      </c>
      <c r="K82" s="13">
        <v>-0.196123134479783</v>
      </c>
      <c r="L82" s="173">
        <v>1.2795383966389899</v>
      </c>
      <c r="M82" s="13">
        <v>6.5586786355095201</v>
      </c>
      <c r="N82" s="173">
        <v>0.61613233717861204</v>
      </c>
      <c r="O82" s="13">
        <v>9.9414533379152399</v>
      </c>
      <c r="P82" s="173">
        <v>2.3275028112403802</v>
      </c>
      <c r="Q82" s="13">
        <v>5.9999308648773804</v>
      </c>
      <c r="R82" s="173">
        <v>0.96741565499238902</v>
      </c>
      <c r="S82" s="13">
        <v>6.0753913670164801</v>
      </c>
      <c r="T82" s="173">
        <v>0.67258438661211295</v>
      </c>
      <c r="U82" s="13">
        <v>-3.8660619708987598</v>
      </c>
      <c r="V82" s="173">
        <v>2.3555582604807599</v>
      </c>
      <c r="W82" s="13">
        <v>6.19633604110631</v>
      </c>
      <c r="X82" s="173">
        <v>0.58878463237564105</v>
      </c>
      <c r="Y82" s="13">
        <v>8.8927214649692203</v>
      </c>
      <c r="Z82" s="173">
        <v>2.3979910103869502</v>
      </c>
      <c r="AA82" s="13">
        <v>4.9116147373896997</v>
      </c>
      <c r="AB82" s="173">
        <v>1.1767422242723</v>
      </c>
      <c r="AC82" s="13">
        <v>6.0030623410415096</v>
      </c>
      <c r="AD82" s="173">
        <v>0.68858315301504902</v>
      </c>
      <c r="AE82" s="13">
        <v>-2.8896591239277098</v>
      </c>
      <c r="AF82" s="173">
        <v>2.5137330944872498</v>
      </c>
      <c r="AG82" s="13">
        <v>8.2144774627189694</v>
      </c>
      <c r="AH82" s="173">
        <v>0.68654536424541901</v>
      </c>
      <c r="AI82" s="13">
        <v>9.3595008742522605</v>
      </c>
      <c r="AJ82" s="173">
        <v>2.2058118744452702</v>
      </c>
      <c r="AK82" s="13">
        <v>8.0083061211688999</v>
      </c>
      <c r="AL82" s="173">
        <v>1.3529772378863101</v>
      </c>
      <c r="AM82" s="13">
        <v>8.1246729172897094</v>
      </c>
      <c r="AN82" s="173">
        <v>0.80549560707020695</v>
      </c>
      <c r="AO82" s="13">
        <v>-1.23482795696254</v>
      </c>
      <c r="AP82" s="173">
        <v>2.3151613460595999</v>
      </c>
      <c r="AQ82" s="13">
        <v>15.181868691523</v>
      </c>
      <c r="AR82" s="173">
        <v>0.88821143548623405</v>
      </c>
      <c r="AS82" s="13">
        <v>19.273310258244098</v>
      </c>
      <c r="AT82" s="173">
        <v>2.9029152414644299</v>
      </c>
      <c r="AU82" s="13">
        <v>15.8857707416861</v>
      </c>
      <c r="AV82" s="173">
        <v>1.9444228244276101</v>
      </c>
      <c r="AW82" s="13">
        <v>14.3772022162669</v>
      </c>
      <c r="AX82" s="173">
        <v>0.99299223284475302</v>
      </c>
      <c r="AY82" s="13">
        <v>-4.8961080419771799</v>
      </c>
      <c r="AZ82" s="173">
        <v>3.0319769192722101</v>
      </c>
      <c r="BA82" s="13">
        <v>17.741598634534199</v>
      </c>
      <c r="BB82" s="173">
        <v>0.97431178861133105</v>
      </c>
      <c r="BC82" s="13">
        <v>20.964610852392301</v>
      </c>
      <c r="BD82" s="173">
        <v>3.8208495795236099</v>
      </c>
      <c r="BE82" s="13">
        <v>17.725832749143301</v>
      </c>
      <c r="BF82" s="173">
        <v>2.2430344880042101</v>
      </c>
      <c r="BG82" s="13">
        <v>17.305131785894499</v>
      </c>
      <c r="BH82" s="173">
        <v>0.95698104329557498</v>
      </c>
      <c r="BI82" s="13">
        <v>-3.6594790664978598</v>
      </c>
      <c r="BJ82" s="173">
        <v>3.8449180708658899</v>
      </c>
      <c r="BK82" s="13">
        <v>35.996984092524599</v>
      </c>
      <c r="BL82" s="173">
        <v>1.2208031441664899</v>
      </c>
      <c r="BM82" s="13">
        <v>39.297842066548299</v>
      </c>
      <c r="BN82" s="173">
        <v>4.3209728566167396</v>
      </c>
      <c r="BO82" s="13">
        <v>39.374517165598597</v>
      </c>
      <c r="BP82" s="173">
        <v>2.7687908844587201</v>
      </c>
      <c r="BQ82" s="13">
        <v>34.861773431353399</v>
      </c>
      <c r="BR82" s="173">
        <v>1.3741196963273801</v>
      </c>
      <c r="BS82" s="13">
        <v>-4.4360686351949097</v>
      </c>
      <c r="BT82" s="173">
        <v>4.5348929369252602</v>
      </c>
      <c r="BU82" s="13">
        <v>10.291697924365099</v>
      </c>
      <c r="BV82" s="173">
        <v>0.70102439779614101</v>
      </c>
      <c r="BW82" s="13">
        <v>16.172443006447502</v>
      </c>
      <c r="BX82" s="173">
        <v>2.88482512340474</v>
      </c>
      <c r="BY82" s="13">
        <v>11.2543286492034</v>
      </c>
      <c r="BZ82" s="173">
        <v>1.5193999706019701</v>
      </c>
      <c r="CA82" s="13">
        <v>9.0157083396699402</v>
      </c>
      <c r="CB82" s="173">
        <v>0.728929104255997</v>
      </c>
      <c r="CC82" s="13">
        <v>-7.15673466677754</v>
      </c>
      <c r="CD82" s="173">
        <v>3.0130097909951901</v>
      </c>
      <c r="CE82" s="13">
        <v>10.624451109362701</v>
      </c>
      <c r="CF82" s="173">
        <v>0.69268091251410202</v>
      </c>
      <c r="CG82" s="13">
        <v>17.449751313419799</v>
      </c>
      <c r="CH82" s="173">
        <v>1.97746894612905</v>
      </c>
      <c r="CI82" s="13">
        <v>12.5969491345645</v>
      </c>
      <c r="CJ82" s="173">
        <v>2.0085561644417198</v>
      </c>
      <c r="CK82" s="13">
        <v>8.9346090031640308</v>
      </c>
      <c r="CL82" s="173">
        <v>0.76074071665474596</v>
      </c>
      <c r="CM82" s="13">
        <v>-8.5151423102558095</v>
      </c>
      <c r="CN82" s="173">
        <v>2.03604365694558</v>
      </c>
      <c r="CO82" s="13">
        <v>9.6322660145243493</v>
      </c>
      <c r="CP82" s="173">
        <v>0.78556145956622303</v>
      </c>
      <c r="CQ82" s="13">
        <v>14.181169423031401</v>
      </c>
      <c r="CR82" s="173">
        <v>2.3744004249092199</v>
      </c>
      <c r="CS82" s="13">
        <v>11.251232081651899</v>
      </c>
      <c r="CT82" s="173">
        <v>1.5348993349773901</v>
      </c>
      <c r="CU82" s="13">
        <v>8.4809913508661108</v>
      </c>
      <c r="CV82" s="173">
        <v>0.89392688122393404</v>
      </c>
      <c r="CW82" s="13">
        <v>-5.7001780721653299</v>
      </c>
      <c r="CX82" s="173">
        <v>2.54737337296705</v>
      </c>
      <c r="CY82" s="13">
        <v>16.771887890379801</v>
      </c>
      <c r="CZ82" s="173">
        <v>1.09974830493952</v>
      </c>
      <c r="DA82" s="13">
        <v>27.5696304090668</v>
      </c>
      <c r="DB82" s="173">
        <v>3.84022283388944</v>
      </c>
      <c r="DC82" s="13">
        <v>19.429193820766901</v>
      </c>
      <c r="DD82" s="173">
        <v>2.81017299119272</v>
      </c>
      <c r="DE82" s="13">
        <v>14.262921065476601</v>
      </c>
      <c r="DF82" s="173">
        <v>1.14159303564188</v>
      </c>
      <c r="DG82" s="13">
        <v>-13.306709343590301</v>
      </c>
      <c r="DH82" s="173">
        <v>3.9560397191758301</v>
      </c>
      <c r="DI82" s="13">
        <v>17.370990170412099</v>
      </c>
      <c r="DJ82" s="173">
        <v>0.91128457712851896</v>
      </c>
      <c r="DK82" s="13">
        <v>18.508851624679899</v>
      </c>
      <c r="DL82" s="173">
        <v>2.7908275377820102</v>
      </c>
      <c r="DM82" s="13">
        <v>19.207418984768399</v>
      </c>
      <c r="DN82" s="173">
        <v>2.1930672281350398</v>
      </c>
      <c r="DO82" s="13">
        <v>16.777836626014</v>
      </c>
      <c r="DP82" s="173">
        <v>1.11781767644698</v>
      </c>
      <c r="DQ82" s="13">
        <v>-1.7310149986658401</v>
      </c>
      <c r="DR82" s="173">
        <v>3.09079327289427</v>
      </c>
      <c r="DS82" s="13">
        <v>10.147191188044401</v>
      </c>
      <c r="DT82" s="173">
        <v>0.70724863306858998</v>
      </c>
      <c r="DU82" s="13">
        <v>13.5457636564635</v>
      </c>
      <c r="DV82" s="173">
        <v>2.3489245994051502</v>
      </c>
      <c r="DW82" s="13">
        <v>13.644106509638901</v>
      </c>
      <c r="DX82" s="173">
        <v>2.0176951046695799</v>
      </c>
      <c r="DY82" s="13">
        <v>8.7619675687552903</v>
      </c>
      <c r="DZ82" s="173">
        <v>0.75179058190348402</v>
      </c>
      <c r="EA82" s="13">
        <v>-4.7837960877082004</v>
      </c>
      <c r="EB82" s="173">
        <v>2.44725704878871</v>
      </c>
      <c r="EC82" s="13">
        <v>9.2975480233859997</v>
      </c>
      <c r="ED82" s="173">
        <v>0.69475535868580296</v>
      </c>
      <c r="EE82" s="13">
        <v>15.2787132557891</v>
      </c>
      <c r="EF82" s="173">
        <v>2.7760818202644999</v>
      </c>
      <c r="EG82" s="13">
        <v>10.160372153546</v>
      </c>
      <c r="EH82" s="173">
        <v>1.8056066513685201</v>
      </c>
      <c r="EI82" s="13">
        <v>8.0425107549710599</v>
      </c>
      <c r="EJ82" s="173">
        <v>0.74366546377121601</v>
      </c>
      <c r="EK82" s="13">
        <v>-7.2362025008179902</v>
      </c>
      <c r="EL82" s="173">
        <v>2.9727114186877701</v>
      </c>
      <c r="EM82" s="13">
        <v>10.911503427602</v>
      </c>
      <c r="EN82" s="173">
        <v>0.76180240428315404</v>
      </c>
      <c r="EO82" s="13">
        <v>13.8953021945764</v>
      </c>
      <c r="EP82" s="173">
        <v>2.6636594499597401</v>
      </c>
      <c r="EQ82" s="13">
        <v>11.6721269353263</v>
      </c>
      <c r="ER82" s="173">
        <v>1.98560381451157</v>
      </c>
      <c r="ES82" s="13">
        <v>10.1728808970042</v>
      </c>
      <c r="ET82" s="173">
        <v>0.79837970321875595</v>
      </c>
      <c r="EU82" s="13">
        <v>-3.7224212975722399</v>
      </c>
      <c r="EV82" s="173">
        <v>2.7811729364001101</v>
      </c>
      <c r="EW82" s="13">
        <v>1.01336961971299</v>
      </c>
      <c r="EX82" s="173">
        <v>0.66295191184559299</v>
      </c>
      <c r="EY82" s="13">
        <v>0.66612273743559902</v>
      </c>
      <c r="EZ82" s="173">
        <v>0.78677608557627399</v>
      </c>
      <c r="FA82" s="13">
        <v>1.86398950598196</v>
      </c>
      <c r="FB82" s="173">
        <v>0.74771338692586498</v>
      </c>
      <c r="FC82" s="13">
        <v>2.3104857175232199</v>
      </c>
      <c r="FD82" s="173">
        <v>0.84772051659251402</v>
      </c>
      <c r="FE82" s="13">
        <v>1.1743781511550899</v>
      </c>
      <c r="FF82" s="173">
        <v>1.14481226767153</v>
      </c>
      <c r="FG82" s="13">
        <v>1.5916791606249601</v>
      </c>
      <c r="FH82" s="173">
        <v>1.25441391501193</v>
      </c>
      <c r="FI82" s="13">
        <v>-2.0273886179940801</v>
      </c>
      <c r="FJ82" s="173">
        <v>1.60213475077018</v>
      </c>
      <c r="FK82" s="13">
        <v>2.7295656978279301</v>
      </c>
      <c r="FL82" s="173">
        <v>0.89825269246109796</v>
      </c>
      <c r="FM82" s="13">
        <v>1.3423755308644301</v>
      </c>
      <c r="FN82" s="173">
        <v>0.92074770917502302</v>
      </c>
      <c r="FO82" s="13">
        <v>-0.55608584793295501</v>
      </c>
      <c r="FP82" s="173">
        <v>0.9668295174896</v>
      </c>
      <c r="FQ82" s="13">
        <v>-0.75819391795096502</v>
      </c>
      <c r="FR82" s="173">
        <v>1.33920306366458</v>
      </c>
      <c r="FS82" s="13">
        <v>-2.1440591005312402</v>
      </c>
      <c r="FT82" s="173">
        <v>1.20160670387305</v>
      </c>
      <c r="FU82" s="13">
        <v>1.16053309169201</v>
      </c>
      <c r="FV82" s="173">
        <v>1.00923066799841</v>
      </c>
      <c r="FW82" s="13">
        <v>0.95092004631008598</v>
      </c>
      <c r="FX82" s="173">
        <v>0.95136730791893098</v>
      </c>
      <c r="FY82" s="13">
        <v>-0.329974776760041</v>
      </c>
      <c r="FZ82" s="173">
        <v>0.99004881993720595</v>
      </c>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6"/>
    </row>
    <row r="83" spans="1:212" ht="12.95" customHeight="1" x14ac:dyDescent="0.2">
      <c r="A83" s="2" t="s">
        <v>387</v>
      </c>
      <c r="B83" s="32">
        <v>1</v>
      </c>
      <c r="C83" s="13">
        <v>9.4272242190301299</v>
      </c>
      <c r="D83" s="173">
        <v>0.83755417114535002</v>
      </c>
      <c r="E83" s="13">
        <v>12.050078867800201</v>
      </c>
      <c r="F83" s="173">
        <v>1.66821270191541</v>
      </c>
      <c r="G83" s="13">
        <v>10.092679831961901</v>
      </c>
      <c r="H83" s="173">
        <v>1.38179516290362</v>
      </c>
      <c r="I83" s="13">
        <v>7.03324254678855</v>
      </c>
      <c r="J83" s="173">
        <v>0.99946258213074801</v>
      </c>
      <c r="K83" s="13">
        <v>-5.0168363210116498</v>
      </c>
      <c r="L83" s="173">
        <v>1.97924576341731</v>
      </c>
      <c r="M83" s="13">
        <v>11.1628734704213</v>
      </c>
      <c r="N83" s="173">
        <v>0.93588742812885495</v>
      </c>
      <c r="O83" s="13">
        <v>16.520059993500801</v>
      </c>
      <c r="P83" s="173">
        <v>2.39735889566037</v>
      </c>
      <c r="Q83" s="13">
        <v>10.5595693779005</v>
      </c>
      <c r="R83" s="173">
        <v>1.4476331270352201</v>
      </c>
      <c r="S83" s="13">
        <v>8.5387155246913995</v>
      </c>
      <c r="T83" s="173">
        <v>1.01505260735766</v>
      </c>
      <c r="U83" s="13">
        <v>-7.9813444688093904</v>
      </c>
      <c r="V83" s="173">
        <v>2.5363803432530601</v>
      </c>
      <c r="W83" s="13">
        <v>10.4782236403338</v>
      </c>
      <c r="X83" s="173">
        <v>0.92664680386154397</v>
      </c>
      <c r="Y83" s="13">
        <v>14.5014328076829</v>
      </c>
      <c r="Z83" s="173">
        <v>1.8858517812403699</v>
      </c>
      <c r="AA83" s="13">
        <v>10.7254055229628</v>
      </c>
      <c r="AB83" s="173">
        <v>1.36489784272895</v>
      </c>
      <c r="AC83" s="13">
        <v>7.4919418072264099</v>
      </c>
      <c r="AD83" s="173">
        <v>0.979491610299974</v>
      </c>
      <c r="AE83" s="13">
        <v>-7.0094910004564399</v>
      </c>
      <c r="AF83" s="173">
        <v>1.9796504069693801</v>
      </c>
      <c r="AG83" s="13">
        <v>12.600689480763201</v>
      </c>
      <c r="AH83" s="173">
        <v>0.90121134752340804</v>
      </c>
      <c r="AI83" s="13">
        <v>16.751436735380501</v>
      </c>
      <c r="AJ83" s="173">
        <v>2.0375768629156599</v>
      </c>
      <c r="AK83" s="13">
        <v>12.0121693211711</v>
      </c>
      <c r="AL83" s="173">
        <v>1.5522848358718899</v>
      </c>
      <c r="AM83" s="13">
        <v>10.210923992342099</v>
      </c>
      <c r="AN83" s="173">
        <v>1.2197825461054701</v>
      </c>
      <c r="AO83" s="13">
        <v>-6.5405127430384002</v>
      </c>
      <c r="AP83" s="173">
        <v>2.46828113241062</v>
      </c>
      <c r="AQ83" s="13">
        <v>14.7472319751726</v>
      </c>
      <c r="AR83" s="173">
        <v>0.95228141773110397</v>
      </c>
      <c r="AS83" s="13">
        <v>18.798348416372601</v>
      </c>
      <c r="AT83" s="173">
        <v>2.3003808062523001</v>
      </c>
      <c r="AU83" s="13">
        <v>13.9615563250617</v>
      </c>
      <c r="AV83" s="173">
        <v>1.5505492001237799</v>
      </c>
      <c r="AW83" s="13">
        <v>12.5609162098112</v>
      </c>
      <c r="AX83" s="173">
        <v>1.25671709915204</v>
      </c>
      <c r="AY83" s="13">
        <v>-6.2374322065614498</v>
      </c>
      <c r="AZ83" s="173">
        <v>2.7138292087046501</v>
      </c>
      <c r="BA83" s="13">
        <v>13.9724674142713</v>
      </c>
      <c r="BB83" s="173">
        <v>0.93248349122983298</v>
      </c>
      <c r="BC83" s="13">
        <v>17.170053378799199</v>
      </c>
      <c r="BD83" s="173">
        <v>2.0252311270486998</v>
      </c>
      <c r="BE83" s="13">
        <v>14.1831644188842</v>
      </c>
      <c r="BF83" s="173">
        <v>1.55215920167844</v>
      </c>
      <c r="BG83" s="13">
        <v>11.360566920995799</v>
      </c>
      <c r="BH83" s="173">
        <v>1.1025291553768699</v>
      </c>
      <c r="BI83" s="13">
        <v>-5.8094864578034002</v>
      </c>
      <c r="BJ83" s="173">
        <v>2.19941484736994</v>
      </c>
      <c r="BK83" s="13">
        <v>27.260195115372699</v>
      </c>
      <c r="BL83" s="173">
        <v>1.2138644970416499</v>
      </c>
      <c r="BM83" s="13">
        <v>26.224523600500799</v>
      </c>
      <c r="BN83" s="173">
        <v>2.2370784898324998</v>
      </c>
      <c r="BO83" s="13">
        <v>27.444901879287201</v>
      </c>
      <c r="BP83" s="173">
        <v>2.1529070472200802</v>
      </c>
      <c r="BQ83" s="13">
        <v>27.8054683107408</v>
      </c>
      <c r="BR83" s="173">
        <v>2.1460736237461799</v>
      </c>
      <c r="BS83" s="13">
        <v>1.5809447102399701</v>
      </c>
      <c r="BT83" s="173">
        <v>3.1454520537887301</v>
      </c>
      <c r="BU83" s="13">
        <v>13.8855926700545</v>
      </c>
      <c r="BV83" s="173">
        <v>0.90213829371357102</v>
      </c>
      <c r="BW83" s="13">
        <v>20.379295570166601</v>
      </c>
      <c r="BX83" s="173">
        <v>2.39850635820931</v>
      </c>
      <c r="BY83" s="13">
        <v>13.7780387584703</v>
      </c>
      <c r="BZ83" s="173">
        <v>1.4964780080128599</v>
      </c>
      <c r="CA83" s="13">
        <v>9.7407354990176191</v>
      </c>
      <c r="CB83" s="173">
        <v>1.1199428697237599</v>
      </c>
      <c r="CC83" s="13">
        <v>-10.6385600711489</v>
      </c>
      <c r="CD83" s="173">
        <v>2.5114493795403998</v>
      </c>
      <c r="CE83" s="13">
        <v>13.676721609378101</v>
      </c>
      <c r="CF83" s="173">
        <v>0.85143596290263301</v>
      </c>
      <c r="CG83" s="13">
        <v>18.144321352501098</v>
      </c>
      <c r="CH83" s="173">
        <v>2.2295204631214101</v>
      </c>
      <c r="CI83" s="13">
        <v>13.3787298762806</v>
      </c>
      <c r="CJ83" s="173">
        <v>1.5135092816962901</v>
      </c>
      <c r="CK83" s="13">
        <v>11.118682245967699</v>
      </c>
      <c r="CL83" s="173">
        <v>1.16479403607188</v>
      </c>
      <c r="CM83" s="13">
        <v>-7.0256391065333901</v>
      </c>
      <c r="CN83" s="173">
        <v>2.45440229907229</v>
      </c>
      <c r="CO83" s="13">
        <v>13.3441952938106</v>
      </c>
      <c r="CP83" s="173">
        <v>0.95130212841213102</v>
      </c>
      <c r="CQ83" s="13">
        <v>18.661769573907399</v>
      </c>
      <c r="CR83" s="173">
        <v>2.3800362199258398</v>
      </c>
      <c r="CS83" s="13">
        <v>12.6330619183852</v>
      </c>
      <c r="CT83" s="173">
        <v>1.8915990698909999</v>
      </c>
      <c r="CU83" s="13">
        <v>10.6435404345425</v>
      </c>
      <c r="CV83" s="173">
        <v>1.1860789102968801</v>
      </c>
      <c r="CW83" s="13">
        <v>-8.0182291393648892</v>
      </c>
      <c r="CX83" s="173">
        <v>2.6988509436091901</v>
      </c>
      <c r="CY83" s="13">
        <v>20.5145550150737</v>
      </c>
      <c r="CZ83" s="173">
        <v>1.17523818512304</v>
      </c>
      <c r="DA83" s="13">
        <v>24.2895607904481</v>
      </c>
      <c r="DB83" s="173">
        <v>2.36840367464462</v>
      </c>
      <c r="DC83" s="13">
        <v>19.502612194380902</v>
      </c>
      <c r="DD83" s="173">
        <v>2.0168407531955501</v>
      </c>
      <c r="DE83" s="13">
        <v>18.916969067231101</v>
      </c>
      <c r="DF83" s="173">
        <v>1.5500552039585</v>
      </c>
      <c r="DG83" s="13">
        <v>-5.37259172321692</v>
      </c>
      <c r="DH83" s="173">
        <v>2.6305567899232898</v>
      </c>
      <c r="DI83" s="13">
        <v>12.125691452610701</v>
      </c>
      <c r="DJ83" s="173">
        <v>0.81948841396817895</v>
      </c>
      <c r="DK83" s="13">
        <v>17.5125666057464</v>
      </c>
      <c r="DL83" s="173">
        <v>2.0699113069788999</v>
      </c>
      <c r="DM83" s="13">
        <v>9.7651490566728398</v>
      </c>
      <c r="DN83" s="173">
        <v>1.21435258458974</v>
      </c>
      <c r="DO83" s="13">
        <v>10.3246464252581</v>
      </c>
      <c r="DP83" s="173">
        <v>0.98452693126805702</v>
      </c>
      <c r="DQ83" s="13">
        <v>-7.1879201804883204</v>
      </c>
      <c r="DR83" s="173">
        <v>2.3732965147157099</v>
      </c>
      <c r="DS83" s="13">
        <v>13.521916697741799</v>
      </c>
      <c r="DT83" s="173">
        <v>0.98206007379125904</v>
      </c>
      <c r="DU83" s="13">
        <v>17.969017725099199</v>
      </c>
      <c r="DV83" s="173">
        <v>2.1787356578590198</v>
      </c>
      <c r="DW83" s="13">
        <v>12.716292439357501</v>
      </c>
      <c r="DX83" s="173">
        <v>1.53307443390834</v>
      </c>
      <c r="DY83" s="13">
        <v>11.471743880062</v>
      </c>
      <c r="DZ83" s="173">
        <v>1.2093511349411099</v>
      </c>
      <c r="EA83" s="13">
        <v>-6.4972738450372196</v>
      </c>
      <c r="EB83" s="173">
        <v>2.5327971744116802</v>
      </c>
      <c r="EC83" s="13">
        <v>11.9927545353874</v>
      </c>
      <c r="ED83" s="173">
        <v>1.0222119431298</v>
      </c>
      <c r="EE83" s="13">
        <v>15.8415947366376</v>
      </c>
      <c r="EF83" s="173">
        <v>2.2224594642777702</v>
      </c>
      <c r="EG83" s="13">
        <v>11.993153327572299</v>
      </c>
      <c r="EH83" s="173">
        <v>1.32979672532449</v>
      </c>
      <c r="EI83" s="13">
        <v>9.0245696000892899</v>
      </c>
      <c r="EJ83" s="173">
        <v>1.0951728553278599</v>
      </c>
      <c r="EK83" s="13">
        <v>-6.8170251365482999</v>
      </c>
      <c r="EL83" s="173">
        <v>2.1765175655579001</v>
      </c>
      <c r="EM83" s="13">
        <v>14.6101735693692</v>
      </c>
      <c r="EN83" s="173">
        <v>1.0700028164672299</v>
      </c>
      <c r="EO83" s="13">
        <v>19.001564364736801</v>
      </c>
      <c r="EP83" s="173">
        <v>2.2943012865543699</v>
      </c>
      <c r="EQ83" s="13">
        <v>15.0677110900817</v>
      </c>
      <c r="ER83" s="173">
        <v>1.6142318182139199</v>
      </c>
      <c r="ES83" s="13">
        <v>11.4665498763804</v>
      </c>
      <c r="ET83" s="173">
        <v>1.2936359372984501</v>
      </c>
      <c r="EU83" s="13">
        <v>-7.5350144883563601</v>
      </c>
      <c r="EV83" s="173">
        <v>2.0789927877748502</v>
      </c>
      <c r="EW83" s="13">
        <v>-0.55665675816050697</v>
      </c>
      <c r="EX83" s="173">
        <v>1.2113039393882901</v>
      </c>
      <c r="EY83" s="13">
        <v>0.53744606874660195</v>
      </c>
      <c r="EZ83" s="173">
        <v>1.2646313103978799</v>
      </c>
      <c r="FA83" s="13">
        <v>-1.06530144911432</v>
      </c>
      <c r="FB83" s="173">
        <v>1.4351542514936899</v>
      </c>
      <c r="FC83" s="13">
        <v>-1.6807725590770699</v>
      </c>
      <c r="FD83" s="173">
        <v>1.4060911606064499</v>
      </c>
      <c r="FE83" s="13">
        <v>-2.4288015871687199</v>
      </c>
      <c r="FF83" s="173">
        <v>1.39845858430188</v>
      </c>
      <c r="FG83" s="13">
        <v>-1.1767692458285</v>
      </c>
      <c r="FH83" s="173">
        <v>1.33715449025372</v>
      </c>
      <c r="FI83" s="13">
        <v>-0.96136219342429297</v>
      </c>
      <c r="FJ83" s="173">
        <v>1.82587238949076</v>
      </c>
      <c r="FK83" s="13">
        <v>-4.68122310543908E-2</v>
      </c>
      <c r="FL83" s="173">
        <v>1.28395805480559</v>
      </c>
      <c r="FM83" s="13">
        <v>-1.45259997768585</v>
      </c>
      <c r="FN83" s="173">
        <v>1.30429300962837</v>
      </c>
      <c r="FO83" s="13">
        <v>0.53518795459551205</v>
      </c>
      <c r="FP83" s="173">
        <v>1.29639102872969</v>
      </c>
      <c r="FQ83" s="13">
        <v>1.76231127211866</v>
      </c>
      <c r="FR83" s="173">
        <v>1.65183179480708</v>
      </c>
      <c r="FS83" s="13">
        <v>-1.5158273453929101</v>
      </c>
      <c r="FT83" s="173">
        <v>1.20865707860998</v>
      </c>
      <c r="FU83" s="13">
        <v>-0.891155683280065</v>
      </c>
      <c r="FV83" s="173">
        <v>1.5117089298127599</v>
      </c>
      <c r="FW83" s="13">
        <v>0.33060094231173098</v>
      </c>
      <c r="FX83" s="173">
        <v>1.36266716310864</v>
      </c>
      <c r="FY83" s="13">
        <v>-0.27328223005821101</v>
      </c>
      <c r="FZ83" s="173">
        <v>1.44199138260135</v>
      </c>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6"/>
    </row>
    <row r="84" spans="1:212" ht="12.95" customHeight="1" x14ac:dyDescent="0.2">
      <c r="A84" s="33" t="s">
        <v>398</v>
      </c>
      <c r="B84" s="34">
        <v>1</v>
      </c>
      <c r="C84" s="46">
        <v>16.294926080670098</v>
      </c>
      <c r="D84" s="177">
        <v>0.24749196441186599</v>
      </c>
      <c r="E84" s="46">
        <v>17.750656904481399</v>
      </c>
      <c r="F84" s="177">
        <v>0.58501552241658805</v>
      </c>
      <c r="G84" s="46">
        <v>15.512642719405401</v>
      </c>
      <c r="H84" s="177">
        <v>0.55854456390973395</v>
      </c>
      <c r="I84" s="46">
        <v>15.897876637441501</v>
      </c>
      <c r="J84" s="177">
        <v>0.31003210798060299</v>
      </c>
      <c r="K84" s="46">
        <v>-1.8527802670398501</v>
      </c>
      <c r="L84" s="177">
        <v>0.64392954311380302</v>
      </c>
      <c r="M84" s="46">
        <v>17.433467063857599</v>
      </c>
      <c r="N84" s="177">
        <v>0.26492717532517301</v>
      </c>
      <c r="O84" s="46">
        <v>20.5193266971824</v>
      </c>
      <c r="P84" s="177">
        <v>0.66515892807632704</v>
      </c>
      <c r="Q84" s="46">
        <v>17.458575038526298</v>
      </c>
      <c r="R84" s="177">
        <v>0.59218589842584402</v>
      </c>
      <c r="S84" s="46">
        <v>16.362434689796299</v>
      </c>
      <c r="T84" s="177">
        <v>0.32739926444023398</v>
      </c>
      <c r="U84" s="46">
        <v>-4.1568920073861202</v>
      </c>
      <c r="V84" s="177">
        <v>0.72297613033362296</v>
      </c>
      <c r="W84" s="46">
        <v>15.7728727989881</v>
      </c>
      <c r="X84" s="177">
        <v>0.25443761622761502</v>
      </c>
      <c r="Y84" s="46">
        <v>17.310003929635801</v>
      </c>
      <c r="Z84" s="177">
        <v>0.64400216814092104</v>
      </c>
      <c r="AA84" s="46">
        <v>14.9794201246117</v>
      </c>
      <c r="AB84" s="177">
        <v>0.55879615348622502</v>
      </c>
      <c r="AC84" s="46">
        <v>15.3496893588079</v>
      </c>
      <c r="AD84" s="177">
        <v>0.324331441645478</v>
      </c>
      <c r="AE84" s="46">
        <v>-1.9603145708279599</v>
      </c>
      <c r="AF84" s="177">
        <v>0.71197565531288998</v>
      </c>
      <c r="AG84" s="46">
        <v>19.465654515149499</v>
      </c>
      <c r="AH84" s="177">
        <v>0.287625260838414</v>
      </c>
      <c r="AI84" s="46">
        <v>22.6858336335236</v>
      </c>
      <c r="AJ84" s="177">
        <v>0.74236420109222401</v>
      </c>
      <c r="AK84" s="46">
        <v>19.415737801870801</v>
      </c>
      <c r="AL84" s="177">
        <v>0.65227307526318601</v>
      </c>
      <c r="AM84" s="46">
        <v>18.3597996177383</v>
      </c>
      <c r="AN84" s="177">
        <v>0.35666104746060001</v>
      </c>
      <c r="AO84" s="46">
        <v>-4.3260340157853703</v>
      </c>
      <c r="AP84" s="177">
        <v>0.81597040351771999</v>
      </c>
      <c r="AQ84" s="46">
        <v>26.700721095893101</v>
      </c>
      <c r="AR84" s="177">
        <v>0.31354605089734</v>
      </c>
      <c r="AS84" s="46">
        <v>24.530017750979201</v>
      </c>
      <c r="AT84" s="177">
        <v>0.73193266749715302</v>
      </c>
      <c r="AU84" s="46">
        <v>23.479888235387701</v>
      </c>
      <c r="AV84" s="177">
        <v>0.68974137856240803</v>
      </c>
      <c r="AW84" s="46">
        <v>28.267186934477099</v>
      </c>
      <c r="AX84" s="177">
        <v>0.401303801529098</v>
      </c>
      <c r="AY84" s="46">
        <v>3.7371691834979601</v>
      </c>
      <c r="AZ84" s="177">
        <v>0.81981680379635102</v>
      </c>
      <c r="BA84" s="46">
        <v>28.376397416009301</v>
      </c>
      <c r="BB84" s="177">
        <v>0.32060498843317298</v>
      </c>
      <c r="BC84" s="46">
        <v>24.237176683553901</v>
      </c>
      <c r="BD84" s="177">
        <v>0.75792448449816396</v>
      </c>
      <c r="BE84" s="46">
        <v>24.7326671932225</v>
      </c>
      <c r="BF84" s="177">
        <v>0.74343982413683396</v>
      </c>
      <c r="BG84" s="46">
        <v>30.5286342530448</v>
      </c>
      <c r="BH84" s="177">
        <v>0.40004483406194302</v>
      </c>
      <c r="BI84" s="46">
        <v>6.2914575694908903</v>
      </c>
      <c r="BJ84" s="177">
        <v>0.84824708890792699</v>
      </c>
      <c r="BK84" s="46">
        <v>31.725248865891999</v>
      </c>
      <c r="BL84" s="177">
        <v>0.34290053221543698</v>
      </c>
      <c r="BM84" s="46">
        <v>27.562148698965601</v>
      </c>
      <c r="BN84" s="177">
        <v>0.77671147125571005</v>
      </c>
      <c r="BO84" s="46">
        <v>28.518382848739801</v>
      </c>
      <c r="BP84" s="177">
        <v>0.731082935890778</v>
      </c>
      <c r="BQ84" s="46">
        <v>33.750215905960602</v>
      </c>
      <c r="BR84" s="177">
        <v>0.45347942070258002</v>
      </c>
      <c r="BS84" s="46">
        <v>6.1880672069949698</v>
      </c>
      <c r="BT84" s="177">
        <v>0.87037324145651096</v>
      </c>
      <c r="BU84" s="46">
        <v>26.189211391667001</v>
      </c>
      <c r="BV84" s="177">
        <v>0.31261006681308401</v>
      </c>
      <c r="BW84" s="46">
        <v>33.195817137897301</v>
      </c>
      <c r="BX84" s="177">
        <v>0.80392063391436297</v>
      </c>
      <c r="BY84" s="46">
        <v>26.4327753768044</v>
      </c>
      <c r="BZ84" s="177">
        <v>0.72800118053787199</v>
      </c>
      <c r="CA84" s="46">
        <v>24.089114850569</v>
      </c>
      <c r="CB84" s="177">
        <v>0.397574510368917</v>
      </c>
      <c r="CC84" s="46">
        <v>-9.1067022873283694</v>
      </c>
      <c r="CD84" s="177">
        <v>0.91187004739851896</v>
      </c>
      <c r="CE84" s="46">
        <v>13.9124626435423</v>
      </c>
      <c r="CF84" s="177">
        <v>0.24674423594317699</v>
      </c>
      <c r="CG84" s="46">
        <v>18.178469882714101</v>
      </c>
      <c r="CH84" s="177">
        <v>0.67657778184869199</v>
      </c>
      <c r="CI84" s="46">
        <v>12.928349821889601</v>
      </c>
      <c r="CJ84" s="177">
        <v>0.57983228165674605</v>
      </c>
      <c r="CK84" s="46">
        <v>13.052027918814501</v>
      </c>
      <c r="CL84" s="177">
        <v>0.31910711727301999</v>
      </c>
      <c r="CM84" s="46">
        <v>-5.1264419638996497</v>
      </c>
      <c r="CN84" s="177">
        <v>0.75236030621032302</v>
      </c>
      <c r="CO84" s="46">
        <v>20.4706494727616</v>
      </c>
      <c r="CP84" s="177">
        <v>0.301153635891523</v>
      </c>
      <c r="CQ84" s="46">
        <v>22.839874502394199</v>
      </c>
      <c r="CR84" s="177">
        <v>0.70645082949779503</v>
      </c>
      <c r="CS84" s="46">
        <v>20.6701720710745</v>
      </c>
      <c r="CT84" s="177">
        <v>0.728786451116754</v>
      </c>
      <c r="CU84" s="46">
        <v>19.738925532526601</v>
      </c>
      <c r="CV84" s="177">
        <v>0.37350766435730898</v>
      </c>
      <c r="CW84" s="46">
        <v>-3.1009489698675501</v>
      </c>
      <c r="CX84" s="177">
        <v>0.78789479723316502</v>
      </c>
      <c r="CY84" s="46">
        <v>33.238195668482</v>
      </c>
      <c r="CZ84" s="177">
        <v>0.34624455889230099</v>
      </c>
      <c r="DA84" s="46">
        <v>36.719552576717703</v>
      </c>
      <c r="DB84" s="177">
        <v>0.81179862498343702</v>
      </c>
      <c r="DC84" s="46">
        <v>33.797456974630499</v>
      </c>
      <c r="DD84" s="177">
        <v>0.77612951596498003</v>
      </c>
      <c r="DE84" s="46">
        <v>32.287412661508803</v>
      </c>
      <c r="DF84" s="177">
        <v>0.42782307816068399</v>
      </c>
      <c r="DG84" s="46">
        <v>-4.4321399152089898</v>
      </c>
      <c r="DH84" s="177">
        <v>0.89329256645561494</v>
      </c>
      <c r="DI84" s="46">
        <v>21.703575996032502</v>
      </c>
      <c r="DJ84" s="177">
        <v>0.31443672801030298</v>
      </c>
      <c r="DK84" s="46">
        <v>24.507982520109199</v>
      </c>
      <c r="DL84" s="177">
        <v>0.71784694899091195</v>
      </c>
      <c r="DM84" s="46">
        <v>20.822186023164701</v>
      </c>
      <c r="DN84" s="177">
        <v>0.74032332747066398</v>
      </c>
      <c r="DO84" s="46">
        <v>21.1861635957708</v>
      </c>
      <c r="DP84" s="177">
        <v>0.370671485966935</v>
      </c>
      <c r="DQ84" s="46">
        <v>-3.3218189243384102</v>
      </c>
      <c r="DR84" s="177">
        <v>0.79442005533670701</v>
      </c>
      <c r="DS84" s="46">
        <v>17.628924135741901</v>
      </c>
      <c r="DT84" s="177">
        <v>0.27018905697892898</v>
      </c>
      <c r="DU84" s="46">
        <v>19.827034199526899</v>
      </c>
      <c r="DV84" s="177">
        <v>0.65999892883480804</v>
      </c>
      <c r="DW84" s="46">
        <v>17.283422339164801</v>
      </c>
      <c r="DX84" s="177">
        <v>0.65231839804715597</v>
      </c>
      <c r="DY84" s="46">
        <v>17.054799337180199</v>
      </c>
      <c r="DZ84" s="177">
        <v>0.34780721076830501</v>
      </c>
      <c r="EA84" s="46">
        <v>-2.7722348623467501</v>
      </c>
      <c r="EB84" s="177">
        <v>0.73813259530420905</v>
      </c>
      <c r="EC84" s="46">
        <v>19.886895090772999</v>
      </c>
      <c r="ED84" s="177">
        <v>0.28004018522777002</v>
      </c>
      <c r="EE84" s="46">
        <v>23.063302339464801</v>
      </c>
      <c r="EF84" s="177">
        <v>0.71917347044892199</v>
      </c>
      <c r="EG84" s="46">
        <v>19.214564302526199</v>
      </c>
      <c r="EH84" s="177">
        <v>0.62708836260906897</v>
      </c>
      <c r="EI84" s="46">
        <v>19.084430620899202</v>
      </c>
      <c r="EJ84" s="177">
        <v>0.35671037281229401</v>
      </c>
      <c r="EK84" s="46">
        <v>-3.9788717185655602</v>
      </c>
      <c r="EL84" s="177">
        <v>0.80985454797733603</v>
      </c>
      <c r="EM84" s="46">
        <v>25.251129051860602</v>
      </c>
      <c r="EN84" s="177">
        <v>0.31994568000239099</v>
      </c>
      <c r="EO84" s="46">
        <v>27.663947176112799</v>
      </c>
      <c r="EP84" s="177">
        <v>0.80416246128324098</v>
      </c>
      <c r="EQ84" s="46">
        <v>24.9173865061233</v>
      </c>
      <c r="ER84" s="177">
        <v>0.75260578296131297</v>
      </c>
      <c r="ES84" s="46">
        <v>24.6378068061383</v>
      </c>
      <c r="ET84" s="177">
        <v>0.39744138694668601</v>
      </c>
      <c r="EU84" s="46">
        <v>-3.02614036997449</v>
      </c>
      <c r="EV84" s="177">
        <v>0.88826326829011004</v>
      </c>
      <c r="EW84" s="46">
        <v>-5.12988173454265E-3</v>
      </c>
      <c r="EX84" s="177">
        <v>0.29792050668717301</v>
      </c>
      <c r="EY84" s="46">
        <v>-0.31865337227267299</v>
      </c>
      <c r="EZ84" s="177">
        <v>0.31030858481187401</v>
      </c>
      <c r="FA84" s="46">
        <v>1.3552484883895199</v>
      </c>
      <c r="FB84" s="177">
        <v>0.31916364055039798</v>
      </c>
      <c r="FC84" s="46">
        <v>0.237324969151959</v>
      </c>
      <c r="FD84" s="177">
        <v>0.34965208321589902</v>
      </c>
      <c r="FE84" s="46">
        <v>3.1184521319266199</v>
      </c>
      <c r="FF84" s="177">
        <v>0.38295555964010702</v>
      </c>
      <c r="FG84" s="46">
        <v>4.1264341898261199</v>
      </c>
      <c r="FH84" s="177">
        <v>0.39335723193616001</v>
      </c>
      <c r="FI84" s="46">
        <v>-0.44836628109562698</v>
      </c>
      <c r="FJ84" s="177">
        <v>0.41564112373756301</v>
      </c>
      <c r="FK84" s="46">
        <v>4.5630120165394201</v>
      </c>
      <c r="FL84" s="177">
        <v>0.37784513017873</v>
      </c>
      <c r="FM84" s="46">
        <v>0.405380360424966</v>
      </c>
      <c r="FN84" s="177">
        <v>0.28425111168514899</v>
      </c>
      <c r="FO84" s="46">
        <v>2.30236575728701</v>
      </c>
      <c r="FP84" s="177">
        <v>0.34345849224014002</v>
      </c>
      <c r="FQ84" s="46">
        <v>6.77190928951571</v>
      </c>
      <c r="FR84" s="177">
        <v>0.428328013579305</v>
      </c>
      <c r="FS84" s="46">
        <v>2.30919665064018</v>
      </c>
      <c r="FT84" s="177">
        <v>0.37651751059864202</v>
      </c>
      <c r="FU84" s="46">
        <v>1.0352098491687201</v>
      </c>
      <c r="FV84" s="177">
        <v>0.327545161548571</v>
      </c>
      <c r="FW84" s="46">
        <v>0.79026419390363301</v>
      </c>
      <c r="FX84" s="177">
        <v>0.31801285589492501</v>
      </c>
      <c r="FY84" s="46">
        <v>2.7007334001959</v>
      </c>
      <c r="FZ84" s="177">
        <v>0.391280595795158</v>
      </c>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6"/>
    </row>
    <row r="85" spans="1:212" ht="12.95" customHeight="1" x14ac:dyDescent="0.2">
      <c r="A85" s="2" t="s">
        <v>106</v>
      </c>
      <c r="B85" s="32">
        <v>1</v>
      </c>
      <c r="C85" s="13">
        <v>4.84985764575997</v>
      </c>
      <c r="D85" s="173">
        <v>0.60105616125746397</v>
      </c>
      <c r="E85" s="13">
        <v>7.6221001266078598</v>
      </c>
      <c r="F85" s="173">
        <v>1.7349730791762801</v>
      </c>
      <c r="G85" s="13">
        <v>4.4312137206414697</v>
      </c>
      <c r="H85" s="173">
        <v>1.22069736559583</v>
      </c>
      <c r="I85" s="13">
        <v>4.2276256960308203</v>
      </c>
      <c r="J85" s="173">
        <v>0.80770817485457702</v>
      </c>
      <c r="K85" s="13">
        <v>-3.3944744305770298</v>
      </c>
      <c r="L85" s="173">
        <v>1.9728876130253401</v>
      </c>
      <c r="M85" s="13">
        <v>4.4116156331484202</v>
      </c>
      <c r="N85" s="173">
        <v>0.70269949444944901</v>
      </c>
      <c r="O85" s="13">
        <v>7.5233285767456604</v>
      </c>
      <c r="P85" s="173">
        <v>1.70146906601785</v>
      </c>
      <c r="Q85" s="13">
        <v>3.7337087040838899</v>
      </c>
      <c r="R85" s="173">
        <v>1.01693822412644</v>
      </c>
      <c r="S85" s="13">
        <v>3.7674786197096299</v>
      </c>
      <c r="T85" s="173">
        <v>0.87620335891327406</v>
      </c>
      <c r="U85" s="13">
        <v>-3.7558499570360202</v>
      </c>
      <c r="V85" s="173">
        <v>1.8027455044510301</v>
      </c>
      <c r="W85" s="13">
        <v>5.2567329980851003</v>
      </c>
      <c r="X85" s="173">
        <v>0.61948930029476601</v>
      </c>
      <c r="Y85" s="13">
        <v>9.8576820707503892</v>
      </c>
      <c r="Z85" s="173">
        <v>2.1596164483015898</v>
      </c>
      <c r="AA85" s="13">
        <v>5.4799678420066797</v>
      </c>
      <c r="AB85" s="173">
        <v>1.51337281598245</v>
      </c>
      <c r="AC85" s="13">
        <v>3.76239251671484</v>
      </c>
      <c r="AD85" s="173">
        <v>0.67633601783309305</v>
      </c>
      <c r="AE85" s="13">
        <v>-6.0952895540355403</v>
      </c>
      <c r="AF85" s="173">
        <v>2.3739421801163099</v>
      </c>
      <c r="AG85" s="13">
        <v>8.0946654877017998</v>
      </c>
      <c r="AH85" s="173">
        <v>0.79086799255731699</v>
      </c>
      <c r="AI85" s="13">
        <v>7.5223718334357699</v>
      </c>
      <c r="AJ85" s="173">
        <v>1.5920281121414399</v>
      </c>
      <c r="AK85" s="13">
        <v>10.8019327009627</v>
      </c>
      <c r="AL85" s="173">
        <v>1.76849089825673</v>
      </c>
      <c r="AM85" s="13">
        <v>7.3000225451992904</v>
      </c>
      <c r="AN85" s="173">
        <v>0.99672133396192697</v>
      </c>
      <c r="AO85" s="13">
        <v>-0.222349288236485</v>
      </c>
      <c r="AP85" s="173">
        <v>1.76497934175022</v>
      </c>
      <c r="AQ85" s="13">
        <v>14.990011293121199</v>
      </c>
      <c r="AR85" s="173">
        <v>0.89668946325658005</v>
      </c>
      <c r="AS85" s="13">
        <v>10.5069831246463</v>
      </c>
      <c r="AT85" s="173">
        <v>1.72590430880126</v>
      </c>
      <c r="AU85" s="13">
        <v>15.631319532941699</v>
      </c>
      <c r="AV85" s="173">
        <v>2.0286040929558902</v>
      </c>
      <c r="AW85" s="13">
        <v>16.020989781231702</v>
      </c>
      <c r="AX85" s="173">
        <v>1.19838647018357</v>
      </c>
      <c r="AY85" s="13">
        <v>5.5140066565854502</v>
      </c>
      <c r="AZ85" s="173">
        <v>2.1206599875412402</v>
      </c>
      <c r="BA85" s="13">
        <v>17.6579878648819</v>
      </c>
      <c r="BB85" s="173">
        <v>1.0579118964101499</v>
      </c>
      <c r="BC85" s="13">
        <v>9.5756442375855606</v>
      </c>
      <c r="BD85" s="173">
        <v>1.4777132760662199</v>
      </c>
      <c r="BE85" s="13">
        <v>14.488952946854001</v>
      </c>
      <c r="BF85" s="173">
        <v>2.1526583105338899</v>
      </c>
      <c r="BG85" s="13">
        <v>20.720764999263601</v>
      </c>
      <c r="BH85" s="173">
        <v>1.4342332199096099</v>
      </c>
      <c r="BI85" s="13">
        <v>11.145120761678101</v>
      </c>
      <c r="BJ85" s="173">
        <v>2.13975406561832</v>
      </c>
      <c r="BK85" s="13">
        <v>13.121721879948799</v>
      </c>
      <c r="BL85" s="173">
        <v>0.82177106084653495</v>
      </c>
      <c r="BM85" s="13">
        <v>10.527369022721301</v>
      </c>
      <c r="BN85" s="173">
        <v>1.8268370869847601</v>
      </c>
      <c r="BO85" s="13">
        <v>13.318239381288</v>
      </c>
      <c r="BP85" s="173">
        <v>2.1207531152526302</v>
      </c>
      <c r="BQ85" s="13">
        <v>13.8131363784904</v>
      </c>
      <c r="BR85" s="173">
        <v>1.1244698230601899</v>
      </c>
      <c r="BS85" s="13">
        <v>3.2857673557690599</v>
      </c>
      <c r="BT85" s="173">
        <v>2.2016431740329598</v>
      </c>
      <c r="BU85" s="13">
        <v>20.430847296141302</v>
      </c>
      <c r="BV85" s="173">
        <v>1.1625726485200401</v>
      </c>
      <c r="BW85" s="13">
        <v>31.725360661201101</v>
      </c>
      <c r="BX85" s="173">
        <v>3.2042228636179102</v>
      </c>
      <c r="BY85" s="13">
        <v>22.590064485379798</v>
      </c>
      <c r="BZ85" s="173">
        <v>2.4798948283750102</v>
      </c>
      <c r="CA85" s="13">
        <v>16.457449267542199</v>
      </c>
      <c r="CB85" s="173">
        <v>1.1645829015695599</v>
      </c>
      <c r="CC85" s="13">
        <v>-15.267911393659</v>
      </c>
      <c r="CD85" s="173">
        <v>3.1924247935874801</v>
      </c>
      <c r="CE85" s="13">
        <v>4.8757389545588596</v>
      </c>
      <c r="CF85" s="173">
        <v>0.58253441754596302</v>
      </c>
      <c r="CG85" s="13">
        <v>6.7819384652260899</v>
      </c>
      <c r="CH85" s="173">
        <v>1.67397197152239</v>
      </c>
      <c r="CI85" s="13">
        <v>5.80718459449119</v>
      </c>
      <c r="CJ85" s="173">
        <v>1.5461165613444601</v>
      </c>
      <c r="CK85" s="13">
        <v>3.9580894846268402</v>
      </c>
      <c r="CL85" s="173">
        <v>0.67312081188607897</v>
      </c>
      <c r="CM85" s="13">
        <v>-2.8238489805992599</v>
      </c>
      <c r="CN85" s="173">
        <v>1.77926697838542</v>
      </c>
      <c r="CO85" s="13">
        <v>9.8426398104961308</v>
      </c>
      <c r="CP85" s="173">
        <v>0.92838074101627799</v>
      </c>
      <c r="CQ85" s="13">
        <v>9.1002050237227401</v>
      </c>
      <c r="CR85" s="173">
        <v>1.86690323405062</v>
      </c>
      <c r="CS85" s="13">
        <v>12.530514560191101</v>
      </c>
      <c r="CT85" s="173">
        <v>2.1359295237617002</v>
      </c>
      <c r="CU85" s="13">
        <v>9.2088722146898494</v>
      </c>
      <c r="CV85" s="173">
        <v>1.0691468121268</v>
      </c>
      <c r="CW85" s="13">
        <v>0.10866719096711799</v>
      </c>
      <c r="CX85" s="173">
        <v>2.19509431602168</v>
      </c>
      <c r="CY85" s="13">
        <v>23.550720073461601</v>
      </c>
      <c r="CZ85" s="173">
        <v>1.3288726994520901</v>
      </c>
      <c r="DA85" s="13">
        <v>27.537706714790801</v>
      </c>
      <c r="DB85" s="173">
        <v>2.9051537612504399</v>
      </c>
      <c r="DC85" s="13">
        <v>28.014836126562201</v>
      </c>
      <c r="DD85" s="173">
        <v>2.4751902221299602</v>
      </c>
      <c r="DE85" s="13">
        <v>20.895859434818501</v>
      </c>
      <c r="DF85" s="173">
        <v>1.6195132532356</v>
      </c>
      <c r="DG85" s="13">
        <v>-6.6418472799723203</v>
      </c>
      <c r="DH85" s="173">
        <v>3.2439855060942699</v>
      </c>
      <c r="DI85" s="13">
        <v>16.759736026782299</v>
      </c>
      <c r="DJ85" s="173">
        <v>1.1449380461833001</v>
      </c>
      <c r="DK85" s="13">
        <v>20.2230998551201</v>
      </c>
      <c r="DL85" s="173">
        <v>2.45330179057154</v>
      </c>
      <c r="DM85" s="13">
        <v>21.1088282706115</v>
      </c>
      <c r="DN85" s="173">
        <v>2.2179399228072598</v>
      </c>
      <c r="DO85" s="13">
        <v>14.424135525096601</v>
      </c>
      <c r="DP85" s="173">
        <v>1.2577840071978399</v>
      </c>
      <c r="DQ85" s="13">
        <v>-5.7989643300234297</v>
      </c>
      <c r="DR85" s="173">
        <v>2.44573060161053</v>
      </c>
      <c r="DS85" s="13">
        <v>7.0289742904635304</v>
      </c>
      <c r="DT85" s="173">
        <v>0.74952414679303003</v>
      </c>
      <c r="DU85" s="13">
        <v>6.8039022623499896</v>
      </c>
      <c r="DV85" s="173">
        <v>1.5271960282349599</v>
      </c>
      <c r="DW85" s="13">
        <v>9.8211300365101302</v>
      </c>
      <c r="DX85" s="173">
        <v>1.6210779953132901</v>
      </c>
      <c r="DY85" s="13">
        <v>6.2755930610930504</v>
      </c>
      <c r="DZ85" s="173">
        <v>0.87452763922218402</v>
      </c>
      <c r="EA85" s="13">
        <v>-0.52830920125693703</v>
      </c>
      <c r="EB85" s="173">
        <v>1.63188790856585</v>
      </c>
      <c r="EC85" s="13">
        <v>5.6822667880171398</v>
      </c>
      <c r="ED85" s="173">
        <v>0.66254584202519695</v>
      </c>
      <c r="EE85" s="13">
        <v>9.4554836946475103</v>
      </c>
      <c r="EF85" s="173">
        <v>1.98027644307017</v>
      </c>
      <c r="EG85" s="13">
        <v>5.6956409022875496</v>
      </c>
      <c r="EH85" s="173">
        <v>1.44989377052874</v>
      </c>
      <c r="EI85" s="13">
        <v>4.6223514176047704</v>
      </c>
      <c r="EJ85" s="173">
        <v>0.75286519179556299</v>
      </c>
      <c r="EK85" s="13">
        <v>-4.8331322770427398</v>
      </c>
      <c r="EL85" s="173">
        <v>2.0914808737294801</v>
      </c>
      <c r="EM85" s="13">
        <v>17.495963005555801</v>
      </c>
      <c r="EN85" s="173">
        <v>1.14389789759007</v>
      </c>
      <c r="EO85" s="13">
        <v>19.988845941168702</v>
      </c>
      <c r="EP85" s="173">
        <v>2.5337571020205498</v>
      </c>
      <c r="EQ85" s="13">
        <v>18.4007799781503</v>
      </c>
      <c r="ER85" s="173">
        <v>2.6146653889328499</v>
      </c>
      <c r="ES85" s="13">
        <v>16.574176655582999</v>
      </c>
      <c r="ET85" s="173">
        <v>1.3297248927810701</v>
      </c>
      <c r="EU85" s="13">
        <v>-3.4146692855857301</v>
      </c>
      <c r="EV85" s="173">
        <v>2.6456841776945099</v>
      </c>
      <c r="EW85" s="13">
        <v>-8.0432015525478698E-2</v>
      </c>
      <c r="EX85" s="173">
        <v>0.86148694705306805</v>
      </c>
      <c r="EY85" s="13">
        <v>-0.66441392757651696</v>
      </c>
      <c r="EZ85" s="173">
        <v>0.92411561293347499</v>
      </c>
      <c r="FA85" s="13">
        <v>-0.31697058170574399</v>
      </c>
      <c r="FB85" s="173">
        <v>0.84546081464301304</v>
      </c>
      <c r="FC85" s="13">
        <v>-1.4666640624479801</v>
      </c>
      <c r="FD85" s="173">
        <v>1.1734981728831599</v>
      </c>
      <c r="FE85" s="13">
        <v>2.5150038874549501</v>
      </c>
      <c r="FF85" s="173">
        <v>1.3581347625112301</v>
      </c>
      <c r="FG85" s="13">
        <v>4.1214377679382599</v>
      </c>
      <c r="FH85" s="173">
        <v>1.52742398492022</v>
      </c>
      <c r="FI85" s="13">
        <v>-0.91043002363834602</v>
      </c>
      <c r="FJ85" s="173">
        <v>1.1865303032588901</v>
      </c>
      <c r="FK85" s="13">
        <v>8.8826163583211599</v>
      </c>
      <c r="FL85" s="173">
        <v>1.4664544963320401</v>
      </c>
      <c r="FM85" s="13">
        <v>1.4821801219867501</v>
      </c>
      <c r="FN85" s="173">
        <v>0.76959905015741603</v>
      </c>
      <c r="FO85" s="13">
        <v>2.2715685887206498</v>
      </c>
      <c r="FP85" s="173">
        <v>1.2612477695542801</v>
      </c>
      <c r="FQ85" s="13">
        <v>11.147009162092999</v>
      </c>
      <c r="FR85" s="173">
        <v>1.75634513174568</v>
      </c>
      <c r="FS85" s="13">
        <v>6.0782674098312199</v>
      </c>
      <c r="FT85" s="173">
        <v>1.5440659340459</v>
      </c>
      <c r="FU85" s="13">
        <v>0.80142052882093895</v>
      </c>
      <c r="FV85" s="173">
        <v>0.95827698651659499</v>
      </c>
      <c r="FW85" s="13">
        <v>2.8553050958336001</v>
      </c>
      <c r="FX85" s="173">
        <v>0.84746876284351502</v>
      </c>
      <c r="FY85" s="13">
        <v>7.2482610356633801</v>
      </c>
      <c r="FZ85" s="173">
        <v>1.57519284126781</v>
      </c>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6"/>
    </row>
    <row r="86" spans="1:212" ht="12.95" customHeight="1" x14ac:dyDescent="0.2">
      <c r="A86" s="2" t="s">
        <v>395</v>
      </c>
      <c r="B86" s="32">
        <v>1</v>
      </c>
      <c r="C86" s="13">
        <v>7.2615297646075403</v>
      </c>
      <c r="D86" s="173">
        <v>1.0255704711187399</v>
      </c>
      <c r="E86" s="13">
        <v>7.8414017405294398</v>
      </c>
      <c r="F86" s="173">
        <v>1.8060723579279201</v>
      </c>
      <c r="G86" s="13">
        <v>8.4701212067550902</v>
      </c>
      <c r="H86" s="173">
        <v>2.4675262206373501</v>
      </c>
      <c r="I86" s="13">
        <v>6.8072647747983899</v>
      </c>
      <c r="J86" s="173">
        <v>1.4418369472100601</v>
      </c>
      <c r="K86" s="13">
        <v>-1.03413696573106</v>
      </c>
      <c r="L86" s="173">
        <v>2.2240016365679498</v>
      </c>
      <c r="M86" s="13">
        <v>9.3566885331914698</v>
      </c>
      <c r="N86" s="173">
        <v>1.0311080933863599</v>
      </c>
      <c r="O86" s="13">
        <v>15.0788635098229</v>
      </c>
      <c r="P86" s="173">
        <v>2.9732481368027299</v>
      </c>
      <c r="Q86" s="13">
        <v>9.5974918482297493</v>
      </c>
      <c r="R86" s="173">
        <v>2.4853265747250499</v>
      </c>
      <c r="S86" s="13">
        <v>7.1131828441820604</v>
      </c>
      <c r="T86" s="173">
        <v>1.11066990845025</v>
      </c>
      <c r="U86" s="13">
        <v>-7.9656806656408499</v>
      </c>
      <c r="V86" s="173">
        <v>3.14324385212743</v>
      </c>
      <c r="W86" s="13">
        <v>6.4714709078478796</v>
      </c>
      <c r="X86" s="173">
        <v>0.77653312411168796</v>
      </c>
      <c r="Y86" s="13">
        <v>8.3344933089665005</v>
      </c>
      <c r="Z86" s="173">
        <v>2.1300618346536702</v>
      </c>
      <c r="AA86" s="13">
        <v>5.2272431353872699</v>
      </c>
      <c r="AB86" s="173">
        <v>1.76125755980855</v>
      </c>
      <c r="AC86" s="13">
        <v>6.0257449716431903</v>
      </c>
      <c r="AD86" s="173">
        <v>1.1319900817701101</v>
      </c>
      <c r="AE86" s="13">
        <v>-2.3087483373233102</v>
      </c>
      <c r="AF86" s="173">
        <v>2.6271202464205801</v>
      </c>
      <c r="AG86" s="13">
        <v>4.6197904517942598</v>
      </c>
      <c r="AH86" s="173">
        <v>0.80254604767892401</v>
      </c>
      <c r="AI86" s="13">
        <v>5.9768587263946502</v>
      </c>
      <c r="AJ86" s="173">
        <v>1.95947303255643</v>
      </c>
      <c r="AK86" s="13">
        <v>4.5604277326638103</v>
      </c>
      <c r="AL86" s="173">
        <v>1.7870489408385699</v>
      </c>
      <c r="AM86" s="13">
        <v>4.0208867755194104</v>
      </c>
      <c r="AN86" s="173">
        <v>0.94872089557931005</v>
      </c>
      <c r="AO86" s="13">
        <v>-1.95597195087524</v>
      </c>
      <c r="AP86" s="173">
        <v>2.1594416734723101</v>
      </c>
      <c r="AQ86" s="13">
        <v>7.7619875952414796</v>
      </c>
      <c r="AR86" s="173">
        <v>0.93347661402494897</v>
      </c>
      <c r="AS86" s="13">
        <v>6.20840579173528</v>
      </c>
      <c r="AT86" s="173">
        <v>1.51486971105338</v>
      </c>
      <c r="AU86" s="13">
        <v>6.8329175274217002</v>
      </c>
      <c r="AV86" s="173">
        <v>2.4631930273340101</v>
      </c>
      <c r="AW86" s="13">
        <v>8.8944495301363204</v>
      </c>
      <c r="AX86" s="173">
        <v>1.41808234831227</v>
      </c>
      <c r="AY86" s="13">
        <v>2.68604373840104</v>
      </c>
      <c r="AZ86" s="173">
        <v>2.18172863354404</v>
      </c>
      <c r="BA86" s="13">
        <v>8.8855108709121495</v>
      </c>
      <c r="BB86" s="173">
        <v>0.97483293963728201</v>
      </c>
      <c r="BC86" s="13">
        <v>6.5071263346181096</v>
      </c>
      <c r="BD86" s="173">
        <v>1.76224792217472</v>
      </c>
      <c r="BE86" s="13">
        <v>5.5932762663974103</v>
      </c>
      <c r="BF86" s="173">
        <v>2.0425863875595298</v>
      </c>
      <c r="BG86" s="13">
        <v>10.808327937106901</v>
      </c>
      <c r="BH86" s="173">
        <v>1.38452016062383</v>
      </c>
      <c r="BI86" s="13">
        <v>4.3012016024887698</v>
      </c>
      <c r="BJ86" s="173">
        <v>2.3717072664849299</v>
      </c>
      <c r="BK86" s="13">
        <v>8.1668149095504905</v>
      </c>
      <c r="BL86" s="173">
        <v>1.00936618297864</v>
      </c>
      <c r="BM86" s="13">
        <v>5.4438340239630403</v>
      </c>
      <c r="BN86" s="173">
        <v>1.7574096432845701</v>
      </c>
      <c r="BO86" s="13">
        <v>7.8800177188169798</v>
      </c>
      <c r="BP86" s="173">
        <v>2.1646654554640201</v>
      </c>
      <c r="BQ86" s="13">
        <v>9.4058583230864592</v>
      </c>
      <c r="BR86" s="173">
        <v>1.5596396468528699</v>
      </c>
      <c r="BS86" s="13">
        <v>3.96202429912343</v>
      </c>
      <c r="BT86" s="173">
        <v>2.3855498000659798</v>
      </c>
      <c r="BU86" s="13">
        <v>17.646298282223398</v>
      </c>
      <c r="BV86" s="173">
        <v>1.4707180850967601</v>
      </c>
      <c r="BW86" s="13">
        <v>24.444482863125401</v>
      </c>
      <c r="BX86" s="173">
        <v>3.3974099084418401</v>
      </c>
      <c r="BY86" s="13">
        <v>18.851126614851999</v>
      </c>
      <c r="BZ86" s="173">
        <v>4.1631879581747402</v>
      </c>
      <c r="CA86" s="13">
        <v>14.865169301629299</v>
      </c>
      <c r="CB86" s="173">
        <v>1.5941273378027701</v>
      </c>
      <c r="CC86" s="13">
        <v>-9.5793135614960399</v>
      </c>
      <c r="CD86" s="173">
        <v>3.6510401864144502</v>
      </c>
      <c r="CE86" s="13">
        <v>3.7627957881406702</v>
      </c>
      <c r="CF86" s="173">
        <v>0.69480791905675898</v>
      </c>
      <c r="CG86" s="13">
        <v>3.3540475014568099</v>
      </c>
      <c r="CH86" s="173">
        <v>1.4751591141532501</v>
      </c>
      <c r="CI86" s="13">
        <v>3.2792467536730099</v>
      </c>
      <c r="CJ86" s="173">
        <v>1.7041215186533201</v>
      </c>
      <c r="CK86" s="13">
        <v>4.1806714885532603</v>
      </c>
      <c r="CL86" s="173">
        <v>0.96447994112174096</v>
      </c>
      <c r="CM86" s="13">
        <v>0.82662398709645002</v>
      </c>
      <c r="CN86" s="173">
        <v>1.7846737920751401</v>
      </c>
      <c r="CO86" s="13">
        <v>5.5289888217067098</v>
      </c>
      <c r="CP86" s="173">
        <v>0.847171932503475</v>
      </c>
      <c r="CQ86" s="13">
        <v>6.9702896674264903</v>
      </c>
      <c r="CR86" s="173">
        <v>1.48487852661274</v>
      </c>
      <c r="CS86" s="13">
        <v>4.2280637042312996</v>
      </c>
      <c r="CT86" s="173">
        <v>1.7452418938572301</v>
      </c>
      <c r="CU86" s="13">
        <v>5.4680444307692797</v>
      </c>
      <c r="CV86" s="173">
        <v>1.11567436100691</v>
      </c>
      <c r="CW86" s="13">
        <v>-1.5022452366572101</v>
      </c>
      <c r="CX86" s="173">
        <v>1.7136278250272301</v>
      </c>
      <c r="CY86" s="13">
        <v>16.894177348696701</v>
      </c>
      <c r="CZ86" s="173">
        <v>1.28048047870687</v>
      </c>
      <c r="DA86" s="13">
        <v>25.584664575077198</v>
      </c>
      <c r="DB86" s="173">
        <v>3.3705711168713299</v>
      </c>
      <c r="DC86" s="13">
        <v>14.518353511360401</v>
      </c>
      <c r="DD86" s="173">
        <v>3.64794080360419</v>
      </c>
      <c r="DE86" s="13">
        <v>13.966940064069099</v>
      </c>
      <c r="DF86" s="173">
        <v>1.4250540629555</v>
      </c>
      <c r="DG86" s="13">
        <v>-11.617724511008101</v>
      </c>
      <c r="DH86" s="173">
        <v>3.6486928251652002</v>
      </c>
      <c r="DI86" s="13">
        <v>7.6204777624541604</v>
      </c>
      <c r="DJ86" s="173">
        <v>1.22679483245529</v>
      </c>
      <c r="DK86" s="13">
        <v>12.081776495032701</v>
      </c>
      <c r="DL86" s="173">
        <v>2.6287054967085699</v>
      </c>
      <c r="DM86" s="13">
        <v>4.7617797101103996</v>
      </c>
      <c r="DN86" s="173">
        <v>2.0689736612751202</v>
      </c>
      <c r="DO86" s="13">
        <v>5.8762340105391999</v>
      </c>
      <c r="DP86" s="173">
        <v>1.3380540444515101</v>
      </c>
      <c r="DQ86" s="13">
        <v>-6.2055424844934803</v>
      </c>
      <c r="DR86" s="173">
        <v>2.9385027163500399</v>
      </c>
      <c r="DS86" s="13">
        <v>7.9551454223445397</v>
      </c>
      <c r="DT86" s="173">
        <v>1.1273485065601101</v>
      </c>
      <c r="DU86" s="13">
        <v>8.6970966008168507</v>
      </c>
      <c r="DV86" s="173">
        <v>2.1472694931343601</v>
      </c>
      <c r="DW86" s="13">
        <v>6.6467876610017704</v>
      </c>
      <c r="DX86" s="173">
        <v>2.5336721698940599</v>
      </c>
      <c r="DY86" s="13">
        <v>8.2323759617547196</v>
      </c>
      <c r="DZ86" s="173">
        <v>1.1835722627975001</v>
      </c>
      <c r="EA86" s="13">
        <v>-0.46472063906213501</v>
      </c>
      <c r="EB86" s="173">
        <v>2.4317544175591501</v>
      </c>
      <c r="EC86" s="13">
        <v>4.9983040996158099</v>
      </c>
      <c r="ED86" s="173">
        <v>1.00935515424935</v>
      </c>
      <c r="EE86" s="13">
        <v>5.2677892625624203</v>
      </c>
      <c r="EF86" s="173">
        <v>1.71714594305415</v>
      </c>
      <c r="EG86" s="13">
        <v>4.2853907767056398</v>
      </c>
      <c r="EH86" s="173">
        <v>1.9137790528828</v>
      </c>
      <c r="EI86" s="13">
        <v>5.1356245933197497</v>
      </c>
      <c r="EJ86" s="173">
        <v>1.41936869173855</v>
      </c>
      <c r="EK86" s="13">
        <v>-0.132164669242675</v>
      </c>
      <c r="EL86" s="173">
        <v>2.1866144621165899</v>
      </c>
      <c r="EM86" s="13">
        <v>11.4063671975609</v>
      </c>
      <c r="EN86" s="173">
        <v>1.3113101455812599</v>
      </c>
      <c r="EO86" s="13">
        <v>14.5537046365009</v>
      </c>
      <c r="EP86" s="173">
        <v>2.6555664132318499</v>
      </c>
      <c r="EQ86" s="13">
        <v>11.6620532196632</v>
      </c>
      <c r="ER86" s="173">
        <v>3.0189125715153802</v>
      </c>
      <c r="ES86" s="13">
        <v>9.8293082359953292</v>
      </c>
      <c r="ET86" s="173">
        <v>1.6120936044917999</v>
      </c>
      <c r="EU86" s="13">
        <v>-4.7243964005055199</v>
      </c>
      <c r="EV86" s="173">
        <v>3.25375737447736</v>
      </c>
      <c r="EW86" s="13">
        <v>0.82665195145570902</v>
      </c>
      <c r="EX86" s="173">
        <v>1.62675467232217</v>
      </c>
      <c r="EY86" s="13">
        <v>2.1134291051451601</v>
      </c>
      <c r="EZ86" s="173">
        <v>1.6224161800850201</v>
      </c>
      <c r="FA86" s="13">
        <v>-0.94172480682273996</v>
      </c>
      <c r="FB86" s="173">
        <v>1.61745025472065</v>
      </c>
      <c r="FC86" s="13">
        <v>-4.4998291849374699</v>
      </c>
      <c r="FD86" s="173">
        <v>1.7629444619638599</v>
      </c>
      <c r="FE86" s="13">
        <v>-0.31883461134839503</v>
      </c>
      <c r="FF86" s="173">
        <v>1.7632151028863901</v>
      </c>
      <c r="FG86" s="13">
        <v>1.7844918794148401</v>
      </c>
      <c r="FH86" s="173">
        <v>1.6529527602887899</v>
      </c>
      <c r="FI86" s="13">
        <v>-4.9703107751907503</v>
      </c>
      <c r="FJ86" s="173">
        <v>1.7965545329744499</v>
      </c>
      <c r="FK86" s="13">
        <v>2.4329135810986702</v>
      </c>
      <c r="FL86" s="173">
        <v>2.1698794446120702</v>
      </c>
      <c r="FM86" s="13">
        <v>0.18328032826907301</v>
      </c>
      <c r="FN86" s="173">
        <v>1.08453955786209</v>
      </c>
      <c r="FO86" s="13">
        <v>-2.09092310056297</v>
      </c>
      <c r="FP86" s="173">
        <v>1.35007821989317</v>
      </c>
      <c r="FQ86" s="13">
        <v>3.3722060445499902</v>
      </c>
      <c r="FR86" s="173">
        <v>1.93746199315825</v>
      </c>
      <c r="FS86" s="13">
        <v>0.76850977171701496</v>
      </c>
      <c r="FT86" s="173">
        <v>1.79716007157201</v>
      </c>
      <c r="FU86" s="13">
        <v>3.2652690167779501</v>
      </c>
      <c r="FV86" s="173">
        <v>1.5751275312481301</v>
      </c>
      <c r="FW86" s="13">
        <v>-1.8455180288141799</v>
      </c>
      <c r="FX86" s="173">
        <v>1.6185774550499099</v>
      </c>
      <c r="FY86" s="13">
        <v>-1.2113542841221501</v>
      </c>
      <c r="FZ86" s="173">
        <v>1.8842981816134701</v>
      </c>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6"/>
    </row>
    <row r="87" spans="1:212" ht="12.95" customHeight="1" x14ac:dyDescent="0.2">
      <c r="A87" s="3" t="s">
        <v>396</v>
      </c>
      <c r="B87" s="36">
        <v>1</v>
      </c>
      <c r="C87" s="28">
        <v>5.1935399532695898</v>
      </c>
      <c r="D87" s="178">
        <v>0.86807375087507999</v>
      </c>
      <c r="E87" s="28">
        <v>10.1080116493075</v>
      </c>
      <c r="F87" s="178">
        <v>2.7712071657263602</v>
      </c>
      <c r="G87" s="28">
        <v>3.85032841197037</v>
      </c>
      <c r="H87" s="178">
        <v>1.8504824869196099</v>
      </c>
      <c r="I87" s="28">
        <v>3.9065370651956401</v>
      </c>
      <c r="J87" s="178">
        <v>1.20961876696089</v>
      </c>
      <c r="K87" s="28">
        <v>-6.2014745841118701</v>
      </c>
      <c r="L87" s="178">
        <v>2.9394678637440501</v>
      </c>
      <c r="M87" s="28">
        <v>3.6536328212151599</v>
      </c>
      <c r="N87" s="178">
        <v>0.87285191718726496</v>
      </c>
      <c r="O87" s="28">
        <v>7.7232813674143701</v>
      </c>
      <c r="P87" s="178">
        <v>2.5896968782540899</v>
      </c>
      <c r="Q87" s="28">
        <v>3.1735753619236999</v>
      </c>
      <c r="R87" s="178">
        <v>1.4724981013202501</v>
      </c>
      <c r="S87" s="28">
        <v>2.6670437883457199</v>
      </c>
      <c r="T87" s="178">
        <v>1.0270255276995</v>
      </c>
      <c r="U87" s="28">
        <v>-5.0562375790686502</v>
      </c>
      <c r="V87" s="178">
        <v>2.7107942148756501</v>
      </c>
      <c r="W87" s="28">
        <v>9.2614790330377605</v>
      </c>
      <c r="X87" s="178">
        <v>1.36509738195596</v>
      </c>
      <c r="Y87" s="28">
        <v>13.7291755861391</v>
      </c>
      <c r="Z87" s="178">
        <v>3.3411516510595698</v>
      </c>
      <c r="AA87" s="28">
        <v>4.7140180559021498</v>
      </c>
      <c r="AB87" s="178">
        <v>1.5368909919324401</v>
      </c>
      <c r="AC87" s="28">
        <v>9.5499276252835106</v>
      </c>
      <c r="AD87" s="178">
        <v>1.84378642112378</v>
      </c>
      <c r="AE87" s="28">
        <v>-4.1792479608556103</v>
      </c>
      <c r="AF87" s="178">
        <v>3.7037266135567499</v>
      </c>
      <c r="AG87" s="28">
        <v>6.9205160382765296</v>
      </c>
      <c r="AH87" s="178">
        <v>1.1331909616998399</v>
      </c>
      <c r="AI87" s="28">
        <v>15.217166917677201</v>
      </c>
      <c r="AJ87" s="178">
        <v>3.41811734191434</v>
      </c>
      <c r="AK87" s="28">
        <v>2.9891695478550799</v>
      </c>
      <c r="AL87" s="178">
        <v>1.18751196006048</v>
      </c>
      <c r="AM87" s="28">
        <v>5.5163385333908002</v>
      </c>
      <c r="AN87" s="178">
        <v>1.2058684897155501</v>
      </c>
      <c r="AO87" s="28">
        <v>-9.7008283842863499</v>
      </c>
      <c r="AP87" s="178">
        <v>3.3655115899549202</v>
      </c>
      <c r="AQ87" s="28">
        <v>9.9290034580374495</v>
      </c>
      <c r="AR87" s="178">
        <v>0.96572259132579796</v>
      </c>
      <c r="AS87" s="28">
        <v>15.9913359679904</v>
      </c>
      <c r="AT87" s="178">
        <v>3.1615476756969998</v>
      </c>
      <c r="AU87" s="28">
        <v>7.4122604990926799</v>
      </c>
      <c r="AV87" s="178">
        <v>2.3987949555247399</v>
      </c>
      <c r="AW87" s="28">
        <v>9.0040516306494993</v>
      </c>
      <c r="AX87" s="178">
        <v>1.3298225463140301</v>
      </c>
      <c r="AY87" s="28">
        <v>-6.9872843373408999</v>
      </c>
      <c r="AZ87" s="178">
        <v>3.59050230443325</v>
      </c>
      <c r="BA87" s="28">
        <v>12.633005265024799</v>
      </c>
      <c r="BB87" s="178">
        <v>1.1894364885528399</v>
      </c>
      <c r="BC87" s="28">
        <v>16.508111314447198</v>
      </c>
      <c r="BD87" s="178">
        <v>3.1262598252909801</v>
      </c>
      <c r="BE87" s="28">
        <v>8.9927071167379502</v>
      </c>
      <c r="BF87" s="178">
        <v>2.3063568334301499</v>
      </c>
      <c r="BG87" s="28">
        <v>11.9544415890787</v>
      </c>
      <c r="BH87" s="178">
        <v>1.6498011383712501</v>
      </c>
      <c r="BI87" s="28">
        <v>-4.5536697253685503</v>
      </c>
      <c r="BJ87" s="178">
        <v>3.7067545092150702</v>
      </c>
      <c r="BK87" s="28">
        <v>16.396098693636301</v>
      </c>
      <c r="BL87" s="178">
        <v>1.380184320361</v>
      </c>
      <c r="BM87" s="28">
        <v>14.255854124727</v>
      </c>
      <c r="BN87" s="178">
        <v>2.85989793087681</v>
      </c>
      <c r="BO87" s="28">
        <v>12.1727966727771</v>
      </c>
      <c r="BP87" s="178">
        <v>2.5071307101635898</v>
      </c>
      <c r="BQ87" s="28">
        <v>17.1973914655842</v>
      </c>
      <c r="BR87" s="178">
        <v>1.9013536568059599</v>
      </c>
      <c r="BS87" s="28">
        <v>2.9415373408572498</v>
      </c>
      <c r="BT87" s="178">
        <v>3.3927726434315399</v>
      </c>
      <c r="BU87" s="28">
        <v>8.8206785695564403</v>
      </c>
      <c r="BV87" s="178">
        <v>1.02230389323044</v>
      </c>
      <c r="BW87" s="28">
        <v>21.912382470787499</v>
      </c>
      <c r="BX87" s="178">
        <v>3.9672164541386001</v>
      </c>
      <c r="BY87" s="28">
        <v>7.1432770533785304</v>
      </c>
      <c r="BZ87" s="178">
        <v>1.99403266820472</v>
      </c>
      <c r="CA87" s="28">
        <v>4.9027119474411496</v>
      </c>
      <c r="CB87" s="178">
        <v>1.3303932710692401</v>
      </c>
      <c r="CC87" s="28">
        <v>-17.009670523346301</v>
      </c>
      <c r="CD87" s="178">
        <v>4.4996474674699201</v>
      </c>
      <c r="CE87" s="28">
        <v>2.2990397081295999</v>
      </c>
      <c r="CF87" s="178">
        <v>0.41804467552653501</v>
      </c>
      <c r="CG87" s="28">
        <v>4.6696928595164104</v>
      </c>
      <c r="CH87" s="178">
        <v>2.0921946581817901</v>
      </c>
      <c r="CI87" s="28">
        <v>1.62985030984094</v>
      </c>
      <c r="CJ87" s="178">
        <v>0.82235238079581696</v>
      </c>
      <c r="CK87" s="28">
        <v>1.92187598985079</v>
      </c>
      <c r="CL87" s="178">
        <v>0.64073972997981898</v>
      </c>
      <c r="CM87" s="28">
        <v>-2.7478168696656202</v>
      </c>
      <c r="CN87" s="178">
        <v>2.4504669409381399</v>
      </c>
      <c r="CO87" s="28">
        <v>8.9984474009349906</v>
      </c>
      <c r="CP87" s="178">
        <v>0.99934875592261296</v>
      </c>
      <c r="CQ87" s="28">
        <v>14.4586254686978</v>
      </c>
      <c r="CR87" s="178">
        <v>2.7330001139694602</v>
      </c>
      <c r="CS87" s="28">
        <v>6.1825667543548199</v>
      </c>
      <c r="CT87" s="178">
        <v>2.1796705063299902</v>
      </c>
      <c r="CU87" s="28">
        <v>7.7087359148186101</v>
      </c>
      <c r="CV87" s="178">
        <v>1.84264571394508</v>
      </c>
      <c r="CW87" s="28">
        <v>-6.7498895538791599</v>
      </c>
      <c r="CX87" s="178">
        <v>3.6568149324415802</v>
      </c>
      <c r="CY87" s="28">
        <v>21.550701096809401</v>
      </c>
      <c r="CZ87" s="178">
        <v>1.7578553655746201</v>
      </c>
      <c r="DA87" s="28">
        <v>34.751958165211398</v>
      </c>
      <c r="DB87" s="178">
        <v>3.9310788310820302</v>
      </c>
      <c r="DC87" s="28">
        <v>22.894139456694099</v>
      </c>
      <c r="DD87" s="178">
        <v>3.86813519992024</v>
      </c>
      <c r="DE87" s="28">
        <v>16.6698669041009</v>
      </c>
      <c r="DF87" s="178">
        <v>2.1441522388110301</v>
      </c>
      <c r="DG87" s="28">
        <v>-18.082091261110499</v>
      </c>
      <c r="DH87" s="178">
        <v>4.4356317599002297</v>
      </c>
      <c r="DI87" s="28">
        <v>9.7780476723064496</v>
      </c>
      <c r="DJ87" s="178">
        <v>1.0498978020162399</v>
      </c>
      <c r="DK87" s="28">
        <v>13.607126866485</v>
      </c>
      <c r="DL87" s="178">
        <v>3.1583731784365101</v>
      </c>
      <c r="DM87" s="28">
        <v>14.6543567572947</v>
      </c>
      <c r="DN87" s="178">
        <v>3.6769134854572698</v>
      </c>
      <c r="DO87" s="28">
        <v>6.8898148473534997</v>
      </c>
      <c r="DP87" s="178">
        <v>1.3343949249713301</v>
      </c>
      <c r="DQ87" s="28">
        <v>-6.7173120191315201</v>
      </c>
      <c r="DR87" s="178">
        <v>3.65100195777875</v>
      </c>
      <c r="DS87" s="28">
        <v>6.8346306249366204</v>
      </c>
      <c r="DT87" s="178">
        <v>1.1599410960716301</v>
      </c>
      <c r="DU87" s="28">
        <v>12.855929285131101</v>
      </c>
      <c r="DV87" s="178">
        <v>2.94881164342616</v>
      </c>
      <c r="DW87" s="28">
        <v>3.27062800172867</v>
      </c>
      <c r="DX87" s="178">
        <v>1.49243860693776</v>
      </c>
      <c r="DY87" s="28">
        <v>5.5121251778418996</v>
      </c>
      <c r="DZ87" s="178">
        <v>1.41860317004124</v>
      </c>
      <c r="EA87" s="28">
        <v>-7.3438041072891904</v>
      </c>
      <c r="EB87" s="178">
        <v>3.3394097981291599</v>
      </c>
      <c r="EC87" s="28">
        <v>2.60831001211977</v>
      </c>
      <c r="ED87" s="178">
        <v>0.598540523363704</v>
      </c>
      <c r="EE87" s="28">
        <v>4.0460639707153696</v>
      </c>
      <c r="EF87" s="178">
        <v>1.3531520074596</v>
      </c>
      <c r="EG87" s="28">
        <v>1.87222657419635</v>
      </c>
      <c r="EH87" s="178">
        <v>1.0730551505674399</v>
      </c>
      <c r="EI87" s="28">
        <v>2.1032137323340701</v>
      </c>
      <c r="EJ87" s="178">
        <v>0.76824093025403395</v>
      </c>
      <c r="EK87" s="28">
        <v>-1.94285023838129</v>
      </c>
      <c r="EL87" s="178">
        <v>1.5491752598603501</v>
      </c>
      <c r="EM87" s="28">
        <v>11.7827107448345</v>
      </c>
      <c r="EN87" s="178">
        <v>1.6134707328792499</v>
      </c>
      <c r="EO87" s="28">
        <v>18.877379059503699</v>
      </c>
      <c r="EP87" s="178">
        <v>3.37437088899269</v>
      </c>
      <c r="EQ87" s="28">
        <v>10.464793652430901</v>
      </c>
      <c r="ER87" s="178">
        <v>2.78526705450055</v>
      </c>
      <c r="ES87" s="28">
        <v>9.8198324369983201</v>
      </c>
      <c r="ET87" s="178">
        <v>2.3496110528541201</v>
      </c>
      <c r="EU87" s="28">
        <v>-9.0575466225054306</v>
      </c>
      <c r="EV87" s="178">
        <v>4.1070853668449496</v>
      </c>
      <c r="EW87" s="28">
        <v>0.52337343831036498</v>
      </c>
      <c r="EX87" s="178">
        <v>1.1615233099053199</v>
      </c>
      <c r="EY87" s="28">
        <v>-9.3743970550958206E-2</v>
      </c>
      <c r="EZ87" s="178">
        <v>1.1531118438975601</v>
      </c>
      <c r="FA87" s="28">
        <v>1.9249886062829999</v>
      </c>
      <c r="FB87" s="178">
        <v>1.6101227292862901</v>
      </c>
      <c r="FC87" s="28">
        <v>-1.54625500754427</v>
      </c>
      <c r="FD87" s="178">
        <v>1.69825241082038</v>
      </c>
      <c r="FE87" s="28">
        <v>-8.0293824967902994E-2</v>
      </c>
      <c r="FF87" s="178">
        <v>1.3627149619411001</v>
      </c>
      <c r="FG87" s="28">
        <v>0.434746990128628</v>
      </c>
      <c r="FH87" s="178">
        <v>1.6085842534449</v>
      </c>
      <c r="FI87" s="28">
        <v>-6.0313086684410004</v>
      </c>
      <c r="FJ87" s="178">
        <v>2.2352774872497698</v>
      </c>
      <c r="FK87" s="28">
        <v>1.1155008904700101</v>
      </c>
      <c r="FL87" s="178">
        <v>1.4649504710001899</v>
      </c>
      <c r="FM87" s="28">
        <v>-1.6132112827585099</v>
      </c>
      <c r="FN87" s="178">
        <v>0.98311032887168304</v>
      </c>
      <c r="FO87" s="28">
        <v>1.10347014660593</v>
      </c>
      <c r="FP87" s="178">
        <v>1.33549923125648</v>
      </c>
      <c r="FQ87" s="28">
        <v>8.4779161092071895</v>
      </c>
      <c r="FR87" s="178">
        <v>2.14510171457187</v>
      </c>
      <c r="FS87" s="28">
        <v>2.4011711751218598</v>
      </c>
      <c r="FT87" s="178">
        <v>1.4885438020314901</v>
      </c>
      <c r="FU87" s="28">
        <v>1.48651597964138</v>
      </c>
      <c r="FV87" s="178">
        <v>1.57631843703337</v>
      </c>
      <c r="FW87" s="28">
        <v>-0.62810290108985201</v>
      </c>
      <c r="FX87" s="178">
        <v>0.799739665727217</v>
      </c>
      <c r="FY87" s="28">
        <v>4.8795149440356003</v>
      </c>
      <c r="FZ87" s="178">
        <v>1.8474406167183099</v>
      </c>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1"/>
    </row>
    <row r="88" spans="1:212" ht="12.95" customHeight="1" x14ac:dyDescent="0.2">
      <c r="A88" s="2"/>
      <c r="B88" s="37"/>
      <c r="C88" s="13" t="s">
        <v>1703</v>
      </c>
      <c r="D88" s="173" t="s">
        <v>1704</v>
      </c>
      <c r="E88" s="13" t="s">
        <v>1705</v>
      </c>
      <c r="F88" s="173" t="s">
        <v>1706</v>
      </c>
      <c r="G88" s="13" t="s">
        <v>1707</v>
      </c>
      <c r="H88" s="173" t="s">
        <v>1708</v>
      </c>
      <c r="I88" s="13" t="s">
        <v>1709</v>
      </c>
      <c r="J88" s="173" t="s">
        <v>1710</v>
      </c>
      <c r="K88" s="13" t="s">
        <v>1711</v>
      </c>
      <c r="L88" s="173" t="s">
        <v>1712</v>
      </c>
      <c r="M88" s="13" t="s">
        <v>1713</v>
      </c>
      <c r="N88" s="173" t="s">
        <v>1714</v>
      </c>
      <c r="O88" s="13" t="s">
        <v>1715</v>
      </c>
      <c r="P88" s="173" t="s">
        <v>1716</v>
      </c>
      <c r="Q88" s="13" t="s">
        <v>1717</v>
      </c>
      <c r="R88" s="173" t="s">
        <v>1718</v>
      </c>
      <c r="S88" s="13" t="s">
        <v>1719</v>
      </c>
      <c r="T88" s="173" t="s">
        <v>1720</v>
      </c>
      <c r="U88" s="13" t="s">
        <v>1721</v>
      </c>
      <c r="V88" s="173" t="s">
        <v>1722</v>
      </c>
      <c r="W88" s="13" t="s">
        <v>1723</v>
      </c>
      <c r="X88" s="173" t="s">
        <v>1724</v>
      </c>
      <c r="Y88" s="13" t="s">
        <v>1725</v>
      </c>
      <c r="Z88" s="173" t="s">
        <v>1726</v>
      </c>
      <c r="AA88" s="13" t="s">
        <v>1727</v>
      </c>
      <c r="AB88" s="173" t="s">
        <v>1728</v>
      </c>
      <c r="AC88" s="13" t="s">
        <v>1729</v>
      </c>
      <c r="AD88" s="173" t="s">
        <v>1730</v>
      </c>
      <c r="AE88" s="13" t="s">
        <v>1731</v>
      </c>
      <c r="AF88" s="173" t="s">
        <v>1732</v>
      </c>
      <c r="AG88" s="13" t="s">
        <v>1733</v>
      </c>
      <c r="AH88" s="173" t="s">
        <v>1734</v>
      </c>
      <c r="AI88" s="13" t="s">
        <v>1735</v>
      </c>
      <c r="AJ88" s="173" t="s">
        <v>1736</v>
      </c>
      <c r="AK88" s="13" t="s">
        <v>1737</v>
      </c>
      <c r="AL88" s="173" t="s">
        <v>1738</v>
      </c>
      <c r="AM88" s="13" t="s">
        <v>1739</v>
      </c>
      <c r="AN88" s="173" t="s">
        <v>1740</v>
      </c>
      <c r="AO88" s="13" t="s">
        <v>1741</v>
      </c>
      <c r="AP88" s="173" t="s">
        <v>1742</v>
      </c>
      <c r="AQ88" s="13" t="s">
        <v>1743</v>
      </c>
      <c r="AR88" s="173" t="s">
        <v>1744</v>
      </c>
      <c r="AS88" s="13" t="s">
        <v>1745</v>
      </c>
      <c r="AT88" s="173" t="s">
        <v>1746</v>
      </c>
      <c r="AU88" s="13" t="s">
        <v>1747</v>
      </c>
      <c r="AV88" s="173" t="s">
        <v>1748</v>
      </c>
      <c r="AW88" s="13" t="s">
        <v>1749</v>
      </c>
      <c r="AX88" s="173" t="s">
        <v>1750</v>
      </c>
      <c r="AY88" s="13" t="s">
        <v>1751</v>
      </c>
      <c r="AZ88" s="173" t="s">
        <v>1752</v>
      </c>
      <c r="BA88" s="13" t="s">
        <v>1753</v>
      </c>
      <c r="BB88" s="173" t="s">
        <v>1754</v>
      </c>
      <c r="BC88" s="13" t="s">
        <v>1755</v>
      </c>
      <c r="BD88" s="173" t="s">
        <v>1756</v>
      </c>
      <c r="BE88" s="13" t="s">
        <v>1757</v>
      </c>
      <c r="BF88" s="173" t="s">
        <v>1758</v>
      </c>
      <c r="BG88" s="13" t="s">
        <v>1759</v>
      </c>
      <c r="BH88" s="173" t="s">
        <v>1760</v>
      </c>
      <c r="BI88" s="13" t="s">
        <v>1761</v>
      </c>
      <c r="BJ88" s="173" t="s">
        <v>1762</v>
      </c>
      <c r="BK88" s="13" t="s">
        <v>1763</v>
      </c>
      <c r="BL88" s="173" t="s">
        <v>1764</v>
      </c>
      <c r="BM88" s="13" t="s">
        <v>1765</v>
      </c>
      <c r="BN88" s="173" t="s">
        <v>1766</v>
      </c>
      <c r="BO88" s="13" t="s">
        <v>1767</v>
      </c>
      <c r="BP88" s="173" t="s">
        <v>1768</v>
      </c>
      <c r="BQ88" s="13" t="s">
        <v>1769</v>
      </c>
      <c r="BR88" s="173" t="s">
        <v>1770</v>
      </c>
      <c r="BS88" s="13" t="s">
        <v>1771</v>
      </c>
      <c r="BT88" s="173" t="s">
        <v>1772</v>
      </c>
      <c r="BU88" s="13" t="s">
        <v>1773</v>
      </c>
      <c r="BV88" s="173" t="s">
        <v>1774</v>
      </c>
      <c r="BW88" s="13" t="s">
        <v>1775</v>
      </c>
      <c r="BX88" s="173" t="s">
        <v>1776</v>
      </c>
      <c r="BY88" s="13" t="s">
        <v>1777</v>
      </c>
      <c r="BZ88" s="173" t="s">
        <v>1778</v>
      </c>
      <c r="CA88" s="13" t="s">
        <v>1779</v>
      </c>
      <c r="CB88" s="173" t="s">
        <v>1780</v>
      </c>
      <c r="CC88" s="13" t="s">
        <v>1781</v>
      </c>
      <c r="CD88" s="173" t="s">
        <v>1782</v>
      </c>
      <c r="CE88" s="13" t="s">
        <v>1783</v>
      </c>
      <c r="CF88" s="173" t="s">
        <v>1784</v>
      </c>
      <c r="CG88" s="13" t="s">
        <v>1785</v>
      </c>
      <c r="CH88" s="173" t="s">
        <v>1786</v>
      </c>
      <c r="CI88" s="13" t="s">
        <v>1787</v>
      </c>
      <c r="CJ88" s="173" t="s">
        <v>1788</v>
      </c>
      <c r="CK88" s="13" t="s">
        <v>1789</v>
      </c>
      <c r="CL88" s="173" t="s">
        <v>1790</v>
      </c>
      <c r="CM88" s="13" t="s">
        <v>1791</v>
      </c>
      <c r="CN88" s="173" t="s">
        <v>1792</v>
      </c>
      <c r="CO88" s="13" t="s">
        <v>1793</v>
      </c>
      <c r="CP88" s="173" t="s">
        <v>1794</v>
      </c>
      <c r="CQ88" s="13" t="s">
        <v>1795</v>
      </c>
      <c r="CR88" s="173" t="s">
        <v>1796</v>
      </c>
      <c r="CS88" s="13" t="s">
        <v>1797</v>
      </c>
      <c r="CT88" s="173" t="s">
        <v>1798</v>
      </c>
      <c r="CU88" s="13" t="s">
        <v>1799</v>
      </c>
      <c r="CV88" s="173" t="s">
        <v>1800</v>
      </c>
      <c r="CW88" s="13" t="s">
        <v>1801</v>
      </c>
      <c r="CX88" s="173" t="s">
        <v>1802</v>
      </c>
      <c r="CY88" s="13" t="s">
        <v>1803</v>
      </c>
      <c r="CZ88" s="173" t="s">
        <v>1804</v>
      </c>
      <c r="DA88" s="13" t="s">
        <v>1805</v>
      </c>
      <c r="DB88" s="173" t="s">
        <v>1806</v>
      </c>
      <c r="DC88" s="13" t="s">
        <v>1807</v>
      </c>
      <c r="DD88" s="173" t="s">
        <v>1808</v>
      </c>
      <c r="DE88" s="13" t="s">
        <v>1809</v>
      </c>
      <c r="DF88" s="173" t="s">
        <v>1810</v>
      </c>
      <c r="DG88" s="13" t="s">
        <v>1811</v>
      </c>
      <c r="DH88" s="173" t="s">
        <v>1812</v>
      </c>
      <c r="DI88" s="13" t="s">
        <v>1813</v>
      </c>
      <c r="DJ88" s="173" t="s">
        <v>1814</v>
      </c>
      <c r="DK88" s="13" t="s">
        <v>1815</v>
      </c>
      <c r="DL88" s="173" t="s">
        <v>1816</v>
      </c>
      <c r="DM88" s="13" t="s">
        <v>1817</v>
      </c>
      <c r="DN88" s="173" t="s">
        <v>1818</v>
      </c>
      <c r="DO88" s="13" t="s">
        <v>1819</v>
      </c>
      <c r="DP88" s="173" t="s">
        <v>1820</v>
      </c>
      <c r="DQ88" s="13" t="s">
        <v>1821</v>
      </c>
      <c r="DR88" s="173" t="s">
        <v>1822</v>
      </c>
      <c r="DS88" s="13" t="s">
        <v>1823</v>
      </c>
      <c r="DT88" s="173" t="s">
        <v>1824</v>
      </c>
      <c r="DU88" s="13" t="s">
        <v>1825</v>
      </c>
      <c r="DV88" s="173" t="s">
        <v>1826</v>
      </c>
      <c r="DW88" s="13" t="s">
        <v>1827</v>
      </c>
      <c r="DX88" s="173" t="s">
        <v>1828</v>
      </c>
      <c r="DY88" s="13" t="s">
        <v>1829</v>
      </c>
      <c r="DZ88" s="173" t="s">
        <v>1830</v>
      </c>
      <c r="EA88" s="13" t="s">
        <v>1831</v>
      </c>
      <c r="EB88" s="173" t="s">
        <v>1832</v>
      </c>
      <c r="EC88" s="13" t="s">
        <v>1833</v>
      </c>
      <c r="ED88" s="173" t="s">
        <v>1834</v>
      </c>
      <c r="EE88" s="13" t="s">
        <v>1835</v>
      </c>
      <c r="EF88" s="173" t="s">
        <v>1836</v>
      </c>
      <c r="EG88" s="13" t="s">
        <v>1837</v>
      </c>
      <c r="EH88" s="173" t="s">
        <v>1838</v>
      </c>
      <c r="EI88" s="13" t="s">
        <v>1839</v>
      </c>
      <c r="EJ88" s="173" t="s">
        <v>1840</v>
      </c>
      <c r="EK88" s="13" t="s">
        <v>1841</v>
      </c>
      <c r="EL88" s="173" t="s">
        <v>1842</v>
      </c>
      <c r="EM88" s="13" t="s">
        <v>1843</v>
      </c>
      <c r="EN88" s="173" t="s">
        <v>1844</v>
      </c>
      <c r="EO88" s="13" t="s">
        <v>1845</v>
      </c>
      <c r="EP88" s="173" t="s">
        <v>1846</v>
      </c>
      <c r="EQ88" s="13" t="s">
        <v>1847</v>
      </c>
      <c r="ER88" s="173" t="s">
        <v>1848</v>
      </c>
      <c r="ES88" s="13" t="s">
        <v>1849</v>
      </c>
      <c r="ET88" s="173" t="s">
        <v>1850</v>
      </c>
      <c r="EU88" s="13" t="s">
        <v>1851</v>
      </c>
      <c r="EV88" s="173" t="s">
        <v>1852</v>
      </c>
      <c r="EW88" s="15" t="s">
        <v>1853</v>
      </c>
      <c r="EX88" s="15" t="s">
        <v>1854</v>
      </c>
      <c r="EY88" s="15" t="s">
        <v>1855</v>
      </c>
      <c r="EZ88" s="15" t="s">
        <v>1856</v>
      </c>
      <c r="FA88" s="15" t="s">
        <v>1857</v>
      </c>
      <c r="FB88" s="15" t="s">
        <v>1858</v>
      </c>
      <c r="FC88" s="15" t="s">
        <v>1859</v>
      </c>
      <c r="FD88" s="15" t="s">
        <v>1860</v>
      </c>
      <c r="FE88" s="15" t="s">
        <v>1861</v>
      </c>
      <c r="FF88" s="15" t="s">
        <v>1862</v>
      </c>
      <c r="FG88" s="15" t="s">
        <v>1863</v>
      </c>
      <c r="FH88" s="15" t="s">
        <v>1864</v>
      </c>
      <c r="FI88" s="15" t="s">
        <v>1865</v>
      </c>
      <c r="FJ88" s="15" t="s">
        <v>1866</v>
      </c>
      <c r="FK88" s="15" t="s">
        <v>1867</v>
      </c>
      <c r="FL88" s="15" t="s">
        <v>1868</v>
      </c>
      <c r="FM88" s="15" t="s">
        <v>1869</v>
      </c>
      <c r="FN88" s="15" t="s">
        <v>1870</v>
      </c>
      <c r="FO88" s="15" t="s">
        <v>1871</v>
      </c>
      <c r="FP88" s="15" t="s">
        <v>1872</v>
      </c>
      <c r="FQ88" s="15" t="s">
        <v>1873</v>
      </c>
      <c r="FR88" s="15" t="s">
        <v>1874</v>
      </c>
      <c r="FS88" s="15" t="s">
        <v>1875</v>
      </c>
      <c r="FT88" s="15" t="s">
        <v>1876</v>
      </c>
      <c r="FU88" s="15" t="s">
        <v>1877</v>
      </c>
      <c r="FV88" s="15" t="s">
        <v>1878</v>
      </c>
      <c r="FW88" s="15" t="s">
        <v>1879</v>
      </c>
      <c r="FX88" s="15" t="s">
        <v>1880</v>
      </c>
      <c r="FY88" s="15" t="s">
        <v>1881</v>
      </c>
      <c r="FZ88" s="15" t="s">
        <v>1882</v>
      </c>
      <c r="GA88" s="13" t="s">
        <v>1883</v>
      </c>
      <c r="GB88" s="173" t="s">
        <v>1884</v>
      </c>
      <c r="GC88" s="13" t="s">
        <v>1885</v>
      </c>
      <c r="GD88" s="173" t="s">
        <v>1886</v>
      </c>
      <c r="GE88" s="13" t="s">
        <v>1887</v>
      </c>
      <c r="GF88" s="173" t="s">
        <v>1888</v>
      </c>
      <c r="GG88" s="13" t="s">
        <v>1889</v>
      </c>
      <c r="GH88" s="173" t="s">
        <v>1890</v>
      </c>
      <c r="GI88" s="13" t="s">
        <v>1891</v>
      </c>
      <c r="GJ88" s="173" t="s">
        <v>1892</v>
      </c>
      <c r="GK88" s="13" t="s">
        <v>1893</v>
      </c>
      <c r="GL88" s="173" t="s">
        <v>1894</v>
      </c>
      <c r="GM88" s="13" t="s">
        <v>1895</v>
      </c>
      <c r="GN88" s="173" t="s">
        <v>1896</v>
      </c>
      <c r="GO88" s="13" t="s">
        <v>1897</v>
      </c>
      <c r="GP88" s="173" t="s">
        <v>1898</v>
      </c>
      <c r="GQ88" s="13" t="s">
        <v>1899</v>
      </c>
      <c r="GR88" s="173" t="s">
        <v>1900</v>
      </c>
      <c r="GS88" s="13" t="s">
        <v>1901</v>
      </c>
      <c r="GT88" s="173" t="s">
        <v>1902</v>
      </c>
      <c r="GU88" s="13" t="s">
        <v>1903</v>
      </c>
      <c r="GV88" s="173" t="s">
        <v>1904</v>
      </c>
      <c r="GW88" s="13" t="s">
        <v>1905</v>
      </c>
      <c r="GX88" s="173" t="s">
        <v>1906</v>
      </c>
      <c r="GY88" s="13" t="s">
        <v>1907</v>
      </c>
      <c r="GZ88" s="173" t="s">
        <v>1908</v>
      </c>
      <c r="HA88" s="13" t="s">
        <v>1909</v>
      </c>
      <c r="HB88" s="173" t="s">
        <v>1910</v>
      </c>
      <c r="HC88" s="13" t="s">
        <v>1911</v>
      </c>
      <c r="HD88" s="182" t="s">
        <v>1912</v>
      </c>
    </row>
    <row r="89" spans="1:212" ht="12.95" customHeight="1" x14ac:dyDescent="0.2">
      <c r="A89" s="2" t="s">
        <v>353</v>
      </c>
      <c r="B89" s="37">
        <v>3</v>
      </c>
      <c r="C89" s="13">
        <v>11.0116685814055</v>
      </c>
      <c r="D89" s="173">
        <v>0.76107219614173505</v>
      </c>
      <c r="E89" s="13">
        <v>16.134308850691401</v>
      </c>
      <c r="F89" s="173">
        <v>2.2765773044283302</v>
      </c>
      <c r="G89" s="13">
        <v>14.093872233242299</v>
      </c>
      <c r="H89" s="173">
        <v>1.86894401567849</v>
      </c>
      <c r="I89" s="13">
        <v>8.8951562307588006</v>
      </c>
      <c r="J89" s="173">
        <v>0.90839291883917095</v>
      </c>
      <c r="K89" s="13">
        <v>-7.23915261993257</v>
      </c>
      <c r="L89" s="173">
        <v>2.47028657023154</v>
      </c>
      <c r="M89" s="13">
        <v>11.771532164268301</v>
      </c>
      <c r="N89" s="173">
        <v>0.79526995307269299</v>
      </c>
      <c r="O89" s="13">
        <v>18.6902831562636</v>
      </c>
      <c r="P89" s="173">
        <v>2.1282328218864199</v>
      </c>
      <c r="Q89" s="13">
        <v>14.966237722425401</v>
      </c>
      <c r="R89" s="173">
        <v>2.1643447391169799</v>
      </c>
      <c r="S89" s="13">
        <v>9.4133738434982206</v>
      </c>
      <c r="T89" s="173">
        <v>0.93994904821985703</v>
      </c>
      <c r="U89" s="13">
        <v>-9.2769093127653495</v>
      </c>
      <c r="V89" s="173">
        <v>2.38562239725456</v>
      </c>
      <c r="W89" s="13">
        <v>10.655427483203701</v>
      </c>
      <c r="X89" s="173">
        <v>0.70019649454565902</v>
      </c>
      <c r="Y89" s="13">
        <v>14.6137945714461</v>
      </c>
      <c r="Z89" s="173">
        <v>1.9652688747946301</v>
      </c>
      <c r="AA89" s="13">
        <v>12.5619141574191</v>
      </c>
      <c r="AB89" s="173">
        <v>1.78788371314863</v>
      </c>
      <c r="AC89" s="13">
        <v>9.3095548677427509</v>
      </c>
      <c r="AD89" s="173">
        <v>0.83050816266503003</v>
      </c>
      <c r="AE89" s="13">
        <v>-5.3042397037033604</v>
      </c>
      <c r="AF89" s="173">
        <v>2.1435784876062098</v>
      </c>
      <c r="AG89" s="13">
        <v>17.2046617006839</v>
      </c>
      <c r="AH89" s="173">
        <v>0.86251923302707501</v>
      </c>
      <c r="AI89" s="13">
        <v>23.3792041470629</v>
      </c>
      <c r="AJ89" s="173">
        <v>2.7401130595598602</v>
      </c>
      <c r="AK89" s="13">
        <v>18.218779978193101</v>
      </c>
      <c r="AL89" s="173">
        <v>1.98887886407764</v>
      </c>
      <c r="AM89" s="13">
        <v>15.5012117865873</v>
      </c>
      <c r="AN89" s="173">
        <v>1.0273630018790401</v>
      </c>
      <c r="AO89" s="13">
        <v>-7.8779923604756199</v>
      </c>
      <c r="AP89" s="173">
        <v>2.96821290036024</v>
      </c>
      <c r="AQ89" s="13">
        <v>16.474863528290399</v>
      </c>
      <c r="AR89" s="173">
        <v>0.79778240611555096</v>
      </c>
      <c r="AS89" s="13">
        <v>18.7469485729704</v>
      </c>
      <c r="AT89" s="173">
        <v>2.3563833118657902</v>
      </c>
      <c r="AU89" s="13">
        <v>15.386012139766599</v>
      </c>
      <c r="AV89" s="173">
        <v>1.97999387113777</v>
      </c>
      <c r="AW89" s="13">
        <v>16.0637801380567</v>
      </c>
      <c r="AX89" s="173">
        <v>0.97562929141786803</v>
      </c>
      <c r="AY89" s="13">
        <v>-2.6831684349137399</v>
      </c>
      <c r="AZ89" s="173">
        <v>2.6317178226735698</v>
      </c>
      <c r="BA89" s="13">
        <v>16.0533001279301</v>
      </c>
      <c r="BB89" s="173">
        <v>0.72648876953588204</v>
      </c>
      <c r="BC89" s="13">
        <v>15.407017314789099</v>
      </c>
      <c r="BD89" s="173">
        <v>2.2192706015047201</v>
      </c>
      <c r="BE89" s="13">
        <v>15.574284180326901</v>
      </c>
      <c r="BF89" s="173">
        <v>1.7444333826493901</v>
      </c>
      <c r="BG89" s="13">
        <v>16.224613072058901</v>
      </c>
      <c r="BH89" s="173">
        <v>0.90799646378837995</v>
      </c>
      <c r="BI89" s="13">
        <v>0.81759575726984901</v>
      </c>
      <c r="BJ89" s="173">
        <v>2.5452008728647</v>
      </c>
      <c r="BK89" s="13">
        <v>21.521251214436099</v>
      </c>
      <c r="BL89" s="173">
        <v>0.82709530123602104</v>
      </c>
      <c r="BM89" s="13">
        <v>19.6357453656105</v>
      </c>
      <c r="BN89" s="173">
        <v>2.0653412497075401</v>
      </c>
      <c r="BO89" s="13">
        <v>21.2863355093751</v>
      </c>
      <c r="BP89" s="173">
        <v>2.4554341744423298</v>
      </c>
      <c r="BQ89" s="13">
        <v>21.964801387184</v>
      </c>
      <c r="BR89" s="173">
        <v>1.0939295341913799</v>
      </c>
      <c r="BS89" s="13">
        <v>2.3290560215735501</v>
      </c>
      <c r="BT89" s="173">
        <v>2.5164250069011098</v>
      </c>
      <c r="BU89" s="13">
        <v>20.400196394434801</v>
      </c>
      <c r="BV89" s="173">
        <v>0.92307832547770097</v>
      </c>
      <c r="BW89" s="13">
        <v>29.916180526096301</v>
      </c>
      <c r="BX89" s="173">
        <v>2.76789913148908</v>
      </c>
      <c r="BY89" s="13">
        <v>25.1391928048639</v>
      </c>
      <c r="BZ89" s="173">
        <v>2.1007859691400199</v>
      </c>
      <c r="CA89" s="13">
        <v>17.0675436167834</v>
      </c>
      <c r="CB89" s="173">
        <v>1.0848666616947</v>
      </c>
      <c r="CC89" s="13">
        <v>-12.8486369093129</v>
      </c>
      <c r="CD89" s="173">
        <v>3.0000033603067102</v>
      </c>
      <c r="CE89" s="13">
        <v>5.3749234443042102</v>
      </c>
      <c r="CF89" s="173">
        <v>0.56369512731085702</v>
      </c>
      <c r="CG89" s="13">
        <v>10.671931108189799</v>
      </c>
      <c r="CH89" s="173">
        <v>1.8760637410471801</v>
      </c>
      <c r="CI89" s="13">
        <v>5.57402902990074</v>
      </c>
      <c r="CJ89" s="173">
        <v>1.2498829952055699</v>
      </c>
      <c r="CK89" s="13">
        <v>4.0295030738335198</v>
      </c>
      <c r="CL89" s="173">
        <v>0.51520675281929296</v>
      </c>
      <c r="CM89" s="13">
        <v>-6.6424280343562403</v>
      </c>
      <c r="CN89" s="173">
        <v>1.91226137835833</v>
      </c>
      <c r="CO89" s="13">
        <v>15.614323771081301</v>
      </c>
      <c r="CP89" s="173">
        <v>0.96534403373052902</v>
      </c>
      <c r="CQ89" s="13">
        <v>20.0625627133305</v>
      </c>
      <c r="CR89" s="173">
        <v>2.4388236054189099</v>
      </c>
      <c r="CS89" s="13">
        <v>16.613372625679599</v>
      </c>
      <c r="CT89" s="173">
        <v>2.18389079647091</v>
      </c>
      <c r="CU89" s="13">
        <v>14.3455147234601</v>
      </c>
      <c r="CV89" s="173">
        <v>1.0276734852943901</v>
      </c>
      <c r="CW89" s="13">
        <v>-5.7170479898703803</v>
      </c>
      <c r="CX89" s="173">
        <v>2.55774244864699</v>
      </c>
      <c r="CY89" s="13">
        <v>24.800802564490802</v>
      </c>
      <c r="CZ89" s="173">
        <v>1.2148757499359799</v>
      </c>
      <c r="DA89" s="13">
        <v>27.6942516338137</v>
      </c>
      <c r="DB89" s="173">
        <v>2.6612997766166799</v>
      </c>
      <c r="DC89" s="13">
        <v>27.463913988956001</v>
      </c>
      <c r="DD89" s="173">
        <v>2.8928970482997598</v>
      </c>
      <c r="DE89" s="13">
        <v>23.3543629824118</v>
      </c>
      <c r="DF89" s="173">
        <v>1.36443844178271</v>
      </c>
      <c r="DG89" s="13">
        <v>-4.33988865140189</v>
      </c>
      <c r="DH89" s="173">
        <v>2.8262380518279202</v>
      </c>
      <c r="DI89" s="13">
        <v>13.3017783346728</v>
      </c>
      <c r="DJ89" s="173">
        <v>0.78188478482281998</v>
      </c>
      <c r="DK89" s="13">
        <v>15.5601615215078</v>
      </c>
      <c r="DL89" s="173">
        <v>1.9576465341498099</v>
      </c>
      <c r="DM89" s="13">
        <v>14.8092764857658</v>
      </c>
      <c r="DN89" s="173">
        <v>2.10745969215801</v>
      </c>
      <c r="DO89" s="13">
        <v>12.483200653004999</v>
      </c>
      <c r="DP89" s="173">
        <v>0.99286054451197003</v>
      </c>
      <c r="DQ89" s="13">
        <v>-3.0769608685027898</v>
      </c>
      <c r="DR89" s="173">
        <v>2.28123720135329</v>
      </c>
      <c r="DS89" s="13">
        <v>12.640664743076799</v>
      </c>
      <c r="DT89" s="173">
        <v>0.75504429393843797</v>
      </c>
      <c r="DU89" s="13">
        <v>16.554216632294601</v>
      </c>
      <c r="DV89" s="173">
        <v>2.3894720953721098</v>
      </c>
      <c r="DW89" s="13">
        <v>12.1176812204555</v>
      </c>
      <c r="DX89" s="173">
        <v>1.66145201973114</v>
      </c>
      <c r="DY89" s="13">
        <v>11.989228980600799</v>
      </c>
      <c r="DZ89" s="173">
        <v>0.92870188418380695</v>
      </c>
      <c r="EA89" s="13">
        <v>-4.5649876516937598</v>
      </c>
      <c r="EB89" s="173">
        <v>2.6042170347781801</v>
      </c>
      <c r="EC89" s="13">
        <v>12.453870064994801</v>
      </c>
      <c r="ED89" s="173">
        <v>0.72684111132137397</v>
      </c>
      <c r="EE89" s="13">
        <v>15.1021302205115</v>
      </c>
      <c r="EF89" s="173">
        <v>2.0061853280386699</v>
      </c>
      <c r="EG89" s="13">
        <v>12.226276346452</v>
      </c>
      <c r="EH89" s="173">
        <v>1.77143814197725</v>
      </c>
      <c r="EI89" s="13">
        <v>11.9357315825896</v>
      </c>
      <c r="EJ89" s="173">
        <v>0.95610554292439198</v>
      </c>
      <c r="EK89" s="13">
        <v>-3.16639863792197</v>
      </c>
      <c r="EL89" s="173">
        <v>2.2222609204624799</v>
      </c>
      <c r="EM89" s="13">
        <v>16.7482237912774</v>
      </c>
      <c r="EN89" s="173">
        <v>0.86058360098367903</v>
      </c>
      <c r="EO89" s="13">
        <v>17.927446070171701</v>
      </c>
      <c r="EP89" s="173">
        <v>2.0627667312865898</v>
      </c>
      <c r="EQ89" s="13">
        <v>17.420506239967501</v>
      </c>
      <c r="ER89" s="173">
        <v>2.0439857116015898</v>
      </c>
      <c r="ES89" s="13">
        <v>16.4847478074416</v>
      </c>
      <c r="ET89" s="173">
        <v>1.09222043505722</v>
      </c>
      <c r="EU89" s="13">
        <v>-1.44269826273005</v>
      </c>
      <c r="EV89" s="173">
        <v>2.34851321074696</v>
      </c>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3">
        <v>2.74081607632312</v>
      </c>
      <c r="GB89" s="173">
        <v>1.13005518363928</v>
      </c>
      <c r="GC89" s="13">
        <v>0.53972348166413497</v>
      </c>
      <c r="GD89" s="173">
        <v>1.33915015313096</v>
      </c>
      <c r="GE89" s="13">
        <v>2.17640033531073</v>
      </c>
      <c r="GF89" s="173">
        <v>1.09920249349558</v>
      </c>
      <c r="GG89" s="13">
        <v>-0.85742563624213697</v>
      </c>
      <c r="GH89" s="173">
        <v>1.46527469088403</v>
      </c>
      <c r="GI89" s="13">
        <v>1.19630547559357</v>
      </c>
      <c r="GJ89" s="173">
        <v>1.2752030968330701</v>
      </c>
      <c r="GK89" s="13">
        <v>0.12849714431415099</v>
      </c>
      <c r="GL89" s="173">
        <v>1.24513374793966</v>
      </c>
      <c r="GM89" s="13">
        <v>0.44235550675024299</v>
      </c>
      <c r="GN89" s="173">
        <v>1.37512002905588</v>
      </c>
      <c r="GO89" s="13">
        <v>-6.4416086109770596</v>
      </c>
      <c r="GP89" s="173">
        <v>1.5021199500461799</v>
      </c>
      <c r="GQ89" s="13">
        <v>-1.2320464997115801</v>
      </c>
      <c r="GR89" s="173">
        <v>0.82540712875619404</v>
      </c>
      <c r="GS89" s="13">
        <v>-3.9174917396877098</v>
      </c>
      <c r="GT89" s="173">
        <v>1.4904359592626399</v>
      </c>
      <c r="GU89" s="13">
        <v>-3.8420789179629402</v>
      </c>
      <c r="GV89" s="173">
        <v>1.78198708447238</v>
      </c>
      <c r="GW89" s="13">
        <v>-0.40803107857040599</v>
      </c>
      <c r="GX89" s="173">
        <v>1.1675022561412001</v>
      </c>
      <c r="GY89" s="13">
        <v>-0.940034647934754</v>
      </c>
      <c r="GZ89" s="173">
        <v>1.24810366079469</v>
      </c>
      <c r="HA89" s="13">
        <v>-5.0823188437904996</v>
      </c>
      <c r="HB89" s="173">
        <v>1.23186885596294</v>
      </c>
      <c r="HC89" s="13">
        <v>-4.74094822386723</v>
      </c>
      <c r="HD89" s="182">
        <v>1.3677813767836799</v>
      </c>
    </row>
    <row r="90" spans="1:212" ht="12.95" customHeight="1" x14ac:dyDescent="0.2">
      <c r="A90" s="2" t="s">
        <v>356</v>
      </c>
      <c r="B90" s="37">
        <v>3</v>
      </c>
      <c r="C90" s="13">
        <v>6.1675516731379201</v>
      </c>
      <c r="D90" s="173">
        <v>0.71391899493817901</v>
      </c>
      <c r="E90" s="13">
        <v>8.6326342293514493</v>
      </c>
      <c r="F90" s="173">
        <v>2.17792715585635</v>
      </c>
      <c r="G90" s="13">
        <v>5.7533034188764303</v>
      </c>
      <c r="H90" s="173">
        <v>1.4923549836055501</v>
      </c>
      <c r="I90" s="13">
        <v>5.7803981639980302</v>
      </c>
      <c r="J90" s="173">
        <v>0.811160690863032</v>
      </c>
      <c r="K90" s="13">
        <v>-2.85223606535342</v>
      </c>
      <c r="L90" s="173">
        <v>2.4792338339984901</v>
      </c>
      <c r="M90" s="13">
        <v>8.6336962796547105</v>
      </c>
      <c r="N90" s="173">
        <v>0.71475279335122699</v>
      </c>
      <c r="O90" s="13">
        <v>24.5746088171236</v>
      </c>
      <c r="P90" s="173">
        <v>3.0793336632978798</v>
      </c>
      <c r="Q90" s="13">
        <v>8.1706948921595597</v>
      </c>
      <c r="R90" s="173">
        <v>2.2009724574560199</v>
      </c>
      <c r="S90" s="13">
        <v>5.3204591946565696</v>
      </c>
      <c r="T90" s="173">
        <v>0.82050680959032596</v>
      </c>
      <c r="U90" s="13">
        <v>-19.254149622467001</v>
      </c>
      <c r="V90" s="173">
        <v>3.1966958879860199</v>
      </c>
      <c r="W90" s="13">
        <v>4.4572921620822603</v>
      </c>
      <c r="X90" s="173">
        <v>0.57390910209326795</v>
      </c>
      <c r="Y90" s="13">
        <v>14.207176268898801</v>
      </c>
      <c r="Z90" s="173">
        <v>2.8250741284751499</v>
      </c>
      <c r="AA90" s="13">
        <v>2.2139134874068001</v>
      </c>
      <c r="AB90" s="173">
        <v>1.0219620025853899</v>
      </c>
      <c r="AC90" s="13">
        <v>3.0212711841825701</v>
      </c>
      <c r="AD90" s="173">
        <v>0.53443321610678896</v>
      </c>
      <c r="AE90" s="13">
        <v>-11.1859050847162</v>
      </c>
      <c r="AF90" s="173">
        <v>2.8626678439790298</v>
      </c>
      <c r="AG90" s="13">
        <v>4.9711544601365798</v>
      </c>
      <c r="AH90" s="173">
        <v>0.53888628032723895</v>
      </c>
      <c r="AI90" s="13">
        <v>15.9709626840292</v>
      </c>
      <c r="AJ90" s="173">
        <v>2.9938317701822501</v>
      </c>
      <c r="AK90" s="13">
        <v>4.0152060657940503</v>
      </c>
      <c r="AL90" s="173">
        <v>1.65160052935396</v>
      </c>
      <c r="AM90" s="13">
        <v>2.7410223090266799</v>
      </c>
      <c r="AN90" s="173">
        <v>0.50741273529909403</v>
      </c>
      <c r="AO90" s="13">
        <v>-13.229940375002499</v>
      </c>
      <c r="AP90" s="173">
        <v>3.0828341750585802</v>
      </c>
      <c r="AQ90" s="13">
        <v>10.912733915269101</v>
      </c>
      <c r="AR90" s="173">
        <v>1.04544091874668</v>
      </c>
      <c r="AS90" s="13">
        <v>15.1127705366242</v>
      </c>
      <c r="AT90" s="173">
        <v>2.5232213506045502</v>
      </c>
      <c r="AU90" s="13">
        <v>12.888388031840799</v>
      </c>
      <c r="AV90" s="173">
        <v>2.6103476319463401</v>
      </c>
      <c r="AW90" s="13">
        <v>9.1206376151347808</v>
      </c>
      <c r="AX90" s="173">
        <v>1.1650463689316399</v>
      </c>
      <c r="AY90" s="13">
        <v>-5.9921329214894001</v>
      </c>
      <c r="AZ90" s="173">
        <v>2.4879694244758399</v>
      </c>
      <c r="BA90" s="13">
        <v>11.343258769738499</v>
      </c>
      <c r="BB90" s="173">
        <v>0.83513404255432799</v>
      </c>
      <c r="BC90" s="13">
        <v>11.9831163368302</v>
      </c>
      <c r="BD90" s="173">
        <v>2.26074682212555</v>
      </c>
      <c r="BE90" s="13">
        <v>9.5938987988598292</v>
      </c>
      <c r="BF90" s="173">
        <v>1.8279003379932699</v>
      </c>
      <c r="BG90" s="13">
        <v>11.189396029111</v>
      </c>
      <c r="BH90" s="173">
        <v>1.10794191053798</v>
      </c>
      <c r="BI90" s="13">
        <v>-0.79372030771917301</v>
      </c>
      <c r="BJ90" s="173">
        <v>2.5578312477598302</v>
      </c>
      <c r="BK90" s="13">
        <v>32.074943548220403</v>
      </c>
      <c r="BL90" s="173">
        <v>1.66784946114991</v>
      </c>
      <c r="BM90" s="13">
        <v>22.235303626339899</v>
      </c>
      <c r="BN90" s="173">
        <v>3.39874319728712</v>
      </c>
      <c r="BO90" s="13">
        <v>31.590923242685101</v>
      </c>
      <c r="BP90" s="173">
        <v>3.2216867542491201</v>
      </c>
      <c r="BQ90" s="13">
        <v>34.192603521764703</v>
      </c>
      <c r="BR90" s="173">
        <v>2.15710314620816</v>
      </c>
      <c r="BS90" s="13">
        <v>11.9572998954248</v>
      </c>
      <c r="BT90" s="173">
        <v>4.0323419225115602</v>
      </c>
      <c r="BU90" s="13">
        <v>13.7116568416542</v>
      </c>
      <c r="BV90" s="173">
        <v>1.0186924261113099</v>
      </c>
      <c r="BW90" s="13">
        <v>26.6217224003857</v>
      </c>
      <c r="BX90" s="173">
        <v>3.0953855090200202</v>
      </c>
      <c r="BY90" s="13">
        <v>13.046945511205299</v>
      </c>
      <c r="BZ90" s="173">
        <v>2.5663954099667801</v>
      </c>
      <c r="CA90" s="13">
        <v>10.9807215695902</v>
      </c>
      <c r="CB90" s="173">
        <v>1.31501187533163</v>
      </c>
      <c r="CC90" s="13">
        <v>-15.641000830795599</v>
      </c>
      <c r="CD90" s="173">
        <v>3.2420361337170802</v>
      </c>
      <c r="CE90" s="13">
        <v>2.53942926640691</v>
      </c>
      <c r="CF90" s="173">
        <v>0.53209041092122</v>
      </c>
      <c r="CG90" s="13">
        <v>2.6122504817669898</v>
      </c>
      <c r="CH90" s="173">
        <v>0.79550771878169102</v>
      </c>
      <c r="CI90" s="13">
        <v>1.5498277633370601</v>
      </c>
      <c r="CJ90" s="173">
        <v>0.69319474231849199</v>
      </c>
      <c r="CK90" s="13">
        <v>2.9040114818148801</v>
      </c>
      <c r="CL90" s="173">
        <v>0.70934978537062099</v>
      </c>
      <c r="CM90" s="13">
        <v>0.29176100004789701</v>
      </c>
      <c r="CN90" s="173">
        <v>1.0366394800669101</v>
      </c>
      <c r="CO90" s="13">
        <v>6.2847705211473404</v>
      </c>
      <c r="CP90" s="173">
        <v>0.87280976386115905</v>
      </c>
      <c r="CQ90" s="13">
        <v>13.1369439659622</v>
      </c>
      <c r="CR90" s="173">
        <v>2.7072045780279499</v>
      </c>
      <c r="CS90" s="13">
        <v>7.2293184925687504</v>
      </c>
      <c r="CT90" s="173">
        <v>1.8747097035421501</v>
      </c>
      <c r="CU90" s="13">
        <v>4.3622228858522698</v>
      </c>
      <c r="CV90" s="173">
        <v>0.84489810805848398</v>
      </c>
      <c r="CW90" s="13">
        <v>-8.77472108010992</v>
      </c>
      <c r="CX90" s="173">
        <v>2.64455796615482</v>
      </c>
      <c r="CY90" s="13">
        <v>17.2401882631655</v>
      </c>
      <c r="CZ90" s="173">
        <v>1.2344781462600301</v>
      </c>
      <c r="DA90" s="13">
        <v>25.962663931691399</v>
      </c>
      <c r="DB90" s="173">
        <v>3.6670540728908501</v>
      </c>
      <c r="DC90" s="13">
        <v>16.464386129024099</v>
      </c>
      <c r="DD90" s="173">
        <v>2.7670024130386102</v>
      </c>
      <c r="DE90" s="13">
        <v>15.4844923494472</v>
      </c>
      <c r="DF90" s="173">
        <v>1.35962786431153</v>
      </c>
      <c r="DG90" s="13">
        <v>-10.478171582244199</v>
      </c>
      <c r="DH90" s="173">
        <v>3.9669171577134801</v>
      </c>
      <c r="DI90" s="13">
        <v>11.860236503484099</v>
      </c>
      <c r="DJ90" s="173">
        <v>1.2564884655114501</v>
      </c>
      <c r="DK90" s="13">
        <v>19.729521307535901</v>
      </c>
      <c r="DL90" s="173">
        <v>3.0592679617227598</v>
      </c>
      <c r="DM90" s="13">
        <v>10.019118860971499</v>
      </c>
      <c r="DN90" s="173">
        <v>2.05914384496986</v>
      </c>
      <c r="DO90" s="13">
        <v>10.2726379606111</v>
      </c>
      <c r="DP90" s="173">
        <v>1.47728468110803</v>
      </c>
      <c r="DQ90" s="13">
        <v>-9.4568833469247604</v>
      </c>
      <c r="DR90" s="173">
        <v>2.94491061558083</v>
      </c>
      <c r="DS90" s="13">
        <v>2.85592769712229</v>
      </c>
      <c r="DT90" s="173">
        <v>0.40913212215578199</v>
      </c>
      <c r="DU90" s="13">
        <v>5.9845134549251702</v>
      </c>
      <c r="DV90" s="173">
        <v>1.3256962565694901</v>
      </c>
      <c r="DW90" s="13">
        <v>1.9583921156928401</v>
      </c>
      <c r="DX90" s="173">
        <v>0.73560840227731294</v>
      </c>
      <c r="DY90" s="13">
        <v>2.4125567410214201</v>
      </c>
      <c r="DZ90" s="173">
        <v>0.49572697614156003</v>
      </c>
      <c r="EA90" s="13">
        <v>-3.57195671390375</v>
      </c>
      <c r="EB90" s="173">
        <v>1.40312913499298</v>
      </c>
      <c r="EC90" s="13">
        <v>1.5242909679194701</v>
      </c>
      <c r="ED90" s="173">
        <v>0.34945225586105999</v>
      </c>
      <c r="EE90" s="13">
        <v>4.3677390653151997</v>
      </c>
      <c r="EF90" s="173">
        <v>1.3711729298344899</v>
      </c>
      <c r="EG90" s="13">
        <v>0.64328261686033505</v>
      </c>
      <c r="EH90" s="173">
        <v>0.44366536315515098</v>
      </c>
      <c r="EI90" s="13">
        <v>1.1554347159112499</v>
      </c>
      <c r="EJ90" s="173">
        <v>0.39299981389355798</v>
      </c>
      <c r="EK90" s="13">
        <v>-3.2123043494039498</v>
      </c>
      <c r="EL90" s="173">
        <v>1.41531086192433</v>
      </c>
      <c r="EM90" s="13">
        <v>10.957661047109999</v>
      </c>
      <c r="EN90" s="173">
        <v>0.90427548803450697</v>
      </c>
      <c r="EO90" s="13">
        <v>15.3188055284865</v>
      </c>
      <c r="EP90" s="173">
        <v>2.67137514565741</v>
      </c>
      <c r="EQ90" s="13">
        <v>12.0214181274459</v>
      </c>
      <c r="ER90" s="173">
        <v>1.8174942197886901</v>
      </c>
      <c r="ES90" s="13">
        <v>9.8203697723362495</v>
      </c>
      <c r="ET90" s="173">
        <v>1.10485429037508</v>
      </c>
      <c r="EU90" s="13">
        <v>-5.4984357561502399</v>
      </c>
      <c r="EV90" s="173">
        <v>2.7877767105807201</v>
      </c>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3">
        <v>-2.2709888801425899</v>
      </c>
      <c r="GB90" s="173">
        <v>1.1194797669866601</v>
      </c>
      <c r="GC90" s="13">
        <v>1.2076295740707399</v>
      </c>
      <c r="GD90" s="173">
        <v>1.0129853108631</v>
      </c>
      <c r="GE90" s="13">
        <v>1.9353296345544699</v>
      </c>
      <c r="GF90" s="173">
        <v>0.68490187231034605</v>
      </c>
      <c r="GG90" s="13">
        <v>0.36522945643760402</v>
      </c>
      <c r="GH90" s="173">
        <v>0.80749994197867103</v>
      </c>
      <c r="GI90" s="13">
        <v>-0.48382485559118699</v>
      </c>
      <c r="GJ90" s="173">
        <v>1.3990093814020901</v>
      </c>
      <c r="GK90" s="13">
        <v>-4.34525983301927</v>
      </c>
      <c r="GL90" s="173">
        <v>1.3362614532438899</v>
      </c>
      <c r="GM90" s="13">
        <v>2.1885973701791701</v>
      </c>
      <c r="GN90" s="173">
        <v>2.2392356386706802</v>
      </c>
      <c r="GO90" s="13">
        <v>0.561420552393599</v>
      </c>
      <c r="GP90" s="173">
        <v>1.4427155578342901</v>
      </c>
      <c r="GQ90" s="13">
        <v>-1.15162801876178</v>
      </c>
      <c r="GR90" s="173">
        <v>0.73056330330719998</v>
      </c>
      <c r="GS90" s="13">
        <v>3.9687621428633697E-2</v>
      </c>
      <c r="GT90" s="173">
        <v>1.1379571818412799</v>
      </c>
      <c r="GU90" s="13">
        <v>-1.3181243198580099</v>
      </c>
      <c r="GV90" s="173">
        <v>1.70078398572116</v>
      </c>
      <c r="GW90" s="13">
        <v>1.8789970378904299</v>
      </c>
      <c r="GX90" s="173">
        <v>1.5463563997927801</v>
      </c>
      <c r="GY90" s="13">
        <v>-1.8053593224204401</v>
      </c>
      <c r="GZ90" s="173">
        <v>0.74910508205399196</v>
      </c>
      <c r="HA90" s="13">
        <v>-2.64107317076683</v>
      </c>
      <c r="HB90" s="173">
        <v>0.65557487081251598</v>
      </c>
      <c r="HC90" s="13">
        <v>-4.4407238697864102</v>
      </c>
      <c r="HD90" s="182">
        <v>1.3019010199697501</v>
      </c>
    </row>
    <row r="91" spans="1:212" ht="12.95" customHeight="1" x14ac:dyDescent="0.2">
      <c r="A91" s="2" t="s">
        <v>99</v>
      </c>
      <c r="B91" s="37">
        <v>3</v>
      </c>
      <c r="C91" s="13">
        <v>5.6342070788818601</v>
      </c>
      <c r="D91" s="173">
        <v>0.56017555928551899</v>
      </c>
      <c r="E91" s="13">
        <v>5.2420324661661502</v>
      </c>
      <c r="F91" s="173">
        <v>1.0664061782749601</v>
      </c>
      <c r="G91" s="13">
        <v>5.9389528760122303</v>
      </c>
      <c r="H91" s="173">
        <v>1.64336429899353</v>
      </c>
      <c r="I91" s="13">
        <v>5.5435335206790297</v>
      </c>
      <c r="J91" s="173">
        <v>0.71562478267940899</v>
      </c>
      <c r="K91" s="13">
        <v>0.30150105451287901</v>
      </c>
      <c r="L91" s="173">
        <v>1.2903006834813899</v>
      </c>
      <c r="M91" s="13">
        <v>6.0674908311016802</v>
      </c>
      <c r="N91" s="173">
        <v>0.57610602886600104</v>
      </c>
      <c r="O91" s="13">
        <v>8.7565374920491994</v>
      </c>
      <c r="P91" s="173">
        <v>1.5148100627418</v>
      </c>
      <c r="Q91" s="13">
        <v>5.0566238887269899</v>
      </c>
      <c r="R91" s="173">
        <v>1.5351708186767099</v>
      </c>
      <c r="S91" s="13">
        <v>5.0259946047634303</v>
      </c>
      <c r="T91" s="173">
        <v>0.65790553010514696</v>
      </c>
      <c r="U91" s="13">
        <v>-3.73054288728577</v>
      </c>
      <c r="V91" s="173">
        <v>1.6916855965650499</v>
      </c>
      <c r="W91" s="13">
        <v>6.2838726051736904</v>
      </c>
      <c r="X91" s="173">
        <v>0.68821174244452599</v>
      </c>
      <c r="Y91" s="13">
        <v>6.7916137743221103</v>
      </c>
      <c r="Z91" s="173">
        <v>1.6506238586719399</v>
      </c>
      <c r="AA91" s="13">
        <v>10.2645737034861</v>
      </c>
      <c r="AB91" s="173">
        <v>2.1621411659896599</v>
      </c>
      <c r="AC91" s="13">
        <v>5.01731128113203</v>
      </c>
      <c r="AD91" s="173">
        <v>0.64088310059592801</v>
      </c>
      <c r="AE91" s="13">
        <v>-1.7743024931900799</v>
      </c>
      <c r="AF91" s="173">
        <v>1.80326609650393</v>
      </c>
      <c r="AG91" s="13">
        <v>8.6765789054701496</v>
      </c>
      <c r="AH91" s="173">
        <v>0.79048230555191501</v>
      </c>
      <c r="AI91" s="13">
        <v>10.8803896209733</v>
      </c>
      <c r="AJ91" s="173">
        <v>1.62793248248953</v>
      </c>
      <c r="AK91" s="13">
        <v>9.3217427491835796</v>
      </c>
      <c r="AL91" s="173">
        <v>2.0356774570371199</v>
      </c>
      <c r="AM91" s="13">
        <v>7.4694323439493502</v>
      </c>
      <c r="AN91" s="173">
        <v>0.91263389918465398</v>
      </c>
      <c r="AO91" s="13">
        <v>-3.4109572770239001</v>
      </c>
      <c r="AP91" s="173">
        <v>1.7380230843364499</v>
      </c>
      <c r="AQ91" s="13">
        <v>12.304825038552501</v>
      </c>
      <c r="AR91" s="173">
        <v>1.02444928249531</v>
      </c>
      <c r="AS91" s="13">
        <v>8.8049500621610406</v>
      </c>
      <c r="AT91" s="173">
        <v>1.5412375904631901</v>
      </c>
      <c r="AU91" s="13">
        <v>13.2623517028325</v>
      </c>
      <c r="AV91" s="173">
        <v>2.5133887319911299</v>
      </c>
      <c r="AW91" s="13">
        <v>13.370425983335</v>
      </c>
      <c r="AX91" s="173">
        <v>1.17824735726785</v>
      </c>
      <c r="AY91" s="13">
        <v>4.5654759211739799</v>
      </c>
      <c r="AZ91" s="173">
        <v>1.6574560111668599</v>
      </c>
      <c r="BA91" s="13">
        <v>12.554204867568901</v>
      </c>
      <c r="BB91" s="173">
        <v>0.96015201037159204</v>
      </c>
      <c r="BC91" s="13">
        <v>8.4264482762069104</v>
      </c>
      <c r="BD91" s="173">
        <v>1.31438009429244</v>
      </c>
      <c r="BE91" s="13">
        <v>13.5705586796216</v>
      </c>
      <c r="BF91" s="173">
        <v>2.4185395944616399</v>
      </c>
      <c r="BG91" s="13">
        <v>13.871768040824801</v>
      </c>
      <c r="BH91" s="173">
        <v>1.3071333688228699</v>
      </c>
      <c r="BI91" s="13">
        <v>5.4453197646178504</v>
      </c>
      <c r="BJ91" s="173">
        <v>1.6881646297911499</v>
      </c>
      <c r="BK91" s="13">
        <v>18.757264256592698</v>
      </c>
      <c r="BL91" s="173">
        <v>1.2175904339155099</v>
      </c>
      <c r="BM91" s="13">
        <v>13.508948223790799</v>
      </c>
      <c r="BN91" s="173">
        <v>1.8548086680943701</v>
      </c>
      <c r="BO91" s="13">
        <v>15.8648275893222</v>
      </c>
      <c r="BP91" s="173">
        <v>2.8596072235653001</v>
      </c>
      <c r="BQ91" s="13">
        <v>21.511979169057</v>
      </c>
      <c r="BR91" s="173">
        <v>1.6601620819613701</v>
      </c>
      <c r="BS91" s="13">
        <v>8.0030309452661506</v>
      </c>
      <c r="BT91" s="173">
        <v>2.5020601039519801</v>
      </c>
      <c r="BU91" s="13">
        <v>11.325016836465</v>
      </c>
      <c r="BV91" s="173">
        <v>0.89647618881679303</v>
      </c>
      <c r="BW91" s="13">
        <v>20.333657989817599</v>
      </c>
      <c r="BX91" s="173">
        <v>2.4937028877115801</v>
      </c>
      <c r="BY91" s="13">
        <v>12.4102717862574</v>
      </c>
      <c r="BZ91" s="173">
        <v>2.2544724983347799</v>
      </c>
      <c r="CA91" s="13">
        <v>6.9052827981218101</v>
      </c>
      <c r="CB91" s="173">
        <v>0.83250489772992597</v>
      </c>
      <c r="CC91" s="13">
        <v>-13.4283751916958</v>
      </c>
      <c r="CD91" s="173">
        <v>2.7277496656182301</v>
      </c>
      <c r="CE91" s="13">
        <v>3.7564327452924702</v>
      </c>
      <c r="CF91" s="173">
        <v>0.56728189819826202</v>
      </c>
      <c r="CG91" s="13">
        <v>6.6769523043655896</v>
      </c>
      <c r="CH91" s="173">
        <v>1.3587548705355701</v>
      </c>
      <c r="CI91" s="13">
        <v>4.0406126337939403</v>
      </c>
      <c r="CJ91" s="173">
        <v>1.3947085251906901</v>
      </c>
      <c r="CK91" s="13">
        <v>2.3919522875149002</v>
      </c>
      <c r="CL91" s="173">
        <v>0.50368270871609599</v>
      </c>
      <c r="CM91" s="13">
        <v>-4.2850000168506899</v>
      </c>
      <c r="CN91" s="173">
        <v>1.39683029196498</v>
      </c>
      <c r="CO91" s="13">
        <v>7.98488602063793</v>
      </c>
      <c r="CP91" s="173">
        <v>0.86961468016815302</v>
      </c>
      <c r="CQ91" s="13">
        <v>10.0616031233297</v>
      </c>
      <c r="CR91" s="173">
        <v>1.8934056932675001</v>
      </c>
      <c r="CS91" s="13">
        <v>7.3915742345994104</v>
      </c>
      <c r="CT91" s="173">
        <v>2.0249667902989499</v>
      </c>
      <c r="CU91" s="13">
        <v>7.1492645572895004</v>
      </c>
      <c r="CV91" s="173">
        <v>0.970042423360571</v>
      </c>
      <c r="CW91" s="13">
        <v>-2.9123385660402099</v>
      </c>
      <c r="CX91" s="173">
        <v>2.0746601606192998</v>
      </c>
      <c r="CY91" s="13">
        <v>11.0997396891864</v>
      </c>
      <c r="CZ91" s="173">
        <v>0.90817524130385097</v>
      </c>
      <c r="DA91" s="13">
        <v>15.183903186964001</v>
      </c>
      <c r="DB91" s="173">
        <v>1.8881129646561099</v>
      </c>
      <c r="DC91" s="13">
        <v>13.3449424160095</v>
      </c>
      <c r="DD91" s="173">
        <v>2.4219531846548001</v>
      </c>
      <c r="DE91" s="13">
        <v>8.5600987373552808</v>
      </c>
      <c r="DF91" s="173">
        <v>1.0141189073561201</v>
      </c>
      <c r="DG91" s="13">
        <v>-6.6238044496087198</v>
      </c>
      <c r="DH91" s="173">
        <v>2.0402388818240502</v>
      </c>
      <c r="DI91" s="13">
        <v>9.5439741527162596</v>
      </c>
      <c r="DJ91" s="173">
        <v>0.73014186500158096</v>
      </c>
      <c r="DK91" s="13">
        <v>12.2508027019053</v>
      </c>
      <c r="DL91" s="173">
        <v>1.72916774380523</v>
      </c>
      <c r="DM91" s="13">
        <v>10.9542220239213</v>
      </c>
      <c r="DN91" s="173">
        <v>2.2361689747683799</v>
      </c>
      <c r="DO91" s="13">
        <v>7.9340377113462699</v>
      </c>
      <c r="DP91" s="173">
        <v>0.83526069100233902</v>
      </c>
      <c r="DQ91" s="13">
        <v>-4.3167649905590597</v>
      </c>
      <c r="DR91" s="173">
        <v>1.9416590297449701</v>
      </c>
      <c r="DS91" s="13">
        <v>8.7216097022334598</v>
      </c>
      <c r="DT91" s="173">
        <v>0.77852631112472703</v>
      </c>
      <c r="DU91" s="13">
        <v>10.212838313718599</v>
      </c>
      <c r="DV91" s="173">
        <v>1.6091808114736601</v>
      </c>
      <c r="DW91" s="13">
        <v>11.2142187091778</v>
      </c>
      <c r="DX91" s="173">
        <v>1.90342372409308</v>
      </c>
      <c r="DY91" s="13">
        <v>7.3928858643896103</v>
      </c>
      <c r="DZ91" s="173">
        <v>0.885487514627749</v>
      </c>
      <c r="EA91" s="13">
        <v>-2.8199524493289601</v>
      </c>
      <c r="EB91" s="173">
        <v>1.7228120535136799</v>
      </c>
      <c r="EC91" s="13">
        <v>3.56336235857145</v>
      </c>
      <c r="ED91" s="173">
        <v>0.488897007264048</v>
      </c>
      <c r="EE91" s="13">
        <v>4.5080690764705302</v>
      </c>
      <c r="EF91" s="173">
        <v>1.1065359746813599</v>
      </c>
      <c r="EG91" s="13">
        <v>5.3673337750870598</v>
      </c>
      <c r="EH91" s="173">
        <v>1.63056934852179</v>
      </c>
      <c r="EI91" s="13">
        <v>2.6109685006079002</v>
      </c>
      <c r="EJ91" s="173">
        <v>0.49870147330983999</v>
      </c>
      <c r="EK91" s="13">
        <v>-1.89710057586263</v>
      </c>
      <c r="EL91" s="173">
        <v>1.2598516866049101</v>
      </c>
      <c r="EM91" s="13">
        <v>8.8499383464624302</v>
      </c>
      <c r="EN91" s="173">
        <v>0.65231245184272402</v>
      </c>
      <c r="EO91" s="13">
        <v>11.7992424548478</v>
      </c>
      <c r="EP91" s="173">
        <v>1.6214182239183399</v>
      </c>
      <c r="EQ91" s="13">
        <v>13.1085517486339</v>
      </c>
      <c r="ER91" s="173">
        <v>1.94456639466474</v>
      </c>
      <c r="ES91" s="13">
        <v>6.3219378412556404</v>
      </c>
      <c r="ET91" s="173">
        <v>0.77937774030165796</v>
      </c>
      <c r="EU91" s="13">
        <v>-5.4773046135921701</v>
      </c>
      <c r="EV91" s="173">
        <v>1.90891592472005</v>
      </c>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3">
        <v>0.70391741759641102</v>
      </c>
      <c r="GB91" s="173">
        <v>0.83347939877246102</v>
      </c>
      <c r="GC91" s="13">
        <v>0.99146127037674403</v>
      </c>
      <c r="GD91" s="173">
        <v>0.83192622453175202</v>
      </c>
      <c r="GE91" s="13">
        <v>0.71016902538284099</v>
      </c>
      <c r="GF91" s="173">
        <v>0.89703533840961802</v>
      </c>
      <c r="GG91" s="13">
        <v>-0.88475064467962905</v>
      </c>
      <c r="GH91" s="173">
        <v>1.1732382773755501</v>
      </c>
      <c r="GI91" s="13">
        <v>-0.170182367113723</v>
      </c>
      <c r="GJ91" s="173">
        <v>1.4456743658345801</v>
      </c>
      <c r="GK91" s="13">
        <v>-0.98234522937478597</v>
      </c>
      <c r="GL91" s="173">
        <v>1.4614165498461</v>
      </c>
      <c r="GM91" s="13">
        <v>4.7251123530055104</v>
      </c>
      <c r="GN91" s="173">
        <v>1.48831211406389</v>
      </c>
      <c r="GO91" s="13">
        <v>-0.223214101355108</v>
      </c>
      <c r="GP91" s="173">
        <v>1.2659317453326799</v>
      </c>
      <c r="GQ91" s="13">
        <v>0.36287391272036301</v>
      </c>
      <c r="GR91" s="173">
        <v>0.75811945127466995</v>
      </c>
      <c r="GS91" s="13">
        <v>0.41381479886245098</v>
      </c>
      <c r="GT91" s="173">
        <v>1.21864056549898</v>
      </c>
      <c r="GU91" s="13">
        <v>-1.30397122218215</v>
      </c>
      <c r="GV91" s="173">
        <v>1.46411332873346</v>
      </c>
      <c r="GW91" s="13">
        <v>-1.1374944642348399</v>
      </c>
      <c r="GX91" s="173">
        <v>1.2674240103891801</v>
      </c>
      <c r="GY91" s="13">
        <v>2.4940559405908802</v>
      </c>
      <c r="GZ91" s="173">
        <v>0.98112769473447303</v>
      </c>
      <c r="HA91" s="13">
        <v>0.73640066638791302</v>
      </c>
      <c r="HB91" s="173">
        <v>0.71990040625240903</v>
      </c>
      <c r="HC91" s="13">
        <v>-1.39776362342994</v>
      </c>
      <c r="HD91" s="182">
        <v>1.2642158130238099</v>
      </c>
    </row>
    <row r="92" spans="1:212" ht="12.95" customHeight="1" x14ac:dyDescent="0.2">
      <c r="A92" s="2" t="s">
        <v>375</v>
      </c>
      <c r="B92" s="37">
        <v>3</v>
      </c>
      <c r="C92" s="13">
        <v>5.7275408238015899</v>
      </c>
      <c r="D92" s="173">
        <v>0.51379300418674201</v>
      </c>
      <c r="E92" s="13">
        <v>5.2774606149288203</v>
      </c>
      <c r="F92" s="173">
        <v>2.5535308176176299</v>
      </c>
      <c r="G92" s="13">
        <v>6.6585782762039702</v>
      </c>
      <c r="H92" s="173">
        <v>2.60310104156639</v>
      </c>
      <c r="I92" s="13">
        <v>5.6388571209549498</v>
      </c>
      <c r="J92" s="173">
        <v>0.510573347460067</v>
      </c>
      <c r="K92" s="13">
        <v>0.361396506026122</v>
      </c>
      <c r="L92" s="173">
        <v>2.5941229891458102</v>
      </c>
      <c r="M92" s="13">
        <v>6.7169846767211796</v>
      </c>
      <c r="N92" s="173">
        <v>0.50579703677715304</v>
      </c>
      <c r="O92" s="13">
        <v>9.6198616059576292</v>
      </c>
      <c r="P92" s="173">
        <v>2.5504595613593501</v>
      </c>
      <c r="Q92" s="13">
        <v>8.1313286071872604</v>
      </c>
      <c r="R92" s="173">
        <v>2.3833826634870601</v>
      </c>
      <c r="S92" s="13">
        <v>6.3188731150298896</v>
      </c>
      <c r="T92" s="173">
        <v>0.51590175060139298</v>
      </c>
      <c r="U92" s="13">
        <v>-3.3009884909277498</v>
      </c>
      <c r="V92" s="173">
        <v>2.5746507891953199</v>
      </c>
      <c r="W92" s="13">
        <v>3.3040294982359502</v>
      </c>
      <c r="X92" s="173">
        <v>0.36316987698980102</v>
      </c>
      <c r="Y92" s="13">
        <v>4.9495966152171897</v>
      </c>
      <c r="Z92" s="173">
        <v>2.0193153703781399</v>
      </c>
      <c r="AA92" s="13">
        <v>4.3010760775749599</v>
      </c>
      <c r="AB92" s="173">
        <v>1.9166443313339601</v>
      </c>
      <c r="AC92" s="13">
        <v>3.0531871539434898</v>
      </c>
      <c r="AD92" s="173">
        <v>0.36914515503330803</v>
      </c>
      <c r="AE92" s="13">
        <v>-1.8964094612736999</v>
      </c>
      <c r="AF92" s="173">
        <v>2.05288086180955</v>
      </c>
      <c r="AG92" s="13">
        <v>10.770696953356</v>
      </c>
      <c r="AH92" s="173">
        <v>0.61395335855854405</v>
      </c>
      <c r="AI92" s="13">
        <v>11.1733543278642</v>
      </c>
      <c r="AJ92" s="173">
        <v>2.5377687059328302</v>
      </c>
      <c r="AK92" s="13">
        <v>10.234318017927301</v>
      </c>
      <c r="AL92" s="173">
        <v>2.7560146697097601</v>
      </c>
      <c r="AM92" s="13">
        <v>10.7525329929984</v>
      </c>
      <c r="AN92" s="173">
        <v>0.67609118157405401</v>
      </c>
      <c r="AO92" s="13">
        <v>-0.420821334865838</v>
      </c>
      <c r="AP92" s="173">
        <v>2.6534432439434599</v>
      </c>
      <c r="AQ92" s="13">
        <v>12.552270593904</v>
      </c>
      <c r="AR92" s="173">
        <v>0.70151127180727102</v>
      </c>
      <c r="AS92" s="13">
        <v>13.9542384824528</v>
      </c>
      <c r="AT92" s="173">
        <v>3.1807930064891901</v>
      </c>
      <c r="AU92" s="13">
        <v>14.216766192027</v>
      </c>
      <c r="AV92" s="173">
        <v>3.2857017960372001</v>
      </c>
      <c r="AW92" s="13">
        <v>12.223158688480099</v>
      </c>
      <c r="AX92" s="173">
        <v>0.73238618955387502</v>
      </c>
      <c r="AY92" s="13">
        <v>-1.73107979397277</v>
      </c>
      <c r="AZ92" s="173">
        <v>3.29516389820553</v>
      </c>
      <c r="BA92" s="13">
        <v>12.870143316794</v>
      </c>
      <c r="BB92" s="173">
        <v>0.69186624893050797</v>
      </c>
      <c r="BC92" s="13">
        <v>12.885065009213699</v>
      </c>
      <c r="BD92" s="173">
        <v>3.1254268083597401</v>
      </c>
      <c r="BE92" s="13">
        <v>12.701577516933799</v>
      </c>
      <c r="BF92" s="173">
        <v>3.0150420917485001</v>
      </c>
      <c r="BG92" s="13">
        <v>12.7503503123864</v>
      </c>
      <c r="BH92" s="173">
        <v>0.74840900389599097</v>
      </c>
      <c r="BI92" s="13">
        <v>-0.13471469682735199</v>
      </c>
      <c r="BJ92" s="173">
        <v>3.2723660825594698</v>
      </c>
      <c r="BK92" s="13">
        <v>37.912754496264299</v>
      </c>
      <c r="BL92" s="173">
        <v>1.0018250317808099</v>
      </c>
      <c r="BM92" s="13">
        <v>23.493474279047099</v>
      </c>
      <c r="BN92" s="173">
        <v>2.9510654180345601</v>
      </c>
      <c r="BO92" s="13">
        <v>27.8703637620685</v>
      </c>
      <c r="BP92" s="173">
        <v>4.0883267826331799</v>
      </c>
      <c r="BQ92" s="13">
        <v>39.701031915412699</v>
      </c>
      <c r="BR92" s="173">
        <v>1.05440522920184</v>
      </c>
      <c r="BS92" s="13">
        <v>16.2075576363656</v>
      </c>
      <c r="BT92" s="173">
        <v>3.16765356514489</v>
      </c>
      <c r="BU92" s="13">
        <v>15.6485059701662</v>
      </c>
      <c r="BV92" s="173">
        <v>0.81412036667330701</v>
      </c>
      <c r="BW92" s="13">
        <v>30.421965001070401</v>
      </c>
      <c r="BX92" s="173">
        <v>3.8388796808804502</v>
      </c>
      <c r="BY92" s="13">
        <v>15.332704389088001</v>
      </c>
      <c r="BZ92" s="173">
        <v>3.09239249127788</v>
      </c>
      <c r="CA92" s="13">
        <v>14.3445084554702</v>
      </c>
      <c r="CB92" s="173">
        <v>0.84828047213635605</v>
      </c>
      <c r="CC92" s="13">
        <v>-16.077456545600299</v>
      </c>
      <c r="CD92" s="173">
        <v>3.9452409448664101</v>
      </c>
      <c r="CE92" s="13">
        <v>10.3494299061652</v>
      </c>
      <c r="CF92" s="173">
        <v>0.66873616461868601</v>
      </c>
      <c r="CG92" s="13">
        <v>15.582405521022</v>
      </c>
      <c r="CH92" s="173">
        <v>2.6948829580412901</v>
      </c>
      <c r="CI92" s="13">
        <v>13.5391586761525</v>
      </c>
      <c r="CJ92" s="173">
        <v>2.9017335952562702</v>
      </c>
      <c r="CK92" s="13">
        <v>9.5503757747169296</v>
      </c>
      <c r="CL92" s="173">
        <v>0.71108091505381299</v>
      </c>
      <c r="CM92" s="13">
        <v>-6.0320297463050698</v>
      </c>
      <c r="CN92" s="173">
        <v>2.8041879874076501</v>
      </c>
      <c r="CO92" s="13">
        <v>11.262662641157601</v>
      </c>
      <c r="CP92" s="173">
        <v>0.69969695200491899</v>
      </c>
      <c r="CQ92" s="13">
        <v>14.490177399328999</v>
      </c>
      <c r="CR92" s="173">
        <v>2.81710651415781</v>
      </c>
      <c r="CS92" s="13">
        <v>7.1946449767377496</v>
      </c>
      <c r="CT92" s="173">
        <v>2.57489444722989</v>
      </c>
      <c r="CU92" s="13">
        <v>11.104696524421399</v>
      </c>
      <c r="CV92" s="173">
        <v>0.71214414424629102</v>
      </c>
      <c r="CW92" s="13">
        <v>-3.3854808749076</v>
      </c>
      <c r="CX92" s="173">
        <v>2.8683128029515599</v>
      </c>
      <c r="CY92" s="13">
        <v>24.972652531480701</v>
      </c>
      <c r="CZ92" s="173">
        <v>0.90269292522385702</v>
      </c>
      <c r="DA92" s="13">
        <v>35.476875281232502</v>
      </c>
      <c r="DB92" s="173">
        <v>4.0851238701356696</v>
      </c>
      <c r="DC92" s="13">
        <v>27.213995810020698</v>
      </c>
      <c r="DD92" s="173">
        <v>4.2416051774078403</v>
      </c>
      <c r="DE92" s="13">
        <v>23.935214483874301</v>
      </c>
      <c r="DF92" s="173">
        <v>0.95535675735788295</v>
      </c>
      <c r="DG92" s="13">
        <v>-11.541660797358199</v>
      </c>
      <c r="DH92" s="173">
        <v>4.1495618103554897</v>
      </c>
      <c r="DI92" s="13">
        <v>29.464880964011599</v>
      </c>
      <c r="DJ92" s="173">
        <v>1.03021926046856</v>
      </c>
      <c r="DK92" s="13">
        <v>33.2519343264429</v>
      </c>
      <c r="DL92" s="173">
        <v>3.8086482076714399</v>
      </c>
      <c r="DM92" s="13">
        <v>28.369797542664401</v>
      </c>
      <c r="DN92" s="173">
        <v>4.0548828948642601</v>
      </c>
      <c r="DO92" s="13">
        <v>29.249095002341999</v>
      </c>
      <c r="DP92" s="173">
        <v>1.05509209145352</v>
      </c>
      <c r="DQ92" s="13">
        <v>-4.0028393241008802</v>
      </c>
      <c r="DR92" s="173">
        <v>3.7917004436255599</v>
      </c>
      <c r="DS92" s="13">
        <v>8.4893270646829802</v>
      </c>
      <c r="DT92" s="173">
        <v>0.54891629656584695</v>
      </c>
      <c r="DU92" s="13">
        <v>13.413658553913001</v>
      </c>
      <c r="DV92" s="173">
        <v>2.7592978562453099</v>
      </c>
      <c r="DW92" s="13">
        <v>6.21404780871294</v>
      </c>
      <c r="DX92" s="173">
        <v>2.1095259962537001</v>
      </c>
      <c r="DY92" s="13">
        <v>8.3040341742221404</v>
      </c>
      <c r="DZ92" s="173">
        <v>0.58396482572927699</v>
      </c>
      <c r="EA92" s="13">
        <v>-5.1096243796908398</v>
      </c>
      <c r="EB92" s="173">
        <v>2.83315186839758</v>
      </c>
      <c r="EC92" s="13">
        <v>5.9454225791086799</v>
      </c>
      <c r="ED92" s="173">
        <v>0.45751756535313498</v>
      </c>
      <c r="EE92" s="13">
        <v>15.2191560223943</v>
      </c>
      <c r="EF92" s="173">
        <v>2.7213593017895099</v>
      </c>
      <c r="EG92" s="13">
        <v>5.5861918930840098</v>
      </c>
      <c r="EH92" s="173">
        <v>2.1781223354560102</v>
      </c>
      <c r="EI92" s="13">
        <v>5.2512208928234001</v>
      </c>
      <c r="EJ92" s="173">
        <v>0.46950594790712602</v>
      </c>
      <c r="EK92" s="13">
        <v>-9.96793512957092</v>
      </c>
      <c r="EL92" s="173">
        <v>2.7896715280720801</v>
      </c>
      <c r="EM92" s="13">
        <v>16.441164428674998</v>
      </c>
      <c r="EN92" s="173">
        <v>0.77777508319355504</v>
      </c>
      <c r="EO92" s="13">
        <v>29.980460408277398</v>
      </c>
      <c r="EP92" s="173">
        <v>3.6787391092921502</v>
      </c>
      <c r="EQ92" s="13">
        <v>19.338340456169998</v>
      </c>
      <c r="ER92" s="173">
        <v>3.0110703091737201</v>
      </c>
      <c r="ES92" s="13">
        <v>15.2402319028379</v>
      </c>
      <c r="ET92" s="173">
        <v>0.79989980140278705</v>
      </c>
      <c r="EU92" s="13">
        <v>-14.7402285054395</v>
      </c>
      <c r="EV92" s="173">
        <v>3.70392164629552</v>
      </c>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3">
        <v>0.23707508331891899</v>
      </c>
      <c r="GB92" s="173">
        <v>0.76234197929587599</v>
      </c>
      <c r="GC92" s="13">
        <v>-0.43043219451008102</v>
      </c>
      <c r="GD92" s="173">
        <v>0.778972110161683</v>
      </c>
      <c r="GE92" s="13">
        <v>-0.94483344482820997</v>
      </c>
      <c r="GF92" s="173">
        <v>0.64077175720893098</v>
      </c>
      <c r="GG92" s="13">
        <v>5.8289751377008897E-2</v>
      </c>
      <c r="GH92" s="173">
        <v>0.91332088711592896</v>
      </c>
      <c r="GI92" s="13">
        <v>0.31322627857442997</v>
      </c>
      <c r="GJ92" s="173">
        <v>1.06224009307107</v>
      </c>
      <c r="GK92" s="13">
        <v>-0.34448105016180702</v>
      </c>
      <c r="GL92" s="173">
        <v>1.0538161001019599</v>
      </c>
      <c r="GM92" s="13">
        <v>3.1381215951284398</v>
      </c>
      <c r="GN92" s="173">
        <v>1.38587912380653</v>
      </c>
      <c r="GO92" s="13">
        <v>-1.22668785017504</v>
      </c>
      <c r="GP92" s="173">
        <v>1.2568101935179801</v>
      </c>
      <c r="GQ92" s="13">
        <v>-0.17791620455159299</v>
      </c>
      <c r="GR92" s="173">
        <v>0.99440328180427195</v>
      </c>
      <c r="GS92" s="13">
        <v>-0.46810224070586598</v>
      </c>
      <c r="GT92" s="173">
        <v>1.0301595512166599</v>
      </c>
      <c r="GU92" s="13">
        <v>-0.73011467174043798</v>
      </c>
      <c r="GV92" s="173">
        <v>1.37690888469354</v>
      </c>
      <c r="GW92" s="13">
        <v>0.93347612010285597</v>
      </c>
      <c r="GX92" s="173">
        <v>1.55904813436637</v>
      </c>
      <c r="GY92" s="13">
        <v>-0.80869085001200403</v>
      </c>
      <c r="GZ92" s="173">
        <v>0.90570908901046798</v>
      </c>
      <c r="HA92" s="13">
        <v>-0.44489721702340601</v>
      </c>
      <c r="HB92" s="173">
        <v>0.69759711643525202</v>
      </c>
      <c r="HC92" s="13">
        <v>-8.8558272478241704E-2</v>
      </c>
      <c r="HD92" s="182">
        <v>1.16378302467231</v>
      </c>
    </row>
    <row r="93" spans="1:212" ht="12.95" customHeight="1" x14ac:dyDescent="0.2">
      <c r="A93" s="2" t="s">
        <v>377</v>
      </c>
      <c r="B93" s="37">
        <v>3</v>
      </c>
      <c r="C93" s="13">
        <v>17.911509868941401</v>
      </c>
      <c r="D93" s="173">
        <v>0.89752859140237895</v>
      </c>
      <c r="E93" s="13">
        <v>24.726129399060799</v>
      </c>
      <c r="F93" s="173">
        <v>2.0286142153962601</v>
      </c>
      <c r="G93" s="13">
        <v>12.970566251844</v>
      </c>
      <c r="H93" s="173">
        <v>1.8166964695084</v>
      </c>
      <c r="I93" s="13">
        <v>17.278997214324001</v>
      </c>
      <c r="J93" s="173">
        <v>1.1752407348284799</v>
      </c>
      <c r="K93" s="13">
        <v>-7.44713218473676</v>
      </c>
      <c r="L93" s="173">
        <v>2.0295881955919999</v>
      </c>
      <c r="M93" s="13">
        <v>17.643346195270698</v>
      </c>
      <c r="N93" s="173">
        <v>1.0675301765515399</v>
      </c>
      <c r="O93" s="13">
        <v>22.4814833400795</v>
      </c>
      <c r="P93" s="173">
        <v>2.4487355633946799</v>
      </c>
      <c r="Q93" s="13">
        <v>15.559076230140899</v>
      </c>
      <c r="R93" s="173">
        <v>2.03825703439853</v>
      </c>
      <c r="S93" s="13">
        <v>16.824187644974401</v>
      </c>
      <c r="T93" s="173">
        <v>1.37590119393566</v>
      </c>
      <c r="U93" s="13">
        <v>-5.6572956951051498</v>
      </c>
      <c r="V93" s="173">
        <v>2.5467809991702901</v>
      </c>
      <c r="W93" s="13">
        <v>18.422051953161802</v>
      </c>
      <c r="X93" s="173">
        <v>0.85761020229345597</v>
      </c>
      <c r="Y93" s="13">
        <v>22.181158504640301</v>
      </c>
      <c r="Z93" s="173">
        <v>2.1620773131463298</v>
      </c>
      <c r="AA93" s="13">
        <v>15.2471532426972</v>
      </c>
      <c r="AB93" s="173">
        <v>2.0419006921285798</v>
      </c>
      <c r="AC93" s="13">
        <v>18.060540715477</v>
      </c>
      <c r="AD93" s="173">
        <v>1.10216328754674</v>
      </c>
      <c r="AE93" s="13">
        <v>-4.1206177891632798</v>
      </c>
      <c r="AF93" s="173">
        <v>2.3388579671379599</v>
      </c>
      <c r="AG93" s="13">
        <v>20.082055806008199</v>
      </c>
      <c r="AH93" s="173">
        <v>0.90581491160538596</v>
      </c>
      <c r="AI93" s="13">
        <v>24.6457241909531</v>
      </c>
      <c r="AJ93" s="173">
        <v>2.28436238163445</v>
      </c>
      <c r="AK93" s="13">
        <v>16.569943003112499</v>
      </c>
      <c r="AL93" s="173">
        <v>2.2239041774769799</v>
      </c>
      <c r="AM93" s="13">
        <v>19.394151449549501</v>
      </c>
      <c r="AN93" s="173">
        <v>1.1666637147945</v>
      </c>
      <c r="AO93" s="13">
        <v>-5.2515727414035904</v>
      </c>
      <c r="AP93" s="173">
        <v>2.3835829837364302</v>
      </c>
      <c r="AQ93" s="13">
        <v>24.588763061535801</v>
      </c>
      <c r="AR93" s="173">
        <v>1.0393742706060101</v>
      </c>
      <c r="AS93" s="13">
        <v>27.320924699119399</v>
      </c>
      <c r="AT93" s="173">
        <v>2.5758900124614001</v>
      </c>
      <c r="AU93" s="13">
        <v>19.5187851772654</v>
      </c>
      <c r="AV93" s="173">
        <v>2.1075640293529898</v>
      </c>
      <c r="AW93" s="13">
        <v>25.561184118762899</v>
      </c>
      <c r="AX93" s="173">
        <v>1.3451110605055501</v>
      </c>
      <c r="AY93" s="13">
        <v>-1.75974058035653</v>
      </c>
      <c r="AZ93" s="173">
        <v>2.68768651492584</v>
      </c>
      <c r="BA93" s="13">
        <v>25.965624189553001</v>
      </c>
      <c r="BB93" s="173">
        <v>1.027206393145</v>
      </c>
      <c r="BC93" s="13">
        <v>27.939955208371099</v>
      </c>
      <c r="BD93" s="173">
        <v>2.7786041760901901</v>
      </c>
      <c r="BE93" s="13">
        <v>22.379168708753401</v>
      </c>
      <c r="BF93" s="173">
        <v>2.4070830049083498</v>
      </c>
      <c r="BG93" s="13">
        <v>26.933224248200901</v>
      </c>
      <c r="BH93" s="173">
        <v>1.22979716979068</v>
      </c>
      <c r="BI93" s="13">
        <v>-1.0067309601702199</v>
      </c>
      <c r="BJ93" s="173">
        <v>2.8176309887397601</v>
      </c>
      <c r="BK93" s="13">
        <v>40.4074687110746</v>
      </c>
      <c r="BL93" s="173">
        <v>1.18928996940979</v>
      </c>
      <c r="BM93" s="13">
        <v>35.753980900766599</v>
      </c>
      <c r="BN93" s="173">
        <v>2.73140992022575</v>
      </c>
      <c r="BO93" s="13">
        <v>38.359124173829699</v>
      </c>
      <c r="BP93" s="173">
        <v>2.5849926671746699</v>
      </c>
      <c r="BQ93" s="13">
        <v>43.899103146379403</v>
      </c>
      <c r="BR93" s="173">
        <v>1.5409558930014899</v>
      </c>
      <c r="BS93" s="13">
        <v>8.1451222456127894</v>
      </c>
      <c r="BT93" s="173">
        <v>3.0079605728768102</v>
      </c>
      <c r="BU93" s="13">
        <v>19.391026934376001</v>
      </c>
      <c r="BV93" s="173">
        <v>0.90305191893140502</v>
      </c>
      <c r="BW93" s="13">
        <v>26.138039879611998</v>
      </c>
      <c r="BX93" s="173">
        <v>2.4553932918019798</v>
      </c>
      <c r="BY93" s="13">
        <v>13.7163809514911</v>
      </c>
      <c r="BZ93" s="173">
        <v>2.01684005526959</v>
      </c>
      <c r="CA93" s="13">
        <v>18.434353541140201</v>
      </c>
      <c r="CB93" s="173">
        <v>1.19874589954162</v>
      </c>
      <c r="CC93" s="13">
        <v>-7.7036863384718899</v>
      </c>
      <c r="CD93" s="173">
        <v>2.6961352288652498</v>
      </c>
      <c r="CE93" s="13">
        <v>17.153045391841101</v>
      </c>
      <c r="CF93" s="173">
        <v>0.88591870433917597</v>
      </c>
      <c r="CG93" s="13">
        <v>21.667281886198101</v>
      </c>
      <c r="CH93" s="173">
        <v>2.2616398627534302</v>
      </c>
      <c r="CI93" s="13">
        <v>13.716613460784099</v>
      </c>
      <c r="CJ93" s="173">
        <v>1.8149780332835601</v>
      </c>
      <c r="CK93" s="13">
        <v>16.180903965066001</v>
      </c>
      <c r="CL93" s="173">
        <v>1.1502646408535899</v>
      </c>
      <c r="CM93" s="13">
        <v>-5.4863779211321599</v>
      </c>
      <c r="CN93" s="173">
        <v>2.44971143894211</v>
      </c>
      <c r="CO93" s="13">
        <v>17.658678492766501</v>
      </c>
      <c r="CP93" s="173">
        <v>0.84313341662836505</v>
      </c>
      <c r="CQ93" s="13">
        <v>20.756408247606299</v>
      </c>
      <c r="CR93" s="173">
        <v>2.4757427026132</v>
      </c>
      <c r="CS93" s="13">
        <v>14.789855367961801</v>
      </c>
      <c r="CT93" s="173">
        <v>1.95191384413205</v>
      </c>
      <c r="CU93" s="13">
        <v>17.434354255693201</v>
      </c>
      <c r="CV93" s="173">
        <v>1.2349828105246301</v>
      </c>
      <c r="CW93" s="13">
        <v>-3.3220539919131098</v>
      </c>
      <c r="CX93" s="173">
        <v>2.90735642589416</v>
      </c>
      <c r="CY93" s="13">
        <v>30.959928265097101</v>
      </c>
      <c r="CZ93" s="173">
        <v>1.0511251818835501</v>
      </c>
      <c r="DA93" s="13">
        <v>31.93036130079</v>
      </c>
      <c r="DB93" s="173">
        <v>2.8851715621911498</v>
      </c>
      <c r="DC93" s="13">
        <v>25.7905990671103</v>
      </c>
      <c r="DD93" s="173">
        <v>2.5087854670390999</v>
      </c>
      <c r="DE93" s="13">
        <v>32.7315674665278</v>
      </c>
      <c r="DF93" s="173">
        <v>1.3298095779260599</v>
      </c>
      <c r="DG93" s="13">
        <v>0.80120616573787695</v>
      </c>
      <c r="DH93" s="173">
        <v>3.0403111306719799</v>
      </c>
      <c r="DI93" s="13">
        <v>26.602169861600999</v>
      </c>
      <c r="DJ93" s="173">
        <v>0.959097033455794</v>
      </c>
      <c r="DK93" s="13">
        <v>29.287959524958801</v>
      </c>
      <c r="DL93" s="173">
        <v>2.65444523346072</v>
      </c>
      <c r="DM93" s="13">
        <v>24.122358375216798</v>
      </c>
      <c r="DN93" s="173">
        <v>2.5892445527787999</v>
      </c>
      <c r="DO93" s="13">
        <v>27.084729216928601</v>
      </c>
      <c r="DP93" s="173">
        <v>1.22144467176143</v>
      </c>
      <c r="DQ93" s="13">
        <v>-2.2032303080301499</v>
      </c>
      <c r="DR93" s="173">
        <v>2.9659377140391898</v>
      </c>
      <c r="DS93" s="13">
        <v>20.447679382213298</v>
      </c>
      <c r="DT93" s="173">
        <v>0.79336496116931499</v>
      </c>
      <c r="DU93" s="13">
        <v>24.384246372313999</v>
      </c>
      <c r="DV93" s="173">
        <v>2.3913346018463</v>
      </c>
      <c r="DW93" s="13">
        <v>15.547833580607</v>
      </c>
      <c r="DX93" s="173">
        <v>2.3282669816319301</v>
      </c>
      <c r="DY93" s="13">
        <v>20.753975995368499</v>
      </c>
      <c r="DZ93" s="173">
        <v>1.1757230663279601</v>
      </c>
      <c r="EA93" s="13">
        <v>-3.63027037694556</v>
      </c>
      <c r="EB93" s="173">
        <v>2.67300521470814</v>
      </c>
      <c r="EC93" s="13">
        <v>20.387595906037099</v>
      </c>
      <c r="ED93" s="173">
        <v>1.0038698567134601</v>
      </c>
      <c r="EE93" s="13">
        <v>22.924450244037299</v>
      </c>
      <c r="EF93" s="173">
        <v>2.3746214599248399</v>
      </c>
      <c r="EG93" s="13">
        <v>15.173112615847201</v>
      </c>
      <c r="EH93" s="173">
        <v>2.3678388197024098</v>
      </c>
      <c r="EI93" s="13">
        <v>20.666884552823401</v>
      </c>
      <c r="EJ93" s="173">
        <v>1.2351991629957899</v>
      </c>
      <c r="EK93" s="13">
        <v>-2.2575656912138999</v>
      </c>
      <c r="EL93" s="173">
        <v>2.5557310255073502</v>
      </c>
      <c r="EM93" s="13">
        <v>21.408413237277902</v>
      </c>
      <c r="EN93" s="173">
        <v>0.93368311124012604</v>
      </c>
      <c r="EO93" s="13">
        <v>24.4836908779209</v>
      </c>
      <c r="EP93" s="173">
        <v>2.40903645958005</v>
      </c>
      <c r="EQ93" s="13">
        <v>17.372312794005801</v>
      </c>
      <c r="ER93" s="173">
        <v>2.3544526241205399</v>
      </c>
      <c r="ES93" s="13">
        <v>21.600390474270501</v>
      </c>
      <c r="ET93" s="173">
        <v>1.2459204196206</v>
      </c>
      <c r="EU93" s="13">
        <v>-2.8833004036504</v>
      </c>
      <c r="EV93" s="173">
        <v>2.6606736322363602</v>
      </c>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3">
        <v>1.66379106614553</v>
      </c>
      <c r="GB93" s="173">
        <v>1.29713492029639</v>
      </c>
      <c r="GC93" s="13">
        <v>1.72308639216653</v>
      </c>
      <c r="GD93" s="173">
        <v>1.3659519962395199</v>
      </c>
      <c r="GE93" s="13">
        <v>0.56345857855035697</v>
      </c>
      <c r="GF93" s="173">
        <v>1.2924881098763801</v>
      </c>
      <c r="GG93" s="13">
        <v>2.0959105776082398</v>
      </c>
      <c r="GH93" s="173">
        <v>1.3265882792903001</v>
      </c>
      <c r="GI93" s="13">
        <v>-1.08550221373841</v>
      </c>
      <c r="GJ93" s="173">
        <v>1.5966996563092</v>
      </c>
      <c r="GK93" s="13">
        <v>-1.8219021090926599</v>
      </c>
      <c r="GL93" s="173">
        <v>1.51816901109927</v>
      </c>
      <c r="GM93" s="13">
        <v>0.75514873666648397</v>
      </c>
      <c r="GN93" s="173">
        <v>1.59421155117125</v>
      </c>
      <c r="GO93" s="13">
        <v>-0.21223313859176299</v>
      </c>
      <c r="GP93" s="173">
        <v>1.44932035971156</v>
      </c>
      <c r="GQ93" s="13">
        <v>-8.2160754328306496E-2</v>
      </c>
      <c r="GR93" s="173">
        <v>1.2451766385935199</v>
      </c>
      <c r="GS93" s="13">
        <v>5.8485819952075198E-2</v>
      </c>
      <c r="GT93" s="173">
        <v>1.3052954607777201</v>
      </c>
      <c r="GU93" s="13">
        <v>1.3723608463541299</v>
      </c>
      <c r="GV93" s="173">
        <v>1.49197626572219</v>
      </c>
      <c r="GW93" s="13">
        <v>1.7089917748451899</v>
      </c>
      <c r="GX93" s="173">
        <v>1.45230063875821</v>
      </c>
      <c r="GY93" s="13">
        <v>0.45969091541289597</v>
      </c>
      <c r="GZ93" s="173">
        <v>1.3073119813702501</v>
      </c>
      <c r="HA93" s="13">
        <v>-0.52659482444544303</v>
      </c>
      <c r="HB93" s="173">
        <v>1.4364450878898101</v>
      </c>
      <c r="HC93" s="13">
        <v>-0.98420466361844905</v>
      </c>
      <c r="HD93" s="182">
        <v>1.45397439201346</v>
      </c>
    </row>
    <row r="94" spans="1:212" ht="12.95" customHeight="1" x14ac:dyDescent="0.2">
      <c r="A94" s="2" t="s">
        <v>382</v>
      </c>
      <c r="B94" s="37">
        <v>3</v>
      </c>
      <c r="C94" s="13">
        <v>15.1055796327334</v>
      </c>
      <c r="D94" s="173">
        <v>0.91889854284821104</v>
      </c>
      <c r="E94" s="13">
        <v>23.569350292050999</v>
      </c>
      <c r="F94" s="173">
        <v>2.3979764725848498</v>
      </c>
      <c r="G94" s="13">
        <v>14.0685568190142</v>
      </c>
      <c r="H94" s="173">
        <v>2.6171284536359898</v>
      </c>
      <c r="I94" s="13">
        <v>13.113797148576699</v>
      </c>
      <c r="J94" s="173">
        <v>1.05025972405617</v>
      </c>
      <c r="K94" s="13">
        <v>-10.455553143474299</v>
      </c>
      <c r="L94" s="173">
        <v>2.6757177869877702</v>
      </c>
      <c r="M94" s="13">
        <v>12.4374630257623</v>
      </c>
      <c r="N94" s="173">
        <v>0.93404665441176604</v>
      </c>
      <c r="O94" s="13">
        <v>18.905067781695799</v>
      </c>
      <c r="P94" s="173">
        <v>2.1581209286628802</v>
      </c>
      <c r="Q94" s="13">
        <v>11.766944439950899</v>
      </c>
      <c r="R94" s="173">
        <v>2.7650293614204999</v>
      </c>
      <c r="S94" s="13">
        <v>10.931491565825601</v>
      </c>
      <c r="T94" s="173">
        <v>1.0148567162000901</v>
      </c>
      <c r="U94" s="13">
        <v>-7.9735762158702403</v>
      </c>
      <c r="V94" s="173">
        <v>2.2228233538221698</v>
      </c>
      <c r="W94" s="13">
        <v>12.752284554394301</v>
      </c>
      <c r="X94" s="173">
        <v>0.87664653584319996</v>
      </c>
      <c r="Y94" s="13">
        <v>16.6184762733401</v>
      </c>
      <c r="Z94" s="173">
        <v>2.2302011645530602</v>
      </c>
      <c r="AA94" s="13">
        <v>9.3380902072809597</v>
      </c>
      <c r="AB94" s="173">
        <v>2.13641152575611</v>
      </c>
      <c r="AC94" s="13">
        <v>12.3551622608726</v>
      </c>
      <c r="AD94" s="173">
        <v>1.0805918362290601</v>
      </c>
      <c r="AE94" s="13">
        <v>-4.26331401246747</v>
      </c>
      <c r="AF94" s="173">
        <v>2.4819439031841402</v>
      </c>
      <c r="AG94" s="13">
        <v>14.8218051205344</v>
      </c>
      <c r="AH94" s="173">
        <v>0.97296652257752803</v>
      </c>
      <c r="AI94" s="13">
        <v>19.645947537750398</v>
      </c>
      <c r="AJ94" s="173">
        <v>2.39112307996567</v>
      </c>
      <c r="AK94" s="13">
        <v>11.8033457136848</v>
      </c>
      <c r="AL94" s="173">
        <v>2.3449628644831799</v>
      </c>
      <c r="AM94" s="13">
        <v>13.9237625059903</v>
      </c>
      <c r="AN94" s="173">
        <v>1.27391082484804</v>
      </c>
      <c r="AO94" s="13">
        <v>-5.7221850317601204</v>
      </c>
      <c r="AP94" s="173">
        <v>2.74081244614182</v>
      </c>
      <c r="AQ94" s="13">
        <v>15.3041840632829</v>
      </c>
      <c r="AR94" s="173">
        <v>0.94216628830105398</v>
      </c>
      <c r="AS94" s="13">
        <v>16.439250884820499</v>
      </c>
      <c r="AT94" s="173">
        <v>2.1030842507873202</v>
      </c>
      <c r="AU94" s="13">
        <v>14.196854529544201</v>
      </c>
      <c r="AV94" s="173">
        <v>2.6348986703974502</v>
      </c>
      <c r="AW94" s="13">
        <v>15.1340653675684</v>
      </c>
      <c r="AX94" s="173">
        <v>1.26651688611025</v>
      </c>
      <c r="AY94" s="13">
        <v>-1.3051855172520901</v>
      </c>
      <c r="AZ94" s="173">
        <v>2.32050446608199</v>
      </c>
      <c r="BA94" s="13">
        <v>14.783692570970301</v>
      </c>
      <c r="BB94" s="173">
        <v>0.89656902197851296</v>
      </c>
      <c r="BC94" s="13">
        <v>16.145424616720501</v>
      </c>
      <c r="BD94" s="173">
        <v>2.0298677154105298</v>
      </c>
      <c r="BE94" s="13">
        <v>14.123837146667899</v>
      </c>
      <c r="BF94" s="173">
        <v>2.6532998120210398</v>
      </c>
      <c r="BG94" s="13">
        <v>14.5984308473768</v>
      </c>
      <c r="BH94" s="173">
        <v>1.13969926970598</v>
      </c>
      <c r="BI94" s="13">
        <v>-1.5469937693436799</v>
      </c>
      <c r="BJ94" s="173">
        <v>2.17798908575184</v>
      </c>
      <c r="BK94" s="13">
        <v>17.063405616748899</v>
      </c>
      <c r="BL94" s="173">
        <v>1.0047952046336399</v>
      </c>
      <c r="BM94" s="13">
        <v>14.4831340353391</v>
      </c>
      <c r="BN94" s="173">
        <v>1.94353876379958</v>
      </c>
      <c r="BO94" s="13">
        <v>15.8026101660362</v>
      </c>
      <c r="BP94" s="173">
        <v>2.7518679536633601</v>
      </c>
      <c r="BQ94" s="13">
        <v>18.189643386513598</v>
      </c>
      <c r="BR94" s="173">
        <v>1.20138783489359</v>
      </c>
      <c r="BS94" s="13">
        <v>3.7065093511745002</v>
      </c>
      <c r="BT94" s="173">
        <v>2.1801262240488501</v>
      </c>
      <c r="BU94" s="13">
        <v>17.652688504226401</v>
      </c>
      <c r="BV94" s="173">
        <v>1.0577724535681201</v>
      </c>
      <c r="BW94" s="13">
        <v>27.5499452977358</v>
      </c>
      <c r="BX94" s="173">
        <v>3.0100687386127301</v>
      </c>
      <c r="BY94" s="13">
        <v>18.616372664586599</v>
      </c>
      <c r="BZ94" s="173">
        <v>2.7252887950196101</v>
      </c>
      <c r="CA94" s="13">
        <v>15.005639784309601</v>
      </c>
      <c r="CB94" s="173">
        <v>1.10443449985799</v>
      </c>
      <c r="CC94" s="13">
        <v>-12.544305513426201</v>
      </c>
      <c r="CD94" s="173">
        <v>3.0807481569924202</v>
      </c>
      <c r="CE94" s="13">
        <v>4.2089040086973002</v>
      </c>
      <c r="CF94" s="173">
        <v>0.54550197501577402</v>
      </c>
      <c r="CG94" s="13">
        <v>8.3402355705846993</v>
      </c>
      <c r="CH94" s="173">
        <v>1.78409949628067</v>
      </c>
      <c r="CI94" s="13">
        <v>2.83216701479328</v>
      </c>
      <c r="CJ94" s="173">
        <v>1.1694629615629399</v>
      </c>
      <c r="CK94" s="13">
        <v>3.1892464817279</v>
      </c>
      <c r="CL94" s="173">
        <v>0.53826216116495296</v>
      </c>
      <c r="CM94" s="13">
        <v>-5.1509890888568002</v>
      </c>
      <c r="CN94" s="173">
        <v>1.81671039263372</v>
      </c>
      <c r="CO94" s="13">
        <v>8.9995027109239398</v>
      </c>
      <c r="CP94" s="173">
        <v>0.767742077721278</v>
      </c>
      <c r="CQ94" s="13">
        <v>13.277389629607701</v>
      </c>
      <c r="CR94" s="173">
        <v>2.2518074090593898</v>
      </c>
      <c r="CS94" s="13">
        <v>6.0391843190580001</v>
      </c>
      <c r="CT94" s="173">
        <v>1.54817667195034</v>
      </c>
      <c r="CU94" s="13">
        <v>8.5167477600691299</v>
      </c>
      <c r="CV94" s="173">
        <v>0.91696264385445503</v>
      </c>
      <c r="CW94" s="13">
        <v>-4.7606418695385502</v>
      </c>
      <c r="CX94" s="173">
        <v>2.4941913340930602</v>
      </c>
      <c r="CY94" s="13">
        <v>14.305430229242299</v>
      </c>
      <c r="CZ94" s="173">
        <v>0.88841060131752303</v>
      </c>
      <c r="DA94" s="13">
        <v>17.521643460026301</v>
      </c>
      <c r="DB94" s="173">
        <v>2.2292465031299402</v>
      </c>
      <c r="DC94" s="13">
        <v>16.3742047912022</v>
      </c>
      <c r="DD94" s="173">
        <v>2.8137341826685298</v>
      </c>
      <c r="DE94" s="13">
        <v>13.5327016311574</v>
      </c>
      <c r="DF94" s="173">
        <v>1.1875621127259299</v>
      </c>
      <c r="DG94" s="13">
        <v>-3.9889418288688598</v>
      </c>
      <c r="DH94" s="173">
        <v>2.56682789690749</v>
      </c>
      <c r="DI94" s="13">
        <v>8.8026796075395808</v>
      </c>
      <c r="DJ94" s="173">
        <v>0.78901268313717499</v>
      </c>
      <c r="DK94" s="13">
        <v>11.055023150487299</v>
      </c>
      <c r="DL94" s="173">
        <v>1.84087130623909</v>
      </c>
      <c r="DM94" s="13">
        <v>5.1079035917353304</v>
      </c>
      <c r="DN94" s="173">
        <v>1.3147524113642499</v>
      </c>
      <c r="DO94" s="13">
        <v>8.8060911062981297</v>
      </c>
      <c r="DP94" s="173">
        <v>0.99650162552405597</v>
      </c>
      <c r="DQ94" s="13">
        <v>-2.2489320441892202</v>
      </c>
      <c r="DR94" s="173">
        <v>2.00178306368168</v>
      </c>
      <c r="DS94" s="13">
        <v>10.2970491468534</v>
      </c>
      <c r="DT94" s="173">
        <v>0.84404222018089303</v>
      </c>
      <c r="DU94" s="13">
        <v>14.9257683029661</v>
      </c>
      <c r="DV94" s="173">
        <v>2.1259708330182701</v>
      </c>
      <c r="DW94" s="13">
        <v>8.5568978730876992</v>
      </c>
      <c r="DX94" s="173">
        <v>2.0156293107651799</v>
      </c>
      <c r="DY94" s="13">
        <v>9.4165545769821506</v>
      </c>
      <c r="DZ94" s="173">
        <v>0.97396540392430897</v>
      </c>
      <c r="EA94" s="13">
        <v>-5.50921372598392</v>
      </c>
      <c r="EB94" s="173">
        <v>2.2385758575500398</v>
      </c>
      <c r="EC94" s="13">
        <v>10.6673631247104</v>
      </c>
      <c r="ED94" s="173">
        <v>0.81888980779362597</v>
      </c>
      <c r="EE94" s="13">
        <v>10.4975502359537</v>
      </c>
      <c r="EF94" s="173">
        <v>1.76131038737673</v>
      </c>
      <c r="EG94" s="13">
        <v>11.596182781408601</v>
      </c>
      <c r="EH94" s="173">
        <v>2.2805753306147301</v>
      </c>
      <c r="EI94" s="13">
        <v>10.6743521367873</v>
      </c>
      <c r="EJ94" s="173">
        <v>0.97225587276496095</v>
      </c>
      <c r="EK94" s="13">
        <v>0.17680190083358699</v>
      </c>
      <c r="EL94" s="173">
        <v>1.8872972165398501</v>
      </c>
      <c r="EM94" s="13">
        <v>15.475001160161399</v>
      </c>
      <c r="EN94" s="173">
        <v>0.96600235447257798</v>
      </c>
      <c r="EO94" s="13">
        <v>20.433566006863199</v>
      </c>
      <c r="EP94" s="173">
        <v>2.4650686624397302</v>
      </c>
      <c r="EQ94" s="13">
        <v>19.5769376446652</v>
      </c>
      <c r="ER94" s="173">
        <v>2.8430678623694701</v>
      </c>
      <c r="ES94" s="13">
        <v>13.670429610745501</v>
      </c>
      <c r="ET94" s="173">
        <v>1.17197691080139</v>
      </c>
      <c r="EU94" s="13">
        <v>-6.76313639611769</v>
      </c>
      <c r="EV94" s="173">
        <v>2.7224733447932299</v>
      </c>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3">
        <v>2.3222855504546098</v>
      </c>
      <c r="GB94" s="173">
        <v>1.2674974739415901</v>
      </c>
      <c r="GC94" s="13">
        <v>-0.21890915561030899</v>
      </c>
      <c r="GD94" s="173">
        <v>1.2915218161040101</v>
      </c>
      <c r="GE94" s="13">
        <v>1.0538316891341499</v>
      </c>
      <c r="GF94" s="173">
        <v>1.2580178023373001</v>
      </c>
      <c r="GG94" s="13">
        <v>-3.69121431291738</v>
      </c>
      <c r="GH94" s="173">
        <v>1.4351137949047801</v>
      </c>
      <c r="GI94" s="13">
        <v>-0.93142459947865497</v>
      </c>
      <c r="GJ94" s="173">
        <v>1.47016816971801</v>
      </c>
      <c r="GK94" s="13">
        <v>-3.2350970336274099</v>
      </c>
      <c r="GL94" s="173">
        <v>1.4484383407805399</v>
      </c>
      <c r="GM94" s="13">
        <v>-1.1112057076586299</v>
      </c>
      <c r="GN94" s="173">
        <v>1.4538437659544301</v>
      </c>
      <c r="GO94" s="13">
        <v>-6.7547562199831201</v>
      </c>
      <c r="GP94" s="173">
        <v>1.5697349201022299</v>
      </c>
      <c r="GQ94" s="13">
        <v>-1.38455399763433</v>
      </c>
      <c r="GR94" s="173">
        <v>0.74722242231980496</v>
      </c>
      <c r="GS94" s="13">
        <v>-1.07585532680496</v>
      </c>
      <c r="GT94" s="173">
        <v>1.1319903789882899</v>
      </c>
      <c r="GU94" s="13">
        <v>-3.8656302313823598</v>
      </c>
      <c r="GV94" s="173">
        <v>1.3094030352121799</v>
      </c>
      <c r="GW94" s="13">
        <v>-4.8855645249720299</v>
      </c>
      <c r="GX94" s="173">
        <v>1.3315735002184601</v>
      </c>
      <c r="GY94" s="13">
        <v>-2.7703317077301199</v>
      </c>
      <c r="GZ94" s="173">
        <v>1.2977014928044599</v>
      </c>
      <c r="HA94" s="13">
        <v>-4.1900352775062899</v>
      </c>
      <c r="HB94" s="173">
        <v>1.1839110688977399</v>
      </c>
      <c r="HC94" s="13">
        <v>-5.4883948075165598</v>
      </c>
      <c r="HD94" s="182">
        <v>1.43020871099995</v>
      </c>
    </row>
    <row r="95" spans="1:212" ht="12.95" customHeight="1" x14ac:dyDescent="0.2">
      <c r="A95" s="2" t="s">
        <v>386</v>
      </c>
      <c r="B95" s="37">
        <v>3</v>
      </c>
      <c r="C95" s="13">
        <v>4.36023848682626</v>
      </c>
      <c r="D95" s="173">
        <v>0.41398040021825599</v>
      </c>
      <c r="E95" s="13">
        <v>6.0583777354219297</v>
      </c>
      <c r="F95" s="173">
        <v>0.97755612921747803</v>
      </c>
      <c r="G95" s="13">
        <v>4.9357540584194002</v>
      </c>
      <c r="H95" s="173">
        <v>0.95360354195722596</v>
      </c>
      <c r="I95" s="13">
        <v>3.5071994962890698</v>
      </c>
      <c r="J95" s="173">
        <v>0.50836241981097396</v>
      </c>
      <c r="K95" s="13">
        <v>-2.5511782391328599</v>
      </c>
      <c r="L95" s="173">
        <v>1.0665365152250099</v>
      </c>
      <c r="M95" s="13">
        <v>5.7580409167210904</v>
      </c>
      <c r="N95" s="173">
        <v>0.49645725878985802</v>
      </c>
      <c r="O95" s="13">
        <v>7.3697850914646201</v>
      </c>
      <c r="P95" s="173">
        <v>1.1780835113674999</v>
      </c>
      <c r="Q95" s="13">
        <v>5.7478630073917198</v>
      </c>
      <c r="R95" s="173">
        <v>0.99344666269907</v>
      </c>
      <c r="S95" s="13">
        <v>5.0179014361756904</v>
      </c>
      <c r="T95" s="173">
        <v>0.50741260709458802</v>
      </c>
      <c r="U95" s="13">
        <v>-2.3518836552889302</v>
      </c>
      <c r="V95" s="173">
        <v>1.22072869250456</v>
      </c>
      <c r="W95" s="13">
        <v>4.8052446096259001</v>
      </c>
      <c r="X95" s="173">
        <v>0.41694925599302302</v>
      </c>
      <c r="Y95" s="13">
        <v>7.4685121913751802</v>
      </c>
      <c r="Z95" s="173">
        <v>1.2722024955502</v>
      </c>
      <c r="AA95" s="13">
        <v>4.6972053886720699</v>
      </c>
      <c r="AB95" s="173">
        <v>0.93378001969827595</v>
      </c>
      <c r="AC95" s="13">
        <v>4.02999993023003</v>
      </c>
      <c r="AD95" s="173">
        <v>0.51339225009109701</v>
      </c>
      <c r="AE95" s="13">
        <v>-3.4385122611451502</v>
      </c>
      <c r="AF95" s="173">
        <v>1.38509400204672</v>
      </c>
      <c r="AG95" s="13">
        <v>6.4010764590641402</v>
      </c>
      <c r="AH95" s="173">
        <v>0.53961653620114403</v>
      </c>
      <c r="AI95" s="13">
        <v>10.2488730467176</v>
      </c>
      <c r="AJ95" s="173">
        <v>1.6831951948468</v>
      </c>
      <c r="AK95" s="13">
        <v>5.7888002917920396</v>
      </c>
      <c r="AL95" s="173">
        <v>1.06269033786094</v>
      </c>
      <c r="AM95" s="13">
        <v>5.39237301057448</v>
      </c>
      <c r="AN95" s="173">
        <v>0.52508137599427895</v>
      </c>
      <c r="AO95" s="13">
        <v>-4.8565000361430899</v>
      </c>
      <c r="AP95" s="173">
        <v>1.6789868236486001</v>
      </c>
      <c r="AQ95" s="13">
        <v>13.7264778660219</v>
      </c>
      <c r="AR95" s="173">
        <v>0.62751656878357498</v>
      </c>
      <c r="AS95" s="13">
        <v>18.8774495425506</v>
      </c>
      <c r="AT95" s="173">
        <v>1.8234323328039701</v>
      </c>
      <c r="AU95" s="13">
        <v>11.3463940863153</v>
      </c>
      <c r="AV95" s="173">
        <v>1.2730221975576099</v>
      </c>
      <c r="AW95" s="13">
        <v>13.2549158371042</v>
      </c>
      <c r="AX95" s="173">
        <v>0.83481103154971203</v>
      </c>
      <c r="AY95" s="13">
        <v>-5.62253370544635</v>
      </c>
      <c r="AZ95" s="173">
        <v>1.96740007820893</v>
      </c>
      <c r="BA95" s="13">
        <v>15.186519272331299</v>
      </c>
      <c r="BB95" s="173">
        <v>0.67275975689800305</v>
      </c>
      <c r="BC95" s="13">
        <v>20.028367006287802</v>
      </c>
      <c r="BD95" s="173">
        <v>2.18874157714143</v>
      </c>
      <c r="BE95" s="13">
        <v>12.4603588416043</v>
      </c>
      <c r="BF95" s="173">
        <v>1.23235444515373</v>
      </c>
      <c r="BG95" s="13">
        <v>14.806162993169901</v>
      </c>
      <c r="BH95" s="173">
        <v>0.84084613928381802</v>
      </c>
      <c r="BI95" s="13">
        <v>-5.2222040131179002</v>
      </c>
      <c r="BJ95" s="173">
        <v>2.35888390857163</v>
      </c>
      <c r="BK95" s="13">
        <v>37.244663542950001</v>
      </c>
      <c r="BL95" s="173">
        <v>0.96685574066721602</v>
      </c>
      <c r="BM95" s="13">
        <v>39.540930444689401</v>
      </c>
      <c r="BN95" s="173">
        <v>3.30962925244159</v>
      </c>
      <c r="BO95" s="13">
        <v>35.280018758035297</v>
      </c>
      <c r="BP95" s="173">
        <v>2.2222280904943301</v>
      </c>
      <c r="BQ95" s="13">
        <v>37.294142064252704</v>
      </c>
      <c r="BR95" s="173">
        <v>1.1908339064967299</v>
      </c>
      <c r="BS95" s="13">
        <v>-2.2467883804366902</v>
      </c>
      <c r="BT95" s="173">
        <v>3.56074333839506</v>
      </c>
      <c r="BU95" s="13">
        <v>7.07283065760355</v>
      </c>
      <c r="BV95" s="173">
        <v>0.55367283537613599</v>
      </c>
      <c r="BW95" s="13">
        <v>11.205924880344901</v>
      </c>
      <c r="BX95" s="173">
        <v>1.77450884440937</v>
      </c>
      <c r="BY95" s="13">
        <v>8.0411009817334307</v>
      </c>
      <c r="BZ95" s="173">
        <v>1.13356007277128</v>
      </c>
      <c r="CA95" s="13">
        <v>5.5081635614603996</v>
      </c>
      <c r="CB95" s="173">
        <v>0.62033221718910303</v>
      </c>
      <c r="CC95" s="13">
        <v>-5.6977613188845204</v>
      </c>
      <c r="CD95" s="173">
        <v>1.8849786446411101</v>
      </c>
      <c r="CE95" s="13">
        <v>9.7879259901327202</v>
      </c>
      <c r="CF95" s="173">
        <v>0.77130990480037498</v>
      </c>
      <c r="CG95" s="13">
        <v>14.883746019748701</v>
      </c>
      <c r="CH95" s="173">
        <v>2.0205343323713301</v>
      </c>
      <c r="CI95" s="13">
        <v>12.152299976428701</v>
      </c>
      <c r="CJ95" s="173">
        <v>1.67347397146279</v>
      </c>
      <c r="CK95" s="13">
        <v>7.4042726910512098</v>
      </c>
      <c r="CL95" s="173">
        <v>0.77551519459255802</v>
      </c>
      <c r="CM95" s="13">
        <v>-7.4794733286974999</v>
      </c>
      <c r="CN95" s="173">
        <v>2.0824410826856701</v>
      </c>
      <c r="CO95" s="13">
        <v>10.3407621063919</v>
      </c>
      <c r="CP95" s="173">
        <v>0.62517346045112299</v>
      </c>
      <c r="CQ95" s="13">
        <v>16.266537721424399</v>
      </c>
      <c r="CR95" s="173">
        <v>2.1000307688400901</v>
      </c>
      <c r="CS95" s="13">
        <v>9.3146600595816391</v>
      </c>
      <c r="CT95" s="173">
        <v>1.24433201342998</v>
      </c>
      <c r="CU95" s="13">
        <v>9.1329840921547305</v>
      </c>
      <c r="CV95" s="173">
        <v>0.78038388778811796</v>
      </c>
      <c r="CW95" s="13">
        <v>-7.1335536292696897</v>
      </c>
      <c r="CX95" s="173">
        <v>2.23247295289061</v>
      </c>
      <c r="CY95" s="13">
        <v>17.575738502918899</v>
      </c>
      <c r="CZ95" s="173">
        <v>0.78353479775591495</v>
      </c>
      <c r="DA95" s="13">
        <v>22.841902409389402</v>
      </c>
      <c r="DB95" s="173">
        <v>2.6391089253619202</v>
      </c>
      <c r="DC95" s="13">
        <v>16.267287122156699</v>
      </c>
      <c r="DD95" s="173">
        <v>1.70641049119224</v>
      </c>
      <c r="DE95" s="13">
        <v>16.665932104879001</v>
      </c>
      <c r="DF95" s="173">
        <v>0.84042341204829196</v>
      </c>
      <c r="DG95" s="13">
        <v>-6.17597030451042</v>
      </c>
      <c r="DH95" s="173">
        <v>2.7790598044787398</v>
      </c>
      <c r="DI95" s="13">
        <v>19.335695759105299</v>
      </c>
      <c r="DJ95" s="173">
        <v>0.74120687462993995</v>
      </c>
      <c r="DK95" s="13">
        <v>19.918597672729899</v>
      </c>
      <c r="DL95" s="173">
        <v>2.0506629114301602</v>
      </c>
      <c r="DM95" s="13">
        <v>18.890120911907399</v>
      </c>
      <c r="DN95" s="173">
        <v>1.52269912922119</v>
      </c>
      <c r="DO95" s="13">
        <v>19.2387620130912</v>
      </c>
      <c r="DP95" s="173">
        <v>0.85632071287332401</v>
      </c>
      <c r="DQ95" s="13">
        <v>-0.67983565963874104</v>
      </c>
      <c r="DR95" s="173">
        <v>2.2936542200781602</v>
      </c>
      <c r="DS95" s="13">
        <v>8.5242225230053492</v>
      </c>
      <c r="DT95" s="173">
        <v>0.53643870979435304</v>
      </c>
      <c r="DU95" s="13">
        <v>13.4963126974133</v>
      </c>
      <c r="DV95" s="173">
        <v>1.5432499466882199</v>
      </c>
      <c r="DW95" s="13">
        <v>8.61265379407312</v>
      </c>
      <c r="DX95" s="173">
        <v>1.3143442774643599</v>
      </c>
      <c r="DY95" s="13">
        <v>7.0616962336123397</v>
      </c>
      <c r="DZ95" s="173">
        <v>0.56787395004192598</v>
      </c>
      <c r="EA95" s="13">
        <v>-6.4346164638009302</v>
      </c>
      <c r="EB95" s="173">
        <v>1.64000865318917</v>
      </c>
      <c r="EC95" s="13">
        <v>8.6039549682324896</v>
      </c>
      <c r="ED95" s="173">
        <v>0.59389580343702297</v>
      </c>
      <c r="EE95" s="13">
        <v>12.410552912737399</v>
      </c>
      <c r="EF95" s="173">
        <v>1.7029179141462301</v>
      </c>
      <c r="EG95" s="13">
        <v>8.9721005357217596</v>
      </c>
      <c r="EH95" s="173">
        <v>1.50094042558841</v>
      </c>
      <c r="EI95" s="13">
        <v>7.3274383615919998</v>
      </c>
      <c r="EJ95" s="173">
        <v>0.65246858273376795</v>
      </c>
      <c r="EK95" s="13">
        <v>-5.0831145511454103</v>
      </c>
      <c r="EL95" s="173">
        <v>1.8458360798173301</v>
      </c>
      <c r="EM95" s="13">
        <v>11.1631128427132</v>
      </c>
      <c r="EN95" s="173">
        <v>0.58043754063575204</v>
      </c>
      <c r="EO95" s="13">
        <v>16.021225411779898</v>
      </c>
      <c r="EP95" s="173">
        <v>1.723262194346</v>
      </c>
      <c r="EQ95" s="13">
        <v>11.1434970967323</v>
      </c>
      <c r="ER95" s="173">
        <v>1.5621925215852299</v>
      </c>
      <c r="ES95" s="13">
        <v>9.7986893304444305</v>
      </c>
      <c r="ET95" s="173">
        <v>0.76207702576852099</v>
      </c>
      <c r="EU95" s="13">
        <v>-6.2225360813354804</v>
      </c>
      <c r="EV95" s="173">
        <v>1.9624013455476801</v>
      </c>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3">
        <v>0.49509051977184898</v>
      </c>
      <c r="GB95" s="173">
        <v>0.550012414550484</v>
      </c>
      <c r="GC95" s="13">
        <v>-0.13451498135282799</v>
      </c>
      <c r="GD95" s="173">
        <v>0.69704186511477595</v>
      </c>
      <c r="GE95" s="13">
        <v>0.47289807450154597</v>
      </c>
      <c r="GF95" s="173">
        <v>0.62149388391163096</v>
      </c>
      <c r="GG95" s="13">
        <v>0.49708471386838998</v>
      </c>
      <c r="GH95" s="173">
        <v>0.733806202772043</v>
      </c>
      <c r="GI95" s="13">
        <v>-0.28101267434602101</v>
      </c>
      <c r="GJ95" s="173">
        <v>0.95679288154784103</v>
      </c>
      <c r="GK95" s="13">
        <v>-0.96340020157788997</v>
      </c>
      <c r="GL95" s="173">
        <v>1.0377266013984701</v>
      </c>
      <c r="GM95" s="13">
        <v>-0.779709167568718</v>
      </c>
      <c r="GN95" s="173">
        <v>1.4181979643476399</v>
      </c>
      <c r="GO95" s="13">
        <v>-0.48930156893362697</v>
      </c>
      <c r="GP95" s="173">
        <v>0.78865474184944795</v>
      </c>
      <c r="GQ95" s="13">
        <v>0.50585041163447597</v>
      </c>
      <c r="GR95" s="173">
        <v>0.98126880447349796</v>
      </c>
      <c r="GS95" s="13">
        <v>0.15241024393455399</v>
      </c>
      <c r="GT95" s="173">
        <v>0.841721073031792</v>
      </c>
      <c r="GU95" s="13">
        <v>4.5656694588114298E-2</v>
      </c>
      <c r="GV95" s="173">
        <v>1.0945068710637</v>
      </c>
      <c r="GW95" s="13">
        <v>-0.17935351183798801</v>
      </c>
      <c r="GX95" s="173">
        <v>1.0783351618485899</v>
      </c>
      <c r="GY95" s="13">
        <v>-0.46243557334703</v>
      </c>
      <c r="GZ95" s="173">
        <v>0.89783762541839895</v>
      </c>
      <c r="HA95" s="13">
        <v>0.25732699115657798</v>
      </c>
      <c r="HB95" s="173">
        <v>0.88041295509231499</v>
      </c>
      <c r="HC95" s="13">
        <v>-7.8365361648790696E-2</v>
      </c>
      <c r="HD95" s="182">
        <v>0.85834812358782497</v>
      </c>
    </row>
    <row r="96" spans="1:212" ht="12.95" customHeight="1" x14ac:dyDescent="0.2">
      <c r="A96" s="2" t="s">
        <v>387</v>
      </c>
      <c r="B96" s="37">
        <v>3</v>
      </c>
      <c r="C96" s="13">
        <v>8.9785062264042601</v>
      </c>
      <c r="D96" s="173">
        <v>1.0098782092095699</v>
      </c>
      <c r="E96" s="13">
        <v>12.565698935231699</v>
      </c>
      <c r="F96" s="173">
        <v>1.91513312711402</v>
      </c>
      <c r="G96" s="13">
        <v>11.111593196308901</v>
      </c>
      <c r="H96" s="173">
        <v>2.4748164517077802</v>
      </c>
      <c r="I96" s="13">
        <v>6.7761973223698497</v>
      </c>
      <c r="J96" s="173">
        <v>0.86769285793155804</v>
      </c>
      <c r="K96" s="13">
        <v>-5.7895016128618497</v>
      </c>
      <c r="L96" s="173">
        <v>2.1568427564902399</v>
      </c>
      <c r="M96" s="13">
        <v>10.629834576575901</v>
      </c>
      <c r="N96" s="173">
        <v>0.92028927401518601</v>
      </c>
      <c r="O96" s="13">
        <v>13.385839881113601</v>
      </c>
      <c r="P96" s="173">
        <v>2.1279570674993402</v>
      </c>
      <c r="Q96" s="13">
        <v>15.825419570841101</v>
      </c>
      <c r="R96" s="173">
        <v>2.5829262919567402</v>
      </c>
      <c r="S96" s="13">
        <v>7.4791943829231604</v>
      </c>
      <c r="T96" s="173">
        <v>0.81084023723996101</v>
      </c>
      <c r="U96" s="13">
        <v>-5.9066454981904704</v>
      </c>
      <c r="V96" s="173">
        <v>2.3865367161904101</v>
      </c>
      <c r="W96" s="13">
        <v>10.410971730254101</v>
      </c>
      <c r="X96" s="173">
        <v>1.1003115370685801</v>
      </c>
      <c r="Y96" s="13">
        <v>13.676628097360499</v>
      </c>
      <c r="Z96" s="173">
        <v>2.03330844712222</v>
      </c>
      <c r="AA96" s="13">
        <v>14.9079842128137</v>
      </c>
      <c r="AB96" s="173">
        <v>2.6772390307993601</v>
      </c>
      <c r="AC96" s="13">
        <v>7.6834421369669803</v>
      </c>
      <c r="AD96" s="173">
        <v>1.1215887617763101</v>
      </c>
      <c r="AE96" s="13">
        <v>-5.9931859603935402</v>
      </c>
      <c r="AF96" s="173">
        <v>2.3972928117933501</v>
      </c>
      <c r="AG96" s="13">
        <v>13.203509773784701</v>
      </c>
      <c r="AH96" s="173">
        <v>1.1881930165494099</v>
      </c>
      <c r="AI96" s="13">
        <v>17.735298322282699</v>
      </c>
      <c r="AJ96" s="173">
        <v>2.3217139266417801</v>
      </c>
      <c r="AK96" s="13">
        <v>16.510349582061501</v>
      </c>
      <c r="AL96" s="173">
        <v>2.84463147485961</v>
      </c>
      <c r="AM96" s="13">
        <v>10.942451396407099</v>
      </c>
      <c r="AN96" s="173">
        <v>1.26530728797563</v>
      </c>
      <c r="AO96" s="13">
        <v>-6.7928469258755904</v>
      </c>
      <c r="AP96" s="173">
        <v>2.78127794232977</v>
      </c>
      <c r="AQ96" s="13">
        <v>15.355862707315699</v>
      </c>
      <c r="AR96" s="173">
        <v>0.82158712071144302</v>
      </c>
      <c r="AS96" s="13">
        <v>18.211513484387801</v>
      </c>
      <c r="AT96" s="173">
        <v>2.7153903026143702</v>
      </c>
      <c r="AU96" s="13">
        <v>16.211545159828798</v>
      </c>
      <c r="AV96" s="173">
        <v>1.81763952663673</v>
      </c>
      <c r="AW96" s="13">
        <v>14.488249976469501</v>
      </c>
      <c r="AX96" s="173">
        <v>1.01015969952471</v>
      </c>
      <c r="AY96" s="13">
        <v>-3.7232635079183001</v>
      </c>
      <c r="AZ96" s="173">
        <v>3.0634011741769598</v>
      </c>
      <c r="BA96" s="13">
        <v>15.4968124446285</v>
      </c>
      <c r="BB96" s="173">
        <v>1.10397763644536</v>
      </c>
      <c r="BC96" s="13">
        <v>18.394252290163202</v>
      </c>
      <c r="BD96" s="173">
        <v>2.6407282560280598</v>
      </c>
      <c r="BE96" s="13">
        <v>16.693041551168001</v>
      </c>
      <c r="BF96" s="173">
        <v>2.36439736490704</v>
      </c>
      <c r="BG96" s="13">
        <v>14.210942816232301</v>
      </c>
      <c r="BH96" s="173">
        <v>1.35177111076434</v>
      </c>
      <c r="BI96" s="13">
        <v>-4.1833094739308896</v>
      </c>
      <c r="BJ96" s="173">
        <v>3.3528559591346898</v>
      </c>
      <c r="BK96" s="13">
        <v>30.247473563179302</v>
      </c>
      <c r="BL96" s="173">
        <v>1.24759480159692</v>
      </c>
      <c r="BM96" s="13">
        <v>25.1199703806572</v>
      </c>
      <c r="BN96" s="173">
        <v>2.55975764172068</v>
      </c>
      <c r="BO96" s="13">
        <v>32.924705723451098</v>
      </c>
      <c r="BP96" s="173">
        <v>2.4831156347768601</v>
      </c>
      <c r="BQ96" s="13">
        <v>30.590360071347799</v>
      </c>
      <c r="BR96" s="173">
        <v>2.0896287030187102</v>
      </c>
      <c r="BS96" s="13">
        <v>5.47038969069063</v>
      </c>
      <c r="BT96" s="173">
        <v>3.3369595474988598</v>
      </c>
      <c r="BU96" s="13">
        <v>13.318898527929001</v>
      </c>
      <c r="BV96" s="173">
        <v>0.93584210864973305</v>
      </c>
      <c r="BW96" s="13">
        <v>18.354807292304599</v>
      </c>
      <c r="BX96" s="173">
        <v>2.4863867570759601</v>
      </c>
      <c r="BY96" s="13">
        <v>19.9903858438207</v>
      </c>
      <c r="BZ96" s="173">
        <v>3.0716137298792598</v>
      </c>
      <c r="CA96" s="13">
        <v>9.5103212040788598</v>
      </c>
      <c r="CB96" s="173">
        <v>0.98951498722759501</v>
      </c>
      <c r="CC96" s="13">
        <v>-8.8444860882257608</v>
      </c>
      <c r="CD96" s="173">
        <v>2.7637681465601398</v>
      </c>
      <c r="CE96" s="13">
        <v>15.1020859950144</v>
      </c>
      <c r="CF96" s="173">
        <v>1.2272314984697801</v>
      </c>
      <c r="CG96" s="13">
        <v>18.6140909536153</v>
      </c>
      <c r="CH96" s="173">
        <v>2.49614388130348</v>
      </c>
      <c r="CI96" s="13">
        <v>20.583386767190198</v>
      </c>
      <c r="CJ96" s="173">
        <v>2.66055409796326</v>
      </c>
      <c r="CK96" s="13">
        <v>12.0977230622545</v>
      </c>
      <c r="CL96" s="173">
        <v>1.36113596626941</v>
      </c>
      <c r="CM96" s="13">
        <v>-6.5163678913607903</v>
      </c>
      <c r="CN96" s="173">
        <v>2.9417732758980901</v>
      </c>
      <c r="CO96" s="13">
        <v>13.7672854885283</v>
      </c>
      <c r="CP96" s="173">
        <v>1.1373841583197499</v>
      </c>
      <c r="CQ96" s="13">
        <v>17.504220598102801</v>
      </c>
      <c r="CR96" s="173">
        <v>2.4589526879874701</v>
      </c>
      <c r="CS96" s="13">
        <v>16.5166783819089</v>
      </c>
      <c r="CT96" s="173">
        <v>2.54019906450679</v>
      </c>
      <c r="CU96" s="13">
        <v>11.8730806138463</v>
      </c>
      <c r="CV96" s="173">
        <v>1.3955866405992301</v>
      </c>
      <c r="CW96" s="13">
        <v>-5.6311399842564596</v>
      </c>
      <c r="CX96" s="173">
        <v>3.0297950973933299</v>
      </c>
      <c r="CY96" s="13">
        <v>20.137821032142</v>
      </c>
      <c r="CZ96" s="173">
        <v>1.39390858130704</v>
      </c>
      <c r="DA96" s="13">
        <v>23.3362244202076</v>
      </c>
      <c r="DB96" s="173">
        <v>2.4464402141026</v>
      </c>
      <c r="DC96" s="13">
        <v>24.942016547030601</v>
      </c>
      <c r="DD96" s="173">
        <v>3.4382800029418501</v>
      </c>
      <c r="DE96" s="13">
        <v>17.577573148879001</v>
      </c>
      <c r="DF96" s="173">
        <v>1.5073131432051401</v>
      </c>
      <c r="DG96" s="13">
        <v>-5.7586512713285698</v>
      </c>
      <c r="DH96" s="173">
        <v>2.8917428766239301</v>
      </c>
      <c r="DI96" s="13">
        <v>13.1707841310678</v>
      </c>
      <c r="DJ96" s="173">
        <v>1.0184168139944001</v>
      </c>
      <c r="DK96" s="13">
        <v>16.0479580789045</v>
      </c>
      <c r="DL96" s="173">
        <v>2.2635881014775401</v>
      </c>
      <c r="DM96" s="13">
        <v>15.9843437718899</v>
      </c>
      <c r="DN96" s="173">
        <v>2.3193782932806202</v>
      </c>
      <c r="DO96" s="13">
        <v>11.0498336139815</v>
      </c>
      <c r="DP96" s="173">
        <v>1.07612030700732</v>
      </c>
      <c r="DQ96" s="13">
        <v>-4.9981244649230598</v>
      </c>
      <c r="DR96" s="173">
        <v>2.6420731925443501</v>
      </c>
      <c r="DS96" s="13">
        <v>15.0208841427312</v>
      </c>
      <c r="DT96" s="173">
        <v>1.3150940090393901</v>
      </c>
      <c r="DU96" s="13">
        <v>18.579951859299499</v>
      </c>
      <c r="DV96" s="173">
        <v>2.3500566871780699</v>
      </c>
      <c r="DW96" s="13">
        <v>18.342264932377802</v>
      </c>
      <c r="DX96" s="173">
        <v>2.9002872493605398</v>
      </c>
      <c r="DY96" s="13">
        <v>12.4541897024594</v>
      </c>
      <c r="DZ96" s="173">
        <v>1.4941584037117599</v>
      </c>
      <c r="EA96" s="13">
        <v>-6.1257621568401701</v>
      </c>
      <c r="EB96" s="173">
        <v>2.9542416945946499</v>
      </c>
      <c r="EC96" s="13">
        <v>11.856954577149001</v>
      </c>
      <c r="ED96" s="173">
        <v>0.98981005016395096</v>
      </c>
      <c r="EE96" s="13">
        <v>16.059661199004601</v>
      </c>
      <c r="EF96" s="173">
        <v>2.2745427163457199</v>
      </c>
      <c r="EG96" s="13">
        <v>15.373232966951401</v>
      </c>
      <c r="EH96" s="173">
        <v>2.4994129093248101</v>
      </c>
      <c r="EI96" s="13">
        <v>9.6597638940981501</v>
      </c>
      <c r="EJ96" s="173">
        <v>1.15442596323057</v>
      </c>
      <c r="EK96" s="13">
        <v>-6.3998973049065002</v>
      </c>
      <c r="EL96" s="173">
        <v>2.68868068172858</v>
      </c>
      <c r="EM96" s="13">
        <v>14.6474855402959</v>
      </c>
      <c r="EN96" s="173">
        <v>1.07910721829954</v>
      </c>
      <c r="EO96" s="13">
        <v>16.170985247687302</v>
      </c>
      <c r="EP96" s="173">
        <v>2.2343747320572098</v>
      </c>
      <c r="EQ96" s="13">
        <v>19.516203513317901</v>
      </c>
      <c r="ER96" s="173">
        <v>2.3447397194348598</v>
      </c>
      <c r="ES96" s="13">
        <v>12.4172157695343</v>
      </c>
      <c r="ET96" s="173">
        <v>1.4382755658350901</v>
      </c>
      <c r="EU96" s="13">
        <v>-3.7537694781529498</v>
      </c>
      <c r="EV96" s="173">
        <v>2.86820984277034</v>
      </c>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3">
        <v>-1.0053747507863799</v>
      </c>
      <c r="GB96" s="173">
        <v>1.3362687758871401</v>
      </c>
      <c r="GC96" s="13">
        <v>4.4071749011802596E-3</v>
      </c>
      <c r="GD96" s="173">
        <v>1.2531318450093001</v>
      </c>
      <c r="GE96" s="13">
        <v>-1.1325533591939601</v>
      </c>
      <c r="GF96" s="173">
        <v>1.55295811439969</v>
      </c>
      <c r="GG96" s="13">
        <v>-1.07795226605565</v>
      </c>
      <c r="GH96" s="173">
        <v>1.6052143481814001</v>
      </c>
      <c r="GI96" s="13">
        <v>-1.82017085502558</v>
      </c>
      <c r="GJ96" s="173">
        <v>1.3129554106558901</v>
      </c>
      <c r="GK96" s="13">
        <v>0.34757578452871701</v>
      </c>
      <c r="GL96" s="173">
        <v>1.46192451623229</v>
      </c>
      <c r="GM96" s="13">
        <v>2.0259162543823002</v>
      </c>
      <c r="GN96" s="173">
        <v>1.8484684889113401</v>
      </c>
      <c r="GO96" s="13">
        <v>-0.61350637317986101</v>
      </c>
      <c r="GP96" s="173">
        <v>1.3078590282739599</v>
      </c>
      <c r="GQ96" s="13">
        <v>-2.7235592049528599E-2</v>
      </c>
      <c r="GR96" s="173">
        <v>1.5755425119233899</v>
      </c>
      <c r="GS96" s="13">
        <v>0.95827814931314803</v>
      </c>
      <c r="GT96" s="173">
        <v>1.4385050168303499</v>
      </c>
      <c r="GU96" s="13">
        <v>1.38557728918697</v>
      </c>
      <c r="GV96" s="173">
        <v>1.81393070970356</v>
      </c>
      <c r="GW96" s="13">
        <v>-0.47073466693580102</v>
      </c>
      <c r="GX96" s="173">
        <v>1.3514671583403099</v>
      </c>
      <c r="GY96" s="13">
        <v>0.60781176170934603</v>
      </c>
      <c r="GZ96" s="173">
        <v>1.74650913325755</v>
      </c>
      <c r="HA96" s="13">
        <v>0.194800984073359</v>
      </c>
      <c r="HB96" s="173">
        <v>1.33853220960234</v>
      </c>
      <c r="HC96" s="13">
        <v>-0.235970259131596</v>
      </c>
      <c r="HD96" s="182">
        <v>1.4487599900725201</v>
      </c>
    </row>
    <row r="97" spans="1:212" ht="12.95" customHeight="1" x14ac:dyDescent="0.2">
      <c r="A97" s="39" t="s">
        <v>399</v>
      </c>
      <c r="B97" s="40">
        <v>3</v>
      </c>
      <c r="C97" s="41">
        <v>9.3621002965165196</v>
      </c>
      <c r="D97" s="181">
        <v>0.26539643110237299</v>
      </c>
      <c r="E97" s="41">
        <v>12.7757490653629</v>
      </c>
      <c r="F97" s="181">
        <v>0.70791099338077901</v>
      </c>
      <c r="G97" s="41">
        <v>9.44139714124017</v>
      </c>
      <c r="H97" s="181">
        <v>0.71130030547797096</v>
      </c>
      <c r="I97" s="41">
        <v>8.3167670272438095</v>
      </c>
      <c r="J97" s="181">
        <v>0.29977915966581498</v>
      </c>
      <c r="K97" s="41">
        <v>-4.4589820381190997</v>
      </c>
      <c r="L97" s="181">
        <v>0.76762041821155802</v>
      </c>
      <c r="M97" s="41">
        <v>9.9572985832594902</v>
      </c>
      <c r="N97" s="181">
        <v>0.27490113680053302</v>
      </c>
      <c r="O97" s="41">
        <v>15.4729333957184</v>
      </c>
      <c r="P97" s="181">
        <v>0.78442891346019805</v>
      </c>
      <c r="Q97" s="41">
        <v>10.653023544852999</v>
      </c>
      <c r="R97" s="181">
        <v>0.76059448254774198</v>
      </c>
      <c r="S97" s="41">
        <v>8.2914344734808605</v>
      </c>
      <c r="T97" s="181">
        <v>0.30856770009558698</v>
      </c>
      <c r="U97" s="41">
        <v>-7.18149892223758</v>
      </c>
      <c r="V97" s="181">
        <v>0.82928300003056099</v>
      </c>
      <c r="W97" s="41">
        <v>8.88639682451646</v>
      </c>
      <c r="X97" s="181">
        <v>0.25961844355569202</v>
      </c>
      <c r="Y97" s="41">
        <v>12.563369537074999</v>
      </c>
      <c r="Z97" s="181">
        <v>0.72936977550289595</v>
      </c>
      <c r="AA97" s="41">
        <v>9.1914888096688596</v>
      </c>
      <c r="AB97" s="181">
        <v>0.67733947611793699</v>
      </c>
      <c r="AC97" s="41">
        <v>7.8163086913184401</v>
      </c>
      <c r="AD97" s="181">
        <v>0.29118125655419602</v>
      </c>
      <c r="AE97" s="41">
        <v>-4.7470608457565904</v>
      </c>
      <c r="AF97" s="181">
        <v>0.78612662698634705</v>
      </c>
      <c r="AG97" s="41">
        <v>12.0164423973798</v>
      </c>
      <c r="AH97" s="181">
        <v>0.29331861972105899</v>
      </c>
      <c r="AI97" s="41">
        <v>16.7099692347042</v>
      </c>
      <c r="AJ97" s="181">
        <v>0.835921694850291</v>
      </c>
      <c r="AK97" s="41">
        <v>11.557810675218599</v>
      </c>
      <c r="AL97" s="181">
        <v>0.77145218806027704</v>
      </c>
      <c r="AM97" s="41">
        <v>10.7646172243854</v>
      </c>
      <c r="AN97" s="181">
        <v>0.34149506628070903</v>
      </c>
      <c r="AO97" s="41">
        <v>-5.9453520103187802</v>
      </c>
      <c r="AP97" s="181">
        <v>0.90245900283483405</v>
      </c>
      <c r="AQ97" s="41">
        <v>15.1524975967715</v>
      </c>
      <c r="AR97" s="181">
        <v>0.31394108994565001</v>
      </c>
      <c r="AS97" s="41">
        <v>17.1835057831358</v>
      </c>
      <c r="AT97" s="181">
        <v>0.849342286410386</v>
      </c>
      <c r="AU97" s="41">
        <v>14.628387127427599</v>
      </c>
      <c r="AV97" s="181">
        <v>0.83062632435263695</v>
      </c>
      <c r="AW97" s="41">
        <v>14.902052215613899</v>
      </c>
      <c r="AX97" s="181">
        <v>0.38251966425002598</v>
      </c>
      <c r="AY97" s="41">
        <v>-2.2814535675219001</v>
      </c>
      <c r="AZ97" s="181">
        <v>0.90644123587109005</v>
      </c>
      <c r="BA97" s="41">
        <v>15.5316944449393</v>
      </c>
      <c r="BB97" s="181">
        <v>0.31014530083411801</v>
      </c>
      <c r="BC97" s="41">
        <v>16.401205757322799</v>
      </c>
      <c r="BD97" s="181">
        <v>0.83980155288210301</v>
      </c>
      <c r="BE97" s="41">
        <v>14.637090677991999</v>
      </c>
      <c r="BF97" s="181">
        <v>0.80299440494422103</v>
      </c>
      <c r="BG97" s="41">
        <v>15.5731110449201</v>
      </c>
      <c r="BH97" s="181">
        <v>0.388634014176992</v>
      </c>
      <c r="BI97" s="41">
        <v>-0.82809471240268795</v>
      </c>
      <c r="BJ97" s="181">
        <v>0.93597780584326695</v>
      </c>
      <c r="BK97" s="41">
        <v>29.403653118683302</v>
      </c>
      <c r="BL97" s="181">
        <v>0.41207013905925699</v>
      </c>
      <c r="BM97" s="41">
        <v>24.221435907030099</v>
      </c>
      <c r="BN97" s="181">
        <v>0.94132669132512004</v>
      </c>
      <c r="BO97" s="41">
        <v>27.372363615600399</v>
      </c>
      <c r="BP97" s="181">
        <v>1.0205644665743501</v>
      </c>
      <c r="BQ97" s="41">
        <v>30.917958082738998</v>
      </c>
      <c r="BR97" s="181">
        <v>0.54943430621663203</v>
      </c>
      <c r="BS97" s="41">
        <v>6.6965221757089202</v>
      </c>
      <c r="BT97" s="181">
        <v>1.0933140514930699</v>
      </c>
      <c r="BU97" s="41">
        <v>14.8151025833569</v>
      </c>
      <c r="BV97" s="181">
        <v>0.318026354433178</v>
      </c>
      <c r="BW97" s="41">
        <v>23.817780408420901</v>
      </c>
      <c r="BX97" s="181">
        <v>0.98914972262526202</v>
      </c>
      <c r="BY97" s="41">
        <v>15.7866693666308</v>
      </c>
      <c r="BZ97" s="181">
        <v>0.86476005363533703</v>
      </c>
      <c r="CA97" s="41">
        <v>12.2195668163693</v>
      </c>
      <c r="CB97" s="181">
        <v>0.36097860341384902</v>
      </c>
      <c r="CC97" s="41">
        <v>-11.5982135920516</v>
      </c>
      <c r="CD97" s="181">
        <v>1.0493158190827201</v>
      </c>
      <c r="CE97" s="41">
        <v>8.5340220934817808</v>
      </c>
      <c r="CF97" s="181">
        <v>0.266731656098535</v>
      </c>
      <c r="CG97" s="41">
        <v>12.381111730686399</v>
      </c>
      <c r="CH97" s="181">
        <v>0.70569531085420301</v>
      </c>
      <c r="CI97" s="41">
        <v>9.2485119152975592</v>
      </c>
      <c r="CJ97" s="181">
        <v>0.64890350185045897</v>
      </c>
      <c r="CK97" s="41">
        <v>7.2184986022474797</v>
      </c>
      <c r="CL97" s="181">
        <v>0.29566919037650302</v>
      </c>
      <c r="CM97" s="41">
        <v>-5.1626131284389203</v>
      </c>
      <c r="CN97" s="181">
        <v>0.75867981325394995</v>
      </c>
      <c r="CO97" s="41">
        <v>11.4891089690793</v>
      </c>
      <c r="CP97" s="181">
        <v>0.304247995560052</v>
      </c>
      <c r="CQ97" s="41">
        <v>15.6944804248366</v>
      </c>
      <c r="CR97" s="181">
        <v>0.85196837828207195</v>
      </c>
      <c r="CS97" s="41">
        <v>10.636161057261999</v>
      </c>
      <c r="CT97" s="181">
        <v>0.720484640592574</v>
      </c>
      <c r="CU97" s="41">
        <v>10.4898581765983</v>
      </c>
      <c r="CV97" s="181">
        <v>0.35665024242367999</v>
      </c>
      <c r="CW97" s="41">
        <v>-5.2046222482382403</v>
      </c>
      <c r="CX97" s="181">
        <v>0.92621939898363004</v>
      </c>
      <c r="CY97" s="41">
        <v>20.136537634715499</v>
      </c>
      <c r="CZ97" s="181">
        <v>0.37688156346692497</v>
      </c>
      <c r="DA97" s="41">
        <v>24.993478203014298</v>
      </c>
      <c r="DB97" s="181">
        <v>1.0233731772326899</v>
      </c>
      <c r="DC97" s="41">
        <v>20.9826682339387</v>
      </c>
      <c r="DD97" s="181">
        <v>1.0370250276400601</v>
      </c>
      <c r="DE97" s="41">
        <v>18.980242863066501</v>
      </c>
      <c r="DF97" s="181">
        <v>0.42954237260493799</v>
      </c>
      <c r="DG97" s="41">
        <v>-6.0132353399478697</v>
      </c>
      <c r="DH97" s="181">
        <v>1.0970339176874999</v>
      </c>
      <c r="DI97" s="41">
        <v>16.510274914274799</v>
      </c>
      <c r="DJ97" s="181">
        <v>0.328670012135304</v>
      </c>
      <c r="DK97" s="41">
        <v>19.6377447855591</v>
      </c>
      <c r="DL97" s="181">
        <v>0.88786311940655904</v>
      </c>
      <c r="DM97" s="41">
        <v>16.032142695509101</v>
      </c>
      <c r="DN97" s="181">
        <v>0.85013671938954305</v>
      </c>
      <c r="DO97" s="41">
        <v>15.7647984097005</v>
      </c>
      <c r="DP97" s="181">
        <v>0.38233011929242799</v>
      </c>
      <c r="DQ97" s="41">
        <v>-3.87294637585858</v>
      </c>
      <c r="DR97" s="181">
        <v>0.94429947694562499</v>
      </c>
      <c r="DS97" s="41">
        <v>10.8746705502398</v>
      </c>
      <c r="DT97" s="181">
        <v>0.27961936376678698</v>
      </c>
      <c r="DU97" s="41">
        <v>14.693938273355499</v>
      </c>
      <c r="DV97" s="181">
        <v>0.74804803274165899</v>
      </c>
      <c r="DW97" s="41">
        <v>10.3204987542731</v>
      </c>
      <c r="DX97" s="181">
        <v>0.69594158342268497</v>
      </c>
      <c r="DY97" s="41">
        <v>9.9731402835820404</v>
      </c>
      <c r="DZ97" s="181">
        <v>0.33352424424778099</v>
      </c>
      <c r="EA97" s="41">
        <v>-4.72079798977349</v>
      </c>
      <c r="EB97" s="181">
        <v>0.82271368553357604</v>
      </c>
      <c r="EC97" s="41">
        <v>9.3753518183404303</v>
      </c>
      <c r="ED97" s="181">
        <v>0.25339966128823599</v>
      </c>
      <c r="EE97" s="41">
        <v>12.6361636220531</v>
      </c>
      <c r="EF97" s="181">
        <v>0.69988423636594899</v>
      </c>
      <c r="EG97" s="41">
        <v>9.3672141914265392</v>
      </c>
      <c r="EH97" s="181">
        <v>0.68517079213221699</v>
      </c>
      <c r="EI97" s="41">
        <v>8.6602243296541097</v>
      </c>
      <c r="EJ97" s="181">
        <v>0.30018584524735498</v>
      </c>
      <c r="EK97" s="41">
        <v>-3.97593929239896</v>
      </c>
      <c r="EL97" s="181">
        <v>0.76076450488789604</v>
      </c>
      <c r="EM97" s="41">
        <v>14.461375049246699</v>
      </c>
      <c r="EN97" s="181">
        <v>0.303497032925029</v>
      </c>
      <c r="EO97" s="41">
        <v>19.016927750754299</v>
      </c>
      <c r="EP97" s="181">
        <v>0.86055444931846303</v>
      </c>
      <c r="EQ97" s="41">
        <v>16.187220952617299</v>
      </c>
      <c r="ER97" s="181">
        <v>0.80906753381885399</v>
      </c>
      <c r="ES97" s="41">
        <v>13.169251563608301</v>
      </c>
      <c r="ET97" s="181">
        <v>0.37988821143611501</v>
      </c>
      <c r="EU97" s="41">
        <v>-5.8476761871460603</v>
      </c>
      <c r="EV97" s="181">
        <v>0.94553970114472696</v>
      </c>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41">
        <v>0.61082651033518298</v>
      </c>
      <c r="GB97" s="181">
        <v>0.378800524967639</v>
      </c>
      <c r="GC97" s="41">
        <v>0.46030644521326403</v>
      </c>
      <c r="GD97" s="181">
        <v>0.38947924776895498</v>
      </c>
      <c r="GE97" s="41">
        <v>0.60433756667649097</v>
      </c>
      <c r="GF97" s="181">
        <v>0.37382452011234002</v>
      </c>
      <c r="GG97" s="41">
        <v>-0.43685354507544499</v>
      </c>
      <c r="GH97" s="181">
        <v>0.43200661685276798</v>
      </c>
      <c r="GI97" s="41">
        <v>-0.40782322639069801</v>
      </c>
      <c r="GJ97" s="181">
        <v>0.470236764550644</v>
      </c>
      <c r="GK97" s="41">
        <v>-1.4020515660013699</v>
      </c>
      <c r="GL97" s="181">
        <v>0.47102166202837298</v>
      </c>
      <c r="GM97" s="41">
        <v>1.4230421176106001</v>
      </c>
      <c r="GN97" s="181">
        <v>0.57451281835060597</v>
      </c>
      <c r="GO97" s="41">
        <v>-1.9249859138502501</v>
      </c>
      <c r="GP97" s="181">
        <v>0.47462182866430802</v>
      </c>
      <c r="GQ97" s="41">
        <v>-0.398352092835285</v>
      </c>
      <c r="GR97" s="181">
        <v>0.36082872367024899</v>
      </c>
      <c r="GS97" s="41">
        <v>-0.47984658421345899</v>
      </c>
      <c r="GT97" s="181">
        <v>0.42985551590568499</v>
      </c>
      <c r="GU97" s="41">
        <v>-1.03204056662458</v>
      </c>
      <c r="GV97" s="181">
        <v>0.53817500418003295</v>
      </c>
      <c r="GW97" s="41">
        <v>-0.31996416421407498</v>
      </c>
      <c r="GX97" s="181">
        <v>0.478650604463837</v>
      </c>
      <c r="GY97" s="41">
        <v>-0.40316168546640402</v>
      </c>
      <c r="GZ97" s="181">
        <v>0.41742031452439898</v>
      </c>
      <c r="HA97" s="41">
        <v>-1.46204883648933</v>
      </c>
      <c r="HB97" s="181">
        <v>0.37466637197587399</v>
      </c>
      <c r="HC97" s="41">
        <v>-2.18186613518465</v>
      </c>
      <c r="HD97" s="186">
        <v>0.45951078283461699</v>
      </c>
    </row>
    <row r="99" spans="1:212" x14ac:dyDescent="0.2">
      <c r="A99" s="52" t="s">
        <v>400</v>
      </c>
    </row>
    <row r="100" spans="1:212" x14ac:dyDescent="0.2">
      <c r="A100" s="52" t="s">
        <v>401</v>
      </c>
    </row>
    <row r="101" spans="1:212" x14ac:dyDescent="0.2">
      <c r="A101" s="52" t="s">
        <v>402</v>
      </c>
    </row>
    <row r="102" spans="1:212" x14ac:dyDescent="0.2">
      <c r="A102" s="52" t="s">
        <v>403</v>
      </c>
    </row>
    <row r="103" spans="1:212" x14ac:dyDescent="0.2">
      <c r="A103" s="172" t="str">
        <f>HYPERLINK("https://oecdcode.org/disclaimers/cyprus.html", "Information on data for Cyprus: https://oecdcode.org/disclaimers/cyprus.html")</f>
        <v>Information on data for Cyprus: https://oecdcode.org/disclaimers/cyprus.html</v>
      </c>
    </row>
    <row r="104" spans="1:212" x14ac:dyDescent="0.2">
      <c r="A104" s="52" t="s">
        <v>404</v>
      </c>
    </row>
  </sheetData>
  <mergeCells count="141">
    <mergeCell ref="GA7:HD7"/>
    <mergeCell ref="GA8:HD8"/>
    <mergeCell ref="GA9:GB9"/>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EW7:FZ7"/>
    <mergeCell ref="EW8:FZ8"/>
    <mergeCell ref="EW9:EX9"/>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EC7:EL7"/>
    <mergeCell ref="EC8:ED9"/>
    <mergeCell ref="EE8:EL8"/>
    <mergeCell ref="EE9:EF9"/>
    <mergeCell ref="EG9:EH9"/>
    <mergeCell ref="EI9:EJ9"/>
    <mergeCell ref="EK9:EL9"/>
    <mergeCell ref="EM7:EV7"/>
    <mergeCell ref="EM8:EN9"/>
    <mergeCell ref="EO8:EV8"/>
    <mergeCell ref="EO9:EP9"/>
    <mergeCell ref="EQ9:ER9"/>
    <mergeCell ref="ES9:ET9"/>
    <mergeCell ref="EU9:EV9"/>
    <mergeCell ref="DI7:DR7"/>
    <mergeCell ref="DI8:DJ9"/>
    <mergeCell ref="DK8:DR8"/>
    <mergeCell ref="DK9:DL9"/>
    <mergeCell ref="DM9:DN9"/>
    <mergeCell ref="DO9:DP9"/>
    <mergeCell ref="DQ9:DR9"/>
    <mergeCell ref="DS7:EB7"/>
    <mergeCell ref="DS8:DT9"/>
    <mergeCell ref="DU8:EB8"/>
    <mergeCell ref="DU9:DV9"/>
    <mergeCell ref="DW9:DX9"/>
    <mergeCell ref="DY9:DZ9"/>
    <mergeCell ref="EA9:EB9"/>
    <mergeCell ref="CO7:CX7"/>
    <mergeCell ref="CO8:CP9"/>
    <mergeCell ref="CQ8:CX8"/>
    <mergeCell ref="CQ9:CR9"/>
    <mergeCell ref="CS9:CT9"/>
    <mergeCell ref="CU9:CV9"/>
    <mergeCell ref="CW9:CX9"/>
    <mergeCell ref="CY7:DH7"/>
    <mergeCell ref="CY8:CZ9"/>
    <mergeCell ref="DA8:DH8"/>
    <mergeCell ref="DA9:DB9"/>
    <mergeCell ref="DC9:DD9"/>
    <mergeCell ref="DE9:DF9"/>
    <mergeCell ref="DG9:DH9"/>
    <mergeCell ref="BU7:CD7"/>
    <mergeCell ref="BU8:BV9"/>
    <mergeCell ref="BW8:CD8"/>
    <mergeCell ref="BW9:BX9"/>
    <mergeCell ref="BY9:BZ9"/>
    <mergeCell ref="CA9:CB9"/>
    <mergeCell ref="CC9:CD9"/>
    <mergeCell ref="CE7:CN7"/>
    <mergeCell ref="CE8:CF9"/>
    <mergeCell ref="CG8:CN8"/>
    <mergeCell ref="CG9:CH9"/>
    <mergeCell ref="CI9:CJ9"/>
    <mergeCell ref="CK9:CL9"/>
    <mergeCell ref="CM9:CN9"/>
    <mergeCell ref="BA7:BJ7"/>
    <mergeCell ref="BA8:BB9"/>
    <mergeCell ref="BC8:BJ8"/>
    <mergeCell ref="BC9:BD9"/>
    <mergeCell ref="BE9:BF9"/>
    <mergeCell ref="BG9:BH9"/>
    <mergeCell ref="BI9:BJ9"/>
    <mergeCell ref="BK7:BT7"/>
    <mergeCell ref="BK8:BL9"/>
    <mergeCell ref="BM8:BT8"/>
    <mergeCell ref="BM9:BN9"/>
    <mergeCell ref="BO9:BP9"/>
    <mergeCell ref="BQ9:BR9"/>
    <mergeCell ref="BS9:BT9"/>
    <mergeCell ref="AG8:AH9"/>
    <mergeCell ref="AI8:AP8"/>
    <mergeCell ref="AI9:AJ9"/>
    <mergeCell ref="AK9:AL9"/>
    <mergeCell ref="AM9:AN9"/>
    <mergeCell ref="AO9:AP9"/>
    <mergeCell ref="AQ7:AZ7"/>
    <mergeCell ref="AQ8:AR9"/>
    <mergeCell ref="AS8:AZ8"/>
    <mergeCell ref="AS9:AT9"/>
    <mergeCell ref="AU9:AV9"/>
    <mergeCell ref="AW9:AX9"/>
    <mergeCell ref="AY9:AZ9"/>
    <mergeCell ref="B6:B10"/>
    <mergeCell ref="C6:HD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s>
  <conditionalFormatting sqref="K1:K200">
    <cfRule type="expression" dxfId="503" priority="45">
      <formula>ABS(K1/L1)&gt;1.95996398454005</formula>
    </cfRule>
  </conditionalFormatting>
  <conditionalFormatting sqref="U1:U200">
    <cfRule type="expression" dxfId="502" priority="44">
      <formula>ABS(U1/V1)&gt;1.95996398454005</formula>
    </cfRule>
  </conditionalFormatting>
  <conditionalFormatting sqref="AE1:AE200">
    <cfRule type="expression" dxfId="501" priority="43">
      <formula>ABS(AE1/AF1)&gt;1.95996398454005</formula>
    </cfRule>
  </conditionalFormatting>
  <conditionalFormatting sqref="AO1:AO200">
    <cfRule type="expression" dxfId="500" priority="42">
      <formula>ABS(AO1/AP1)&gt;1.95996398454005</formula>
    </cfRule>
  </conditionalFormatting>
  <conditionalFormatting sqref="AY1:AY200">
    <cfRule type="expression" dxfId="499" priority="41">
      <formula>ABS(AY1/AZ1)&gt;1.95996398454005</formula>
    </cfRule>
  </conditionalFormatting>
  <conditionalFormatting sqref="BI1:BI200">
    <cfRule type="expression" dxfId="498" priority="40">
      <formula>ABS(BI1/BJ1)&gt;1.95996398454005</formula>
    </cfRule>
  </conditionalFormatting>
  <conditionalFormatting sqref="BS1:BS200">
    <cfRule type="expression" dxfId="497" priority="39">
      <formula>ABS(BS1/BT1)&gt;1.95996398454005</formula>
    </cfRule>
  </conditionalFormatting>
  <conditionalFormatting sqref="CC1:CC200">
    <cfRule type="expression" dxfId="496" priority="38">
      <formula>ABS(CC1/CD1)&gt;1.95996398454005</formula>
    </cfRule>
  </conditionalFormatting>
  <conditionalFormatting sqref="CM1:CM200">
    <cfRule type="expression" dxfId="495" priority="37">
      <formula>ABS(CM1/CN1)&gt;1.95996398454005</formula>
    </cfRule>
  </conditionalFormatting>
  <conditionalFormatting sqref="CW1:CW200">
    <cfRule type="expression" dxfId="494" priority="36">
      <formula>ABS(CW1/CX1)&gt;1.95996398454005</formula>
    </cfRule>
  </conditionalFormatting>
  <conditionalFormatting sqref="DG1:DG200">
    <cfRule type="expression" dxfId="493" priority="35">
      <formula>ABS(DG1/DH1)&gt;1.95996398454005</formula>
    </cfRule>
  </conditionalFormatting>
  <conditionalFormatting sqref="DQ1:DQ200">
    <cfRule type="expression" dxfId="492" priority="34">
      <formula>ABS(DQ1/DR1)&gt;1.95996398454005</formula>
    </cfRule>
  </conditionalFormatting>
  <conditionalFormatting sqref="EA1:EA200">
    <cfRule type="expression" dxfId="491" priority="33">
      <formula>ABS(EA1/EB1)&gt;1.95996398454005</formula>
    </cfRule>
  </conditionalFormatting>
  <conditionalFormatting sqref="EK1:EK200">
    <cfRule type="expression" dxfId="490" priority="32">
      <formula>ABS(EK1/EL1)&gt;1.95996398454005</formula>
    </cfRule>
  </conditionalFormatting>
  <conditionalFormatting sqref="EU1:EU200">
    <cfRule type="expression" dxfId="489" priority="31">
      <formula>ABS(EU1/EV1)&gt;1.95996398454005</formula>
    </cfRule>
  </conditionalFormatting>
  <conditionalFormatting sqref="EW1:EW200">
    <cfRule type="expression" dxfId="488" priority="30">
      <formula>ABS(EW1/EX1)&gt;1.95996398454005</formula>
    </cfRule>
  </conditionalFormatting>
  <conditionalFormatting sqref="EY1:EY200">
    <cfRule type="expression" dxfId="487" priority="29">
      <formula>ABS(EY1/EZ1)&gt;1.95996398454005</formula>
    </cfRule>
  </conditionalFormatting>
  <conditionalFormatting sqref="FA1:FA200">
    <cfRule type="expression" dxfId="486" priority="28">
      <formula>ABS(FA1/FB1)&gt;1.95996398454005</formula>
    </cfRule>
  </conditionalFormatting>
  <conditionalFormatting sqref="FC1:FC200">
    <cfRule type="expression" dxfId="485" priority="27">
      <formula>ABS(FC1/FD1)&gt;1.95996398454005</formula>
    </cfRule>
  </conditionalFormatting>
  <conditionalFormatting sqref="FE1:FE200">
    <cfRule type="expression" dxfId="484" priority="26">
      <formula>ABS(FE1/FF1)&gt;1.95996398454005</formula>
    </cfRule>
  </conditionalFormatting>
  <conditionalFormatting sqref="FG1:FG200">
    <cfRule type="expression" dxfId="483" priority="25">
      <formula>ABS(FG1/FH1)&gt;1.95996398454005</formula>
    </cfRule>
  </conditionalFormatting>
  <conditionalFormatting sqref="FI1:FI200">
    <cfRule type="expression" dxfId="482" priority="24">
      <formula>ABS(FI1/FJ1)&gt;1.95996398454005</formula>
    </cfRule>
  </conditionalFormatting>
  <conditionalFormatting sqref="FK1:FK200">
    <cfRule type="expression" dxfId="481" priority="23">
      <formula>ABS(FK1/FL1)&gt;1.95996398454005</formula>
    </cfRule>
  </conditionalFormatting>
  <conditionalFormatting sqref="FM1:FM200">
    <cfRule type="expression" dxfId="480" priority="22">
      <formula>ABS(FM1/FN1)&gt;1.95996398454005</formula>
    </cfRule>
  </conditionalFormatting>
  <conditionalFormatting sqref="FO1:FO200">
    <cfRule type="expression" dxfId="479" priority="21">
      <formula>ABS(FO1/FP1)&gt;1.95996398454005</formula>
    </cfRule>
  </conditionalFormatting>
  <conditionalFormatting sqref="FQ1:FQ200">
    <cfRule type="expression" dxfId="478" priority="20">
      <formula>ABS(FQ1/FR1)&gt;1.95996398454005</formula>
    </cfRule>
  </conditionalFormatting>
  <conditionalFormatting sqref="FS1:FS200">
    <cfRule type="expression" dxfId="477" priority="19">
      <formula>ABS(FS1/FT1)&gt;1.95996398454005</formula>
    </cfRule>
  </conditionalFormatting>
  <conditionalFormatting sqref="FU1:FU200">
    <cfRule type="expression" dxfId="476" priority="18">
      <formula>ABS(FU1/FV1)&gt;1.95996398454005</formula>
    </cfRule>
  </conditionalFormatting>
  <conditionalFormatting sqref="FW1:FW200">
    <cfRule type="expression" dxfId="475" priority="17">
      <formula>ABS(FW1/FX1)&gt;1.95996398454005</formula>
    </cfRule>
  </conditionalFormatting>
  <conditionalFormatting sqref="FY1:FY200">
    <cfRule type="expression" dxfId="474" priority="16">
      <formula>ABS(FY1/FZ1)&gt;1.95996398454005</formula>
    </cfRule>
  </conditionalFormatting>
  <conditionalFormatting sqref="GA1:GA200">
    <cfRule type="expression" dxfId="473" priority="15">
      <formula>ABS(GA1/GB1)&gt;1.95996398454005</formula>
    </cfRule>
  </conditionalFormatting>
  <conditionalFormatting sqref="GC1:GC200">
    <cfRule type="expression" dxfId="472" priority="14">
      <formula>ABS(GC1/GD1)&gt;1.95996398454005</formula>
    </cfRule>
  </conditionalFormatting>
  <conditionalFormatting sqref="GE1:GE200">
    <cfRule type="expression" dxfId="471" priority="13">
      <formula>ABS(GE1/GF1)&gt;1.95996398454005</formula>
    </cfRule>
  </conditionalFormatting>
  <conditionalFormatting sqref="GG1:GG200">
    <cfRule type="expression" dxfId="470" priority="12">
      <formula>ABS(GG1/GH1)&gt;1.95996398454005</formula>
    </cfRule>
  </conditionalFormatting>
  <conditionalFormatting sqref="GI1:GI200">
    <cfRule type="expression" dxfId="469" priority="11">
      <formula>ABS(GI1/GJ1)&gt;1.95996398454005</formula>
    </cfRule>
  </conditionalFormatting>
  <conditionalFormatting sqref="GK1:GK200">
    <cfRule type="expression" dxfId="468" priority="10">
      <formula>ABS(GK1/GL1)&gt;1.95996398454005</formula>
    </cfRule>
  </conditionalFormatting>
  <conditionalFormatting sqref="GM1:GM200">
    <cfRule type="expression" dxfId="467" priority="9">
      <formula>ABS(GM1/GN1)&gt;1.95996398454005</formula>
    </cfRule>
  </conditionalFormatting>
  <conditionalFormatting sqref="GO1:GO200">
    <cfRule type="expression" dxfId="466" priority="8">
      <formula>ABS(GO1/GP1)&gt;1.95996398454005</formula>
    </cfRule>
  </conditionalFormatting>
  <conditionalFormatting sqref="GQ1:GQ200">
    <cfRule type="expression" dxfId="465" priority="7">
      <formula>ABS(GQ1/GR1)&gt;1.95996398454005</formula>
    </cfRule>
  </conditionalFormatting>
  <conditionalFormatting sqref="GS1:GS200">
    <cfRule type="expression" dxfId="464" priority="6">
      <formula>ABS(GS1/GT1)&gt;1.95996398454005</formula>
    </cfRule>
  </conditionalFormatting>
  <conditionalFormatting sqref="GU1:GU200">
    <cfRule type="expression" dxfId="463" priority="5">
      <formula>ABS(GU1/GV1)&gt;1.95996398454005</formula>
    </cfRule>
  </conditionalFormatting>
  <conditionalFormatting sqref="GW1:GW200">
    <cfRule type="expression" dxfId="462" priority="4">
      <formula>ABS(GW1/GX1)&gt;1.95996398454005</formula>
    </cfRule>
  </conditionalFormatting>
  <conditionalFormatting sqref="GY1:GY200">
    <cfRule type="expression" dxfId="461" priority="3">
      <formula>ABS(GY1/GZ1)&gt;1.95996398454005</formula>
    </cfRule>
  </conditionalFormatting>
  <conditionalFormatting sqref="HA1:HA200">
    <cfRule type="expression" dxfId="460" priority="2">
      <formula>ABS(HA1/HB1)&gt;1.95996398454005</formula>
    </cfRule>
  </conditionalFormatting>
  <conditionalFormatting sqref="HC1:HC200">
    <cfRule type="expression" dxfId="459" priority="1">
      <formula>ABS(HC1/HD1)&gt;1.95996398454005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Z105"/>
  <sheetViews>
    <sheetView showGridLines="0" zoomScale="80" zoomScaleNormal="80" workbookViewId="0"/>
  </sheetViews>
  <sheetFormatPr defaultColWidth="10.85546875" defaultRowHeight="12.75" x14ac:dyDescent="0.2"/>
  <cols>
    <col min="1" max="1" width="30.7109375" customWidth="1"/>
    <col min="2" max="2" width="8.7109375" customWidth="1"/>
  </cols>
  <sheetData>
    <row r="1" spans="1:182" x14ac:dyDescent="0.2">
      <c r="A1" s="1" t="str">
        <f ca="1">RIGHT(CELL("Filename",A1),LEN(CELL("Filename",A1))-FIND("]",CELL("Filename",A1)))</f>
        <v>BMUL.UND.TQ24_2C</v>
      </c>
    </row>
    <row r="2" spans="1:182" x14ac:dyDescent="0.2">
      <c r="A2" s="51" t="s">
        <v>174</v>
      </c>
    </row>
    <row r="3" spans="1:182" x14ac:dyDescent="0.2">
      <c r="A3" s="47" t="s">
        <v>0</v>
      </c>
    </row>
    <row r="4" spans="1:182" x14ac:dyDescent="0.2">
      <c r="A4" s="147" t="str">
        <f>HYPERLINK("#'TOC'!A1", "Back to TOC")</f>
        <v>Back to TOC</v>
      </c>
    </row>
    <row r="6" spans="1:182" ht="15.95" customHeight="1" x14ac:dyDescent="0.2">
      <c r="B6" s="671" t="s">
        <v>107</v>
      </c>
      <c r="C6" s="674" t="s">
        <v>159</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4"/>
      <c r="DY6" s="674"/>
      <c r="DZ6" s="674"/>
      <c r="EA6" s="674"/>
      <c r="EB6" s="674"/>
      <c r="EC6" s="674"/>
      <c r="ED6" s="674"/>
      <c r="EE6" s="674"/>
      <c r="EF6" s="674"/>
      <c r="EG6" s="674"/>
      <c r="EH6" s="674"/>
      <c r="EI6" s="674"/>
      <c r="EJ6" s="674"/>
      <c r="EK6" s="674"/>
      <c r="EL6" s="674"/>
      <c r="EM6" s="674"/>
      <c r="EN6" s="674"/>
      <c r="EO6" s="674"/>
      <c r="EP6" s="674"/>
      <c r="EQ6" s="674"/>
      <c r="ER6" s="674"/>
      <c r="ES6" s="674"/>
      <c r="ET6" s="674"/>
      <c r="EU6" s="674"/>
      <c r="EV6" s="674"/>
      <c r="EW6" s="674"/>
      <c r="EX6" s="674"/>
      <c r="EY6" s="674"/>
      <c r="EZ6" s="674"/>
      <c r="FA6" s="674"/>
      <c r="FB6" s="674"/>
      <c r="FC6" s="674"/>
      <c r="FD6" s="674"/>
      <c r="FE6" s="674"/>
      <c r="FF6" s="674"/>
      <c r="FG6" s="674"/>
      <c r="FH6" s="674"/>
      <c r="FI6" s="674"/>
      <c r="FJ6" s="674"/>
      <c r="FK6" s="674"/>
      <c r="FL6" s="674"/>
      <c r="FM6" s="674"/>
      <c r="FN6" s="674"/>
      <c r="FO6" s="674"/>
      <c r="FP6" s="674"/>
      <c r="FQ6" s="674"/>
      <c r="FR6" s="674"/>
      <c r="FS6" s="674"/>
      <c r="FT6" s="674"/>
      <c r="FU6" s="674"/>
      <c r="FV6" s="674"/>
      <c r="FW6" s="674"/>
      <c r="FX6" s="674"/>
      <c r="FY6" s="674"/>
      <c r="FZ6" s="675"/>
    </row>
    <row r="7" spans="1:182" ht="32.1" customHeight="1" x14ac:dyDescent="0.2">
      <c r="B7" s="672"/>
      <c r="C7" s="676" t="s">
        <v>160</v>
      </c>
      <c r="D7" s="676"/>
      <c r="E7" s="676"/>
      <c r="F7" s="676"/>
      <c r="G7" s="676"/>
      <c r="H7" s="676"/>
      <c r="I7" s="676"/>
      <c r="J7" s="676"/>
      <c r="K7" s="676" t="s">
        <v>161</v>
      </c>
      <c r="L7" s="676"/>
      <c r="M7" s="676"/>
      <c r="N7" s="676"/>
      <c r="O7" s="676"/>
      <c r="P7" s="676"/>
      <c r="Q7" s="676"/>
      <c r="R7" s="676"/>
      <c r="S7" s="676" t="s">
        <v>162</v>
      </c>
      <c r="T7" s="676"/>
      <c r="U7" s="676"/>
      <c r="V7" s="676"/>
      <c r="W7" s="676"/>
      <c r="X7" s="676"/>
      <c r="Y7" s="676"/>
      <c r="Z7" s="676"/>
      <c r="AA7" s="676" t="s">
        <v>163</v>
      </c>
      <c r="AB7" s="676"/>
      <c r="AC7" s="676"/>
      <c r="AD7" s="676"/>
      <c r="AE7" s="676"/>
      <c r="AF7" s="676"/>
      <c r="AG7" s="676"/>
      <c r="AH7" s="676"/>
      <c r="AI7" s="676" t="s">
        <v>164</v>
      </c>
      <c r="AJ7" s="676"/>
      <c r="AK7" s="676"/>
      <c r="AL7" s="676"/>
      <c r="AM7" s="676"/>
      <c r="AN7" s="676"/>
      <c r="AO7" s="676"/>
      <c r="AP7" s="676"/>
      <c r="AQ7" s="676" t="s">
        <v>165</v>
      </c>
      <c r="AR7" s="676"/>
      <c r="AS7" s="676"/>
      <c r="AT7" s="676"/>
      <c r="AU7" s="676"/>
      <c r="AV7" s="676"/>
      <c r="AW7" s="676"/>
      <c r="AX7" s="676"/>
      <c r="AY7" s="676" t="s">
        <v>166</v>
      </c>
      <c r="AZ7" s="676"/>
      <c r="BA7" s="676"/>
      <c r="BB7" s="676"/>
      <c r="BC7" s="676"/>
      <c r="BD7" s="676"/>
      <c r="BE7" s="676"/>
      <c r="BF7" s="676"/>
      <c r="BG7" s="676" t="s">
        <v>167</v>
      </c>
      <c r="BH7" s="676"/>
      <c r="BI7" s="676"/>
      <c r="BJ7" s="676"/>
      <c r="BK7" s="676"/>
      <c r="BL7" s="676"/>
      <c r="BM7" s="676"/>
      <c r="BN7" s="676"/>
      <c r="BO7" s="676" t="s">
        <v>168</v>
      </c>
      <c r="BP7" s="676"/>
      <c r="BQ7" s="676"/>
      <c r="BR7" s="676"/>
      <c r="BS7" s="676"/>
      <c r="BT7" s="676"/>
      <c r="BU7" s="676"/>
      <c r="BV7" s="676"/>
      <c r="BW7" s="676" t="s">
        <v>169</v>
      </c>
      <c r="BX7" s="676"/>
      <c r="BY7" s="676"/>
      <c r="BZ7" s="676"/>
      <c r="CA7" s="676"/>
      <c r="CB7" s="676"/>
      <c r="CC7" s="676"/>
      <c r="CD7" s="676"/>
      <c r="CE7" s="676" t="s">
        <v>170</v>
      </c>
      <c r="CF7" s="676"/>
      <c r="CG7" s="676"/>
      <c r="CH7" s="676"/>
      <c r="CI7" s="676"/>
      <c r="CJ7" s="676"/>
      <c r="CK7" s="676"/>
      <c r="CL7" s="676"/>
      <c r="CM7" s="676" t="s">
        <v>70</v>
      </c>
      <c r="CN7" s="676"/>
      <c r="CO7" s="676"/>
      <c r="CP7" s="676"/>
      <c r="CQ7" s="676"/>
      <c r="CR7" s="676"/>
      <c r="CS7" s="676"/>
      <c r="CT7" s="676"/>
      <c r="CU7" s="676" t="s">
        <v>171</v>
      </c>
      <c r="CV7" s="676"/>
      <c r="CW7" s="676"/>
      <c r="CX7" s="676"/>
      <c r="CY7" s="676"/>
      <c r="CZ7" s="676"/>
      <c r="DA7" s="676"/>
      <c r="DB7" s="676"/>
      <c r="DC7" s="676" t="s">
        <v>172</v>
      </c>
      <c r="DD7" s="676"/>
      <c r="DE7" s="676"/>
      <c r="DF7" s="676"/>
      <c r="DG7" s="676"/>
      <c r="DH7" s="676"/>
      <c r="DI7" s="676"/>
      <c r="DJ7" s="676"/>
      <c r="DK7" s="676" t="s">
        <v>173</v>
      </c>
      <c r="DL7" s="676"/>
      <c r="DM7" s="676"/>
      <c r="DN7" s="676"/>
      <c r="DO7" s="676"/>
      <c r="DP7" s="676"/>
      <c r="DQ7" s="676"/>
      <c r="DR7" s="676"/>
      <c r="DS7" s="679" t="s">
        <v>8</v>
      </c>
      <c r="DT7" s="679"/>
      <c r="DU7" s="679"/>
      <c r="DV7" s="679"/>
      <c r="DW7" s="679"/>
      <c r="DX7" s="679"/>
      <c r="DY7" s="679"/>
      <c r="DZ7" s="679"/>
      <c r="EA7" s="679"/>
      <c r="EB7" s="679"/>
      <c r="EC7" s="679"/>
      <c r="ED7" s="679"/>
      <c r="EE7" s="679"/>
      <c r="EF7" s="679"/>
      <c r="EG7" s="679"/>
      <c r="EH7" s="679"/>
      <c r="EI7" s="679"/>
      <c r="EJ7" s="679"/>
      <c r="EK7" s="679"/>
      <c r="EL7" s="679"/>
      <c r="EM7" s="679"/>
      <c r="EN7" s="679"/>
      <c r="EO7" s="679"/>
      <c r="EP7" s="679"/>
      <c r="EQ7" s="679"/>
      <c r="ER7" s="679"/>
      <c r="ES7" s="679"/>
      <c r="ET7" s="679"/>
      <c r="EU7" s="679"/>
      <c r="EV7" s="679"/>
      <c r="EW7" s="679" t="s">
        <v>9</v>
      </c>
      <c r="EX7" s="679"/>
      <c r="EY7" s="679"/>
      <c r="EZ7" s="679"/>
      <c r="FA7" s="679"/>
      <c r="FB7" s="679"/>
      <c r="FC7" s="679"/>
      <c r="FD7" s="679"/>
      <c r="FE7" s="679"/>
      <c r="FF7" s="679"/>
      <c r="FG7" s="679"/>
      <c r="FH7" s="679"/>
      <c r="FI7" s="679"/>
      <c r="FJ7" s="679"/>
      <c r="FK7" s="679"/>
      <c r="FL7" s="679"/>
      <c r="FM7" s="679"/>
      <c r="FN7" s="679"/>
      <c r="FO7" s="679"/>
      <c r="FP7" s="679"/>
      <c r="FQ7" s="679"/>
      <c r="FR7" s="679"/>
      <c r="FS7" s="679"/>
      <c r="FT7" s="679"/>
      <c r="FU7" s="679"/>
      <c r="FV7" s="679"/>
      <c r="FW7" s="679"/>
      <c r="FX7" s="679"/>
      <c r="FY7" s="679"/>
      <c r="FZ7" s="681"/>
    </row>
    <row r="8" spans="1:182" ht="15.95" customHeight="1" x14ac:dyDescent="0.2">
      <c r="B8" s="672"/>
      <c r="C8" s="677" t="s">
        <v>10</v>
      </c>
      <c r="D8" s="677"/>
      <c r="E8" s="677" t="s">
        <v>131</v>
      </c>
      <c r="F8" s="677"/>
      <c r="G8" s="677"/>
      <c r="H8" s="677"/>
      <c r="I8" s="677"/>
      <c r="J8" s="677"/>
      <c r="K8" s="677" t="s">
        <v>10</v>
      </c>
      <c r="L8" s="677"/>
      <c r="M8" s="677" t="s">
        <v>131</v>
      </c>
      <c r="N8" s="677"/>
      <c r="O8" s="677"/>
      <c r="P8" s="677"/>
      <c r="Q8" s="677"/>
      <c r="R8" s="677"/>
      <c r="S8" s="677" t="s">
        <v>10</v>
      </c>
      <c r="T8" s="677"/>
      <c r="U8" s="677" t="s">
        <v>131</v>
      </c>
      <c r="V8" s="677"/>
      <c r="W8" s="677"/>
      <c r="X8" s="677"/>
      <c r="Y8" s="677"/>
      <c r="Z8" s="677"/>
      <c r="AA8" s="677" t="s">
        <v>10</v>
      </c>
      <c r="AB8" s="677"/>
      <c r="AC8" s="677" t="s">
        <v>131</v>
      </c>
      <c r="AD8" s="677"/>
      <c r="AE8" s="677"/>
      <c r="AF8" s="677"/>
      <c r="AG8" s="677"/>
      <c r="AH8" s="677"/>
      <c r="AI8" s="677" t="s">
        <v>10</v>
      </c>
      <c r="AJ8" s="677"/>
      <c r="AK8" s="677" t="s">
        <v>131</v>
      </c>
      <c r="AL8" s="677"/>
      <c r="AM8" s="677"/>
      <c r="AN8" s="677"/>
      <c r="AO8" s="677"/>
      <c r="AP8" s="677"/>
      <c r="AQ8" s="677" t="s">
        <v>10</v>
      </c>
      <c r="AR8" s="677"/>
      <c r="AS8" s="677" t="s">
        <v>131</v>
      </c>
      <c r="AT8" s="677"/>
      <c r="AU8" s="677"/>
      <c r="AV8" s="677"/>
      <c r="AW8" s="677"/>
      <c r="AX8" s="677"/>
      <c r="AY8" s="677" t="s">
        <v>10</v>
      </c>
      <c r="AZ8" s="677"/>
      <c r="BA8" s="677" t="s">
        <v>131</v>
      </c>
      <c r="BB8" s="677"/>
      <c r="BC8" s="677"/>
      <c r="BD8" s="677"/>
      <c r="BE8" s="677"/>
      <c r="BF8" s="677"/>
      <c r="BG8" s="677" t="s">
        <v>10</v>
      </c>
      <c r="BH8" s="677"/>
      <c r="BI8" s="677" t="s">
        <v>131</v>
      </c>
      <c r="BJ8" s="677"/>
      <c r="BK8" s="677"/>
      <c r="BL8" s="677"/>
      <c r="BM8" s="677"/>
      <c r="BN8" s="677"/>
      <c r="BO8" s="677" t="s">
        <v>10</v>
      </c>
      <c r="BP8" s="677"/>
      <c r="BQ8" s="677" t="s">
        <v>131</v>
      </c>
      <c r="BR8" s="677"/>
      <c r="BS8" s="677"/>
      <c r="BT8" s="677"/>
      <c r="BU8" s="677"/>
      <c r="BV8" s="677"/>
      <c r="BW8" s="677" t="s">
        <v>10</v>
      </c>
      <c r="BX8" s="677"/>
      <c r="BY8" s="677" t="s">
        <v>131</v>
      </c>
      <c r="BZ8" s="677"/>
      <c r="CA8" s="677"/>
      <c r="CB8" s="677"/>
      <c r="CC8" s="677"/>
      <c r="CD8" s="677"/>
      <c r="CE8" s="677" t="s">
        <v>10</v>
      </c>
      <c r="CF8" s="677"/>
      <c r="CG8" s="677" t="s">
        <v>131</v>
      </c>
      <c r="CH8" s="677"/>
      <c r="CI8" s="677"/>
      <c r="CJ8" s="677"/>
      <c r="CK8" s="677"/>
      <c r="CL8" s="677"/>
      <c r="CM8" s="677" t="s">
        <v>10</v>
      </c>
      <c r="CN8" s="677"/>
      <c r="CO8" s="677" t="s">
        <v>131</v>
      </c>
      <c r="CP8" s="677"/>
      <c r="CQ8" s="677"/>
      <c r="CR8" s="677"/>
      <c r="CS8" s="677"/>
      <c r="CT8" s="677"/>
      <c r="CU8" s="677" t="s">
        <v>10</v>
      </c>
      <c r="CV8" s="677"/>
      <c r="CW8" s="677" t="s">
        <v>131</v>
      </c>
      <c r="CX8" s="677"/>
      <c r="CY8" s="677"/>
      <c r="CZ8" s="677"/>
      <c r="DA8" s="677"/>
      <c r="DB8" s="677"/>
      <c r="DC8" s="677" t="s">
        <v>10</v>
      </c>
      <c r="DD8" s="677"/>
      <c r="DE8" s="677" t="s">
        <v>131</v>
      </c>
      <c r="DF8" s="677"/>
      <c r="DG8" s="677"/>
      <c r="DH8" s="677"/>
      <c r="DI8" s="677"/>
      <c r="DJ8" s="677"/>
      <c r="DK8" s="677" t="s">
        <v>10</v>
      </c>
      <c r="DL8" s="677"/>
      <c r="DM8" s="677" t="s">
        <v>131</v>
      </c>
      <c r="DN8" s="677"/>
      <c r="DO8" s="677"/>
      <c r="DP8" s="677"/>
      <c r="DQ8" s="677"/>
      <c r="DR8" s="677"/>
      <c r="DS8" s="680" t="s">
        <v>10</v>
      </c>
      <c r="DT8" s="680"/>
      <c r="DU8" s="680"/>
      <c r="DV8" s="680"/>
      <c r="DW8" s="680"/>
      <c r="DX8" s="680"/>
      <c r="DY8" s="680"/>
      <c r="DZ8" s="680"/>
      <c r="EA8" s="680"/>
      <c r="EB8" s="680"/>
      <c r="EC8" s="680"/>
      <c r="ED8" s="680"/>
      <c r="EE8" s="680"/>
      <c r="EF8" s="680"/>
      <c r="EG8" s="680"/>
      <c r="EH8" s="680"/>
      <c r="EI8" s="680"/>
      <c r="EJ8" s="680"/>
      <c r="EK8" s="680"/>
      <c r="EL8" s="680"/>
      <c r="EM8" s="680"/>
      <c r="EN8" s="680"/>
      <c r="EO8" s="680"/>
      <c r="EP8" s="680"/>
      <c r="EQ8" s="680"/>
      <c r="ER8" s="680"/>
      <c r="ES8" s="680"/>
      <c r="ET8" s="680"/>
      <c r="EU8" s="680"/>
      <c r="EV8" s="680"/>
      <c r="EW8" s="680" t="s">
        <v>10</v>
      </c>
      <c r="EX8" s="680"/>
      <c r="EY8" s="680"/>
      <c r="EZ8" s="680"/>
      <c r="FA8" s="680"/>
      <c r="FB8" s="680"/>
      <c r="FC8" s="680"/>
      <c r="FD8" s="680"/>
      <c r="FE8" s="680"/>
      <c r="FF8" s="680"/>
      <c r="FG8" s="680"/>
      <c r="FH8" s="680"/>
      <c r="FI8" s="680"/>
      <c r="FJ8" s="680"/>
      <c r="FK8" s="680"/>
      <c r="FL8" s="680"/>
      <c r="FM8" s="680"/>
      <c r="FN8" s="680"/>
      <c r="FO8" s="680"/>
      <c r="FP8" s="680"/>
      <c r="FQ8" s="680"/>
      <c r="FR8" s="680"/>
      <c r="FS8" s="680"/>
      <c r="FT8" s="680"/>
      <c r="FU8" s="680"/>
      <c r="FV8" s="680"/>
      <c r="FW8" s="680"/>
      <c r="FX8" s="680"/>
      <c r="FY8" s="680"/>
      <c r="FZ8" s="682"/>
    </row>
    <row r="9" spans="1:182" ht="63.95" customHeight="1" x14ac:dyDescent="0.2">
      <c r="B9" s="672"/>
      <c r="C9" s="677"/>
      <c r="D9" s="677"/>
      <c r="E9" s="678" t="s">
        <v>148</v>
      </c>
      <c r="F9" s="678"/>
      <c r="G9" s="678" t="s">
        <v>149</v>
      </c>
      <c r="H9" s="678"/>
      <c r="I9" s="678" t="s">
        <v>114</v>
      </c>
      <c r="J9" s="678"/>
      <c r="K9" s="677"/>
      <c r="L9" s="677"/>
      <c r="M9" s="678" t="s">
        <v>148</v>
      </c>
      <c r="N9" s="678"/>
      <c r="O9" s="678" t="s">
        <v>149</v>
      </c>
      <c r="P9" s="678"/>
      <c r="Q9" s="678" t="s">
        <v>114</v>
      </c>
      <c r="R9" s="678"/>
      <c r="S9" s="677"/>
      <c r="T9" s="677"/>
      <c r="U9" s="678" t="s">
        <v>148</v>
      </c>
      <c r="V9" s="678"/>
      <c r="W9" s="678" t="s">
        <v>149</v>
      </c>
      <c r="X9" s="678"/>
      <c r="Y9" s="678" t="s">
        <v>114</v>
      </c>
      <c r="Z9" s="678"/>
      <c r="AA9" s="677"/>
      <c r="AB9" s="677"/>
      <c r="AC9" s="678" t="s">
        <v>148</v>
      </c>
      <c r="AD9" s="678"/>
      <c r="AE9" s="678" t="s">
        <v>149</v>
      </c>
      <c r="AF9" s="678"/>
      <c r="AG9" s="678" t="s">
        <v>114</v>
      </c>
      <c r="AH9" s="678"/>
      <c r="AI9" s="677"/>
      <c r="AJ9" s="677"/>
      <c r="AK9" s="678" t="s">
        <v>148</v>
      </c>
      <c r="AL9" s="678"/>
      <c r="AM9" s="678" t="s">
        <v>149</v>
      </c>
      <c r="AN9" s="678"/>
      <c r="AO9" s="678" t="s">
        <v>114</v>
      </c>
      <c r="AP9" s="678"/>
      <c r="AQ9" s="677"/>
      <c r="AR9" s="677"/>
      <c r="AS9" s="678" t="s">
        <v>148</v>
      </c>
      <c r="AT9" s="678"/>
      <c r="AU9" s="678" t="s">
        <v>149</v>
      </c>
      <c r="AV9" s="678"/>
      <c r="AW9" s="678" t="s">
        <v>114</v>
      </c>
      <c r="AX9" s="678"/>
      <c r="AY9" s="677"/>
      <c r="AZ9" s="677"/>
      <c r="BA9" s="678" t="s">
        <v>148</v>
      </c>
      <c r="BB9" s="678"/>
      <c r="BC9" s="678" t="s">
        <v>149</v>
      </c>
      <c r="BD9" s="678"/>
      <c r="BE9" s="678" t="s">
        <v>114</v>
      </c>
      <c r="BF9" s="678"/>
      <c r="BG9" s="677"/>
      <c r="BH9" s="677"/>
      <c r="BI9" s="678" t="s">
        <v>148</v>
      </c>
      <c r="BJ9" s="678"/>
      <c r="BK9" s="678" t="s">
        <v>149</v>
      </c>
      <c r="BL9" s="678"/>
      <c r="BM9" s="678" t="s">
        <v>114</v>
      </c>
      <c r="BN9" s="678"/>
      <c r="BO9" s="677"/>
      <c r="BP9" s="677"/>
      <c r="BQ9" s="678" t="s">
        <v>148</v>
      </c>
      <c r="BR9" s="678"/>
      <c r="BS9" s="678" t="s">
        <v>149</v>
      </c>
      <c r="BT9" s="678"/>
      <c r="BU9" s="678" t="s">
        <v>114</v>
      </c>
      <c r="BV9" s="678"/>
      <c r="BW9" s="677"/>
      <c r="BX9" s="677"/>
      <c r="BY9" s="678" t="s">
        <v>148</v>
      </c>
      <c r="BZ9" s="678"/>
      <c r="CA9" s="678" t="s">
        <v>149</v>
      </c>
      <c r="CB9" s="678"/>
      <c r="CC9" s="678" t="s">
        <v>114</v>
      </c>
      <c r="CD9" s="678"/>
      <c r="CE9" s="677"/>
      <c r="CF9" s="677"/>
      <c r="CG9" s="678" t="s">
        <v>148</v>
      </c>
      <c r="CH9" s="678"/>
      <c r="CI9" s="678" t="s">
        <v>149</v>
      </c>
      <c r="CJ9" s="678"/>
      <c r="CK9" s="678" t="s">
        <v>114</v>
      </c>
      <c r="CL9" s="678"/>
      <c r="CM9" s="677"/>
      <c r="CN9" s="677"/>
      <c r="CO9" s="678" t="s">
        <v>148</v>
      </c>
      <c r="CP9" s="678"/>
      <c r="CQ9" s="678" t="s">
        <v>149</v>
      </c>
      <c r="CR9" s="678"/>
      <c r="CS9" s="678" t="s">
        <v>114</v>
      </c>
      <c r="CT9" s="678"/>
      <c r="CU9" s="677"/>
      <c r="CV9" s="677"/>
      <c r="CW9" s="678" t="s">
        <v>148</v>
      </c>
      <c r="CX9" s="678"/>
      <c r="CY9" s="678" t="s">
        <v>149</v>
      </c>
      <c r="CZ9" s="678"/>
      <c r="DA9" s="678" t="s">
        <v>114</v>
      </c>
      <c r="DB9" s="678"/>
      <c r="DC9" s="677"/>
      <c r="DD9" s="677"/>
      <c r="DE9" s="678" t="s">
        <v>148</v>
      </c>
      <c r="DF9" s="678"/>
      <c r="DG9" s="678" t="s">
        <v>149</v>
      </c>
      <c r="DH9" s="678"/>
      <c r="DI9" s="678" t="s">
        <v>114</v>
      </c>
      <c r="DJ9" s="678"/>
      <c r="DK9" s="677"/>
      <c r="DL9" s="677"/>
      <c r="DM9" s="678" t="s">
        <v>148</v>
      </c>
      <c r="DN9" s="678"/>
      <c r="DO9" s="678" t="s">
        <v>149</v>
      </c>
      <c r="DP9" s="678"/>
      <c r="DQ9" s="678" t="s">
        <v>114</v>
      </c>
      <c r="DR9" s="678"/>
      <c r="DS9" s="680" t="s">
        <v>160</v>
      </c>
      <c r="DT9" s="680"/>
      <c r="DU9" s="680" t="s">
        <v>161</v>
      </c>
      <c r="DV9" s="680"/>
      <c r="DW9" s="680" t="s">
        <v>162</v>
      </c>
      <c r="DX9" s="680"/>
      <c r="DY9" s="680" t="s">
        <v>163</v>
      </c>
      <c r="DZ9" s="680"/>
      <c r="EA9" s="680" t="s">
        <v>164</v>
      </c>
      <c r="EB9" s="680"/>
      <c r="EC9" s="680" t="s">
        <v>165</v>
      </c>
      <c r="ED9" s="680"/>
      <c r="EE9" s="680" t="s">
        <v>166</v>
      </c>
      <c r="EF9" s="680"/>
      <c r="EG9" s="680" t="s">
        <v>167</v>
      </c>
      <c r="EH9" s="680"/>
      <c r="EI9" s="680" t="s">
        <v>168</v>
      </c>
      <c r="EJ9" s="680"/>
      <c r="EK9" s="680" t="s">
        <v>169</v>
      </c>
      <c r="EL9" s="680"/>
      <c r="EM9" s="680" t="s">
        <v>170</v>
      </c>
      <c r="EN9" s="680"/>
      <c r="EO9" s="680" t="s">
        <v>70</v>
      </c>
      <c r="EP9" s="680"/>
      <c r="EQ9" s="680" t="s">
        <v>171</v>
      </c>
      <c r="ER9" s="680"/>
      <c r="ES9" s="680" t="s">
        <v>172</v>
      </c>
      <c r="ET9" s="680"/>
      <c r="EU9" s="680" t="s">
        <v>173</v>
      </c>
      <c r="EV9" s="680"/>
      <c r="EW9" s="680" t="s">
        <v>160</v>
      </c>
      <c r="EX9" s="680"/>
      <c r="EY9" s="680" t="s">
        <v>161</v>
      </c>
      <c r="EZ9" s="680"/>
      <c r="FA9" s="680" t="s">
        <v>162</v>
      </c>
      <c r="FB9" s="680"/>
      <c r="FC9" s="680" t="s">
        <v>163</v>
      </c>
      <c r="FD9" s="680"/>
      <c r="FE9" s="680" t="s">
        <v>164</v>
      </c>
      <c r="FF9" s="680"/>
      <c r="FG9" s="680" t="s">
        <v>165</v>
      </c>
      <c r="FH9" s="680"/>
      <c r="FI9" s="680" t="s">
        <v>166</v>
      </c>
      <c r="FJ9" s="680"/>
      <c r="FK9" s="680" t="s">
        <v>167</v>
      </c>
      <c r="FL9" s="680"/>
      <c r="FM9" s="680" t="s">
        <v>168</v>
      </c>
      <c r="FN9" s="680"/>
      <c r="FO9" s="680" t="s">
        <v>169</v>
      </c>
      <c r="FP9" s="680"/>
      <c r="FQ9" s="680" t="s">
        <v>170</v>
      </c>
      <c r="FR9" s="680"/>
      <c r="FS9" s="680" t="s">
        <v>70</v>
      </c>
      <c r="FT9" s="680"/>
      <c r="FU9" s="680" t="s">
        <v>171</v>
      </c>
      <c r="FV9" s="680"/>
      <c r="FW9" s="680" t="s">
        <v>172</v>
      </c>
      <c r="FX9" s="680"/>
      <c r="FY9" s="680" t="s">
        <v>173</v>
      </c>
      <c r="FZ9" s="682"/>
    </row>
    <row r="10" spans="1:182" ht="15.95" customHeight="1" x14ac:dyDescent="0.2">
      <c r="B10" s="673"/>
      <c r="C10" s="4" t="s">
        <v>14</v>
      </c>
      <c r="D10" s="4" t="s">
        <v>15</v>
      </c>
      <c r="E10" s="4" t="s">
        <v>14</v>
      </c>
      <c r="F10" s="4" t="s">
        <v>15</v>
      </c>
      <c r="G10" s="4" t="s">
        <v>14</v>
      </c>
      <c r="H10" s="4" t="s">
        <v>15</v>
      </c>
      <c r="I10" s="4" t="s">
        <v>16</v>
      </c>
      <c r="J10" s="4" t="s">
        <v>15</v>
      </c>
      <c r="K10" s="4" t="s">
        <v>14</v>
      </c>
      <c r="L10" s="4" t="s">
        <v>15</v>
      </c>
      <c r="M10" s="4" t="s">
        <v>14</v>
      </c>
      <c r="N10" s="4" t="s">
        <v>15</v>
      </c>
      <c r="O10" s="4" t="s">
        <v>14</v>
      </c>
      <c r="P10" s="4" t="s">
        <v>15</v>
      </c>
      <c r="Q10" s="4" t="s">
        <v>16</v>
      </c>
      <c r="R10" s="4" t="s">
        <v>15</v>
      </c>
      <c r="S10" s="4" t="s">
        <v>14</v>
      </c>
      <c r="T10" s="4" t="s">
        <v>15</v>
      </c>
      <c r="U10" s="4" t="s">
        <v>14</v>
      </c>
      <c r="V10" s="4" t="s">
        <v>15</v>
      </c>
      <c r="W10" s="4" t="s">
        <v>14</v>
      </c>
      <c r="X10" s="4" t="s">
        <v>15</v>
      </c>
      <c r="Y10" s="4" t="s">
        <v>16</v>
      </c>
      <c r="Z10" s="4" t="s">
        <v>15</v>
      </c>
      <c r="AA10" s="4" t="s">
        <v>14</v>
      </c>
      <c r="AB10" s="4" t="s">
        <v>15</v>
      </c>
      <c r="AC10" s="4" t="s">
        <v>14</v>
      </c>
      <c r="AD10" s="4" t="s">
        <v>15</v>
      </c>
      <c r="AE10" s="4" t="s">
        <v>14</v>
      </c>
      <c r="AF10" s="4" t="s">
        <v>15</v>
      </c>
      <c r="AG10" s="4" t="s">
        <v>16</v>
      </c>
      <c r="AH10" s="4" t="s">
        <v>15</v>
      </c>
      <c r="AI10" s="4" t="s">
        <v>14</v>
      </c>
      <c r="AJ10" s="4" t="s">
        <v>15</v>
      </c>
      <c r="AK10" s="4" t="s">
        <v>14</v>
      </c>
      <c r="AL10" s="4" t="s">
        <v>15</v>
      </c>
      <c r="AM10" s="4" t="s">
        <v>14</v>
      </c>
      <c r="AN10" s="4" t="s">
        <v>15</v>
      </c>
      <c r="AO10" s="4" t="s">
        <v>16</v>
      </c>
      <c r="AP10" s="4" t="s">
        <v>15</v>
      </c>
      <c r="AQ10" s="4" t="s">
        <v>14</v>
      </c>
      <c r="AR10" s="4" t="s">
        <v>15</v>
      </c>
      <c r="AS10" s="4" t="s">
        <v>14</v>
      </c>
      <c r="AT10" s="4" t="s">
        <v>15</v>
      </c>
      <c r="AU10" s="4" t="s">
        <v>14</v>
      </c>
      <c r="AV10" s="4" t="s">
        <v>15</v>
      </c>
      <c r="AW10" s="4" t="s">
        <v>16</v>
      </c>
      <c r="AX10" s="4" t="s">
        <v>15</v>
      </c>
      <c r="AY10" s="4" t="s">
        <v>14</v>
      </c>
      <c r="AZ10" s="4" t="s">
        <v>15</v>
      </c>
      <c r="BA10" s="4" t="s">
        <v>14</v>
      </c>
      <c r="BB10" s="4" t="s">
        <v>15</v>
      </c>
      <c r="BC10" s="4" t="s">
        <v>14</v>
      </c>
      <c r="BD10" s="4" t="s">
        <v>15</v>
      </c>
      <c r="BE10" s="4" t="s">
        <v>16</v>
      </c>
      <c r="BF10" s="4" t="s">
        <v>15</v>
      </c>
      <c r="BG10" s="4" t="s">
        <v>14</v>
      </c>
      <c r="BH10" s="4" t="s">
        <v>15</v>
      </c>
      <c r="BI10" s="4" t="s">
        <v>14</v>
      </c>
      <c r="BJ10" s="4" t="s">
        <v>15</v>
      </c>
      <c r="BK10" s="4" t="s">
        <v>14</v>
      </c>
      <c r="BL10" s="4" t="s">
        <v>15</v>
      </c>
      <c r="BM10" s="4" t="s">
        <v>16</v>
      </c>
      <c r="BN10" s="4" t="s">
        <v>15</v>
      </c>
      <c r="BO10" s="4" t="s">
        <v>14</v>
      </c>
      <c r="BP10" s="4" t="s">
        <v>15</v>
      </c>
      <c r="BQ10" s="4" t="s">
        <v>14</v>
      </c>
      <c r="BR10" s="4" t="s">
        <v>15</v>
      </c>
      <c r="BS10" s="4" t="s">
        <v>14</v>
      </c>
      <c r="BT10" s="4" t="s">
        <v>15</v>
      </c>
      <c r="BU10" s="4" t="s">
        <v>16</v>
      </c>
      <c r="BV10" s="4" t="s">
        <v>15</v>
      </c>
      <c r="BW10" s="4" t="s">
        <v>14</v>
      </c>
      <c r="BX10" s="4" t="s">
        <v>15</v>
      </c>
      <c r="BY10" s="4" t="s">
        <v>14</v>
      </c>
      <c r="BZ10" s="4" t="s">
        <v>15</v>
      </c>
      <c r="CA10" s="4" t="s">
        <v>14</v>
      </c>
      <c r="CB10" s="4" t="s">
        <v>15</v>
      </c>
      <c r="CC10" s="4" t="s">
        <v>16</v>
      </c>
      <c r="CD10" s="4" t="s">
        <v>15</v>
      </c>
      <c r="CE10" s="4" t="s">
        <v>14</v>
      </c>
      <c r="CF10" s="4" t="s">
        <v>15</v>
      </c>
      <c r="CG10" s="4" t="s">
        <v>14</v>
      </c>
      <c r="CH10" s="4" t="s">
        <v>15</v>
      </c>
      <c r="CI10" s="4" t="s">
        <v>14</v>
      </c>
      <c r="CJ10" s="4" t="s">
        <v>15</v>
      </c>
      <c r="CK10" s="4" t="s">
        <v>16</v>
      </c>
      <c r="CL10" s="4" t="s">
        <v>15</v>
      </c>
      <c r="CM10" s="4" t="s">
        <v>14</v>
      </c>
      <c r="CN10" s="4" t="s">
        <v>15</v>
      </c>
      <c r="CO10" s="4" t="s">
        <v>14</v>
      </c>
      <c r="CP10" s="4" t="s">
        <v>15</v>
      </c>
      <c r="CQ10" s="4" t="s">
        <v>14</v>
      </c>
      <c r="CR10" s="4" t="s">
        <v>15</v>
      </c>
      <c r="CS10" s="4" t="s">
        <v>16</v>
      </c>
      <c r="CT10" s="4" t="s">
        <v>15</v>
      </c>
      <c r="CU10" s="4" t="s">
        <v>14</v>
      </c>
      <c r="CV10" s="4" t="s">
        <v>15</v>
      </c>
      <c r="CW10" s="4" t="s">
        <v>14</v>
      </c>
      <c r="CX10" s="4" t="s">
        <v>15</v>
      </c>
      <c r="CY10" s="4" t="s">
        <v>14</v>
      </c>
      <c r="CZ10" s="4" t="s">
        <v>15</v>
      </c>
      <c r="DA10" s="4" t="s">
        <v>16</v>
      </c>
      <c r="DB10" s="4" t="s">
        <v>15</v>
      </c>
      <c r="DC10" s="4" t="s">
        <v>14</v>
      </c>
      <c r="DD10" s="4" t="s">
        <v>15</v>
      </c>
      <c r="DE10" s="4" t="s">
        <v>14</v>
      </c>
      <c r="DF10" s="4" t="s">
        <v>15</v>
      </c>
      <c r="DG10" s="4" t="s">
        <v>14</v>
      </c>
      <c r="DH10" s="4" t="s">
        <v>15</v>
      </c>
      <c r="DI10" s="4" t="s">
        <v>16</v>
      </c>
      <c r="DJ10" s="4" t="s">
        <v>15</v>
      </c>
      <c r="DK10" s="4" t="s">
        <v>14</v>
      </c>
      <c r="DL10" s="4" t="s">
        <v>15</v>
      </c>
      <c r="DM10" s="4" t="s">
        <v>14</v>
      </c>
      <c r="DN10" s="4" t="s">
        <v>15</v>
      </c>
      <c r="DO10" s="4" t="s">
        <v>14</v>
      </c>
      <c r="DP10" s="4" t="s">
        <v>15</v>
      </c>
      <c r="DQ10" s="4" t="s">
        <v>16</v>
      </c>
      <c r="DR10" s="4" t="s">
        <v>15</v>
      </c>
      <c r="DS10" s="4" t="s">
        <v>16</v>
      </c>
      <c r="DT10" s="4" t="s">
        <v>15</v>
      </c>
      <c r="DU10" s="4" t="s">
        <v>16</v>
      </c>
      <c r="DV10" s="4" t="s">
        <v>15</v>
      </c>
      <c r="DW10" s="4" t="s">
        <v>16</v>
      </c>
      <c r="DX10" s="4" t="s">
        <v>15</v>
      </c>
      <c r="DY10" s="4" t="s">
        <v>16</v>
      </c>
      <c r="DZ10" s="4" t="s">
        <v>15</v>
      </c>
      <c r="EA10" s="4" t="s">
        <v>16</v>
      </c>
      <c r="EB10" s="4" t="s">
        <v>15</v>
      </c>
      <c r="EC10" s="4" t="s">
        <v>16</v>
      </c>
      <c r="ED10" s="4" t="s">
        <v>15</v>
      </c>
      <c r="EE10" s="4" t="s">
        <v>16</v>
      </c>
      <c r="EF10" s="4" t="s">
        <v>15</v>
      </c>
      <c r="EG10" s="4" t="s">
        <v>16</v>
      </c>
      <c r="EH10" s="4" t="s">
        <v>15</v>
      </c>
      <c r="EI10" s="4" t="s">
        <v>16</v>
      </c>
      <c r="EJ10" s="4" t="s">
        <v>15</v>
      </c>
      <c r="EK10" s="4" t="s">
        <v>16</v>
      </c>
      <c r="EL10" s="4" t="s">
        <v>15</v>
      </c>
      <c r="EM10" s="4" t="s">
        <v>16</v>
      </c>
      <c r="EN10" s="4" t="s">
        <v>15</v>
      </c>
      <c r="EO10" s="4" t="s">
        <v>16</v>
      </c>
      <c r="EP10" s="4" t="s">
        <v>15</v>
      </c>
      <c r="EQ10" s="4" t="s">
        <v>16</v>
      </c>
      <c r="ER10" s="4" t="s">
        <v>15</v>
      </c>
      <c r="ES10" s="4" t="s">
        <v>16</v>
      </c>
      <c r="ET10" s="4" t="s">
        <v>15</v>
      </c>
      <c r="EU10" s="4" t="s">
        <v>16</v>
      </c>
      <c r="EV10" s="4" t="s">
        <v>15</v>
      </c>
      <c r="EW10" s="4" t="s">
        <v>16</v>
      </c>
      <c r="EX10" s="4" t="s">
        <v>15</v>
      </c>
      <c r="EY10" s="4" t="s">
        <v>16</v>
      </c>
      <c r="EZ10" s="4" t="s">
        <v>15</v>
      </c>
      <c r="FA10" s="4" t="s">
        <v>16</v>
      </c>
      <c r="FB10" s="4" t="s">
        <v>15</v>
      </c>
      <c r="FC10" s="4" t="s">
        <v>16</v>
      </c>
      <c r="FD10" s="4" t="s">
        <v>15</v>
      </c>
      <c r="FE10" s="4" t="s">
        <v>16</v>
      </c>
      <c r="FF10" s="4" t="s">
        <v>15</v>
      </c>
      <c r="FG10" s="4" t="s">
        <v>16</v>
      </c>
      <c r="FH10" s="4" t="s">
        <v>15</v>
      </c>
      <c r="FI10" s="4" t="s">
        <v>16</v>
      </c>
      <c r="FJ10" s="4" t="s">
        <v>15</v>
      </c>
      <c r="FK10" s="4" t="s">
        <v>16</v>
      </c>
      <c r="FL10" s="4" t="s">
        <v>15</v>
      </c>
      <c r="FM10" s="4" t="s">
        <v>16</v>
      </c>
      <c r="FN10" s="4" t="s">
        <v>15</v>
      </c>
      <c r="FO10" s="4" t="s">
        <v>16</v>
      </c>
      <c r="FP10" s="4" t="s">
        <v>15</v>
      </c>
      <c r="FQ10" s="4" t="s">
        <v>16</v>
      </c>
      <c r="FR10" s="4" t="s">
        <v>15</v>
      </c>
      <c r="FS10" s="4" t="s">
        <v>16</v>
      </c>
      <c r="FT10" s="4" t="s">
        <v>15</v>
      </c>
      <c r="FU10" s="4" t="s">
        <v>16</v>
      </c>
      <c r="FV10" s="4" t="s">
        <v>15</v>
      </c>
      <c r="FW10" s="4" t="s">
        <v>16</v>
      </c>
      <c r="FX10" s="4" t="s">
        <v>15</v>
      </c>
      <c r="FY10" s="4" t="s">
        <v>16</v>
      </c>
      <c r="FZ10" s="5" t="s">
        <v>15</v>
      </c>
    </row>
    <row r="11" spans="1:182" ht="12.95" customHeight="1" x14ac:dyDescent="0.2">
      <c r="A11" s="6"/>
      <c r="B11" s="7"/>
      <c r="C11" s="8" t="s">
        <v>1703</v>
      </c>
      <c r="D11" s="9" t="s">
        <v>1704</v>
      </c>
      <c r="E11" s="8" t="s">
        <v>1913</v>
      </c>
      <c r="F11" s="9" t="s">
        <v>1914</v>
      </c>
      <c r="G11" s="8" t="s">
        <v>1915</v>
      </c>
      <c r="H11" s="9" t="s">
        <v>1916</v>
      </c>
      <c r="I11" s="8" t="s">
        <v>1917</v>
      </c>
      <c r="J11" s="9" t="s">
        <v>1918</v>
      </c>
      <c r="K11" s="8" t="s">
        <v>1713</v>
      </c>
      <c r="L11" s="9" t="s">
        <v>1714</v>
      </c>
      <c r="M11" s="8" t="s">
        <v>1919</v>
      </c>
      <c r="N11" s="9" t="s">
        <v>1920</v>
      </c>
      <c r="O11" s="8" t="s">
        <v>1921</v>
      </c>
      <c r="P11" s="9" t="s">
        <v>1922</v>
      </c>
      <c r="Q11" s="8" t="s">
        <v>1923</v>
      </c>
      <c r="R11" s="9" t="s">
        <v>1924</v>
      </c>
      <c r="S11" s="8" t="s">
        <v>1723</v>
      </c>
      <c r="T11" s="9" t="s">
        <v>1724</v>
      </c>
      <c r="U11" s="8" t="s">
        <v>1925</v>
      </c>
      <c r="V11" s="9" t="s">
        <v>1926</v>
      </c>
      <c r="W11" s="8" t="s">
        <v>1927</v>
      </c>
      <c r="X11" s="9" t="s">
        <v>1928</v>
      </c>
      <c r="Y11" s="8" t="s">
        <v>1929</v>
      </c>
      <c r="Z11" s="9" t="s">
        <v>1930</v>
      </c>
      <c r="AA11" s="8" t="s">
        <v>1733</v>
      </c>
      <c r="AB11" s="9" t="s">
        <v>1734</v>
      </c>
      <c r="AC11" s="8" t="s">
        <v>1931</v>
      </c>
      <c r="AD11" s="9" t="s">
        <v>1932</v>
      </c>
      <c r="AE11" s="8" t="s">
        <v>1933</v>
      </c>
      <c r="AF11" s="9" t="s">
        <v>1934</v>
      </c>
      <c r="AG11" s="8" t="s">
        <v>1935</v>
      </c>
      <c r="AH11" s="9" t="s">
        <v>1936</v>
      </c>
      <c r="AI11" s="8" t="s">
        <v>1743</v>
      </c>
      <c r="AJ11" s="9" t="s">
        <v>1744</v>
      </c>
      <c r="AK11" s="8" t="s">
        <v>1937</v>
      </c>
      <c r="AL11" s="9" t="s">
        <v>1938</v>
      </c>
      <c r="AM11" s="8" t="s">
        <v>1939</v>
      </c>
      <c r="AN11" s="9" t="s">
        <v>1940</v>
      </c>
      <c r="AO11" s="8" t="s">
        <v>1941</v>
      </c>
      <c r="AP11" s="9" t="s">
        <v>1942</v>
      </c>
      <c r="AQ11" s="8" t="s">
        <v>1753</v>
      </c>
      <c r="AR11" s="9" t="s">
        <v>1754</v>
      </c>
      <c r="AS11" s="8" t="s">
        <v>1943</v>
      </c>
      <c r="AT11" s="9" t="s">
        <v>1944</v>
      </c>
      <c r="AU11" s="8" t="s">
        <v>1945</v>
      </c>
      <c r="AV11" s="9" t="s">
        <v>1946</v>
      </c>
      <c r="AW11" s="8" t="s">
        <v>1947</v>
      </c>
      <c r="AX11" s="9" t="s">
        <v>1948</v>
      </c>
      <c r="AY11" s="8" t="s">
        <v>1763</v>
      </c>
      <c r="AZ11" s="9" t="s">
        <v>1764</v>
      </c>
      <c r="BA11" s="8" t="s">
        <v>1949</v>
      </c>
      <c r="BB11" s="9" t="s">
        <v>1950</v>
      </c>
      <c r="BC11" s="8" t="s">
        <v>1951</v>
      </c>
      <c r="BD11" s="9" t="s">
        <v>1952</v>
      </c>
      <c r="BE11" s="8" t="s">
        <v>1953</v>
      </c>
      <c r="BF11" s="9" t="s">
        <v>1954</v>
      </c>
      <c r="BG11" s="8" t="s">
        <v>1773</v>
      </c>
      <c r="BH11" s="9" t="s">
        <v>1774</v>
      </c>
      <c r="BI11" s="8" t="s">
        <v>1955</v>
      </c>
      <c r="BJ11" s="9" t="s">
        <v>1956</v>
      </c>
      <c r="BK11" s="8" t="s">
        <v>1957</v>
      </c>
      <c r="BL11" s="9" t="s">
        <v>1958</v>
      </c>
      <c r="BM11" s="8" t="s">
        <v>1959</v>
      </c>
      <c r="BN11" s="9" t="s">
        <v>1960</v>
      </c>
      <c r="BO11" s="8" t="s">
        <v>1783</v>
      </c>
      <c r="BP11" s="9" t="s">
        <v>1784</v>
      </c>
      <c r="BQ11" s="8" t="s">
        <v>1961</v>
      </c>
      <c r="BR11" s="9" t="s">
        <v>1962</v>
      </c>
      <c r="BS11" s="8" t="s">
        <v>1963</v>
      </c>
      <c r="BT11" s="9" t="s">
        <v>1964</v>
      </c>
      <c r="BU11" s="8" t="s">
        <v>1965</v>
      </c>
      <c r="BV11" s="9" t="s">
        <v>1966</v>
      </c>
      <c r="BW11" s="8" t="s">
        <v>1793</v>
      </c>
      <c r="BX11" s="9" t="s">
        <v>1794</v>
      </c>
      <c r="BY11" s="8" t="s">
        <v>1967</v>
      </c>
      <c r="BZ11" s="9" t="s">
        <v>1968</v>
      </c>
      <c r="CA11" s="8" t="s">
        <v>1969</v>
      </c>
      <c r="CB11" s="9" t="s">
        <v>1970</v>
      </c>
      <c r="CC11" s="8" t="s">
        <v>1971</v>
      </c>
      <c r="CD11" s="9" t="s">
        <v>1972</v>
      </c>
      <c r="CE11" s="8" t="s">
        <v>1803</v>
      </c>
      <c r="CF11" s="9" t="s">
        <v>1804</v>
      </c>
      <c r="CG11" s="8" t="s">
        <v>1973</v>
      </c>
      <c r="CH11" s="9" t="s">
        <v>1974</v>
      </c>
      <c r="CI11" s="8" t="s">
        <v>1975</v>
      </c>
      <c r="CJ11" s="9" t="s">
        <v>1976</v>
      </c>
      <c r="CK11" s="8" t="s">
        <v>1977</v>
      </c>
      <c r="CL11" s="9" t="s">
        <v>1978</v>
      </c>
      <c r="CM11" s="8" t="s">
        <v>1813</v>
      </c>
      <c r="CN11" s="9" t="s">
        <v>1814</v>
      </c>
      <c r="CO11" s="8" t="s">
        <v>1979</v>
      </c>
      <c r="CP11" s="9" t="s">
        <v>1980</v>
      </c>
      <c r="CQ11" s="8" t="s">
        <v>1981</v>
      </c>
      <c r="CR11" s="9" t="s">
        <v>1982</v>
      </c>
      <c r="CS11" s="8" t="s">
        <v>1983</v>
      </c>
      <c r="CT11" s="9" t="s">
        <v>1984</v>
      </c>
      <c r="CU11" s="8" t="s">
        <v>1823</v>
      </c>
      <c r="CV11" s="9" t="s">
        <v>1824</v>
      </c>
      <c r="CW11" s="8" t="s">
        <v>1985</v>
      </c>
      <c r="CX11" s="9" t="s">
        <v>1986</v>
      </c>
      <c r="CY11" s="8" t="s">
        <v>1987</v>
      </c>
      <c r="CZ11" s="9" t="s">
        <v>1988</v>
      </c>
      <c r="DA11" s="8" t="s">
        <v>1989</v>
      </c>
      <c r="DB11" s="9" t="s">
        <v>1990</v>
      </c>
      <c r="DC11" s="8" t="s">
        <v>1833</v>
      </c>
      <c r="DD11" s="9" t="s">
        <v>1834</v>
      </c>
      <c r="DE11" s="8" t="s">
        <v>1991</v>
      </c>
      <c r="DF11" s="9" t="s">
        <v>1992</v>
      </c>
      <c r="DG11" s="8" t="s">
        <v>1993</v>
      </c>
      <c r="DH11" s="9" t="s">
        <v>1994</v>
      </c>
      <c r="DI11" s="8" t="s">
        <v>1995</v>
      </c>
      <c r="DJ11" s="9" t="s">
        <v>1996</v>
      </c>
      <c r="DK11" s="8" t="s">
        <v>1843</v>
      </c>
      <c r="DL11" s="9" t="s">
        <v>1844</v>
      </c>
      <c r="DM11" s="8" t="s">
        <v>1997</v>
      </c>
      <c r="DN11" s="9" t="s">
        <v>1998</v>
      </c>
      <c r="DO11" s="8" t="s">
        <v>1999</v>
      </c>
      <c r="DP11" s="9" t="s">
        <v>2000</v>
      </c>
      <c r="DQ11" s="8" t="s">
        <v>2001</v>
      </c>
      <c r="DR11" s="9" t="s">
        <v>2002</v>
      </c>
      <c r="DS11" s="10" t="s">
        <v>1853</v>
      </c>
      <c r="DT11" s="10" t="s">
        <v>1854</v>
      </c>
      <c r="DU11" s="10" t="s">
        <v>1855</v>
      </c>
      <c r="DV11" s="10" t="s">
        <v>1856</v>
      </c>
      <c r="DW11" s="10" t="s">
        <v>1857</v>
      </c>
      <c r="DX11" s="10" t="s">
        <v>1858</v>
      </c>
      <c r="DY11" s="10" t="s">
        <v>1859</v>
      </c>
      <c r="DZ11" s="10" t="s">
        <v>1860</v>
      </c>
      <c r="EA11" s="10" t="s">
        <v>1861</v>
      </c>
      <c r="EB11" s="10" t="s">
        <v>1862</v>
      </c>
      <c r="EC11" s="10" t="s">
        <v>1863</v>
      </c>
      <c r="ED11" s="10" t="s">
        <v>1864</v>
      </c>
      <c r="EE11" s="10" t="s">
        <v>1865</v>
      </c>
      <c r="EF11" s="10" t="s">
        <v>1866</v>
      </c>
      <c r="EG11" s="10" t="s">
        <v>1867</v>
      </c>
      <c r="EH11" s="10" t="s">
        <v>1868</v>
      </c>
      <c r="EI11" s="10" t="s">
        <v>1869</v>
      </c>
      <c r="EJ11" s="10" t="s">
        <v>1870</v>
      </c>
      <c r="EK11" s="10" t="s">
        <v>1871</v>
      </c>
      <c r="EL11" s="10" t="s">
        <v>1872</v>
      </c>
      <c r="EM11" s="10" t="s">
        <v>1873</v>
      </c>
      <c r="EN11" s="10" t="s">
        <v>1874</v>
      </c>
      <c r="EO11" s="10" t="s">
        <v>1875</v>
      </c>
      <c r="EP11" s="10" t="s">
        <v>1876</v>
      </c>
      <c r="EQ11" s="10" t="s">
        <v>1877</v>
      </c>
      <c r="ER11" s="10" t="s">
        <v>1878</v>
      </c>
      <c r="ES11" s="10" t="s">
        <v>1879</v>
      </c>
      <c r="ET11" s="10" t="s">
        <v>1880</v>
      </c>
      <c r="EU11" s="10" t="s">
        <v>1881</v>
      </c>
      <c r="EV11" s="10" t="s">
        <v>1882</v>
      </c>
      <c r="EW11" s="10" t="s">
        <v>1883</v>
      </c>
      <c r="EX11" s="10" t="s">
        <v>1884</v>
      </c>
      <c r="EY11" s="10" t="s">
        <v>1885</v>
      </c>
      <c r="EZ11" s="10" t="s">
        <v>1886</v>
      </c>
      <c r="FA11" s="10" t="s">
        <v>1887</v>
      </c>
      <c r="FB11" s="10" t="s">
        <v>1888</v>
      </c>
      <c r="FC11" s="10" t="s">
        <v>1889</v>
      </c>
      <c r="FD11" s="10" t="s">
        <v>1890</v>
      </c>
      <c r="FE11" s="10" t="s">
        <v>1891</v>
      </c>
      <c r="FF11" s="10" t="s">
        <v>1892</v>
      </c>
      <c r="FG11" s="10" t="s">
        <v>1893</v>
      </c>
      <c r="FH11" s="10" t="s">
        <v>1894</v>
      </c>
      <c r="FI11" s="10" t="s">
        <v>1895</v>
      </c>
      <c r="FJ11" s="10" t="s">
        <v>1896</v>
      </c>
      <c r="FK11" s="10" t="s">
        <v>1897</v>
      </c>
      <c r="FL11" s="10" t="s">
        <v>1898</v>
      </c>
      <c r="FM11" s="10" t="s">
        <v>1899</v>
      </c>
      <c r="FN11" s="10" t="s">
        <v>1900</v>
      </c>
      <c r="FO11" s="10" t="s">
        <v>1901</v>
      </c>
      <c r="FP11" s="10" t="s">
        <v>1902</v>
      </c>
      <c r="FQ11" s="10" t="s">
        <v>1903</v>
      </c>
      <c r="FR11" s="10" t="s">
        <v>1904</v>
      </c>
      <c r="FS11" s="10" t="s">
        <v>1905</v>
      </c>
      <c r="FT11" s="10" t="s">
        <v>1906</v>
      </c>
      <c r="FU11" s="10" t="s">
        <v>1907</v>
      </c>
      <c r="FV11" s="10" t="s">
        <v>1908</v>
      </c>
      <c r="FW11" s="10" t="s">
        <v>1909</v>
      </c>
      <c r="FX11" s="10" t="s">
        <v>1910</v>
      </c>
      <c r="FY11" s="10" t="s">
        <v>1911</v>
      </c>
      <c r="FZ11" s="11" t="s">
        <v>1912</v>
      </c>
    </row>
    <row r="12" spans="1:182" ht="12.95" customHeight="1" x14ac:dyDescent="0.2">
      <c r="A12" s="2" t="s">
        <v>17</v>
      </c>
      <c r="B12" s="12">
        <v>2</v>
      </c>
      <c r="C12" s="13">
        <v>5.4993095287302003</v>
      </c>
      <c r="D12" s="14">
        <v>0.53884826155969001</v>
      </c>
      <c r="E12" s="13">
        <v>5.9548369002714701</v>
      </c>
      <c r="F12" s="14">
        <v>0.77378540987905398</v>
      </c>
      <c r="G12" s="13" t="s">
        <v>713</v>
      </c>
      <c r="H12" s="14" t="s">
        <v>713</v>
      </c>
      <c r="I12" s="13" t="s">
        <v>713</v>
      </c>
      <c r="J12" s="14" t="s">
        <v>713</v>
      </c>
      <c r="K12" s="13">
        <v>6.9308460575919302</v>
      </c>
      <c r="L12" s="14">
        <v>0.60878634622032302</v>
      </c>
      <c r="M12" s="13">
        <v>6.7554294334048501</v>
      </c>
      <c r="N12" s="14">
        <v>0.85373155476992602</v>
      </c>
      <c r="O12" s="13" t="s">
        <v>713</v>
      </c>
      <c r="P12" s="14" t="s">
        <v>713</v>
      </c>
      <c r="Q12" s="13" t="s">
        <v>713</v>
      </c>
      <c r="R12" s="14" t="s">
        <v>713</v>
      </c>
      <c r="S12" s="13">
        <v>6.7743758715847102</v>
      </c>
      <c r="T12" s="14">
        <v>0.61943986524513595</v>
      </c>
      <c r="U12" s="13">
        <v>6.5669287513173797</v>
      </c>
      <c r="V12" s="14">
        <v>0.78196570613973904</v>
      </c>
      <c r="W12" s="13" t="s">
        <v>713</v>
      </c>
      <c r="X12" s="14" t="s">
        <v>713</v>
      </c>
      <c r="Y12" s="13" t="s">
        <v>713</v>
      </c>
      <c r="Z12" s="14" t="s">
        <v>713</v>
      </c>
      <c r="AA12" s="13">
        <v>6.3839747073288704</v>
      </c>
      <c r="AB12" s="14">
        <v>0.53630522597413099</v>
      </c>
      <c r="AC12" s="13">
        <v>6.5296286901111102</v>
      </c>
      <c r="AD12" s="14">
        <v>0.79743080572946301</v>
      </c>
      <c r="AE12" s="13" t="s">
        <v>713</v>
      </c>
      <c r="AF12" s="14" t="s">
        <v>713</v>
      </c>
      <c r="AG12" s="13" t="s">
        <v>713</v>
      </c>
      <c r="AH12" s="14" t="s">
        <v>713</v>
      </c>
      <c r="AI12" s="13">
        <v>12.954225837051901</v>
      </c>
      <c r="AJ12" s="14">
        <v>0.79553136212250297</v>
      </c>
      <c r="AK12" s="13">
        <v>13.479600987934599</v>
      </c>
      <c r="AL12" s="14">
        <v>1.0785902438027899</v>
      </c>
      <c r="AM12" s="13" t="s">
        <v>713</v>
      </c>
      <c r="AN12" s="14" t="s">
        <v>713</v>
      </c>
      <c r="AO12" s="13" t="s">
        <v>713</v>
      </c>
      <c r="AP12" s="14" t="s">
        <v>713</v>
      </c>
      <c r="AQ12" s="13">
        <v>14.7777768662267</v>
      </c>
      <c r="AR12" s="14">
        <v>0.82205325348284097</v>
      </c>
      <c r="AS12" s="13">
        <v>14.033433634083</v>
      </c>
      <c r="AT12" s="14">
        <v>1.1755100263815501</v>
      </c>
      <c r="AU12" s="13" t="s">
        <v>713</v>
      </c>
      <c r="AV12" s="14" t="s">
        <v>713</v>
      </c>
      <c r="AW12" s="13" t="s">
        <v>713</v>
      </c>
      <c r="AX12" s="14" t="s">
        <v>713</v>
      </c>
      <c r="AY12" s="13">
        <v>26.9002416226704</v>
      </c>
      <c r="AZ12" s="14">
        <v>1.19932810870008</v>
      </c>
      <c r="BA12" s="13">
        <v>27.660323972766001</v>
      </c>
      <c r="BB12" s="14">
        <v>1.7048103025474499</v>
      </c>
      <c r="BC12" s="13" t="s">
        <v>713</v>
      </c>
      <c r="BD12" s="14" t="s">
        <v>713</v>
      </c>
      <c r="BE12" s="13" t="s">
        <v>713</v>
      </c>
      <c r="BF12" s="14" t="s">
        <v>713</v>
      </c>
      <c r="BG12" s="13">
        <v>6.47101237208149</v>
      </c>
      <c r="BH12" s="14">
        <v>0.52025793387783503</v>
      </c>
      <c r="BI12" s="13">
        <v>6.80197268919901</v>
      </c>
      <c r="BJ12" s="14">
        <v>0.727795715736264</v>
      </c>
      <c r="BK12" s="13" t="s">
        <v>713</v>
      </c>
      <c r="BL12" s="14" t="s">
        <v>713</v>
      </c>
      <c r="BM12" s="13" t="s">
        <v>713</v>
      </c>
      <c r="BN12" s="14" t="s">
        <v>713</v>
      </c>
      <c r="BO12" s="13">
        <v>8.4265895262001305</v>
      </c>
      <c r="BP12" s="14">
        <v>0.55807225600270305</v>
      </c>
      <c r="BQ12" s="13">
        <v>8.3915214327328904</v>
      </c>
      <c r="BR12" s="14">
        <v>0.80264831105572898</v>
      </c>
      <c r="BS12" s="13" t="s">
        <v>713</v>
      </c>
      <c r="BT12" s="14" t="s">
        <v>713</v>
      </c>
      <c r="BU12" s="13" t="s">
        <v>713</v>
      </c>
      <c r="BV12" s="14" t="s">
        <v>713</v>
      </c>
      <c r="BW12" s="13">
        <v>5.8582661621637797</v>
      </c>
      <c r="BX12" s="14">
        <v>0.54547509786110704</v>
      </c>
      <c r="BY12" s="13">
        <v>6.4465407338756897</v>
      </c>
      <c r="BZ12" s="14">
        <v>0.81785972231021198</v>
      </c>
      <c r="CA12" s="13" t="s">
        <v>713</v>
      </c>
      <c r="CB12" s="14" t="s">
        <v>713</v>
      </c>
      <c r="CC12" s="13" t="s">
        <v>713</v>
      </c>
      <c r="CD12" s="14" t="s">
        <v>713</v>
      </c>
      <c r="CE12" s="13">
        <v>13.041464599483399</v>
      </c>
      <c r="CF12" s="14">
        <v>0.91686704899333504</v>
      </c>
      <c r="CG12" s="13">
        <v>13.208140474059199</v>
      </c>
      <c r="CH12" s="14">
        <v>1.17462563553525</v>
      </c>
      <c r="CI12" s="13" t="s">
        <v>713</v>
      </c>
      <c r="CJ12" s="14" t="s">
        <v>713</v>
      </c>
      <c r="CK12" s="13" t="s">
        <v>713</v>
      </c>
      <c r="CL12" s="14" t="s">
        <v>713</v>
      </c>
      <c r="CM12" s="13">
        <v>10.5564419423412</v>
      </c>
      <c r="CN12" s="14">
        <v>0.68150698625092998</v>
      </c>
      <c r="CO12" s="13">
        <v>10.299320389834801</v>
      </c>
      <c r="CP12" s="14">
        <v>1.0271850842844701</v>
      </c>
      <c r="CQ12" s="13" t="s">
        <v>713</v>
      </c>
      <c r="CR12" s="14" t="s">
        <v>713</v>
      </c>
      <c r="CS12" s="13" t="s">
        <v>713</v>
      </c>
      <c r="CT12" s="14" t="s">
        <v>713</v>
      </c>
      <c r="CU12" s="13">
        <v>5.3108197177336498</v>
      </c>
      <c r="CV12" s="14">
        <v>0.460930034173962</v>
      </c>
      <c r="CW12" s="13">
        <v>5.7530142796732298</v>
      </c>
      <c r="CX12" s="14">
        <v>0.67608639417779703</v>
      </c>
      <c r="CY12" s="13" t="s">
        <v>713</v>
      </c>
      <c r="CZ12" s="14" t="s">
        <v>713</v>
      </c>
      <c r="DA12" s="13" t="s">
        <v>713</v>
      </c>
      <c r="DB12" s="14" t="s">
        <v>713</v>
      </c>
      <c r="DC12" s="13">
        <v>10.042439990815099</v>
      </c>
      <c r="DD12" s="14">
        <v>0.71584852054005899</v>
      </c>
      <c r="DE12" s="13">
        <v>9.6247692462792998</v>
      </c>
      <c r="DF12" s="14">
        <v>0.95844902332620796</v>
      </c>
      <c r="DG12" s="13" t="s">
        <v>713</v>
      </c>
      <c r="DH12" s="14" t="s">
        <v>713</v>
      </c>
      <c r="DI12" s="13" t="s">
        <v>713</v>
      </c>
      <c r="DJ12" s="14" t="s">
        <v>713</v>
      </c>
      <c r="DK12" s="13">
        <v>8.2339458823128506</v>
      </c>
      <c r="DL12" s="14">
        <v>0.66497604902208796</v>
      </c>
      <c r="DM12" s="13">
        <v>8.74268888496389</v>
      </c>
      <c r="DN12" s="14">
        <v>0.88542121172681598</v>
      </c>
      <c r="DO12" s="13" t="s">
        <v>713</v>
      </c>
      <c r="DP12" s="14" t="s">
        <v>713</v>
      </c>
      <c r="DQ12" s="13" t="s">
        <v>713</v>
      </c>
      <c r="DR12" s="14" t="s">
        <v>713</v>
      </c>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6"/>
    </row>
    <row r="13" spans="1:182" ht="12.95" customHeight="1" x14ac:dyDescent="0.2">
      <c r="A13" s="2" t="s">
        <v>18</v>
      </c>
      <c r="B13" s="12">
        <v>2</v>
      </c>
      <c r="C13" s="13">
        <v>4.4694709213381003</v>
      </c>
      <c r="D13" s="14">
        <v>0.51717728811085495</v>
      </c>
      <c r="E13" s="13">
        <v>5.0630927240396399</v>
      </c>
      <c r="F13" s="14">
        <v>0.78870298141279305</v>
      </c>
      <c r="G13" s="13">
        <v>5.5561552415556799</v>
      </c>
      <c r="H13" s="14">
        <v>1.9787284071134801</v>
      </c>
      <c r="I13" s="13">
        <v>0.49306251751603902</v>
      </c>
      <c r="J13" s="14">
        <v>2.16995962185658</v>
      </c>
      <c r="K13" s="13">
        <v>3.4273103269330099</v>
      </c>
      <c r="L13" s="14">
        <v>0.46486640872131402</v>
      </c>
      <c r="M13" s="13">
        <v>3.71970108634194</v>
      </c>
      <c r="N13" s="14">
        <v>0.779617772893484</v>
      </c>
      <c r="O13" s="13">
        <v>3.72637918645299</v>
      </c>
      <c r="P13" s="14">
        <v>1.68098220921361</v>
      </c>
      <c r="Q13" s="13">
        <v>6.6781001110425304E-3</v>
      </c>
      <c r="R13" s="14">
        <v>1.9211262140568599</v>
      </c>
      <c r="S13" s="13">
        <v>5.77044751210458</v>
      </c>
      <c r="T13" s="14">
        <v>0.65709590857904798</v>
      </c>
      <c r="U13" s="13">
        <v>6.1257941087366197</v>
      </c>
      <c r="V13" s="14">
        <v>1.05624791902897</v>
      </c>
      <c r="W13" s="13">
        <v>4.2851304060993396</v>
      </c>
      <c r="X13" s="14">
        <v>2.1675220133701298</v>
      </c>
      <c r="Y13" s="13">
        <v>-1.8406637026372801</v>
      </c>
      <c r="Z13" s="14">
        <v>2.3544464938142</v>
      </c>
      <c r="AA13" s="13">
        <v>4.9141988016654103</v>
      </c>
      <c r="AB13" s="14">
        <v>0.56963444001441099</v>
      </c>
      <c r="AC13" s="13">
        <v>5.3272051799469597</v>
      </c>
      <c r="AD13" s="14">
        <v>0.95160778291249504</v>
      </c>
      <c r="AE13" s="13">
        <v>1.69944335071887</v>
      </c>
      <c r="AF13" s="14">
        <v>0.99356524484785103</v>
      </c>
      <c r="AG13" s="13">
        <v>-3.6277618292280902</v>
      </c>
      <c r="AH13" s="14">
        <v>1.2770308561075201</v>
      </c>
      <c r="AI13" s="13">
        <v>9.2399007019542996</v>
      </c>
      <c r="AJ13" s="14">
        <v>0.71526648491196998</v>
      </c>
      <c r="AK13" s="13">
        <v>10.092750388054901</v>
      </c>
      <c r="AL13" s="14">
        <v>1.3065282856520899</v>
      </c>
      <c r="AM13" s="13">
        <v>9.4366168980176894</v>
      </c>
      <c r="AN13" s="14">
        <v>2.49643211421153</v>
      </c>
      <c r="AO13" s="13">
        <v>-0.65613349003725197</v>
      </c>
      <c r="AP13" s="14">
        <v>2.9267978026960999</v>
      </c>
      <c r="AQ13" s="13">
        <v>11.030533214808701</v>
      </c>
      <c r="AR13" s="14">
        <v>0.854711200582565</v>
      </c>
      <c r="AS13" s="13">
        <v>12.6392468097463</v>
      </c>
      <c r="AT13" s="14">
        <v>1.61935423574488</v>
      </c>
      <c r="AU13" s="13">
        <v>10.4985390026205</v>
      </c>
      <c r="AV13" s="14">
        <v>2.7055766799096199</v>
      </c>
      <c r="AW13" s="13">
        <v>-2.1407078071258798</v>
      </c>
      <c r="AX13" s="14">
        <v>3.36828654325882</v>
      </c>
      <c r="AY13" s="13">
        <v>25.815344417083399</v>
      </c>
      <c r="AZ13" s="14">
        <v>1.0804255124145401</v>
      </c>
      <c r="BA13" s="13">
        <v>24.428003068358301</v>
      </c>
      <c r="BB13" s="14">
        <v>1.7281709906743401</v>
      </c>
      <c r="BC13" s="13">
        <v>25.958403417692601</v>
      </c>
      <c r="BD13" s="14">
        <v>4.4571017231979697</v>
      </c>
      <c r="BE13" s="13">
        <v>1.5304003493342899</v>
      </c>
      <c r="BF13" s="14">
        <v>4.8609712399170002</v>
      </c>
      <c r="BG13" s="13">
        <v>7.5946657431134703</v>
      </c>
      <c r="BH13" s="14">
        <v>0.62851494064179902</v>
      </c>
      <c r="BI13" s="13">
        <v>8.1489276957460905</v>
      </c>
      <c r="BJ13" s="14">
        <v>1.13017933721548</v>
      </c>
      <c r="BK13" s="13">
        <v>9.5998074683603498</v>
      </c>
      <c r="BL13" s="14">
        <v>2.4297247155075499</v>
      </c>
      <c r="BM13" s="13">
        <v>1.4508797726142599</v>
      </c>
      <c r="BN13" s="14">
        <v>2.7290613342839101</v>
      </c>
      <c r="BO13" s="13">
        <v>4.8071744190747898</v>
      </c>
      <c r="BP13" s="14">
        <v>0.60920675668567603</v>
      </c>
      <c r="BQ13" s="13">
        <v>4.6414080703460803</v>
      </c>
      <c r="BR13" s="14">
        <v>0.86412594586411695</v>
      </c>
      <c r="BS13" s="13">
        <v>2.3814454826812801</v>
      </c>
      <c r="BT13" s="14">
        <v>1.31591700242244</v>
      </c>
      <c r="BU13" s="13">
        <v>-2.25996258766479</v>
      </c>
      <c r="BV13" s="14">
        <v>1.5804489860842199</v>
      </c>
      <c r="BW13" s="13">
        <v>6.90093293874921</v>
      </c>
      <c r="BX13" s="14">
        <v>0.57366798760878002</v>
      </c>
      <c r="BY13" s="13">
        <v>6.9397819553716902</v>
      </c>
      <c r="BZ13" s="14">
        <v>0.93749575396634799</v>
      </c>
      <c r="CA13" s="13">
        <v>8.9001792587009199</v>
      </c>
      <c r="CB13" s="14">
        <v>2.1251038992708802</v>
      </c>
      <c r="CC13" s="13">
        <v>1.9603973033292299</v>
      </c>
      <c r="CD13" s="14">
        <v>2.4493416170789502</v>
      </c>
      <c r="CE13" s="13">
        <v>11.258040527747299</v>
      </c>
      <c r="CF13" s="14">
        <v>0.78288126531547497</v>
      </c>
      <c r="CG13" s="13">
        <v>11.810835935754</v>
      </c>
      <c r="CH13" s="14">
        <v>1.3269634641631101</v>
      </c>
      <c r="CI13" s="13">
        <v>9.1808101968527307</v>
      </c>
      <c r="CJ13" s="14">
        <v>2.2204929256892898</v>
      </c>
      <c r="CK13" s="13">
        <v>-2.6300257389012498</v>
      </c>
      <c r="CL13" s="14">
        <v>2.86313636499712</v>
      </c>
      <c r="CM13" s="13">
        <v>7.2573460861546799</v>
      </c>
      <c r="CN13" s="14">
        <v>0.64741089844236399</v>
      </c>
      <c r="CO13" s="13">
        <v>7.4517704562889602</v>
      </c>
      <c r="CP13" s="14">
        <v>1.02811948955315</v>
      </c>
      <c r="CQ13" s="13">
        <v>9.9312069365672606</v>
      </c>
      <c r="CR13" s="14">
        <v>2.7994962469054001</v>
      </c>
      <c r="CS13" s="13">
        <v>2.4794364802783</v>
      </c>
      <c r="CT13" s="14">
        <v>2.9277414059694302</v>
      </c>
      <c r="CU13" s="13">
        <v>5.9603618872529003</v>
      </c>
      <c r="CV13" s="14">
        <v>0.53540431720911197</v>
      </c>
      <c r="CW13" s="13">
        <v>5.0229825408969102</v>
      </c>
      <c r="CX13" s="14">
        <v>0.89352317185457997</v>
      </c>
      <c r="CY13" s="13">
        <v>5.6324901968582797</v>
      </c>
      <c r="CZ13" s="14">
        <v>1.7594954150440201</v>
      </c>
      <c r="DA13" s="13">
        <v>0.60950765596136203</v>
      </c>
      <c r="DB13" s="14">
        <v>2.0091736610401698</v>
      </c>
      <c r="DC13" s="13">
        <v>4.2539028412789204</v>
      </c>
      <c r="DD13" s="14">
        <v>0.46210557302788402</v>
      </c>
      <c r="DE13" s="13">
        <v>4.8298476176041296</v>
      </c>
      <c r="DF13" s="14">
        <v>0.82786832109887698</v>
      </c>
      <c r="DG13" s="13">
        <v>3.3792800664942</v>
      </c>
      <c r="DH13" s="14">
        <v>1.51565308182923</v>
      </c>
      <c r="DI13" s="13">
        <v>-1.4505675511099301</v>
      </c>
      <c r="DJ13" s="14">
        <v>1.6827099332947</v>
      </c>
      <c r="DK13" s="13">
        <v>9.1421238823032809</v>
      </c>
      <c r="DL13" s="14">
        <v>0.81164953342396695</v>
      </c>
      <c r="DM13" s="13">
        <v>10.331945378503899</v>
      </c>
      <c r="DN13" s="14">
        <v>1.49147205406158</v>
      </c>
      <c r="DO13" s="13">
        <v>10.1112705595307</v>
      </c>
      <c r="DP13" s="14">
        <v>3.1089770691516501</v>
      </c>
      <c r="DQ13" s="13">
        <v>-0.220674818973224</v>
      </c>
      <c r="DR13" s="14">
        <v>3.4995927669629099</v>
      </c>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6"/>
    </row>
    <row r="14" spans="1:182" ht="12.95" customHeight="1" x14ac:dyDescent="0.2">
      <c r="A14" s="2" t="s">
        <v>19</v>
      </c>
      <c r="B14" s="12">
        <v>2</v>
      </c>
      <c r="C14" s="13">
        <v>4.1011832116404596</v>
      </c>
      <c r="D14" s="14">
        <v>0.30585145689778198</v>
      </c>
      <c r="E14" s="13">
        <v>4.1974691148516001</v>
      </c>
      <c r="F14" s="14">
        <v>0.58416997827413197</v>
      </c>
      <c r="G14" s="13">
        <v>7.7478030078984599</v>
      </c>
      <c r="H14" s="14">
        <v>2.3926005609878902</v>
      </c>
      <c r="I14" s="13">
        <v>3.55033389304687</v>
      </c>
      <c r="J14" s="14">
        <v>2.48489624920943</v>
      </c>
      <c r="K14" s="13">
        <v>7.0964373837180696</v>
      </c>
      <c r="L14" s="14">
        <v>0.60563876117218496</v>
      </c>
      <c r="M14" s="13">
        <v>7.8319132306558004</v>
      </c>
      <c r="N14" s="14">
        <v>1.02254233999192</v>
      </c>
      <c r="O14" s="13">
        <v>16.688723784032799</v>
      </c>
      <c r="P14" s="14">
        <v>4.38465048793958</v>
      </c>
      <c r="Q14" s="13">
        <v>8.8568105533769597</v>
      </c>
      <c r="R14" s="14">
        <v>4.22298427289995</v>
      </c>
      <c r="S14" s="13">
        <v>5.4994919709471697</v>
      </c>
      <c r="T14" s="14">
        <v>0.53301145403294103</v>
      </c>
      <c r="U14" s="13">
        <v>6.0811536976085101</v>
      </c>
      <c r="V14" s="14">
        <v>0.81820637612178804</v>
      </c>
      <c r="W14" s="13">
        <v>5.6705134903184504</v>
      </c>
      <c r="X14" s="14">
        <v>2.5220520640576498</v>
      </c>
      <c r="Y14" s="13">
        <v>-0.41064020729006101</v>
      </c>
      <c r="Z14" s="14">
        <v>2.5996563854528101</v>
      </c>
      <c r="AA14" s="13">
        <v>10.9154388708616</v>
      </c>
      <c r="AB14" s="14">
        <v>0.76728146527313401</v>
      </c>
      <c r="AC14" s="13">
        <v>11.630287907897699</v>
      </c>
      <c r="AD14" s="14">
        <v>1.1005117223058001</v>
      </c>
      <c r="AE14" s="13">
        <v>15.3670335408246</v>
      </c>
      <c r="AF14" s="14">
        <v>3.2649926669165299</v>
      </c>
      <c r="AG14" s="13">
        <v>3.7367456329269602</v>
      </c>
      <c r="AH14" s="14">
        <v>3.4030756518534799</v>
      </c>
      <c r="AI14" s="13">
        <v>17.027657530062399</v>
      </c>
      <c r="AJ14" s="14">
        <v>0.86057569747246598</v>
      </c>
      <c r="AK14" s="13">
        <v>16.3391114323491</v>
      </c>
      <c r="AL14" s="14">
        <v>1.1856191874750499</v>
      </c>
      <c r="AM14" s="13">
        <v>21.577322615646899</v>
      </c>
      <c r="AN14" s="14">
        <v>4.8973882698825397</v>
      </c>
      <c r="AO14" s="13">
        <v>5.2382111832977998</v>
      </c>
      <c r="AP14" s="14">
        <v>4.9527428470753696</v>
      </c>
      <c r="AQ14" s="13">
        <v>16.7038365704257</v>
      </c>
      <c r="AR14" s="14">
        <v>0.75862451823015797</v>
      </c>
      <c r="AS14" s="13">
        <v>15.6826148541903</v>
      </c>
      <c r="AT14" s="14">
        <v>1.0611222740506701</v>
      </c>
      <c r="AU14" s="13">
        <v>21.824353653402198</v>
      </c>
      <c r="AV14" s="14">
        <v>4.7587404645798301</v>
      </c>
      <c r="AW14" s="13">
        <v>6.1417387992118098</v>
      </c>
      <c r="AX14" s="14">
        <v>4.8109388672690399</v>
      </c>
      <c r="AY14" s="13">
        <v>28.199163867259202</v>
      </c>
      <c r="AZ14" s="14">
        <v>0.90634407492320401</v>
      </c>
      <c r="BA14" s="13">
        <v>28.4138620773812</v>
      </c>
      <c r="BB14" s="14">
        <v>1.32131505179985</v>
      </c>
      <c r="BC14" s="13">
        <v>30.815601433075098</v>
      </c>
      <c r="BD14" s="14">
        <v>5.8095557345035198</v>
      </c>
      <c r="BE14" s="13">
        <v>2.4017393556939202</v>
      </c>
      <c r="BF14" s="14">
        <v>6.1325108562805397</v>
      </c>
      <c r="BG14" s="13">
        <v>26.2687231043741</v>
      </c>
      <c r="BH14" s="14">
        <v>0.92063898963566504</v>
      </c>
      <c r="BI14" s="13">
        <v>27.104742632936102</v>
      </c>
      <c r="BJ14" s="14">
        <v>1.21235991666701</v>
      </c>
      <c r="BK14" s="13">
        <v>40.383363408140198</v>
      </c>
      <c r="BL14" s="14">
        <v>6.0122923454493398</v>
      </c>
      <c r="BM14" s="13">
        <v>13.278620775204001</v>
      </c>
      <c r="BN14" s="14">
        <v>6.1342157427455097</v>
      </c>
      <c r="BO14" s="13">
        <v>5.7818514235564598</v>
      </c>
      <c r="BP14" s="14">
        <v>0.49708042763541999</v>
      </c>
      <c r="BQ14" s="13">
        <v>6.5488832798693402</v>
      </c>
      <c r="BR14" s="14">
        <v>0.71406903942705002</v>
      </c>
      <c r="BS14" s="13">
        <v>8.0156506186171192</v>
      </c>
      <c r="BT14" s="14">
        <v>3.8317897825808198</v>
      </c>
      <c r="BU14" s="13">
        <v>1.46676733874779</v>
      </c>
      <c r="BV14" s="14">
        <v>3.90415679138941</v>
      </c>
      <c r="BW14" s="13">
        <v>11.911135531043399</v>
      </c>
      <c r="BX14" s="14">
        <v>0.88183237056145802</v>
      </c>
      <c r="BY14" s="13">
        <v>11.814358082374</v>
      </c>
      <c r="BZ14" s="14">
        <v>1.34587894336389</v>
      </c>
      <c r="CA14" s="13">
        <v>13.3150282341643</v>
      </c>
      <c r="CB14" s="14">
        <v>3.6917187437033401</v>
      </c>
      <c r="CC14" s="13">
        <v>1.50067015179031</v>
      </c>
      <c r="CD14" s="14">
        <v>3.7254402202961301</v>
      </c>
      <c r="CE14" s="13">
        <v>18.4763674613307</v>
      </c>
      <c r="CF14" s="14">
        <v>1.0998415175247001</v>
      </c>
      <c r="CG14" s="13">
        <v>17.7093586563252</v>
      </c>
      <c r="CH14" s="14">
        <v>1.4794180210232399</v>
      </c>
      <c r="CI14" s="13">
        <v>28.911391983509301</v>
      </c>
      <c r="CJ14" s="14">
        <v>5.4690298774843598</v>
      </c>
      <c r="CK14" s="13">
        <v>11.2020333271841</v>
      </c>
      <c r="CL14" s="14">
        <v>5.6962059347510197</v>
      </c>
      <c r="CM14" s="13">
        <v>16.77955955326</v>
      </c>
      <c r="CN14" s="14">
        <v>0.87174736973672695</v>
      </c>
      <c r="CO14" s="13">
        <v>16.145782587107998</v>
      </c>
      <c r="CP14" s="14">
        <v>1.26957788339444</v>
      </c>
      <c r="CQ14" s="13">
        <v>30.506365789299199</v>
      </c>
      <c r="CR14" s="14">
        <v>6.1617520705605902</v>
      </c>
      <c r="CS14" s="13">
        <v>14.360583202191201</v>
      </c>
      <c r="CT14" s="14">
        <v>6.3554773849706603</v>
      </c>
      <c r="CU14" s="13">
        <v>8.8142271570780402</v>
      </c>
      <c r="CV14" s="14">
        <v>0.63837160802861503</v>
      </c>
      <c r="CW14" s="13">
        <v>9.0419414754883505</v>
      </c>
      <c r="CX14" s="14">
        <v>0.92038271038524699</v>
      </c>
      <c r="CY14" s="13">
        <v>16.246108226650499</v>
      </c>
      <c r="CZ14" s="14">
        <v>4.30102442136406</v>
      </c>
      <c r="DA14" s="13">
        <v>7.2041667511621998</v>
      </c>
      <c r="DB14" s="14">
        <v>4.3060838731152096</v>
      </c>
      <c r="DC14" s="13">
        <v>7.68270279892449</v>
      </c>
      <c r="DD14" s="14">
        <v>0.54401746813985197</v>
      </c>
      <c r="DE14" s="13">
        <v>7.4345946261566196</v>
      </c>
      <c r="DF14" s="14">
        <v>0.81512934490696498</v>
      </c>
      <c r="DG14" s="13">
        <v>12.6437284612879</v>
      </c>
      <c r="DH14" s="14">
        <v>4.3899557346116396</v>
      </c>
      <c r="DI14" s="13">
        <v>5.2091338351312304</v>
      </c>
      <c r="DJ14" s="14">
        <v>4.5675152507511001</v>
      </c>
      <c r="DK14" s="13">
        <v>19.119070576233199</v>
      </c>
      <c r="DL14" s="14">
        <v>1.02204514199566</v>
      </c>
      <c r="DM14" s="13">
        <v>18.180170499108399</v>
      </c>
      <c r="DN14" s="14">
        <v>1.39337769324519</v>
      </c>
      <c r="DO14" s="13">
        <v>24.107271249157101</v>
      </c>
      <c r="DP14" s="14">
        <v>5.3194803077748096</v>
      </c>
      <c r="DQ14" s="13">
        <v>5.9271007500486901</v>
      </c>
      <c r="DR14" s="14">
        <v>5.4823181321790999</v>
      </c>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6"/>
    </row>
    <row r="15" spans="1:182" ht="12.95" customHeight="1" x14ac:dyDescent="0.2">
      <c r="A15" s="2" t="s">
        <v>20</v>
      </c>
      <c r="B15" s="12">
        <v>2</v>
      </c>
      <c r="C15" s="13">
        <v>11.239787908528999</v>
      </c>
      <c r="D15" s="14">
        <v>0.75879722354128598</v>
      </c>
      <c r="E15" s="13">
        <v>12.0536616251196</v>
      </c>
      <c r="F15" s="14">
        <v>0.97780777579338096</v>
      </c>
      <c r="G15" s="13" t="s">
        <v>713</v>
      </c>
      <c r="H15" s="14" t="s">
        <v>713</v>
      </c>
      <c r="I15" s="13" t="s">
        <v>713</v>
      </c>
      <c r="J15" s="14" t="s">
        <v>713</v>
      </c>
      <c r="K15" s="13">
        <v>13.061280637133001</v>
      </c>
      <c r="L15" s="14">
        <v>0.74051446737277704</v>
      </c>
      <c r="M15" s="13">
        <v>14.6408153055669</v>
      </c>
      <c r="N15" s="14">
        <v>1.0402485794882601</v>
      </c>
      <c r="O15" s="13" t="s">
        <v>713</v>
      </c>
      <c r="P15" s="14" t="s">
        <v>713</v>
      </c>
      <c r="Q15" s="13" t="s">
        <v>713</v>
      </c>
      <c r="R15" s="14" t="s">
        <v>713</v>
      </c>
      <c r="S15" s="13">
        <v>15.0655354503045</v>
      </c>
      <c r="T15" s="14">
        <v>0.79162467213599597</v>
      </c>
      <c r="U15" s="13">
        <v>16.737355751269799</v>
      </c>
      <c r="V15" s="14">
        <v>1.1249537566032299</v>
      </c>
      <c r="W15" s="13" t="s">
        <v>713</v>
      </c>
      <c r="X15" s="14" t="s">
        <v>713</v>
      </c>
      <c r="Y15" s="13" t="s">
        <v>713</v>
      </c>
      <c r="Z15" s="14" t="s">
        <v>713</v>
      </c>
      <c r="AA15" s="13">
        <v>11.4394790026424</v>
      </c>
      <c r="AB15" s="14">
        <v>0.71610940875004203</v>
      </c>
      <c r="AC15" s="13">
        <v>11.8449515808157</v>
      </c>
      <c r="AD15" s="14">
        <v>1.0026291149136499</v>
      </c>
      <c r="AE15" s="13" t="s">
        <v>713</v>
      </c>
      <c r="AF15" s="14" t="s">
        <v>713</v>
      </c>
      <c r="AG15" s="13" t="s">
        <v>713</v>
      </c>
      <c r="AH15" s="14" t="s">
        <v>713</v>
      </c>
      <c r="AI15" s="13">
        <v>20.106519340393799</v>
      </c>
      <c r="AJ15" s="14">
        <v>0.91863242585638105</v>
      </c>
      <c r="AK15" s="13">
        <v>21.302261150731901</v>
      </c>
      <c r="AL15" s="14">
        <v>1.19107116074219</v>
      </c>
      <c r="AM15" s="13" t="s">
        <v>713</v>
      </c>
      <c r="AN15" s="14" t="s">
        <v>713</v>
      </c>
      <c r="AO15" s="13" t="s">
        <v>713</v>
      </c>
      <c r="AP15" s="14" t="s">
        <v>713</v>
      </c>
      <c r="AQ15" s="13">
        <v>19.606937953521602</v>
      </c>
      <c r="AR15" s="14">
        <v>1.02208484944796</v>
      </c>
      <c r="AS15" s="13">
        <v>21.003538175777202</v>
      </c>
      <c r="AT15" s="14">
        <v>1.3570690587334799</v>
      </c>
      <c r="AU15" s="13" t="s">
        <v>713</v>
      </c>
      <c r="AV15" s="14" t="s">
        <v>713</v>
      </c>
      <c r="AW15" s="13" t="s">
        <v>713</v>
      </c>
      <c r="AX15" s="14" t="s">
        <v>713</v>
      </c>
      <c r="AY15" s="13">
        <v>21.060376981635699</v>
      </c>
      <c r="AZ15" s="14">
        <v>0.99407154743919401</v>
      </c>
      <c r="BA15" s="13">
        <v>22.166099716419101</v>
      </c>
      <c r="BB15" s="14">
        <v>1.40633660484794</v>
      </c>
      <c r="BC15" s="13" t="s">
        <v>713</v>
      </c>
      <c r="BD15" s="14" t="s">
        <v>713</v>
      </c>
      <c r="BE15" s="13" t="s">
        <v>713</v>
      </c>
      <c r="BF15" s="14" t="s">
        <v>713</v>
      </c>
      <c r="BG15" s="13">
        <v>13.3955122426824</v>
      </c>
      <c r="BH15" s="14">
        <v>0.73340458499057903</v>
      </c>
      <c r="BI15" s="13">
        <v>13.7667885695859</v>
      </c>
      <c r="BJ15" s="14">
        <v>1.05913646111675</v>
      </c>
      <c r="BK15" s="13" t="s">
        <v>713</v>
      </c>
      <c r="BL15" s="14" t="s">
        <v>713</v>
      </c>
      <c r="BM15" s="13" t="s">
        <v>713</v>
      </c>
      <c r="BN15" s="14" t="s">
        <v>713</v>
      </c>
      <c r="BO15" s="13">
        <v>13.2764808827172</v>
      </c>
      <c r="BP15" s="14">
        <v>0.73012384600634805</v>
      </c>
      <c r="BQ15" s="13">
        <v>13.490502670637399</v>
      </c>
      <c r="BR15" s="14">
        <v>1.08229653812756</v>
      </c>
      <c r="BS15" s="13" t="s">
        <v>713</v>
      </c>
      <c r="BT15" s="14" t="s">
        <v>713</v>
      </c>
      <c r="BU15" s="13" t="s">
        <v>713</v>
      </c>
      <c r="BV15" s="14" t="s">
        <v>713</v>
      </c>
      <c r="BW15" s="13">
        <v>11.514013819224401</v>
      </c>
      <c r="BX15" s="14">
        <v>0.80641732018858503</v>
      </c>
      <c r="BY15" s="13">
        <v>12.0490959847924</v>
      </c>
      <c r="BZ15" s="14">
        <v>1.1818227493298299</v>
      </c>
      <c r="CA15" s="13" t="s">
        <v>713</v>
      </c>
      <c r="CB15" s="14" t="s">
        <v>713</v>
      </c>
      <c r="CC15" s="13" t="s">
        <v>713</v>
      </c>
      <c r="CD15" s="14" t="s">
        <v>713</v>
      </c>
      <c r="CE15" s="13">
        <v>14.7231094955826</v>
      </c>
      <c r="CF15" s="14">
        <v>0.82204469434282301</v>
      </c>
      <c r="CG15" s="13">
        <v>14.914522559602601</v>
      </c>
      <c r="CH15" s="14">
        <v>1.1925544434339801</v>
      </c>
      <c r="CI15" s="13" t="s">
        <v>713</v>
      </c>
      <c r="CJ15" s="14" t="s">
        <v>713</v>
      </c>
      <c r="CK15" s="13" t="s">
        <v>713</v>
      </c>
      <c r="CL15" s="14" t="s">
        <v>713</v>
      </c>
      <c r="CM15" s="13">
        <v>17.011768356204701</v>
      </c>
      <c r="CN15" s="14">
        <v>0.80678976517615797</v>
      </c>
      <c r="CO15" s="13">
        <v>17.885599351782499</v>
      </c>
      <c r="CP15" s="14">
        <v>1.2535863973124699</v>
      </c>
      <c r="CQ15" s="13" t="s">
        <v>713</v>
      </c>
      <c r="CR15" s="14" t="s">
        <v>713</v>
      </c>
      <c r="CS15" s="13" t="s">
        <v>713</v>
      </c>
      <c r="CT15" s="14" t="s">
        <v>713</v>
      </c>
      <c r="CU15" s="13">
        <v>10.7863488036412</v>
      </c>
      <c r="CV15" s="14">
        <v>0.81493984340511005</v>
      </c>
      <c r="CW15" s="13">
        <v>11.0954543014974</v>
      </c>
      <c r="CX15" s="14">
        <v>1.0377707228401001</v>
      </c>
      <c r="CY15" s="13" t="s">
        <v>713</v>
      </c>
      <c r="CZ15" s="14" t="s">
        <v>713</v>
      </c>
      <c r="DA15" s="13" t="s">
        <v>713</v>
      </c>
      <c r="DB15" s="14" t="s">
        <v>713</v>
      </c>
      <c r="DC15" s="13">
        <v>13.4687751423486</v>
      </c>
      <c r="DD15" s="14">
        <v>0.80112079809829295</v>
      </c>
      <c r="DE15" s="13">
        <v>13.3879005791264</v>
      </c>
      <c r="DF15" s="14">
        <v>1.06564169657248</v>
      </c>
      <c r="DG15" s="13" t="s">
        <v>713</v>
      </c>
      <c r="DH15" s="14" t="s">
        <v>713</v>
      </c>
      <c r="DI15" s="13" t="s">
        <v>713</v>
      </c>
      <c r="DJ15" s="14" t="s">
        <v>713</v>
      </c>
      <c r="DK15" s="13">
        <v>13.3314477247271</v>
      </c>
      <c r="DL15" s="14">
        <v>0.80540223385397702</v>
      </c>
      <c r="DM15" s="13">
        <v>13.875787186058099</v>
      </c>
      <c r="DN15" s="14">
        <v>1.0760326631877</v>
      </c>
      <c r="DO15" s="13" t="s">
        <v>713</v>
      </c>
      <c r="DP15" s="14" t="s">
        <v>713</v>
      </c>
      <c r="DQ15" s="13" t="s">
        <v>713</v>
      </c>
      <c r="DR15" s="14" t="s">
        <v>713</v>
      </c>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6"/>
    </row>
    <row r="16" spans="1:182" ht="12.95" customHeight="1" x14ac:dyDescent="0.2">
      <c r="A16" s="2" t="s">
        <v>21</v>
      </c>
      <c r="B16" s="12">
        <v>2</v>
      </c>
      <c r="C16" s="13">
        <v>18.420929245400099</v>
      </c>
      <c r="D16" s="14">
        <v>0.86743769295100004</v>
      </c>
      <c r="E16" s="13">
        <v>20.1442138690287</v>
      </c>
      <c r="F16" s="14">
        <v>1.2356027486405601</v>
      </c>
      <c r="G16" s="13" t="s">
        <v>713</v>
      </c>
      <c r="H16" s="14" t="s">
        <v>713</v>
      </c>
      <c r="I16" s="13" t="s">
        <v>713</v>
      </c>
      <c r="J16" s="14" t="s">
        <v>713</v>
      </c>
      <c r="K16" s="13">
        <v>20.1575148184243</v>
      </c>
      <c r="L16" s="14">
        <v>0.901175230143062</v>
      </c>
      <c r="M16" s="13">
        <v>20.514897604733299</v>
      </c>
      <c r="N16" s="14">
        <v>1.2328993659978</v>
      </c>
      <c r="O16" s="13" t="s">
        <v>713</v>
      </c>
      <c r="P16" s="14" t="s">
        <v>713</v>
      </c>
      <c r="Q16" s="13" t="s">
        <v>713</v>
      </c>
      <c r="R16" s="14" t="s">
        <v>713</v>
      </c>
      <c r="S16" s="13">
        <v>19.386657516730999</v>
      </c>
      <c r="T16" s="14">
        <v>0.87090730687789897</v>
      </c>
      <c r="U16" s="13">
        <v>19.255876742208599</v>
      </c>
      <c r="V16" s="14">
        <v>1.22516470129521</v>
      </c>
      <c r="W16" s="13" t="s">
        <v>713</v>
      </c>
      <c r="X16" s="14" t="s">
        <v>713</v>
      </c>
      <c r="Y16" s="13" t="s">
        <v>713</v>
      </c>
      <c r="Z16" s="14" t="s">
        <v>713</v>
      </c>
      <c r="AA16" s="13">
        <v>23.153796071755099</v>
      </c>
      <c r="AB16" s="14">
        <v>0.85086177907604599</v>
      </c>
      <c r="AC16" s="13">
        <v>23.691121716580501</v>
      </c>
      <c r="AD16" s="14">
        <v>1.3803276549803101</v>
      </c>
      <c r="AE16" s="13" t="s">
        <v>713</v>
      </c>
      <c r="AF16" s="14" t="s">
        <v>713</v>
      </c>
      <c r="AG16" s="13" t="s">
        <v>713</v>
      </c>
      <c r="AH16" s="14" t="s">
        <v>713</v>
      </c>
      <c r="AI16" s="13">
        <v>24.857417076675102</v>
      </c>
      <c r="AJ16" s="14">
        <v>0.971759727944559</v>
      </c>
      <c r="AK16" s="13">
        <v>26.048521541521101</v>
      </c>
      <c r="AL16" s="14">
        <v>1.3934343424711799</v>
      </c>
      <c r="AM16" s="13" t="s">
        <v>713</v>
      </c>
      <c r="AN16" s="14" t="s">
        <v>713</v>
      </c>
      <c r="AO16" s="13" t="s">
        <v>713</v>
      </c>
      <c r="AP16" s="14" t="s">
        <v>713</v>
      </c>
      <c r="AQ16" s="13">
        <v>25.064718864344201</v>
      </c>
      <c r="AR16" s="14">
        <v>0.93165528475222303</v>
      </c>
      <c r="AS16" s="13">
        <v>27.191162065491199</v>
      </c>
      <c r="AT16" s="14">
        <v>1.3721280692110001</v>
      </c>
      <c r="AU16" s="13" t="s">
        <v>713</v>
      </c>
      <c r="AV16" s="14" t="s">
        <v>713</v>
      </c>
      <c r="AW16" s="13" t="s">
        <v>713</v>
      </c>
      <c r="AX16" s="14" t="s">
        <v>713</v>
      </c>
      <c r="AY16" s="13">
        <v>41.6987805452926</v>
      </c>
      <c r="AZ16" s="14">
        <v>1.1921356745234799</v>
      </c>
      <c r="BA16" s="13">
        <v>43.973399822214098</v>
      </c>
      <c r="BB16" s="14">
        <v>1.7433978030464501</v>
      </c>
      <c r="BC16" s="13" t="s">
        <v>713</v>
      </c>
      <c r="BD16" s="14" t="s">
        <v>713</v>
      </c>
      <c r="BE16" s="13" t="s">
        <v>713</v>
      </c>
      <c r="BF16" s="14" t="s">
        <v>713</v>
      </c>
      <c r="BG16" s="13">
        <v>21.250391762292399</v>
      </c>
      <c r="BH16" s="14">
        <v>0.87381144864520899</v>
      </c>
      <c r="BI16" s="13">
        <v>23.5086330486142</v>
      </c>
      <c r="BJ16" s="14">
        <v>1.23997188930304</v>
      </c>
      <c r="BK16" s="13" t="s">
        <v>713</v>
      </c>
      <c r="BL16" s="14" t="s">
        <v>713</v>
      </c>
      <c r="BM16" s="13" t="s">
        <v>713</v>
      </c>
      <c r="BN16" s="14" t="s">
        <v>713</v>
      </c>
      <c r="BO16" s="13">
        <v>24.522830632585599</v>
      </c>
      <c r="BP16" s="14">
        <v>1.00585997873028</v>
      </c>
      <c r="BQ16" s="13">
        <v>26.025900473483699</v>
      </c>
      <c r="BR16" s="14">
        <v>1.5012642530323601</v>
      </c>
      <c r="BS16" s="13" t="s">
        <v>713</v>
      </c>
      <c r="BT16" s="14" t="s">
        <v>713</v>
      </c>
      <c r="BU16" s="13" t="s">
        <v>713</v>
      </c>
      <c r="BV16" s="14" t="s">
        <v>713</v>
      </c>
      <c r="BW16" s="13">
        <v>18.1748593426288</v>
      </c>
      <c r="BX16" s="14">
        <v>0.87509087763288795</v>
      </c>
      <c r="BY16" s="13">
        <v>19.210893284454901</v>
      </c>
      <c r="BZ16" s="14">
        <v>1.37394092609083</v>
      </c>
      <c r="CA16" s="13" t="s">
        <v>713</v>
      </c>
      <c r="CB16" s="14" t="s">
        <v>713</v>
      </c>
      <c r="CC16" s="13" t="s">
        <v>713</v>
      </c>
      <c r="CD16" s="14" t="s">
        <v>713</v>
      </c>
      <c r="CE16" s="13">
        <v>30.033723114148401</v>
      </c>
      <c r="CF16" s="14">
        <v>1.0232384985372001</v>
      </c>
      <c r="CG16" s="13">
        <v>32.138612922199897</v>
      </c>
      <c r="CH16" s="14">
        <v>1.3608587674513699</v>
      </c>
      <c r="CI16" s="13" t="s">
        <v>713</v>
      </c>
      <c r="CJ16" s="14" t="s">
        <v>713</v>
      </c>
      <c r="CK16" s="13" t="s">
        <v>713</v>
      </c>
      <c r="CL16" s="14" t="s">
        <v>713</v>
      </c>
      <c r="CM16" s="13">
        <v>21.876840903425801</v>
      </c>
      <c r="CN16" s="14">
        <v>0.96057177106339198</v>
      </c>
      <c r="CO16" s="13">
        <v>23.391969566125901</v>
      </c>
      <c r="CP16" s="14">
        <v>1.37492000620582</v>
      </c>
      <c r="CQ16" s="13" t="s">
        <v>713</v>
      </c>
      <c r="CR16" s="14" t="s">
        <v>713</v>
      </c>
      <c r="CS16" s="13" t="s">
        <v>713</v>
      </c>
      <c r="CT16" s="14" t="s">
        <v>713</v>
      </c>
      <c r="CU16" s="13">
        <v>21.4078439626985</v>
      </c>
      <c r="CV16" s="14">
        <v>0.92156370435587998</v>
      </c>
      <c r="CW16" s="13">
        <v>23.229040818536198</v>
      </c>
      <c r="CX16" s="14">
        <v>1.33767565924729</v>
      </c>
      <c r="CY16" s="13" t="s">
        <v>713</v>
      </c>
      <c r="CZ16" s="14" t="s">
        <v>713</v>
      </c>
      <c r="DA16" s="13" t="s">
        <v>713</v>
      </c>
      <c r="DB16" s="14" t="s">
        <v>713</v>
      </c>
      <c r="DC16" s="13">
        <v>22.041907919687599</v>
      </c>
      <c r="DD16" s="14">
        <v>0.84511260954253098</v>
      </c>
      <c r="DE16" s="13">
        <v>23.166226876617198</v>
      </c>
      <c r="DF16" s="14">
        <v>1.2195698702175</v>
      </c>
      <c r="DG16" s="13" t="s">
        <v>713</v>
      </c>
      <c r="DH16" s="14" t="s">
        <v>713</v>
      </c>
      <c r="DI16" s="13" t="s">
        <v>713</v>
      </c>
      <c r="DJ16" s="14" t="s">
        <v>713</v>
      </c>
      <c r="DK16" s="13">
        <v>23.1788636180754</v>
      </c>
      <c r="DL16" s="14">
        <v>0.97555524151433204</v>
      </c>
      <c r="DM16" s="13">
        <v>24.188563885520001</v>
      </c>
      <c r="DN16" s="14">
        <v>1.3460004415087301</v>
      </c>
      <c r="DO16" s="13" t="s">
        <v>713</v>
      </c>
      <c r="DP16" s="14" t="s">
        <v>713</v>
      </c>
      <c r="DQ16" s="13" t="s">
        <v>713</v>
      </c>
      <c r="DR16" s="14" t="s">
        <v>713</v>
      </c>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6"/>
    </row>
    <row r="17" spans="1:182" ht="12.95" customHeight="1" x14ac:dyDescent="0.2">
      <c r="A17" s="2" t="s">
        <v>22</v>
      </c>
      <c r="B17" s="12">
        <v>2</v>
      </c>
      <c r="C17" s="13">
        <v>5.2386385986172996</v>
      </c>
      <c r="D17" s="14">
        <v>0.45536850328364997</v>
      </c>
      <c r="E17" s="13">
        <v>4.9014942368309899</v>
      </c>
      <c r="F17" s="14">
        <v>0.61333365288473696</v>
      </c>
      <c r="G17" s="13">
        <v>12.236718149762901</v>
      </c>
      <c r="H17" s="14">
        <v>3.1730101065661001</v>
      </c>
      <c r="I17" s="13">
        <v>7.3352239129318999</v>
      </c>
      <c r="J17" s="14">
        <v>3.2743360907501802</v>
      </c>
      <c r="K17" s="13">
        <v>6.2388661909482899</v>
      </c>
      <c r="L17" s="14">
        <v>0.46730530330814402</v>
      </c>
      <c r="M17" s="13">
        <v>6.0108017999639003</v>
      </c>
      <c r="N17" s="14">
        <v>0.67929184980728197</v>
      </c>
      <c r="O17" s="13">
        <v>8.3052551192926494</v>
      </c>
      <c r="P17" s="14">
        <v>2.4703684141936799</v>
      </c>
      <c r="Q17" s="13">
        <v>2.29445331932875</v>
      </c>
      <c r="R17" s="14">
        <v>2.5622647991983398</v>
      </c>
      <c r="S17" s="13">
        <v>9.0499993638918603</v>
      </c>
      <c r="T17" s="14">
        <v>0.51146259322826104</v>
      </c>
      <c r="U17" s="13">
        <v>8.8005934280272005</v>
      </c>
      <c r="V17" s="14">
        <v>0.81279878545106998</v>
      </c>
      <c r="W17" s="13">
        <v>11.674649385350399</v>
      </c>
      <c r="X17" s="14">
        <v>2.8517960828839</v>
      </c>
      <c r="Y17" s="13">
        <v>2.8740559573232201</v>
      </c>
      <c r="Z17" s="14">
        <v>3.1218622360314399</v>
      </c>
      <c r="AA17" s="13">
        <v>10.4036146621232</v>
      </c>
      <c r="AB17" s="14">
        <v>0.63028018348625303</v>
      </c>
      <c r="AC17" s="13">
        <v>9.1396992731439592</v>
      </c>
      <c r="AD17" s="14">
        <v>0.81822948234409498</v>
      </c>
      <c r="AE17" s="13">
        <v>19.692244889868</v>
      </c>
      <c r="AF17" s="14">
        <v>4.4297927132004897</v>
      </c>
      <c r="AG17" s="13">
        <v>10.5525456167241</v>
      </c>
      <c r="AH17" s="14">
        <v>4.6125924760910904</v>
      </c>
      <c r="AI17" s="13">
        <v>16.1953529937513</v>
      </c>
      <c r="AJ17" s="14">
        <v>0.82899982368077496</v>
      </c>
      <c r="AK17" s="13">
        <v>15.851324014711301</v>
      </c>
      <c r="AL17" s="14">
        <v>1.15604622606722</v>
      </c>
      <c r="AM17" s="13">
        <v>23.959322280410699</v>
      </c>
      <c r="AN17" s="14">
        <v>4.3867545752520698</v>
      </c>
      <c r="AO17" s="13">
        <v>8.1079982656993508</v>
      </c>
      <c r="AP17" s="14">
        <v>4.6051195116330099</v>
      </c>
      <c r="AQ17" s="13">
        <v>17.5743975513066</v>
      </c>
      <c r="AR17" s="14">
        <v>0.85342820690742205</v>
      </c>
      <c r="AS17" s="13">
        <v>16.726009570368898</v>
      </c>
      <c r="AT17" s="14">
        <v>1.18121663600839</v>
      </c>
      <c r="AU17" s="13">
        <v>26.038658398617901</v>
      </c>
      <c r="AV17" s="14">
        <v>4.4535522453180301</v>
      </c>
      <c r="AW17" s="13">
        <v>9.3126488282490101</v>
      </c>
      <c r="AX17" s="14">
        <v>4.5891383613845802</v>
      </c>
      <c r="AY17" s="13">
        <v>17.093365597794399</v>
      </c>
      <c r="AZ17" s="14">
        <v>0.66339528386977498</v>
      </c>
      <c r="BA17" s="13">
        <v>17.563415809312499</v>
      </c>
      <c r="BB17" s="14">
        <v>1.0584728629689699</v>
      </c>
      <c r="BC17" s="13">
        <v>23.017831417433499</v>
      </c>
      <c r="BD17" s="14">
        <v>4.39831755606511</v>
      </c>
      <c r="BE17" s="13">
        <v>5.4544156081209403</v>
      </c>
      <c r="BF17" s="14">
        <v>4.6770961196080298</v>
      </c>
      <c r="BG17" s="13">
        <v>13.2428199879626</v>
      </c>
      <c r="BH17" s="14">
        <v>0.65083461244323404</v>
      </c>
      <c r="BI17" s="13">
        <v>11.730979514401501</v>
      </c>
      <c r="BJ17" s="14">
        <v>0.85091153755983995</v>
      </c>
      <c r="BK17" s="13">
        <v>30.683873899665901</v>
      </c>
      <c r="BL17" s="14">
        <v>4.1970530065017497</v>
      </c>
      <c r="BM17" s="13">
        <v>18.9528943852645</v>
      </c>
      <c r="BN17" s="14">
        <v>4.2326197376630104</v>
      </c>
      <c r="BO17" s="13">
        <v>5.3297732361877603</v>
      </c>
      <c r="BP17" s="14">
        <v>0.38599587786950701</v>
      </c>
      <c r="BQ17" s="13">
        <v>5.0261984962320501</v>
      </c>
      <c r="BR17" s="14">
        <v>0.50666598579612099</v>
      </c>
      <c r="BS17" s="13">
        <v>8.8803246272261802</v>
      </c>
      <c r="BT17" s="14">
        <v>2.8543701740361702</v>
      </c>
      <c r="BU17" s="13">
        <v>3.8541261309941302</v>
      </c>
      <c r="BV17" s="14">
        <v>2.8910811498747302</v>
      </c>
      <c r="BW17" s="13">
        <v>9.7781322178605592</v>
      </c>
      <c r="BX17" s="14">
        <v>0.62977445860686299</v>
      </c>
      <c r="BY17" s="13">
        <v>9.8328586951544494</v>
      </c>
      <c r="BZ17" s="14">
        <v>1.0544814258389099</v>
      </c>
      <c r="CA17" s="13">
        <v>16.371496715601101</v>
      </c>
      <c r="CB17" s="14">
        <v>3.6434516522145799</v>
      </c>
      <c r="CC17" s="13">
        <v>6.5386380204466299</v>
      </c>
      <c r="CD17" s="14">
        <v>3.85712457246954</v>
      </c>
      <c r="CE17" s="13">
        <v>16.7766277264937</v>
      </c>
      <c r="CF17" s="14">
        <v>0.86931999710470798</v>
      </c>
      <c r="CG17" s="13">
        <v>15.483535813803501</v>
      </c>
      <c r="CH17" s="14">
        <v>1.08529608531551</v>
      </c>
      <c r="CI17" s="13">
        <v>30.545143339935699</v>
      </c>
      <c r="CJ17" s="14">
        <v>4.62909817633982</v>
      </c>
      <c r="CK17" s="13">
        <v>15.0616075261322</v>
      </c>
      <c r="CL17" s="14">
        <v>4.8264675634216099</v>
      </c>
      <c r="CM17" s="13">
        <v>11.4185154925277</v>
      </c>
      <c r="CN17" s="14">
        <v>0.78812776698751696</v>
      </c>
      <c r="CO17" s="13">
        <v>11.3232669049093</v>
      </c>
      <c r="CP17" s="14">
        <v>1.1867899640295601</v>
      </c>
      <c r="CQ17" s="13">
        <v>11.8807365759181</v>
      </c>
      <c r="CR17" s="14">
        <v>3.2828542769017002</v>
      </c>
      <c r="CS17" s="13">
        <v>0.55746967100878897</v>
      </c>
      <c r="CT17" s="14">
        <v>3.5841143876402799</v>
      </c>
      <c r="CU17" s="13">
        <v>7.2339066518446096</v>
      </c>
      <c r="CV17" s="14">
        <v>0.46518706465160697</v>
      </c>
      <c r="CW17" s="13">
        <v>6.7898534375553297</v>
      </c>
      <c r="CX17" s="14">
        <v>0.65659446462335402</v>
      </c>
      <c r="CY17" s="13">
        <v>14.6127556641987</v>
      </c>
      <c r="CZ17" s="14">
        <v>3.2455301724955299</v>
      </c>
      <c r="DA17" s="13">
        <v>7.8229022266433201</v>
      </c>
      <c r="DB17" s="14">
        <v>3.29740105498716</v>
      </c>
      <c r="DC17" s="13">
        <v>5.1711244884912402</v>
      </c>
      <c r="DD17" s="14">
        <v>0.39713521365680099</v>
      </c>
      <c r="DE17" s="13">
        <v>4.5392708099672898</v>
      </c>
      <c r="DF17" s="14">
        <v>0.54478218407078505</v>
      </c>
      <c r="DG17" s="13">
        <v>5.5710053268709299</v>
      </c>
      <c r="DH17" s="14">
        <v>2.3852342097638699</v>
      </c>
      <c r="DI17" s="13">
        <v>1.03173451690364</v>
      </c>
      <c r="DJ17" s="14">
        <v>2.4834458242975899</v>
      </c>
      <c r="DK17" s="13">
        <v>12.0311296854014</v>
      </c>
      <c r="DL17" s="14">
        <v>0.81631078155142101</v>
      </c>
      <c r="DM17" s="13">
        <v>11.3978688241735</v>
      </c>
      <c r="DN17" s="14">
        <v>1.10146902517538</v>
      </c>
      <c r="DO17" s="13">
        <v>16.7372620901514</v>
      </c>
      <c r="DP17" s="14">
        <v>3.3423946020358999</v>
      </c>
      <c r="DQ17" s="13">
        <v>5.3393932659778498</v>
      </c>
      <c r="DR17" s="14">
        <v>3.50324137806472</v>
      </c>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6"/>
    </row>
    <row r="18" spans="1:182" ht="12.95" customHeight="1" x14ac:dyDescent="0.2">
      <c r="A18" s="17" t="s">
        <v>23</v>
      </c>
      <c r="B18" s="12">
        <v>2</v>
      </c>
      <c r="C18" s="13">
        <v>4.9302896612854497</v>
      </c>
      <c r="D18" s="14">
        <v>0.61716387690568697</v>
      </c>
      <c r="E18" s="13">
        <v>4.5914106741936003</v>
      </c>
      <c r="F18" s="14">
        <v>0.79679881548535503</v>
      </c>
      <c r="G18" s="13">
        <v>14.9430753143982</v>
      </c>
      <c r="H18" s="14">
        <v>4.8846447404509403</v>
      </c>
      <c r="I18" s="13">
        <v>10.3516646402046</v>
      </c>
      <c r="J18" s="14">
        <v>5.0349599219931296</v>
      </c>
      <c r="K18" s="13">
        <v>5.0760295607249404</v>
      </c>
      <c r="L18" s="14">
        <v>0.60016921494516995</v>
      </c>
      <c r="M18" s="13">
        <v>5.19879491953039</v>
      </c>
      <c r="N18" s="14">
        <v>0.90355421707781303</v>
      </c>
      <c r="O18" s="13">
        <v>6.9352658289228497</v>
      </c>
      <c r="P18" s="14">
        <v>3.25397099970401</v>
      </c>
      <c r="Q18" s="13">
        <v>1.73647090939246</v>
      </c>
      <c r="R18" s="14">
        <v>3.3568419064649802</v>
      </c>
      <c r="S18" s="13">
        <v>5.5737035797908403</v>
      </c>
      <c r="T18" s="14">
        <v>0.57535814578150102</v>
      </c>
      <c r="U18" s="13">
        <v>5.1465435747560999</v>
      </c>
      <c r="V18" s="14">
        <v>0.86933939919181602</v>
      </c>
      <c r="W18" s="13">
        <v>8.6510387894706593</v>
      </c>
      <c r="X18" s="14">
        <v>3.5921134948373301</v>
      </c>
      <c r="Y18" s="13">
        <v>3.50449521471457</v>
      </c>
      <c r="Z18" s="14">
        <v>3.70897013812854</v>
      </c>
      <c r="AA18" s="13">
        <v>9.5613295501497806</v>
      </c>
      <c r="AB18" s="14">
        <v>0.86696354024173505</v>
      </c>
      <c r="AC18" s="13">
        <v>8.0822235646196692</v>
      </c>
      <c r="AD18" s="14">
        <v>1.07205852157916</v>
      </c>
      <c r="AE18" s="13">
        <v>21.137053905105599</v>
      </c>
      <c r="AF18" s="14">
        <v>6.0803937718465404</v>
      </c>
      <c r="AG18" s="13">
        <v>13.0548303404859</v>
      </c>
      <c r="AH18" s="14">
        <v>6.2683888334851803</v>
      </c>
      <c r="AI18" s="13">
        <v>12.475007405666201</v>
      </c>
      <c r="AJ18" s="14">
        <v>1.02003825400132</v>
      </c>
      <c r="AK18" s="13">
        <v>12.475342452923099</v>
      </c>
      <c r="AL18" s="14">
        <v>1.41851221224053</v>
      </c>
      <c r="AM18" s="13">
        <v>23.515024788020401</v>
      </c>
      <c r="AN18" s="14">
        <v>5.9921714025758703</v>
      </c>
      <c r="AO18" s="13">
        <v>11.039682335097201</v>
      </c>
      <c r="AP18" s="14">
        <v>6.1761015177612997</v>
      </c>
      <c r="AQ18" s="13">
        <v>13.536550096943699</v>
      </c>
      <c r="AR18" s="14">
        <v>1.1017469986995501</v>
      </c>
      <c r="AS18" s="13">
        <v>13.4635863571395</v>
      </c>
      <c r="AT18" s="14">
        <v>1.4495191023471701</v>
      </c>
      <c r="AU18" s="13">
        <v>24.833486420153999</v>
      </c>
      <c r="AV18" s="14">
        <v>6.06355853817215</v>
      </c>
      <c r="AW18" s="13">
        <v>11.369900063014599</v>
      </c>
      <c r="AX18" s="14">
        <v>6.1065643411449599</v>
      </c>
      <c r="AY18" s="13">
        <v>14.0321519035872</v>
      </c>
      <c r="AZ18" s="14">
        <v>0.85588929430551197</v>
      </c>
      <c r="BA18" s="13">
        <v>14.385273789474301</v>
      </c>
      <c r="BB18" s="14">
        <v>1.31632912741745</v>
      </c>
      <c r="BC18" s="13">
        <v>20.1342584477534</v>
      </c>
      <c r="BD18" s="14">
        <v>5.3918951280646503</v>
      </c>
      <c r="BE18" s="13">
        <v>5.7489846582791602</v>
      </c>
      <c r="BF18" s="14">
        <v>5.7908483368672004</v>
      </c>
      <c r="BG18" s="13">
        <v>11.548230937820099</v>
      </c>
      <c r="BH18" s="14">
        <v>0.89381968356349895</v>
      </c>
      <c r="BI18" s="13">
        <v>9.3350457876791406</v>
      </c>
      <c r="BJ18" s="14">
        <v>1.12472162354015</v>
      </c>
      <c r="BK18" s="13">
        <v>29.3349020085573</v>
      </c>
      <c r="BL18" s="14">
        <v>5.9531787609713902</v>
      </c>
      <c r="BM18" s="13">
        <v>19.9998562208782</v>
      </c>
      <c r="BN18" s="14">
        <v>6.0760560842262601</v>
      </c>
      <c r="BO18" s="13">
        <v>3.39355883257211</v>
      </c>
      <c r="BP18" s="14">
        <v>0.50292777849069203</v>
      </c>
      <c r="BQ18" s="13">
        <v>2.4694152997895702</v>
      </c>
      <c r="BR18" s="14">
        <v>0.56238064787181297</v>
      </c>
      <c r="BS18" s="13">
        <v>8.8326303419940793</v>
      </c>
      <c r="BT18" s="14">
        <v>4.235250615559</v>
      </c>
      <c r="BU18" s="13">
        <v>6.3632150422044997</v>
      </c>
      <c r="BV18" s="14">
        <v>4.2423550338533103</v>
      </c>
      <c r="BW18" s="13">
        <v>7.5710712217754796</v>
      </c>
      <c r="BX18" s="14">
        <v>0.85373013061255099</v>
      </c>
      <c r="BY18" s="13">
        <v>7.2382165683295199</v>
      </c>
      <c r="BZ18" s="14">
        <v>1.4384212644091401</v>
      </c>
      <c r="CA18" s="13">
        <v>16.384154055762199</v>
      </c>
      <c r="CB18" s="14">
        <v>5.2037019128164097</v>
      </c>
      <c r="CC18" s="13">
        <v>9.14593748743264</v>
      </c>
      <c r="CD18" s="14">
        <v>5.4407619717050002</v>
      </c>
      <c r="CE18" s="13">
        <v>12.403710911368499</v>
      </c>
      <c r="CF18" s="14">
        <v>1.14841001844187</v>
      </c>
      <c r="CG18" s="13">
        <v>10.841520801388899</v>
      </c>
      <c r="CH18" s="14">
        <v>1.3683608668763201</v>
      </c>
      <c r="CI18" s="13">
        <v>30.479500267799601</v>
      </c>
      <c r="CJ18" s="14">
        <v>6.4040848112687101</v>
      </c>
      <c r="CK18" s="13">
        <v>19.637979466410702</v>
      </c>
      <c r="CL18" s="14">
        <v>6.5890356740384997</v>
      </c>
      <c r="CM18" s="13">
        <v>10.681468616951101</v>
      </c>
      <c r="CN18" s="14">
        <v>1.0359809260227799</v>
      </c>
      <c r="CO18" s="13">
        <v>10.5152269965174</v>
      </c>
      <c r="CP18" s="14">
        <v>1.5528009188877401</v>
      </c>
      <c r="CQ18" s="13">
        <v>10.840471489436499</v>
      </c>
      <c r="CR18" s="14">
        <v>3.9951857782867002</v>
      </c>
      <c r="CS18" s="13">
        <v>0.32524449291905599</v>
      </c>
      <c r="CT18" s="14">
        <v>4.5481022164611904</v>
      </c>
      <c r="CU18" s="13">
        <v>6.2275537616425902</v>
      </c>
      <c r="CV18" s="14">
        <v>0.59708319040273306</v>
      </c>
      <c r="CW18" s="13">
        <v>5.3058160742931699</v>
      </c>
      <c r="CX18" s="14">
        <v>0.811990392951914</v>
      </c>
      <c r="CY18" s="13">
        <v>12.850033625270999</v>
      </c>
      <c r="CZ18" s="14">
        <v>4.1834831241330503</v>
      </c>
      <c r="DA18" s="13">
        <v>7.5442175509778</v>
      </c>
      <c r="DB18" s="14">
        <v>4.3347273463120803</v>
      </c>
      <c r="DC18" s="13">
        <v>2.8269616921835299</v>
      </c>
      <c r="DD18" s="14">
        <v>0.52842815141761801</v>
      </c>
      <c r="DE18" s="13">
        <v>1.96099517217147</v>
      </c>
      <c r="DF18" s="14">
        <v>0.52451323781026804</v>
      </c>
      <c r="DG18" s="13">
        <v>3.1597868234190298</v>
      </c>
      <c r="DH18" s="14">
        <v>2.3920545116603198</v>
      </c>
      <c r="DI18" s="13">
        <v>1.19879165124756</v>
      </c>
      <c r="DJ18" s="14">
        <v>2.3461234351099098</v>
      </c>
      <c r="DK18" s="13">
        <v>10.2477019698924</v>
      </c>
      <c r="DL18" s="14">
        <v>1.08292663051122</v>
      </c>
      <c r="DM18" s="13">
        <v>9.5278688793788096</v>
      </c>
      <c r="DN18" s="14">
        <v>1.5443764622538001</v>
      </c>
      <c r="DO18" s="13">
        <v>8.4250305874650309</v>
      </c>
      <c r="DP18" s="14">
        <v>3.54425853261451</v>
      </c>
      <c r="DQ18" s="13">
        <v>-1.10283829191379</v>
      </c>
      <c r="DR18" s="14">
        <v>3.9209485688779599</v>
      </c>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6"/>
    </row>
    <row r="19" spans="1:182" ht="12.95" customHeight="1" x14ac:dyDescent="0.2">
      <c r="A19" s="17" t="s">
        <v>24</v>
      </c>
      <c r="B19" s="12">
        <v>2</v>
      </c>
      <c r="C19" s="13">
        <v>5.7211205205379203</v>
      </c>
      <c r="D19" s="14">
        <v>0.62773957432220595</v>
      </c>
      <c r="E19" s="13">
        <v>5.40629639801704</v>
      </c>
      <c r="F19" s="14">
        <v>0.905912382686476</v>
      </c>
      <c r="G19" s="13">
        <v>7.8428839477984598</v>
      </c>
      <c r="H19" s="14">
        <v>3.3937887912989901</v>
      </c>
      <c r="I19" s="13">
        <v>2.4365875497814198</v>
      </c>
      <c r="J19" s="14">
        <v>3.5565349366796499</v>
      </c>
      <c r="K19" s="13">
        <v>8.0591069960947195</v>
      </c>
      <c r="L19" s="14">
        <v>0.788291793464166</v>
      </c>
      <c r="M19" s="13">
        <v>7.3312871202116296</v>
      </c>
      <c r="N19" s="14">
        <v>1.06570943418751</v>
      </c>
      <c r="O19" s="13">
        <v>10.5193664292444</v>
      </c>
      <c r="P19" s="14">
        <v>3.7360091861292801</v>
      </c>
      <c r="Q19" s="13">
        <v>3.1880793090327701</v>
      </c>
      <c r="R19" s="14">
        <v>3.77922987062363</v>
      </c>
      <c r="S19" s="13">
        <v>14.493861926069</v>
      </c>
      <c r="T19" s="14">
        <v>0.93452254807579305</v>
      </c>
      <c r="U19" s="13">
        <v>14.761766040468</v>
      </c>
      <c r="V19" s="14">
        <v>1.3953020823286799</v>
      </c>
      <c r="W19" s="13">
        <v>16.600302294162699</v>
      </c>
      <c r="X19" s="14">
        <v>5.1628060859320302</v>
      </c>
      <c r="Y19" s="13">
        <v>1.8385362536946901</v>
      </c>
      <c r="Z19" s="14">
        <v>5.5768508551183604</v>
      </c>
      <c r="AA19" s="13">
        <v>11.7240643689363</v>
      </c>
      <c r="AB19" s="14">
        <v>0.80989775658869501</v>
      </c>
      <c r="AC19" s="13">
        <v>10.8710340518022</v>
      </c>
      <c r="AD19" s="14">
        <v>1.27278786748573</v>
      </c>
      <c r="AE19" s="13">
        <v>17.3503302322666</v>
      </c>
      <c r="AF19" s="14">
        <v>5.9955694530378203</v>
      </c>
      <c r="AG19" s="13">
        <v>6.4792961804644698</v>
      </c>
      <c r="AH19" s="14">
        <v>6.2966282203859398</v>
      </c>
      <c r="AI19" s="13">
        <v>22.0423871205927</v>
      </c>
      <c r="AJ19" s="14">
        <v>1.2355677852648801</v>
      </c>
      <c r="AK19" s="13">
        <v>21.353129837586501</v>
      </c>
      <c r="AL19" s="14">
        <v>1.79672544668717</v>
      </c>
      <c r="AM19" s="13">
        <v>24.683110998029498</v>
      </c>
      <c r="AN19" s="14">
        <v>6.0738911583914303</v>
      </c>
      <c r="AO19" s="13">
        <v>3.3299811604429999</v>
      </c>
      <c r="AP19" s="14">
        <v>6.1706054228999596</v>
      </c>
      <c r="AQ19" s="13">
        <v>23.930759744134601</v>
      </c>
      <c r="AR19" s="14">
        <v>1.28040254423394</v>
      </c>
      <c r="AS19" s="13">
        <v>22.0335058402908</v>
      </c>
      <c r="AT19" s="14">
        <v>2.0535542162129201</v>
      </c>
      <c r="AU19" s="13">
        <v>28.001959780558</v>
      </c>
      <c r="AV19" s="14">
        <v>6.3050313689761204</v>
      </c>
      <c r="AW19" s="13">
        <v>5.9684539402671399</v>
      </c>
      <c r="AX19" s="14">
        <v>6.3446206916685899</v>
      </c>
      <c r="AY19" s="13">
        <v>21.8863906345413</v>
      </c>
      <c r="AZ19" s="14">
        <v>1.1445704850417999</v>
      </c>
      <c r="BA19" s="13">
        <v>22.737984699362102</v>
      </c>
      <c r="BB19" s="14">
        <v>1.83593455620448</v>
      </c>
      <c r="BC19" s="13">
        <v>27.635658108052901</v>
      </c>
      <c r="BD19" s="14">
        <v>5.96895545595837</v>
      </c>
      <c r="BE19" s="13">
        <v>4.8976734086908396</v>
      </c>
      <c r="BF19" s="14">
        <v>6.2631042362166998</v>
      </c>
      <c r="BG19" s="13">
        <v>15.9015532158596</v>
      </c>
      <c r="BH19" s="14">
        <v>0.97073703221602803</v>
      </c>
      <c r="BI19" s="13">
        <v>15.6375680140274</v>
      </c>
      <c r="BJ19" s="14">
        <v>1.34813220914323</v>
      </c>
      <c r="BK19" s="13">
        <v>32.852948056365001</v>
      </c>
      <c r="BL19" s="14">
        <v>5.8994848607714898</v>
      </c>
      <c r="BM19" s="13">
        <v>17.215380042337699</v>
      </c>
      <c r="BN19" s="14">
        <v>6.0603365896746304</v>
      </c>
      <c r="BO19" s="13">
        <v>8.3488512811750901</v>
      </c>
      <c r="BP19" s="14">
        <v>0.71185158078035404</v>
      </c>
      <c r="BQ19" s="13">
        <v>9.1658855558973098</v>
      </c>
      <c r="BR19" s="14">
        <v>0.95733662229864003</v>
      </c>
      <c r="BS19" s="13">
        <v>8.9580216346077908</v>
      </c>
      <c r="BT19" s="14">
        <v>3.3852369746147102</v>
      </c>
      <c r="BU19" s="13">
        <v>-0.207863921289515</v>
      </c>
      <c r="BV19" s="14">
        <v>3.2142615049022898</v>
      </c>
      <c r="BW19" s="13">
        <v>13.226714436400799</v>
      </c>
      <c r="BX19" s="14">
        <v>0.86351099440685997</v>
      </c>
      <c r="BY19" s="13">
        <v>14.048290880325901</v>
      </c>
      <c r="BZ19" s="14">
        <v>1.3771627810818301</v>
      </c>
      <c r="CA19" s="13">
        <v>16.350877107881999</v>
      </c>
      <c r="CB19" s="14">
        <v>4.13193868116955</v>
      </c>
      <c r="CC19" s="13">
        <v>2.30258622755608</v>
      </c>
      <c r="CD19" s="14">
        <v>4.6061431500970098</v>
      </c>
      <c r="CE19" s="13">
        <v>23.6489611036993</v>
      </c>
      <c r="CF19" s="14">
        <v>1.3141844346868099</v>
      </c>
      <c r="CG19" s="13">
        <v>23.071347351160298</v>
      </c>
      <c r="CH19" s="14">
        <v>1.69539032774075</v>
      </c>
      <c r="CI19" s="13">
        <v>30.650629468505699</v>
      </c>
      <c r="CJ19" s="14">
        <v>5.5933397265879101</v>
      </c>
      <c r="CK19" s="13">
        <v>7.5792821173453699</v>
      </c>
      <c r="CL19" s="14">
        <v>5.76102635563731</v>
      </c>
      <c r="CM19" s="13">
        <v>12.5707970785664</v>
      </c>
      <c r="CN19" s="14">
        <v>1.0619865866431399</v>
      </c>
      <c r="CO19" s="13">
        <v>12.6408683464111</v>
      </c>
      <c r="CP19" s="14">
        <v>1.57719125428552</v>
      </c>
      <c r="CQ19" s="13">
        <v>13.5524063056942</v>
      </c>
      <c r="CR19" s="14">
        <v>4.9206567854098102</v>
      </c>
      <c r="CS19" s="13">
        <v>0.911537959283098</v>
      </c>
      <c r="CT19" s="14">
        <v>4.5795954880112104</v>
      </c>
      <c r="CU19" s="13">
        <v>8.8090592109814008</v>
      </c>
      <c r="CV19" s="14">
        <v>0.73202736755826903</v>
      </c>
      <c r="CW19" s="13">
        <v>9.1970273732944605</v>
      </c>
      <c r="CX19" s="14">
        <v>1.1461272474828501</v>
      </c>
      <c r="CY19" s="13">
        <v>17.4843413605523</v>
      </c>
      <c r="CZ19" s="14">
        <v>5.2938004473265101</v>
      </c>
      <c r="DA19" s="13">
        <v>8.2873139872578196</v>
      </c>
      <c r="DB19" s="14">
        <v>5.2622998499787004</v>
      </c>
      <c r="DC19" s="13">
        <v>8.8382805230327595</v>
      </c>
      <c r="DD19" s="14">
        <v>0.69058701088836405</v>
      </c>
      <c r="DE19" s="13">
        <v>8.7268687873043405</v>
      </c>
      <c r="DF19" s="14">
        <v>1.2085267750036901</v>
      </c>
      <c r="DG19" s="13">
        <v>9.4930840775841094</v>
      </c>
      <c r="DH19" s="14">
        <v>4.8760548271099902</v>
      </c>
      <c r="DI19" s="13">
        <v>0.76621529027977098</v>
      </c>
      <c r="DJ19" s="14">
        <v>5.2634611968563698</v>
      </c>
      <c r="DK19" s="13">
        <v>14.819994277118701</v>
      </c>
      <c r="DL19" s="14">
        <v>1.3450799053672799</v>
      </c>
      <c r="DM19" s="13">
        <v>14.424413396699</v>
      </c>
      <c r="DN19" s="14">
        <v>1.7433359075124799</v>
      </c>
      <c r="DO19" s="13">
        <v>30.278412969739101</v>
      </c>
      <c r="DP19" s="14">
        <v>5.6138213653167703</v>
      </c>
      <c r="DQ19" s="13">
        <v>15.853999573040101</v>
      </c>
      <c r="DR19" s="14">
        <v>5.7160834941260301</v>
      </c>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6"/>
    </row>
    <row r="20" spans="1:182" ht="12.95" customHeight="1" x14ac:dyDescent="0.2">
      <c r="A20" s="2" t="s">
        <v>25</v>
      </c>
      <c r="B20" s="12">
        <v>2</v>
      </c>
      <c r="C20" s="13">
        <v>11.882287974302599</v>
      </c>
      <c r="D20" s="14">
        <v>0.88565209691955704</v>
      </c>
      <c r="E20" s="13">
        <v>13.069779886807501</v>
      </c>
      <c r="F20" s="14">
        <v>1.42878449005797</v>
      </c>
      <c r="G20" s="13">
        <v>10.5601651599099</v>
      </c>
      <c r="H20" s="14">
        <v>3.4732886006239401</v>
      </c>
      <c r="I20" s="13">
        <v>-2.5096147268975502</v>
      </c>
      <c r="J20" s="14">
        <v>4.0400051992668304</v>
      </c>
      <c r="K20" s="13">
        <v>13.165828425945399</v>
      </c>
      <c r="L20" s="14">
        <v>0.91085736121229399</v>
      </c>
      <c r="M20" s="13">
        <v>13.123124317194099</v>
      </c>
      <c r="N20" s="14">
        <v>1.4092951511881899</v>
      </c>
      <c r="O20" s="13">
        <v>14.914425255449199</v>
      </c>
      <c r="P20" s="14">
        <v>4.0307965243165196</v>
      </c>
      <c r="Q20" s="13">
        <v>1.79130093825508</v>
      </c>
      <c r="R20" s="14">
        <v>4.4974894935869099</v>
      </c>
      <c r="S20" s="13">
        <v>14.037412041783901</v>
      </c>
      <c r="T20" s="14">
        <v>1.0512079274773101</v>
      </c>
      <c r="U20" s="13">
        <v>15.0424009800611</v>
      </c>
      <c r="V20" s="14">
        <v>1.6333619932479999</v>
      </c>
      <c r="W20" s="13">
        <v>10.509532895317999</v>
      </c>
      <c r="X20" s="14">
        <v>3.3967853018852798</v>
      </c>
      <c r="Y20" s="13">
        <v>-4.53286808474311</v>
      </c>
      <c r="Z20" s="14">
        <v>3.8940801487749201</v>
      </c>
      <c r="AA20" s="13">
        <v>15.622649960689399</v>
      </c>
      <c r="AB20" s="14">
        <v>0.96857458401602803</v>
      </c>
      <c r="AC20" s="13">
        <v>16.371843909073402</v>
      </c>
      <c r="AD20" s="14">
        <v>1.3340491726779</v>
      </c>
      <c r="AE20" s="13">
        <v>14.1094952015009</v>
      </c>
      <c r="AF20" s="14">
        <v>3.8800281734658899</v>
      </c>
      <c r="AG20" s="13">
        <v>-2.26234870757246</v>
      </c>
      <c r="AH20" s="14">
        <v>4.22736910694515</v>
      </c>
      <c r="AI20" s="13">
        <v>25.588515446141098</v>
      </c>
      <c r="AJ20" s="14">
        <v>1.24446804945052</v>
      </c>
      <c r="AK20" s="13">
        <v>24.908172002940798</v>
      </c>
      <c r="AL20" s="14">
        <v>1.5883495802237699</v>
      </c>
      <c r="AM20" s="13">
        <v>28.961274620943399</v>
      </c>
      <c r="AN20" s="14">
        <v>5.3719833812890103</v>
      </c>
      <c r="AO20" s="13">
        <v>4.0531026180025904</v>
      </c>
      <c r="AP20" s="14">
        <v>5.53521459083648</v>
      </c>
      <c r="AQ20" s="13">
        <v>26.609280629891501</v>
      </c>
      <c r="AR20" s="14">
        <v>1.12552263461247</v>
      </c>
      <c r="AS20" s="13">
        <v>25.912286301715302</v>
      </c>
      <c r="AT20" s="14">
        <v>1.6884202450668599</v>
      </c>
      <c r="AU20" s="13">
        <v>26.7042016694297</v>
      </c>
      <c r="AV20" s="14">
        <v>4.8729871137687102</v>
      </c>
      <c r="AW20" s="13">
        <v>0.79191536771441695</v>
      </c>
      <c r="AX20" s="14">
        <v>5.4827775004030999</v>
      </c>
      <c r="AY20" s="13">
        <v>38.593076999861999</v>
      </c>
      <c r="AZ20" s="14">
        <v>1.2397010746496999</v>
      </c>
      <c r="BA20" s="13">
        <v>38.480552696997101</v>
      </c>
      <c r="BB20" s="14">
        <v>1.97469856232001</v>
      </c>
      <c r="BC20" s="13">
        <v>39.108899336886502</v>
      </c>
      <c r="BD20" s="14">
        <v>4.8757795056327504</v>
      </c>
      <c r="BE20" s="13">
        <v>0.62834663988935802</v>
      </c>
      <c r="BF20" s="14">
        <v>5.2614338252038104</v>
      </c>
      <c r="BG20" s="13">
        <v>22.266669031321101</v>
      </c>
      <c r="BH20" s="14">
        <v>1.1081846527313901</v>
      </c>
      <c r="BI20" s="13">
        <v>22.369853367745101</v>
      </c>
      <c r="BJ20" s="14">
        <v>1.8796225311543</v>
      </c>
      <c r="BK20" s="13">
        <v>26.7611295733556</v>
      </c>
      <c r="BL20" s="14">
        <v>5.0329801088940203</v>
      </c>
      <c r="BM20" s="13">
        <v>4.3912762056105299</v>
      </c>
      <c r="BN20" s="14">
        <v>5.5417402244260403</v>
      </c>
      <c r="BO20" s="13">
        <v>21.078666653310201</v>
      </c>
      <c r="BP20" s="14">
        <v>1.1709659778669499</v>
      </c>
      <c r="BQ20" s="13">
        <v>22.756352919422</v>
      </c>
      <c r="BR20" s="14">
        <v>1.91615903336922</v>
      </c>
      <c r="BS20" s="13">
        <v>16.639516802282099</v>
      </c>
      <c r="BT20" s="14">
        <v>4.4015384148488099</v>
      </c>
      <c r="BU20" s="13">
        <v>-6.1168361171399601</v>
      </c>
      <c r="BV20" s="14">
        <v>4.9333512636415797</v>
      </c>
      <c r="BW20" s="13">
        <v>18.339042277317699</v>
      </c>
      <c r="BX20" s="14">
        <v>1.0187701251369099</v>
      </c>
      <c r="BY20" s="13">
        <v>19.514604846288702</v>
      </c>
      <c r="BZ20" s="14">
        <v>1.71281742972596</v>
      </c>
      <c r="CA20" s="13">
        <v>13.953867871562201</v>
      </c>
      <c r="CB20" s="14">
        <v>3.9629142717578998</v>
      </c>
      <c r="CC20" s="13">
        <v>-5.5607369747265096</v>
      </c>
      <c r="CD20" s="14">
        <v>4.6370682269000199</v>
      </c>
      <c r="CE20" s="13">
        <v>48.167725777206499</v>
      </c>
      <c r="CF20" s="14">
        <v>1.5283552287153299</v>
      </c>
      <c r="CG20" s="13">
        <v>48.848997120897103</v>
      </c>
      <c r="CH20" s="14">
        <v>2.2648260623023901</v>
      </c>
      <c r="CI20" s="13">
        <v>48.441277991641101</v>
      </c>
      <c r="CJ20" s="14">
        <v>4.9675588497121597</v>
      </c>
      <c r="CK20" s="13">
        <v>-0.40771912925593801</v>
      </c>
      <c r="CL20" s="14">
        <v>5.6951528403251697</v>
      </c>
      <c r="CM20" s="13">
        <v>36.747871604582798</v>
      </c>
      <c r="CN20" s="14">
        <v>1.16602208432357</v>
      </c>
      <c r="CO20" s="13">
        <v>39.421835158384603</v>
      </c>
      <c r="CP20" s="14">
        <v>2.1124757998739399</v>
      </c>
      <c r="CQ20" s="13">
        <v>28.595383692081299</v>
      </c>
      <c r="CR20" s="14">
        <v>4.5437633465316498</v>
      </c>
      <c r="CS20" s="13">
        <v>-10.8264514663033</v>
      </c>
      <c r="CT20" s="14">
        <v>5.1907900640136804</v>
      </c>
      <c r="CU20" s="13">
        <v>16.4527056056871</v>
      </c>
      <c r="CV20" s="14">
        <v>0.93696453640214705</v>
      </c>
      <c r="CW20" s="13">
        <v>15.7773633774943</v>
      </c>
      <c r="CX20" s="14">
        <v>1.43586873726479</v>
      </c>
      <c r="CY20" s="13">
        <v>15.557194888197801</v>
      </c>
      <c r="CZ20" s="14">
        <v>4.1403114537633403</v>
      </c>
      <c r="DA20" s="13">
        <v>-0.22016848929651001</v>
      </c>
      <c r="DB20" s="14">
        <v>4.6617883377196101</v>
      </c>
      <c r="DC20" s="13">
        <v>33.522242129051399</v>
      </c>
      <c r="DD20" s="14">
        <v>1.08661226622522</v>
      </c>
      <c r="DE20" s="13">
        <v>30.023426690145101</v>
      </c>
      <c r="DF20" s="14">
        <v>1.9183923093363699</v>
      </c>
      <c r="DG20" s="13">
        <v>31.065929807602</v>
      </c>
      <c r="DH20" s="14">
        <v>3.9004871688082501</v>
      </c>
      <c r="DI20" s="13">
        <v>1.0425031174568999</v>
      </c>
      <c r="DJ20" s="14">
        <v>4.6982984920084903</v>
      </c>
      <c r="DK20" s="13">
        <v>35.0377554063218</v>
      </c>
      <c r="DL20" s="14">
        <v>1.2679395589317</v>
      </c>
      <c r="DM20" s="13">
        <v>33.954310821706201</v>
      </c>
      <c r="DN20" s="14">
        <v>1.91268742885615</v>
      </c>
      <c r="DO20" s="13">
        <v>22.879436708880899</v>
      </c>
      <c r="DP20" s="14">
        <v>4.5705396810511001</v>
      </c>
      <c r="DQ20" s="13">
        <v>-11.074874112825199</v>
      </c>
      <c r="DR20" s="14">
        <v>5.4538532871144696</v>
      </c>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6"/>
    </row>
    <row r="21" spans="1:182" ht="12.95" customHeight="1" x14ac:dyDescent="0.2">
      <c r="A21" s="2" t="s">
        <v>26</v>
      </c>
      <c r="B21" s="12">
        <v>2</v>
      </c>
      <c r="C21" s="13">
        <v>33.4668674442553</v>
      </c>
      <c r="D21" s="14">
        <v>1.1951425065154999</v>
      </c>
      <c r="E21" s="13">
        <v>33.285844837773404</v>
      </c>
      <c r="F21" s="14">
        <v>2.1939378684071098</v>
      </c>
      <c r="G21" s="13">
        <v>26.440622956999398</v>
      </c>
      <c r="H21" s="14">
        <v>3.69520222810872</v>
      </c>
      <c r="I21" s="13">
        <v>-6.8452218807739698</v>
      </c>
      <c r="J21" s="14">
        <v>4.2360951736555901</v>
      </c>
      <c r="K21" s="13">
        <v>32.4209466427085</v>
      </c>
      <c r="L21" s="14">
        <v>1.19501247552416</v>
      </c>
      <c r="M21" s="13">
        <v>32.424569163896301</v>
      </c>
      <c r="N21" s="14">
        <v>2.0142719634969</v>
      </c>
      <c r="O21" s="13">
        <v>26.5557463171602</v>
      </c>
      <c r="P21" s="14">
        <v>3.7561421848536098</v>
      </c>
      <c r="Q21" s="13">
        <v>-5.8688228467361103</v>
      </c>
      <c r="R21" s="14">
        <v>4.0693935984029599</v>
      </c>
      <c r="S21" s="13">
        <v>34.738590441490999</v>
      </c>
      <c r="T21" s="14">
        <v>1.16621562956404</v>
      </c>
      <c r="U21" s="13">
        <v>34.672497537824803</v>
      </c>
      <c r="V21" s="14">
        <v>2.1190452118951399</v>
      </c>
      <c r="W21" s="13">
        <v>25.991957538048599</v>
      </c>
      <c r="X21" s="14">
        <v>3.38968679305238</v>
      </c>
      <c r="Y21" s="13">
        <v>-8.6805399997761992</v>
      </c>
      <c r="Z21" s="14">
        <v>3.7889992147321498</v>
      </c>
      <c r="AA21" s="13">
        <v>29.3691981951632</v>
      </c>
      <c r="AB21" s="14">
        <v>1.09585073261643</v>
      </c>
      <c r="AC21" s="13">
        <v>29.939558496775099</v>
      </c>
      <c r="AD21" s="14">
        <v>2.07650711782146</v>
      </c>
      <c r="AE21" s="13">
        <v>23.165009620467998</v>
      </c>
      <c r="AF21" s="14">
        <v>3.3969459423059898</v>
      </c>
      <c r="AG21" s="13">
        <v>-6.7745488763070503</v>
      </c>
      <c r="AH21" s="14">
        <v>3.8910867130542099</v>
      </c>
      <c r="AI21" s="13">
        <v>26.814142579567399</v>
      </c>
      <c r="AJ21" s="14">
        <v>1.19740608476426</v>
      </c>
      <c r="AK21" s="13">
        <v>25.924481819180599</v>
      </c>
      <c r="AL21" s="14">
        <v>2.0257122189990202</v>
      </c>
      <c r="AM21" s="13">
        <v>23.075771525431499</v>
      </c>
      <c r="AN21" s="14">
        <v>3.6296115135762301</v>
      </c>
      <c r="AO21" s="13">
        <v>-2.8487102937490798</v>
      </c>
      <c r="AP21" s="14">
        <v>4.1605508925692698</v>
      </c>
      <c r="AQ21" s="13">
        <v>27.367455019803899</v>
      </c>
      <c r="AR21" s="14">
        <v>1.16033162866318</v>
      </c>
      <c r="AS21" s="13">
        <v>27.375526963250501</v>
      </c>
      <c r="AT21" s="14">
        <v>2.0898686064393699</v>
      </c>
      <c r="AU21" s="13">
        <v>22.208176083032399</v>
      </c>
      <c r="AV21" s="14">
        <v>3.5491797881070899</v>
      </c>
      <c r="AW21" s="13">
        <v>-5.1673508802180601</v>
      </c>
      <c r="AX21" s="14">
        <v>4.1605198237661698</v>
      </c>
      <c r="AY21" s="13">
        <v>24.440346724429101</v>
      </c>
      <c r="AZ21" s="14">
        <v>1.2007919281982899</v>
      </c>
      <c r="BA21" s="13">
        <v>25.338393282428498</v>
      </c>
      <c r="BB21" s="14">
        <v>1.68171284513904</v>
      </c>
      <c r="BC21" s="13">
        <v>17.443684273351401</v>
      </c>
      <c r="BD21" s="14">
        <v>3.9440370134765002</v>
      </c>
      <c r="BE21" s="13">
        <v>-7.8947090090770704</v>
      </c>
      <c r="BF21" s="14">
        <v>4.0486740379428499</v>
      </c>
      <c r="BG21" s="13">
        <v>29.331141529561101</v>
      </c>
      <c r="BH21" s="14">
        <v>1.0427992154114201</v>
      </c>
      <c r="BI21" s="13">
        <v>29.535833725926601</v>
      </c>
      <c r="BJ21" s="14">
        <v>1.91565526074328</v>
      </c>
      <c r="BK21" s="13">
        <v>21.839937835776201</v>
      </c>
      <c r="BL21" s="14">
        <v>3.8974069273861698</v>
      </c>
      <c r="BM21" s="13">
        <v>-7.6958958901503998</v>
      </c>
      <c r="BN21" s="14">
        <v>4.4662020468807597</v>
      </c>
      <c r="BO21" s="13">
        <v>12.32165453983</v>
      </c>
      <c r="BP21" s="14">
        <v>0.79526287742194102</v>
      </c>
      <c r="BQ21" s="13">
        <v>12.7424966176852</v>
      </c>
      <c r="BR21" s="14">
        <v>1.2745765632964701</v>
      </c>
      <c r="BS21" s="13">
        <v>9.6766182348432395</v>
      </c>
      <c r="BT21" s="14">
        <v>3.1078663991643798</v>
      </c>
      <c r="BU21" s="13">
        <v>-3.0658783828419498</v>
      </c>
      <c r="BV21" s="14">
        <v>3.3525413739819898</v>
      </c>
      <c r="BW21" s="13">
        <v>17.6298087585971</v>
      </c>
      <c r="BX21" s="14">
        <v>0.89382960075731899</v>
      </c>
      <c r="BY21" s="13">
        <v>15.8167185484049</v>
      </c>
      <c r="BZ21" s="14">
        <v>1.7078071130290799</v>
      </c>
      <c r="CA21" s="13">
        <v>16.530916118452701</v>
      </c>
      <c r="CB21" s="14">
        <v>3.7845447437638899</v>
      </c>
      <c r="CC21" s="13">
        <v>0.71419757004782403</v>
      </c>
      <c r="CD21" s="14">
        <v>4.3160066963330497</v>
      </c>
      <c r="CE21" s="13">
        <v>25.693531664386001</v>
      </c>
      <c r="CF21" s="14">
        <v>0.97621741365021097</v>
      </c>
      <c r="CG21" s="13">
        <v>24.897751322320499</v>
      </c>
      <c r="CH21" s="14">
        <v>1.83522526206478</v>
      </c>
      <c r="CI21" s="13">
        <v>23.8449380292911</v>
      </c>
      <c r="CJ21" s="14">
        <v>4.0591734132261799</v>
      </c>
      <c r="CK21" s="13">
        <v>-1.0528132930293601</v>
      </c>
      <c r="CL21" s="14">
        <v>4.4434417929187999</v>
      </c>
      <c r="CM21" s="13">
        <v>21.733107997578099</v>
      </c>
      <c r="CN21" s="14">
        <v>1.0667442170507999</v>
      </c>
      <c r="CO21" s="13">
        <v>20.244299761825101</v>
      </c>
      <c r="CP21" s="14">
        <v>1.82661850315028</v>
      </c>
      <c r="CQ21" s="13">
        <v>19.586111656100901</v>
      </c>
      <c r="CR21" s="14">
        <v>3.44482731882005</v>
      </c>
      <c r="CS21" s="13">
        <v>-0.65818810572417197</v>
      </c>
      <c r="CT21" s="14">
        <v>3.7954513954307201</v>
      </c>
      <c r="CU21" s="13">
        <v>21.356438912293001</v>
      </c>
      <c r="CV21" s="14">
        <v>0.96545866207738296</v>
      </c>
      <c r="CW21" s="13">
        <v>22.689710419979701</v>
      </c>
      <c r="CX21" s="14">
        <v>1.88553896803518</v>
      </c>
      <c r="CY21" s="13">
        <v>16.755230734521199</v>
      </c>
      <c r="CZ21" s="14">
        <v>3.4286704547603399</v>
      </c>
      <c r="DA21" s="13">
        <v>-5.9344796854584896</v>
      </c>
      <c r="DB21" s="14">
        <v>3.9084233740499701</v>
      </c>
      <c r="DC21" s="13">
        <v>28.522449866952801</v>
      </c>
      <c r="DD21" s="14">
        <v>1.07897058330594</v>
      </c>
      <c r="DE21" s="13">
        <v>29.7750936431901</v>
      </c>
      <c r="DF21" s="14">
        <v>1.80416430621906</v>
      </c>
      <c r="DG21" s="13">
        <v>25.834052144222099</v>
      </c>
      <c r="DH21" s="14">
        <v>3.7654914776281001</v>
      </c>
      <c r="DI21" s="13">
        <v>-3.9410414989680498</v>
      </c>
      <c r="DJ21" s="14">
        <v>3.9885916984054099</v>
      </c>
      <c r="DK21" s="13">
        <v>28.866464710609499</v>
      </c>
      <c r="DL21" s="14">
        <v>1.03140301391656</v>
      </c>
      <c r="DM21" s="13">
        <v>31.0991197742221</v>
      </c>
      <c r="DN21" s="14">
        <v>1.9619991607267799</v>
      </c>
      <c r="DO21" s="13">
        <v>27.744828042167502</v>
      </c>
      <c r="DP21" s="14">
        <v>3.58296116931096</v>
      </c>
      <c r="DQ21" s="13">
        <v>-3.3542917320546701</v>
      </c>
      <c r="DR21" s="14">
        <v>4.1876576280109896</v>
      </c>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6"/>
    </row>
    <row r="22" spans="1:182" ht="12.95" customHeight="1" x14ac:dyDescent="0.2">
      <c r="A22" s="2" t="s">
        <v>27</v>
      </c>
      <c r="B22" s="12">
        <v>2</v>
      </c>
      <c r="C22" s="13">
        <v>9.1766057006625505</v>
      </c>
      <c r="D22" s="14">
        <v>1.19282809013268</v>
      </c>
      <c r="E22" s="13">
        <v>9.8334297369016106</v>
      </c>
      <c r="F22" s="14">
        <v>1.7711213218500199</v>
      </c>
      <c r="G22" s="13">
        <v>11.858317632532801</v>
      </c>
      <c r="H22" s="14">
        <v>6.5814414019642502</v>
      </c>
      <c r="I22" s="13">
        <v>2.0248878956312399</v>
      </c>
      <c r="J22" s="14">
        <v>7.1074512808341401</v>
      </c>
      <c r="K22" s="13">
        <v>11.0228891954399</v>
      </c>
      <c r="L22" s="14">
        <v>1.2016928331043899</v>
      </c>
      <c r="M22" s="13">
        <v>10.1763531501862</v>
      </c>
      <c r="N22" s="14">
        <v>1.6962256168010701</v>
      </c>
      <c r="O22" s="13">
        <v>19.150792543270398</v>
      </c>
      <c r="P22" s="14">
        <v>7.7186698681294699</v>
      </c>
      <c r="Q22" s="13">
        <v>8.9744393930842197</v>
      </c>
      <c r="R22" s="14">
        <v>7.88949635495743</v>
      </c>
      <c r="S22" s="13">
        <v>11.1954231910058</v>
      </c>
      <c r="T22" s="14">
        <v>1.1875067941425299</v>
      </c>
      <c r="U22" s="13">
        <v>11.469836744447999</v>
      </c>
      <c r="V22" s="14">
        <v>1.9443581362509801</v>
      </c>
      <c r="W22" s="13">
        <v>8.3023479450893891</v>
      </c>
      <c r="X22" s="14">
        <v>4.5212827267811599</v>
      </c>
      <c r="Y22" s="13">
        <v>-3.1674887993586198</v>
      </c>
      <c r="Z22" s="14">
        <v>4.9801106042967502</v>
      </c>
      <c r="AA22" s="13">
        <v>21.790852787478201</v>
      </c>
      <c r="AB22" s="14">
        <v>1.77759426994285</v>
      </c>
      <c r="AC22" s="13">
        <v>23.100329541493899</v>
      </c>
      <c r="AD22" s="14">
        <v>2.5420648934483401</v>
      </c>
      <c r="AE22" s="13">
        <v>16.4523655104177</v>
      </c>
      <c r="AF22" s="14">
        <v>7.0023406569090403</v>
      </c>
      <c r="AG22" s="13">
        <v>-6.6479640310761496</v>
      </c>
      <c r="AH22" s="14">
        <v>7.5640933866193896</v>
      </c>
      <c r="AI22" s="13">
        <v>29.2403397414752</v>
      </c>
      <c r="AJ22" s="14">
        <v>1.9522155541645001</v>
      </c>
      <c r="AK22" s="13">
        <v>26.485743085423099</v>
      </c>
      <c r="AL22" s="14">
        <v>2.95935403917996</v>
      </c>
      <c r="AM22" s="13">
        <v>39.544481275969098</v>
      </c>
      <c r="AN22" s="14">
        <v>10.753734858634999</v>
      </c>
      <c r="AO22" s="13">
        <v>13.058738190546</v>
      </c>
      <c r="AP22" s="14">
        <v>11.7533368583195</v>
      </c>
      <c r="AQ22" s="13">
        <v>31.0334230199092</v>
      </c>
      <c r="AR22" s="14">
        <v>2.0979325443624699</v>
      </c>
      <c r="AS22" s="13">
        <v>28.710799658245801</v>
      </c>
      <c r="AT22" s="14">
        <v>3.2871066323412501</v>
      </c>
      <c r="AU22" s="13">
        <v>45.831897060666897</v>
      </c>
      <c r="AV22" s="14">
        <v>11.4288301604323</v>
      </c>
      <c r="AW22" s="13">
        <v>17.1210974024211</v>
      </c>
      <c r="AX22" s="14">
        <v>12.2641742695807</v>
      </c>
      <c r="AY22" s="13">
        <v>41.460099669157003</v>
      </c>
      <c r="AZ22" s="14">
        <v>1.8520789419253001</v>
      </c>
      <c r="BA22" s="13">
        <v>37.622149473974297</v>
      </c>
      <c r="BB22" s="14">
        <v>3.0195989506305301</v>
      </c>
      <c r="BC22" s="13">
        <v>45.532838334606097</v>
      </c>
      <c r="BD22" s="14">
        <v>8.1932233618205199</v>
      </c>
      <c r="BE22" s="13">
        <v>7.9106888606317201</v>
      </c>
      <c r="BF22" s="14">
        <v>9.3081753031815797</v>
      </c>
      <c r="BG22" s="13">
        <v>17.082384026876099</v>
      </c>
      <c r="BH22" s="14">
        <v>1.34644015212839</v>
      </c>
      <c r="BI22" s="13">
        <v>17.503140376691899</v>
      </c>
      <c r="BJ22" s="14">
        <v>2.2812436582720901</v>
      </c>
      <c r="BK22" s="13">
        <v>20.691240728515002</v>
      </c>
      <c r="BL22" s="14">
        <v>8.7336637128109107</v>
      </c>
      <c r="BM22" s="13">
        <v>3.1881003518231199</v>
      </c>
      <c r="BN22" s="14">
        <v>9.2201576307151303</v>
      </c>
      <c r="BO22" s="13">
        <v>16.445479723828299</v>
      </c>
      <c r="BP22" s="14">
        <v>1.6188509905699999</v>
      </c>
      <c r="BQ22" s="13">
        <v>14.1126894836753</v>
      </c>
      <c r="BR22" s="14">
        <v>1.99046236399429</v>
      </c>
      <c r="BS22" s="13">
        <v>34.007864881988603</v>
      </c>
      <c r="BT22" s="14">
        <v>7.9524662074094801</v>
      </c>
      <c r="BU22" s="13">
        <v>19.895175398313199</v>
      </c>
      <c r="BV22" s="14">
        <v>7.9640149113494196</v>
      </c>
      <c r="BW22" s="13">
        <v>20.068241401084801</v>
      </c>
      <c r="BX22" s="14">
        <v>1.88108228719074</v>
      </c>
      <c r="BY22" s="13">
        <v>17.380219676570501</v>
      </c>
      <c r="BZ22" s="14">
        <v>2.0506457710985901</v>
      </c>
      <c r="CA22" s="13">
        <v>27.314980250174699</v>
      </c>
      <c r="CB22" s="14">
        <v>9.3166309254879902</v>
      </c>
      <c r="CC22" s="13">
        <v>9.9347605736042404</v>
      </c>
      <c r="CD22" s="14">
        <v>9.5606244161153899</v>
      </c>
      <c r="CE22" s="13">
        <v>37.852952356830102</v>
      </c>
      <c r="CF22" s="14">
        <v>2.3544486032200198</v>
      </c>
      <c r="CG22" s="13">
        <v>35.852467817766602</v>
      </c>
      <c r="CH22" s="14">
        <v>2.8649657047240402</v>
      </c>
      <c r="CI22" s="13">
        <v>39.595600727240701</v>
      </c>
      <c r="CJ22" s="14">
        <v>10.4851204235185</v>
      </c>
      <c r="CK22" s="13">
        <v>3.74313290947405</v>
      </c>
      <c r="CL22" s="14">
        <v>11.452600461821699</v>
      </c>
      <c r="CM22" s="13">
        <v>33.962542582610098</v>
      </c>
      <c r="CN22" s="14">
        <v>1.76827262870909</v>
      </c>
      <c r="CO22" s="13">
        <v>30.764885989461501</v>
      </c>
      <c r="CP22" s="14">
        <v>2.7204482473440201</v>
      </c>
      <c r="CQ22" s="13">
        <v>42.792042374500099</v>
      </c>
      <c r="CR22" s="14">
        <v>7.9852375933142898</v>
      </c>
      <c r="CS22" s="13">
        <v>12.0271563850386</v>
      </c>
      <c r="CT22" s="14">
        <v>8.94739177351852</v>
      </c>
      <c r="CU22" s="13">
        <v>18.632647010456999</v>
      </c>
      <c r="CV22" s="14">
        <v>1.59612206516147</v>
      </c>
      <c r="CW22" s="13">
        <v>19.545350839361099</v>
      </c>
      <c r="CX22" s="14">
        <v>2.3997508950779198</v>
      </c>
      <c r="CY22" s="13">
        <v>14.3347324950988</v>
      </c>
      <c r="CZ22" s="14">
        <v>6.9592061109758401</v>
      </c>
      <c r="DA22" s="13">
        <v>-5.2106183442623299</v>
      </c>
      <c r="DB22" s="14">
        <v>7.6153403195901603</v>
      </c>
      <c r="DC22" s="13">
        <v>21.490913661924498</v>
      </c>
      <c r="DD22" s="14">
        <v>1.5486022897793399</v>
      </c>
      <c r="DE22" s="13">
        <v>18.536807353848499</v>
      </c>
      <c r="DF22" s="14">
        <v>2.14710624571625</v>
      </c>
      <c r="DG22" s="13">
        <v>27.2144203843276</v>
      </c>
      <c r="DH22" s="14">
        <v>9.1874123122242199</v>
      </c>
      <c r="DI22" s="13">
        <v>8.6776130304791099</v>
      </c>
      <c r="DJ22" s="14">
        <v>9.6309667054895307</v>
      </c>
      <c r="DK22" s="13">
        <v>31.801184793850201</v>
      </c>
      <c r="DL22" s="14">
        <v>2.3785764008704202</v>
      </c>
      <c r="DM22" s="13">
        <v>30.215468695455002</v>
      </c>
      <c r="DN22" s="14">
        <v>3.1037256854065798</v>
      </c>
      <c r="DO22" s="13">
        <v>29.896066552955801</v>
      </c>
      <c r="DP22" s="14">
        <v>9.4784364359593205</v>
      </c>
      <c r="DQ22" s="13">
        <v>-0.31940214249919702</v>
      </c>
      <c r="DR22" s="14">
        <v>10.3111588436067</v>
      </c>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6"/>
    </row>
    <row r="23" spans="1:182" ht="12.95" customHeight="1" x14ac:dyDescent="0.2">
      <c r="A23" s="2" t="s">
        <v>28</v>
      </c>
      <c r="B23" s="12">
        <v>2</v>
      </c>
      <c r="C23" s="13">
        <v>8.9596904913704591</v>
      </c>
      <c r="D23" s="14">
        <v>0.78523571665266201</v>
      </c>
      <c r="E23" s="13">
        <v>7.17335431867859</v>
      </c>
      <c r="F23" s="14">
        <v>1.23368576758735</v>
      </c>
      <c r="G23" s="13">
        <v>4.1086988681115004</v>
      </c>
      <c r="H23" s="14">
        <v>1.74868508871144</v>
      </c>
      <c r="I23" s="13">
        <v>-3.0646554505670802</v>
      </c>
      <c r="J23" s="14">
        <v>2.2254831390221801</v>
      </c>
      <c r="K23" s="13">
        <v>12.7815734345272</v>
      </c>
      <c r="L23" s="14">
        <v>1.0928588683154301</v>
      </c>
      <c r="M23" s="13">
        <v>11.3436584273898</v>
      </c>
      <c r="N23" s="14">
        <v>1.2547505931059</v>
      </c>
      <c r="O23" s="13">
        <v>15.975125323677201</v>
      </c>
      <c r="P23" s="14">
        <v>7.7704648541718999</v>
      </c>
      <c r="Q23" s="13">
        <v>4.6314668962873897</v>
      </c>
      <c r="R23" s="14">
        <v>8.2223418479978392</v>
      </c>
      <c r="S23" s="13">
        <v>12.2456846018592</v>
      </c>
      <c r="T23" s="14">
        <v>0.98599093664396398</v>
      </c>
      <c r="U23" s="13">
        <v>11.117117339961499</v>
      </c>
      <c r="V23" s="14">
        <v>1.4443758349733899</v>
      </c>
      <c r="W23" s="13">
        <v>5.9277859020539001</v>
      </c>
      <c r="X23" s="14">
        <v>2.2410180729798599</v>
      </c>
      <c r="Y23" s="13">
        <v>-5.1893314379076303</v>
      </c>
      <c r="Z23" s="14">
        <v>2.6260696048401502</v>
      </c>
      <c r="AA23" s="13">
        <v>16.214315485912099</v>
      </c>
      <c r="AB23" s="14">
        <v>1.1122822369263301</v>
      </c>
      <c r="AC23" s="13">
        <v>15.9278099228695</v>
      </c>
      <c r="AD23" s="14">
        <v>1.6688406458474501</v>
      </c>
      <c r="AE23" s="13">
        <v>13.511821202283601</v>
      </c>
      <c r="AF23" s="14">
        <v>7.7408146736009202</v>
      </c>
      <c r="AG23" s="13">
        <v>-2.41598872058599</v>
      </c>
      <c r="AH23" s="14">
        <v>8.6521328054778994</v>
      </c>
      <c r="AI23" s="13">
        <v>29.409472845602298</v>
      </c>
      <c r="AJ23" s="14">
        <v>1.6013961071482401</v>
      </c>
      <c r="AK23" s="13">
        <v>27.070454933076501</v>
      </c>
      <c r="AL23" s="14">
        <v>2.04380840897436</v>
      </c>
      <c r="AM23" s="13">
        <v>13.6874626960106</v>
      </c>
      <c r="AN23" s="14">
        <v>3.8609329181085599</v>
      </c>
      <c r="AO23" s="13">
        <v>-13.382992237065899</v>
      </c>
      <c r="AP23" s="14">
        <v>4.3407085136785302</v>
      </c>
      <c r="AQ23" s="13">
        <v>31.093027522060002</v>
      </c>
      <c r="AR23" s="14">
        <v>1.55089597951911</v>
      </c>
      <c r="AS23" s="13">
        <v>31.109574262447701</v>
      </c>
      <c r="AT23" s="14">
        <v>2.3152128920549999</v>
      </c>
      <c r="AU23" s="13">
        <v>16.739533927065501</v>
      </c>
      <c r="AV23" s="14">
        <v>4.64979954069398</v>
      </c>
      <c r="AW23" s="13">
        <v>-14.3700403353822</v>
      </c>
      <c r="AX23" s="14">
        <v>5.0500004153792597</v>
      </c>
      <c r="AY23" s="13">
        <v>42.543926750383598</v>
      </c>
      <c r="AZ23" s="14">
        <v>1.6214005704332399</v>
      </c>
      <c r="BA23" s="13">
        <v>42.635786753166101</v>
      </c>
      <c r="BB23" s="14">
        <v>2.5811650700855</v>
      </c>
      <c r="BC23" s="13">
        <v>32.0772431316569</v>
      </c>
      <c r="BD23" s="14">
        <v>7.5372120882734297</v>
      </c>
      <c r="BE23" s="13">
        <v>-10.5585436215091</v>
      </c>
      <c r="BF23" s="14">
        <v>8.1681827185495397</v>
      </c>
      <c r="BG23" s="13">
        <v>15.1037496600092</v>
      </c>
      <c r="BH23" s="14">
        <v>1.28669037352773</v>
      </c>
      <c r="BI23" s="13">
        <v>14.9939277513589</v>
      </c>
      <c r="BJ23" s="14">
        <v>2.0726158786061699</v>
      </c>
      <c r="BK23" s="13">
        <v>25.398718883242399</v>
      </c>
      <c r="BL23" s="14">
        <v>9.2137877403419992</v>
      </c>
      <c r="BM23" s="13">
        <v>10.404791131883499</v>
      </c>
      <c r="BN23" s="14">
        <v>9.9562628431603706</v>
      </c>
      <c r="BO23" s="13">
        <v>23.819675204947099</v>
      </c>
      <c r="BP23" s="14">
        <v>1.21648104507955</v>
      </c>
      <c r="BQ23" s="13">
        <v>21.326293310596899</v>
      </c>
      <c r="BR23" s="14">
        <v>1.94501457959306</v>
      </c>
      <c r="BS23" s="13">
        <v>28.209046327313299</v>
      </c>
      <c r="BT23" s="14">
        <v>8.9700004551344392</v>
      </c>
      <c r="BU23" s="13">
        <v>6.8827530167164097</v>
      </c>
      <c r="BV23" s="14">
        <v>9.5150070865185601</v>
      </c>
      <c r="BW23" s="13">
        <v>18.682850759582699</v>
      </c>
      <c r="BX23" s="14">
        <v>1.0052264706785301</v>
      </c>
      <c r="BY23" s="13">
        <v>15.6223571103359</v>
      </c>
      <c r="BZ23" s="14">
        <v>1.54799198272631</v>
      </c>
      <c r="CA23" s="13">
        <v>7.3674915677159403</v>
      </c>
      <c r="CB23" s="14">
        <v>3.65780522299166</v>
      </c>
      <c r="CC23" s="13">
        <v>-8.2548655426199993</v>
      </c>
      <c r="CD23" s="14">
        <v>3.9930281489347199</v>
      </c>
      <c r="CE23" s="13">
        <v>46.345018680431103</v>
      </c>
      <c r="CF23" s="14">
        <v>1.5905730098036199</v>
      </c>
      <c r="CG23" s="13">
        <v>44.452962369748803</v>
      </c>
      <c r="CH23" s="14">
        <v>2.3936259593183902</v>
      </c>
      <c r="CI23" s="13">
        <v>49.1643892702755</v>
      </c>
      <c r="CJ23" s="14">
        <v>8.7229924267232306</v>
      </c>
      <c r="CK23" s="13">
        <v>4.7114269005267699</v>
      </c>
      <c r="CL23" s="14">
        <v>9.2085874923705795</v>
      </c>
      <c r="CM23" s="13">
        <v>40.491662080096297</v>
      </c>
      <c r="CN23" s="14">
        <v>1.5684003579952901</v>
      </c>
      <c r="CO23" s="13">
        <v>36.163186305761101</v>
      </c>
      <c r="CP23" s="14">
        <v>2.1348442537137</v>
      </c>
      <c r="CQ23" s="13">
        <v>47.141871224935599</v>
      </c>
      <c r="CR23" s="14">
        <v>10.083778124198499</v>
      </c>
      <c r="CS23" s="13">
        <v>10.978684919174601</v>
      </c>
      <c r="CT23" s="14">
        <v>9.9471845576938893</v>
      </c>
      <c r="CU23" s="13">
        <v>20.015518491298899</v>
      </c>
      <c r="CV23" s="14">
        <v>1.13735157058995</v>
      </c>
      <c r="CW23" s="13">
        <v>17.0619345504739</v>
      </c>
      <c r="CX23" s="14">
        <v>1.6176875459198401</v>
      </c>
      <c r="CY23" s="13">
        <v>18.464804834678102</v>
      </c>
      <c r="CZ23" s="14">
        <v>8.0646903548718392</v>
      </c>
      <c r="DA23" s="13">
        <v>1.4028702842042899</v>
      </c>
      <c r="DB23" s="14">
        <v>9.0282664938053401</v>
      </c>
      <c r="DC23" s="13">
        <v>17.473847183553101</v>
      </c>
      <c r="DD23" s="14">
        <v>1.0869941357618</v>
      </c>
      <c r="DE23" s="13">
        <v>17.671423523476498</v>
      </c>
      <c r="DF23" s="14">
        <v>1.5739622437466201</v>
      </c>
      <c r="DG23" s="13">
        <v>20.504834677231699</v>
      </c>
      <c r="DH23" s="14">
        <v>8.3714366526205204</v>
      </c>
      <c r="DI23" s="13">
        <v>2.8334111537551898</v>
      </c>
      <c r="DJ23" s="14">
        <v>8.6118058265644795</v>
      </c>
      <c r="DK23" s="13">
        <v>29.041820216493601</v>
      </c>
      <c r="DL23" s="14">
        <v>1.13774623283481</v>
      </c>
      <c r="DM23" s="13">
        <v>28.743668501961501</v>
      </c>
      <c r="DN23" s="14">
        <v>2.05675058322608</v>
      </c>
      <c r="DO23" s="13">
        <v>33.398397369530002</v>
      </c>
      <c r="DP23" s="14">
        <v>10.2316377970603</v>
      </c>
      <c r="DQ23" s="13">
        <v>4.6547288675685401</v>
      </c>
      <c r="DR23" s="14">
        <v>10.9041933316112</v>
      </c>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6"/>
    </row>
    <row r="24" spans="1:182" ht="12.95" customHeight="1" x14ac:dyDescent="0.2">
      <c r="A24" s="2" t="s">
        <v>29</v>
      </c>
      <c r="B24" s="12">
        <v>2</v>
      </c>
      <c r="C24" s="13">
        <v>21.0457752819819</v>
      </c>
      <c r="D24" s="14">
        <v>1.1848171876140401</v>
      </c>
      <c r="E24" s="13">
        <v>22.836822237019099</v>
      </c>
      <c r="F24" s="14">
        <v>1.67522338213137</v>
      </c>
      <c r="G24" s="13">
        <v>19.255466835795598</v>
      </c>
      <c r="H24" s="14">
        <v>5.3905929378600099</v>
      </c>
      <c r="I24" s="13">
        <v>-3.58135540122352</v>
      </c>
      <c r="J24" s="14">
        <v>5.76058661986798</v>
      </c>
      <c r="K24" s="13">
        <v>25.512855070486498</v>
      </c>
      <c r="L24" s="14">
        <v>1.2113761759238999</v>
      </c>
      <c r="M24" s="13">
        <v>26.600682049718699</v>
      </c>
      <c r="N24" s="14">
        <v>1.57273932091331</v>
      </c>
      <c r="O24" s="13">
        <v>17.207216193384301</v>
      </c>
      <c r="P24" s="14">
        <v>5.0971560772738096</v>
      </c>
      <c r="Q24" s="13">
        <v>-9.3934658563343802</v>
      </c>
      <c r="R24" s="14">
        <v>5.1711143612550297</v>
      </c>
      <c r="S24" s="13">
        <v>23.334985716152701</v>
      </c>
      <c r="T24" s="14">
        <v>1.1495523890363399</v>
      </c>
      <c r="U24" s="13">
        <v>23.890089872871901</v>
      </c>
      <c r="V24" s="14">
        <v>1.77385779450367</v>
      </c>
      <c r="W24" s="13">
        <v>18.5024735435575</v>
      </c>
      <c r="X24" s="14">
        <v>5.0234649820066597</v>
      </c>
      <c r="Y24" s="13">
        <v>-5.3876163293143504</v>
      </c>
      <c r="Z24" s="14">
        <v>5.3496300065311502</v>
      </c>
      <c r="AA24" s="13">
        <v>34.380091665834698</v>
      </c>
      <c r="AB24" s="14">
        <v>1.34137367594457</v>
      </c>
      <c r="AC24" s="13">
        <v>34.579937844969997</v>
      </c>
      <c r="AD24" s="14">
        <v>2.0652688558478598</v>
      </c>
      <c r="AE24" s="13">
        <v>23.105875636061299</v>
      </c>
      <c r="AF24" s="14">
        <v>5.7274975644028601</v>
      </c>
      <c r="AG24" s="13">
        <v>-11.4740622089088</v>
      </c>
      <c r="AH24" s="14">
        <v>5.9948874655820603</v>
      </c>
      <c r="AI24" s="13">
        <v>46.356008810389199</v>
      </c>
      <c r="AJ24" s="14">
        <v>1.57768135938346</v>
      </c>
      <c r="AK24" s="13">
        <v>49.311629075573698</v>
      </c>
      <c r="AL24" s="14">
        <v>1.94244139490631</v>
      </c>
      <c r="AM24" s="13">
        <v>40.850721147003703</v>
      </c>
      <c r="AN24" s="14">
        <v>6.7696572590629902</v>
      </c>
      <c r="AO24" s="13">
        <v>-8.4609079285700002</v>
      </c>
      <c r="AP24" s="14">
        <v>6.8995958946363096</v>
      </c>
      <c r="AQ24" s="13">
        <v>47.985719984620196</v>
      </c>
      <c r="AR24" s="14">
        <v>1.51775657816026</v>
      </c>
      <c r="AS24" s="13">
        <v>49.376000603351997</v>
      </c>
      <c r="AT24" s="14">
        <v>2.0014250723239502</v>
      </c>
      <c r="AU24" s="13">
        <v>39.725559221611</v>
      </c>
      <c r="AV24" s="14">
        <v>6.4348373092428597</v>
      </c>
      <c r="AW24" s="13">
        <v>-9.6504413817409507</v>
      </c>
      <c r="AX24" s="14">
        <v>6.6155382052287797</v>
      </c>
      <c r="AY24" s="13">
        <v>55.417897707412699</v>
      </c>
      <c r="AZ24" s="14">
        <v>1.6976405156432299</v>
      </c>
      <c r="BA24" s="13">
        <v>54.438697441706204</v>
      </c>
      <c r="BB24" s="14">
        <v>2.2927489875962901</v>
      </c>
      <c r="BC24" s="13">
        <v>47.327332035283298</v>
      </c>
      <c r="BD24" s="14">
        <v>6.7268784155302397</v>
      </c>
      <c r="BE24" s="13">
        <v>-7.11136540642286</v>
      </c>
      <c r="BF24" s="14">
        <v>7.0113404609581602</v>
      </c>
      <c r="BG24" s="13">
        <v>30.4370137217694</v>
      </c>
      <c r="BH24" s="14">
        <v>1.3245175816444099</v>
      </c>
      <c r="BI24" s="13">
        <v>31.4545409770285</v>
      </c>
      <c r="BJ24" s="14">
        <v>1.8511128582504199</v>
      </c>
      <c r="BK24" s="13">
        <v>25.867373529684698</v>
      </c>
      <c r="BL24" s="14">
        <v>5.8847286876583604</v>
      </c>
      <c r="BM24" s="13">
        <v>-5.58716744734381</v>
      </c>
      <c r="BN24" s="14">
        <v>6.0531070052183704</v>
      </c>
      <c r="BO24" s="13">
        <v>22.583121157775</v>
      </c>
      <c r="BP24" s="14">
        <v>1.28034295415505</v>
      </c>
      <c r="BQ24" s="13">
        <v>21.436894853037799</v>
      </c>
      <c r="BR24" s="14">
        <v>1.6161869285125701</v>
      </c>
      <c r="BS24" s="13">
        <v>26.0706385446179</v>
      </c>
      <c r="BT24" s="14">
        <v>6.0965536546187504</v>
      </c>
      <c r="BU24" s="13">
        <v>4.6337436915801202</v>
      </c>
      <c r="BV24" s="14">
        <v>6.2956762082868698</v>
      </c>
      <c r="BW24" s="13">
        <v>31.135372531244101</v>
      </c>
      <c r="BX24" s="14">
        <v>1.41205005327198</v>
      </c>
      <c r="BY24" s="13">
        <v>30.023630757132398</v>
      </c>
      <c r="BZ24" s="14">
        <v>1.77912906425188</v>
      </c>
      <c r="CA24" s="13">
        <v>21.4584089949077</v>
      </c>
      <c r="CB24" s="14">
        <v>5.2346276403217002</v>
      </c>
      <c r="CC24" s="13">
        <v>-8.56522176222472</v>
      </c>
      <c r="CD24" s="14">
        <v>5.3615235024338102</v>
      </c>
      <c r="CE24" s="13">
        <v>52.505689632405598</v>
      </c>
      <c r="CF24" s="14">
        <v>1.39102111913465</v>
      </c>
      <c r="CG24" s="13">
        <v>52.293476243069001</v>
      </c>
      <c r="CH24" s="14">
        <v>1.8048449942834801</v>
      </c>
      <c r="CI24" s="13">
        <v>46.1836637036685</v>
      </c>
      <c r="CJ24" s="14">
        <v>6.1961534886944802</v>
      </c>
      <c r="CK24" s="13">
        <v>-6.1098125394004201</v>
      </c>
      <c r="CL24" s="14">
        <v>6.2795279278656801</v>
      </c>
      <c r="CM24" s="13">
        <v>36.518372065853299</v>
      </c>
      <c r="CN24" s="14">
        <v>1.28149928331931</v>
      </c>
      <c r="CO24" s="13">
        <v>37.409374779515197</v>
      </c>
      <c r="CP24" s="14">
        <v>1.70875016762323</v>
      </c>
      <c r="CQ24" s="13">
        <v>36.637957928662402</v>
      </c>
      <c r="CR24" s="14">
        <v>6.33307829042141</v>
      </c>
      <c r="CS24" s="13">
        <v>-0.77141685085285905</v>
      </c>
      <c r="CT24" s="14">
        <v>6.3302424246234299</v>
      </c>
      <c r="CU24" s="13">
        <v>29.1607198653425</v>
      </c>
      <c r="CV24" s="14">
        <v>1.3486298778875501</v>
      </c>
      <c r="CW24" s="13">
        <v>27.989708012948199</v>
      </c>
      <c r="CX24" s="14">
        <v>1.8832902116557799</v>
      </c>
      <c r="CY24" s="13">
        <v>29.032055918074501</v>
      </c>
      <c r="CZ24" s="14">
        <v>6.1536187293830897</v>
      </c>
      <c r="DA24" s="13">
        <v>1.0423479051262301</v>
      </c>
      <c r="DB24" s="14">
        <v>6.3051553488632903</v>
      </c>
      <c r="DC24" s="13">
        <v>32.096438478945302</v>
      </c>
      <c r="DD24" s="14">
        <v>1.2285568308892001</v>
      </c>
      <c r="DE24" s="13">
        <v>29.514741933749502</v>
      </c>
      <c r="DF24" s="14">
        <v>1.60187924208932</v>
      </c>
      <c r="DG24" s="13">
        <v>31.958369036220098</v>
      </c>
      <c r="DH24" s="14">
        <v>5.7140781412259303</v>
      </c>
      <c r="DI24" s="13">
        <v>2.44362710247063</v>
      </c>
      <c r="DJ24" s="14">
        <v>5.78256172841244</v>
      </c>
      <c r="DK24" s="13">
        <v>42.723780471787599</v>
      </c>
      <c r="DL24" s="14">
        <v>1.6058137847774501</v>
      </c>
      <c r="DM24" s="13">
        <v>43.1207969186962</v>
      </c>
      <c r="DN24" s="14">
        <v>2.3308062207108802</v>
      </c>
      <c r="DO24" s="13">
        <v>37.513693637971002</v>
      </c>
      <c r="DP24" s="14">
        <v>5.98557626395543</v>
      </c>
      <c r="DQ24" s="13">
        <v>-5.6071032807252603</v>
      </c>
      <c r="DR24" s="14">
        <v>6.4266565889387204</v>
      </c>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6"/>
    </row>
    <row r="25" spans="1:182" ht="12.95" customHeight="1" x14ac:dyDescent="0.2">
      <c r="A25" s="2" t="s">
        <v>30</v>
      </c>
      <c r="B25" s="12">
        <v>2</v>
      </c>
      <c r="C25" s="13">
        <v>8.27085250508234</v>
      </c>
      <c r="D25" s="14">
        <v>0.83534054751939502</v>
      </c>
      <c r="E25" s="13">
        <v>8.5636070229503094</v>
      </c>
      <c r="F25" s="14">
        <v>1.1619242933417</v>
      </c>
      <c r="G25" s="13" t="s">
        <v>713</v>
      </c>
      <c r="H25" s="14" t="s">
        <v>713</v>
      </c>
      <c r="I25" s="13" t="s">
        <v>713</v>
      </c>
      <c r="J25" s="14" t="s">
        <v>713</v>
      </c>
      <c r="K25" s="13">
        <v>11.2318086826042</v>
      </c>
      <c r="L25" s="14">
        <v>1.07743623215967</v>
      </c>
      <c r="M25" s="13">
        <v>10.8531559883195</v>
      </c>
      <c r="N25" s="14">
        <v>1.2398295430164099</v>
      </c>
      <c r="O25" s="13" t="s">
        <v>713</v>
      </c>
      <c r="P25" s="14" t="s">
        <v>713</v>
      </c>
      <c r="Q25" s="13" t="s">
        <v>713</v>
      </c>
      <c r="R25" s="14" t="s">
        <v>713</v>
      </c>
      <c r="S25" s="13">
        <v>8.4790271478929409</v>
      </c>
      <c r="T25" s="14">
        <v>0.84733168873403497</v>
      </c>
      <c r="U25" s="13">
        <v>8.9877676938246598</v>
      </c>
      <c r="V25" s="14">
        <v>1.1653723387283099</v>
      </c>
      <c r="W25" s="13" t="s">
        <v>713</v>
      </c>
      <c r="X25" s="14" t="s">
        <v>713</v>
      </c>
      <c r="Y25" s="13" t="s">
        <v>713</v>
      </c>
      <c r="Z25" s="14" t="s">
        <v>713</v>
      </c>
      <c r="AA25" s="13">
        <v>18.062087336926101</v>
      </c>
      <c r="AB25" s="14">
        <v>1.1845212080852201</v>
      </c>
      <c r="AC25" s="13">
        <v>16.8167538598269</v>
      </c>
      <c r="AD25" s="14">
        <v>1.38654942095172</v>
      </c>
      <c r="AE25" s="13" t="s">
        <v>713</v>
      </c>
      <c r="AF25" s="14" t="s">
        <v>713</v>
      </c>
      <c r="AG25" s="13" t="s">
        <v>713</v>
      </c>
      <c r="AH25" s="14" t="s">
        <v>713</v>
      </c>
      <c r="AI25" s="13">
        <v>15.2785580526968</v>
      </c>
      <c r="AJ25" s="14">
        <v>0.99482971943198695</v>
      </c>
      <c r="AK25" s="13">
        <v>16.015195889411402</v>
      </c>
      <c r="AL25" s="14">
        <v>1.43339466857841</v>
      </c>
      <c r="AM25" s="13" t="s">
        <v>713</v>
      </c>
      <c r="AN25" s="14" t="s">
        <v>713</v>
      </c>
      <c r="AO25" s="13" t="s">
        <v>713</v>
      </c>
      <c r="AP25" s="14" t="s">
        <v>713</v>
      </c>
      <c r="AQ25" s="13">
        <v>15.924802983616001</v>
      </c>
      <c r="AR25" s="14">
        <v>1.01122308023329</v>
      </c>
      <c r="AS25" s="13">
        <v>16.369952728593201</v>
      </c>
      <c r="AT25" s="14">
        <v>1.5072397719288699</v>
      </c>
      <c r="AU25" s="13" t="s">
        <v>713</v>
      </c>
      <c r="AV25" s="14" t="s">
        <v>713</v>
      </c>
      <c r="AW25" s="13" t="s">
        <v>713</v>
      </c>
      <c r="AX25" s="14" t="s">
        <v>713</v>
      </c>
      <c r="AY25" s="13">
        <v>21.078895707685898</v>
      </c>
      <c r="AZ25" s="14">
        <v>1.0985756491857701</v>
      </c>
      <c r="BA25" s="13">
        <v>22.6444957680553</v>
      </c>
      <c r="BB25" s="14">
        <v>1.4806699214760499</v>
      </c>
      <c r="BC25" s="13" t="s">
        <v>713</v>
      </c>
      <c r="BD25" s="14" t="s">
        <v>713</v>
      </c>
      <c r="BE25" s="13" t="s">
        <v>713</v>
      </c>
      <c r="BF25" s="14" t="s">
        <v>713</v>
      </c>
      <c r="BG25" s="13">
        <v>26.8418050054118</v>
      </c>
      <c r="BH25" s="14">
        <v>1.18502774202126</v>
      </c>
      <c r="BI25" s="13">
        <v>27.3408939721539</v>
      </c>
      <c r="BJ25" s="14">
        <v>1.4920287930286</v>
      </c>
      <c r="BK25" s="13" t="s">
        <v>713</v>
      </c>
      <c r="BL25" s="14" t="s">
        <v>713</v>
      </c>
      <c r="BM25" s="13" t="s">
        <v>713</v>
      </c>
      <c r="BN25" s="14" t="s">
        <v>713</v>
      </c>
      <c r="BO25" s="13">
        <v>6.6069699440157903</v>
      </c>
      <c r="BP25" s="14">
        <v>0.60294670713715703</v>
      </c>
      <c r="BQ25" s="13">
        <v>4.32969233427223</v>
      </c>
      <c r="BR25" s="14">
        <v>0.77452072135479899</v>
      </c>
      <c r="BS25" s="13" t="s">
        <v>713</v>
      </c>
      <c r="BT25" s="14" t="s">
        <v>713</v>
      </c>
      <c r="BU25" s="13" t="s">
        <v>713</v>
      </c>
      <c r="BV25" s="14" t="s">
        <v>713</v>
      </c>
      <c r="BW25" s="13">
        <v>19.531815510769</v>
      </c>
      <c r="BX25" s="14">
        <v>1.1355660461655299</v>
      </c>
      <c r="BY25" s="13">
        <v>19.3985716620804</v>
      </c>
      <c r="BZ25" s="14">
        <v>1.5591856650076199</v>
      </c>
      <c r="CA25" s="13" t="s">
        <v>713</v>
      </c>
      <c r="CB25" s="14" t="s">
        <v>713</v>
      </c>
      <c r="CC25" s="13" t="s">
        <v>713</v>
      </c>
      <c r="CD25" s="14" t="s">
        <v>713</v>
      </c>
      <c r="CE25" s="13">
        <v>28.642881482453799</v>
      </c>
      <c r="CF25" s="14">
        <v>1.3036697746913799</v>
      </c>
      <c r="CG25" s="13">
        <v>29.186673207605899</v>
      </c>
      <c r="CH25" s="14">
        <v>1.69854250193412</v>
      </c>
      <c r="CI25" s="13" t="s">
        <v>713</v>
      </c>
      <c r="CJ25" s="14" t="s">
        <v>713</v>
      </c>
      <c r="CK25" s="13" t="s">
        <v>713</v>
      </c>
      <c r="CL25" s="14" t="s">
        <v>713</v>
      </c>
      <c r="CM25" s="13">
        <v>13.7098094132432</v>
      </c>
      <c r="CN25" s="14">
        <v>0.86701655195120397</v>
      </c>
      <c r="CO25" s="13">
        <v>13.602784541507001</v>
      </c>
      <c r="CP25" s="14">
        <v>1.36226736891443</v>
      </c>
      <c r="CQ25" s="13" t="s">
        <v>713</v>
      </c>
      <c r="CR25" s="14" t="s">
        <v>713</v>
      </c>
      <c r="CS25" s="13" t="s">
        <v>713</v>
      </c>
      <c r="CT25" s="14" t="s">
        <v>713</v>
      </c>
      <c r="CU25" s="13">
        <v>13.580699391011599</v>
      </c>
      <c r="CV25" s="14">
        <v>0.99381631214229504</v>
      </c>
      <c r="CW25" s="13">
        <v>12.6262957106384</v>
      </c>
      <c r="CX25" s="14">
        <v>1.1791016221445201</v>
      </c>
      <c r="CY25" s="13" t="s">
        <v>713</v>
      </c>
      <c r="CZ25" s="14" t="s">
        <v>713</v>
      </c>
      <c r="DA25" s="13" t="s">
        <v>713</v>
      </c>
      <c r="DB25" s="14" t="s">
        <v>713</v>
      </c>
      <c r="DC25" s="13">
        <v>17.536188908785402</v>
      </c>
      <c r="DD25" s="14">
        <v>0.99458678715562598</v>
      </c>
      <c r="DE25" s="13">
        <v>16.976589338716</v>
      </c>
      <c r="DF25" s="14">
        <v>1.2480728735124</v>
      </c>
      <c r="DG25" s="13" t="s">
        <v>713</v>
      </c>
      <c r="DH25" s="14" t="s">
        <v>713</v>
      </c>
      <c r="DI25" s="13" t="s">
        <v>713</v>
      </c>
      <c r="DJ25" s="14" t="s">
        <v>713</v>
      </c>
      <c r="DK25" s="13">
        <v>21.4891720151446</v>
      </c>
      <c r="DL25" s="14">
        <v>1.06311888347174</v>
      </c>
      <c r="DM25" s="13">
        <v>20.4672897593302</v>
      </c>
      <c r="DN25" s="14">
        <v>1.54069807433835</v>
      </c>
      <c r="DO25" s="13" t="s">
        <v>713</v>
      </c>
      <c r="DP25" s="14" t="s">
        <v>713</v>
      </c>
      <c r="DQ25" s="13" t="s">
        <v>713</v>
      </c>
      <c r="DR25" s="14" t="s">
        <v>713</v>
      </c>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6"/>
    </row>
    <row r="26" spans="1:182" ht="12.95" customHeight="1" x14ac:dyDescent="0.2">
      <c r="A26" s="2" t="s">
        <v>32</v>
      </c>
      <c r="B26" s="12">
        <v>2</v>
      </c>
      <c r="C26" s="13">
        <v>4.9651462384805196</v>
      </c>
      <c r="D26" s="14">
        <v>0.63129008524443797</v>
      </c>
      <c r="E26" s="13">
        <v>5.01316897084945</v>
      </c>
      <c r="F26" s="14">
        <v>0.95345997465776799</v>
      </c>
      <c r="G26" s="13">
        <v>7.4075711278894296</v>
      </c>
      <c r="H26" s="14">
        <v>4.3169773880111197</v>
      </c>
      <c r="I26" s="13">
        <v>2.3944021570399801</v>
      </c>
      <c r="J26" s="14">
        <v>4.4934233339340404</v>
      </c>
      <c r="K26" s="13">
        <v>7.8432216926703999</v>
      </c>
      <c r="L26" s="14">
        <v>0.86498574201009704</v>
      </c>
      <c r="M26" s="13">
        <v>8.6987679047428408</v>
      </c>
      <c r="N26" s="14">
        <v>1.24279924704248</v>
      </c>
      <c r="O26" s="13">
        <v>10.7998798203537</v>
      </c>
      <c r="P26" s="14">
        <v>5.3756110090214904</v>
      </c>
      <c r="Q26" s="13">
        <v>2.1011119156108902</v>
      </c>
      <c r="R26" s="14">
        <v>5.5730051305606203</v>
      </c>
      <c r="S26" s="13">
        <v>6.5921560610707397</v>
      </c>
      <c r="T26" s="14">
        <v>0.74606673130608003</v>
      </c>
      <c r="U26" s="13">
        <v>6.6047030596002303</v>
      </c>
      <c r="V26" s="14">
        <v>1.0874181253861299</v>
      </c>
      <c r="W26" s="13">
        <v>4.89830614802929</v>
      </c>
      <c r="X26" s="14">
        <v>3.5569080708805201</v>
      </c>
      <c r="Y26" s="13">
        <v>-1.7063969115709401</v>
      </c>
      <c r="Z26" s="14">
        <v>3.65961393600305</v>
      </c>
      <c r="AA26" s="13">
        <v>11.516532107754401</v>
      </c>
      <c r="AB26" s="14">
        <v>1.0414798763484301</v>
      </c>
      <c r="AC26" s="13">
        <v>12.6113057493412</v>
      </c>
      <c r="AD26" s="14">
        <v>1.59034192500099</v>
      </c>
      <c r="AE26" s="13">
        <v>7.5136955573108803</v>
      </c>
      <c r="AF26" s="14">
        <v>4.7875139155531299</v>
      </c>
      <c r="AG26" s="13">
        <v>-5.0976101920302801</v>
      </c>
      <c r="AH26" s="14">
        <v>5.2074214024221996</v>
      </c>
      <c r="AI26" s="13">
        <v>21.838600082007002</v>
      </c>
      <c r="AJ26" s="14">
        <v>1.48481045956698</v>
      </c>
      <c r="AK26" s="13">
        <v>20.7995007305143</v>
      </c>
      <c r="AL26" s="14">
        <v>1.90463615985988</v>
      </c>
      <c r="AM26" s="13">
        <v>20.841152475831102</v>
      </c>
      <c r="AN26" s="14">
        <v>7.06747796076443</v>
      </c>
      <c r="AO26" s="13">
        <v>4.1651745316876501E-2</v>
      </c>
      <c r="AP26" s="14">
        <v>7.2673530018508599</v>
      </c>
      <c r="AQ26" s="13">
        <v>23.2691881711559</v>
      </c>
      <c r="AR26" s="14">
        <v>1.4685556493084699</v>
      </c>
      <c r="AS26" s="13">
        <v>24.705268872300699</v>
      </c>
      <c r="AT26" s="14">
        <v>1.9663386042472</v>
      </c>
      <c r="AU26" s="13">
        <v>16.566169358758</v>
      </c>
      <c r="AV26" s="14">
        <v>6.5535116232171502</v>
      </c>
      <c r="AW26" s="13">
        <v>-8.1390995135426802</v>
      </c>
      <c r="AX26" s="14">
        <v>7.0038180693115004</v>
      </c>
      <c r="AY26" s="13">
        <v>37.824956693052201</v>
      </c>
      <c r="AZ26" s="14">
        <v>1.6917708693379101</v>
      </c>
      <c r="BA26" s="13">
        <v>38.469599080457897</v>
      </c>
      <c r="BB26" s="14">
        <v>2.53264914542277</v>
      </c>
      <c r="BC26" s="13">
        <v>34.779233046829603</v>
      </c>
      <c r="BD26" s="14">
        <v>8.6364808019525103</v>
      </c>
      <c r="BE26" s="13">
        <v>-3.69036603362829</v>
      </c>
      <c r="BF26" s="14">
        <v>9.29146003116694</v>
      </c>
      <c r="BG26" s="13">
        <v>16.091536601327402</v>
      </c>
      <c r="BH26" s="14">
        <v>1.2691753613474599</v>
      </c>
      <c r="BI26" s="13">
        <v>15.057657991420299</v>
      </c>
      <c r="BJ26" s="14">
        <v>1.6143423564527799</v>
      </c>
      <c r="BK26" s="13">
        <v>16.9281754287626</v>
      </c>
      <c r="BL26" s="14">
        <v>6.4363724447192396</v>
      </c>
      <c r="BM26" s="13">
        <v>1.8705174373423099</v>
      </c>
      <c r="BN26" s="14">
        <v>6.5213059371780204</v>
      </c>
      <c r="BO26" s="13">
        <v>11.966476854031599</v>
      </c>
      <c r="BP26" s="14">
        <v>1.06811952928403</v>
      </c>
      <c r="BQ26" s="13">
        <v>12.031319702532199</v>
      </c>
      <c r="BR26" s="14">
        <v>1.6070627191590701</v>
      </c>
      <c r="BS26" s="13">
        <v>7.7189243343305201</v>
      </c>
      <c r="BT26" s="14">
        <v>4.35753354617857</v>
      </c>
      <c r="BU26" s="13">
        <v>-4.31239536820169</v>
      </c>
      <c r="BV26" s="14">
        <v>4.6964477113210803</v>
      </c>
      <c r="BW26" s="13">
        <v>13.5320657235161</v>
      </c>
      <c r="BX26" s="14">
        <v>1.1176817684981599</v>
      </c>
      <c r="BY26" s="13">
        <v>14.1384990654332</v>
      </c>
      <c r="BZ26" s="14">
        <v>1.67564134979138</v>
      </c>
      <c r="CA26" s="13">
        <v>10.9712320119297</v>
      </c>
      <c r="CB26" s="14">
        <v>5.5314041507830503</v>
      </c>
      <c r="CC26" s="13">
        <v>-3.1672670535035001</v>
      </c>
      <c r="CD26" s="14">
        <v>5.8831329324846404</v>
      </c>
      <c r="CE26" s="13">
        <v>23.7123643051426</v>
      </c>
      <c r="CF26" s="14">
        <v>1.50770235654402</v>
      </c>
      <c r="CG26" s="13">
        <v>23.858036346603399</v>
      </c>
      <c r="CH26" s="14">
        <v>2.2601137917679002</v>
      </c>
      <c r="CI26" s="13">
        <v>22.947865557194401</v>
      </c>
      <c r="CJ26" s="14">
        <v>7.8685473813757101</v>
      </c>
      <c r="CK26" s="13">
        <v>-0.91017078940902596</v>
      </c>
      <c r="CL26" s="14">
        <v>8.2593232440529505</v>
      </c>
      <c r="CM26" s="13">
        <v>21.017536881122599</v>
      </c>
      <c r="CN26" s="14">
        <v>1.3266009376222401</v>
      </c>
      <c r="CO26" s="13">
        <v>22.320360575263599</v>
      </c>
      <c r="CP26" s="14">
        <v>2.1399764254237401</v>
      </c>
      <c r="CQ26" s="13">
        <v>26.7721743963737</v>
      </c>
      <c r="CR26" s="14">
        <v>7.6396122195678204</v>
      </c>
      <c r="CS26" s="13">
        <v>4.4518138211101697</v>
      </c>
      <c r="CT26" s="14">
        <v>8.1212925222826406</v>
      </c>
      <c r="CU26" s="13">
        <v>11.2292558542925</v>
      </c>
      <c r="CV26" s="14">
        <v>0.97630516593358696</v>
      </c>
      <c r="CW26" s="13">
        <v>13.235069619536301</v>
      </c>
      <c r="CX26" s="14">
        <v>1.5441193357998999</v>
      </c>
      <c r="CY26" s="13">
        <v>6.6687782497266301</v>
      </c>
      <c r="CZ26" s="14">
        <v>2.54783284689973</v>
      </c>
      <c r="DA26" s="13">
        <v>-6.5662913698096697</v>
      </c>
      <c r="DB26" s="14">
        <v>2.8490075129453101</v>
      </c>
      <c r="DC26" s="13">
        <v>10.266602375636101</v>
      </c>
      <c r="DD26" s="14">
        <v>0.92764541370842701</v>
      </c>
      <c r="DE26" s="13">
        <v>10.3029387305825</v>
      </c>
      <c r="DF26" s="14">
        <v>1.3583990202693501</v>
      </c>
      <c r="DG26" s="13">
        <v>5.3513050415432399</v>
      </c>
      <c r="DH26" s="14">
        <v>3.4138422039236702</v>
      </c>
      <c r="DI26" s="13">
        <v>-4.9516336890392898</v>
      </c>
      <c r="DJ26" s="14">
        <v>3.7726725998835802</v>
      </c>
      <c r="DK26" s="13">
        <v>18.9290148597123</v>
      </c>
      <c r="DL26" s="14">
        <v>1.40062494043772</v>
      </c>
      <c r="DM26" s="13">
        <v>20.211258804170299</v>
      </c>
      <c r="DN26" s="14">
        <v>2.01578431484791</v>
      </c>
      <c r="DO26" s="13">
        <v>15.527291539195801</v>
      </c>
      <c r="DP26" s="14">
        <v>6.5139843132333004</v>
      </c>
      <c r="DQ26" s="13">
        <v>-4.6839672649744699</v>
      </c>
      <c r="DR26" s="14">
        <v>6.7814093880205002</v>
      </c>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6"/>
    </row>
    <row r="27" spans="1:182" ht="12.95" customHeight="1" x14ac:dyDescent="0.2">
      <c r="A27" s="2" t="s">
        <v>31</v>
      </c>
      <c r="B27" s="12">
        <v>2</v>
      </c>
      <c r="C27" s="13">
        <v>11.300227864236</v>
      </c>
      <c r="D27" s="14">
        <v>0.50882603638150004</v>
      </c>
      <c r="E27" s="13">
        <v>10.921633884241199</v>
      </c>
      <c r="F27" s="14">
        <v>0.83474856278395104</v>
      </c>
      <c r="G27" s="13">
        <v>12.9750882441086</v>
      </c>
      <c r="H27" s="14">
        <v>2.9852087565201799</v>
      </c>
      <c r="I27" s="13">
        <v>2.0534543598673398</v>
      </c>
      <c r="J27" s="14">
        <v>3.0195086147511598</v>
      </c>
      <c r="K27" s="13">
        <v>11.335768126092299</v>
      </c>
      <c r="L27" s="14">
        <v>0.63129516720158096</v>
      </c>
      <c r="M27" s="13">
        <v>11.269957923598099</v>
      </c>
      <c r="N27" s="14">
        <v>0.93958795524775696</v>
      </c>
      <c r="O27" s="13">
        <v>17.890429449133901</v>
      </c>
      <c r="P27" s="14">
        <v>2.9187533930969201</v>
      </c>
      <c r="Q27" s="13">
        <v>6.6204715255357502</v>
      </c>
      <c r="R27" s="14">
        <v>2.90379324865465</v>
      </c>
      <c r="S27" s="13">
        <v>6.5958405169892496</v>
      </c>
      <c r="T27" s="14">
        <v>0.49738875492880502</v>
      </c>
      <c r="U27" s="13">
        <v>7.3293541812144696</v>
      </c>
      <c r="V27" s="14">
        <v>0.72088358370972405</v>
      </c>
      <c r="W27" s="13">
        <v>7.1044950965693001</v>
      </c>
      <c r="X27" s="14">
        <v>2.1910467678893899</v>
      </c>
      <c r="Y27" s="13">
        <v>-0.22485908464516899</v>
      </c>
      <c r="Z27" s="14">
        <v>2.3293301109892499</v>
      </c>
      <c r="AA27" s="13">
        <v>13.0829101139804</v>
      </c>
      <c r="AB27" s="14">
        <v>0.56462802156520997</v>
      </c>
      <c r="AC27" s="13">
        <v>12.7580807914013</v>
      </c>
      <c r="AD27" s="14">
        <v>0.81755392597613497</v>
      </c>
      <c r="AE27" s="13">
        <v>12.6337361165602</v>
      </c>
      <c r="AF27" s="14">
        <v>2.7716107123776799</v>
      </c>
      <c r="AG27" s="13">
        <v>-0.124344674841046</v>
      </c>
      <c r="AH27" s="14">
        <v>2.9503376713444598</v>
      </c>
      <c r="AI27" s="13">
        <v>17.907269827586699</v>
      </c>
      <c r="AJ27" s="14">
        <v>0.62361033289686096</v>
      </c>
      <c r="AK27" s="13">
        <v>18.179467363911801</v>
      </c>
      <c r="AL27" s="14">
        <v>0.79990063961021796</v>
      </c>
      <c r="AM27" s="13">
        <v>13.245136849459501</v>
      </c>
      <c r="AN27" s="14">
        <v>2.82610173079253</v>
      </c>
      <c r="AO27" s="13">
        <v>-4.9343305144523102</v>
      </c>
      <c r="AP27" s="14">
        <v>2.8687290422307998</v>
      </c>
      <c r="AQ27" s="13">
        <v>17.856656524502998</v>
      </c>
      <c r="AR27" s="14">
        <v>0.61553136444603096</v>
      </c>
      <c r="AS27" s="13">
        <v>18.936627245350099</v>
      </c>
      <c r="AT27" s="14">
        <v>0.93373686123581401</v>
      </c>
      <c r="AU27" s="13">
        <v>15.4750345270584</v>
      </c>
      <c r="AV27" s="14">
        <v>3.2434171030191501</v>
      </c>
      <c r="AW27" s="13">
        <v>-3.4615927182917501</v>
      </c>
      <c r="AX27" s="14">
        <v>3.3378280313933901</v>
      </c>
      <c r="AY27" s="13">
        <v>23.412623624155799</v>
      </c>
      <c r="AZ27" s="14">
        <v>0.69006916823998399</v>
      </c>
      <c r="BA27" s="13">
        <v>24.723391684819401</v>
      </c>
      <c r="BB27" s="14">
        <v>1.16101334570946</v>
      </c>
      <c r="BC27" s="13">
        <v>18.5108252423592</v>
      </c>
      <c r="BD27" s="14">
        <v>4.0616311209455098</v>
      </c>
      <c r="BE27" s="13">
        <v>-6.2125664424601998</v>
      </c>
      <c r="BF27" s="14">
        <v>4.34758093200431</v>
      </c>
      <c r="BG27" s="13">
        <v>25.744449845056401</v>
      </c>
      <c r="BH27" s="14">
        <v>0.88603125338294497</v>
      </c>
      <c r="BI27" s="13">
        <v>25.445954293953701</v>
      </c>
      <c r="BJ27" s="14">
        <v>1.2718970774103</v>
      </c>
      <c r="BK27" s="13">
        <v>31.956320011762301</v>
      </c>
      <c r="BL27" s="14">
        <v>3.6586036795481398</v>
      </c>
      <c r="BM27" s="13">
        <v>6.5103657178086696</v>
      </c>
      <c r="BN27" s="14">
        <v>3.6538319785125499</v>
      </c>
      <c r="BO27" s="13">
        <v>5.6988222928267902</v>
      </c>
      <c r="BP27" s="14">
        <v>0.42093419268590399</v>
      </c>
      <c r="BQ27" s="13">
        <v>5.7221962105595798</v>
      </c>
      <c r="BR27" s="14">
        <v>0.57508259528064298</v>
      </c>
      <c r="BS27" s="13">
        <v>4.7382514764657202</v>
      </c>
      <c r="BT27" s="14">
        <v>1.4842195499787201</v>
      </c>
      <c r="BU27" s="13">
        <v>-0.98394473409385896</v>
      </c>
      <c r="BV27" s="14">
        <v>1.6168187292968501</v>
      </c>
      <c r="BW27" s="13">
        <v>11.9424045447024</v>
      </c>
      <c r="BX27" s="14">
        <v>0.55448374432380199</v>
      </c>
      <c r="BY27" s="13">
        <v>11.3029442072271</v>
      </c>
      <c r="BZ27" s="14">
        <v>0.85737986024700197</v>
      </c>
      <c r="CA27" s="13">
        <v>13.6884994891376</v>
      </c>
      <c r="CB27" s="14">
        <v>2.85931486970301</v>
      </c>
      <c r="CC27" s="13">
        <v>2.3855552819105101</v>
      </c>
      <c r="CD27" s="14">
        <v>2.9557439804457299</v>
      </c>
      <c r="CE27" s="13">
        <v>14.2765839318894</v>
      </c>
      <c r="CF27" s="14">
        <v>0.60493317722069395</v>
      </c>
      <c r="CG27" s="13">
        <v>14.694136194982899</v>
      </c>
      <c r="CH27" s="14">
        <v>0.82869875177766705</v>
      </c>
      <c r="CI27" s="13">
        <v>18.5085197180954</v>
      </c>
      <c r="CJ27" s="14">
        <v>3.3528185425556298</v>
      </c>
      <c r="CK27" s="13">
        <v>3.8143835231124998</v>
      </c>
      <c r="CL27" s="14">
        <v>3.3562113675281098</v>
      </c>
      <c r="CM27" s="13">
        <v>8.1390292376323607</v>
      </c>
      <c r="CN27" s="14">
        <v>0.443651974436583</v>
      </c>
      <c r="CO27" s="13">
        <v>8.3415198133281105</v>
      </c>
      <c r="CP27" s="14">
        <v>0.63130504663397802</v>
      </c>
      <c r="CQ27" s="13">
        <v>6.7121880835731904</v>
      </c>
      <c r="CR27" s="14">
        <v>1.93969075409633</v>
      </c>
      <c r="CS27" s="13">
        <v>-1.6293317297549199</v>
      </c>
      <c r="CT27" s="14">
        <v>2.0885715314103601</v>
      </c>
      <c r="CU27" s="13">
        <v>9.4291295479208106</v>
      </c>
      <c r="CV27" s="14">
        <v>0.51773354880007705</v>
      </c>
      <c r="CW27" s="13">
        <v>8.6189233504896201</v>
      </c>
      <c r="CX27" s="14">
        <v>0.64876635343993605</v>
      </c>
      <c r="CY27" s="13">
        <v>9.8940364510672794</v>
      </c>
      <c r="CZ27" s="14">
        <v>2.47195033278512</v>
      </c>
      <c r="DA27" s="13">
        <v>1.2751131005776599</v>
      </c>
      <c r="DB27" s="14">
        <v>2.4249861830155601</v>
      </c>
      <c r="DC27" s="13">
        <v>13.224193272105399</v>
      </c>
      <c r="DD27" s="14">
        <v>0.59998488260164096</v>
      </c>
      <c r="DE27" s="13">
        <v>12.612566921699999</v>
      </c>
      <c r="DF27" s="14">
        <v>0.901171536590615</v>
      </c>
      <c r="DG27" s="13">
        <v>11.0395872774863</v>
      </c>
      <c r="DH27" s="14">
        <v>2.7521530094574098</v>
      </c>
      <c r="DI27" s="13">
        <v>-1.57297964421376</v>
      </c>
      <c r="DJ27" s="14">
        <v>2.79184783736769</v>
      </c>
      <c r="DK27" s="13">
        <v>15.753165204044</v>
      </c>
      <c r="DL27" s="14">
        <v>0.63396704764052403</v>
      </c>
      <c r="DM27" s="13">
        <v>15.5889178146957</v>
      </c>
      <c r="DN27" s="14">
        <v>0.86570798380945302</v>
      </c>
      <c r="DO27" s="13">
        <v>21.8607843392898</v>
      </c>
      <c r="DP27" s="14">
        <v>3.87581191980613</v>
      </c>
      <c r="DQ27" s="13">
        <v>6.2718665245940404</v>
      </c>
      <c r="DR27" s="14">
        <v>3.82075604048367</v>
      </c>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6"/>
    </row>
    <row r="28" spans="1:182" ht="12.95" customHeight="1" x14ac:dyDescent="0.2">
      <c r="A28" s="2" t="s">
        <v>33</v>
      </c>
      <c r="B28" s="12">
        <v>2</v>
      </c>
      <c r="C28" s="13">
        <v>8.4385405532805198</v>
      </c>
      <c r="D28" s="14">
        <v>0.86229613089643198</v>
      </c>
      <c r="E28" s="13">
        <v>7.9190333817031497</v>
      </c>
      <c r="F28" s="14">
        <v>1.1843867004540001</v>
      </c>
      <c r="G28" s="13">
        <v>11.468289725343601</v>
      </c>
      <c r="H28" s="14">
        <v>4.6177203725593197</v>
      </c>
      <c r="I28" s="13">
        <v>3.54925634364047</v>
      </c>
      <c r="J28" s="14">
        <v>4.6567965466606198</v>
      </c>
      <c r="K28" s="13">
        <v>7.4260667055839704</v>
      </c>
      <c r="L28" s="14">
        <v>0.71782148506507804</v>
      </c>
      <c r="M28" s="13">
        <v>7.44430506592232</v>
      </c>
      <c r="N28" s="14">
        <v>0.96110469762428696</v>
      </c>
      <c r="O28" s="13">
        <v>14.730583465615201</v>
      </c>
      <c r="P28" s="14">
        <v>5.1452347069010802</v>
      </c>
      <c r="Q28" s="13">
        <v>7.2862783996928302</v>
      </c>
      <c r="R28" s="14">
        <v>5.1848464936952201</v>
      </c>
      <c r="S28" s="13">
        <v>2.5219625275277902</v>
      </c>
      <c r="T28" s="14">
        <v>0.37378993730264698</v>
      </c>
      <c r="U28" s="13">
        <v>2.7950407129828299</v>
      </c>
      <c r="V28" s="14">
        <v>0.59113763671935904</v>
      </c>
      <c r="W28" s="13">
        <v>10.984004420528899</v>
      </c>
      <c r="X28" s="14">
        <v>4.4396349497851197</v>
      </c>
      <c r="Y28" s="13">
        <v>8.18896370754603</v>
      </c>
      <c r="Z28" s="14">
        <v>4.43695622040077</v>
      </c>
      <c r="AA28" s="13">
        <v>4.6059250036989701</v>
      </c>
      <c r="AB28" s="14">
        <v>0.60137985763627699</v>
      </c>
      <c r="AC28" s="13">
        <v>3.3861300497541</v>
      </c>
      <c r="AD28" s="14">
        <v>0.77035734288644897</v>
      </c>
      <c r="AE28" s="13">
        <v>8.9030952945531805</v>
      </c>
      <c r="AF28" s="14">
        <v>4.3019850413912302</v>
      </c>
      <c r="AG28" s="13">
        <v>5.5169652447990796</v>
      </c>
      <c r="AH28" s="14">
        <v>4.3461548698159804</v>
      </c>
      <c r="AI28" s="13">
        <v>11.396558770860301</v>
      </c>
      <c r="AJ28" s="14">
        <v>0.92966689446336204</v>
      </c>
      <c r="AK28" s="13">
        <v>10.5953454898766</v>
      </c>
      <c r="AL28" s="14">
        <v>1.42308225027059</v>
      </c>
      <c r="AM28" s="13">
        <v>12.940569713533501</v>
      </c>
      <c r="AN28" s="14">
        <v>4.3094196654487202</v>
      </c>
      <c r="AO28" s="13">
        <v>2.3452242236569498</v>
      </c>
      <c r="AP28" s="14">
        <v>4.6510033532340103</v>
      </c>
      <c r="AQ28" s="13">
        <v>15.688518602757799</v>
      </c>
      <c r="AR28" s="14">
        <v>1.04314227332246</v>
      </c>
      <c r="AS28" s="13">
        <v>14.241197453058399</v>
      </c>
      <c r="AT28" s="14">
        <v>1.53092700244744</v>
      </c>
      <c r="AU28" s="13">
        <v>14.716194095966801</v>
      </c>
      <c r="AV28" s="14">
        <v>4.5755513636349399</v>
      </c>
      <c r="AW28" s="13">
        <v>0.474996642908321</v>
      </c>
      <c r="AX28" s="14">
        <v>4.7757427443320202</v>
      </c>
      <c r="AY28" s="13">
        <v>29.886346178041201</v>
      </c>
      <c r="AZ28" s="14">
        <v>1.49414002705062</v>
      </c>
      <c r="BA28" s="13">
        <v>29.629567829232599</v>
      </c>
      <c r="BB28" s="14">
        <v>1.81730415973161</v>
      </c>
      <c r="BC28" s="13">
        <v>32.7982056046189</v>
      </c>
      <c r="BD28" s="14">
        <v>5.7734688665124096</v>
      </c>
      <c r="BE28" s="13">
        <v>3.1686377753863701</v>
      </c>
      <c r="BF28" s="14">
        <v>5.8686821911158802</v>
      </c>
      <c r="BG28" s="13">
        <v>13.150236289260601</v>
      </c>
      <c r="BH28" s="14">
        <v>1.0216133915530701</v>
      </c>
      <c r="BI28" s="13">
        <v>14.2281303773805</v>
      </c>
      <c r="BJ28" s="14">
        <v>1.63832828960418</v>
      </c>
      <c r="BK28" s="13">
        <v>14.857354802041099</v>
      </c>
      <c r="BL28" s="14">
        <v>4.9718183180280402</v>
      </c>
      <c r="BM28" s="13">
        <v>0.62922442466057005</v>
      </c>
      <c r="BN28" s="14">
        <v>5.1729467090674</v>
      </c>
      <c r="BO28" s="13">
        <v>3.6910572851686898</v>
      </c>
      <c r="BP28" s="14">
        <v>0.50060217213353797</v>
      </c>
      <c r="BQ28" s="13">
        <v>2.6676951751100999</v>
      </c>
      <c r="BR28" s="14">
        <v>0.69072649971202504</v>
      </c>
      <c r="BS28" s="13">
        <v>7.8522249699203703</v>
      </c>
      <c r="BT28" s="14">
        <v>3.3806482351886</v>
      </c>
      <c r="BU28" s="13">
        <v>5.1845297948102704</v>
      </c>
      <c r="BV28" s="14">
        <v>3.49595734129643</v>
      </c>
      <c r="BW28" s="13">
        <v>6.2450828997187102</v>
      </c>
      <c r="BX28" s="14">
        <v>0.73017098258747903</v>
      </c>
      <c r="BY28" s="13">
        <v>5.5056149992797598</v>
      </c>
      <c r="BZ28" s="14">
        <v>0.84681895222286996</v>
      </c>
      <c r="CA28" s="13">
        <v>10.452137293899799</v>
      </c>
      <c r="CB28" s="14">
        <v>4.7325572101926001</v>
      </c>
      <c r="CC28" s="13">
        <v>4.94652229462001</v>
      </c>
      <c r="CD28" s="14">
        <v>4.8695288829295098</v>
      </c>
      <c r="CE28" s="13">
        <v>18.558312583023501</v>
      </c>
      <c r="CF28" s="14">
        <v>1.1699272936776699</v>
      </c>
      <c r="CG28" s="13">
        <v>18.580019254581099</v>
      </c>
      <c r="CH28" s="14">
        <v>1.75431485324791</v>
      </c>
      <c r="CI28" s="13">
        <v>22.119067862105599</v>
      </c>
      <c r="CJ28" s="14">
        <v>5.5233247161595296</v>
      </c>
      <c r="CK28" s="13">
        <v>3.5390486075244998</v>
      </c>
      <c r="CL28" s="14">
        <v>5.9151624778674297</v>
      </c>
      <c r="CM28" s="13">
        <v>9.9812394655936902</v>
      </c>
      <c r="CN28" s="14">
        <v>0.90136277447916002</v>
      </c>
      <c r="CO28" s="13">
        <v>9.4574172605546707</v>
      </c>
      <c r="CP28" s="14">
        <v>1.21145478343945</v>
      </c>
      <c r="CQ28" s="13">
        <v>21.006258313789601</v>
      </c>
      <c r="CR28" s="14">
        <v>6.07156361127414</v>
      </c>
      <c r="CS28" s="13">
        <v>11.548841053235</v>
      </c>
      <c r="CT28" s="14">
        <v>6.2860666646925498</v>
      </c>
      <c r="CU28" s="13">
        <v>4.6612870195427298</v>
      </c>
      <c r="CV28" s="14">
        <v>0.62751042268588997</v>
      </c>
      <c r="CW28" s="13">
        <v>3.5416630374025901</v>
      </c>
      <c r="CX28" s="14">
        <v>0.74515629731734701</v>
      </c>
      <c r="CY28" s="13">
        <v>8.2685156932981396</v>
      </c>
      <c r="CZ28" s="14">
        <v>4.3143930548354099</v>
      </c>
      <c r="DA28" s="13">
        <v>4.7268526558955504</v>
      </c>
      <c r="DB28" s="14">
        <v>4.35455371735996</v>
      </c>
      <c r="DC28" s="13">
        <v>4.1653641386863001</v>
      </c>
      <c r="DD28" s="14">
        <v>0.55467245480054495</v>
      </c>
      <c r="DE28" s="13">
        <v>3.9537176606218498</v>
      </c>
      <c r="DF28" s="14">
        <v>0.78523669635197602</v>
      </c>
      <c r="DG28" s="13">
        <v>9.4019746511109901</v>
      </c>
      <c r="DH28" s="14">
        <v>4.31288516793445</v>
      </c>
      <c r="DI28" s="13">
        <v>5.44825699048915</v>
      </c>
      <c r="DJ28" s="14">
        <v>4.41269744824963</v>
      </c>
      <c r="DK28" s="13">
        <v>15.398384916896401</v>
      </c>
      <c r="DL28" s="14">
        <v>0.93660669842694599</v>
      </c>
      <c r="DM28" s="13">
        <v>14.896609734493399</v>
      </c>
      <c r="DN28" s="14">
        <v>1.5693459532151699</v>
      </c>
      <c r="DO28" s="13">
        <v>22.078778575706899</v>
      </c>
      <c r="DP28" s="14">
        <v>5.9392001669261303</v>
      </c>
      <c r="DQ28" s="13">
        <v>7.1821688412134801</v>
      </c>
      <c r="DR28" s="14">
        <v>6.2246921270425801</v>
      </c>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6"/>
    </row>
    <row r="29" spans="1:182" ht="12.95" customHeight="1" x14ac:dyDescent="0.2">
      <c r="A29" s="2" t="s">
        <v>34</v>
      </c>
      <c r="B29" s="12">
        <v>2</v>
      </c>
      <c r="C29" s="13">
        <v>11.0692027477259</v>
      </c>
      <c r="D29" s="14">
        <v>0.74149073056949599</v>
      </c>
      <c r="E29" s="13">
        <v>9.2842812299223993</v>
      </c>
      <c r="F29" s="14">
        <v>1.20786426868569</v>
      </c>
      <c r="G29" s="13">
        <v>15.869177708316</v>
      </c>
      <c r="H29" s="14">
        <v>3.1854166893284699</v>
      </c>
      <c r="I29" s="13">
        <v>6.5848964783936301</v>
      </c>
      <c r="J29" s="14">
        <v>3.4973923993751099</v>
      </c>
      <c r="K29" s="13">
        <v>10.780372704176401</v>
      </c>
      <c r="L29" s="14">
        <v>0.688229893152149</v>
      </c>
      <c r="M29" s="13">
        <v>9.6130369511683291</v>
      </c>
      <c r="N29" s="14">
        <v>1.1865037553130999</v>
      </c>
      <c r="O29" s="13">
        <v>12.8889793696321</v>
      </c>
      <c r="P29" s="14">
        <v>2.6876750278270198</v>
      </c>
      <c r="Q29" s="13">
        <v>3.27594241846375</v>
      </c>
      <c r="R29" s="14">
        <v>3.0071135855006399</v>
      </c>
      <c r="S29" s="13">
        <v>17.019522836736598</v>
      </c>
      <c r="T29" s="14">
        <v>0.82557711608149698</v>
      </c>
      <c r="U29" s="13">
        <v>16.603591664166199</v>
      </c>
      <c r="V29" s="14">
        <v>1.4497667060750099</v>
      </c>
      <c r="W29" s="13">
        <v>16.731375250420001</v>
      </c>
      <c r="X29" s="14">
        <v>3.3463630241306599</v>
      </c>
      <c r="Y29" s="13">
        <v>0.12778358625379099</v>
      </c>
      <c r="Z29" s="14">
        <v>4.0770498700204296</v>
      </c>
      <c r="AA29" s="13">
        <v>11.1881377165779</v>
      </c>
      <c r="AB29" s="14">
        <v>0.75040501770526902</v>
      </c>
      <c r="AC29" s="13">
        <v>11.124240831915699</v>
      </c>
      <c r="AD29" s="14">
        <v>1.1901127978388</v>
      </c>
      <c r="AE29" s="13">
        <v>10.2591872725312</v>
      </c>
      <c r="AF29" s="14">
        <v>2.8376581383945498</v>
      </c>
      <c r="AG29" s="13">
        <v>-0.86505355938447104</v>
      </c>
      <c r="AH29" s="14">
        <v>3.12935833750082</v>
      </c>
      <c r="AI29" s="13">
        <v>16.6284908468885</v>
      </c>
      <c r="AJ29" s="14">
        <v>0.83615354761725202</v>
      </c>
      <c r="AK29" s="13">
        <v>17.7609759094826</v>
      </c>
      <c r="AL29" s="14">
        <v>1.38172422606111</v>
      </c>
      <c r="AM29" s="13">
        <v>9.1219713969451597</v>
      </c>
      <c r="AN29" s="14">
        <v>2.6872093067584499</v>
      </c>
      <c r="AO29" s="13">
        <v>-8.6390045125374506</v>
      </c>
      <c r="AP29" s="14">
        <v>3.0294878461329802</v>
      </c>
      <c r="AQ29" s="13">
        <v>18.825939916873502</v>
      </c>
      <c r="AR29" s="14">
        <v>0.92921772624252297</v>
      </c>
      <c r="AS29" s="13">
        <v>21.3569337491124</v>
      </c>
      <c r="AT29" s="14">
        <v>1.4888097379966301</v>
      </c>
      <c r="AU29" s="13">
        <v>9.59931249338916</v>
      </c>
      <c r="AV29" s="14">
        <v>2.8096456832875298</v>
      </c>
      <c r="AW29" s="13">
        <v>-11.757621255723199</v>
      </c>
      <c r="AX29" s="14">
        <v>3.1716197239692399</v>
      </c>
      <c r="AY29" s="13">
        <v>18.4351864091254</v>
      </c>
      <c r="AZ29" s="14">
        <v>0.93450616966287003</v>
      </c>
      <c r="BA29" s="13">
        <v>19.1919506112215</v>
      </c>
      <c r="BB29" s="14">
        <v>1.36718769700154</v>
      </c>
      <c r="BC29" s="13">
        <v>17.416212038519301</v>
      </c>
      <c r="BD29" s="14">
        <v>3.81954047294365</v>
      </c>
      <c r="BE29" s="13">
        <v>-1.7757385727022601</v>
      </c>
      <c r="BF29" s="14">
        <v>3.6911607665872999</v>
      </c>
      <c r="BG29" s="13">
        <v>20.771687009512899</v>
      </c>
      <c r="BH29" s="14">
        <v>0.99649849375269195</v>
      </c>
      <c r="BI29" s="13">
        <v>20.388486871638701</v>
      </c>
      <c r="BJ29" s="14">
        <v>1.4364473173928101</v>
      </c>
      <c r="BK29" s="13">
        <v>20.243762802144399</v>
      </c>
      <c r="BL29" s="14">
        <v>3.6519864363653398</v>
      </c>
      <c r="BM29" s="13">
        <v>-0.144724069494295</v>
      </c>
      <c r="BN29" s="14">
        <v>4.1153220135902302</v>
      </c>
      <c r="BO29" s="13">
        <v>3.6682423802876598</v>
      </c>
      <c r="BP29" s="14">
        <v>0.47606882182581201</v>
      </c>
      <c r="BQ29" s="13">
        <v>3.88925892354739</v>
      </c>
      <c r="BR29" s="14">
        <v>0.87723249123043201</v>
      </c>
      <c r="BS29" s="13">
        <v>3.13102418121318</v>
      </c>
      <c r="BT29" s="14">
        <v>1.6421812251135799</v>
      </c>
      <c r="BU29" s="13">
        <v>-0.75823474233421395</v>
      </c>
      <c r="BV29" s="14">
        <v>1.78120289227342</v>
      </c>
      <c r="BW29" s="13">
        <v>13.2739107255248</v>
      </c>
      <c r="BX29" s="14">
        <v>0.77826219300612798</v>
      </c>
      <c r="BY29" s="13">
        <v>13.6747621972485</v>
      </c>
      <c r="BZ29" s="14">
        <v>1.2610944291384201</v>
      </c>
      <c r="CA29" s="13">
        <v>7.6940080591744104</v>
      </c>
      <c r="CB29" s="14">
        <v>2.10088340237477</v>
      </c>
      <c r="CC29" s="13">
        <v>-5.9807541380740599</v>
      </c>
      <c r="CD29" s="14">
        <v>2.5894947979999801</v>
      </c>
      <c r="CE29" s="13">
        <v>23.0050499977431</v>
      </c>
      <c r="CF29" s="14">
        <v>1.0786179490171399</v>
      </c>
      <c r="CG29" s="13">
        <v>23.339290217880201</v>
      </c>
      <c r="CH29" s="14">
        <v>1.4993241761003699</v>
      </c>
      <c r="CI29" s="13">
        <v>18.3430071625036</v>
      </c>
      <c r="CJ29" s="14">
        <v>3.6708693680436202</v>
      </c>
      <c r="CK29" s="13">
        <v>-4.9962830553766002</v>
      </c>
      <c r="CL29" s="14">
        <v>3.9512246744968098</v>
      </c>
      <c r="CM29" s="13">
        <v>17.9840075366095</v>
      </c>
      <c r="CN29" s="14">
        <v>1.07009301408445</v>
      </c>
      <c r="CO29" s="13">
        <v>19.5213539282752</v>
      </c>
      <c r="CP29" s="14">
        <v>1.6472443110027499</v>
      </c>
      <c r="CQ29" s="13">
        <v>11.995304640266401</v>
      </c>
      <c r="CR29" s="14">
        <v>2.9616066108006001</v>
      </c>
      <c r="CS29" s="13">
        <v>-7.5260492880088199</v>
      </c>
      <c r="CT29" s="14">
        <v>3.1700486984129599</v>
      </c>
      <c r="CU29" s="13">
        <v>10.5863818087913</v>
      </c>
      <c r="CV29" s="14">
        <v>0.68857673961988097</v>
      </c>
      <c r="CW29" s="13">
        <v>10.749098556833699</v>
      </c>
      <c r="CX29" s="14">
        <v>1.21728746033632</v>
      </c>
      <c r="CY29" s="13">
        <v>4.7881645598245797</v>
      </c>
      <c r="CZ29" s="14">
        <v>1.82822672703823</v>
      </c>
      <c r="DA29" s="13">
        <v>-5.9609339970091302</v>
      </c>
      <c r="DB29" s="14">
        <v>2.2389668899812998</v>
      </c>
      <c r="DC29" s="13">
        <v>10.1371853154871</v>
      </c>
      <c r="DD29" s="14">
        <v>0.70509583185666402</v>
      </c>
      <c r="DE29" s="13">
        <v>9.4935399763101902</v>
      </c>
      <c r="DF29" s="14">
        <v>1.01888371282714</v>
      </c>
      <c r="DG29" s="13">
        <v>10.318259708951301</v>
      </c>
      <c r="DH29" s="14">
        <v>2.5645353812052001</v>
      </c>
      <c r="DI29" s="13">
        <v>0.82471973264110898</v>
      </c>
      <c r="DJ29" s="14">
        <v>2.90628816951891</v>
      </c>
      <c r="DK29" s="13">
        <v>17.508535405075701</v>
      </c>
      <c r="DL29" s="14">
        <v>0.93225240342110705</v>
      </c>
      <c r="DM29" s="13">
        <v>16.9424045290429</v>
      </c>
      <c r="DN29" s="14">
        <v>1.31474637711043</v>
      </c>
      <c r="DO29" s="13">
        <v>16.147421837114599</v>
      </c>
      <c r="DP29" s="14">
        <v>3.7172689179144802</v>
      </c>
      <c r="DQ29" s="13">
        <v>-0.79498269192836402</v>
      </c>
      <c r="DR29" s="14">
        <v>4.0184168718013904</v>
      </c>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6"/>
    </row>
    <row r="30" spans="1:182" ht="12.95" customHeight="1" x14ac:dyDescent="0.2">
      <c r="A30" s="2" t="s">
        <v>35</v>
      </c>
      <c r="B30" s="12">
        <v>2</v>
      </c>
      <c r="C30" s="13">
        <v>4.9983458380706702</v>
      </c>
      <c r="D30" s="14">
        <v>0.52511152492352697</v>
      </c>
      <c r="E30" s="13">
        <v>4.7808335296791</v>
      </c>
      <c r="F30" s="14">
        <v>0.70361786445140195</v>
      </c>
      <c r="G30" s="13">
        <v>5.4297941760086701</v>
      </c>
      <c r="H30" s="14">
        <v>2.7652914496725498</v>
      </c>
      <c r="I30" s="13">
        <v>0.64896064632957295</v>
      </c>
      <c r="J30" s="14">
        <v>2.8336933160415199</v>
      </c>
      <c r="K30" s="13">
        <v>4.7324942088154698</v>
      </c>
      <c r="L30" s="14">
        <v>0.42876604141859098</v>
      </c>
      <c r="M30" s="13">
        <v>5.1910528970743002</v>
      </c>
      <c r="N30" s="14">
        <v>0.750471301331189</v>
      </c>
      <c r="O30" s="13">
        <v>8.3181489370061303</v>
      </c>
      <c r="P30" s="14">
        <v>3.4730487227095002</v>
      </c>
      <c r="Q30" s="13">
        <v>3.1270960399318199</v>
      </c>
      <c r="R30" s="14">
        <v>3.54968506259201</v>
      </c>
      <c r="S30" s="13">
        <v>4.61800583299003</v>
      </c>
      <c r="T30" s="14">
        <v>0.458279252989644</v>
      </c>
      <c r="U30" s="13">
        <v>4.1290734669456901</v>
      </c>
      <c r="V30" s="14">
        <v>0.70748934840833699</v>
      </c>
      <c r="W30" s="13">
        <v>4.0018840325067497</v>
      </c>
      <c r="X30" s="14">
        <v>1.8700858558606099</v>
      </c>
      <c r="Y30" s="13">
        <v>-0.12718943443894601</v>
      </c>
      <c r="Z30" s="14">
        <v>1.9744925838551799</v>
      </c>
      <c r="AA30" s="13">
        <v>7.8991862353299096</v>
      </c>
      <c r="AB30" s="14">
        <v>0.49740099200836502</v>
      </c>
      <c r="AC30" s="13">
        <v>7.7490589351796304</v>
      </c>
      <c r="AD30" s="14">
        <v>0.73862867216797501</v>
      </c>
      <c r="AE30" s="13">
        <v>14.806442143440799</v>
      </c>
      <c r="AF30" s="14">
        <v>4.2743078445067901</v>
      </c>
      <c r="AG30" s="13">
        <v>7.0573832082611201</v>
      </c>
      <c r="AH30" s="14">
        <v>4.4003002736152199</v>
      </c>
      <c r="AI30" s="13">
        <v>7.5890242154337599</v>
      </c>
      <c r="AJ30" s="14">
        <v>0.64810157232524201</v>
      </c>
      <c r="AK30" s="13">
        <v>6.4969427070638996</v>
      </c>
      <c r="AL30" s="14">
        <v>0.77637942430376805</v>
      </c>
      <c r="AM30" s="13">
        <v>8.0480026555248791</v>
      </c>
      <c r="AN30" s="14">
        <v>3.28867910825466</v>
      </c>
      <c r="AO30" s="13">
        <v>1.5510599484609799</v>
      </c>
      <c r="AP30" s="14">
        <v>3.37194344697305</v>
      </c>
      <c r="AQ30" s="13">
        <v>7.8071784504767097</v>
      </c>
      <c r="AR30" s="14">
        <v>0.627841335877944</v>
      </c>
      <c r="AS30" s="13">
        <v>7.6820320221886202</v>
      </c>
      <c r="AT30" s="14">
        <v>0.88349972713883196</v>
      </c>
      <c r="AU30" s="13">
        <v>8.0480026555248791</v>
      </c>
      <c r="AV30" s="14">
        <v>3.28867910825466</v>
      </c>
      <c r="AW30" s="13">
        <v>0.36597063333626301</v>
      </c>
      <c r="AX30" s="14">
        <v>3.5359357071150002</v>
      </c>
      <c r="AY30" s="13">
        <v>22.820657964340501</v>
      </c>
      <c r="AZ30" s="14">
        <v>1.01413810554702</v>
      </c>
      <c r="BA30" s="13">
        <v>22.7273777078743</v>
      </c>
      <c r="BB30" s="14">
        <v>1.4006875238885399</v>
      </c>
      <c r="BC30" s="13">
        <v>27.7821189353322</v>
      </c>
      <c r="BD30" s="14">
        <v>5.1922261089169099</v>
      </c>
      <c r="BE30" s="13">
        <v>5.05474122745788</v>
      </c>
      <c r="BF30" s="14">
        <v>5.4798899890230901</v>
      </c>
      <c r="BG30" s="13">
        <v>13.045947382800501</v>
      </c>
      <c r="BH30" s="14">
        <v>0.79115680743389805</v>
      </c>
      <c r="BI30" s="13">
        <v>13.5044335219344</v>
      </c>
      <c r="BJ30" s="14">
        <v>1.1680461985978099</v>
      </c>
      <c r="BK30" s="13">
        <v>16.078262564733802</v>
      </c>
      <c r="BL30" s="14">
        <v>4.5196619464437804</v>
      </c>
      <c r="BM30" s="13">
        <v>2.5738290427993902</v>
      </c>
      <c r="BN30" s="14">
        <v>4.8978623724254202</v>
      </c>
      <c r="BO30" s="13">
        <v>2.8925230225535898</v>
      </c>
      <c r="BP30" s="14">
        <v>0.34336363006551301</v>
      </c>
      <c r="BQ30" s="13">
        <v>3.3755533034218401</v>
      </c>
      <c r="BR30" s="14">
        <v>0.52217500160608699</v>
      </c>
      <c r="BS30" s="13">
        <v>1.4207918972668401</v>
      </c>
      <c r="BT30" s="14">
        <v>1.0333071528817901</v>
      </c>
      <c r="BU30" s="13">
        <v>-1.954761406155</v>
      </c>
      <c r="BV30" s="14">
        <v>1.18605825784263</v>
      </c>
      <c r="BW30" s="13">
        <v>8.2419406446330594</v>
      </c>
      <c r="BX30" s="14">
        <v>0.50689555749088799</v>
      </c>
      <c r="BY30" s="13">
        <v>8.5529801705504909</v>
      </c>
      <c r="BZ30" s="14">
        <v>0.83200744997879506</v>
      </c>
      <c r="CA30" s="13">
        <v>10.325244590812201</v>
      </c>
      <c r="CB30" s="14">
        <v>3.81964369571749</v>
      </c>
      <c r="CC30" s="13">
        <v>1.77226442026169</v>
      </c>
      <c r="CD30" s="14">
        <v>3.9894918737452101</v>
      </c>
      <c r="CE30" s="13">
        <v>16.6090555773402</v>
      </c>
      <c r="CF30" s="14">
        <v>0.91231494174927996</v>
      </c>
      <c r="CG30" s="13">
        <v>17.331160423855</v>
      </c>
      <c r="CH30" s="14">
        <v>1.3327617989451199</v>
      </c>
      <c r="CI30" s="13">
        <v>16.432129609005301</v>
      </c>
      <c r="CJ30" s="14">
        <v>4.3974285663735202</v>
      </c>
      <c r="CK30" s="13">
        <v>-0.89903081484966296</v>
      </c>
      <c r="CL30" s="14">
        <v>4.5495959269337902</v>
      </c>
      <c r="CM30" s="13">
        <v>11.621823883466501</v>
      </c>
      <c r="CN30" s="14">
        <v>0.78859680507138696</v>
      </c>
      <c r="CO30" s="13">
        <v>10.600032430584401</v>
      </c>
      <c r="CP30" s="14">
        <v>0.94714028165838804</v>
      </c>
      <c r="CQ30" s="13">
        <v>8.3145937706946107</v>
      </c>
      <c r="CR30" s="14">
        <v>2.9474330383674898</v>
      </c>
      <c r="CS30" s="13">
        <v>-2.2854386598898202</v>
      </c>
      <c r="CT30" s="14">
        <v>2.9871402200232899</v>
      </c>
      <c r="CU30" s="13">
        <v>4.4755894873895397</v>
      </c>
      <c r="CV30" s="14">
        <v>0.45106017417328498</v>
      </c>
      <c r="CW30" s="13">
        <v>3.9086841990474599</v>
      </c>
      <c r="CX30" s="14">
        <v>0.65912924362650904</v>
      </c>
      <c r="CY30" s="13">
        <v>4.2341440025205701</v>
      </c>
      <c r="CZ30" s="14">
        <v>2.3055606610020698</v>
      </c>
      <c r="DA30" s="13">
        <v>0.32545980347311598</v>
      </c>
      <c r="DB30" s="14">
        <v>2.3431443185312202</v>
      </c>
      <c r="DC30" s="13">
        <v>3.57655779546874</v>
      </c>
      <c r="DD30" s="14">
        <v>0.34853905865110002</v>
      </c>
      <c r="DE30" s="13">
        <v>3.0327623252615901</v>
      </c>
      <c r="DF30" s="14">
        <v>0.50500360864591998</v>
      </c>
      <c r="DG30" s="13">
        <v>2.6914620120025501</v>
      </c>
      <c r="DH30" s="14">
        <v>1.9080632878953401</v>
      </c>
      <c r="DI30" s="13">
        <v>-0.34130031325903298</v>
      </c>
      <c r="DJ30" s="14">
        <v>2.0353644378775302</v>
      </c>
      <c r="DK30" s="13">
        <v>14.0753511434289</v>
      </c>
      <c r="DL30" s="14">
        <v>0.76062356937304998</v>
      </c>
      <c r="DM30" s="13">
        <v>13.6808487226693</v>
      </c>
      <c r="DN30" s="14">
        <v>1.16532639873916</v>
      </c>
      <c r="DO30" s="13">
        <v>11.6780291246428</v>
      </c>
      <c r="DP30" s="14">
        <v>3.3479583865860101</v>
      </c>
      <c r="DQ30" s="13">
        <v>-2.0028195980265702</v>
      </c>
      <c r="DR30" s="14">
        <v>3.4101326259265301</v>
      </c>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6"/>
    </row>
    <row r="31" spans="1:182" ht="12.95" customHeight="1" x14ac:dyDescent="0.2">
      <c r="A31" s="2" t="s">
        <v>36</v>
      </c>
      <c r="B31" s="12">
        <v>2</v>
      </c>
      <c r="C31" s="13">
        <v>5.6807819132781203</v>
      </c>
      <c r="D31" s="14">
        <v>0.54857531121174097</v>
      </c>
      <c r="E31" s="13">
        <v>6.1352248848346296</v>
      </c>
      <c r="F31" s="14">
        <v>0.95381451855382904</v>
      </c>
      <c r="G31" s="13">
        <v>5.0453155478236598</v>
      </c>
      <c r="H31" s="14">
        <v>3.29373902199224</v>
      </c>
      <c r="I31" s="13">
        <v>-1.08990933701097</v>
      </c>
      <c r="J31" s="14">
        <v>3.4566563810642799</v>
      </c>
      <c r="K31" s="13">
        <v>8.2528553301236194</v>
      </c>
      <c r="L31" s="14">
        <v>0.63517895198222996</v>
      </c>
      <c r="M31" s="13">
        <v>7.9397414318562296</v>
      </c>
      <c r="N31" s="14">
        <v>0.99544073480186102</v>
      </c>
      <c r="O31" s="13">
        <v>19.076702800534498</v>
      </c>
      <c r="P31" s="14">
        <v>6.5745716377163497</v>
      </c>
      <c r="Q31" s="13">
        <v>11.1369613686783</v>
      </c>
      <c r="R31" s="14">
        <v>6.6615145176463004</v>
      </c>
      <c r="S31" s="13">
        <v>2.7913274837721298</v>
      </c>
      <c r="T31" s="14">
        <v>0.40551104118175102</v>
      </c>
      <c r="U31" s="13">
        <v>2.9863755223689501</v>
      </c>
      <c r="V31" s="14">
        <v>0.70205785275270205</v>
      </c>
      <c r="W31" s="13">
        <v>1.6097906513007101</v>
      </c>
      <c r="X31" s="14">
        <v>1.58890183522772</v>
      </c>
      <c r="Y31" s="13">
        <v>-1.37658487106825</v>
      </c>
      <c r="Z31" s="14">
        <v>1.73864397585538</v>
      </c>
      <c r="AA31" s="13">
        <v>9.1334284289024197</v>
      </c>
      <c r="AB31" s="14">
        <v>0.68063966952154298</v>
      </c>
      <c r="AC31" s="13">
        <v>8.5694471891159694</v>
      </c>
      <c r="AD31" s="14">
        <v>1.1258271814282901</v>
      </c>
      <c r="AE31" s="13">
        <v>15.9175202286235</v>
      </c>
      <c r="AF31" s="14">
        <v>5.4680624564742004</v>
      </c>
      <c r="AG31" s="13">
        <v>7.3480730395075602</v>
      </c>
      <c r="AH31" s="14">
        <v>5.6442540990219001</v>
      </c>
      <c r="AI31" s="13">
        <v>16.461478330049001</v>
      </c>
      <c r="AJ31" s="14">
        <v>0.92534429775707205</v>
      </c>
      <c r="AK31" s="13">
        <v>14.8991392943609</v>
      </c>
      <c r="AL31" s="14">
        <v>1.46645393654939</v>
      </c>
      <c r="AM31" s="13">
        <v>23.648425439904699</v>
      </c>
      <c r="AN31" s="14">
        <v>6.94172680448031</v>
      </c>
      <c r="AO31" s="13">
        <v>8.7492861455437705</v>
      </c>
      <c r="AP31" s="14">
        <v>6.7998072065453199</v>
      </c>
      <c r="AQ31" s="13">
        <v>18.8718185361625</v>
      </c>
      <c r="AR31" s="14">
        <v>1.0252550874530699</v>
      </c>
      <c r="AS31" s="13">
        <v>17.587811709744699</v>
      </c>
      <c r="AT31" s="14">
        <v>1.6749424858622799</v>
      </c>
      <c r="AU31" s="13">
        <v>27.447720683633001</v>
      </c>
      <c r="AV31" s="14">
        <v>7.0148217408807803</v>
      </c>
      <c r="AW31" s="13">
        <v>9.8599089738883592</v>
      </c>
      <c r="AX31" s="14">
        <v>6.9347959857391901</v>
      </c>
      <c r="AY31" s="13">
        <v>23.882495699953399</v>
      </c>
      <c r="AZ31" s="14">
        <v>1.1084925302633</v>
      </c>
      <c r="BA31" s="13">
        <v>21.9786339021801</v>
      </c>
      <c r="BB31" s="14">
        <v>1.47411118492155</v>
      </c>
      <c r="BC31" s="13">
        <v>30.263192803355398</v>
      </c>
      <c r="BD31" s="14">
        <v>6.7133570772295901</v>
      </c>
      <c r="BE31" s="13">
        <v>8.2845589011753002</v>
      </c>
      <c r="BF31" s="14">
        <v>6.8091469335140404</v>
      </c>
      <c r="BG31" s="13">
        <v>16.997315516368399</v>
      </c>
      <c r="BH31" s="14">
        <v>1.0647737424344199</v>
      </c>
      <c r="BI31" s="13">
        <v>15.680361583245601</v>
      </c>
      <c r="BJ31" s="14">
        <v>1.57087118016014</v>
      </c>
      <c r="BK31" s="13">
        <v>23.186896105590701</v>
      </c>
      <c r="BL31" s="14">
        <v>6.3586033918806404</v>
      </c>
      <c r="BM31" s="13">
        <v>7.50653452234517</v>
      </c>
      <c r="BN31" s="14">
        <v>6.5488685434414204</v>
      </c>
      <c r="BO31" s="13">
        <v>4.5625934503006498</v>
      </c>
      <c r="BP31" s="14">
        <v>0.55317723020249199</v>
      </c>
      <c r="BQ31" s="13">
        <v>3.81134300407223</v>
      </c>
      <c r="BR31" s="14">
        <v>0.65328569387476698</v>
      </c>
      <c r="BS31" s="13">
        <v>1.6356651752701801</v>
      </c>
      <c r="BT31" s="14">
        <v>1.6139485939740701</v>
      </c>
      <c r="BU31" s="13">
        <v>-2.17567782880205</v>
      </c>
      <c r="BV31" s="14">
        <v>1.6806968171597101</v>
      </c>
      <c r="BW31" s="13">
        <v>16.8898421547417</v>
      </c>
      <c r="BX31" s="14">
        <v>1.0568520490026501</v>
      </c>
      <c r="BY31" s="13">
        <v>18.154676580456702</v>
      </c>
      <c r="BZ31" s="14">
        <v>1.5167845431482101</v>
      </c>
      <c r="CA31" s="13">
        <v>21.889451827132302</v>
      </c>
      <c r="CB31" s="14">
        <v>6.6659475447171603</v>
      </c>
      <c r="CC31" s="13">
        <v>3.7347752466755701</v>
      </c>
      <c r="CD31" s="14">
        <v>6.7349122013737004</v>
      </c>
      <c r="CE31" s="13">
        <v>28.4485234696295</v>
      </c>
      <c r="CF31" s="14">
        <v>1.3504960446558201</v>
      </c>
      <c r="CG31" s="13">
        <v>30.742288651789298</v>
      </c>
      <c r="CH31" s="14">
        <v>2.0029591769888802</v>
      </c>
      <c r="CI31" s="13">
        <v>30.999039562546201</v>
      </c>
      <c r="CJ31" s="14">
        <v>7.4816143934478703</v>
      </c>
      <c r="CK31" s="13">
        <v>0.25675091075697398</v>
      </c>
      <c r="CL31" s="14">
        <v>7.5944508572266596</v>
      </c>
      <c r="CM31" s="13">
        <v>14.9367458020717</v>
      </c>
      <c r="CN31" s="14">
        <v>1.04928900329689</v>
      </c>
      <c r="CO31" s="13">
        <v>15.9230687837904</v>
      </c>
      <c r="CP31" s="14">
        <v>1.4485887690064101</v>
      </c>
      <c r="CQ31" s="13">
        <v>11.728630750230201</v>
      </c>
      <c r="CR31" s="14">
        <v>4.8079061316812703</v>
      </c>
      <c r="CS31" s="13">
        <v>-4.1944380335601998</v>
      </c>
      <c r="CT31" s="14">
        <v>4.8048390697045997</v>
      </c>
      <c r="CU31" s="13">
        <v>8.0164697210241602</v>
      </c>
      <c r="CV31" s="14">
        <v>0.62082631567688495</v>
      </c>
      <c r="CW31" s="13">
        <v>7.57357556013738</v>
      </c>
      <c r="CX31" s="14">
        <v>0.99576211248642699</v>
      </c>
      <c r="CY31" s="13">
        <v>13.0143210198312</v>
      </c>
      <c r="CZ31" s="14">
        <v>5.1932264286674901</v>
      </c>
      <c r="DA31" s="13">
        <v>5.44074545969384</v>
      </c>
      <c r="DB31" s="14">
        <v>5.38110763920458</v>
      </c>
      <c r="DC31" s="13">
        <v>7.1093169668254701</v>
      </c>
      <c r="DD31" s="14">
        <v>0.57639178581167305</v>
      </c>
      <c r="DE31" s="13">
        <v>7.8963911936819597</v>
      </c>
      <c r="DF31" s="14">
        <v>1.00156175588397</v>
      </c>
      <c r="DG31" s="13">
        <v>4.9953543334879704</v>
      </c>
      <c r="DH31" s="14">
        <v>3.2525822242359399</v>
      </c>
      <c r="DI31" s="13">
        <v>-2.9010368601939902</v>
      </c>
      <c r="DJ31" s="14">
        <v>3.4381217588681299</v>
      </c>
      <c r="DK31" s="13">
        <v>20.3084905852782</v>
      </c>
      <c r="DL31" s="14">
        <v>0.98326201387502499</v>
      </c>
      <c r="DM31" s="13">
        <v>22.554230557883301</v>
      </c>
      <c r="DN31" s="14">
        <v>1.75015486542702</v>
      </c>
      <c r="DO31" s="13">
        <v>14.9631367955293</v>
      </c>
      <c r="DP31" s="14">
        <v>5.5104232902107597</v>
      </c>
      <c r="DQ31" s="13">
        <v>-7.5910937623540002</v>
      </c>
      <c r="DR31" s="14">
        <v>5.6539285197159002</v>
      </c>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6"/>
    </row>
    <row r="32" spans="1:182" ht="12.95" customHeight="1" x14ac:dyDescent="0.2">
      <c r="A32" s="2" t="s">
        <v>37</v>
      </c>
      <c r="B32" s="12">
        <v>2</v>
      </c>
      <c r="C32" s="13">
        <v>15.280397716187499</v>
      </c>
      <c r="D32" s="14">
        <v>0.845210138785773</v>
      </c>
      <c r="E32" s="13">
        <v>14.587392951670999</v>
      </c>
      <c r="F32" s="14">
        <v>1.1498027364983701</v>
      </c>
      <c r="G32" s="13">
        <v>22.1889969833192</v>
      </c>
      <c r="H32" s="14">
        <v>5.9791596816881496</v>
      </c>
      <c r="I32" s="13">
        <v>7.6016040316481401</v>
      </c>
      <c r="J32" s="14">
        <v>5.9862430322213198</v>
      </c>
      <c r="K32" s="13">
        <v>13.6930509932308</v>
      </c>
      <c r="L32" s="14">
        <v>0.78525215202087995</v>
      </c>
      <c r="M32" s="13">
        <v>12.886642046117901</v>
      </c>
      <c r="N32" s="14">
        <v>1.0747123398297</v>
      </c>
      <c r="O32" s="13">
        <v>15.092621659579301</v>
      </c>
      <c r="P32" s="14">
        <v>4.83401801279624</v>
      </c>
      <c r="Q32" s="13">
        <v>2.2059796134613801</v>
      </c>
      <c r="R32" s="14">
        <v>5.0812498269213098</v>
      </c>
      <c r="S32" s="13">
        <v>14.4465586552912</v>
      </c>
      <c r="T32" s="14">
        <v>0.68560848116760698</v>
      </c>
      <c r="U32" s="13">
        <v>13.3419486485365</v>
      </c>
      <c r="V32" s="14">
        <v>1.08991400372629</v>
      </c>
      <c r="W32" s="13">
        <v>21.698016048438099</v>
      </c>
      <c r="X32" s="14">
        <v>5.8659218663730304</v>
      </c>
      <c r="Y32" s="13">
        <v>8.3560673999016295</v>
      </c>
      <c r="Z32" s="14">
        <v>6.0005567619151998</v>
      </c>
      <c r="AA32" s="13">
        <v>14.7116056011652</v>
      </c>
      <c r="AB32" s="14">
        <v>0.70348013893164496</v>
      </c>
      <c r="AC32" s="13">
        <v>13.641046550969699</v>
      </c>
      <c r="AD32" s="14">
        <v>1.19414328101631</v>
      </c>
      <c r="AE32" s="13">
        <v>17.474446459993299</v>
      </c>
      <c r="AF32" s="14">
        <v>5.1480699699424299</v>
      </c>
      <c r="AG32" s="13">
        <v>3.8333999090235702</v>
      </c>
      <c r="AH32" s="14">
        <v>5.2763490236260902</v>
      </c>
      <c r="AI32" s="13">
        <v>23.7809159851091</v>
      </c>
      <c r="AJ32" s="14">
        <v>0.93522866581950903</v>
      </c>
      <c r="AK32" s="13">
        <v>23.0609298798257</v>
      </c>
      <c r="AL32" s="14">
        <v>1.48019155644043</v>
      </c>
      <c r="AM32" s="13">
        <v>14.679035938880601</v>
      </c>
      <c r="AN32" s="14">
        <v>4.7984568772217404</v>
      </c>
      <c r="AO32" s="13">
        <v>-8.3818939409451101</v>
      </c>
      <c r="AP32" s="14">
        <v>4.8507216677004497</v>
      </c>
      <c r="AQ32" s="13">
        <v>26.931135423722001</v>
      </c>
      <c r="AR32" s="14">
        <v>1.0068857138487</v>
      </c>
      <c r="AS32" s="13">
        <v>25.722494570204201</v>
      </c>
      <c r="AT32" s="14">
        <v>1.54440531546801</v>
      </c>
      <c r="AU32" s="13">
        <v>19.535922498836801</v>
      </c>
      <c r="AV32" s="14">
        <v>5.20760306331095</v>
      </c>
      <c r="AW32" s="13">
        <v>-6.1865720713674204</v>
      </c>
      <c r="AX32" s="14">
        <v>5.1181424611857897</v>
      </c>
      <c r="AY32" s="13">
        <v>26.796155727090301</v>
      </c>
      <c r="AZ32" s="14">
        <v>1.1170858229038101</v>
      </c>
      <c r="BA32" s="13">
        <v>25.824479284998599</v>
      </c>
      <c r="BB32" s="14">
        <v>1.4412623091779799</v>
      </c>
      <c r="BC32" s="13">
        <v>22.1673585221154</v>
      </c>
      <c r="BD32" s="14">
        <v>6.3104776356632</v>
      </c>
      <c r="BE32" s="13">
        <v>-3.6571207628832001</v>
      </c>
      <c r="BF32" s="14">
        <v>6.4859226926695097</v>
      </c>
      <c r="BG32" s="13">
        <v>27.192153114376801</v>
      </c>
      <c r="BH32" s="14">
        <v>1.1098491528436001</v>
      </c>
      <c r="BI32" s="13">
        <v>26.284664441527699</v>
      </c>
      <c r="BJ32" s="14">
        <v>1.58536626420327</v>
      </c>
      <c r="BK32" s="13">
        <v>31.849501525865001</v>
      </c>
      <c r="BL32" s="14">
        <v>6.4512209374341696</v>
      </c>
      <c r="BM32" s="13">
        <v>5.5648370843372597</v>
      </c>
      <c r="BN32" s="14">
        <v>6.6173940464994496</v>
      </c>
      <c r="BO32" s="13">
        <v>7.8562403432877597</v>
      </c>
      <c r="BP32" s="14">
        <v>0.69992516955222905</v>
      </c>
      <c r="BQ32" s="13">
        <v>6.7751083664140097</v>
      </c>
      <c r="BR32" s="14">
        <v>0.83997792242499203</v>
      </c>
      <c r="BS32" s="13">
        <v>3.1468148022604998</v>
      </c>
      <c r="BT32" s="14">
        <v>2.4301956178149098</v>
      </c>
      <c r="BU32" s="13">
        <v>-3.6282935641535099</v>
      </c>
      <c r="BV32" s="14">
        <v>2.6269926380612199</v>
      </c>
      <c r="BW32" s="13">
        <v>12.6396099284629</v>
      </c>
      <c r="BX32" s="14">
        <v>0.69452933122580696</v>
      </c>
      <c r="BY32" s="13">
        <v>13.4493367081465</v>
      </c>
      <c r="BZ32" s="14">
        <v>1.2727366331752199</v>
      </c>
      <c r="CA32" s="13">
        <v>9.9393992527639003</v>
      </c>
      <c r="CB32" s="14">
        <v>4.2420484104445704</v>
      </c>
      <c r="CC32" s="13">
        <v>-3.50993745538256</v>
      </c>
      <c r="CD32" s="14">
        <v>4.496885186449</v>
      </c>
      <c r="CE32" s="13">
        <v>28.159666816714299</v>
      </c>
      <c r="CF32" s="14">
        <v>1.2081000494523899</v>
      </c>
      <c r="CG32" s="13">
        <v>27.967693741751798</v>
      </c>
      <c r="CH32" s="14">
        <v>1.5639745737208399</v>
      </c>
      <c r="CI32" s="13">
        <v>19.877811369920799</v>
      </c>
      <c r="CJ32" s="14">
        <v>5.8285188359144504</v>
      </c>
      <c r="CK32" s="13">
        <v>-8.0898823718310098</v>
      </c>
      <c r="CL32" s="14">
        <v>6.0286371851893801</v>
      </c>
      <c r="CM32" s="13">
        <v>11.2114498609464</v>
      </c>
      <c r="CN32" s="14">
        <v>0.77319359680501798</v>
      </c>
      <c r="CO32" s="13">
        <v>9.1494801807859591</v>
      </c>
      <c r="CP32" s="14">
        <v>1.0877815327600999</v>
      </c>
      <c r="CQ32" s="13">
        <v>6.8113333737016104</v>
      </c>
      <c r="CR32" s="14">
        <v>2.9963095190099098</v>
      </c>
      <c r="CS32" s="13">
        <v>-2.3381468070843501</v>
      </c>
      <c r="CT32" s="14">
        <v>3.1872951398334801</v>
      </c>
      <c r="CU32" s="13">
        <v>10.209115765526199</v>
      </c>
      <c r="CV32" s="14">
        <v>0.59801270483351099</v>
      </c>
      <c r="CW32" s="13">
        <v>10.159739908069101</v>
      </c>
      <c r="CX32" s="14">
        <v>0.88772999905087502</v>
      </c>
      <c r="CY32" s="13">
        <v>4.2431763885039899</v>
      </c>
      <c r="CZ32" s="14">
        <v>2.1672475051731301</v>
      </c>
      <c r="DA32" s="13">
        <v>-5.9165635195650603</v>
      </c>
      <c r="DB32" s="14">
        <v>2.49274974892993</v>
      </c>
      <c r="DC32" s="13">
        <v>18.696514999197401</v>
      </c>
      <c r="DD32" s="14">
        <v>0.92139790308248304</v>
      </c>
      <c r="DE32" s="13">
        <v>15.612745349571901</v>
      </c>
      <c r="DF32" s="14">
        <v>1.09645937544313</v>
      </c>
      <c r="DG32" s="13">
        <v>12.295642870365899</v>
      </c>
      <c r="DH32" s="14">
        <v>4.3835693919629799</v>
      </c>
      <c r="DI32" s="13">
        <v>-3.31710247920602</v>
      </c>
      <c r="DJ32" s="14">
        <v>4.4982404119505501</v>
      </c>
      <c r="DK32" s="13">
        <v>28.853914972087399</v>
      </c>
      <c r="DL32" s="14">
        <v>0.98348090566894197</v>
      </c>
      <c r="DM32" s="13">
        <v>27.1143149386875</v>
      </c>
      <c r="DN32" s="14">
        <v>1.44125695553207</v>
      </c>
      <c r="DO32" s="13">
        <v>28.132875332419498</v>
      </c>
      <c r="DP32" s="14">
        <v>5.9408212800202502</v>
      </c>
      <c r="DQ32" s="13">
        <v>1.01856039373201</v>
      </c>
      <c r="DR32" s="14">
        <v>5.95498810388818</v>
      </c>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6"/>
    </row>
    <row r="33" spans="1:182" ht="12.95" customHeight="1" x14ac:dyDescent="0.2">
      <c r="A33" s="2" t="s">
        <v>38</v>
      </c>
      <c r="B33" s="12">
        <v>2</v>
      </c>
      <c r="C33" s="13">
        <v>5.3358101994036202</v>
      </c>
      <c r="D33" s="14">
        <v>0.77999487206491502</v>
      </c>
      <c r="E33" s="13">
        <v>6.1000784543881004</v>
      </c>
      <c r="F33" s="14">
        <v>1.3210760937341901</v>
      </c>
      <c r="G33" s="13">
        <v>10.1962800254191</v>
      </c>
      <c r="H33" s="14">
        <v>3.72390853949784</v>
      </c>
      <c r="I33" s="13">
        <v>4.09620157103104</v>
      </c>
      <c r="J33" s="14">
        <v>3.9618526286736802</v>
      </c>
      <c r="K33" s="13">
        <v>5.6995407034678003</v>
      </c>
      <c r="L33" s="14">
        <v>0.78393188713680995</v>
      </c>
      <c r="M33" s="13">
        <v>7.1200820493594899</v>
      </c>
      <c r="N33" s="14">
        <v>1.32462665801744</v>
      </c>
      <c r="O33" s="13">
        <v>10.925801094697499</v>
      </c>
      <c r="P33" s="14">
        <v>3.7300584585232102</v>
      </c>
      <c r="Q33" s="13">
        <v>3.8057190453379799</v>
      </c>
      <c r="R33" s="14">
        <v>3.9131730861979301</v>
      </c>
      <c r="S33" s="13">
        <v>5.5360142080746</v>
      </c>
      <c r="T33" s="14">
        <v>0.764221611998668</v>
      </c>
      <c r="U33" s="13">
        <v>5.5099929126946199</v>
      </c>
      <c r="V33" s="14">
        <v>1.34396815736308</v>
      </c>
      <c r="W33" s="13">
        <v>10.8838516606325</v>
      </c>
      <c r="X33" s="14">
        <v>3.6707023928562599</v>
      </c>
      <c r="Y33" s="13">
        <v>5.3738587479378399</v>
      </c>
      <c r="Z33" s="14">
        <v>3.9165081331903</v>
      </c>
      <c r="AA33" s="13">
        <v>11.979230432048899</v>
      </c>
      <c r="AB33" s="14">
        <v>1.0684724395173</v>
      </c>
      <c r="AC33" s="13">
        <v>11.4265944872036</v>
      </c>
      <c r="AD33" s="14">
        <v>1.5735674303317</v>
      </c>
      <c r="AE33" s="13">
        <v>15.623537875748699</v>
      </c>
      <c r="AF33" s="14">
        <v>4.0311790554872804</v>
      </c>
      <c r="AG33" s="13">
        <v>4.1969433885450904</v>
      </c>
      <c r="AH33" s="14">
        <v>4.3340697912144996</v>
      </c>
      <c r="AI33" s="13">
        <v>20.424661169149601</v>
      </c>
      <c r="AJ33" s="14">
        <v>1.4855404490214199</v>
      </c>
      <c r="AK33" s="13">
        <v>19.080001783337899</v>
      </c>
      <c r="AL33" s="14">
        <v>1.9653447908392001</v>
      </c>
      <c r="AM33" s="13">
        <v>20.567394252600401</v>
      </c>
      <c r="AN33" s="14">
        <v>4.7477656661109</v>
      </c>
      <c r="AO33" s="13">
        <v>1.4873924692625</v>
      </c>
      <c r="AP33" s="14">
        <v>4.9973536305167103</v>
      </c>
      <c r="AQ33" s="13">
        <v>18.871419304284899</v>
      </c>
      <c r="AR33" s="14">
        <v>1.51260867299789</v>
      </c>
      <c r="AS33" s="13">
        <v>18.8188861046509</v>
      </c>
      <c r="AT33" s="14">
        <v>2.1676048810305399</v>
      </c>
      <c r="AU33" s="13">
        <v>16.294209628925099</v>
      </c>
      <c r="AV33" s="14">
        <v>4.54527259160536</v>
      </c>
      <c r="AW33" s="13">
        <v>-2.52467647572582</v>
      </c>
      <c r="AX33" s="14">
        <v>4.8993053812044796</v>
      </c>
      <c r="AY33" s="13">
        <v>25.718338453030999</v>
      </c>
      <c r="AZ33" s="14">
        <v>1.36765345441506</v>
      </c>
      <c r="BA33" s="13">
        <v>24.022476885138602</v>
      </c>
      <c r="BB33" s="14">
        <v>2.2982279263666299</v>
      </c>
      <c r="BC33" s="13">
        <v>24.220292292334001</v>
      </c>
      <c r="BD33" s="14">
        <v>4.7974857432595899</v>
      </c>
      <c r="BE33" s="13">
        <v>0.19781540719542801</v>
      </c>
      <c r="BF33" s="14">
        <v>5.5198703751949498</v>
      </c>
      <c r="BG33" s="13">
        <v>21.1089359355657</v>
      </c>
      <c r="BH33" s="14">
        <v>1.5364855137470099</v>
      </c>
      <c r="BI33" s="13">
        <v>21.1937026283527</v>
      </c>
      <c r="BJ33" s="14">
        <v>2.5627361314741499</v>
      </c>
      <c r="BK33" s="13">
        <v>29.8025743489771</v>
      </c>
      <c r="BL33" s="14">
        <v>5.0984921616728398</v>
      </c>
      <c r="BM33" s="13">
        <v>8.6088717206244407</v>
      </c>
      <c r="BN33" s="14">
        <v>5.4659535996695396</v>
      </c>
      <c r="BO33" s="13">
        <v>5.1354163357466298</v>
      </c>
      <c r="BP33" s="14">
        <v>0.83697832524912297</v>
      </c>
      <c r="BQ33" s="13">
        <v>5.3580435866546496</v>
      </c>
      <c r="BR33" s="14">
        <v>1.28683227885324</v>
      </c>
      <c r="BS33" s="13">
        <v>5.8437291386013497</v>
      </c>
      <c r="BT33" s="14">
        <v>2.8846987619062001</v>
      </c>
      <c r="BU33" s="13">
        <v>0.48568555194669999</v>
      </c>
      <c r="BV33" s="14">
        <v>3.04836407526905</v>
      </c>
      <c r="BW33" s="13">
        <v>17.7815768795762</v>
      </c>
      <c r="BX33" s="14">
        <v>1.3433835108857799</v>
      </c>
      <c r="BY33" s="13">
        <v>18.379163833510699</v>
      </c>
      <c r="BZ33" s="14">
        <v>2.07544691554885</v>
      </c>
      <c r="CA33" s="13">
        <v>19.338162642901001</v>
      </c>
      <c r="CB33" s="14">
        <v>4.6347300903421296</v>
      </c>
      <c r="CC33" s="13">
        <v>0.95899880939026605</v>
      </c>
      <c r="CD33" s="14">
        <v>4.8408397090863797</v>
      </c>
      <c r="CE33" s="13">
        <v>24.908448706777399</v>
      </c>
      <c r="CF33" s="14">
        <v>1.4867451107540599</v>
      </c>
      <c r="CG33" s="13">
        <v>26.7961750930478</v>
      </c>
      <c r="CH33" s="14">
        <v>2.3725846898734901</v>
      </c>
      <c r="CI33" s="13">
        <v>28.567693467206301</v>
      </c>
      <c r="CJ33" s="14">
        <v>5.1906092024909798</v>
      </c>
      <c r="CK33" s="13">
        <v>1.7715183741584699</v>
      </c>
      <c r="CL33" s="14">
        <v>5.4448957825266699</v>
      </c>
      <c r="CM33" s="13">
        <v>34.206427047219499</v>
      </c>
      <c r="CN33" s="14">
        <v>1.8339963062026201</v>
      </c>
      <c r="CO33" s="13">
        <v>39.220519761337798</v>
      </c>
      <c r="CP33" s="14">
        <v>3.00457387943541</v>
      </c>
      <c r="CQ33" s="13">
        <v>46.100602094371297</v>
      </c>
      <c r="CR33" s="14">
        <v>5.9701065562180098</v>
      </c>
      <c r="CS33" s="13">
        <v>6.8800823330335099</v>
      </c>
      <c r="CT33" s="14">
        <v>6.3855118806198297</v>
      </c>
      <c r="CU33" s="13">
        <v>8.1839272106986893</v>
      </c>
      <c r="CV33" s="14">
        <v>0.93164082278000204</v>
      </c>
      <c r="CW33" s="13">
        <v>8.2295359658456402</v>
      </c>
      <c r="CX33" s="14">
        <v>1.57880614734043</v>
      </c>
      <c r="CY33" s="13">
        <v>11.6071414156213</v>
      </c>
      <c r="CZ33" s="14">
        <v>3.73160716709799</v>
      </c>
      <c r="DA33" s="13">
        <v>3.37760544977563</v>
      </c>
      <c r="DB33" s="14">
        <v>4.1578531134415897</v>
      </c>
      <c r="DC33" s="13">
        <v>9.1636086313854399</v>
      </c>
      <c r="DD33" s="14">
        <v>1.02357576123949</v>
      </c>
      <c r="DE33" s="13">
        <v>10.711234258759699</v>
      </c>
      <c r="DF33" s="14">
        <v>1.8385121152596799</v>
      </c>
      <c r="DG33" s="13">
        <v>11.6498082881347</v>
      </c>
      <c r="DH33" s="14">
        <v>3.7704128730001898</v>
      </c>
      <c r="DI33" s="13">
        <v>0.93857402937506496</v>
      </c>
      <c r="DJ33" s="14">
        <v>4.2501805902136001</v>
      </c>
      <c r="DK33" s="13">
        <v>16.2767134737528</v>
      </c>
      <c r="DL33" s="14">
        <v>1.3456394177372</v>
      </c>
      <c r="DM33" s="13">
        <v>17.6338400462311</v>
      </c>
      <c r="DN33" s="14">
        <v>2.33580160823192</v>
      </c>
      <c r="DO33" s="13">
        <v>15.354578453263599</v>
      </c>
      <c r="DP33" s="14">
        <v>4.0438497077408497</v>
      </c>
      <c r="DQ33" s="13">
        <v>-2.2792615929675599</v>
      </c>
      <c r="DR33" s="14">
        <v>4.66494270522377</v>
      </c>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6"/>
    </row>
    <row r="34" spans="1:182" ht="12.95" customHeight="1" x14ac:dyDescent="0.2">
      <c r="A34" s="2" t="s">
        <v>39</v>
      </c>
      <c r="B34" s="12">
        <v>2</v>
      </c>
      <c r="C34" s="13">
        <v>18.014738476429802</v>
      </c>
      <c r="D34" s="14">
        <v>1.14982974381224</v>
      </c>
      <c r="E34" s="13">
        <v>18.9702332955194</v>
      </c>
      <c r="F34" s="14">
        <v>1.6725716324649</v>
      </c>
      <c r="G34" s="13">
        <v>26.484295505952399</v>
      </c>
      <c r="H34" s="14">
        <v>5.4814641302354197</v>
      </c>
      <c r="I34" s="13">
        <v>7.5140622104330097</v>
      </c>
      <c r="J34" s="14">
        <v>5.5349841868091199</v>
      </c>
      <c r="K34" s="13">
        <v>19.485823350703701</v>
      </c>
      <c r="L34" s="14">
        <v>1.20440754914935</v>
      </c>
      <c r="M34" s="13">
        <v>21.216961250315698</v>
      </c>
      <c r="N34" s="14">
        <v>2.1055280753461698</v>
      </c>
      <c r="O34" s="13">
        <v>22.130208040126899</v>
      </c>
      <c r="P34" s="14">
        <v>5.5894327940843702</v>
      </c>
      <c r="Q34" s="13">
        <v>0.913246789811193</v>
      </c>
      <c r="R34" s="14">
        <v>5.5700193948118297</v>
      </c>
      <c r="S34" s="13">
        <v>17.048659766743299</v>
      </c>
      <c r="T34" s="14">
        <v>1.28066099443584</v>
      </c>
      <c r="U34" s="13">
        <v>16.2126901960516</v>
      </c>
      <c r="V34" s="14">
        <v>1.80549578813219</v>
      </c>
      <c r="W34" s="13">
        <v>20.879897492436999</v>
      </c>
      <c r="X34" s="14">
        <v>5.6211972354220299</v>
      </c>
      <c r="Y34" s="13">
        <v>4.6672072963853699</v>
      </c>
      <c r="Z34" s="14">
        <v>5.5870967627119299</v>
      </c>
      <c r="AA34" s="13">
        <v>18.492080513711699</v>
      </c>
      <c r="AB34" s="14">
        <v>1.0883774054855699</v>
      </c>
      <c r="AC34" s="13">
        <v>19.021647855436001</v>
      </c>
      <c r="AD34" s="14">
        <v>1.77227497149484</v>
      </c>
      <c r="AE34" s="13">
        <v>15.844318016077001</v>
      </c>
      <c r="AF34" s="14">
        <v>4.0075691950756402</v>
      </c>
      <c r="AG34" s="13">
        <v>-3.1773298393590301</v>
      </c>
      <c r="AH34" s="14">
        <v>4.5000840839643299</v>
      </c>
      <c r="AI34" s="13">
        <v>28.8856904100154</v>
      </c>
      <c r="AJ34" s="14">
        <v>1.4635615610399899</v>
      </c>
      <c r="AK34" s="13">
        <v>27.734120577356101</v>
      </c>
      <c r="AL34" s="14">
        <v>1.98574640554343</v>
      </c>
      <c r="AM34" s="13">
        <v>28.7996571645951</v>
      </c>
      <c r="AN34" s="14">
        <v>4.8892707739638599</v>
      </c>
      <c r="AO34" s="13">
        <v>1.0655365872389999</v>
      </c>
      <c r="AP34" s="14">
        <v>5.5298021427339998</v>
      </c>
      <c r="AQ34" s="13">
        <v>29.967011510651702</v>
      </c>
      <c r="AR34" s="14">
        <v>1.39339418071869</v>
      </c>
      <c r="AS34" s="13">
        <v>29.537092478670299</v>
      </c>
      <c r="AT34" s="14">
        <v>2.0906620437338801</v>
      </c>
      <c r="AU34" s="13">
        <v>23.2317648273903</v>
      </c>
      <c r="AV34" s="14">
        <v>4.5434376569309496</v>
      </c>
      <c r="AW34" s="13">
        <v>-6.3053276512799901</v>
      </c>
      <c r="AX34" s="14">
        <v>5.02049384846012</v>
      </c>
      <c r="AY34" s="13">
        <v>40.719414702032502</v>
      </c>
      <c r="AZ34" s="14">
        <v>1.4649604675105901</v>
      </c>
      <c r="BA34" s="13">
        <v>37.893079129625299</v>
      </c>
      <c r="BB34" s="14">
        <v>1.67512927698217</v>
      </c>
      <c r="BC34" s="13">
        <v>37.1887531745095</v>
      </c>
      <c r="BD34" s="14">
        <v>5.0217975526635703</v>
      </c>
      <c r="BE34" s="13">
        <v>-0.70432595511572804</v>
      </c>
      <c r="BF34" s="14">
        <v>5.44777435561255</v>
      </c>
      <c r="BG34" s="13">
        <v>22.924213048291399</v>
      </c>
      <c r="BH34" s="14">
        <v>1.1485480259621199</v>
      </c>
      <c r="BI34" s="13">
        <v>21.567934123034</v>
      </c>
      <c r="BJ34" s="14">
        <v>1.82903721273987</v>
      </c>
      <c r="BK34" s="13">
        <v>27.780749692223299</v>
      </c>
      <c r="BL34" s="14">
        <v>4.7005898064951896</v>
      </c>
      <c r="BM34" s="13">
        <v>6.2128155691893499</v>
      </c>
      <c r="BN34" s="14">
        <v>4.8481528882002198</v>
      </c>
      <c r="BO34" s="13">
        <v>13.9314516958631</v>
      </c>
      <c r="BP34" s="14">
        <v>0.88029093084435694</v>
      </c>
      <c r="BQ34" s="13">
        <v>13.6026408802175</v>
      </c>
      <c r="BR34" s="14">
        <v>1.49100853095728</v>
      </c>
      <c r="BS34" s="13">
        <v>14.248418998255101</v>
      </c>
      <c r="BT34" s="14">
        <v>3.9369718265891098</v>
      </c>
      <c r="BU34" s="13">
        <v>0.64577811803759899</v>
      </c>
      <c r="BV34" s="14">
        <v>4.2259758697270096</v>
      </c>
      <c r="BW34" s="13">
        <v>13.9877313588843</v>
      </c>
      <c r="BX34" s="14">
        <v>0.86415726117276304</v>
      </c>
      <c r="BY34" s="13">
        <v>12.5553528966856</v>
      </c>
      <c r="BZ34" s="14">
        <v>1.43244127695437</v>
      </c>
      <c r="CA34" s="13">
        <v>13.5073691024227</v>
      </c>
      <c r="CB34" s="14">
        <v>3.8195865755557699</v>
      </c>
      <c r="CC34" s="13">
        <v>0.95201620573712697</v>
      </c>
      <c r="CD34" s="14">
        <v>4.0006231998735302</v>
      </c>
      <c r="CE34" s="13">
        <v>23.2688819656994</v>
      </c>
      <c r="CF34" s="14">
        <v>1.0837158104417499</v>
      </c>
      <c r="CG34" s="13">
        <v>21.852827326310202</v>
      </c>
      <c r="CH34" s="14">
        <v>1.7988321543630199</v>
      </c>
      <c r="CI34" s="13">
        <v>21.3611522238226</v>
      </c>
      <c r="CJ34" s="14">
        <v>5.30341165913614</v>
      </c>
      <c r="CK34" s="13">
        <v>-0.49167510248762603</v>
      </c>
      <c r="CL34" s="14">
        <v>5.3990307881150503</v>
      </c>
      <c r="CM34" s="13">
        <v>15.7128161833005</v>
      </c>
      <c r="CN34" s="14">
        <v>0.95627605072110999</v>
      </c>
      <c r="CO34" s="13">
        <v>15.2683421886418</v>
      </c>
      <c r="CP34" s="14">
        <v>1.42690792014959</v>
      </c>
      <c r="CQ34" s="13">
        <v>10.4230068751456</v>
      </c>
      <c r="CR34" s="14">
        <v>3.6153532770505001</v>
      </c>
      <c r="CS34" s="13">
        <v>-4.8453353134961903</v>
      </c>
      <c r="CT34" s="14">
        <v>3.9363535498236</v>
      </c>
      <c r="CU34" s="13">
        <v>16.702466029385899</v>
      </c>
      <c r="CV34" s="14">
        <v>0.89482022803196404</v>
      </c>
      <c r="CW34" s="13">
        <v>14.9841331978299</v>
      </c>
      <c r="CX34" s="14">
        <v>1.5406643478664199</v>
      </c>
      <c r="CY34" s="13">
        <v>11.1185690008707</v>
      </c>
      <c r="CZ34" s="14">
        <v>3.6292401641639001</v>
      </c>
      <c r="DA34" s="13">
        <v>-3.8655641969592001</v>
      </c>
      <c r="DB34" s="14">
        <v>3.8251563530406201</v>
      </c>
      <c r="DC34" s="13">
        <v>17.6029114647874</v>
      </c>
      <c r="DD34" s="14">
        <v>1.0695974704759501</v>
      </c>
      <c r="DE34" s="13">
        <v>15.6771582573122</v>
      </c>
      <c r="DF34" s="14">
        <v>1.5722397315032599</v>
      </c>
      <c r="DG34" s="13">
        <v>15.065835375858599</v>
      </c>
      <c r="DH34" s="14">
        <v>4.01579620432907</v>
      </c>
      <c r="DI34" s="13">
        <v>-0.61132288145361702</v>
      </c>
      <c r="DJ34" s="14">
        <v>4.5311131563646496</v>
      </c>
      <c r="DK34" s="13">
        <v>25.642399579646298</v>
      </c>
      <c r="DL34" s="14">
        <v>1.26831564875975</v>
      </c>
      <c r="DM34" s="13">
        <v>22.4860933751179</v>
      </c>
      <c r="DN34" s="14">
        <v>1.6920603637368301</v>
      </c>
      <c r="DO34" s="13">
        <v>22.123304156520401</v>
      </c>
      <c r="DP34" s="14">
        <v>5.3601094620485901</v>
      </c>
      <c r="DQ34" s="13">
        <v>-0.36278921859753399</v>
      </c>
      <c r="DR34" s="14">
        <v>5.7686416634903601</v>
      </c>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6"/>
    </row>
    <row r="35" spans="1:182" ht="12.95" customHeight="1" x14ac:dyDescent="0.2">
      <c r="A35" s="2" t="s">
        <v>40</v>
      </c>
      <c r="B35" s="12">
        <v>2</v>
      </c>
      <c r="C35" s="13">
        <v>7.9673262396398101</v>
      </c>
      <c r="D35" s="14">
        <v>0.608430256644648</v>
      </c>
      <c r="E35" s="13">
        <v>7.2967802874110399</v>
      </c>
      <c r="F35" s="14">
        <v>0.88852995398837098</v>
      </c>
      <c r="G35" s="13">
        <v>10.018129830955001</v>
      </c>
      <c r="H35" s="14">
        <v>2.53063324212303</v>
      </c>
      <c r="I35" s="13">
        <v>2.721349543544</v>
      </c>
      <c r="J35" s="14">
        <v>2.7441235344650998</v>
      </c>
      <c r="K35" s="13">
        <v>10.954526370615699</v>
      </c>
      <c r="L35" s="14">
        <v>0.69141437528343497</v>
      </c>
      <c r="M35" s="13">
        <v>9.9457442404295708</v>
      </c>
      <c r="N35" s="14">
        <v>0.97982461721377301</v>
      </c>
      <c r="O35" s="13">
        <v>12.578773173206701</v>
      </c>
      <c r="P35" s="14">
        <v>2.74393488457144</v>
      </c>
      <c r="Q35" s="13">
        <v>2.6330289327771599</v>
      </c>
      <c r="R35" s="14">
        <v>3.1218934721600502</v>
      </c>
      <c r="S35" s="13">
        <v>4.8526860941675798</v>
      </c>
      <c r="T35" s="14">
        <v>0.41817741845727702</v>
      </c>
      <c r="U35" s="13">
        <v>3.9631439788750602</v>
      </c>
      <c r="V35" s="14">
        <v>0.63695701238358104</v>
      </c>
      <c r="W35" s="13">
        <v>5.8251129720998396</v>
      </c>
      <c r="X35" s="14">
        <v>1.92837066994067</v>
      </c>
      <c r="Y35" s="13">
        <v>1.86196899322479</v>
      </c>
      <c r="Z35" s="14">
        <v>2.1581482192747501</v>
      </c>
      <c r="AA35" s="13">
        <v>13.5021642076542</v>
      </c>
      <c r="AB35" s="14">
        <v>0.76231763747744996</v>
      </c>
      <c r="AC35" s="13">
        <v>13.046214664117899</v>
      </c>
      <c r="AD35" s="14">
        <v>1.21913069385075</v>
      </c>
      <c r="AE35" s="13">
        <v>17.2489868266148</v>
      </c>
      <c r="AF35" s="14">
        <v>3.3316388636350398</v>
      </c>
      <c r="AG35" s="13">
        <v>4.2027721624969097</v>
      </c>
      <c r="AH35" s="14">
        <v>3.6120527107674798</v>
      </c>
      <c r="AI35" s="13">
        <v>14.193020378164</v>
      </c>
      <c r="AJ35" s="14">
        <v>0.79722146740047395</v>
      </c>
      <c r="AK35" s="13">
        <v>13.7528701428771</v>
      </c>
      <c r="AL35" s="14">
        <v>1.26243131721706</v>
      </c>
      <c r="AM35" s="13">
        <v>13.795638444560501</v>
      </c>
      <c r="AN35" s="14">
        <v>2.56992216740433</v>
      </c>
      <c r="AO35" s="13">
        <v>4.2768301683370397E-2</v>
      </c>
      <c r="AP35" s="14">
        <v>2.98718559868307</v>
      </c>
      <c r="AQ35" s="13">
        <v>15.7003795051304</v>
      </c>
      <c r="AR35" s="14">
        <v>0.71630040225892599</v>
      </c>
      <c r="AS35" s="13">
        <v>15.1747459145544</v>
      </c>
      <c r="AT35" s="14">
        <v>1.33057456939883</v>
      </c>
      <c r="AU35" s="13">
        <v>15.192550788572101</v>
      </c>
      <c r="AV35" s="14">
        <v>2.8503930119123799</v>
      </c>
      <c r="AW35" s="13">
        <v>1.7804874017681299E-2</v>
      </c>
      <c r="AX35" s="14">
        <v>3.4094586791653501</v>
      </c>
      <c r="AY35" s="13">
        <v>16.295962766750201</v>
      </c>
      <c r="AZ35" s="14">
        <v>0.77174302057710398</v>
      </c>
      <c r="BA35" s="13">
        <v>16.524199334247701</v>
      </c>
      <c r="BB35" s="14">
        <v>1.2393603914420701</v>
      </c>
      <c r="BC35" s="13">
        <v>17.394142837146202</v>
      </c>
      <c r="BD35" s="14">
        <v>3.0263337929527898</v>
      </c>
      <c r="BE35" s="13">
        <v>0.86994350289851896</v>
      </c>
      <c r="BF35" s="14">
        <v>3.2568907970387801</v>
      </c>
      <c r="BG35" s="13">
        <v>20.244861180026</v>
      </c>
      <c r="BH35" s="14">
        <v>0.94268851939301601</v>
      </c>
      <c r="BI35" s="13">
        <v>20.110746032079302</v>
      </c>
      <c r="BJ35" s="14">
        <v>1.6414914398903599</v>
      </c>
      <c r="BK35" s="13">
        <v>27.166652808349198</v>
      </c>
      <c r="BL35" s="14">
        <v>3.4805587563629401</v>
      </c>
      <c r="BM35" s="13">
        <v>7.0559067762699099</v>
      </c>
      <c r="BN35" s="14">
        <v>4.1471990086282604</v>
      </c>
      <c r="BO35" s="13">
        <v>5.48816491048622</v>
      </c>
      <c r="BP35" s="14">
        <v>0.48744946420115598</v>
      </c>
      <c r="BQ35" s="13">
        <v>4.72056078847731</v>
      </c>
      <c r="BR35" s="14">
        <v>0.73044439813272499</v>
      </c>
      <c r="BS35" s="13">
        <v>6.0864205332744898</v>
      </c>
      <c r="BT35" s="14">
        <v>2.1899807594167902</v>
      </c>
      <c r="BU35" s="13">
        <v>1.3658597447971801</v>
      </c>
      <c r="BV35" s="14">
        <v>2.33060805058029</v>
      </c>
      <c r="BW35" s="13">
        <v>10.488713348548</v>
      </c>
      <c r="BX35" s="14">
        <v>0.61565456448283995</v>
      </c>
      <c r="BY35" s="13">
        <v>9.9152978984661804</v>
      </c>
      <c r="BZ35" s="14">
        <v>1.01433848628052</v>
      </c>
      <c r="CA35" s="13">
        <v>9.9949974975901394</v>
      </c>
      <c r="CB35" s="14">
        <v>2.30824524228938</v>
      </c>
      <c r="CC35" s="13">
        <v>7.9699599123955495E-2</v>
      </c>
      <c r="CD35" s="14">
        <v>2.58988295614534</v>
      </c>
      <c r="CE35" s="13">
        <v>14.504459606393899</v>
      </c>
      <c r="CF35" s="14">
        <v>0.69598317751163796</v>
      </c>
      <c r="CG35" s="13">
        <v>14.2361960190161</v>
      </c>
      <c r="CH35" s="14">
        <v>1.3216280469758901</v>
      </c>
      <c r="CI35" s="13">
        <v>14.065144440671499</v>
      </c>
      <c r="CJ35" s="14">
        <v>2.697477784403</v>
      </c>
      <c r="CK35" s="13">
        <v>-0.17105157834458301</v>
      </c>
      <c r="CL35" s="14">
        <v>3.2996253620130598</v>
      </c>
      <c r="CM35" s="13">
        <v>17.172950543291801</v>
      </c>
      <c r="CN35" s="14">
        <v>0.78819417319288299</v>
      </c>
      <c r="CO35" s="13">
        <v>15.833970742353101</v>
      </c>
      <c r="CP35" s="14">
        <v>1.25241335560958</v>
      </c>
      <c r="CQ35" s="13">
        <v>21.812014107439499</v>
      </c>
      <c r="CR35" s="14">
        <v>3.5260857790446001</v>
      </c>
      <c r="CS35" s="13">
        <v>5.9780433650864699</v>
      </c>
      <c r="CT35" s="14">
        <v>3.7601510625719401</v>
      </c>
      <c r="CU35" s="13">
        <v>7.8625773206485103</v>
      </c>
      <c r="CV35" s="14">
        <v>0.48586666352619201</v>
      </c>
      <c r="CW35" s="13">
        <v>6.53069086033807</v>
      </c>
      <c r="CX35" s="14">
        <v>0.81812666206501505</v>
      </c>
      <c r="CY35" s="13">
        <v>9.2874803666290102</v>
      </c>
      <c r="CZ35" s="14">
        <v>2.2269842409517699</v>
      </c>
      <c r="DA35" s="13">
        <v>2.7567895062909402</v>
      </c>
      <c r="DB35" s="14">
        <v>2.3849499112256298</v>
      </c>
      <c r="DC35" s="13">
        <v>10.200863578388599</v>
      </c>
      <c r="DD35" s="14">
        <v>0.68820423928464403</v>
      </c>
      <c r="DE35" s="13">
        <v>9.0473131072588</v>
      </c>
      <c r="DF35" s="14">
        <v>1.3703616249585</v>
      </c>
      <c r="DG35" s="13">
        <v>8.6067113896001803</v>
      </c>
      <c r="DH35" s="14">
        <v>2.01153512711414</v>
      </c>
      <c r="DI35" s="13">
        <v>-0.44060171765862299</v>
      </c>
      <c r="DJ35" s="14">
        <v>2.3507293100653999</v>
      </c>
      <c r="DK35" s="13">
        <v>20.949449946444599</v>
      </c>
      <c r="DL35" s="14">
        <v>0.78722191076141002</v>
      </c>
      <c r="DM35" s="13">
        <v>19.1571833366521</v>
      </c>
      <c r="DN35" s="14">
        <v>1.2177671073317999</v>
      </c>
      <c r="DO35" s="13">
        <v>27.091237671842801</v>
      </c>
      <c r="DP35" s="14">
        <v>3.6534666245405001</v>
      </c>
      <c r="DQ35" s="13">
        <v>7.93405433519069</v>
      </c>
      <c r="DR35" s="14">
        <v>3.8130950725089598</v>
      </c>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6"/>
    </row>
    <row r="36" spans="1:182" ht="12.95" customHeight="1" x14ac:dyDescent="0.2">
      <c r="A36" s="2" t="s">
        <v>41</v>
      </c>
      <c r="B36" s="12">
        <v>2</v>
      </c>
      <c r="C36" s="13">
        <v>58.029068201249203</v>
      </c>
      <c r="D36" s="14">
        <v>1.1299643229576899</v>
      </c>
      <c r="E36" s="13">
        <v>57.760640794119404</v>
      </c>
      <c r="F36" s="14">
        <v>1.6296528669516701</v>
      </c>
      <c r="G36" s="13" t="s">
        <v>713</v>
      </c>
      <c r="H36" s="14" t="s">
        <v>713</v>
      </c>
      <c r="I36" s="13" t="s">
        <v>713</v>
      </c>
      <c r="J36" s="14" t="s">
        <v>713</v>
      </c>
      <c r="K36" s="13">
        <v>60.546857056078899</v>
      </c>
      <c r="L36" s="14">
        <v>1.0637338293682299</v>
      </c>
      <c r="M36" s="13">
        <v>59.697498883233997</v>
      </c>
      <c r="N36" s="14">
        <v>1.64643067823108</v>
      </c>
      <c r="O36" s="13" t="s">
        <v>713</v>
      </c>
      <c r="P36" s="14" t="s">
        <v>713</v>
      </c>
      <c r="Q36" s="13" t="s">
        <v>713</v>
      </c>
      <c r="R36" s="14" t="s">
        <v>713</v>
      </c>
      <c r="S36" s="13">
        <v>29.927796303125302</v>
      </c>
      <c r="T36" s="14">
        <v>1.0127855534566801</v>
      </c>
      <c r="U36" s="13">
        <v>30.06594250673</v>
      </c>
      <c r="V36" s="14">
        <v>1.36397859163137</v>
      </c>
      <c r="W36" s="13" t="s">
        <v>713</v>
      </c>
      <c r="X36" s="14" t="s">
        <v>713</v>
      </c>
      <c r="Y36" s="13" t="s">
        <v>713</v>
      </c>
      <c r="Z36" s="14" t="s">
        <v>713</v>
      </c>
      <c r="AA36" s="13">
        <v>48.206813790700799</v>
      </c>
      <c r="AB36" s="14">
        <v>1.0982444889592899</v>
      </c>
      <c r="AC36" s="13">
        <v>47.250238238875198</v>
      </c>
      <c r="AD36" s="14">
        <v>1.77573283917526</v>
      </c>
      <c r="AE36" s="13" t="s">
        <v>713</v>
      </c>
      <c r="AF36" s="14" t="s">
        <v>713</v>
      </c>
      <c r="AG36" s="13" t="s">
        <v>713</v>
      </c>
      <c r="AH36" s="14" t="s">
        <v>713</v>
      </c>
      <c r="AI36" s="13">
        <v>43.222475448489597</v>
      </c>
      <c r="AJ36" s="14">
        <v>1.27195391558961</v>
      </c>
      <c r="AK36" s="13">
        <v>43.786780162238401</v>
      </c>
      <c r="AL36" s="14">
        <v>1.84230970120224</v>
      </c>
      <c r="AM36" s="13" t="s">
        <v>713</v>
      </c>
      <c r="AN36" s="14" t="s">
        <v>713</v>
      </c>
      <c r="AO36" s="13" t="s">
        <v>713</v>
      </c>
      <c r="AP36" s="14" t="s">
        <v>713</v>
      </c>
      <c r="AQ36" s="13">
        <v>43.668869701470904</v>
      </c>
      <c r="AR36" s="14">
        <v>1.27722074076424</v>
      </c>
      <c r="AS36" s="13">
        <v>42.680974770352996</v>
      </c>
      <c r="AT36" s="14">
        <v>1.8332365361959999</v>
      </c>
      <c r="AU36" s="13" t="s">
        <v>713</v>
      </c>
      <c r="AV36" s="14" t="s">
        <v>713</v>
      </c>
      <c r="AW36" s="13" t="s">
        <v>713</v>
      </c>
      <c r="AX36" s="14" t="s">
        <v>713</v>
      </c>
      <c r="AY36" s="13">
        <v>25.979209960049001</v>
      </c>
      <c r="AZ36" s="14">
        <v>1.09157921992198</v>
      </c>
      <c r="BA36" s="13">
        <v>24.7566051176149</v>
      </c>
      <c r="BB36" s="14">
        <v>1.39081116184433</v>
      </c>
      <c r="BC36" s="13" t="s">
        <v>713</v>
      </c>
      <c r="BD36" s="14" t="s">
        <v>713</v>
      </c>
      <c r="BE36" s="13" t="s">
        <v>713</v>
      </c>
      <c r="BF36" s="14" t="s">
        <v>713</v>
      </c>
      <c r="BG36" s="13">
        <v>40.287172624657998</v>
      </c>
      <c r="BH36" s="14">
        <v>0.98604996766506803</v>
      </c>
      <c r="BI36" s="13">
        <v>40.9576834246378</v>
      </c>
      <c r="BJ36" s="14">
        <v>1.59296081948834</v>
      </c>
      <c r="BK36" s="13" t="s">
        <v>713</v>
      </c>
      <c r="BL36" s="14" t="s">
        <v>713</v>
      </c>
      <c r="BM36" s="13" t="s">
        <v>713</v>
      </c>
      <c r="BN36" s="14" t="s">
        <v>713</v>
      </c>
      <c r="BO36" s="13">
        <v>21.064133950530401</v>
      </c>
      <c r="BP36" s="14">
        <v>0.85752339763837304</v>
      </c>
      <c r="BQ36" s="13">
        <v>21.8770117040042</v>
      </c>
      <c r="BR36" s="14">
        <v>1.4559941924401001</v>
      </c>
      <c r="BS36" s="13" t="s">
        <v>713</v>
      </c>
      <c r="BT36" s="14" t="s">
        <v>713</v>
      </c>
      <c r="BU36" s="13" t="s">
        <v>713</v>
      </c>
      <c r="BV36" s="14" t="s">
        <v>713</v>
      </c>
      <c r="BW36" s="13">
        <v>44.939903892404899</v>
      </c>
      <c r="BX36" s="14">
        <v>1.01609577630757</v>
      </c>
      <c r="BY36" s="13">
        <v>44.614605720841901</v>
      </c>
      <c r="BZ36" s="14">
        <v>1.5891670123641499</v>
      </c>
      <c r="CA36" s="13" t="s">
        <v>713</v>
      </c>
      <c r="CB36" s="14" t="s">
        <v>713</v>
      </c>
      <c r="CC36" s="13" t="s">
        <v>713</v>
      </c>
      <c r="CD36" s="14" t="s">
        <v>713</v>
      </c>
      <c r="CE36" s="13">
        <v>44.312770978708798</v>
      </c>
      <c r="CF36" s="14">
        <v>1.0918288233828799</v>
      </c>
      <c r="CG36" s="13">
        <v>44.7563644000466</v>
      </c>
      <c r="CH36" s="14">
        <v>1.52241252563448</v>
      </c>
      <c r="CI36" s="13" t="s">
        <v>713</v>
      </c>
      <c r="CJ36" s="14" t="s">
        <v>713</v>
      </c>
      <c r="CK36" s="13" t="s">
        <v>713</v>
      </c>
      <c r="CL36" s="14" t="s">
        <v>713</v>
      </c>
      <c r="CM36" s="13">
        <v>19.927673635893399</v>
      </c>
      <c r="CN36" s="14">
        <v>0.98405662203760602</v>
      </c>
      <c r="CO36" s="13">
        <v>19.412508219979799</v>
      </c>
      <c r="CP36" s="14">
        <v>1.4604257819636199</v>
      </c>
      <c r="CQ36" s="13" t="s">
        <v>713</v>
      </c>
      <c r="CR36" s="14" t="s">
        <v>713</v>
      </c>
      <c r="CS36" s="13" t="s">
        <v>713</v>
      </c>
      <c r="CT36" s="14" t="s">
        <v>713</v>
      </c>
      <c r="CU36" s="13">
        <v>34.570481711522604</v>
      </c>
      <c r="CV36" s="14">
        <v>1.0915908414649</v>
      </c>
      <c r="CW36" s="13">
        <v>34.998517915166197</v>
      </c>
      <c r="CX36" s="14">
        <v>1.7219917628520101</v>
      </c>
      <c r="CY36" s="13" t="s">
        <v>713</v>
      </c>
      <c r="CZ36" s="14" t="s">
        <v>713</v>
      </c>
      <c r="DA36" s="13" t="s">
        <v>713</v>
      </c>
      <c r="DB36" s="14" t="s">
        <v>713</v>
      </c>
      <c r="DC36" s="13">
        <v>33.772079553497598</v>
      </c>
      <c r="DD36" s="14">
        <v>0.94715023571813395</v>
      </c>
      <c r="DE36" s="13">
        <v>32.848085908882098</v>
      </c>
      <c r="DF36" s="14">
        <v>1.5411498068854099</v>
      </c>
      <c r="DG36" s="13" t="s">
        <v>713</v>
      </c>
      <c r="DH36" s="14" t="s">
        <v>713</v>
      </c>
      <c r="DI36" s="13" t="s">
        <v>713</v>
      </c>
      <c r="DJ36" s="14" t="s">
        <v>713</v>
      </c>
      <c r="DK36" s="13">
        <v>27.1741881038743</v>
      </c>
      <c r="DL36" s="14">
        <v>0.99676925233823799</v>
      </c>
      <c r="DM36" s="13">
        <v>26.515404370997999</v>
      </c>
      <c r="DN36" s="14">
        <v>1.43497765549089</v>
      </c>
      <c r="DO36" s="13" t="s">
        <v>713</v>
      </c>
      <c r="DP36" s="14" t="s">
        <v>713</v>
      </c>
      <c r="DQ36" s="13" t="s">
        <v>713</v>
      </c>
      <c r="DR36" s="14" t="s">
        <v>713</v>
      </c>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6"/>
    </row>
    <row r="37" spans="1:182" ht="12.95" customHeight="1" x14ac:dyDescent="0.2">
      <c r="A37" s="2" t="s">
        <v>42</v>
      </c>
      <c r="B37" s="12">
        <v>2</v>
      </c>
      <c r="C37" s="13">
        <v>45.242467623957801</v>
      </c>
      <c r="D37" s="14">
        <v>1.3881277106215599</v>
      </c>
      <c r="E37" s="13">
        <v>44.631670566225203</v>
      </c>
      <c r="F37" s="14">
        <v>1.7475174354985601</v>
      </c>
      <c r="G37" s="13">
        <v>41.056136590530002</v>
      </c>
      <c r="H37" s="14">
        <v>9.8103626504621602</v>
      </c>
      <c r="I37" s="13">
        <v>-3.57553397569527</v>
      </c>
      <c r="J37" s="14">
        <v>9.8633774868266002</v>
      </c>
      <c r="K37" s="13">
        <v>40.459619590178796</v>
      </c>
      <c r="L37" s="14">
        <v>1.1688357978825701</v>
      </c>
      <c r="M37" s="13">
        <v>40.429657675220902</v>
      </c>
      <c r="N37" s="14">
        <v>1.56465599778516</v>
      </c>
      <c r="O37" s="13">
        <v>23.990502929428999</v>
      </c>
      <c r="P37" s="14">
        <v>6.7275588618009401</v>
      </c>
      <c r="Q37" s="13">
        <v>-16.4391547457919</v>
      </c>
      <c r="R37" s="14">
        <v>6.7002450065513504</v>
      </c>
      <c r="S37" s="13">
        <v>48.5912736995014</v>
      </c>
      <c r="T37" s="14">
        <v>1.2255307391871599</v>
      </c>
      <c r="U37" s="13">
        <v>48.598473711205898</v>
      </c>
      <c r="V37" s="14">
        <v>1.70142115039846</v>
      </c>
      <c r="W37" s="13">
        <v>37.899742940100801</v>
      </c>
      <c r="X37" s="14">
        <v>9.0780711709914108</v>
      </c>
      <c r="Y37" s="13">
        <v>-10.698730771105099</v>
      </c>
      <c r="Z37" s="14">
        <v>9.3294389978655996</v>
      </c>
      <c r="AA37" s="13">
        <v>45.1109080973497</v>
      </c>
      <c r="AB37" s="14">
        <v>1.14253302229092</v>
      </c>
      <c r="AC37" s="13">
        <v>45.699818094805799</v>
      </c>
      <c r="AD37" s="14">
        <v>1.55005842042897</v>
      </c>
      <c r="AE37" s="13">
        <v>22.9218344428824</v>
      </c>
      <c r="AF37" s="14">
        <v>7.76624670304993</v>
      </c>
      <c r="AG37" s="13">
        <v>-22.7779836519234</v>
      </c>
      <c r="AH37" s="14">
        <v>7.9643590800026898</v>
      </c>
      <c r="AI37" s="13">
        <v>46.839114980111702</v>
      </c>
      <c r="AJ37" s="14">
        <v>1.0424144736110701</v>
      </c>
      <c r="AK37" s="13">
        <v>47.138947658517601</v>
      </c>
      <c r="AL37" s="14">
        <v>1.39899260871382</v>
      </c>
      <c r="AM37" s="13">
        <v>39.631208636475797</v>
      </c>
      <c r="AN37" s="14">
        <v>8.9000779369149594</v>
      </c>
      <c r="AO37" s="13">
        <v>-7.5077390220418696</v>
      </c>
      <c r="AP37" s="14">
        <v>9.0440297838131194</v>
      </c>
      <c r="AQ37" s="13">
        <v>46.588464030055597</v>
      </c>
      <c r="AR37" s="14">
        <v>1.16594403776762</v>
      </c>
      <c r="AS37" s="13">
        <v>47.856873108794701</v>
      </c>
      <c r="AT37" s="14">
        <v>1.6534747100753999</v>
      </c>
      <c r="AU37" s="13">
        <v>42.779306259315803</v>
      </c>
      <c r="AV37" s="14">
        <v>8.5305267419204291</v>
      </c>
      <c r="AW37" s="13">
        <v>-5.0775668494789103</v>
      </c>
      <c r="AX37" s="14">
        <v>8.6823167063176392</v>
      </c>
      <c r="AY37" s="13">
        <v>42.636860279237098</v>
      </c>
      <c r="AZ37" s="14">
        <v>1.07349038292659</v>
      </c>
      <c r="BA37" s="13">
        <v>43.565534077656501</v>
      </c>
      <c r="BB37" s="14">
        <v>1.56966434548231</v>
      </c>
      <c r="BC37" s="13">
        <v>34.1792361597767</v>
      </c>
      <c r="BD37" s="14">
        <v>9.1839289335982404</v>
      </c>
      <c r="BE37" s="13">
        <v>-9.3862979178797694</v>
      </c>
      <c r="BF37" s="14">
        <v>9.1143171660315208</v>
      </c>
      <c r="BG37" s="13">
        <v>44.032510509848002</v>
      </c>
      <c r="BH37" s="14">
        <v>1.2922132822682899</v>
      </c>
      <c r="BI37" s="13">
        <v>43.717429113885999</v>
      </c>
      <c r="BJ37" s="14">
        <v>1.65898184091794</v>
      </c>
      <c r="BK37" s="13">
        <v>43.5361849220781</v>
      </c>
      <c r="BL37" s="14">
        <v>8.8224286538524002</v>
      </c>
      <c r="BM37" s="13">
        <v>-0.18124419180787801</v>
      </c>
      <c r="BN37" s="14">
        <v>8.7144547722327506</v>
      </c>
      <c r="BO37" s="13">
        <v>29.776042466358199</v>
      </c>
      <c r="BP37" s="14">
        <v>1.09550413084142</v>
      </c>
      <c r="BQ37" s="13">
        <v>27.587214053648701</v>
      </c>
      <c r="BR37" s="14">
        <v>1.6004366414331199</v>
      </c>
      <c r="BS37" s="13">
        <v>22.460759349977199</v>
      </c>
      <c r="BT37" s="14">
        <v>7.8545232464908201</v>
      </c>
      <c r="BU37" s="13">
        <v>-5.1264547036715697</v>
      </c>
      <c r="BV37" s="14">
        <v>8.2077304105095408</v>
      </c>
      <c r="BW37" s="13">
        <v>32.700377352903402</v>
      </c>
      <c r="BX37" s="14">
        <v>1.0992042639314401</v>
      </c>
      <c r="BY37" s="13">
        <v>32.1695697517209</v>
      </c>
      <c r="BZ37" s="14">
        <v>1.5077794970654299</v>
      </c>
      <c r="CA37" s="13">
        <v>21.028821729598299</v>
      </c>
      <c r="CB37" s="14">
        <v>6.4933153904863596</v>
      </c>
      <c r="CC37" s="13">
        <v>-11.140748022122599</v>
      </c>
      <c r="CD37" s="14">
        <v>6.4785919851427796</v>
      </c>
      <c r="CE37" s="13">
        <v>44.290890620747099</v>
      </c>
      <c r="CF37" s="14">
        <v>1.14008992280064</v>
      </c>
      <c r="CG37" s="13">
        <v>42.920924126634802</v>
      </c>
      <c r="CH37" s="14">
        <v>1.4428951137457899</v>
      </c>
      <c r="CI37" s="13">
        <v>37.196614468777</v>
      </c>
      <c r="CJ37" s="14">
        <v>8.9764307739358902</v>
      </c>
      <c r="CK37" s="13">
        <v>-5.7243096578577699</v>
      </c>
      <c r="CL37" s="14">
        <v>9.0301697146976707</v>
      </c>
      <c r="CM37" s="13">
        <v>25.939467962423102</v>
      </c>
      <c r="CN37" s="14">
        <v>0.90883695019353194</v>
      </c>
      <c r="CO37" s="13">
        <v>26.211286737032101</v>
      </c>
      <c r="CP37" s="14">
        <v>1.3798606275943299</v>
      </c>
      <c r="CQ37" s="13">
        <v>24.2485737360855</v>
      </c>
      <c r="CR37" s="14">
        <v>7.4476909813718404</v>
      </c>
      <c r="CS37" s="13">
        <v>-1.96271300094665</v>
      </c>
      <c r="CT37" s="14">
        <v>7.6594401524359101</v>
      </c>
      <c r="CU37" s="13">
        <v>38.653529457099303</v>
      </c>
      <c r="CV37" s="14">
        <v>1.0755854797243201</v>
      </c>
      <c r="CW37" s="13">
        <v>38.473790332413799</v>
      </c>
      <c r="CX37" s="14">
        <v>1.5030949622237599</v>
      </c>
      <c r="CY37" s="13">
        <v>36.153854285799802</v>
      </c>
      <c r="CZ37" s="14">
        <v>9.0867677627765406</v>
      </c>
      <c r="DA37" s="13">
        <v>-2.3199360466140102</v>
      </c>
      <c r="DB37" s="14">
        <v>9.3304321825324692</v>
      </c>
      <c r="DC37" s="13">
        <v>39.435903221158902</v>
      </c>
      <c r="DD37" s="14">
        <v>1.1342936923907101</v>
      </c>
      <c r="DE37" s="13">
        <v>37.719556925680202</v>
      </c>
      <c r="DF37" s="14">
        <v>1.5600888917889499</v>
      </c>
      <c r="DG37" s="13">
        <v>31.776918413179001</v>
      </c>
      <c r="DH37" s="14">
        <v>8.1608784734487791</v>
      </c>
      <c r="DI37" s="13">
        <v>-5.9426385125012704</v>
      </c>
      <c r="DJ37" s="14">
        <v>8.5046871558339401</v>
      </c>
      <c r="DK37" s="13">
        <v>37.437763424048001</v>
      </c>
      <c r="DL37" s="14">
        <v>1.2595446382342601</v>
      </c>
      <c r="DM37" s="13">
        <v>36.207347232445002</v>
      </c>
      <c r="DN37" s="14">
        <v>1.40936549663467</v>
      </c>
      <c r="DO37" s="13">
        <v>23.957913748622602</v>
      </c>
      <c r="DP37" s="14">
        <v>8.0907878218175693</v>
      </c>
      <c r="DQ37" s="13">
        <v>-12.249433483822401</v>
      </c>
      <c r="DR37" s="14">
        <v>8.4401730441444993</v>
      </c>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6"/>
    </row>
    <row r="38" spans="1:182" ht="12.95" customHeight="1" x14ac:dyDescent="0.2">
      <c r="A38" s="2" t="s">
        <v>43</v>
      </c>
      <c r="B38" s="12">
        <v>2</v>
      </c>
      <c r="C38" s="13">
        <v>35.737509506495499</v>
      </c>
      <c r="D38" s="14">
        <v>1.16569583171242</v>
      </c>
      <c r="E38" s="13">
        <v>34.6983138428876</v>
      </c>
      <c r="F38" s="14">
        <v>1.61307229298427</v>
      </c>
      <c r="G38" s="13" t="s">
        <v>713</v>
      </c>
      <c r="H38" s="14" t="s">
        <v>713</v>
      </c>
      <c r="I38" s="13" t="s">
        <v>713</v>
      </c>
      <c r="J38" s="14" t="s">
        <v>713</v>
      </c>
      <c r="K38" s="13">
        <v>37.426345433950097</v>
      </c>
      <c r="L38" s="14">
        <v>1.2098671434338899</v>
      </c>
      <c r="M38" s="13">
        <v>37.280767267831102</v>
      </c>
      <c r="N38" s="14">
        <v>1.6773573938194699</v>
      </c>
      <c r="O38" s="13" t="s">
        <v>713</v>
      </c>
      <c r="P38" s="14" t="s">
        <v>713</v>
      </c>
      <c r="Q38" s="13" t="s">
        <v>713</v>
      </c>
      <c r="R38" s="14" t="s">
        <v>713</v>
      </c>
      <c r="S38" s="13">
        <v>31.274610765186999</v>
      </c>
      <c r="T38" s="14">
        <v>1.03254605561149</v>
      </c>
      <c r="U38" s="13">
        <v>30.910702998437301</v>
      </c>
      <c r="V38" s="14">
        <v>1.83906700685207</v>
      </c>
      <c r="W38" s="13" t="s">
        <v>713</v>
      </c>
      <c r="X38" s="14" t="s">
        <v>713</v>
      </c>
      <c r="Y38" s="13" t="s">
        <v>713</v>
      </c>
      <c r="Z38" s="14" t="s">
        <v>713</v>
      </c>
      <c r="AA38" s="13">
        <v>37.320621263737799</v>
      </c>
      <c r="AB38" s="14">
        <v>1.0898124342361899</v>
      </c>
      <c r="AC38" s="13">
        <v>36.792807779392</v>
      </c>
      <c r="AD38" s="14">
        <v>1.56169084090369</v>
      </c>
      <c r="AE38" s="13" t="s">
        <v>713</v>
      </c>
      <c r="AF38" s="14" t="s">
        <v>713</v>
      </c>
      <c r="AG38" s="13" t="s">
        <v>713</v>
      </c>
      <c r="AH38" s="14" t="s">
        <v>713</v>
      </c>
      <c r="AI38" s="13">
        <v>35.816083800103101</v>
      </c>
      <c r="AJ38" s="14">
        <v>1.03808157547798</v>
      </c>
      <c r="AK38" s="13">
        <v>35.297643354163299</v>
      </c>
      <c r="AL38" s="14">
        <v>1.62702655027092</v>
      </c>
      <c r="AM38" s="13" t="s">
        <v>713</v>
      </c>
      <c r="AN38" s="14" t="s">
        <v>713</v>
      </c>
      <c r="AO38" s="13" t="s">
        <v>713</v>
      </c>
      <c r="AP38" s="14" t="s">
        <v>713</v>
      </c>
      <c r="AQ38" s="13">
        <v>35.620221314984299</v>
      </c>
      <c r="AR38" s="14">
        <v>1.1718292457680299</v>
      </c>
      <c r="AS38" s="13">
        <v>35.763813388028801</v>
      </c>
      <c r="AT38" s="14">
        <v>1.7446642013576601</v>
      </c>
      <c r="AU38" s="13" t="s">
        <v>713</v>
      </c>
      <c r="AV38" s="14" t="s">
        <v>713</v>
      </c>
      <c r="AW38" s="13" t="s">
        <v>713</v>
      </c>
      <c r="AX38" s="14" t="s">
        <v>713</v>
      </c>
      <c r="AY38" s="13">
        <v>33.150971319701299</v>
      </c>
      <c r="AZ38" s="14">
        <v>1.0759801320778699</v>
      </c>
      <c r="BA38" s="13">
        <v>34.075941878774501</v>
      </c>
      <c r="BB38" s="14">
        <v>1.4455679880457599</v>
      </c>
      <c r="BC38" s="13" t="s">
        <v>713</v>
      </c>
      <c r="BD38" s="14" t="s">
        <v>713</v>
      </c>
      <c r="BE38" s="13" t="s">
        <v>713</v>
      </c>
      <c r="BF38" s="14" t="s">
        <v>713</v>
      </c>
      <c r="BG38" s="13">
        <v>43.154506784838297</v>
      </c>
      <c r="BH38" s="14">
        <v>1.0827672910408199</v>
      </c>
      <c r="BI38" s="13">
        <v>44.4204644256751</v>
      </c>
      <c r="BJ38" s="14">
        <v>1.4308825885472101</v>
      </c>
      <c r="BK38" s="13" t="s">
        <v>713</v>
      </c>
      <c r="BL38" s="14" t="s">
        <v>713</v>
      </c>
      <c r="BM38" s="13" t="s">
        <v>713</v>
      </c>
      <c r="BN38" s="14" t="s">
        <v>713</v>
      </c>
      <c r="BO38" s="13">
        <v>23.775268561893</v>
      </c>
      <c r="BP38" s="14">
        <v>0.98605528657200503</v>
      </c>
      <c r="BQ38" s="13">
        <v>23.470242367749801</v>
      </c>
      <c r="BR38" s="14">
        <v>1.44327207646996</v>
      </c>
      <c r="BS38" s="13" t="s">
        <v>713</v>
      </c>
      <c r="BT38" s="14" t="s">
        <v>713</v>
      </c>
      <c r="BU38" s="13" t="s">
        <v>713</v>
      </c>
      <c r="BV38" s="14" t="s">
        <v>713</v>
      </c>
      <c r="BW38" s="13">
        <v>27.405190571923999</v>
      </c>
      <c r="BX38" s="14">
        <v>1.1024178893371399</v>
      </c>
      <c r="BY38" s="13">
        <v>26.366922301780399</v>
      </c>
      <c r="BZ38" s="14">
        <v>1.64937119670448</v>
      </c>
      <c r="CA38" s="13" t="s">
        <v>713</v>
      </c>
      <c r="CB38" s="14" t="s">
        <v>713</v>
      </c>
      <c r="CC38" s="13" t="s">
        <v>713</v>
      </c>
      <c r="CD38" s="14" t="s">
        <v>713</v>
      </c>
      <c r="CE38" s="13">
        <v>20.560791908925701</v>
      </c>
      <c r="CF38" s="14">
        <v>1.12540213571798</v>
      </c>
      <c r="CG38" s="13">
        <v>19.854379142828101</v>
      </c>
      <c r="CH38" s="14">
        <v>1.58812975689487</v>
      </c>
      <c r="CI38" s="13" t="s">
        <v>713</v>
      </c>
      <c r="CJ38" s="14" t="s">
        <v>713</v>
      </c>
      <c r="CK38" s="13" t="s">
        <v>713</v>
      </c>
      <c r="CL38" s="14" t="s">
        <v>713</v>
      </c>
      <c r="CM38" s="13">
        <v>21.875323678653199</v>
      </c>
      <c r="CN38" s="14">
        <v>1.1095177758408199</v>
      </c>
      <c r="CO38" s="13">
        <v>20.955672311363401</v>
      </c>
      <c r="CP38" s="14">
        <v>1.4280925466480801</v>
      </c>
      <c r="CQ38" s="13" t="s">
        <v>713</v>
      </c>
      <c r="CR38" s="14" t="s">
        <v>713</v>
      </c>
      <c r="CS38" s="13" t="s">
        <v>713</v>
      </c>
      <c r="CT38" s="14" t="s">
        <v>713</v>
      </c>
      <c r="CU38" s="13">
        <v>32.182695004322298</v>
      </c>
      <c r="CV38" s="14">
        <v>1.1152805601012701</v>
      </c>
      <c r="CW38" s="13">
        <v>32.441274111192499</v>
      </c>
      <c r="CX38" s="14">
        <v>1.5208754875046899</v>
      </c>
      <c r="CY38" s="13" t="s">
        <v>713</v>
      </c>
      <c r="CZ38" s="14" t="s">
        <v>713</v>
      </c>
      <c r="DA38" s="13" t="s">
        <v>713</v>
      </c>
      <c r="DB38" s="14" t="s">
        <v>713</v>
      </c>
      <c r="DC38" s="13">
        <v>28.823694423564302</v>
      </c>
      <c r="DD38" s="14">
        <v>1.1608820420127499</v>
      </c>
      <c r="DE38" s="13">
        <v>29.431570738403099</v>
      </c>
      <c r="DF38" s="14">
        <v>1.45294002668519</v>
      </c>
      <c r="DG38" s="13" t="s">
        <v>713</v>
      </c>
      <c r="DH38" s="14" t="s">
        <v>713</v>
      </c>
      <c r="DI38" s="13" t="s">
        <v>713</v>
      </c>
      <c r="DJ38" s="14" t="s">
        <v>713</v>
      </c>
      <c r="DK38" s="13">
        <v>35.0104963941167</v>
      </c>
      <c r="DL38" s="14">
        <v>1.31224696640619</v>
      </c>
      <c r="DM38" s="13">
        <v>34.706758347350402</v>
      </c>
      <c r="DN38" s="14">
        <v>1.70117119272526</v>
      </c>
      <c r="DO38" s="13" t="s">
        <v>713</v>
      </c>
      <c r="DP38" s="14" t="s">
        <v>713</v>
      </c>
      <c r="DQ38" s="13" t="s">
        <v>713</v>
      </c>
      <c r="DR38" s="14" t="s">
        <v>713</v>
      </c>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6"/>
    </row>
    <row r="39" spans="1:182" ht="12.95" customHeight="1" x14ac:dyDescent="0.2">
      <c r="A39" s="2" t="s">
        <v>44</v>
      </c>
      <c r="B39" s="12">
        <v>2</v>
      </c>
      <c r="C39" s="13">
        <v>8.7152423360427402</v>
      </c>
      <c r="D39" s="14">
        <v>0.73843332024002994</v>
      </c>
      <c r="E39" s="13">
        <v>7.34601327379605</v>
      </c>
      <c r="F39" s="14">
        <v>1.07179720646201</v>
      </c>
      <c r="G39" s="13" t="s">
        <v>713</v>
      </c>
      <c r="H39" s="14" t="s">
        <v>713</v>
      </c>
      <c r="I39" s="13" t="s">
        <v>713</v>
      </c>
      <c r="J39" s="14" t="s">
        <v>713</v>
      </c>
      <c r="K39" s="13">
        <v>9.9328332509191295</v>
      </c>
      <c r="L39" s="14">
        <v>0.83870515010662705</v>
      </c>
      <c r="M39" s="13">
        <v>10.251907539351601</v>
      </c>
      <c r="N39" s="14">
        <v>1.16628151477762</v>
      </c>
      <c r="O39" s="13" t="s">
        <v>713</v>
      </c>
      <c r="P39" s="14" t="s">
        <v>713</v>
      </c>
      <c r="Q39" s="13" t="s">
        <v>713</v>
      </c>
      <c r="R39" s="14" t="s">
        <v>713</v>
      </c>
      <c r="S39" s="13">
        <v>14.791332037998099</v>
      </c>
      <c r="T39" s="14">
        <v>1.01752817699136</v>
      </c>
      <c r="U39" s="13">
        <v>13.976736295099601</v>
      </c>
      <c r="V39" s="14">
        <v>1.3515198172018099</v>
      </c>
      <c r="W39" s="13" t="s">
        <v>713</v>
      </c>
      <c r="X39" s="14" t="s">
        <v>713</v>
      </c>
      <c r="Y39" s="13" t="s">
        <v>713</v>
      </c>
      <c r="Z39" s="14" t="s">
        <v>713</v>
      </c>
      <c r="AA39" s="13">
        <v>13.683387881044499</v>
      </c>
      <c r="AB39" s="14">
        <v>0.96576116716940497</v>
      </c>
      <c r="AC39" s="13">
        <v>12.9258480492093</v>
      </c>
      <c r="AD39" s="14">
        <v>1.3675457430739699</v>
      </c>
      <c r="AE39" s="13" t="s">
        <v>713</v>
      </c>
      <c r="AF39" s="14" t="s">
        <v>713</v>
      </c>
      <c r="AG39" s="13" t="s">
        <v>713</v>
      </c>
      <c r="AH39" s="14" t="s">
        <v>713</v>
      </c>
      <c r="AI39" s="13">
        <v>20.316069749306301</v>
      </c>
      <c r="AJ39" s="14">
        <v>1.1097638802709899</v>
      </c>
      <c r="AK39" s="13">
        <v>21.128795818659</v>
      </c>
      <c r="AL39" s="14">
        <v>1.6701027285583601</v>
      </c>
      <c r="AM39" s="13" t="s">
        <v>713</v>
      </c>
      <c r="AN39" s="14" t="s">
        <v>713</v>
      </c>
      <c r="AO39" s="13" t="s">
        <v>713</v>
      </c>
      <c r="AP39" s="14" t="s">
        <v>713</v>
      </c>
      <c r="AQ39" s="13">
        <v>19.574381053955101</v>
      </c>
      <c r="AR39" s="14">
        <v>1.0316073741487599</v>
      </c>
      <c r="AS39" s="13">
        <v>20.685279032109801</v>
      </c>
      <c r="AT39" s="14">
        <v>1.6901707343904999</v>
      </c>
      <c r="AU39" s="13" t="s">
        <v>713</v>
      </c>
      <c r="AV39" s="14" t="s">
        <v>713</v>
      </c>
      <c r="AW39" s="13" t="s">
        <v>713</v>
      </c>
      <c r="AX39" s="14" t="s">
        <v>713</v>
      </c>
      <c r="AY39" s="13">
        <v>27.2173316829704</v>
      </c>
      <c r="AZ39" s="14">
        <v>1.13853353748117</v>
      </c>
      <c r="BA39" s="13">
        <v>27.3798864167135</v>
      </c>
      <c r="BB39" s="14">
        <v>1.72194204717271</v>
      </c>
      <c r="BC39" s="13" t="s">
        <v>713</v>
      </c>
      <c r="BD39" s="14" t="s">
        <v>713</v>
      </c>
      <c r="BE39" s="13" t="s">
        <v>713</v>
      </c>
      <c r="BF39" s="14" t="s">
        <v>713</v>
      </c>
      <c r="BG39" s="13">
        <v>13.0437608158333</v>
      </c>
      <c r="BH39" s="14">
        <v>0.83414559878114003</v>
      </c>
      <c r="BI39" s="13">
        <v>12.920192431107001</v>
      </c>
      <c r="BJ39" s="14">
        <v>1.29780987489253</v>
      </c>
      <c r="BK39" s="13" t="s">
        <v>713</v>
      </c>
      <c r="BL39" s="14" t="s">
        <v>713</v>
      </c>
      <c r="BM39" s="13" t="s">
        <v>713</v>
      </c>
      <c r="BN39" s="14" t="s">
        <v>713</v>
      </c>
      <c r="BO39" s="13">
        <v>13.423208628949499</v>
      </c>
      <c r="BP39" s="14">
        <v>0.90406532226232805</v>
      </c>
      <c r="BQ39" s="13">
        <v>12.4620498494105</v>
      </c>
      <c r="BR39" s="14">
        <v>1.34026880289311</v>
      </c>
      <c r="BS39" s="13" t="s">
        <v>713</v>
      </c>
      <c r="BT39" s="14" t="s">
        <v>713</v>
      </c>
      <c r="BU39" s="13" t="s">
        <v>713</v>
      </c>
      <c r="BV39" s="14" t="s">
        <v>713</v>
      </c>
      <c r="BW39" s="13">
        <v>12.0601584065737</v>
      </c>
      <c r="BX39" s="14">
        <v>0.86618299644615404</v>
      </c>
      <c r="BY39" s="13">
        <v>12.033771994599199</v>
      </c>
      <c r="BZ39" s="14">
        <v>1.3079213764237601</v>
      </c>
      <c r="CA39" s="13" t="s">
        <v>713</v>
      </c>
      <c r="CB39" s="14" t="s">
        <v>713</v>
      </c>
      <c r="CC39" s="13" t="s">
        <v>713</v>
      </c>
      <c r="CD39" s="14" t="s">
        <v>713</v>
      </c>
      <c r="CE39" s="13">
        <v>25.622697264884799</v>
      </c>
      <c r="CF39" s="14">
        <v>1.0952332434032299</v>
      </c>
      <c r="CG39" s="13">
        <v>26.787575093482999</v>
      </c>
      <c r="CH39" s="14">
        <v>1.71220817063259</v>
      </c>
      <c r="CI39" s="13" t="s">
        <v>713</v>
      </c>
      <c r="CJ39" s="14" t="s">
        <v>713</v>
      </c>
      <c r="CK39" s="13" t="s">
        <v>713</v>
      </c>
      <c r="CL39" s="14" t="s">
        <v>713</v>
      </c>
      <c r="CM39" s="13">
        <v>15.552434310188699</v>
      </c>
      <c r="CN39" s="14">
        <v>0.91286539932159205</v>
      </c>
      <c r="CO39" s="13">
        <v>14.7923141403726</v>
      </c>
      <c r="CP39" s="14">
        <v>1.5637461649887701</v>
      </c>
      <c r="CQ39" s="13" t="s">
        <v>713</v>
      </c>
      <c r="CR39" s="14" t="s">
        <v>713</v>
      </c>
      <c r="CS39" s="13" t="s">
        <v>713</v>
      </c>
      <c r="CT39" s="14" t="s">
        <v>713</v>
      </c>
      <c r="CU39" s="13">
        <v>12.585764821144799</v>
      </c>
      <c r="CV39" s="14">
        <v>0.88211295984625404</v>
      </c>
      <c r="CW39" s="13">
        <v>12.2932937065166</v>
      </c>
      <c r="CX39" s="14">
        <v>1.3555716782046501</v>
      </c>
      <c r="CY39" s="13" t="s">
        <v>713</v>
      </c>
      <c r="CZ39" s="14" t="s">
        <v>713</v>
      </c>
      <c r="DA39" s="13" t="s">
        <v>713</v>
      </c>
      <c r="DB39" s="14" t="s">
        <v>713</v>
      </c>
      <c r="DC39" s="13">
        <v>18.804928680721702</v>
      </c>
      <c r="DD39" s="14">
        <v>1.1780256243905201</v>
      </c>
      <c r="DE39" s="13">
        <v>18.3836506796038</v>
      </c>
      <c r="DF39" s="14">
        <v>1.61352613456759</v>
      </c>
      <c r="DG39" s="13" t="s">
        <v>713</v>
      </c>
      <c r="DH39" s="14" t="s">
        <v>713</v>
      </c>
      <c r="DI39" s="13" t="s">
        <v>713</v>
      </c>
      <c r="DJ39" s="14" t="s">
        <v>713</v>
      </c>
      <c r="DK39" s="13">
        <v>15.9560814547095</v>
      </c>
      <c r="DL39" s="14">
        <v>0.96177555285249405</v>
      </c>
      <c r="DM39" s="13">
        <v>15.470706616706</v>
      </c>
      <c r="DN39" s="14">
        <v>1.4034808308795399</v>
      </c>
      <c r="DO39" s="13" t="s">
        <v>713</v>
      </c>
      <c r="DP39" s="14" t="s">
        <v>713</v>
      </c>
      <c r="DQ39" s="13" t="s">
        <v>713</v>
      </c>
      <c r="DR39" s="14" t="s">
        <v>713</v>
      </c>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6"/>
    </row>
    <row r="40" spans="1:182" ht="12.95" customHeight="1" x14ac:dyDescent="0.2">
      <c r="A40" s="2" t="s">
        <v>45</v>
      </c>
      <c r="B40" s="12">
        <v>2</v>
      </c>
      <c r="C40" s="13">
        <v>9.4313507674116099</v>
      </c>
      <c r="D40" s="14">
        <v>0.67105494592247406</v>
      </c>
      <c r="E40" s="13">
        <v>8.2389315840404294</v>
      </c>
      <c r="F40" s="14">
        <v>0.94103563911775201</v>
      </c>
      <c r="G40" s="13">
        <v>14.9591846110152</v>
      </c>
      <c r="H40" s="14">
        <v>4.1681978351819504</v>
      </c>
      <c r="I40" s="13">
        <v>6.7202530269748104</v>
      </c>
      <c r="J40" s="14">
        <v>3.9679806063455998</v>
      </c>
      <c r="K40" s="13">
        <v>8.7724643949356604</v>
      </c>
      <c r="L40" s="14">
        <v>0.69938164203985298</v>
      </c>
      <c r="M40" s="13">
        <v>8.3724522724477897</v>
      </c>
      <c r="N40" s="14">
        <v>0.93326090779616999</v>
      </c>
      <c r="O40" s="13">
        <v>14.209285023706</v>
      </c>
      <c r="P40" s="14">
        <v>2.7399337808387498</v>
      </c>
      <c r="Q40" s="13">
        <v>5.8368327512582399</v>
      </c>
      <c r="R40" s="14">
        <v>3.00003829655705</v>
      </c>
      <c r="S40" s="13">
        <v>11.8807508324083</v>
      </c>
      <c r="T40" s="14">
        <v>0.74948213333610902</v>
      </c>
      <c r="U40" s="13">
        <v>11.386291990623899</v>
      </c>
      <c r="V40" s="14">
        <v>1.1627407991682599</v>
      </c>
      <c r="W40" s="13">
        <v>15.9025420355061</v>
      </c>
      <c r="X40" s="14">
        <v>4.02890691447283</v>
      </c>
      <c r="Y40" s="13">
        <v>4.5162500448821996</v>
      </c>
      <c r="Z40" s="14">
        <v>4.1985853197662699</v>
      </c>
      <c r="AA40" s="13">
        <v>19.298405731494</v>
      </c>
      <c r="AB40" s="14">
        <v>0.809792420338734</v>
      </c>
      <c r="AC40" s="13">
        <v>19.436855103184602</v>
      </c>
      <c r="AD40" s="14">
        <v>1.4353740711551499</v>
      </c>
      <c r="AE40" s="13">
        <v>25.261354334787899</v>
      </c>
      <c r="AF40" s="14">
        <v>4.4240425156084404</v>
      </c>
      <c r="AG40" s="13">
        <v>5.8244992316033004</v>
      </c>
      <c r="AH40" s="14">
        <v>4.7009237033974198</v>
      </c>
      <c r="AI40" s="13">
        <v>18.525369529364198</v>
      </c>
      <c r="AJ40" s="14">
        <v>1.00457227807266</v>
      </c>
      <c r="AK40" s="13">
        <v>18.424685937212001</v>
      </c>
      <c r="AL40" s="14">
        <v>1.5618623675722301</v>
      </c>
      <c r="AM40" s="13">
        <v>18.001073891805699</v>
      </c>
      <c r="AN40" s="14">
        <v>4.2214455189394098</v>
      </c>
      <c r="AO40" s="13">
        <v>-0.42361204540629099</v>
      </c>
      <c r="AP40" s="14">
        <v>4.4866496350945102</v>
      </c>
      <c r="AQ40" s="13">
        <v>21.252996266257501</v>
      </c>
      <c r="AR40" s="14">
        <v>1.0878109611862401</v>
      </c>
      <c r="AS40" s="13">
        <v>21.508598186911598</v>
      </c>
      <c r="AT40" s="14">
        <v>1.81329286305897</v>
      </c>
      <c r="AU40" s="13">
        <v>19.524749883430999</v>
      </c>
      <c r="AV40" s="14">
        <v>4.7436352378042397</v>
      </c>
      <c r="AW40" s="13">
        <v>-1.98384830348064</v>
      </c>
      <c r="AX40" s="14">
        <v>5.1763462325811798</v>
      </c>
      <c r="AY40" s="13">
        <v>24.314305331724601</v>
      </c>
      <c r="AZ40" s="14">
        <v>1.01059184911313</v>
      </c>
      <c r="BA40" s="13">
        <v>24.363635017551498</v>
      </c>
      <c r="BB40" s="14">
        <v>1.7270874881387299</v>
      </c>
      <c r="BC40" s="13">
        <v>26.970584698790901</v>
      </c>
      <c r="BD40" s="14">
        <v>5.2864011618887803</v>
      </c>
      <c r="BE40" s="13">
        <v>2.60694968123939</v>
      </c>
      <c r="BF40" s="14">
        <v>5.5770449597769503</v>
      </c>
      <c r="BG40" s="13">
        <v>18.040412840932799</v>
      </c>
      <c r="BH40" s="14">
        <v>1.00168967737267</v>
      </c>
      <c r="BI40" s="13">
        <v>19.4660822510956</v>
      </c>
      <c r="BJ40" s="14">
        <v>1.5396209910924501</v>
      </c>
      <c r="BK40" s="13">
        <v>17.3028229287759</v>
      </c>
      <c r="BL40" s="14">
        <v>4.3178412155931696</v>
      </c>
      <c r="BM40" s="13">
        <v>-2.1632593223196599</v>
      </c>
      <c r="BN40" s="14">
        <v>4.5405875591780198</v>
      </c>
      <c r="BO40" s="13">
        <v>5.8768836960080604</v>
      </c>
      <c r="BP40" s="14">
        <v>0.74659773575455202</v>
      </c>
      <c r="BQ40" s="13">
        <v>6.1493363762712399</v>
      </c>
      <c r="BR40" s="14">
        <v>1.0792091362424501</v>
      </c>
      <c r="BS40" s="13">
        <v>12.360048728529099</v>
      </c>
      <c r="BT40" s="14">
        <v>4.4726691439730599</v>
      </c>
      <c r="BU40" s="13">
        <v>6.2107123522578398</v>
      </c>
      <c r="BV40" s="14">
        <v>4.4066736983994703</v>
      </c>
      <c r="BW40" s="13">
        <v>17.321928103920701</v>
      </c>
      <c r="BX40" s="14">
        <v>0.81043580843401897</v>
      </c>
      <c r="BY40" s="13">
        <v>17.551914906042601</v>
      </c>
      <c r="BZ40" s="14">
        <v>1.3346645472846099</v>
      </c>
      <c r="CA40" s="13">
        <v>20.8167606310361</v>
      </c>
      <c r="CB40" s="14">
        <v>4.0695196747426401</v>
      </c>
      <c r="CC40" s="13">
        <v>3.2648457249935201</v>
      </c>
      <c r="CD40" s="14">
        <v>4.4627070036365897</v>
      </c>
      <c r="CE40" s="13">
        <v>21.3107016531238</v>
      </c>
      <c r="CF40" s="14">
        <v>1.17316642022088</v>
      </c>
      <c r="CG40" s="13">
        <v>22.5831396081057</v>
      </c>
      <c r="CH40" s="14">
        <v>1.6240419698625099</v>
      </c>
      <c r="CI40" s="13">
        <v>19.411027157543</v>
      </c>
      <c r="CJ40" s="14">
        <v>3.99582771190618</v>
      </c>
      <c r="CK40" s="13">
        <v>-3.1721124505627101</v>
      </c>
      <c r="CL40" s="14">
        <v>4.3927290138127404</v>
      </c>
      <c r="CM40" s="13">
        <v>11.9841985151225</v>
      </c>
      <c r="CN40" s="14">
        <v>0.83899176286274202</v>
      </c>
      <c r="CO40" s="13">
        <v>12.199708730872899</v>
      </c>
      <c r="CP40" s="14">
        <v>1.1843137077272301</v>
      </c>
      <c r="CQ40" s="13">
        <v>9.2322805011315996</v>
      </c>
      <c r="CR40" s="14">
        <v>3.5093378554191399</v>
      </c>
      <c r="CS40" s="13">
        <v>-2.9674282297413401</v>
      </c>
      <c r="CT40" s="14">
        <v>3.8221218403397299</v>
      </c>
      <c r="CU40" s="13">
        <v>16.2318387867988</v>
      </c>
      <c r="CV40" s="14">
        <v>0.79575355097057199</v>
      </c>
      <c r="CW40" s="13">
        <v>17.927863859854</v>
      </c>
      <c r="CX40" s="14">
        <v>1.3347569942944499</v>
      </c>
      <c r="CY40" s="13">
        <v>11.5915162104424</v>
      </c>
      <c r="CZ40" s="14">
        <v>3.1318992326734798</v>
      </c>
      <c r="DA40" s="13">
        <v>-6.3363476494116204</v>
      </c>
      <c r="DB40" s="14">
        <v>3.33988011576725</v>
      </c>
      <c r="DC40" s="13">
        <v>10.483081692956301</v>
      </c>
      <c r="DD40" s="14">
        <v>0.74509697235175498</v>
      </c>
      <c r="DE40" s="13">
        <v>10.626110360894399</v>
      </c>
      <c r="DF40" s="14">
        <v>0.91358060853377898</v>
      </c>
      <c r="DG40" s="13">
        <v>14.570113885354001</v>
      </c>
      <c r="DH40" s="14">
        <v>3.6801488691176099</v>
      </c>
      <c r="DI40" s="13">
        <v>3.9440035244595602</v>
      </c>
      <c r="DJ40" s="14">
        <v>3.7385456593418001</v>
      </c>
      <c r="DK40" s="13">
        <v>16.557435415844299</v>
      </c>
      <c r="DL40" s="14">
        <v>0.96659093573834998</v>
      </c>
      <c r="DM40" s="13">
        <v>16.682512261623302</v>
      </c>
      <c r="DN40" s="14">
        <v>1.3034980492492401</v>
      </c>
      <c r="DO40" s="13">
        <v>21.777332478135602</v>
      </c>
      <c r="DP40" s="14">
        <v>3.79255589301758</v>
      </c>
      <c r="DQ40" s="13">
        <v>5.0948202165122796</v>
      </c>
      <c r="DR40" s="14">
        <v>3.9235889650851301</v>
      </c>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6"/>
    </row>
    <row r="41" spans="1:182" ht="12.95" customHeight="1" x14ac:dyDescent="0.2">
      <c r="A41" s="2" t="s">
        <v>46</v>
      </c>
      <c r="B41" s="12">
        <v>2</v>
      </c>
      <c r="C41" s="13">
        <v>25.6182478286985</v>
      </c>
      <c r="D41" s="14">
        <v>1.04169787561099</v>
      </c>
      <c r="E41" s="13">
        <v>26.4835367730233</v>
      </c>
      <c r="F41" s="14">
        <v>1.51863708800464</v>
      </c>
      <c r="G41" s="13">
        <v>20.475337319902799</v>
      </c>
      <c r="H41" s="14">
        <v>6.43299448647294</v>
      </c>
      <c r="I41" s="13">
        <v>-6.0081994531205201</v>
      </c>
      <c r="J41" s="14">
        <v>6.4101532015053797</v>
      </c>
      <c r="K41" s="13">
        <v>18.790600401911501</v>
      </c>
      <c r="L41" s="14">
        <v>0.92209275526244805</v>
      </c>
      <c r="M41" s="13">
        <v>19.649401288032799</v>
      </c>
      <c r="N41" s="14">
        <v>1.48996271866915</v>
      </c>
      <c r="O41" s="13">
        <v>17.6881178861106</v>
      </c>
      <c r="P41" s="14">
        <v>6.2709214921051597</v>
      </c>
      <c r="Q41" s="13">
        <v>-1.96128340192226</v>
      </c>
      <c r="R41" s="14">
        <v>6.5501727711540498</v>
      </c>
      <c r="S41" s="13">
        <v>36.133861683290299</v>
      </c>
      <c r="T41" s="14">
        <v>1.0557733201274599</v>
      </c>
      <c r="U41" s="13">
        <v>35.367836142544697</v>
      </c>
      <c r="V41" s="14">
        <v>1.5244567179367601</v>
      </c>
      <c r="W41" s="13">
        <v>34.515626001047501</v>
      </c>
      <c r="X41" s="14">
        <v>6.5175662738158797</v>
      </c>
      <c r="Y41" s="13">
        <v>-0.85221014149721697</v>
      </c>
      <c r="Z41" s="14">
        <v>6.7098771235175496</v>
      </c>
      <c r="AA41" s="13">
        <v>32.284326071569502</v>
      </c>
      <c r="AB41" s="14">
        <v>1.2488676612051</v>
      </c>
      <c r="AC41" s="13">
        <v>30.037329719722301</v>
      </c>
      <c r="AD41" s="14">
        <v>1.8033242968282801</v>
      </c>
      <c r="AE41" s="13">
        <v>19.441238177147</v>
      </c>
      <c r="AF41" s="14">
        <v>5.1039961773564997</v>
      </c>
      <c r="AG41" s="13">
        <v>-10.5960915425752</v>
      </c>
      <c r="AH41" s="14">
        <v>5.4123547658375299</v>
      </c>
      <c r="AI41" s="13">
        <v>29.141723939375701</v>
      </c>
      <c r="AJ41" s="14">
        <v>1.3332411529719399</v>
      </c>
      <c r="AK41" s="13">
        <v>28.6098620162279</v>
      </c>
      <c r="AL41" s="14">
        <v>1.57931144682002</v>
      </c>
      <c r="AM41" s="13">
        <v>20.282596059477701</v>
      </c>
      <c r="AN41" s="14">
        <v>5.5772665392346799</v>
      </c>
      <c r="AO41" s="13">
        <v>-8.3272659567502103</v>
      </c>
      <c r="AP41" s="14">
        <v>5.3292865000431897</v>
      </c>
      <c r="AQ41" s="13">
        <v>29.0361189413874</v>
      </c>
      <c r="AR41" s="14">
        <v>1.4412946358009999</v>
      </c>
      <c r="AS41" s="13">
        <v>28.819495631473998</v>
      </c>
      <c r="AT41" s="14">
        <v>1.9322578242545201</v>
      </c>
      <c r="AU41" s="13">
        <v>23.158756166867398</v>
      </c>
      <c r="AV41" s="14">
        <v>6.3090882053534898</v>
      </c>
      <c r="AW41" s="13">
        <v>-5.6607394646065696</v>
      </c>
      <c r="AX41" s="14">
        <v>5.90695119448183</v>
      </c>
      <c r="AY41" s="13">
        <v>30.1587182607438</v>
      </c>
      <c r="AZ41" s="14">
        <v>1.3014201170461901</v>
      </c>
      <c r="BA41" s="13">
        <v>30.439640446035799</v>
      </c>
      <c r="BB41" s="14">
        <v>1.6089472016541899</v>
      </c>
      <c r="BC41" s="13">
        <v>19.302224722567701</v>
      </c>
      <c r="BD41" s="14">
        <v>5.2870158867733599</v>
      </c>
      <c r="BE41" s="13">
        <v>-11.1374157234681</v>
      </c>
      <c r="BF41" s="14">
        <v>5.1248462736434304</v>
      </c>
      <c r="BG41" s="13">
        <v>28.866584082232698</v>
      </c>
      <c r="BH41" s="14">
        <v>1.06521413132039</v>
      </c>
      <c r="BI41" s="13">
        <v>28.6305790751111</v>
      </c>
      <c r="BJ41" s="14">
        <v>1.69930122851912</v>
      </c>
      <c r="BK41" s="13">
        <v>26.4671367858463</v>
      </c>
      <c r="BL41" s="14">
        <v>6.2010166835506997</v>
      </c>
      <c r="BM41" s="13">
        <v>-2.1634422892648</v>
      </c>
      <c r="BN41" s="14">
        <v>6.8739495591928401</v>
      </c>
      <c r="BO41" s="13">
        <v>8.2958002723760895</v>
      </c>
      <c r="BP41" s="14">
        <v>0.64427486492249997</v>
      </c>
      <c r="BQ41" s="13">
        <v>8.7354564778912103</v>
      </c>
      <c r="BR41" s="14">
        <v>1.0367058215884799</v>
      </c>
      <c r="BS41" s="13">
        <v>4.2225674182191399</v>
      </c>
      <c r="BT41" s="14">
        <v>2.4555689270532102</v>
      </c>
      <c r="BU41" s="13">
        <v>-4.5128890596720703</v>
      </c>
      <c r="BV41" s="14">
        <v>2.7342760190622002</v>
      </c>
      <c r="BW41" s="13">
        <v>26.239170043348398</v>
      </c>
      <c r="BX41" s="14">
        <v>0.993861238242986</v>
      </c>
      <c r="BY41" s="13">
        <v>25.503014421373301</v>
      </c>
      <c r="BZ41" s="14">
        <v>1.5880721096164501</v>
      </c>
      <c r="CA41" s="13">
        <v>26.232420907557501</v>
      </c>
      <c r="CB41" s="14">
        <v>6.47530720391077</v>
      </c>
      <c r="CC41" s="13">
        <v>0.72940648618415305</v>
      </c>
      <c r="CD41" s="14">
        <v>6.64725957602713</v>
      </c>
      <c r="CE41" s="13">
        <v>32.476296194586297</v>
      </c>
      <c r="CF41" s="14">
        <v>1.28938631533919</v>
      </c>
      <c r="CG41" s="13">
        <v>32.943068924477302</v>
      </c>
      <c r="CH41" s="14">
        <v>1.9828881091999699</v>
      </c>
      <c r="CI41" s="13">
        <v>29.131587930480801</v>
      </c>
      <c r="CJ41" s="14">
        <v>6.6094482204407603</v>
      </c>
      <c r="CK41" s="13">
        <v>-3.81148099399651</v>
      </c>
      <c r="CL41" s="14">
        <v>7.6131894299543603</v>
      </c>
      <c r="CM41" s="13">
        <v>17.3285359961193</v>
      </c>
      <c r="CN41" s="14">
        <v>0.99267068386463497</v>
      </c>
      <c r="CO41" s="13">
        <v>18.656127331626401</v>
      </c>
      <c r="CP41" s="14">
        <v>1.69866730050626</v>
      </c>
      <c r="CQ41" s="13">
        <v>18.867321620461802</v>
      </c>
      <c r="CR41" s="14">
        <v>6.6931059400301303</v>
      </c>
      <c r="CS41" s="13">
        <v>0.21119428883535099</v>
      </c>
      <c r="CT41" s="14">
        <v>7.5154722387027002</v>
      </c>
      <c r="CU41" s="13">
        <v>21.723148820019599</v>
      </c>
      <c r="CV41" s="14">
        <v>1.02423438336728</v>
      </c>
      <c r="CW41" s="13">
        <v>20.8046626273273</v>
      </c>
      <c r="CX41" s="14">
        <v>1.40295070989751</v>
      </c>
      <c r="CY41" s="13">
        <v>16.718105343694099</v>
      </c>
      <c r="CZ41" s="14">
        <v>4.6013734181148997</v>
      </c>
      <c r="DA41" s="13">
        <v>-4.0865572836331898</v>
      </c>
      <c r="DB41" s="14">
        <v>5.0181224391349204</v>
      </c>
      <c r="DC41" s="13">
        <v>18.882005471582101</v>
      </c>
      <c r="DD41" s="14">
        <v>0.95777718023015401</v>
      </c>
      <c r="DE41" s="13">
        <v>17.455970844968</v>
      </c>
      <c r="DF41" s="14">
        <v>1.45150584717721</v>
      </c>
      <c r="DG41" s="13">
        <v>14.0454786326796</v>
      </c>
      <c r="DH41" s="14">
        <v>4.8043638579026098</v>
      </c>
      <c r="DI41" s="13">
        <v>-3.4104922122883301</v>
      </c>
      <c r="DJ41" s="14">
        <v>5.2119290413486699</v>
      </c>
      <c r="DK41" s="13">
        <v>27.414642160603702</v>
      </c>
      <c r="DL41" s="14">
        <v>1.0269702517305701</v>
      </c>
      <c r="DM41" s="13">
        <v>26.392674830044498</v>
      </c>
      <c r="DN41" s="14">
        <v>1.7068227222238499</v>
      </c>
      <c r="DO41" s="13">
        <v>23.0058671087771</v>
      </c>
      <c r="DP41" s="14">
        <v>6.5080854102611703</v>
      </c>
      <c r="DQ41" s="13">
        <v>-3.3868077212673802</v>
      </c>
      <c r="DR41" s="14">
        <v>6.6370884475052296</v>
      </c>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6"/>
    </row>
    <row r="42" spans="1:182" ht="12.95" customHeight="1" x14ac:dyDescent="0.2">
      <c r="A42" s="2" t="s">
        <v>47</v>
      </c>
      <c r="B42" s="12">
        <v>2</v>
      </c>
      <c r="C42" s="13">
        <v>4.4468318920157204</v>
      </c>
      <c r="D42" s="14">
        <v>0.58479960217855997</v>
      </c>
      <c r="E42" s="13">
        <v>4.1840119974639602</v>
      </c>
      <c r="F42" s="14">
        <v>0.93027227953218805</v>
      </c>
      <c r="G42" s="13">
        <v>6.6115939366139802</v>
      </c>
      <c r="H42" s="14">
        <v>3.56562599896434</v>
      </c>
      <c r="I42" s="13">
        <v>2.42758193915002</v>
      </c>
      <c r="J42" s="14">
        <v>3.8132689301782401</v>
      </c>
      <c r="K42" s="13">
        <v>5.6477241754539103</v>
      </c>
      <c r="L42" s="14">
        <v>0.67426295443307405</v>
      </c>
      <c r="M42" s="13">
        <v>5.0209384098462699</v>
      </c>
      <c r="N42" s="14">
        <v>1.0676348038963199</v>
      </c>
      <c r="O42" s="13">
        <v>8.16526494666536</v>
      </c>
      <c r="P42" s="14">
        <v>3.8621429726010099</v>
      </c>
      <c r="Q42" s="13">
        <v>3.14432653681909</v>
      </c>
      <c r="R42" s="14">
        <v>3.9353400265885399</v>
      </c>
      <c r="S42" s="13">
        <v>8.9742123225768609</v>
      </c>
      <c r="T42" s="14">
        <v>0.84282993083448798</v>
      </c>
      <c r="U42" s="13">
        <v>8.4310092251583999</v>
      </c>
      <c r="V42" s="14">
        <v>1.28537478371115</v>
      </c>
      <c r="W42" s="13">
        <v>9.5705582368492603</v>
      </c>
      <c r="X42" s="14">
        <v>3.7016579199465598</v>
      </c>
      <c r="Y42" s="13">
        <v>1.13954901169086</v>
      </c>
      <c r="Z42" s="14">
        <v>3.9458972092437898</v>
      </c>
      <c r="AA42" s="13">
        <v>13.7056674991751</v>
      </c>
      <c r="AB42" s="14">
        <v>0.92056140738105297</v>
      </c>
      <c r="AC42" s="13">
        <v>13.3381507381348</v>
      </c>
      <c r="AD42" s="14">
        <v>1.5545206718341</v>
      </c>
      <c r="AE42" s="13">
        <v>6.7704170937418997</v>
      </c>
      <c r="AF42" s="14">
        <v>3.42920405297121</v>
      </c>
      <c r="AG42" s="13">
        <v>-6.5677336443929004</v>
      </c>
      <c r="AH42" s="14">
        <v>3.7823808597367701</v>
      </c>
      <c r="AI42" s="13">
        <v>19.193881220694902</v>
      </c>
      <c r="AJ42" s="14">
        <v>1.0040340536866199</v>
      </c>
      <c r="AK42" s="13">
        <v>19.9872097118872</v>
      </c>
      <c r="AL42" s="14">
        <v>1.6237732205920501</v>
      </c>
      <c r="AM42" s="13">
        <v>14.867169859083599</v>
      </c>
      <c r="AN42" s="14">
        <v>5.2155820146678202</v>
      </c>
      <c r="AO42" s="13">
        <v>-5.1200398528036297</v>
      </c>
      <c r="AP42" s="14">
        <v>5.4660553388359103</v>
      </c>
      <c r="AQ42" s="13">
        <v>19.4744272492863</v>
      </c>
      <c r="AR42" s="14">
        <v>1.0561762748183201</v>
      </c>
      <c r="AS42" s="13">
        <v>20.623148458701301</v>
      </c>
      <c r="AT42" s="14">
        <v>1.5460543349657301</v>
      </c>
      <c r="AU42" s="13">
        <v>15.6291216137564</v>
      </c>
      <c r="AV42" s="14">
        <v>5.3187185476019696</v>
      </c>
      <c r="AW42" s="13">
        <v>-4.9940268449449396</v>
      </c>
      <c r="AX42" s="14">
        <v>5.4675512948630196</v>
      </c>
      <c r="AY42" s="13">
        <v>39.020804063687699</v>
      </c>
      <c r="AZ42" s="14">
        <v>1.2403164719944</v>
      </c>
      <c r="BA42" s="13">
        <v>39.719183207217498</v>
      </c>
      <c r="BB42" s="14">
        <v>2.0768225742639599</v>
      </c>
      <c r="BC42" s="13">
        <v>34.152832353626302</v>
      </c>
      <c r="BD42" s="14">
        <v>5.3239977669133003</v>
      </c>
      <c r="BE42" s="13">
        <v>-5.5663508535912003</v>
      </c>
      <c r="BF42" s="14">
        <v>5.5329628296070199</v>
      </c>
      <c r="BG42" s="13">
        <v>11.1147501499459</v>
      </c>
      <c r="BH42" s="14">
        <v>0.96259639164154898</v>
      </c>
      <c r="BI42" s="13">
        <v>10.569072043182301</v>
      </c>
      <c r="BJ42" s="14">
        <v>1.4621193042501699</v>
      </c>
      <c r="BK42" s="13">
        <v>10.293523660074699</v>
      </c>
      <c r="BL42" s="14">
        <v>3.2072169403242698</v>
      </c>
      <c r="BM42" s="13">
        <v>-0.27554838310762297</v>
      </c>
      <c r="BN42" s="14">
        <v>3.4623193825857799</v>
      </c>
      <c r="BO42" s="13">
        <v>7.9258406487231197</v>
      </c>
      <c r="BP42" s="14">
        <v>0.71829807969594395</v>
      </c>
      <c r="BQ42" s="13">
        <v>6.8512247488197904</v>
      </c>
      <c r="BR42" s="14">
        <v>1.00299236858052</v>
      </c>
      <c r="BS42" s="13">
        <v>5.0882081463803299</v>
      </c>
      <c r="BT42" s="14">
        <v>3.0015724134536401</v>
      </c>
      <c r="BU42" s="13">
        <v>-1.76301660243945</v>
      </c>
      <c r="BV42" s="14">
        <v>3.16721335514936</v>
      </c>
      <c r="BW42" s="13">
        <v>9.6810350220870092</v>
      </c>
      <c r="BX42" s="14">
        <v>0.71574338662964698</v>
      </c>
      <c r="BY42" s="13">
        <v>9.1251049156195005</v>
      </c>
      <c r="BZ42" s="14">
        <v>1.1507074288453001</v>
      </c>
      <c r="CA42" s="13">
        <v>7.9080677544394602</v>
      </c>
      <c r="CB42" s="14">
        <v>3.8061219572174099</v>
      </c>
      <c r="CC42" s="13">
        <v>-1.2170371611800399</v>
      </c>
      <c r="CD42" s="14">
        <v>4.0841867053499197</v>
      </c>
      <c r="CE42" s="13">
        <v>20.901265295774898</v>
      </c>
      <c r="CF42" s="14">
        <v>1.09976378040581</v>
      </c>
      <c r="CG42" s="13">
        <v>18.758977888593499</v>
      </c>
      <c r="CH42" s="14">
        <v>1.56994644088298</v>
      </c>
      <c r="CI42" s="13">
        <v>19.519564181951001</v>
      </c>
      <c r="CJ42" s="14">
        <v>5.1537109107443104</v>
      </c>
      <c r="CK42" s="13">
        <v>0.76058629335748096</v>
      </c>
      <c r="CL42" s="14">
        <v>5.0905998203562604</v>
      </c>
      <c r="CM42" s="13">
        <v>18.871644109569001</v>
      </c>
      <c r="CN42" s="14">
        <v>1.0168461328098799</v>
      </c>
      <c r="CO42" s="13">
        <v>19.386917024666499</v>
      </c>
      <c r="CP42" s="14">
        <v>1.6974673993959</v>
      </c>
      <c r="CQ42" s="13">
        <v>14.725012819614999</v>
      </c>
      <c r="CR42" s="14">
        <v>5.4134969270889801</v>
      </c>
      <c r="CS42" s="13">
        <v>-4.6619042050514699</v>
      </c>
      <c r="CT42" s="14">
        <v>5.8126648248465402</v>
      </c>
      <c r="CU42" s="13">
        <v>11.279317556325401</v>
      </c>
      <c r="CV42" s="14">
        <v>0.78925858797918802</v>
      </c>
      <c r="CW42" s="13">
        <v>12.075485596623301</v>
      </c>
      <c r="CX42" s="14">
        <v>1.43735600095186</v>
      </c>
      <c r="CY42" s="13">
        <v>5.92078137188392</v>
      </c>
      <c r="CZ42" s="14">
        <v>3.3436601902408198</v>
      </c>
      <c r="DA42" s="13">
        <v>-6.1547042247393398</v>
      </c>
      <c r="DB42" s="14">
        <v>3.7356571011431599</v>
      </c>
      <c r="DC42" s="13">
        <v>9.3124854607377596</v>
      </c>
      <c r="DD42" s="14">
        <v>0.75441725984966801</v>
      </c>
      <c r="DE42" s="13">
        <v>9.5259258699842508</v>
      </c>
      <c r="DF42" s="14">
        <v>1.2776781304516001</v>
      </c>
      <c r="DG42" s="13">
        <v>5.6427419407245596</v>
      </c>
      <c r="DH42" s="14">
        <v>3.1497631183884098</v>
      </c>
      <c r="DI42" s="13">
        <v>-3.8831839292596899</v>
      </c>
      <c r="DJ42" s="14">
        <v>3.4084824013913302</v>
      </c>
      <c r="DK42" s="13">
        <v>17.4551917388786</v>
      </c>
      <c r="DL42" s="14">
        <v>0.97242701170340295</v>
      </c>
      <c r="DM42" s="13">
        <v>17.614900718340099</v>
      </c>
      <c r="DN42" s="14">
        <v>1.7205532953617499</v>
      </c>
      <c r="DO42" s="13">
        <v>15.310065077022699</v>
      </c>
      <c r="DP42" s="14">
        <v>5.3382670515255501</v>
      </c>
      <c r="DQ42" s="13">
        <v>-2.3048356413173599</v>
      </c>
      <c r="DR42" s="14">
        <v>5.2151275977763198</v>
      </c>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6"/>
    </row>
    <row r="43" spans="1:182" ht="12.95" customHeight="1" x14ac:dyDescent="0.2">
      <c r="A43" s="2" t="s">
        <v>48</v>
      </c>
      <c r="B43" s="12">
        <v>2</v>
      </c>
      <c r="C43" s="13">
        <v>16.370101384168699</v>
      </c>
      <c r="D43" s="14">
        <v>1.3614339392565</v>
      </c>
      <c r="E43" s="13">
        <v>15.450174234721599</v>
      </c>
      <c r="F43" s="14">
        <v>1.9652260155163099</v>
      </c>
      <c r="G43" s="13" t="s">
        <v>713</v>
      </c>
      <c r="H43" s="14" t="s">
        <v>713</v>
      </c>
      <c r="I43" s="13" t="s">
        <v>713</v>
      </c>
      <c r="J43" s="14" t="s">
        <v>713</v>
      </c>
      <c r="K43" s="13">
        <v>17.556058571000001</v>
      </c>
      <c r="L43" s="14">
        <v>1.47878890543706</v>
      </c>
      <c r="M43" s="13">
        <v>16.436536653777701</v>
      </c>
      <c r="N43" s="14">
        <v>1.9744209840437399</v>
      </c>
      <c r="O43" s="13" t="s">
        <v>713</v>
      </c>
      <c r="P43" s="14" t="s">
        <v>713</v>
      </c>
      <c r="Q43" s="13" t="s">
        <v>713</v>
      </c>
      <c r="R43" s="14" t="s">
        <v>713</v>
      </c>
      <c r="S43" s="13">
        <v>16.8824079435357</v>
      </c>
      <c r="T43" s="14">
        <v>1.2746778948842199</v>
      </c>
      <c r="U43" s="13">
        <v>16.106224521122101</v>
      </c>
      <c r="V43" s="14">
        <v>1.8610534013446001</v>
      </c>
      <c r="W43" s="13" t="s">
        <v>713</v>
      </c>
      <c r="X43" s="14" t="s">
        <v>713</v>
      </c>
      <c r="Y43" s="13" t="s">
        <v>713</v>
      </c>
      <c r="Z43" s="14" t="s">
        <v>713</v>
      </c>
      <c r="AA43" s="13">
        <v>21.472881501514902</v>
      </c>
      <c r="AB43" s="14">
        <v>1.4255708495266</v>
      </c>
      <c r="AC43" s="13">
        <v>21.642594041630598</v>
      </c>
      <c r="AD43" s="14">
        <v>2.1570726570957501</v>
      </c>
      <c r="AE43" s="13" t="s">
        <v>713</v>
      </c>
      <c r="AF43" s="14" t="s">
        <v>713</v>
      </c>
      <c r="AG43" s="13" t="s">
        <v>713</v>
      </c>
      <c r="AH43" s="14" t="s">
        <v>713</v>
      </c>
      <c r="AI43" s="13">
        <v>22.645320621056999</v>
      </c>
      <c r="AJ43" s="14">
        <v>1.4944722708807401</v>
      </c>
      <c r="AK43" s="13">
        <v>22.056167149656801</v>
      </c>
      <c r="AL43" s="14">
        <v>2.1492918154995402</v>
      </c>
      <c r="AM43" s="13" t="s">
        <v>713</v>
      </c>
      <c r="AN43" s="14" t="s">
        <v>713</v>
      </c>
      <c r="AO43" s="13" t="s">
        <v>713</v>
      </c>
      <c r="AP43" s="14" t="s">
        <v>713</v>
      </c>
      <c r="AQ43" s="13">
        <v>22.6325069335685</v>
      </c>
      <c r="AR43" s="14">
        <v>1.4891328651308999</v>
      </c>
      <c r="AS43" s="13">
        <v>21.7884988774146</v>
      </c>
      <c r="AT43" s="14">
        <v>2.2410768855565601</v>
      </c>
      <c r="AU43" s="13" t="s">
        <v>713</v>
      </c>
      <c r="AV43" s="14" t="s">
        <v>713</v>
      </c>
      <c r="AW43" s="13" t="s">
        <v>713</v>
      </c>
      <c r="AX43" s="14" t="s">
        <v>713</v>
      </c>
      <c r="AY43" s="13">
        <v>24.026311919839401</v>
      </c>
      <c r="AZ43" s="14">
        <v>1.5514204984665301</v>
      </c>
      <c r="BA43" s="13">
        <v>24.7213506365275</v>
      </c>
      <c r="BB43" s="14">
        <v>2.5109437907298502</v>
      </c>
      <c r="BC43" s="13" t="s">
        <v>713</v>
      </c>
      <c r="BD43" s="14" t="s">
        <v>713</v>
      </c>
      <c r="BE43" s="13" t="s">
        <v>713</v>
      </c>
      <c r="BF43" s="14" t="s">
        <v>713</v>
      </c>
      <c r="BG43" s="13">
        <v>22.8255127154892</v>
      </c>
      <c r="BH43" s="14">
        <v>1.4348160376029999</v>
      </c>
      <c r="BI43" s="13">
        <v>23.053643814932901</v>
      </c>
      <c r="BJ43" s="14">
        <v>2.3529838875301698</v>
      </c>
      <c r="BK43" s="13" t="s">
        <v>713</v>
      </c>
      <c r="BL43" s="14" t="s">
        <v>713</v>
      </c>
      <c r="BM43" s="13" t="s">
        <v>713</v>
      </c>
      <c r="BN43" s="14" t="s">
        <v>713</v>
      </c>
      <c r="BO43" s="13">
        <v>12.007408649668101</v>
      </c>
      <c r="BP43" s="14">
        <v>1.0218804401889101</v>
      </c>
      <c r="BQ43" s="13">
        <v>9.8056423802268196</v>
      </c>
      <c r="BR43" s="14">
        <v>1.49840434845082</v>
      </c>
      <c r="BS43" s="13" t="s">
        <v>713</v>
      </c>
      <c r="BT43" s="14" t="s">
        <v>713</v>
      </c>
      <c r="BU43" s="13" t="s">
        <v>713</v>
      </c>
      <c r="BV43" s="14" t="s">
        <v>713</v>
      </c>
      <c r="BW43" s="13">
        <v>14.4838681794356</v>
      </c>
      <c r="BX43" s="14">
        <v>1.2818950327354699</v>
      </c>
      <c r="BY43" s="13">
        <v>12.9656537064378</v>
      </c>
      <c r="BZ43" s="14">
        <v>1.87196295714279</v>
      </c>
      <c r="CA43" s="13" t="s">
        <v>713</v>
      </c>
      <c r="CB43" s="14" t="s">
        <v>713</v>
      </c>
      <c r="CC43" s="13" t="s">
        <v>713</v>
      </c>
      <c r="CD43" s="14" t="s">
        <v>713</v>
      </c>
      <c r="CE43" s="13">
        <v>26.9334823262454</v>
      </c>
      <c r="CF43" s="14">
        <v>1.62887745204505</v>
      </c>
      <c r="CG43" s="13">
        <v>26.270587364715599</v>
      </c>
      <c r="CH43" s="14">
        <v>2.3896855819536</v>
      </c>
      <c r="CI43" s="13" t="s">
        <v>713</v>
      </c>
      <c r="CJ43" s="14" t="s">
        <v>713</v>
      </c>
      <c r="CK43" s="13" t="s">
        <v>713</v>
      </c>
      <c r="CL43" s="14" t="s">
        <v>713</v>
      </c>
      <c r="CM43" s="13">
        <v>18.378044080531499</v>
      </c>
      <c r="CN43" s="14">
        <v>1.15117998922673</v>
      </c>
      <c r="CO43" s="13">
        <v>15.904784740859601</v>
      </c>
      <c r="CP43" s="14">
        <v>2.0146965079335701</v>
      </c>
      <c r="CQ43" s="13" t="s">
        <v>713</v>
      </c>
      <c r="CR43" s="14" t="s">
        <v>713</v>
      </c>
      <c r="CS43" s="13" t="s">
        <v>713</v>
      </c>
      <c r="CT43" s="14" t="s">
        <v>713</v>
      </c>
      <c r="CU43" s="13">
        <v>19.1467836256605</v>
      </c>
      <c r="CV43" s="14">
        <v>1.5615711570556701</v>
      </c>
      <c r="CW43" s="13">
        <v>18.642483516978398</v>
      </c>
      <c r="CX43" s="14">
        <v>2.22590394714766</v>
      </c>
      <c r="CY43" s="13" t="s">
        <v>713</v>
      </c>
      <c r="CZ43" s="14" t="s">
        <v>713</v>
      </c>
      <c r="DA43" s="13" t="s">
        <v>713</v>
      </c>
      <c r="DB43" s="14" t="s">
        <v>713</v>
      </c>
      <c r="DC43" s="13">
        <v>19.546390654272798</v>
      </c>
      <c r="DD43" s="14">
        <v>1.56918599382017</v>
      </c>
      <c r="DE43" s="13">
        <v>18.906544034707601</v>
      </c>
      <c r="DF43" s="14">
        <v>2.2409455809574701</v>
      </c>
      <c r="DG43" s="13" t="s">
        <v>713</v>
      </c>
      <c r="DH43" s="14" t="s">
        <v>713</v>
      </c>
      <c r="DI43" s="13" t="s">
        <v>713</v>
      </c>
      <c r="DJ43" s="14" t="s">
        <v>713</v>
      </c>
      <c r="DK43" s="13">
        <v>20.037359088457901</v>
      </c>
      <c r="DL43" s="14">
        <v>1.52148494694526</v>
      </c>
      <c r="DM43" s="13">
        <v>20.5953168241399</v>
      </c>
      <c r="DN43" s="14">
        <v>2.1612691142367702</v>
      </c>
      <c r="DO43" s="13" t="s">
        <v>713</v>
      </c>
      <c r="DP43" s="14" t="s">
        <v>713</v>
      </c>
      <c r="DQ43" s="13" t="s">
        <v>713</v>
      </c>
      <c r="DR43" s="14" t="s">
        <v>713</v>
      </c>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6"/>
    </row>
    <row r="44" spans="1:182" ht="12.95" customHeight="1" x14ac:dyDescent="0.2">
      <c r="A44" s="2" t="s">
        <v>49</v>
      </c>
      <c r="B44" s="12">
        <v>2</v>
      </c>
      <c r="C44" s="13">
        <v>29.272902114217001</v>
      </c>
      <c r="D44" s="14">
        <v>1.1575283346285401</v>
      </c>
      <c r="E44" s="13">
        <v>28.178266688708302</v>
      </c>
      <c r="F44" s="14">
        <v>1.8694653241115899</v>
      </c>
      <c r="G44" s="13" t="s">
        <v>713</v>
      </c>
      <c r="H44" s="14" t="s">
        <v>713</v>
      </c>
      <c r="I44" s="13" t="s">
        <v>713</v>
      </c>
      <c r="J44" s="14" t="s">
        <v>713</v>
      </c>
      <c r="K44" s="13">
        <v>33.8070557457104</v>
      </c>
      <c r="L44" s="14">
        <v>1.0641219725389901</v>
      </c>
      <c r="M44" s="13">
        <v>32.684286216055497</v>
      </c>
      <c r="N44" s="14">
        <v>1.52573136731375</v>
      </c>
      <c r="O44" s="13" t="s">
        <v>713</v>
      </c>
      <c r="P44" s="14" t="s">
        <v>713</v>
      </c>
      <c r="Q44" s="13" t="s">
        <v>713</v>
      </c>
      <c r="R44" s="14" t="s">
        <v>713</v>
      </c>
      <c r="S44" s="13">
        <v>28.652629160787701</v>
      </c>
      <c r="T44" s="14">
        <v>1.0196120523090799</v>
      </c>
      <c r="U44" s="13">
        <v>26.864645839879199</v>
      </c>
      <c r="V44" s="14">
        <v>1.36593335340088</v>
      </c>
      <c r="W44" s="13" t="s">
        <v>713</v>
      </c>
      <c r="X44" s="14" t="s">
        <v>713</v>
      </c>
      <c r="Y44" s="13" t="s">
        <v>713</v>
      </c>
      <c r="Z44" s="14" t="s">
        <v>713</v>
      </c>
      <c r="AA44" s="13">
        <v>33.333753342065798</v>
      </c>
      <c r="AB44" s="14">
        <v>1.2259166522707501</v>
      </c>
      <c r="AC44" s="13">
        <v>31.308567539158599</v>
      </c>
      <c r="AD44" s="14">
        <v>1.6468083185426901</v>
      </c>
      <c r="AE44" s="13" t="s">
        <v>713</v>
      </c>
      <c r="AF44" s="14" t="s">
        <v>713</v>
      </c>
      <c r="AG44" s="13" t="s">
        <v>713</v>
      </c>
      <c r="AH44" s="14" t="s">
        <v>713</v>
      </c>
      <c r="AI44" s="13">
        <v>53.503585254947097</v>
      </c>
      <c r="AJ44" s="14">
        <v>1.2008644343779</v>
      </c>
      <c r="AK44" s="13">
        <v>50.956560445678001</v>
      </c>
      <c r="AL44" s="14">
        <v>1.6770854043741299</v>
      </c>
      <c r="AM44" s="13" t="s">
        <v>713</v>
      </c>
      <c r="AN44" s="14" t="s">
        <v>713</v>
      </c>
      <c r="AO44" s="13" t="s">
        <v>713</v>
      </c>
      <c r="AP44" s="14" t="s">
        <v>713</v>
      </c>
      <c r="AQ44" s="13">
        <v>52.592576370374303</v>
      </c>
      <c r="AR44" s="14">
        <v>1.28863763572057</v>
      </c>
      <c r="AS44" s="13">
        <v>50.472219299783497</v>
      </c>
      <c r="AT44" s="14">
        <v>1.7916392212177099</v>
      </c>
      <c r="AU44" s="13" t="s">
        <v>713</v>
      </c>
      <c r="AV44" s="14" t="s">
        <v>713</v>
      </c>
      <c r="AW44" s="13" t="s">
        <v>713</v>
      </c>
      <c r="AX44" s="14" t="s">
        <v>713</v>
      </c>
      <c r="AY44" s="13">
        <v>60.721599509162502</v>
      </c>
      <c r="AZ44" s="14">
        <v>1.1812942238784101</v>
      </c>
      <c r="BA44" s="13">
        <v>59.971853330177503</v>
      </c>
      <c r="BB44" s="14">
        <v>1.7658247792219499</v>
      </c>
      <c r="BC44" s="13" t="s">
        <v>713</v>
      </c>
      <c r="BD44" s="14" t="s">
        <v>713</v>
      </c>
      <c r="BE44" s="13" t="s">
        <v>713</v>
      </c>
      <c r="BF44" s="14" t="s">
        <v>713</v>
      </c>
      <c r="BG44" s="13">
        <v>33.243371085038397</v>
      </c>
      <c r="BH44" s="14">
        <v>0.99239772377243196</v>
      </c>
      <c r="BI44" s="13">
        <v>32.104711355134398</v>
      </c>
      <c r="BJ44" s="14">
        <v>1.6043377028569099</v>
      </c>
      <c r="BK44" s="13" t="s">
        <v>713</v>
      </c>
      <c r="BL44" s="14" t="s">
        <v>713</v>
      </c>
      <c r="BM44" s="13" t="s">
        <v>713</v>
      </c>
      <c r="BN44" s="14" t="s">
        <v>713</v>
      </c>
      <c r="BO44" s="13">
        <v>22.427338353695099</v>
      </c>
      <c r="BP44" s="14">
        <v>1.11277056322719</v>
      </c>
      <c r="BQ44" s="13">
        <v>19.989684251082799</v>
      </c>
      <c r="BR44" s="14">
        <v>1.5832032510315099</v>
      </c>
      <c r="BS44" s="13" t="s">
        <v>713</v>
      </c>
      <c r="BT44" s="14" t="s">
        <v>713</v>
      </c>
      <c r="BU44" s="13" t="s">
        <v>713</v>
      </c>
      <c r="BV44" s="14" t="s">
        <v>713</v>
      </c>
      <c r="BW44" s="13">
        <v>27.637976218250198</v>
      </c>
      <c r="BX44" s="14">
        <v>0.98594133196286504</v>
      </c>
      <c r="BY44" s="13">
        <v>25.0661936200481</v>
      </c>
      <c r="BZ44" s="14">
        <v>1.5041448171548</v>
      </c>
      <c r="CA44" s="13" t="s">
        <v>713</v>
      </c>
      <c r="CB44" s="14" t="s">
        <v>713</v>
      </c>
      <c r="CC44" s="13" t="s">
        <v>713</v>
      </c>
      <c r="CD44" s="14" t="s">
        <v>713</v>
      </c>
      <c r="CE44" s="13">
        <v>45.687595711257899</v>
      </c>
      <c r="CF44" s="14">
        <v>1.08808457420117</v>
      </c>
      <c r="CG44" s="13">
        <v>44.662468513123301</v>
      </c>
      <c r="CH44" s="14">
        <v>1.5926469794779601</v>
      </c>
      <c r="CI44" s="13" t="s">
        <v>713</v>
      </c>
      <c r="CJ44" s="14" t="s">
        <v>713</v>
      </c>
      <c r="CK44" s="13" t="s">
        <v>713</v>
      </c>
      <c r="CL44" s="14" t="s">
        <v>713</v>
      </c>
      <c r="CM44" s="13">
        <v>37.198225705792197</v>
      </c>
      <c r="CN44" s="14">
        <v>1.22490434312084</v>
      </c>
      <c r="CO44" s="13">
        <v>36.190207312859101</v>
      </c>
      <c r="CP44" s="14">
        <v>1.5867416177689599</v>
      </c>
      <c r="CQ44" s="13" t="s">
        <v>713</v>
      </c>
      <c r="CR44" s="14" t="s">
        <v>713</v>
      </c>
      <c r="CS44" s="13" t="s">
        <v>713</v>
      </c>
      <c r="CT44" s="14" t="s">
        <v>713</v>
      </c>
      <c r="CU44" s="13">
        <v>32.568083724233396</v>
      </c>
      <c r="CV44" s="14">
        <v>1.00856735172503</v>
      </c>
      <c r="CW44" s="13">
        <v>30.871984659551199</v>
      </c>
      <c r="CX44" s="14">
        <v>1.61101024970538</v>
      </c>
      <c r="CY44" s="13" t="s">
        <v>713</v>
      </c>
      <c r="CZ44" s="14" t="s">
        <v>713</v>
      </c>
      <c r="DA44" s="13" t="s">
        <v>713</v>
      </c>
      <c r="DB44" s="14" t="s">
        <v>713</v>
      </c>
      <c r="DC44" s="13">
        <v>48.025053264760203</v>
      </c>
      <c r="DD44" s="14">
        <v>1.40096084758964</v>
      </c>
      <c r="DE44" s="13">
        <v>45.916733902630398</v>
      </c>
      <c r="DF44" s="14">
        <v>1.68007294552427</v>
      </c>
      <c r="DG44" s="13" t="s">
        <v>713</v>
      </c>
      <c r="DH44" s="14" t="s">
        <v>713</v>
      </c>
      <c r="DI44" s="13" t="s">
        <v>713</v>
      </c>
      <c r="DJ44" s="14" t="s">
        <v>713</v>
      </c>
      <c r="DK44" s="13">
        <v>46.122448526982097</v>
      </c>
      <c r="DL44" s="14">
        <v>1.07837679776564</v>
      </c>
      <c r="DM44" s="13">
        <v>44.484133151747997</v>
      </c>
      <c r="DN44" s="14">
        <v>1.75659215306877</v>
      </c>
      <c r="DO44" s="13" t="s">
        <v>713</v>
      </c>
      <c r="DP44" s="14" t="s">
        <v>713</v>
      </c>
      <c r="DQ44" s="13" t="s">
        <v>713</v>
      </c>
      <c r="DR44" s="14" t="s">
        <v>713</v>
      </c>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6"/>
    </row>
    <row r="45" spans="1:182" ht="12.95" customHeight="1" x14ac:dyDescent="0.2">
      <c r="A45" s="2" t="s">
        <v>95</v>
      </c>
      <c r="B45" s="12">
        <v>2</v>
      </c>
      <c r="C45" s="13">
        <v>7.8346021956920904</v>
      </c>
      <c r="D45" s="14">
        <v>0.53833257378529797</v>
      </c>
      <c r="E45" s="13">
        <v>7.1536788800699096</v>
      </c>
      <c r="F45" s="14">
        <v>0.77731362512243196</v>
      </c>
      <c r="G45" s="13">
        <v>4.7723920556550903</v>
      </c>
      <c r="H45" s="14">
        <v>4.72678878271853</v>
      </c>
      <c r="I45" s="13">
        <v>-2.3812868244148202</v>
      </c>
      <c r="J45" s="14">
        <v>4.8226247676607299</v>
      </c>
      <c r="K45" s="13">
        <v>8.24663351769013</v>
      </c>
      <c r="L45" s="14">
        <v>0.58664784374325996</v>
      </c>
      <c r="M45" s="13">
        <v>8.3373404670330604</v>
      </c>
      <c r="N45" s="14">
        <v>0.95011203858712201</v>
      </c>
      <c r="O45" s="13">
        <v>5.9511727704114596</v>
      </c>
      <c r="P45" s="14">
        <v>4.9864295790763196</v>
      </c>
      <c r="Q45" s="13">
        <v>-2.3861676966215999</v>
      </c>
      <c r="R45" s="14">
        <v>5.1074530252971204</v>
      </c>
      <c r="S45" s="13">
        <v>10.188270924725201</v>
      </c>
      <c r="T45" s="14">
        <v>0.62897437390185196</v>
      </c>
      <c r="U45" s="13">
        <v>10.0355098406029</v>
      </c>
      <c r="V45" s="14">
        <v>1.00430161809054</v>
      </c>
      <c r="W45" s="13">
        <v>15.4845001201416</v>
      </c>
      <c r="X45" s="14">
        <v>7.1583041245665404</v>
      </c>
      <c r="Y45" s="13">
        <v>5.4489902795386804</v>
      </c>
      <c r="Z45" s="14">
        <v>7.2170139465659204</v>
      </c>
      <c r="AA45" s="13">
        <v>10.2279760271668</v>
      </c>
      <c r="AB45" s="14">
        <v>0.67196839496039795</v>
      </c>
      <c r="AC45" s="13">
        <v>9.4572509846515995</v>
      </c>
      <c r="AD45" s="14">
        <v>0.93010821706702995</v>
      </c>
      <c r="AE45" s="13">
        <v>16.276547304468998</v>
      </c>
      <c r="AF45" s="14">
        <v>7.1372041240435804</v>
      </c>
      <c r="AG45" s="13">
        <v>6.8192963198173704</v>
      </c>
      <c r="AH45" s="14">
        <v>7.1256319726401003</v>
      </c>
      <c r="AI45" s="13">
        <v>11.8517316863099</v>
      </c>
      <c r="AJ45" s="14">
        <v>0.71890705663574095</v>
      </c>
      <c r="AK45" s="13">
        <v>11.422741122053999</v>
      </c>
      <c r="AL45" s="14">
        <v>1.10857562020681</v>
      </c>
      <c r="AM45" s="13">
        <v>10.3705239881692</v>
      </c>
      <c r="AN45" s="14">
        <v>5.3871694502722001</v>
      </c>
      <c r="AO45" s="13">
        <v>-1.0522171338848101</v>
      </c>
      <c r="AP45" s="14">
        <v>5.5477238184345703</v>
      </c>
      <c r="AQ45" s="13">
        <v>13.729090756601099</v>
      </c>
      <c r="AR45" s="14">
        <v>0.75592018423739804</v>
      </c>
      <c r="AS45" s="13">
        <v>14.2587299029031</v>
      </c>
      <c r="AT45" s="14">
        <v>1.1702061161325901</v>
      </c>
      <c r="AU45" s="13">
        <v>10.1437004171488</v>
      </c>
      <c r="AV45" s="14">
        <v>5.36251629925777</v>
      </c>
      <c r="AW45" s="13">
        <v>-4.1150294857542802</v>
      </c>
      <c r="AX45" s="14">
        <v>5.4835489079305404</v>
      </c>
      <c r="AY45" s="13">
        <v>19.058220060335401</v>
      </c>
      <c r="AZ45" s="14">
        <v>0.89283776546870197</v>
      </c>
      <c r="BA45" s="13">
        <v>20.182526934368301</v>
      </c>
      <c r="BB45" s="14">
        <v>1.26603982832783</v>
      </c>
      <c r="BC45" s="13">
        <v>13.6742495167841</v>
      </c>
      <c r="BD45" s="14">
        <v>7.2788391350039499</v>
      </c>
      <c r="BE45" s="13">
        <v>-6.5082774175842397</v>
      </c>
      <c r="BF45" s="14">
        <v>7.5222897752832303</v>
      </c>
      <c r="BG45" s="13">
        <v>11.5055508600847</v>
      </c>
      <c r="BH45" s="14">
        <v>0.75022495131971501</v>
      </c>
      <c r="BI45" s="13">
        <v>11.0463448102087</v>
      </c>
      <c r="BJ45" s="14">
        <v>1.11229852520745</v>
      </c>
      <c r="BK45" s="13">
        <v>13.9739277660196</v>
      </c>
      <c r="BL45" s="14">
        <v>6.5918062294753099</v>
      </c>
      <c r="BM45" s="13">
        <v>2.9275829558109101</v>
      </c>
      <c r="BN45" s="14">
        <v>6.8615781422823101</v>
      </c>
      <c r="BO45" s="13">
        <v>9.5852867522831602</v>
      </c>
      <c r="BP45" s="14">
        <v>0.61412381317231801</v>
      </c>
      <c r="BQ45" s="13">
        <v>8.5093983477752797</v>
      </c>
      <c r="BR45" s="14">
        <v>0.86345445295633905</v>
      </c>
      <c r="BS45" s="13">
        <v>2.4257529593506599</v>
      </c>
      <c r="BT45" s="14">
        <v>2.5514013612024602</v>
      </c>
      <c r="BU45" s="13">
        <v>-6.0836453884246202</v>
      </c>
      <c r="BV45" s="14">
        <v>2.7203650962070101</v>
      </c>
      <c r="BW45" s="13">
        <v>9.3340695452955398</v>
      </c>
      <c r="BX45" s="14">
        <v>0.56061450222001397</v>
      </c>
      <c r="BY45" s="13">
        <v>8.8628077039593798</v>
      </c>
      <c r="BZ45" s="14">
        <v>0.81871253314947801</v>
      </c>
      <c r="CA45" s="13">
        <v>13.778353490223401</v>
      </c>
      <c r="CB45" s="14">
        <v>6.8014173615890998</v>
      </c>
      <c r="CC45" s="13">
        <v>4.9155457862640501</v>
      </c>
      <c r="CD45" s="14">
        <v>6.7937237861942998</v>
      </c>
      <c r="CE45" s="13">
        <v>23.469179927573599</v>
      </c>
      <c r="CF45" s="14">
        <v>0.991452032004147</v>
      </c>
      <c r="CG45" s="13">
        <v>22.525156270124601</v>
      </c>
      <c r="CH45" s="14">
        <v>1.3487517415916399</v>
      </c>
      <c r="CI45" s="13">
        <v>20.8491304292852</v>
      </c>
      <c r="CJ45" s="14">
        <v>7.76355771353135</v>
      </c>
      <c r="CK45" s="13">
        <v>-1.67602584083941</v>
      </c>
      <c r="CL45" s="14">
        <v>7.9475649260854198</v>
      </c>
      <c r="CM45" s="13">
        <v>10.743532896464499</v>
      </c>
      <c r="CN45" s="14">
        <v>0.70512836730647299</v>
      </c>
      <c r="CO45" s="13">
        <v>10.081680456755199</v>
      </c>
      <c r="CP45" s="14">
        <v>1.0971399756956299</v>
      </c>
      <c r="CQ45" s="13">
        <v>9.50999160837776</v>
      </c>
      <c r="CR45" s="14">
        <v>6.1048914572383097</v>
      </c>
      <c r="CS45" s="13">
        <v>-0.57168884837742695</v>
      </c>
      <c r="CT45" s="14">
        <v>5.9816317321302899</v>
      </c>
      <c r="CU45" s="13">
        <v>8.4683132225178301</v>
      </c>
      <c r="CV45" s="14">
        <v>0.59511192094440601</v>
      </c>
      <c r="CW45" s="13">
        <v>7.0072468319875298</v>
      </c>
      <c r="CX45" s="14">
        <v>0.81655911576915097</v>
      </c>
      <c r="CY45" s="13">
        <v>11.0700950171189</v>
      </c>
      <c r="CZ45" s="14">
        <v>6.2912768293849402</v>
      </c>
      <c r="DA45" s="13">
        <v>4.0628481851313403</v>
      </c>
      <c r="DB45" s="14">
        <v>6.1832954313159103</v>
      </c>
      <c r="DC45" s="13">
        <v>13.0746598888205</v>
      </c>
      <c r="DD45" s="14">
        <v>0.65683763625327896</v>
      </c>
      <c r="DE45" s="13">
        <v>11.6725179528304</v>
      </c>
      <c r="DF45" s="14">
        <v>1.03051115498323</v>
      </c>
      <c r="DG45" s="13">
        <v>21.644659597537999</v>
      </c>
      <c r="DH45" s="14">
        <v>7.5701219237304196</v>
      </c>
      <c r="DI45" s="13">
        <v>9.9721416447076106</v>
      </c>
      <c r="DJ45" s="14">
        <v>7.6137275631633701</v>
      </c>
      <c r="DK45" s="13">
        <v>12.3370951161353</v>
      </c>
      <c r="DL45" s="14">
        <v>0.66029409994488597</v>
      </c>
      <c r="DM45" s="13">
        <v>12.005167223551499</v>
      </c>
      <c r="DN45" s="14">
        <v>1.0247898679156999</v>
      </c>
      <c r="DO45" s="13">
        <v>12.450156504634</v>
      </c>
      <c r="DP45" s="14">
        <v>6.9143160760107696</v>
      </c>
      <c r="DQ45" s="13">
        <v>0.44498928108256303</v>
      </c>
      <c r="DR45" s="14">
        <v>6.8939631341011003</v>
      </c>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6"/>
    </row>
    <row r="46" spans="1:182" ht="12.95" customHeight="1" x14ac:dyDescent="0.2">
      <c r="A46" s="2" t="s">
        <v>50</v>
      </c>
      <c r="B46" s="12">
        <v>2</v>
      </c>
      <c r="C46" s="13">
        <v>9.0405454298519299</v>
      </c>
      <c r="D46" s="14">
        <v>0.81397666512299205</v>
      </c>
      <c r="E46" s="13">
        <v>6.6960141594609199</v>
      </c>
      <c r="F46" s="14">
        <v>1.00851102332342</v>
      </c>
      <c r="G46" s="13">
        <v>11.010622029994099</v>
      </c>
      <c r="H46" s="14">
        <v>6.1577343906958699</v>
      </c>
      <c r="I46" s="13">
        <v>4.3146078705331599</v>
      </c>
      <c r="J46" s="14">
        <v>6.3100339787035598</v>
      </c>
      <c r="K46" s="13">
        <v>10.026243163905299</v>
      </c>
      <c r="L46" s="14">
        <v>0.88879363828955105</v>
      </c>
      <c r="M46" s="13">
        <v>8.4566069991631103</v>
      </c>
      <c r="N46" s="14">
        <v>1.2412575769596299</v>
      </c>
      <c r="O46" s="13">
        <v>14.3803531498291</v>
      </c>
      <c r="P46" s="14">
        <v>6.5719422153511902</v>
      </c>
      <c r="Q46" s="13">
        <v>5.92374615066604</v>
      </c>
      <c r="R46" s="14">
        <v>6.7685943260767303</v>
      </c>
      <c r="S46" s="13">
        <v>11.452026965101799</v>
      </c>
      <c r="T46" s="14">
        <v>0.91362921446531797</v>
      </c>
      <c r="U46" s="13">
        <v>9.7229819335242293</v>
      </c>
      <c r="V46" s="14">
        <v>1.2225471336178</v>
      </c>
      <c r="W46" s="13">
        <v>8.2881272301024804</v>
      </c>
      <c r="X46" s="14">
        <v>4.5819442571706297</v>
      </c>
      <c r="Y46" s="13">
        <v>-1.43485470342175</v>
      </c>
      <c r="Z46" s="14">
        <v>4.7962452749662701</v>
      </c>
      <c r="AA46" s="13">
        <v>16.297352867780301</v>
      </c>
      <c r="AB46" s="14">
        <v>1.0460016041995199</v>
      </c>
      <c r="AC46" s="13">
        <v>13.4703520073025</v>
      </c>
      <c r="AD46" s="14">
        <v>1.4142867628698801</v>
      </c>
      <c r="AE46" s="13">
        <v>21.324992055217301</v>
      </c>
      <c r="AF46" s="14">
        <v>6.9477991563158197</v>
      </c>
      <c r="AG46" s="13">
        <v>7.8546400479147902</v>
      </c>
      <c r="AH46" s="14">
        <v>7.0621124579804002</v>
      </c>
      <c r="AI46" s="13">
        <v>20.421683037143399</v>
      </c>
      <c r="AJ46" s="14">
        <v>1.1864853848305801</v>
      </c>
      <c r="AK46" s="13">
        <v>20.403864314277101</v>
      </c>
      <c r="AL46" s="14">
        <v>1.64629278895293</v>
      </c>
      <c r="AM46" s="13">
        <v>18.3751881221784</v>
      </c>
      <c r="AN46" s="14">
        <v>6.4456299725025401</v>
      </c>
      <c r="AO46" s="13">
        <v>-2.0286761920987399</v>
      </c>
      <c r="AP46" s="14">
        <v>6.5845614933457899</v>
      </c>
      <c r="AQ46" s="13">
        <v>22.4217938194376</v>
      </c>
      <c r="AR46" s="14">
        <v>1.07505246452382</v>
      </c>
      <c r="AS46" s="13">
        <v>21.815037569728801</v>
      </c>
      <c r="AT46" s="14">
        <v>1.71314603581623</v>
      </c>
      <c r="AU46" s="13">
        <v>17.234350802722101</v>
      </c>
      <c r="AV46" s="14">
        <v>6.3934399376185098</v>
      </c>
      <c r="AW46" s="13">
        <v>-4.5806867670067097</v>
      </c>
      <c r="AX46" s="14">
        <v>6.6202917362370801</v>
      </c>
      <c r="AY46" s="13">
        <v>27.744378530508001</v>
      </c>
      <c r="AZ46" s="14">
        <v>1.38039530455885</v>
      </c>
      <c r="BA46" s="13">
        <v>28.1533306279633</v>
      </c>
      <c r="BB46" s="14">
        <v>1.7859808889742399</v>
      </c>
      <c r="BC46" s="13">
        <v>17.0567609196987</v>
      </c>
      <c r="BD46" s="14">
        <v>5.5321222895087203</v>
      </c>
      <c r="BE46" s="13">
        <v>-11.0965697082646</v>
      </c>
      <c r="BF46" s="14">
        <v>5.3472634783033097</v>
      </c>
      <c r="BG46" s="13">
        <v>30.188884035944</v>
      </c>
      <c r="BH46" s="14">
        <v>1.25384727449275</v>
      </c>
      <c r="BI46" s="13">
        <v>31.643893835351498</v>
      </c>
      <c r="BJ46" s="14">
        <v>1.68998045555754</v>
      </c>
      <c r="BK46" s="13">
        <v>34.798804313698703</v>
      </c>
      <c r="BL46" s="14">
        <v>8.6583360349267302</v>
      </c>
      <c r="BM46" s="13">
        <v>3.1549104783471802</v>
      </c>
      <c r="BN46" s="14">
        <v>8.8720303958811808</v>
      </c>
      <c r="BO46" s="13">
        <v>5.6667087095158104</v>
      </c>
      <c r="BP46" s="14">
        <v>0.72938907511703199</v>
      </c>
      <c r="BQ46" s="13">
        <v>4.9556328607067899</v>
      </c>
      <c r="BR46" s="14">
        <v>0.90164276413891897</v>
      </c>
      <c r="BS46" s="13">
        <v>6.0987909453988998</v>
      </c>
      <c r="BT46" s="14">
        <v>3.8832068095184402</v>
      </c>
      <c r="BU46" s="13">
        <v>1.1431580846921201</v>
      </c>
      <c r="BV46" s="14">
        <v>4.1086471269944997</v>
      </c>
      <c r="BW46" s="13">
        <v>19.164800143994299</v>
      </c>
      <c r="BX46" s="14">
        <v>1.1692516153213499</v>
      </c>
      <c r="BY46" s="13">
        <v>16.9597842743303</v>
      </c>
      <c r="BZ46" s="14">
        <v>1.49840843744387</v>
      </c>
      <c r="CA46" s="13">
        <v>17.541384675279001</v>
      </c>
      <c r="CB46" s="14">
        <v>5.7627458333051402</v>
      </c>
      <c r="CC46" s="13">
        <v>0.58160040094866605</v>
      </c>
      <c r="CD46" s="14">
        <v>6.1973690187764401</v>
      </c>
      <c r="CE46" s="13">
        <v>26.9022159849399</v>
      </c>
      <c r="CF46" s="14">
        <v>1.29663972755097</v>
      </c>
      <c r="CG46" s="13">
        <v>24.945091448569801</v>
      </c>
      <c r="CH46" s="14">
        <v>1.83257439739765</v>
      </c>
      <c r="CI46" s="13">
        <v>17.2160403338439</v>
      </c>
      <c r="CJ46" s="14">
        <v>6.2011430848259304</v>
      </c>
      <c r="CK46" s="13">
        <v>-7.7290511147259204</v>
      </c>
      <c r="CL46" s="14">
        <v>6.9659383503803998</v>
      </c>
      <c r="CM46" s="13">
        <v>13.5803497221724</v>
      </c>
      <c r="CN46" s="14">
        <v>0.88623705304364997</v>
      </c>
      <c r="CO46" s="13">
        <v>12.767688669978099</v>
      </c>
      <c r="CP46" s="14">
        <v>1.3701943420446301</v>
      </c>
      <c r="CQ46" s="13">
        <v>10.329872488860399</v>
      </c>
      <c r="CR46" s="14">
        <v>4.2062133293039796</v>
      </c>
      <c r="CS46" s="13">
        <v>-2.4378161811176899</v>
      </c>
      <c r="CT46" s="14">
        <v>4.7802400117734898</v>
      </c>
      <c r="CU46" s="13">
        <v>11.4607478366579</v>
      </c>
      <c r="CV46" s="14">
        <v>0.74481514030062201</v>
      </c>
      <c r="CW46" s="13">
        <v>9.9604137207969394</v>
      </c>
      <c r="CX46" s="14">
        <v>1.09772979877427</v>
      </c>
      <c r="CY46" s="13">
        <v>14.113971162762001</v>
      </c>
      <c r="CZ46" s="14">
        <v>6.3903563122223304</v>
      </c>
      <c r="DA46" s="13">
        <v>4.1535574419650096</v>
      </c>
      <c r="DB46" s="14">
        <v>6.6763723554701704</v>
      </c>
      <c r="DC46" s="13">
        <v>17.287837725382001</v>
      </c>
      <c r="DD46" s="14">
        <v>1.0457847176155</v>
      </c>
      <c r="DE46" s="13">
        <v>16.083499716273501</v>
      </c>
      <c r="DF46" s="14">
        <v>1.3726791191504899</v>
      </c>
      <c r="DG46" s="13">
        <v>14.2482909549078</v>
      </c>
      <c r="DH46" s="14">
        <v>6.5877534163698002</v>
      </c>
      <c r="DI46" s="13">
        <v>-1.83520876136566</v>
      </c>
      <c r="DJ46" s="14">
        <v>6.7464040388803896</v>
      </c>
      <c r="DK46" s="13">
        <v>24.044108668737302</v>
      </c>
      <c r="DL46" s="14">
        <v>1.16773812749119</v>
      </c>
      <c r="DM46" s="13">
        <v>22.4666157895807</v>
      </c>
      <c r="DN46" s="14">
        <v>1.65443341243051</v>
      </c>
      <c r="DO46" s="13">
        <v>22.289383966037299</v>
      </c>
      <c r="DP46" s="14">
        <v>7.9047386559793402</v>
      </c>
      <c r="DQ46" s="13">
        <v>-0.177231823543433</v>
      </c>
      <c r="DR46" s="14">
        <v>8.3145468434136607</v>
      </c>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6"/>
    </row>
    <row r="47" spans="1:182" ht="12.95" customHeight="1" x14ac:dyDescent="0.2">
      <c r="A47" s="2" t="s">
        <v>51</v>
      </c>
      <c r="B47" s="12">
        <v>2</v>
      </c>
      <c r="C47" s="13">
        <v>5.4904657404826702</v>
      </c>
      <c r="D47" s="14">
        <v>0.56318917092351495</v>
      </c>
      <c r="E47" s="13">
        <v>5.1084714679119196</v>
      </c>
      <c r="F47" s="14">
        <v>0.87076441474057698</v>
      </c>
      <c r="G47" s="13">
        <v>11.039335660083299</v>
      </c>
      <c r="H47" s="14">
        <v>5.9129962976292001</v>
      </c>
      <c r="I47" s="13">
        <v>5.9308641921713798</v>
      </c>
      <c r="J47" s="14">
        <v>5.9221570559479702</v>
      </c>
      <c r="K47" s="13">
        <v>7.1474168712312602</v>
      </c>
      <c r="L47" s="14">
        <v>0.59242459941936698</v>
      </c>
      <c r="M47" s="13">
        <v>7.5397499130927397</v>
      </c>
      <c r="N47" s="14">
        <v>0.88555572660242199</v>
      </c>
      <c r="O47" s="13">
        <v>12.3875284193652</v>
      </c>
      <c r="P47" s="14">
        <v>6.5524714927215397</v>
      </c>
      <c r="Q47" s="13">
        <v>4.8477785062724301</v>
      </c>
      <c r="R47" s="14">
        <v>6.6002803920698199</v>
      </c>
      <c r="S47" s="13">
        <v>4.24886294306416</v>
      </c>
      <c r="T47" s="14">
        <v>0.52791674086339901</v>
      </c>
      <c r="U47" s="13">
        <v>4.2311535312827298</v>
      </c>
      <c r="V47" s="14">
        <v>0.73973086680234101</v>
      </c>
      <c r="W47" s="13">
        <v>11.329554793774699</v>
      </c>
      <c r="X47" s="14">
        <v>6.0424156161131002</v>
      </c>
      <c r="Y47" s="13">
        <v>7.0984012624919703</v>
      </c>
      <c r="Z47" s="14">
        <v>6.0679838995286799</v>
      </c>
      <c r="AA47" s="13">
        <v>10.712407201979</v>
      </c>
      <c r="AB47" s="14">
        <v>0.67617772542203003</v>
      </c>
      <c r="AC47" s="13">
        <v>10.127485244969799</v>
      </c>
      <c r="AD47" s="14">
        <v>0.94362751514133503</v>
      </c>
      <c r="AE47" s="13">
        <v>1.9647791461219</v>
      </c>
      <c r="AF47" s="14">
        <v>2.0193066726601998</v>
      </c>
      <c r="AG47" s="13">
        <v>-8.1627060988479094</v>
      </c>
      <c r="AH47" s="14">
        <v>2.3893904143920501</v>
      </c>
      <c r="AI47" s="13">
        <v>12.239044315329499</v>
      </c>
      <c r="AJ47" s="14">
        <v>0.79764400007457903</v>
      </c>
      <c r="AK47" s="13">
        <v>12.5203444859568</v>
      </c>
      <c r="AL47" s="14">
        <v>1.1971323607669</v>
      </c>
      <c r="AM47" s="13">
        <v>4.7067065536820403</v>
      </c>
      <c r="AN47" s="14">
        <v>2.8633430597565002</v>
      </c>
      <c r="AO47" s="13">
        <v>-7.81363793227474</v>
      </c>
      <c r="AP47" s="14">
        <v>3.0510090296064698</v>
      </c>
      <c r="AQ47" s="13">
        <v>13.2146243669558</v>
      </c>
      <c r="AR47" s="14">
        <v>0.79488959385874802</v>
      </c>
      <c r="AS47" s="13">
        <v>12.976199185217901</v>
      </c>
      <c r="AT47" s="14">
        <v>1.1675918384758699</v>
      </c>
      <c r="AU47" s="13">
        <v>1.9647791461219</v>
      </c>
      <c r="AV47" s="14">
        <v>2.0193066726601998</v>
      </c>
      <c r="AW47" s="13">
        <v>-11.011420039096</v>
      </c>
      <c r="AX47" s="14">
        <v>2.35967584120788</v>
      </c>
      <c r="AY47" s="13">
        <v>34.774632901135902</v>
      </c>
      <c r="AZ47" s="14">
        <v>0.95760511250732006</v>
      </c>
      <c r="BA47" s="13">
        <v>32.949895193580303</v>
      </c>
      <c r="BB47" s="14">
        <v>1.6177656344060201</v>
      </c>
      <c r="BC47" s="13">
        <v>17.6648003594001</v>
      </c>
      <c r="BD47" s="14">
        <v>5.9624356032371297</v>
      </c>
      <c r="BE47" s="13">
        <v>-15.2850948341802</v>
      </c>
      <c r="BF47" s="14">
        <v>5.9258457109384901</v>
      </c>
      <c r="BG47" s="13">
        <v>16.875193820341199</v>
      </c>
      <c r="BH47" s="14">
        <v>0.95748623546159695</v>
      </c>
      <c r="BI47" s="13">
        <v>17.311914738111302</v>
      </c>
      <c r="BJ47" s="14">
        <v>1.32968346286568</v>
      </c>
      <c r="BK47" s="13">
        <v>6.1014272040755797</v>
      </c>
      <c r="BL47" s="14">
        <v>4.5574415629278304</v>
      </c>
      <c r="BM47" s="13">
        <v>-11.2104875340357</v>
      </c>
      <c r="BN47" s="14">
        <v>4.6559457354362896</v>
      </c>
      <c r="BO47" s="13">
        <v>10.527346110716801</v>
      </c>
      <c r="BP47" s="14">
        <v>0.73595504549815904</v>
      </c>
      <c r="BQ47" s="13">
        <v>10.2533928952152</v>
      </c>
      <c r="BR47" s="14">
        <v>1.09697150370867</v>
      </c>
      <c r="BS47" s="13">
        <v>17.857654107978998</v>
      </c>
      <c r="BT47" s="14">
        <v>7.0696460438926598</v>
      </c>
      <c r="BU47" s="13">
        <v>7.6042612127637499</v>
      </c>
      <c r="BV47" s="14">
        <v>7.2104116755396497</v>
      </c>
      <c r="BW47" s="13">
        <v>11.730764881863401</v>
      </c>
      <c r="BX47" s="14">
        <v>0.75607729520065903</v>
      </c>
      <c r="BY47" s="13">
        <v>12.7828030269121</v>
      </c>
      <c r="BZ47" s="14">
        <v>1.3055851377657901</v>
      </c>
      <c r="CA47" s="13">
        <v>9.0608822338995996</v>
      </c>
      <c r="CB47" s="14">
        <v>5.1195546233573399</v>
      </c>
      <c r="CC47" s="13">
        <v>-3.72192079301254</v>
      </c>
      <c r="CD47" s="14">
        <v>5.2789747693016897</v>
      </c>
      <c r="CE47" s="13">
        <v>25.7027672032211</v>
      </c>
      <c r="CF47" s="14">
        <v>1.0397228282089499</v>
      </c>
      <c r="CG47" s="13">
        <v>25.664987705641899</v>
      </c>
      <c r="CH47" s="14">
        <v>1.51016405795081</v>
      </c>
      <c r="CI47" s="13">
        <v>30.8405785318764</v>
      </c>
      <c r="CJ47" s="14">
        <v>8.8613328252827106</v>
      </c>
      <c r="CK47" s="13">
        <v>5.1755908262345498</v>
      </c>
      <c r="CL47" s="14">
        <v>8.7853174692306801</v>
      </c>
      <c r="CM47" s="13">
        <v>28.5314048439087</v>
      </c>
      <c r="CN47" s="14">
        <v>1.17016210869729</v>
      </c>
      <c r="CO47" s="13">
        <v>29.693475583079898</v>
      </c>
      <c r="CP47" s="14">
        <v>1.5732555987235299</v>
      </c>
      <c r="CQ47" s="13">
        <v>32.071287499784297</v>
      </c>
      <c r="CR47" s="14">
        <v>9.6389619983438095</v>
      </c>
      <c r="CS47" s="13">
        <v>2.3778119167043998</v>
      </c>
      <c r="CT47" s="14">
        <v>9.7485108942482199</v>
      </c>
      <c r="CU47" s="13">
        <v>9.2980179146949808</v>
      </c>
      <c r="CV47" s="14">
        <v>0.72041644434355301</v>
      </c>
      <c r="CW47" s="13">
        <v>10.6440137011317</v>
      </c>
      <c r="CX47" s="14">
        <v>1.1347094468618399</v>
      </c>
      <c r="CY47" s="13">
        <v>7.3582912175506801</v>
      </c>
      <c r="CZ47" s="14">
        <v>4.7138910353065198</v>
      </c>
      <c r="DA47" s="13">
        <v>-3.2857224835810701</v>
      </c>
      <c r="DB47" s="14">
        <v>4.6954077021022202</v>
      </c>
      <c r="DC47" s="13">
        <v>6.3903197961320899</v>
      </c>
      <c r="DD47" s="14">
        <v>0.52661125534127895</v>
      </c>
      <c r="DE47" s="13">
        <v>5.9068302413135196</v>
      </c>
      <c r="DF47" s="14">
        <v>0.82587914241135396</v>
      </c>
      <c r="DG47" s="13">
        <v>8.3418481861952607</v>
      </c>
      <c r="DH47" s="14">
        <v>5.5041947453906701</v>
      </c>
      <c r="DI47" s="13">
        <v>2.4350179448817402</v>
      </c>
      <c r="DJ47" s="14">
        <v>5.6204341180344803</v>
      </c>
      <c r="DK47" s="13">
        <v>16.5297227011533</v>
      </c>
      <c r="DL47" s="14">
        <v>0.86571175831144198</v>
      </c>
      <c r="DM47" s="13">
        <v>17.3725905637552</v>
      </c>
      <c r="DN47" s="14">
        <v>1.4538053772739301</v>
      </c>
      <c r="DO47" s="13">
        <v>6.1014272040755797</v>
      </c>
      <c r="DP47" s="14">
        <v>4.5574415629278304</v>
      </c>
      <c r="DQ47" s="13">
        <v>-11.271163359679599</v>
      </c>
      <c r="DR47" s="14">
        <v>4.8242233045851997</v>
      </c>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6"/>
    </row>
    <row r="48" spans="1:182" ht="12.95" customHeight="1" x14ac:dyDescent="0.2">
      <c r="A48" s="2" t="s">
        <v>52</v>
      </c>
      <c r="B48" s="12">
        <v>2</v>
      </c>
      <c r="C48" s="13">
        <v>13.4272118826906</v>
      </c>
      <c r="D48" s="14">
        <v>0.87607981789540301</v>
      </c>
      <c r="E48" s="13">
        <v>13.792398569099101</v>
      </c>
      <c r="F48" s="14">
        <v>1.2180082701624699</v>
      </c>
      <c r="G48" s="13">
        <v>10.897006892526599</v>
      </c>
      <c r="H48" s="14">
        <v>3.78302252860377</v>
      </c>
      <c r="I48" s="13">
        <v>-2.8953916765725198</v>
      </c>
      <c r="J48" s="14">
        <v>3.9615567300221302</v>
      </c>
      <c r="K48" s="13">
        <v>16.4691556214744</v>
      </c>
      <c r="L48" s="14">
        <v>0.83357550173385497</v>
      </c>
      <c r="M48" s="13">
        <v>15.992836303018199</v>
      </c>
      <c r="N48" s="14">
        <v>1.3329774099187</v>
      </c>
      <c r="O48" s="13">
        <v>15.852474505484199</v>
      </c>
      <c r="P48" s="14">
        <v>4.71009141840113</v>
      </c>
      <c r="Q48" s="13">
        <v>-0.14036179753401101</v>
      </c>
      <c r="R48" s="14">
        <v>4.8736709510253098</v>
      </c>
      <c r="S48" s="13">
        <v>15.2142545967194</v>
      </c>
      <c r="T48" s="14">
        <v>0.83018306132611297</v>
      </c>
      <c r="U48" s="13">
        <v>14.109440585221501</v>
      </c>
      <c r="V48" s="14">
        <v>1.35067663795656</v>
      </c>
      <c r="W48" s="13">
        <v>10.0381003558019</v>
      </c>
      <c r="X48" s="14">
        <v>3.8345189647547202</v>
      </c>
      <c r="Y48" s="13">
        <v>-4.0713402294196497</v>
      </c>
      <c r="Z48" s="14">
        <v>4.0141499250518997</v>
      </c>
      <c r="AA48" s="13">
        <v>20.4653258086399</v>
      </c>
      <c r="AB48" s="14">
        <v>1.0248736151678399</v>
      </c>
      <c r="AC48" s="13">
        <v>19.015567227382501</v>
      </c>
      <c r="AD48" s="14">
        <v>1.4262603278419901</v>
      </c>
      <c r="AE48" s="13">
        <v>15.592147673337999</v>
      </c>
      <c r="AF48" s="14">
        <v>4.5061846690416401</v>
      </c>
      <c r="AG48" s="13">
        <v>-3.4234195540445702</v>
      </c>
      <c r="AH48" s="14">
        <v>4.6516957171491997</v>
      </c>
      <c r="AI48" s="13">
        <v>23.528735625859699</v>
      </c>
      <c r="AJ48" s="14">
        <v>1.10941775967738</v>
      </c>
      <c r="AK48" s="13">
        <v>24.427799474618801</v>
      </c>
      <c r="AL48" s="14">
        <v>1.5868643877680699</v>
      </c>
      <c r="AM48" s="13">
        <v>17.5968605592385</v>
      </c>
      <c r="AN48" s="14">
        <v>4.7669104307719801</v>
      </c>
      <c r="AO48" s="13">
        <v>-6.83093891538031</v>
      </c>
      <c r="AP48" s="14">
        <v>4.7464576270234398</v>
      </c>
      <c r="AQ48" s="13">
        <v>25.228334084635101</v>
      </c>
      <c r="AR48" s="14">
        <v>1.0728915047560501</v>
      </c>
      <c r="AS48" s="13">
        <v>25.576079577243</v>
      </c>
      <c r="AT48" s="14">
        <v>1.5394961804702101</v>
      </c>
      <c r="AU48" s="13">
        <v>18.087752173348498</v>
      </c>
      <c r="AV48" s="14">
        <v>4.6517185459872996</v>
      </c>
      <c r="AW48" s="13">
        <v>-7.4883274038944698</v>
      </c>
      <c r="AX48" s="14">
        <v>4.7680680436590004</v>
      </c>
      <c r="AY48" s="13">
        <v>30.6991917528401</v>
      </c>
      <c r="AZ48" s="14">
        <v>1.25523835159782</v>
      </c>
      <c r="BA48" s="13">
        <v>34.788052521909499</v>
      </c>
      <c r="BB48" s="14">
        <v>1.55185636203927</v>
      </c>
      <c r="BC48" s="13">
        <v>20.439458042529601</v>
      </c>
      <c r="BD48" s="14">
        <v>4.9145023098575598</v>
      </c>
      <c r="BE48" s="13">
        <v>-14.3485944793798</v>
      </c>
      <c r="BF48" s="14">
        <v>4.8672525549178802</v>
      </c>
      <c r="BG48" s="13">
        <v>32.554853359797796</v>
      </c>
      <c r="BH48" s="14">
        <v>1.1923917669621</v>
      </c>
      <c r="BI48" s="13">
        <v>33.352529839497002</v>
      </c>
      <c r="BJ48" s="14">
        <v>1.55898331548817</v>
      </c>
      <c r="BK48" s="13">
        <v>29.208863062622701</v>
      </c>
      <c r="BL48" s="14">
        <v>5.6333731892989602</v>
      </c>
      <c r="BM48" s="13">
        <v>-4.1436667768743201</v>
      </c>
      <c r="BN48" s="14">
        <v>5.5405046381964098</v>
      </c>
      <c r="BO48" s="13">
        <v>10.9543928249738</v>
      </c>
      <c r="BP48" s="14">
        <v>0.84531133333307495</v>
      </c>
      <c r="BQ48" s="13">
        <v>11.4935951417543</v>
      </c>
      <c r="BR48" s="14">
        <v>1.1492054534142999</v>
      </c>
      <c r="BS48" s="13">
        <v>6.08220673337141</v>
      </c>
      <c r="BT48" s="14">
        <v>2.82051354973171</v>
      </c>
      <c r="BU48" s="13">
        <v>-5.4113884083829298</v>
      </c>
      <c r="BV48" s="14">
        <v>2.85492072684423</v>
      </c>
      <c r="BW48" s="13">
        <v>25.308500712952199</v>
      </c>
      <c r="BX48" s="14">
        <v>0.97360536163946099</v>
      </c>
      <c r="BY48" s="13">
        <v>25.088596597058899</v>
      </c>
      <c r="BZ48" s="14">
        <v>1.5177136014325701</v>
      </c>
      <c r="CA48" s="13">
        <v>15.2870503302518</v>
      </c>
      <c r="CB48" s="14">
        <v>4.3327576663121299</v>
      </c>
      <c r="CC48" s="13">
        <v>-9.8015462668070796</v>
      </c>
      <c r="CD48" s="14">
        <v>4.56398322124085</v>
      </c>
      <c r="CE48" s="13">
        <v>37.379616291554299</v>
      </c>
      <c r="CF48" s="14">
        <v>1.2715491970277</v>
      </c>
      <c r="CG48" s="13">
        <v>39.146662127035903</v>
      </c>
      <c r="CH48" s="14">
        <v>1.9299079869503999</v>
      </c>
      <c r="CI48" s="13">
        <v>28.2944863460107</v>
      </c>
      <c r="CJ48" s="14">
        <v>5.6779450516337997</v>
      </c>
      <c r="CK48" s="13">
        <v>-10.8521757810253</v>
      </c>
      <c r="CL48" s="14">
        <v>5.7634912662434399</v>
      </c>
      <c r="CM48" s="13">
        <v>21.175435990992099</v>
      </c>
      <c r="CN48" s="14">
        <v>0.99174605425589901</v>
      </c>
      <c r="CO48" s="13">
        <v>22.7730114033292</v>
      </c>
      <c r="CP48" s="14">
        <v>1.5431507780815601</v>
      </c>
      <c r="CQ48" s="13">
        <v>9.0266621582729698</v>
      </c>
      <c r="CR48" s="14">
        <v>3.4243343581712802</v>
      </c>
      <c r="CS48" s="13">
        <v>-13.7463492450562</v>
      </c>
      <c r="CT48" s="14">
        <v>3.5119367762361202</v>
      </c>
      <c r="CU48" s="13">
        <v>18.9872821898566</v>
      </c>
      <c r="CV48" s="14">
        <v>0.89773773960275105</v>
      </c>
      <c r="CW48" s="13">
        <v>18.7213791908929</v>
      </c>
      <c r="CX48" s="14">
        <v>1.36899526501686</v>
      </c>
      <c r="CY48" s="13">
        <v>16.510157329172699</v>
      </c>
      <c r="CZ48" s="14">
        <v>4.5682414703571999</v>
      </c>
      <c r="DA48" s="13">
        <v>-2.2112218617202002</v>
      </c>
      <c r="DB48" s="14">
        <v>4.7602468867316698</v>
      </c>
      <c r="DC48" s="13">
        <v>25.977144954811699</v>
      </c>
      <c r="DD48" s="14">
        <v>1.0977939331656801</v>
      </c>
      <c r="DE48" s="13">
        <v>24.446208802393901</v>
      </c>
      <c r="DF48" s="14">
        <v>1.7151135334395</v>
      </c>
      <c r="DG48" s="13">
        <v>22.5042187077505</v>
      </c>
      <c r="DH48" s="14">
        <v>5.8498666776844397</v>
      </c>
      <c r="DI48" s="13">
        <v>-1.9419900946434601</v>
      </c>
      <c r="DJ48" s="14">
        <v>6.2241256319464302</v>
      </c>
      <c r="DK48" s="13">
        <v>30.2654085877274</v>
      </c>
      <c r="DL48" s="14">
        <v>1.2247799339308301</v>
      </c>
      <c r="DM48" s="13">
        <v>29.489215779512101</v>
      </c>
      <c r="DN48" s="14">
        <v>1.6241110494222599</v>
      </c>
      <c r="DO48" s="13">
        <v>23.668457665766301</v>
      </c>
      <c r="DP48" s="14">
        <v>5.6402912509533198</v>
      </c>
      <c r="DQ48" s="13">
        <v>-5.82075811374584</v>
      </c>
      <c r="DR48" s="14">
        <v>5.6967072440282802</v>
      </c>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6"/>
    </row>
    <row r="49" spans="1:182" ht="12.95" customHeight="1" x14ac:dyDescent="0.2">
      <c r="A49" s="2" t="s">
        <v>53</v>
      </c>
      <c r="B49" s="12">
        <v>2</v>
      </c>
      <c r="C49" s="13">
        <v>16.247718802795902</v>
      </c>
      <c r="D49" s="14">
        <v>0.93648354447239701</v>
      </c>
      <c r="E49" s="13">
        <v>18.301815360240301</v>
      </c>
      <c r="F49" s="14">
        <v>1.6501155758032</v>
      </c>
      <c r="G49" s="13" t="s">
        <v>713</v>
      </c>
      <c r="H49" s="14" t="s">
        <v>713</v>
      </c>
      <c r="I49" s="13" t="s">
        <v>713</v>
      </c>
      <c r="J49" s="14" t="s">
        <v>713</v>
      </c>
      <c r="K49" s="13">
        <v>15.9202598031042</v>
      </c>
      <c r="L49" s="14">
        <v>0.85217614269737496</v>
      </c>
      <c r="M49" s="13">
        <v>15.634146740467701</v>
      </c>
      <c r="N49" s="14">
        <v>1.3449887467850601</v>
      </c>
      <c r="O49" s="13" t="s">
        <v>713</v>
      </c>
      <c r="P49" s="14" t="s">
        <v>713</v>
      </c>
      <c r="Q49" s="13" t="s">
        <v>713</v>
      </c>
      <c r="R49" s="14" t="s">
        <v>713</v>
      </c>
      <c r="S49" s="13">
        <v>17.858593374611502</v>
      </c>
      <c r="T49" s="14">
        <v>0.96696962470079395</v>
      </c>
      <c r="U49" s="13">
        <v>18.004280243035399</v>
      </c>
      <c r="V49" s="14">
        <v>1.5501690297661499</v>
      </c>
      <c r="W49" s="13" t="s">
        <v>713</v>
      </c>
      <c r="X49" s="14" t="s">
        <v>713</v>
      </c>
      <c r="Y49" s="13" t="s">
        <v>713</v>
      </c>
      <c r="Z49" s="14" t="s">
        <v>713</v>
      </c>
      <c r="AA49" s="13">
        <v>17.986145228400002</v>
      </c>
      <c r="AB49" s="14">
        <v>0.969193380427114</v>
      </c>
      <c r="AC49" s="13">
        <v>18.155954005739101</v>
      </c>
      <c r="AD49" s="14">
        <v>1.4627375734238699</v>
      </c>
      <c r="AE49" s="13" t="s">
        <v>713</v>
      </c>
      <c r="AF49" s="14" t="s">
        <v>713</v>
      </c>
      <c r="AG49" s="13" t="s">
        <v>713</v>
      </c>
      <c r="AH49" s="14" t="s">
        <v>713</v>
      </c>
      <c r="AI49" s="13">
        <v>25.674265275274202</v>
      </c>
      <c r="AJ49" s="14">
        <v>1.2120853592301799</v>
      </c>
      <c r="AK49" s="13">
        <v>26.4995015999754</v>
      </c>
      <c r="AL49" s="14">
        <v>1.8512554644900101</v>
      </c>
      <c r="AM49" s="13" t="s">
        <v>713</v>
      </c>
      <c r="AN49" s="14" t="s">
        <v>713</v>
      </c>
      <c r="AO49" s="13" t="s">
        <v>713</v>
      </c>
      <c r="AP49" s="14" t="s">
        <v>713</v>
      </c>
      <c r="AQ49" s="13">
        <v>27.787526298645702</v>
      </c>
      <c r="AR49" s="14">
        <v>1.11789273731615</v>
      </c>
      <c r="AS49" s="13">
        <v>26.3223011828217</v>
      </c>
      <c r="AT49" s="14">
        <v>1.8010647899755301</v>
      </c>
      <c r="AU49" s="13" t="s">
        <v>713</v>
      </c>
      <c r="AV49" s="14" t="s">
        <v>713</v>
      </c>
      <c r="AW49" s="13" t="s">
        <v>713</v>
      </c>
      <c r="AX49" s="14" t="s">
        <v>713</v>
      </c>
      <c r="AY49" s="13">
        <v>39.652319974408101</v>
      </c>
      <c r="AZ49" s="14">
        <v>1.06164958368998</v>
      </c>
      <c r="BA49" s="13">
        <v>37.660770717265898</v>
      </c>
      <c r="BB49" s="14">
        <v>1.7558715115328101</v>
      </c>
      <c r="BC49" s="13" t="s">
        <v>713</v>
      </c>
      <c r="BD49" s="14" t="s">
        <v>713</v>
      </c>
      <c r="BE49" s="13" t="s">
        <v>713</v>
      </c>
      <c r="BF49" s="14" t="s">
        <v>713</v>
      </c>
      <c r="BG49" s="13">
        <v>19.603260072967799</v>
      </c>
      <c r="BH49" s="14">
        <v>1.1335901979060801</v>
      </c>
      <c r="BI49" s="13">
        <v>19.296730252945999</v>
      </c>
      <c r="BJ49" s="14">
        <v>1.57475308770225</v>
      </c>
      <c r="BK49" s="13" t="s">
        <v>713</v>
      </c>
      <c r="BL49" s="14" t="s">
        <v>713</v>
      </c>
      <c r="BM49" s="13" t="s">
        <v>713</v>
      </c>
      <c r="BN49" s="14" t="s">
        <v>713</v>
      </c>
      <c r="BO49" s="13">
        <v>17.2352061461694</v>
      </c>
      <c r="BP49" s="14">
        <v>0.87499309174476503</v>
      </c>
      <c r="BQ49" s="13">
        <v>15.6627842480949</v>
      </c>
      <c r="BR49" s="14">
        <v>1.57880653375519</v>
      </c>
      <c r="BS49" s="13" t="s">
        <v>713</v>
      </c>
      <c r="BT49" s="14" t="s">
        <v>713</v>
      </c>
      <c r="BU49" s="13" t="s">
        <v>713</v>
      </c>
      <c r="BV49" s="14" t="s">
        <v>713</v>
      </c>
      <c r="BW49" s="13">
        <v>17.600192672814401</v>
      </c>
      <c r="BX49" s="14">
        <v>0.99645485682568802</v>
      </c>
      <c r="BY49" s="13">
        <v>15.4794425683247</v>
      </c>
      <c r="BZ49" s="14">
        <v>1.56127006755225</v>
      </c>
      <c r="CA49" s="13" t="s">
        <v>713</v>
      </c>
      <c r="CB49" s="14" t="s">
        <v>713</v>
      </c>
      <c r="CC49" s="13" t="s">
        <v>713</v>
      </c>
      <c r="CD49" s="14" t="s">
        <v>713</v>
      </c>
      <c r="CE49" s="13">
        <v>29.587567418742999</v>
      </c>
      <c r="CF49" s="14">
        <v>1.05883380635896</v>
      </c>
      <c r="CG49" s="13">
        <v>26.427617857238602</v>
      </c>
      <c r="CH49" s="14">
        <v>1.7575829926151401</v>
      </c>
      <c r="CI49" s="13" t="s">
        <v>713</v>
      </c>
      <c r="CJ49" s="14" t="s">
        <v>713</v>
      </c>
      <c r="CK49" s="13" t="s">
        <v>713</v>
      </c>
      <c r="CL49" s="14" t="s">
        <v>713</v>
      </c>
      <c r="CM49" s="13">
        <v>24.8931780867558</v>
      </c>
      <c r="CN49" s="14">
        <v>1.0905549164318999</v>
      </c>
      <c r="CO49" s="13">
        <v>23.034900095070299</v>
      </c>
      <c r="CP49" s="14">
        <v>1.5495742117940401</v>
      </c>
      <c r="CQ49" s="13" t="s">
        <v>713</v>
      </c>
      <c r="CR49" s="14" t="s">
        <v>713</v>
      </c>
      <c r="CS49" s="13" t="s">
        <v>713</v>
      </c>
      <c r="CT49" s="14" t="s">
        <v>713</v>
      </c>
      <c r="CU49" s="13">
        <v>19.987988466800399</v>
      </c>
      <c r="CV49" s="14">
        <v>1.03905565540206</v>
      </c>
      <c r="CW49" s="13">
        <v>18.218845070935998</v>
      </c>
      <c r="CX49" s="14">
        <v>1.5275774629942001</v>
      </c>
      <c r="CY49" s="13" t="s">
        <v>713</v>
      </c>
      <c r="CZ49" s="14" t="s">
        <v>713</v>
      </c>
      <c r="DA49" s="13" t="s">
        <v>713</v>
      </c>
      <c r="DB49" s="14" t="s">
        <v>713</v>
      </c>
      <c r="DC49" s="13">
        <v>20.914190730482598</v>
      </c>
      <c r="DD49" s="14">
        <v>1.02743359946269</v>
      </c>
      <c r="DE49" s="13">
        <v>18.457200606674601</v>
      </c>
      <c r="DF49" s="14">
        <v>1.43388419310958</v>
      </c>
      <c r="DG49" s="13" t="s">
        <v>713</v>
      </c>
      <c r="DH49" s="14" t="s">
        <v>713</v>
      </c>
      <c r="DI49" s="13" t="s">
        <v>713</v>
      </c>
      <c r="DJ49" s="14" t="s">
        <v>713</v>
      </c>
      <c r="DK49" s="13">
        <v>22.392617900896401</v>
      </c>
      <c r="DL49" s="14">
        <v>1.1145749774761</v>
      </c>
      <c r="DM49" s="13">
        <v>21.592050214603599</v>
      </c>
      <c r="DN49" s="14">
        <v>1.5403742384477801</v>
      </c>
      <c r="DO49" s="13" t="s">
        <v>713</v>
      </c>
      <c r="DP49" s="14" t="s">
        <v>713</v>
      </c>
      <c r="DQ49" s="13" t="s">
        <v>713</v>
      </c>
      <c r="DR49" s="14" t="s">
        <v>713</v>
      </c>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6"/>
    </row>
    <row r="50" spans="1:182" ht="12.95" customHeight="1" x14ac:dyDescent="0.2">
      <c r="A50" s="2" t="s">
        <v>54</v>
      </c>
      <c r="B50" s="12">
        <v>2</v>
      </c>
      <c r="C50" s="13">
        <v>16.488652771575101</v>
      </c>
      <c r="D50" s="14">
        <v>0.81553867837391203</v>
      </c>
      <c r="E50" s="13">
        <v>15.4531047864609</v>
      </c>
      <c r="F50" s="14">
        <v>1.2196560488515999</v>
      </c>
      <c r="G50" s="13">
        <v>19.841690278942799</v>
      </c>
      <c r="H50" s="14">
        <v>6.3116241109310502</v>
      </c>
      <c r="I50" s="13">
        <v>4.3885854924818402</v>
      </c>
      <c r="J50" s="14">
        <v>6.3685690023642101</v>
      </c>
      <c r="K50" s="13">
        <v>17.8352823492345</v>
      </c>
      <c r="L50" s="14">
        <v>0.91408134681759701</v>
      </c>
      <c r="M50" s="13">
        <v>17.383302748696</v>
      </c>
      <c r="N50" s="14">
        <v>1.29568104456771</v>
      </c>
      <c r="O50" s="13">
        <v>22.095230339716998</v>
      </c>
      <c r="P50" s="14">
        <v>6.9885644997825498</v>
      </c>
      <c r="Q50" s="13">
        <v>4.7119275910209799</v>
      </c>
      <c r="R50" s="14">
        <v>6.9009923316573998</v>
      </c>
      <c r="S50" s="13">
        <v>15.2535015183431</v>
      </c>
      <c r="T50" s="14">
        <v>0.86370697039112299</v>
      </c>
      <c r="U50" s="13">
        <v>14.3149546157749</v>
      </c>
      <c r="V50" s="14">
        <v>1.2415907349924</v>
      </c>
      <c r="W50" s="13">
        <v>23.349907644252699</v>
      </c>
      <c r="X50" s="14">
        <v>5.4851489792391401</v>
      </c>
      <c r="Y50" s="13">
        <v>9.0349530284778208</v>
      </c>
      <c r="Z50" s="14">
        <v>5.4419073418567603</v>
      </c>
      <c r="AA50" s="13">
        <v>19.929921471120199</v>
      </c>
      <c r="AB50" s="14">
        <v>0.95445214695544001</v>
      </c>
      <c r="AC50" s="13">
        <v>19.6355822419861</v>
      </c>
      <c r="AD50" s="14">
        <v>1.50130783623454</v>
      </c>
      <c r="AE50" s="13">
        <v>28.464950591914</v>
      </c>
      <c r="AF50" s="14">
        <v>6.13420464265341</v>
      </c>
      <c r="AG50" s="13">
        <v>8.8293683499278703</v>
      </c>
      <c r="AH50" s="14">
        <v>6.31101901638608</v>
      </c>
      <c r="AI50" s="13">
        <v>21.2819922722997</v>
      </c>
      <c r="AJ50" s="14">
        <v>0.94269235056052603</v>
      </c>
      <c r="AK50" s="13">
        <v>20.996200841187399</v>
      </c>
      <c r="AL50" s="14">
        <v>1.2918188944693401</v>
      </c>
      <c r="AM50" s="13">
        <v>34.640126154971902</v>
      </c>
      <c r="AN50" s="14">
        <v>6.70278822479884</v>
      </c>
      <c r="AO50" s="13">
        <v>13.643925313784599</v>
      </c>
      <c r="AP50" s="14">
        <v>6.8008059593193204</v>
      </c>
      <c r="AQ50" s="13">
        <v>20.786730468985098</v>
      </c>
      <c r="AR50" s="14">
        <v>0.94132225056715502</v>
      </c>
      <c r="AS50" s="13">
        <v>21.068718870085501</v>
      </c>
      <c r="AT50" s="14">
        <v>1.1951597050982701</v>
      </c>
      <c r="AU50" s="13">
        <v>27.2849817944515</v>
      </c>
      <c r="AV50" s="14">
        <v>6.6507302764403304</v>
      </c>
      <c r="AW50" s="13">
        <v>6.2162629243659202</v>
      </c>
      <c r="AX50" s="14">
        <v>6.60479869898945</v>
      </c>
      <c r="AY50" s="13">
        <v>24.0426514995867</v>
      </c>
      <c r="AZ50" s="14">
        <v>0.960937692353663</v>
      </c>
      <c r="BA50" s="13">
        <v>24.848799678186499</v>
      </c>
      <c r="BB50" s="14">
        <v>1.5742104137642401</v>
      </c>
      <c r="BC50" s="13">
        <v>27.125122044792398</v>
      </c>
      <c r="BD50" s="14">
        <v>6.22120429480551</v>
      </c>
      <c r="BE50" s="13">
        <v>2.2763223666059198</v>
      </c>
      <c r="BF50" s="14">
        <v>6.4817753128471898</v>
      </c>
      <c r="BG50" s="13">
        <v>23.025247642614399</v>
      </c>
      <c r="BH50" s="14">
        <v>0.90223060066057803</v>
      </c>
      <c r="BI50" s="13">
        <v>22.9149169418939</v>
      </c>
      <c r="BJ50" s="14">
        <v>1.29570593502779</v>
      </c>
      <c r="BK50" s="13">
        <v>33.2089491235418</v>
      </c>
      <c r="BL50" s="14">
        <v>6.8658597110086301</v>
      </c>
      <c r="BM50" s="13">
        <v>10.2940321816479</v>
      </c>
      <c r="BN50" s="14">
        <v>7.1067412803663501</v>
      </c>
      <c r="BO50" s="13">
        <v>10.2322614639245</v>
      </c>
      <c r="BP50" s="14">
        <v>0.61942764410256002</v>
      </c>
      <c r="BQ50" s="13">
        <v>8.8548768684200994</v>
      </c>
      <c r="BR50" s="14">
        <v>0.90682084394237705</v>
      </c>
      <c r="BS50" s="13">
        <v>11.6832079883755</v>
      </c>
      <c r="BT50" s="14">
        <v>4.8578711701170096</v>
      </c>
      <c r="BU50" s="13">
        <v>2.82833111995535</v>
      </c>
      <c r="BV50" s="14">
        <v>4.9824445462505196</v>
      </c>
      <c r="BW50" s="13">
        <v>18.261271719580499</v>
      </c>
      <c r="BX50" s="14">
        <v>0.85451464061928495</v>
      </c>
      <c r="BY50" s="13">
        <v>16.305909963010201</v>
      </c>
      <c r="BZ50" s="14">
        <v>1.21754944294784</v>
      </c>
      <c r="CA50" s="13">
        <v>27.143919106399</v>
      </c>
      <c r="CB50" s="14">
        <v>6.6033738809768803</v>
      </c>
      <c r="CC50" s="13">
        <v>10.838009143388801</v>
      </c>
      <c r="CD50" s="14">
        <v>6.6345973739392399</v>
      </c>
      <c r="CE50" s="13">
        <v>31.6676121552211</v>
      </c>
      <c r="CF50" s="14">
        <v>1.1261760818406701</v>
      </c>
      <c r="CG50" s="13">
        <v>30.827062811960602</v>
      </c>
      <c r="CH50" s="14">
        <v>1.6988956202796299</v>
      </c>
      <c r="CI50" s="13">
        <v>31.801427679241399</v>
      </c>
      <c r="CJ50" s="14">
        <v>7.3263528224742398</v>
      </c>
      <c r="CK50" s="13">
        <v>0.97436486728080496</v>
      </c>
      <c r="CL50" s="14">
        <v>7.4405803651550197</v>
      </c>
      <c r="CM50" s="13">
        <v>13.8210828184266</v>
      </c>
      <c r="CN50" s="14">
        <v>0.74716765256220596</v>
      </c>
      <c r="CO50" s="13">
        <v>14.274074262613601</v>
      </c>
      <c r="CP50" s="14">
        <v>1.2282449953913499</v>
      </c>
      <c r="CQ50" s="13">
        <v>19.636172862150701</v>
      </c>
      <c r="CR50" s="14">
        <v>5.5290758605754897</v>
      </c>
      <c r="CS50" s="13">
        <v>5.3620985995370898</v>
      </c>
      <c r="CT50" s="14">
        <v>5.6758009128023099</v>
      </c>
      <c r="CU50" s="13">
        <v>16.454352876539399</v>
      </c>
      <c r="CV50" s="14">
        <v>0.78465467676263501</v>
      </c>
      <c r="CW50" s="13">
        <v>14.588565772623999</v>
      </c>
      <c r="CX50" s="14">
        <v>1.12244855524656</v>
      </c>
      <c r="CY50" s="13">
        <v>31.0943748024177</v>
      </c>
      <c r="CZ50" s="14">
        <v>7.1603965750912204</v>
      </c>
      <c r="DA50" s="13">
        <v>16.505809029793699</v>
      </c>
      <c r="DB50" s="14">
        <v>7.1131945486620101</v>
      </c>
      <c r="DC50" s="13">
        <v>19.747189970507598</v>
      </c>
      <c r="DD50" s="14">
        <v>0.81785086543928998</v>
      </c>
      <c r="DE50" s="13">
        <v>18.341997776522199</v>
      </c>
      <c r="DF50" s="14">
        <v>1.27821908863138</v>
      </c>
      <c r="DG50" s="13">
        <v>27.625469002749298</v>
      </c>
      <c r="DH50" s="14">
        <v>6.3087723887881397</v>
      </c>
      <c r="DI50" s="13">
        <v>9.2834712262270305</v>
      </c>
      <c r="DJ50" s="14">
        <v>6.4247293283968103</v>
      </c>
      <c r="DK50" s="13">
        <v>23.391135138548702</v>
      </c>
      <c r="DL50" s="14">
        <v>1.0367098073280201</v>
      </c>
      <c r="DM50" s="13">
        <v>22.142041459061598</v>
      </c>
      <c r="DN50" s="14">
        <v>1.57401299774486</v>
      </c>
      <c r="DO50" s="13">
        <v>33.388298642174597</v>
      </c>
      <c r="DP50" s="14">
        <v>7.5908196582300898</v>
      </c>
      <c r="DQ50" s="13">
        <v>11.246257183113</v>
      </c>
      <c r="DR50" s="14">
        <v>7.6761523915030203</v>
      </c>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6"/>
    </row>
    <row r="51" spans="1:182" ht="12.95" customHeight="1" x14ac:dyDescent="0.2">
      <c r="A51" s="2" t="s">
        <v>55</v>
      </c>
      <c r="B51" s="12">
        <v>2</v>
      </c>
      <c r="C51" s="13">
        <v>51.2209017391014</v>
      </c>
      <c r="D51" s="14">
        <v>1.07803503934143</v>
      </c>
      <c r="E51" s="13">
        <v>52.117913996085299</v>
      </c>
      <c r="F51" s="14">
        <v>1.5118320101357301</v>
      </c>
      <c r="G51" s="13" t="s">
        <v>713</v>
      </c>
      <c r="H51" s="14" t="s">
        <v>713</v>
      </c>
      <c r="I51" s="13" t="s">
        <v>713</v>
      </c>
      <c r="J51" s="14" t="s">
        <v>713</v>
      </c>
      <c r="K51" s="13">
        <v>53.909477146425502</v>
      </c>
      <c r="L51" s="14">
        <v>1.12368872868828</v>
      </c>
      <c r="M51" s="13">
        <v>54.435591017761702</v>
      </c>
      <c r="N51" s="14">
        <v>1.533291919908</v>
      </c>
      <c r="O51" s="13" t="s">
        <v>713</v>
      </c>
      <c r="P51" s="14" t="s">
        <v>713</v>
      </c>
      <c r="Q51" s="13" t="s">
        <v>713</v>
      </c>
      <c r="R51" s="14" t="s">
        <v>713</v>
      </c>
      <c r="S51" s="13">
        <v>49.813573454943999</v>
      </c>
      <c r="T51" s="14">
        <v>1.1101676288695499</v>
      </c>
      <c r="U51" s="13">
        <v>50.261356722558901</v>
      </c>
      <c r="V51" s="14">
        <v>1.4595530962944401</v>
      </c>
      <c r="W51" s="13" t="s">
        <v>713</v>
      </c>
      <c r="X51" s="14" t="s">
        <v>713</v>
      </c>
      <c r="Y51" s="13" t="s">
        <v>713</v>
      </c>
      <c r="Z51" s="14" t="s">
        <v>713</v>
      </c>
      <c r="AA51" s="13">
        <v>49.2162000287098</v>
      </c>
      <c r="AB51" s="14">
        <v>1.12460389685197</v>
      </c>
      <c r="AC51" s="13">
        <v>47.729481129186397</v>
      </c>
      <c r="AD51" s="14">
        <v>1.5538152758550301</v>
      </c>
      <c r="AE51" s="13" t="s">
        <v>713</v>
      </c>
      <c r="AF51" s="14" t="s">
        <v>713</v>
      </c>
      <c r="AG51" s="13" t="s">
        <v>713</v>
      </c>
      <c r="AH51" s="14" t="s">
        <v>713</v>
      </c>
      <c r="AI51" s="13">
        <v>55.394082777329601</v>
      </c>
      <c r="AJ51" s="14">
        <v>1.1393865824251901</v>
      </c>
      <c r="AK51" s="13">
        <v>55.637844941169902</v>
      </c>
      <c r="AL51" s="14">
        <v>1.57054140645676</v>
      </c>
      <c r="AM51" s="13" t="s">
        <v>713</v>
      </c>
      <c r="AN51" s="14" t="s">
        <v>713</v>
      </c>
      <c r="AO51" s="13" t="s">
        <v>713</v>
      </c>
      <c r="AP51" s="14" t="s">
        <v>713</v>
      </c>
      <c r="AQ51" s="13">
        <v>55.421238676756403</v>
      </c>
      <c r="AR51" s="14">
        <v>1.1228773704800601</v>
      </c>
      <c r="AS51" s="13">
        <v>54.770353960208801</v>
      </c>
      <c r="AT51" s="14">
        <v>1.5874493277173201</v>
      </c>
      <c r="AU51" s="13" t="s">
        <v>713</v>
      </c>
      <c r="AV51" s="14" t="s">
        <v>713</v>
      </c>
      <c r="AW51" s="13" t="s">
        <v>713</v>
      </c>
      <c r="AX51" s="14" t="s">
        <v>713</v>
      </c>
      <c r="AY51" s="13">
        <v>54.265956562935202</v>
      </c>
      <c r="AZ51" s="14">
        <v>1.2654530344086301</v>
      </c>
      <c r="BA51" s="13">
        <v>53.161997695422698</v>
      </c>
      <c r="BB51" s="14">
        <v>1.4985264682747801</v>
      </c>
      <c r="BC51" s="13" t="s">
        <v>713</v>
      </c>
      <c r="BD51" s="14" t="s">
        <v>713</v>
      </c>
      <c r="BE51" s="13" t="s">
        <v>713</v>
      </c>
      <c r="BF51" s="14" t="s">
        <v>713</v>
      </c>
      <c r="BG51" s="13">
        <v>48.994657426929599</v>
      </c>
      <c r="BH51" s="14">
        <v>1.1897537022639799</v>
      </c>
      <c r="BI51" s="13">
        <v>49.290662293231399</v>
      </c>
      <c r="BJ51" s="14">
        <v>1.5642626623265401</v>
      </c>
      <c r="BK51" s="13" t="s">
        <v>713</v>
      </c>
      <c r="BL51" s="14" t="s">
        <v>713</v>
      </c>
      <c r="BM51" s="13" t="s">
        <v>713</v>
      </c>
      <c r="BN51" s="14" t="s">
        <v>713</v>
      </c>
      <c r="BO51" s="13">
        <v>26.069552305674499</v>
      </c>
      <c r="BP51" s="14">
        <v>0.98168097946196498</v>
      </c>
      <c r="BQ51" s="13">
        <v>26.3627751839499</v>
      </c>
      <c r="BR51" s="14">
        <v>1.4020114005988</v>
      </c>
      <c r="BS51" s="13" t="s">
        <v>713</v>
      </c>
      <c r="BT51" s="14" t="s">
        <v>713</v>
      </c>
      <c r="BU51" s="13" t="s">
        <v>713</v>
      </c>
      <c r="BV51" s="14" t="s">
        <v>713</v>
      </c>
      <c r="BW51" s="13">
        <v>53.057961550453697</v>
      </c>
      <c r="BX51" s="14">
        <v>1.2295403855921101</v>
      </c>
      <c r="BY51" s="13">
        <v>52.701410962354501</v>
      </c>
      <c r="BZ51" s="14">
        <v>1.5803511120538101</v>
      </c>
      <c r="CA51" s="13" t="s">
        <v>713</v>
      </c>
      <c r="CB51" s="14" t="s">
        <v>713</v>
      </c>
      <c r="CC51" s="13" t="s">
        <v>713</v>
      </c>
      <c r="CD51" s="14" t="s">
        <v>713</v>
      </c>
      <c r="CE51" s="13">
        <v>38.359074594967801</v>
      </c>
      <c r="CF51" s="14">
        <v>1.2138999112290101</v>
      </c>
      <c r="CG51" s="13">
        <v>39.247645338660497</v>
      </c>
      <c r="CH51" s="14">
        <v>1.7044111874602299</v>
      </c>
      <c r="CI51" s="13" t="s">
        <v>713</v>
      </c>
      <c r="CJ51" s="14" t="s">
        <v>713</v>
      </c>
      <c r="CK51" s="13" t="s">
        <v>713</v>
      </c>
      <c r="CL51" s="14" t="s">
        <v>713</v>
      </c>
      <c r="CM51" s="13">
        <v>36.902314117421703</v>
      </c>
      <c r="CN51" s="14">
        <v>1.2156048473851799</v>
      </c>
      <c r="CO51" s="13">
        <v>36.751510327915803</v>
      </c>
      <c r="CP51" s="14">
        <v>1.69220956429884</v>
      </c>
      <c r="CQ51" s="13" t="s">
        <v>713</v>
      </c>
      <c r="CR51" s="14" t="s">
        <v>713</v>
      </c>
      <c r="CS51" s="13" t="s">
        <v>713</v>
      </c>
      <c r="CT51" s="14" t="s">
        <v>713</v>
      </c>
      <c r="CU51" s="13">
        <v>46.197958205970998</v>
      </c>
      <c r="CV51" s="14">
        <v>1.1249587326417401</v>
      </c>
      <c r="CW51" s="13">
        <v>45.179956355042499</v>
      </c>
      <c r="CX51" s="14">
        <v>1.6468942044616199</v>
      </c>
      <c r="CY51" s="13" t="s">
        <v>713</v>
      </c>
      <c r="CZ51" s="14" t="s">
        <v>713</v>
      </c>
      <c r="DA51" s="13" t="s">
        <v>713</v>
      </c>
      <c r="DB51" s="14" t="s">
        <v>713</v>
      </c>
      <c r="DC51" s="13">
        <v>45.872677540860501</v>
      </c>
      <c r="DD51" s="14">
        <v>1.25954225699151</v>
      </c>
      <c r="DE51" s="13">
        <v>43.758321088243299</v>
      </c>
      <c r="DF51" s="14">
        <v>1.65808127956859</v>
      </c>
      <c r="DG51" s="13" t="s">
        <v>713</v>
      </c>
      <c r="DH51" s="14" t="s">
        <v>713</v>
      </c>
      <c r="DI51" s="13" t="s">
        <v>713</v>
      </c>
      <c r="DJ51" s="14" t="s">
        <v>713</v>
      </c>
      <c r="DK51" s="13">
        <v>49.391695286665701</v>
      </c>
      <c r="DL51" s="14">
        <v>1.1273345469154701</v>
      </c>
      <c r="DM51" s="13">
        <v>47.972884410574601</v>
      </c>
      <c r="DN51" s="14">
        <v>1.47418035090807</v>
      </c>
      <c r="DO51" s="13" t="s">
        <v>713</v>
      </c>
      <c r="DP51" s="14" t="s">
        <v>713</v>
      </c>
      <c r="DQ51" s="13" t="s">
        <v>713</v>
      </c>
      <c r="DR51" s="14" t="s">
        <v>713</v>
      </c>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6"/>
    </row>
    <row r="52" spans="1:182" ht="12.95" customHeight="1" x14ac:dyDescent="0.2">
      <c r="A52" s="2" t="s">
        <v>56</v>
      </c>
      <c r="B52" s="12">
        <v>2</v>
      </c>
      <c r="C52" s="13">
        <v>3.5748845872918098</v>
      </c>
      <c r="D52" s="14">
        <v>0.59863383594767094</v>
      </c>
      <c r="E52" s="13">
        <v>2.9715873955347498</v>
      </c>
      <c r="F52" s="14">
        <v>0.58123918181254397</v>
      </c>
      <c r="G52" s="13">
        <v>4.7994967276422704</v>
      </c>
      <c r="H52" s="14">
        <v>3.18803897621097</v>
      </c>
      <c r="I52" s="13">
        <v>1.8279093321075099</v>
      </c>
      <c r="J52" s="14">
        <v>3.2159905882590598</v>
      </c>
      <c r="K52" s="13">
        <v>5.5528233677726497</v>
      </c>
      <c r="L52" s="14">
        <v>0.51991756123023802</v>
      </c>
      <c r="M52" s="13">
        <v>5.1841737515308504</v>
      </c>
      <c r="N52" s="14">
        <v>0.66266805807137097</v>
      </c>
      <c r="O52" s="13">
        <v>4.7994967276422704</v>
      </c>
      <c r="P52" s="14">
        <v>3.18803897621097</v>
      </c>
      <c r="Q52" s="13">
        <v>-0.38467702388857999</v>
      </c>
      <c r="R52" s="14">
        <v>3.0769501799251202</v>
      </c>
      <c r="S52" s="13">
        <v>4.65147132509908</v>
      </c>
      <c r="T52" s="14">
        <v>0.64389365315968405</v>
      </c>
      <c r="U52" s="13">
        <v>4.0277379413688204</v>
      </c>
      <c r="V52" s="14">
        <v>0.71826022729251504</v>
      </c>
      <c r="W52" s="13">
        <v>4.7994967276422704</v>
      </c>
      <c r="X52" s="14">
        <v>3.18803897621097</v>
      </c>
      <c r="Y52" s="13">
        <v>0.77175878627344596</v>
      </c>
      <c r="Z52" s="14">
        <v>3.4050906854041298</v>
      </c>
      <c r="AA52" s="13">
        <v>9.2645518053577902</v>
      </c>
      <c r="AB52" s="14">
        <v>0.97527395725933197</v>
      </c>
      <c r="AC52" s="13">
        <v>7.6049761418284501</v>
      </c>
      <c r="AD52" s="14">
        <v>0.74652292087827199</v>
      </c>
      <c r="AE52" s="13">
        <v>4.7994967276422704</v>
      </c>
      <c r="AF52" s="14">
        <v>3.18803897621097</v>
      </c>
      <c r="AG52" s="13">
        <v>-2.8054794141861898</v>
      </c>
      <c r="AH52" s="14">
        <v>2.9765595584887401</v>
      </c>
      <c r="AI52" s="13">
        <v>16.921690830459902</v>
      </c>
      <c r="AJ52" s="14">
        <v>1.0147393538532301</v>
      </c>
      <c r="AK52" s="13">
        <v>17.4562595984757</v>
      </c>
      <c r="AL52" s="14">
        <v>1.41203299249356</v>
      </c>
      <c r="AM52" s="13">
        <v>6.3396335466795604</v>
      </c>
      <c r="AN52" s="14">
        <v>4.3171997513386398</v>
      </c>
      <c r="AO52" s="13">
        <v>-11.1166260517961</v>
      </c>
      <c r="AP52" s="14">
        <v>4.5376737596297998</v>
      </c>
      <c r="AQ52" s="13">
        <v>16.222679513381902</v>
      </c>
      <c r="AR52" s="14">
        <v>1.0515461000967301</v>
      </c>
      <c r="AS52" s="13">
        <v>16.963039378300898</v>
      </c>
      <c r="AT52" s="14">
        <v>1.3765229521867799</v>
      </c>
      <c r="AU52" s="13">
        <v>11.586844303059401</v>
      </c>
      <c r="AV52" s="14">
        <v>5.6206408870655196</v>
      </c>
      <c r="AW52" s="13">
        <v>-5.3761950752415002</v>
      </c>
      <c r="AX52" s="14">
        <v>5.6403522723027999</v>
      </c>
      <c r="AY52" s="13">
        <v>31.481045501805198</v>
      </c>
      <c r="AZ52" s="14">
        <v>1.6966376899090001</v>
      </c>
      <c r="BA52" s="13">
        <v>31.6969244739178</v>
      </c>
      <c r="BB52" s="14">
        <v>2.3280583789112699</v>
      </c>
      <c r="BC52" s="13">
        <v>33.801190778052202</v>
      </c>
      <c r="BD52" s="14">
        <v>12.8978400380041</v>
      </c>
      <c r="BE52" s="13">
        <v>2.1042663041343701</v>
      </c>
      <c r="BF52" s="14">
        <v>11.363349495806499</v>
      </c>
      <c r="BG52" s="13">
        <v>5.8135460701436701</v>
      </c>
      <c r="BH52" s="14">
        <v>0.77549360983123705</v>
      </c>
      <c r="BI52" s="13">
        <v>5.7450283325166804</v>
      </c>
      <c r="BJ52" s="14">
        <v>1.0537794268954801</v>
      </c>
      <c r="BK52" s="13">
        <v>2.2922971781588402</v>
      </c>
      <c r="BL52" s="14">
        <v>2.5567181606839502</v>
      </c>
      <c r="BM52" s="13">
        <v>-3.4527311543578398</v>
      </c>
      <c r="BN52" s="14">
        <v>2.73259287031021</v>
      </c>
      <c r="BO52" s="13">
        <v>4.8243385771906304</v>
      </c>
      <c r="BP52" s="14">
        <v>0.86885176513726103</v>
      </c>
      <c r="BQ52" s="13">
        <v>3.7700722429081499</v>
      </c>
      <c r="BR52" s="14">
        <v>0.83547517902861901</v>
      </c>
      <c r="BS52" s="13">
        <v>3.9757025193439199</v>
      </c>
      <c r="BT52" s="14">
        <v>3.2632183666533501</v>
      </c>
      <c r="BU52" s="13">
        <v>0.205630276435773</v>
      </c>
      <c r="BV52" s="14">
        <v>3.5345732814815598</v>
      </c>
      <c r="BW52" s="13">
        <v>8.4904377265219697</v>
      </c>
      <c r="BX52" s="14">
        <v>0.66146028969453396</v>
      </c>
      <c r="BY52" s="13">
        <v>7.652071270135</v>
      </c>
      <c r="BZ52" s="14">
        <v>0.97762296405090698</v>
      </c>
      <c r="CA52" s="13">
        <v>2.2922971781588402</v>
      </c>
      <c r="CB52" s="14">
        <v>2.5567181606839502</v>
      </c>
      <c r="CC52" s="13">
        <v>-5.3597740919761598</v>
      </c>
      <c r="CD52" s="14">
        <v>2.6214326026169501</v>
      </c>
      <c r="CE52" s="13">
        <v>14.817406960254401</v>
      </c>
      <c r="CF52" s="14">
        <v>1.3823179259223699</v>
      </c>
      <c r="CG52" s="13">
        <v>13.840861336907199</v>
      </c>
      <c r="CH52" s="14">
        <v>1.6813807569355601</v>
      </c>
      <c r="CI52" s="13">
        <v>2.2922971781588402</v>
      </c>
      <c r="CJ52" s="14">
        <v>2.5567181606839502</v>
      </c>
      <c r="CK52" s="13">
        <v>-11.5485641587484</v>
      </c>
      <c r="CL52" s="14">
        <v>3.1093255115440002</v>
      </c>
      <c r="CM52" s="13">
        <v>4.4145941703682396</v>
      </c>
      <c r="CN52" s="14">
        <v>0.881122661641771</v>
      </c>
      <c r="CO52" s="13">
        <v>3.7300602026699701</v>
      </c>
      <c r="CP52" s="14">
        <v>0.78325461373151795</v>
      </c>
      <c r="CQ52" s="13">
        <v>2.2922971781588402</v>
      </c>
      <c r="CR52" s="14">
        <v>2.5567181606839502</v>
      </c>
      <c r="CS52" s="13">
        <v>-1.4377630245111299</v>
      </c>
      <c r="CT52" s="14">
        <v>2.6524441276745701</v>
      </c>
      <c r="CU52" s="13">
        <v>8.2886979237089804</v>
      </c>
      <c r="CV52" s="14">
        <v>0.76193355269971996</v>
      </c>
      <c r="CW52" s="13">
        <v>9.4235285964355207</v>
      </c>
      <c r="CX52" s="14">
        <v>0.97864739291471303</v>
      </c>
      <c r="CY52" s="13">
        <v>2.2922971781588402</v>
      </c>
      <c r="CZ52" s="14">
        <v>2.5567181606839502</v>
      </c>
      <c r="DA52" s="13">
        <v>-7.1312314182766796</v>
      </c>
      <c r="DB52" s="14">
        <v>2.74429799408178</v>
      </c>
      <c r="DC52" s="13">
        <v>3.9581925824305499</v>
      </c>
      <c r="DD52" s="14">
        <v>0.87196568688881604</v>
      </c>
      <c r="DE52" s="13">
        <v>4.4054333530226701</v>
      </c>
      <c r="DF52" s="14">
        <v>0.91934094006370404</v>
      </c>
      <c r="DG52" s="13">
        <v>2.2922971781588402</v>
      </c>
      <c r="DH52" s="14">
        <v>2.5567181606839502</v>
      </c>
      <c r="DI52" s="13">
        <v>-2.1131361748638202</v>
      </c>
      <c r="DJ52" s="14">
        <v>2.6764013071055102</v>
      </c>
      <c r="DK52" s="13">
        <v>8.0750665512031503</v>
      </c>
      <c r="DL52" s="14">
        <v>1.06268662414383</v>
      </c>
      <c r="DM52" s="13">
        <v>8.0235956977178304</v>
      </c>
      <c r="DN52" s="14">
        <v>0.98371036892322705</v>
      </c>
      <c r="DO52" s="13">
        <v>2.2922971781588402</v>
      </c>
      <c r="DP52" s="14">
        <v>2.5567181606839502</v>
      </c>
      <c r="DQ52" s="13">
        <v>-5.7312985195589796</v>
      </c>
      <c r="DR52" s="14">
        <v>2.5099409058963702</v>
      </c>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6"/>
    </row>
    <row r="53" spans="1:182" ht="12.95" customHeight="1" x14ac:dyDescent="0.2">
      <c r="A53" s="2" t="s">
        <v>57</v>
      </c>
      <c r="B53" s="12">
        <v>2</v>
      </c>
      <c r="C53" s="13">
        <v>16.397330016260401</v>
      </c>
      <c r="D53" s="14">
        <v>0.86653357983495805</v>
      </c>
      <c r="E53" s="13">
        <v>16.030796663111701</v>
      </c>
      <c r="F53" s="14">
        <v>1.2078052572318401</v>
      </c>
      <c r="G53" s="13">
        <v>18.8357196664642</v>
      </c>
      <c r="H53" s="14">
        <v>4.2659913161139702</v>
      </c>
      <c r="I53" s="13">
        <v>2.8049230033524202</v>
      </c>
      <c r="J53" s="14">
        <v>4.4015949560438301</v>
      </c>
      <c r="K53" s="13">
        <v>16.9889978145215</v>
      </c>
      <c r="L53" s="14">
        <v>0.93218312820998295</v>
      </c>
      <c r="M53" s="13">
        <v>16.2997601310344</v>
      </c>
      <c r="N53" s="14">
        <v>1.3137095714142499</v>
      </c>
      <c r="O53" s="13">
        <v>19.465156752791302</v>
      </c>
      <c r="P53" s="14">
        <v>4.3280688109747301</v>
      </c>
      <c r="Q53" s="13">
        <v>3.16539662175692</v>
      </c>
      <c r="R53" s="14">
        <v>4.3596741026783699</v>
      </c>
      <c r="S53" s="13">
        <v>17.925766519056499</v>
      </c>
      <c r="T53" s="14">
        <v>0.88633364867717901</v>
      </c>
      <c r="U53" s="13">
        <v>18.553770827490499</v>
      </c>
      <c r="V53" s="14">
        <v>1.09344226602817</v>
      </c>
      <c r="W53" s="13">
        <v>17.809696355894001</v>
      </c>
      <c r="X53" s="14">
        <v>3.6702267163093798</v>
      </c>
      <c r="Y53" s="13">
        <v>-0.74407447159640905</v>
      </c>
      <c r="Z53" s="14">
        <v>3.6042742341841301</v>
      </c>
      <c r="AA53" s="13">
        <v>19.558538926790799</v>
      </c>
      <c r="AB53" s="14">
        <v>0.99266027536662005</v>
      </c>
      <c r="AC53" s="13">
        <v>20.150611961234599</v>
      </c>
      <c r="AD53" s="14">
        <v>1.35392929820523</v>
      </c>
      <c r="AE53" s="13">
        <v>22.758895906480198</v>
      </c>
      <c r="AF53" s="14">
        <v>4.3305717206081997</v>
      </c>
      <c r="AG53" s="13">
        <v>2.6082839452456099</v>
      </c>
      <c r="AH53" s="14">
        <v>4.4080926026774296</v>
      </c>
      <c r="AI53" s="13">
        <v>20.265606904952801</v>
      </c>
      <c r="AJ53" s="14">
        <v>0.95996210050083497</v>
      </c>
      <c r="AK53" s="13">
        <v>20.251100278111199</v>
      </c>
      <c r="AL53" s="14">
        <v>1.4699025424757499</v>
      </c>
      <c r="AM53" s="13">
        <v>19.262425377733098</v>
      </c>
      <c r="AN53" s="14">
        <v>4.4494365253678501</v>
      </c>
      <c r="AO53" s="13">
        <v>-0.98867490037809302</v>
      </c>
      <c r="AP53" s="14">
        <v>5.1120388499365097</v>
      </c>
      <c r="AQ53" s="13">
        <v>21.097861161331299</v>
      </c>
      <c r="AR53" s="14">
        <v>0.94679367727825803</v>
      </c>
      <c r="AS53" s="13">
        <v>20.4827847363442</v>
      </c>
      <c r="AT53" s="14">
        <v>1.4497756611888</v>
      </c>
      <c r="AU53" s="13">
        <v>15.714371494806899</v>
      </c>
      <c r="AV53" s="14">
        <v>4.1658612813016402</v>
      </c>
      <c r="AW53" s="13">
        <v>-4.7684132415372398</v>
      </c>
      <c r="AX53" s="14">
        <v>4.5668311935067898</v>
      </c>
      <c r="AY53" s="13">
        <v>22.1673296690605</v>
      </c>
      <c r="AZ53" s="14">
        <v>0.93649142257567297</v>
      </c>
      <c r="BA53" s="13">
        <v>24.7098623904145</v>
      </c>
      <c r="BB53" s="14">
        <v>1.28957425286033</v>
      </c>
      <c r="BC53" s="13">
        <v>14.7505211041568</v>
      </c>
      <c r="BD53" s="14">
        <v>4.5171133797250302</v>
      </c>
      <c r="BE53" s="13">
        <v>-9.9593412862576791</v>
      </c>
      <c r="BF53" s="14">
        <v>4.7433902754180801</v>
      </c>
      <c r="BG53" s="13">
        <v>25.117809673085901</v>
      </c>
      <c r="BH53" s="14">
        <v>1.0800652105747</v>
      </c>
      <c r="BI53" s="13">
        <v>24.578267953651402</v>
      </c>
      <c r="BJ53" s="14">
        <v>1.42739180882604</v>
      </c>
      <c r="BK53" s="13">
        <v>22.170515145295202</v>
      </c>
      <c r="BL53" s="14">
        <v>4.3675336885099201</v>
      </c>
      <c r="BM53" s="13">
        <v>-2.4077528083562201</v>
      </c>
      <c r="BN53" s="14">
        <v>4.3166381709283499</v>
      </c>
      <c r="BO53" s="13">
        <v>8.9163560317927395</v>
      </c>
      <c r="BP53" s="14">
        <v>0.66930879820824196</v>
      </c>
      <c r="BQ53" s="13">
        <v>8.7522926655200504</v>
      </c>
      <c r="BR53" s="14">
        <v>0.870456029119684</v>
      </c>
      <c r="BS53" s="13">
        <v>9.7515734300387802</v>
      </c>
      <c r="BT53" s="14">
        <v>3.7432519972152298</v>
      </c>
      <c r="BU53" s="13">
        <v>0.99928076451873504</v>
      </c>
      <c r="BV53" s="14">
        <v>3.8169320236488198</v>
      </c>
      <c r="BW53" s="13">
        <v>21.200543701005401</v>
      </c>
      <c r="BX53" s="14">
        <v>0.96786713523807599</v>
      </c>
      <c r="BY53" s="13">
        <v>21.9436879847973</v>
      </c>
      <c r="BZ53" s="14">
        <v>1.3890789697058901</v>
      </c>
      <c r="CA53" s="13">
        <v>25.3221383718524</v>
      </c>
      <c r="CB53" s="14">
        <v>4.7736600528339901</v>
      </c>
      <c r="CC53" s="13">
        <v>3.3784503870550902</v>
      </c>
      <c r="CD53" s="14">
        <v>4.6994263289996097</v>
      </c>
      <c r="CE53" s="13">
        <v>28.650732225224701</v>
      </c>
      <c r="CF53" s="14">
        <v>1.02718713733872</v>
      </c>
      <c r="CG53" s="13">
        <v>30.488833991017401</v>
      </c>
      <c r="CH53" s="14">
        <v>1.64357707086164</v>
      </c>
      <c r="CI53" s="13">
        <v>32.161213402353702</v>
      </c>
      <c r="CJ53" s="14">
        <v>4.9834494780938599</v>
      </c>
      <c r="CK53" s="13">
        <v>1.67237941133629</v>
      </c>
      <c r="CL53" s="14">
        <v>5.1219535114956498</v>
      </c>
      <c r="CM53" s="13">
        <v>12.945764504427</v>
      </c>
      <c r="CN53" s="14">
        <v>0.718137745053117</v>
      </c>
      <c r="CO53" s="13">
        <v>14.191290724714399</v>
      </c>
      <c r="CP53" s="14">
        <v>1.1299825802787999</v>
      </c>
      <c r="CQ53" s="13">
        <v>10.718803793975701</v>
      </c>
      <c r="CR53" s="14">
        <v>2.4297826948013501</v>
      </c>
      <c r="CS53" s="13">
        <v>-3.47248693073873</v>
      </c>
      <c r="CT53" s="14">
        <v>2.61991214224033</v>
      </c>
      <c r="CU53" s="13">
        <v>14.362462272610699</v>
      </c>
      <c r="CV53" s="14">
        <v>0.73027226543354395</v>
      </c>
      <c r="CW53" s="13">
        <v>13.754218060105799</v>
      </c>
      <c r="CX53" s="14">
        <v>1.05293067704476</v>
      </c>
      <c r="CY53" s="13">
        <v>18.8226276887628</v>
      </c>
      <c r="CZ53" s="14">
        <v>4.1994526223855404</v>
      </c>
      <c r="DA53" s="13">
        <v>5.06840962865697</v>
      </c>
      <c r="DB53" s="14">
        <v>4.2139232891590499</v>
      </c>
      <c r="DC53" s="13">
        <v>16.766788167548601</v>
      </c>
      <c r="DD53" s="14">
        <v>0.84067246681283503</v>
      </c>
      <c r="DE53" s="13">
        <v>17.143165998181399</v>
      </c>
      <c r="DF53" s="14">
        <v>1.16132990528818</v>
      </c>
      <c r="DG53" s="13">
        <v>14.3695255366226</v>
      </c>
      <c r="DH53" s="14">
        <v>4.1038189178240598</v>
      </c>
      <c r="DI53" s="13">
        <v>-2.77364046155878</v>
      </c>
      <c r="DJ53" s="14">
        <v>4.0845634388755796</v>
      </c>
      <c r="DK53" s="13">
        <v>21.569082731551799</v>
      </c>
      <c r="DL53" s="14">
        <v>0.96935555704295895</v>
      </c>
      <c r="DM53" s="13">
        <v>22.5594385000649</v>
      </c>
      <c r="DN53" s="14">
        <v>1.4969587924354899</v>
      </c>
      <c r="DO53" s="13">
        <v>15.034502588164999</v>
      </c>
      <c r="DP53" s="14">
        <v>4.0801261704707503</v>
      </c>
      <c r="DQ53" s="13">
        <v>-7.5249359118999104</v>
      </c>
      <c r="DR53" s="14">
        <v>4.1520111983474903</v>
      </c>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6"/>
    </row>
    <row r="54" spans="1:182" ht="12.95" customHeight="1" x14ac:dyDescent="0.2">
      <c r="A54" s="2" t="s">
        <v>58</v>
      </c>
      <c r="B54" s="12">
        <v>2</v>
      </c>
      <c r="C54" s="13">
        <v>12.7832940822788</v>
      </c>
      <c r="D54" s="14">
        <v>0.87302652559916405</v>
      </c>
      <c r="E54" s="13">
        <v>12.636339736322601</v>
      </c>
      <c r="F54" s="14">
        <v>1.4250299176138399</v>
      </c>
      <c r="G54" s="13" t="s">
        <v>713</v>
      </c>
      <c r="H54" s="14" t="s">
        <v>713</v>
      </c>
      <c r="I54" s="13" t="s">
        <v>713</v>
      </c>
      <c r="J54" s="14" t="s">
        <v>713</v>
      </c>
      <c r="K54" s="13">
        <v>12.6563721813726</v>
      </c>
      <c r="L54" s="14">
        <v>0.89195596800222998</v>
      </c>
      <c r="M54" s="13">
        <v>12.5669494952395</v>
      </c>
      <c r="N54" s="14">
        <v>1.37353774431315</v>
      </c>
      <c r="O54" s="13" t="s">
        <v>713</v>
      </c>
      <c r="P54" s="14" t="s">
        <v>713</v>
      </c>
      <c r="Q54" s="13" t="s">
        <v>713</v>
      </c>
      <c r="R54" s="14" t="s">
        <v>713</v>
      </c>
      <c r="S54" s="13">
        <v>11.6984528652601</v>
      </c>
      <c r="T54" s="14">
        <v>0.90227470439533197</v>
      </c>
      <c r="U54" s="13">
        <v>11.4427471532337</v>
      </c>
      <c r="V54" s="14">
        <v>1.3051008002622899</v>
      </c>
      <c r="W54" s="13" t="s">
        <v>713</v>
      </c>
      <c r="X54" s="14" t="s">
        <v>713</v>
      </c>
      <c r="Y54" s="13" t="s">
        <v>713</v>
      </c>
      <c r="Z54" s="14" t="s">
        <v>713</v>
      </c>
      <c r="AA54" s="13">
        <v>18.513019433451799</v>
      </c>
      <c r="AB54" s="14">
        <v>1.0549349507289001</v>
      </c>
      <c r="AC54" s="13">
        <v>17.566353794921199</v>
      </c>
      <c r="AD54" s="14">
        <v>1.71946828607844</v>
      </c>
      <c r="AE54" s="13" t="s">
        <v>713</v>
      </c>
      <c r="AF54" s="14" t="s">
        <v>713</v>
      </c>
      <c r="AG54" s="13" t="s">
        <v>713</v>
      </c>
      <c r="AH54" s="14" t="s">
        <v>713</v>
      </c>
      <c r="AI54" s="13">
        <v>16.2356086627615</v>
      </c>
      <c r="AJ54" s="14">
        <v>1.12859077279634</v>
      </c>
      <c r="AK54" s="13">
        <v>15.512936201303001</v>
      </c>
      <c r="AL54" s="14">
        <v>1.53804864526186</v>
      </c>
      <c r="AM54" s="13" t="s">
        <v>713</v>
      </c>
      <c r="AN54" s="14" t="s">
        <v>713</v>
      </c>
      <c r="AO54" s="13" t="s">
        <v>713</v>
      </c>
      <c r="AP54" s="14" t="s">
        <v>713</v>
      </c>
      <c r="AQ54" s="13">
        <v>18.0187896045977</v>
      </c>
      <c r="AR54" s="14">
        <v>1.13760169473835</v>
      </c>
      <c r="AS54" s="13">
        <v>17.216865429835799</v>
      </c>
      <c r="AT54" s="14">
        <v>1.5533420105450699</v>
      </c>
      <c r="AU54" s="13" t="s">
        <v>713</v>
      </c>
      <c r="AV54" s="14" t="s">
        <v>713</v>
      </c>
      <c r="AW54" s="13" t="s">
        <v>713</v>
      </c>
      <c r="AX54" s="14" t="s">
        <v>713</v>
      </c>
      <c r="AY54" s="13">
        <v>18.1746113244075</v>
      </c>
      <c r="AZ54" s="14">
        <v>1.0507370234981801</v>
      </c>
      <c r="BA54" s="13">
        <v>17.495607260061501</v>
      </c>
      <c r="BB54" s="14">
        <v>1.6228155562436799</v>
      </c>
      <c r="BC54" s="13" t="s">
        <v>713</v>
      </c>
      <c r="BD54" s="14" t="s">
        <v>713</v>
      </c>
      <c r="BE54" s="13" t="s">
        <v>713</v>
      </c>
      <c r="BF54" s="14" t="s">
        <v>713</v>
      </c>
      <c r="BG54" s="13">
        <v>24.407444724209501</v>
      </c>
      <c r="BH54" s="14">
        <v>1.15982117408713</v>
      </c>
      <c r="BI54" s="13">
        <v>25.585864411998699</v>
      </c>
      <c r="BJ54" s="14">
        <v>1.6116091625329201</v>
      </c>
      <c r="BK54" s="13" t="s">
        <v>713</v>
      </c>
      <c r="BL54" s="14" t="s">
        <v>713</v>
      </c>
      <c r="BM54" s="13" t="s">
        <v>713</v>
      </c>
      <c r="BN54" s="14" t="s">
        <v>713</v>
      </c>
      <c r="BO54" s="13">
        <v>5.5934580063316304</v>
      </c>
      <c r="BP54" s="14">
        <v>0.51065540599445902</v>
      </c>
      <c r="BQ54" s="13">
        <v>5.2217108845051001</v>
      </c>
      <c r="BR54" s="14">
        <v>0.74702518870922197</v>
      </c>
      <c r="BS54" s="13" t="s">
        <v>713</v>
      </c>
      <c r="BT54" s="14" t="s">
        <v>713</v>
      </c>
      <c r="BU54" s="13" t="s">
        <v>713</v>
      </c>
      <c r="BV54" s="14" t="s">
        <v>713</v>
      </c>
      <c r="BW54" s="13">
        <v>10.0753580377289</v>
      </c>
      <c r="BX54" s="14">
        <v>0.83184993852153</v>
      </c>
      <c r="BY54" s="13">
        <v>9.9458284606023302</v>
      </c>
      <c r="BZ54" s="14">
        <v>1.1156191796133701</v>
      </c>
      <c r="CA54" s="13" t="s">
        <v>713</v>
      </c>
      <c r="CB54" s="14" t="s">
        <v>713</v>
      </c>
      <c r="CC54" s="13" t="s">
        <v>713</v>
      </c>
      <c r="CD54" s="14" t="s">
        <v>713</v>
      </c>
      <c r="CE54" s="13">
        <v>18.171060460624702</v>
      </c>
      <c r="CF54" s="14">
        <v>0.96190587485965495</v>
      </c>
      <c r="CG54" s="13">
        <v>17.802993973195001</v>
      </c>
      <c r="CH54" s="14">
        <v>1.56320503952183</v>
      </c>
      <c r="CI54" s="13" t="s">
        <v>713</v>
      </c>
      <c r="CJ54" s="14" t="s">
        <v>713</v>
      </c>
      <c r="CK54" s="13" t="s">
        <v>713</v>
      </c>
      <c r="CL54" s="14" t="s">
        <v>713</v>
      </c>
      <c r="CM54" s="13">
        <v>13.688244132511601</v>
      </c>
      <c r="CN54" s="14">
        <v>1.07263552632417</v>
      </c>
      <c r="CO54" s="13">
        <v>13.045553868497301</v>
      </c>
      <c r="CP54" s="14">
        <v>1.38937257702147</v>
      </c>
      <c r="CQ54" s="13" t="s">
        <v>713</v>
      </c>
      <c r="CR54" s="14" t="s">
        <v>713</v>
      </c>
      <c r="CS54" s="13" t="s">
        <v>713</v>
      </c>
      <c r="CT54" s="14" t="s">
        <v>713</v>
      </c>
      <c r="CU54" s="13">
        <v>13.067380854583501</v>
      </c>
      <c r="CV54" s="14">
        <v>0.98570882870096399</v>
      </c>
      <c r="CW54" s="13">
        <v>12.3305619771201</v>
      </c>
      <c r="CX54" s="14">
        <v>1.3859545803250899</v>
      </c>
      <c r="CY54" s="13" t="s">
        <v>713</v>
      </c>
      <c r="CZ54" s="14" t="s">
        <v>713</v>
      </c>
      <c r="DA54" s="13" t="s">
        <v>713</v>
      </c>
      <c r="DB54" s="14" t="s">
        <v>713</v>
      </c>
      <c r="DC54" s="13">
        <v>14.857398402216701</v>
      </c>
      <c r="DD54" s="14">
        <v>0.85502333403849196</v>
      </c>
      <c r="DE54" s="13">
        <v>13.5697677452528</v>
      </c>
      <c r="DF54" s="14">
        <v>1.2795153392201599</v>
      </c>
      <c r="DG54" s="13" t="s">
        <v>713</v>
      </c>
      <c r="DH54" s="14" t="s">
        <v>713</v>
      </c>
      <c r="DI54" s="13" t="s">
        <v>713</v>
      </c>
      <c r="DJ54" s="14" t="s">
        <v>713</v>
      </c>
      <c r="DK54" s="13">
        <v>20.963395967677901</v>
      </c>
      <c r="DL54" s="14">
        <v>1.0546736026722101</v>
      </c>
      <c r="DM54" s="13">
        <v>20.201644421539999</v>
      </c>
      <c r="DN54" s="14">
        <v>1.5027043215528899</v>
      </c>
      <c r="DO54" s="13" t="s">
        <v>713</v>
      </c>
      <c r="DP54" s="14" t="s">
        <v>713</v>
      </c>
      <c r="DQ54" s="13" t="s">
        <v>713</v>
      </c>
      <c r="DR54" s="14" t="s">
        <v>713</v>
      </c>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6"/>
    </row>
    <row r="55" spans="1:182" ht="12.95" customHeight="1" x14ac:dyDescent="0.2">
      <c r="A55" s="2" t="s">
        <v>59</v>
      </c>
      <c r="B55" s="12">
        <v>2</v>
      </c>
      <c r="C55" s="13">
        <v>19.460692638675901</v>
      </c>
      <c r="D55" s="14">
        <v>1.3705379832253699</v>
      </c>
      <c r="E55" s="13">
        <v>18.348222277382501</v>
      </c>
      <c r="F55" s="14">
        <v>1.79762156064464</v>
      </c>
      <c r="G55" s="13">
        <v>17.346952864962699</v>
      </c>
      <c r="H55" s="14">
        <v>6.7173501882151196</v>
      </c>
      <c r="I55" s="13">
        <v>-1.00126941241984</v>
      </c>
      <c r="J55" s="14">
        <v>7.0822136626721299</v>
      </c>
      <c r="K55" s="13">
        <v>17.6679299024401</v>
      </c>
      <c r="L55" s="14">
        <v>1.3205986477488301</v>
      </c>
      <c r="M55" s="13">
        <v>17.9746800654307</v>
      </c>
      <c r="N55" s="14">
        <v>1.8017560998573601</v>
      </c>
      <c r="O55" s="13">
        <v>15.210560343121699</v>
      </c>
      <c r="P55" s="14">
        <v>6.4548514894812898</v>
      </c>
      <c r="Q55" s="13">
        <v>-2.7641197223090099</v>
      </c>
      <c r="R55" s="14">
        <v>6.8024322397603596</v>
      </c>
      <c r="S55" s="13">
        <v>17.501671066671499</v>
      </c>
      <c r="T55" s="14">
        <v>1.1663029836463801</v>
      </c>
      <c r="U55" s="13">
        <v>17.226871568475602</v>
      </c>
      <c r="V55" s="14">
        <v>1.7517847312019299</v>
      </c>
      <c r="W55" s="13">
        <v>12.9816535534026</v>
      </c>
      <c r="X55" s="14">
        <v>6.0717651071525696</v>
      </c>
      <c r="Y55" s="13">
        <v>-4.2452180150730197</v>
      </c>
      <c r="Z55" s="14">
        <v>6.45217600613221</v>
      </c>
      <c r="AA55" s="13">
        <v>19.102940319204102</v>
      </c>
      <c r="AB55" s="14">
        <v>1.1876680836775699</v>
      </c>
      <c r="AC55" s="13">
        <v>18.482126068651802</v>
      </c>
      <c r="AD55" s="14">
        <v>1.6440257268438001</v>
      </c>
      <c r="AE55" s="13">
        <v>24.769389110863901</v>
      </c>
      <c r="AF55" s="14">
        <v>8.4283652319906395</v>
      </c>
      <c r="AG55" s="13">
        <v>6.2872630422121301</v>
      </c>
      <c r="AH55" s="14">
        <v>8.5466416674507002</v>
      </c>
      <c r="AI55" s="13">
        <v>31.721220244904998</v>
      </c>
      <c r="AJ55" s="14">
        <v>1.3602202360372899</v>
      </c>
      <c r="AK55" s="13">
        <v>30.822442785394799</v>
      </c>
      <c r="AL55" s="14">
        <v>1.99969559836718</v>
      </c>
      <c r="AM55" s="13">
        <v>47.315248208994802</v>
      </c>
      <c r="AN55" s="14">
        <v>8.6939354681965604</v>
      </c>
      <c r="AO55" s="13">
        <v>16.4928054236</v>
      </c>
      <c r="AP55" s="14">
        <v>8.53340049262248</v>
      </c>
      <c r="AQ55" s="13">
        <v>34.675148830597301</v>
      </c>
      <c r="AR55" s="14">
        <v>1.4461122155397199</v>
      </c>
      <c r="AS55" s="13">
        <v>34.934275725125801</v>
      </c>
      <c r="AT55" s="14">
        <v>2.04974775687801</v>
      </c>
      <c r="AU55" s="13">
        <v>35.709304323645902</v>
      </c>
      <c r="AV55" s="14">
        <v>9.2450927698032892</v>
      </c>
      <c r="AW55" s="13">
        <v>0.77502859852015105</v>
      </c>
      <c r="AX55" s="14">
        <v>9.5126946975988798</v>
      </c>
      <c r="AY55" s="13">
        <v>36.256543871577399</v>
      </c>
      <c r="AZ55" s="14">
        <v>1.3961729272291501</v>
      </c>
      <c r="BA55" s="13">
        <v>36.078277357703698</v>
      </c>
      <c r="BB55" s="14">
        <v>2.2130442038705</v>
      </c>
      <c r="BC55" s="13">
        <v>34.648386470782</v>
      </c>
      <c r="BD55" s="14">
        <v>9.5878441982839995</v>
      </c>
      <c r="BE55" s="13">
        <v>-1.42989088692169</v>
      </c>
      <c r="BF55" s="14">
        <v>9.9795829026753999</v>
      </c>
      <c r="BG55" s="13">
        <v>20.4416824355968</v>
      </c>
      <c r="BH55" s="14">
        <v>1.2070972656949499</v>
      </c>
      <c r="BI55" s="13">
        <v>20.892892393134101</v>
      </c>
      <c r="BJ55" s="14">
        <v>1.9561187218538401</v>
      </c>
      <c r="BK55" s="13">
        <v>20.888594745009001</v>
      </c>
      <c r="BL55" s="14">
        <v>7.1434717521322302</v>
      </c>
      <c r="BM55" s="13">
        <v>-4.2976481250640601E-3</v>
      </c>
      <c r="BN55" s="14">
        <v>7.4587184437553704</v>
      </c>
      <c r="BO55" s="13">
        <v>24.0296337059516</v>
      </c>
      <c r="BP55" s="14">
        <v>1.31768904788699</v>
      </c>
      <c r="BQ55" s="13">
        <v>22.713069827844102</v>
      </c>
      <c r="BR55" s="14">
        <v>1.94873105249435</v>
      </c>
      <c r="BS55" s="13">
        <v>19.484268664187098</v>
      </c>
      <c r="BT55" s="14">
        <v>8.6875305916069205</v>
      </c>
      <c r="BU55" s="13">
        <v>-3.2288011636570402</v>
      </c>
      <c r="BV55" s="14">
        <v>8.9421181112703607</v>
      </c>
      <c r="BW55" s="13">
        <v>21.675857255009401</v>
      </c>
      <c r="BX55" s="14">
        <v>1.3291590371692901</v>
      </c>
      <c r="BY55" s="13">
        <v>22.487101060364001</v>
      </c>
      <c r="BZ55" s="14">
        <v>1.8608774599306199</v>
      </c>
      <c r="CA55" s="13">
        <v>23.940010868557302</v>
      </c>
      <c r="CB55" s="14">
        <v>8.7699172073947693</v>
      </c>
      <c r="CC55" s="13">
        <v>1.4529098081932701</v>
      </c>
      <c r="CD55" s="14">
        <v>8.8535884326749894</v>
      </c>
      <c r="CE55" s="13">
        <v>44.043094216148702</v>
      </c>
      <c r="CF55" s="14">
        <v>1.5330704762425</v>
      </c>
      <c r="CG55" s="13">
        <v>44.291098829292501</v>
      </c>
      <c r="CH55" s="14">
        <v>2.33420927046964</v>
      </c>
      <c r="CI55" s="13">
        <v>57.192870139609099</v>
      </c>
      <c r="CJ55" s="14">
        <v>9.8622072403671996</v>
      </c>
      <c r="CK55" s="13">
        <v>12.9017713103165</v>
      </c>
      <c r="CL55" s="14">
        <v>10.190256688584499</v>
      </c>
      <c r="CM55" s="13">
        <v>25.505868710825499</v>
      </c>
      <c r="CN55" s="14">
        <v>1.2241733651026001</v>
      </c>
      <c r="CO55" s="13">
        <v>26.779043894539701</v>
      </c>
      <c r="CP55" s="14">
        <v>1.8841804438285401</v>
      </c>
      <c r="CQ55" s="13">
        <v>31.089456500028799</v>
      </c>
      <c r="CR55" s="14">
        <v>8.5642832824753405</v>
      </c>
      <c r="CS55" s="13">
        <v>4.3104126054890504</v>
      </c>
      <c r="CT55" s="14">
        <v>8.6718605498999999</v>
      </c>
      <c r="CU55" s="13">
        <v>17.083946179377701</v>
      </c>
      <c r="CV55" s="14">
        <v>1.1265556872870399</v>
      </c>
      <c r="CW55" s="13">
        <v>17.019276546299501</v>
      </c>
      <c r="CX55" s="14">
        <v>1.8111893784611099</v>
      </c>
      <c r="CY55" s="13">
        <v>16.279935935313201</v>
      </c>
      <c r="CZ55" s="14">
        <v>6.28108562815786</v>
      </c>
      <c r="DA55" s="13">
        <v>-0.73934061098630699</v>
      </c>
      <c r="DB55" s="14">
        <v>6.5850797431264398</v>
      </c>
      <c r="DC55" s="13">
        <v>26.370016651347601</v>
      </c>
      <c r="DD55" s="14">
        <v>1.3727884132116499</v>
      </c>
      <c r="DE55" s="13">
        <v>25.096205710970299</v>
      </c>
      <c r="DF55" s="14">
        <v>1.90543257572463</v>
      </c>
      <c r="DG55" s="13">
        <v>40.820251700683897</v>
      </c>
      <c r="DH55" s="14">
        <v>10.164976374020601</v>
      </c>
      <c r="DI55" s="13">
        <v>15.724045989713501</v>
      </c>
      <c r="DJ55" s="14">
        <v>10.3236472338825</v>
      </c>
      <c r="DK55" s="13">
        <v>30.130246460269799</v>
      </c>
      <c r="DL55" s="14">
        <v>1.4342584428682901</v>
      </c>
      <c r="DM55" s="13">
        <v>29.6667093964051</v>
      </c>
      <c r="DN55" s="14">
        <v>1.91452997968276</v>
      </c>
      <c r="DO55" s="13">
        <v>46.492591519680303</v>
      </c>
      <c r="DP55" s="14">
        <v>10.382378229185599</v>
      </c>
      <c r="DQ55" s="13">
        <v>16.8258821232752</v>
      </c>
      <c r="DR55" s="14">
        <v>10.445058663513301</v>
      </c>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6"/>
    </row>
    <row r="56" spans="1:182" ht="12.95" customHeight="1" x14ac:dyDescent="0.2">
      <c r="A56" s="2" t="s">
        <v>60</v>
      </c>
      <c r="B56" s="12">
        <v>2</v>
      </c>
      <c r="C56" s="13">
        <v>4.0212499439066702</v>
      </c>
      <c r="D56" s="14">
        <v>0.44441119436452298</v>
      </c>
      <c r="E56" s="13">
        <v>4.1448673438625896</v>
      </c>
      <c r="F56" s="14">
        <v>0.56129270833565803</v>
      </c>
      <c r="G56" s="13">
        <v>4.0613727363247003</v>
      </c>
      <c r="H56" s="14">
        <v>1.3670662687964801</v>
      </c>
      <c r="I56" s="13">
        <v>-8.3494607537884805E-2</v>
      </c>
      <c r="J56" s="14">
        <v>1.43129014532946</v>
      </c>
      <c r="K56" s="13">
        <v>8.2192756322574194</v>
      </c>
      <c r="L56" s="14">
        <v>0.62394230507247095</v>
      </c>
      <c r="M56" s="13">
        <v>8.6886425339041704</v>
      </c>
      <c r="N56" s="14">
        <v>0.90222158929988905</v>
      </c>
      <c r="O56" s="13">
        <v>10.698398484634399</v>
      </c>
      <c r="P56" s="14">
        <v>2.50849975300462</v>
      </c>
      <c r="Q56" s="13">
        <v>2.0097559507301801</v>
      </c>
      <c r="R56" s="14">
        <v>2.60900042520512</v>
      </c>
      <c r="S56" s="13">
        <v>8.16179836946419</v>
      </c>
      <c r="T56" s="14">
        <v>0.51307695467835401</v>
      </c>
      <c r="U56" s="13">
        <v>8.0918231206940092</v>
      </c>
      <c r="V56" s="14">
        <v>0.65301027649825205</v>
      </c>
      <c r="W56" s="13">
        <v>9.5479456079187006</v>
      </c>
      <c r="X56" s="14">
        <v>2.23751496187404</v>
      </c>
      <c r="Y56" s="13">
        <v>1.4561224872246901</v>
      </c>
      <c r="Z56" s="14">
        <v>2.4113033603072198</v>
      </c>
      <c r="AA56" s="13">
        <v>11.240035596320901</v>
      </c>
      <c r="AB56" s="14">
        <v>0.66230089141894699</v>
      </c>
      <c r="AC56" s="13">
        <v>12.22163310699</v>
      </c>
      <c r="AD56" s="14">
        <v>1.0284333860243799</v>
      </c>
      <c r="AE56" s="13">
        <v>13.2578580141342</v>
      </c>
      <c r="AF56" s="14">
        <v>2.9517297007878498</v>
      </c>
      <c r="AG56" s="13">
        <v>1.03622490714421</v>
      </c>
      <c r="AH56" s="14">
        <v>2.9867767964114398</v>
      </c>
      <c r="AI56" s="13">
        <v>12.548155937374</v>
      </c>
      <c r="AJ56" s="14">
        <v>0.759805701196267</v>
      </c>
      <c r="AK56" s="13">
        <v>13.588362231134299</v>
      </c>
      <c r="AL56" s="14">
        <v>1.1092371785444199</v>
      </c>
      <c r="AM56" s="13">
        <v>15.604628664726301</v>
      </c>
      <c r="AN56" s="14">
        <v>2.61579974299138</v>
      </c>
      <c r="AO56" s="13">
        <v>2.0162664335919902</v>
      </c>
      <c r="AP56" s="14">
        <v>2.69803624998546</v>
      </c>
      <c r="AQ56" s="13">
        <v>11.4899827762549</v>
      </c>
      <c r="AR56" s="14">
        <v>0.63067282253033896</v>
      </c>
      <c r="AS56" s="13">
        <v>12.9427163033442</v>
      </c>
      <c r="AT56" s="14">
        <v>0.94232017184426498</v>
      </c>
      <c r="AU56" s="13">
        <v>12.8860761889456</v>
      </c>
      <c r="AV56" s="14">
        <v>2.4994709433113602</v>
      </c>
      <c r="AW56" s="13">
        <v>-5.66401143986539E-2</v>
      </c>
      <c r="AX56" s="14">
        <v>2.5863199303833402</v>
      </c>
      <c r="AY56" s="13">
        <v>29.727822269969501</v>
      </c>
      <c r="AZ56" s="14">
        <v>0.88658809672773797</v>
      </c>
      <c r="BA56" s="13">
        <v>30.9977845487625</v>
      </c>
      <c r="BB56" s="14">
        <v>1.42197367688415</v>
      </c>
      <c r="BC56" s="13">
        <v>31.177699501833999</v>
      </c>
      <c r="BD56" s="14">
        <v>3.8669575220590602</v>
      </c>
      <c r="BE56" s="13">
        <v>0.179914953071492</v>
      </c>
      <c r="BF56" s="14">
        <v>4.0478348294734596</v>
      </c>
      <c r="BG56" s="13">
        <v>21.000298732246499</v>
      </c>
      <c r="BH56" s="14">
        <v>0.891871276457611</v>
      </c>
      <c r="BI56" s="13">
        <v>22.384661875612899</v>
      </c>
      <c r="BJ56" s="14">
        <v>1.3583944176852301</v>
      </c>
      <c r="BK56" s="13">
        <v>24.7379129864634</v>
      </c>
      <c r="BL56" s="14">
        <v>3.3758538287428199</v>
      </c>
      <c r="BM56" s="13">
        <v>2.3532511108504699</v>
      </c>
      <c r="BN56" s="14">
        <v>3.3578739734949901</v>
      </c>
      <c r="BO56" s="13">
        <v>10.8126797430262</v>
      </c>
      <c r="BP56" s="14">
        <v>0.60643579621476795</v>
      </c>
      <c r="BQ56" s="13">
        <v>9.4691825627984496</v>
      </c>
      <c r="BR56" s="14">
        <v>0.85228054051823698</v>
      </c>
      <c r="BS56" s="13">
        <v>12.107902343762101</v>
      </c>
      <c r="BT56" s="14">
        <v>2.8191796800953202</v>
      </c>
      <c r="BU56" s="13">
        <v>2.6387197809636298</v>
      </c>
      <c r="BV56" s="14">
        <v>2.9321344849504301</v>
      </c>
      <c r="BW56" s="13">
        <v>12.871636885850901</v>
      </c>
      <c r="BX56" s="14">
        <v>0.61904653887680905</v>
      </c>
      <c r="BY56" s="13">
        <v>13.5881176448442</v>
      </c>
      <c r="BZ56" s="14">
        <v>0.88540128014955299</v>
      </c>
      <c r="CA56" s="13">
        <v>15.942598873994299</v>
      </c>
      <c r="CB56" s="14">
        <v>3.4637571285667001</v>
      </c>
      <c r="CC56" s="13">
        <v>2.3544812291501498</v>
      </c>
      <c r="CD56" s="14">
        <v>3.4283756215252401</v>
      </c>
      <c r="CE56" s="13">
        <v>27.295899191097501</v>
      </c>
      <c r="CF56" s="14">
        <v>0.90567943893343195</v>
      </c>
      <c r="CG56" s="13">
        <v>27.759267055238102</v>
      </c>
      <c r="CH56" s="14">
        <v>1.4201487324783999</v>
      </c>
      <c r="CI56" s="13">
        <v>31.362822079872402</v>
      </c>
      <c r="CJ56" s="14">
        <v>4.0136527230804004</v>
      </c>
      <c r="CK56" s="13">
        <v>3.6035550246343102</v>
      </c>
      <c r="CL56" s="14">
        <v>4.1614021963124301</v>
      </c>
      <c r="CM56" s="13">
        <v>16.3096805404086</v>
      </c>
      <c r="CN56" s="14">
        <v>0.76177338832811103</v>
      </c>
      <c r="CO56" s="13">
        <v>17.4642572680421</v>
      </c>
      <c r="CP56" s="14">
        <v>1.1169768951140699</v>
      </c>
      <c r="CQ56" s="13">
        <v>21.629903886621399</v>
      </c>
      <c r="CR56" s="14">
        <v>3.67307284889247</v>
      </c>
      <c r="CS56" s="13">
        <v>4.1656466185793102</v>
      </c>
      <c r="CT56" s="14">
        <v>3.7480873986950001</v>
      </c>
      <c r="CU56" s="13">
        <v>11.0598819303383</v>
      </c>
      <c r="CV56" s="14">
        <v>0.60723392950199895</v>
      </c>
      <c r="CW56" s="13">
        <v>13.044133087754</v>
      </c>
      <c r="CX56" s="14">
        <v>0.96427889964804803</v>
      </c>
      <c r="CY56" s="13">
        <v>10.217085722757099</v>
      </c>
      <c r="CZ56" s="14">
        <v>2.3786238239050199</v>
      </c>
      <c r="DA56" s="13">
        <v>-2.8270473649968602</v>
      </c>
      <c r="DB56" s="14">
        <v>2.58197512483973</v>
      </c>
      <c r="DC56" s="13">
        <v>10.107130103975701</v>
      </c>
      <c r="DD56" s="14">
        <v>0.68035247125277099</v>
      </c>
      <c r="DE56" s="13">
        <v>9.7053397414754397</v>
      </c>
      <c r="DF56" s="14">
        <v>1.0324114661553101</v>
      </c>
      <c r="DG56" s="13">
        <v>9.4492644995280699</v>
      </c>
      <c r="DH56" s="14">
        <v>2.44041866582024</v>
      </c>
      <c r="DI56" s="13">
        <v>-0.25607524194737002</v>
      </c>
      <c r="DJ56" s="14">
        <v>2.7221134407762202</v>
      </c>
      <c r="DK56" s="13">
        <v>19.175058917595901</v>
      </c>
      <c r="DL56" s="14">
        <v>0.74911650362328996</v>
      </c>
      <c r="DM56" s="13">
        <v>20.109660671383299</v>
      </c>
      <c r="DN56" s="14">
        <v>1.1965122793807399</v>
      </c>
      <c r="DO56" s="13">
        <v>22.127681190551801</v>
      </c>
      <c r="DP56" s="14">
        <v>3.1796368767645302</v>
      </c>
      <c r="DQ56" s="13">
        <v>2.0180205191684601</v>
      </c>
      <c r="DR56" s="14">
        <v>3.4268095058454899</v>
      </c>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6"/>
    </row>
    <row r="57" spans="1:182" ht="12.95" customHeight="1" x14ac:dyDescent="0.2">
      <c r="A57" s="2" t="s">
        <v>61</v>
      </c>
      <c r="B57" s="12">
        <v>2</v>
      </c>
      <c r="C57" s="13">
        <v>4.2196294731136001</v>
      </c>
      <c r="D57" s="14">
        <v>0.51853302491040498</v>
      </c>
      <c r="E57" s="13">
        <v>4.3975338399063304</v>
      </c>
      <c r="F57" s="14">
        <v>0.76865581543634098</v>
      </c>
      <c r="G57" s="13">
        <v>6.6730349776126401</v>
      </c>
      <c r="H57" s="14">
        <v>3.0020531001610098</v>
      </c>
      <c r="I57" s="13">
        <v>2.2755011377063101</v>
      </c>
      <c r="J57" s="14">
        <v>3.1319390984753301</v>
      </c>
      <c r="K57" s="13">
        <v>4.5645549659676901</v>
      </c>
      <c r="L57" s="14">
        <v>0.54187813716681499</v>
      </c>
      <c r="M57" s="13">
        <v>4.6794889708508798</v>
      </c>
      <c r="N57" s="14">
        <v>0.81857977669317805</v>
      </c>
      <c r="O57" s="13">
        <v>6.8841263946815099</v>
      </c>
      <c r="P57" s="14">
        <v>2.92727732533853</v>
      </c>
      <c r="Q57" s="13">
        <v>2.2046374238306301</v>
      </c>
      <c r="R57" s="14">
        <v>2.9652514940176999</v>
      </c>
      <c r="S57" s="13">
        <v>2.8643633179455401</v>
      </c>
      <c r="T57" s="14">
        <v>0.46239765926324</v>
      </c>
      <c r="U57" s="13">
        <v>2.5541040657418099</v>
      </c>
      <c r="V57" s="14">
        <v>0.56944689185645203</v>
      </c>
      <c r="W57" s="13">
        <v>5.2331052750356104</v>
      </c>
      <c r="X57" s="14">
        <v>2.7161992050283401</v>
      </c>
      <c r="Y57" s="13">
        <v>2.6790012092937898</v>
      </c>
      <c r="Z57" s="14">
        <v>2.8029171746886998</v>
      </c>
      <c r="AA57" s="13">
        <v>6.4171023867028598</v>
      </c>
      <c r="AB57" s="14">
        <v>0.59042968364061998</v>
      </c>
      <c r="AC57" s="13">
        <v>6.4691292258384303</v>
      </c>
      <c r="AD57" s="14">
        <v>0.86523070442636796</v>
      </c>
      <c r="AE57" s="13">
        <v>7.1278447840848296</v>
      </c>
      <c r="AF57" s="14">
        <v>3.18393231335435</v>
      </c>
      <c r="AG57" s="13">
        <v>0.65871555824639705</v>
      </c>
      <c r="AH57" s="14">
        <v>3.33134540761134</v>
      </c>
      <c r="AI57" s="13">
        <v>8.9354313949539907</v>
      </c>
      <c r="AJ57" s="14">
        <v>0.85963050758091697</v>
      </c>
      <c r="AK57" s="13">
        <v>7.2773134061163498</v>
      </c>
      <c r="AL57" s="14">
        <v>0.99373741454588604</v>
      </c>
      <c r="AM57" s="13">
        <v>22.9362190622934</v>
      </c>
      <c r="AN57" s="14">
        <v>5.9020918813469798</v>
      </c>
      <c r="AO57" s="13">
        <v>15.658905656177099</v>
      </c>
      <c r="AP57" s="14">
        <v>5.9338245072378104</v>
      </c>
      <c r="AQ57" s="13">
        <v>10.1283369732546</v>
      </c>
      <c r="AR57" s="14">
        <v>0.91743766151777495</v>
      </c>
      <c r="AS57" s="13">
        <v>8.9337208411667302</v>
      </c>
      <c r="AT57" s="14">
        <v>1.1700819784979799</v>
      </c>
      <c r="AU57" s="13">
        <v>24.479364898836799</v>
      </c>
      <c r="AV57" s="14">
        <v>5.59558737647541</v>
      </c>
      <c r="AW57" s="13">
        <v>15.545644057670099</v>
      </c>
      <c r="AX57" s="14">
        <v>5.4720041767818399</v>
      </c>
      <c r="AY57" s="13">
        <v>25.343018508374701</v>
      </c>
      <c r="AZ57" s="14">
        <v>1.8859543632349001</v>
      </c>
      <c r="BA57" s="13">
        <v>22.572238411514299</v>
      </c>
      <c r="BB57" s="14">
        <v>2.0659889292562101</v>
      </c>
      <c r="BC57" s="13">
        <v>38.248937138141798</v>
      </c>
      <c r="BD57" s="14">
        <v>5.9610323407897798</v>
      </c>
      <c r="BE57" s="13">
        <v>15.6766987266275</v>
      </c>
      <c r="BF57" s="14">
        <v>6.1591065158949396</v>
      </c>
      <c r="BG57" s="13">
        <v>10.0435951824819</v>
      </c>
      <c r="BH57" s="14">
        <v>0.74786037798709004</v>
      </c>
      <c r="BI57" s="13">
        <v>9.7778086193717098</v>
      </c>
      <c r="BJ57" s="14">
        <v>1.2533108554196899</v>
      </c>
      <c r="BK57" s="13">
        <v>10.432405748013799</v>
      </c>
      <c r="BL57" s="14">
        <v>3.8258323408191002</v>
      </c>
      <c r="BM57" s="13">
        <v>0.65459712864210196</v>
      </c>
      <c r="BN57" s="14">
        <v>4.2062694743528803</v>
      </c>
      <c r="BO57" s="13">
        <v>4.25231934839434</v>
      </c>
      <c r="BP57" s="14">
        <v>0.54695474105793895</v>
      </c>
      <c r="BQ57" s="13">
        <v>5.2808311826566303</v>
      </c>
      <c r="BR57" s="14">
        <v>1.0490190404814901</v>
      </c>
      <c r="BS57" s="13">
        <v>3.4433155910485</v>
      </c>
      <c r="BT57" s="14">
        <v>2.0997048189637701</v>
      </c>
      <c r="BU57" s="13">
        <v>-1.8375155916081301</v>
      </c>
      <c r="BV57" s="14">
        <v>2.7140629110842598</v>
      </c>
      <c r="BW57" s="13">
        <v>8.9975308166203902</v>
      </c>
      <c r="BX57" s="14">
        <v>0.67556081472421803</v>
      </c>
      <c r="BY57" s="13">
        <v>9.8906149136125094</v>
      </c>
      <c r="BZ57" s="14">
        <v>1.1738932920652501</v>
      </c>
      <c r="CA57" s="13">
        <v>9.1274067790847209</v>
      </c>
      <c r="CB57" s="14">
        <v>3.4791565043673098</v>
      </c>
      <c r="CC57" s="13">
        <v>-0.76320813452778702</v>
      </c>
      <c r="CD57" s="14">
        <v>3.4918123517361299</v>
      </c>
      <c r="CE57" s="13">
        <v>14.9829924321582</v>
      </c>
      <c r="CF57" s="14">
        <v>0.99059114601235398</v>
      </c>
      <c r="CG57" s="13">
        <v>15.262689391753099</v>
      </c>
      <c r="CH57" s="14">
        <v>1.41815320357944</v>
      </c>
      <c r="CI57" s="13">
        <v>20.648925223535901</v>
      </c>
      <c r="CJ57" s="14">
        <v>4.7897934776391802</v>
      </c>
      <c r="CK57" s="13">
        <v>5.3862358317828098</v>
      </c>
      <c r="CL57" s="14">
        <v>4.8195983944512903</v>
      </c>
      <c r="CM57" s="13">
        <v>10.5074964995081</v>
      </c>
      <c r="CN57" s="14">
        <v>0.86594723643931004</v>
      </c>
      <c r="CO57" s="13">
        <v>13.136693446554</v>
      </c>
      <c r="CP57" s="14">
        <v>1.44249531453345</v>
      </c>
      <c r="CQ57" s="13">
        <v>9.6441858249289805</v>
      </c>
      <c r="CR57" s="14">
        <v>3.3202484291753098</v>
      </c>
      <c r="CS57" s="13">
        <v>-3.49250762162497</v>
      </c>
      <c r="CT57" s="14">
        <v>3.67777649449391</v>
      </c>
      <c r="CU57" s="13">
        <v>6.2356580964062696</v>
      </c>
      <c r="CV57" s="14">
        <v>0.64655721462529503</v>
      </c>
      <c r="CW57" s="13">
        <v>6.4492481063712397</v>
      </c>
      <c r="CX57" s="14">
        <v>0.83121884822097003</v>
      </c>
      <c r="CY57" s="13">
        <v>6.5022524479858497</v>
      </c>
      <c r="CZ57" s="14">
        <v>3.5152268719556399</v>
      </c>
      <c r="DA57" s="13">
        <v>5.30043416146109E-2</v>
      </c>
      <c r="DB57" s="14">
        <v>3.5764559929175799</v>
      </c>
      <c r="DC57" s="13">
        <v>4.9263746759097904</v>
      </c>
      <c r="DD57" s="14">
        <v>0.57280034080067299</v>
      </c>
      <c r="DE57" s="13">
        <v>4.8540505252306199</v>
      </c>
      <c r="DF57" s="14">
        <v>0.791619469054475</v>
      </c>
      <c r="DG57" s="13">
        <v>4.1838476043795998</v>
      </c>
      <c r="DH57" s="14">
        <v>2.3020878094443802</v>
      </c>
      <c r="DI57" s="13">
        <v>-0.67020292085102096</v>
      </c>
      <c r="DJ57" s="14">
        <v>2.4398855659979102</v>
      </c>
      <c r="DK57" s="13">
        <v>9.8015058374807804</v>
      </c>
      <c r="DL57" s="14">
        <v>0.92140547312833998</v>
      </c>
      <c r="DM57" s="13">
        <v>10.463876398922601</v>
      </c>
      <c r="DN57" s="14">
        <v>1.1970178093574</v>
      </c>
      <c r="DO57" s="13">
        <v>8.1675504469595097</v>
      </c>
      <c r="DP57" s="14">
        <v>2.8914202684552199</v>
      </c>
      <c r="DQ57" s="13">
        <v>-2.2963259519630901</v>
      </c>
      <c r="DR57" s="14">
        <v>2.98809881031822</v>
      </c>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6"/>
    </row>
    <row r="58" spans="1:182" ht="12.95" customHeight="1" x14ac:dyDescent="0.2">
      <c r="A58" s="2" t="s">
        <v>62</v>
      </c>
      <c r="B58" s="12">
        <v>2</v>
      </c>
      <c r="C58" s="13">
        <v>3.8651479670544102</v>
      </c>
      <c r="D58" s="14">
        <v>0.36212412843496899</v>
      </c>
      <c r="E58" s="13">
        <v>3.9529949698276501</v>
      </c>
      <c r="F58" s="14">
        <v>0.56633804452050795</v>
      </c>
      <c r="G58" s="13" t="s">
        <v>713</v>
      </c>
      <c r="H58" s="14" t="s">
        <v>713</v>
      </c>
      <c r="I58" s="13" t="s">
        <v>713</v>
      </c>
      <c r="J58" s="14" t="s">
        <v>713</v>
      </c>
      <c r="K58" s="13">
        <v>5.8925558980739199</v>
      </c>
      <c r="L58" s="14">
        <v>0.48928269120984103</v>
      </c>
      <c r="M58" s="13">
        <v>6.0947000700031699</v>
      </c>
      <c r="N58" s="14">
        <v>0.78820203550577495</v>
      </c>
      <c r="O58" s="13" t="s">
        <v>713</v>
      </c>
      <c r="P58" s="14" t="s">
        <v>713</v>
      </c>
      <c r="Q58" s="13" t="s">
        <v>713</v>
      </c>
      <c r="R58" s="14" t="s">
        <v>713</v>
      </c>
      <c r="S58" s="13">
        <v>4.3323465351243504</v>
      </c>
      <c r="T58" s="14">
        <v>0.460877386803073</v>
      </c>
      <c r="U58" s="13">
        <v>4.2481655226199502</v>
      </c>
      <c r="V58" s="14">
        <v>0.66077063026600402</v>
      </c>
      <c r="W58" s="13" t="s">
        <v>713</v>
      </c>
      <c r="X58" s="14" t="s">
        <v>713</v>
      </c>
      <c r="Y58" s="13" t="s">
        <v>713</v>
      </c>
      <c r="Z58" s="14" t="s">
        <v>713</v>
      </c>
      <c r="AA58" s="13">
        <v>5.90399174519575</v>
      </c>
      <c r="AB58" s="14">
        <v>0.49727812850054298</v>
      </c>
      <c r="AC58" s="13">
        <v>5.4038600169582898</v>
      </c>
      <c r="AD58" s="14">
        <v>0.74237915765441798</v>
      </c>
      <c r="AE58" s="13" t="s">
        <v>713</v>
      </c>
      <c r="AF58" s="14" t="s">
        <v>713</v>
      </c>
      <c r="AG58" s="13" t="s">
        <v>713</v>
      </c>
      <c r="AH58" s="14" t="s">
        <v>713</v>
      </c>
      <c r="AI58" s="13">
        <v>14.0074905403679</v>
      </c>
      <c r="AJ58" s="14">
        <v>0.72227112228214496</v>
      </c>
      <c r="AK58" s="13">
        <v>14.9922671586341</v>
      </c>
      <c r="AL58" s="14">
        <v>1.08774868178293</v>
      </c>
      <c r="AM58" s="13" t="s">
        <v>713</v>
      </c>
      <c r="AN58" s="14" t="s">
        <v>713</v>
      </c>
      <c r="AO58" s="13" t="s">
        <v>713</v>
      </c>
      <c r="AP58" s="14" t="s">
        <v>713</v>
      </c>
      <c r="AQ58" s="13">
        <v>16.1499194739092</v>
      </c>
      <c r="AR58" s="14">
        <v>0.79010809940700799</v>
      </c>
      <c r="AS58" s="13">
        <v>16.356040795693598</v>
      </c>
      <c r="AT58" s="14">
        <v>1.1004374062712601</v>
      </c>
      <c r="AU58" s="13" t="s">
        <v>713</v>
      </c>
      <c r="AV58" s="14" t="s">
        <v>713</v>
      </c>
      <c r="AW58" s="13" t="s">
        <v>713</v>
      </c>
      <c r="AX58" s="14" t="s">
        <v>713</v>
      </c>
      <c r="AY58" s="13">
        <v>38.024372710518698</v>
      </c>
      <c r="AZ58" s="14">
        <v>1.03753334540083</v>
      </c>
      <c r="BA58" s="13">
        <v>37.965919182263598</v>
      </c>
      <c r="BB58" s="14">
        <v>1.6401420940617899</v>
      </c>
      <c r="BC58" s="13" t="s">
        <v>713</v>
      </c>
      <c r="BD58" s="14" t="s">
        <v>713</v>
      </c>
      <c r="BE58" s="13" t="s">
        <v>713</v>
      </c>
      <c r="BF58" s="14" t="s">
        <v>713</v>
      </c>
      <c r="BG58" s="13">
        <v>7.5621322265371802</v>
      </c>
      <c r="BH58" s="14">
        <v>0.56162504681341496</v>
      </c>
      <c r="BI58" s="13">
        <v>7.7129777117422798</v>
      </c>
      <c r="BJ58" s="14">
        <v>0.79416851569925995</v>
      </c>
      <c r="BK58" s="13" t="s">
        <v>713</v>
      </c>
      <c r="BL58" s="14" t="s">
        <v>713</v>
      </c>
      <c r="BM58" s="13" t="s">
        <v>713</v>
      </c>
      <c r="BN58" s="14" t="s">
        <v>713</v>
      </c>
      <c r="BO58" s="13">
        <v>9.2820755784982403</v>
      </c>
      <c r="BP58" s="14">
        <v>0.60660489397109596</v>
      </c>
      <c r="BQ58" s="13">
        <v>9.1825906208919807</v>
      </c>
      <c r="BR58" s="14">
        <v>0.86736842770614397</v>
      </c>
      <c r="BS58" s="13" t="s">
        <v>713</v>
      </c>
      <c r="BT58" s="14" t="s">
        <v>713</v>
      </c>
      <c r="BU58" s="13" t="s">
        <v>713</v>
      </c>
      <c r="BV58" s="14" t="s">
        <v>713</v>
      </c>
      <c r="BW58" s="13">
        <v>10.188351862457299</v>
      </c>
      <c r="BX58" s="14">
        <v>0.56360669720414003</v>
      </c>
      <c r="BY58" s="13">
        <v>10.824311488479699</v>
      </c>
      <c r="BZ58" s="14">
        <v>0.93221492787520699</v>
      </c>
      <c r="CA58" s="13" t="s">
        <v>713</v>
      </c>
      <c r="CB58" s="14" t="s">
        <v>713</v>
      </c>
      <c r="CC58" s="13" t="s">
        <v>713</v>
      </c>
      <c r="CD58" s="14" t="s">
        <v>713</v>
      </c>
      <c r="CE58" s="13">
        <v>17.530081808330699</v>
      </c>
      <c r="CF58" s="14">
        <v>0.76421103859552098</v>
      </c>
      <c r="CG58" s="13">
        <v>18.021051824490801</v>
      </c>
      <c r="CH58" s="14">
        <v>1.1786903252172301</v>
      </c>
      <c r="CI58" s="13" t="s">
        <v>713</v>
      </c>
      <c r="CJ58" s="14" t="s">
        <v>713</v>
      </c>
      <c r="CK58" s="13" t="s">
        <v>713</v>
      </c>
      <c r="CL58" s="14" t="s">
        <v>713</v>
      </c>
      <c r="CM58" s="13">
        <v>19.515049270943301</v>
      </c>
      <c r="CN58" s="14">
        <v>0.78321075725525502</v>
      </c>
      <c r="CO58" s="13">
        <v>21.102330816513302</v>
      </c>
      <c r="CP58" s="14">
        <v>1.45239377717638</v>
      </c>
      <c r="CQ58" s="13" t="s">
        <v>713</v>
      </c>
      <c r="CR58" s="14" t="s">
        <v>713</v>
      </c>
      <c r="CS58" s="13" t="s">
        <v>713</v>
      </c>
      <c r="CT58" s="14" t="s">
        <v>713</v>
      </c>
      <c r="CU58" s="13">
        <v>8.9866580963523806</v>
      </c>
      <c r="CV58" s="14">
        <v>0.71996243808348703</v>
      </c>
      <c r="CW58" s="13">
        <v>9.9400274842277803</v>
      </c>
      <c r="CX58" s="14">
        <v>1.12357548220347</v>
      </c>
      <c r="CY58" s="13" t="s">
        <v>713</v>
      </c>
      <c r="CZ58" s="14" t="s">
        <v>713</v>
      </c>
      <c r="DA58" s="13" t="s">
        <v>713</v>
      </c>
      <c r="DB58" s="14" t="s">
        <v>713</v>
      </c>
      <c r="DC58" s="13">
        <v>8.3466279770759098</v>
      </c>
      <c r="DD58" s="14">
        <v>0.64993441681009301</v>
      </c>
      <c r="DE58" s="13">
        <v>7.7437254605658996</v>
      </c>
      <c r="DF58" s="14">
        <v>0.85114256761219798</v>
      </c>
      <c r="DG58" s="13" t="s">
        <v>713</v>
      </c>
      <c r="DH58" s="14" t="s">
        <v>713</v>
      </c>
      <c r="DI58" s="13" t="s">
        <v>713</v>
      </c>
      <c r="DJ58" s="14" t="s">
        <v>713</v>
      </c>
      <c r="DK58" s="13">
        <v>11.241478204362</v>
      </c>
      <c r="DL58" s="14">
        <v>0.63233991071848406</v>
      </c>
      <c r="DM58" s="13">
        <v>12.0122456442855</v>
      </c>
      <c r="DN58" s="14">
        <v>1.0800821154440501</v>
      </c>
      <c r="DO58" s="13" t="s">
        <v>713</v>
      </c>
      <c r="DP58" s="14" t="s">
        <v>713</v>
      </c>
      <c r="DQ58" s="13" t="s">
        <v>713</v>
      </c>
      <c r="DR58" s="14" t="s">
        <v>713</v>
      </c>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6"/>
    </row>
    <row r="59" spans="1:182" ht="12.95" customHeight="1" x14ac:dyDescent="0.2">
      <c r="A59" s="2" t="s">
        <v>63</v>
      </c>
      <c r="B59" s="12">
        <v>2</v>
      </c>
      <c r="C59" s="13">
        <v>9.9838809771906405</v>
      </c>
      <c r="D59" s="14">
        <v>0.87507727885862097</v>
      </c>
      <c r="E59" s="13">
        <v>9.3834826570573</v>
      </c>
      <c r="F59" s="14">
        <v>1.0972467802975601</v>
      </c>
      <c r="G59" s="13" t="s">
        <v>713</v>
      </c>
      <c r="H59" s="14" t="s">
        <v>713</v>
      </c>
      <c r="I59" s="13" t="s">
        <v>713</v>
      </c>
      <c r="J59" s="14" t="s">
        <v>713</v>
      </c>
      <c r="K59" s="13">
        <v>10.625427401674701</v>
      </c>
      <c r="L59" s="14">
        <v>0.85053340505180997</v>
      </c>
      <c r="M59" s="13">
        <v>10.2411766004625</v>
      </c>
      <c r="N59" s="14">
        <v>1.11981649731161</v>
      </c>
      <c r="O59" s="13" t="s">
        <v>713</v>
      </c>
      <c r="P59" s="14" t="s">
        <v>713</v>
      </c>
      <c r="Q59" s="13" t="s">
        <v>713</v>
      </c>
      <c r="R59" s="14" t="s">
        <v>713</v>
      </c>
      <c r="S59" s="13">
        <v>11.543525089448099</v>
      </c>
      <c r="T59" s="14">
        <v>1.0958984562785099</v>
      </c>
      <c r="U59" s="13">
        <v>10.559765514606999</v>
      </c>
      <c r="V59" s="14">
        <v>1.1158427422394901</v>
      </c>
      <c r="W59" s="13" t="s">
        <v>713</v>
      </c>
      <c r="X59" s="14" t="s">
        <v>713</v>
      </c>
      <c r="Y59" s="13" t="s">
        <v>713</v>
      </c>
      <c r="Z59" s="14" t="s">
        <v>713</v>
      </c>
      <c r="AA59" s="13">
        <v>14.281462039840299</v>
      </c>
      <c r="AB59" s="14">
        <v>1.0793101773960301</v>
      </c>
      <c r="AC59" s="13">
        <v>15.223620143953999</v>
      </c>
      <c r="AD59" s="14">
        <v>1.75905761626222</v>
      </c>
      <c r="AE59" s="13" t="s">
        <v>713</v>
      </c>
      <c r="AF59" s="14" t="s">
        <v>713</v>
      </c>
      <c r="AG59" s="13" t="s">
        <v>713</v>
      </c>
      <c r="AH59" s="14" t="s">
        <v>713</v>
      </c>
      <c r="AI59" s="13">
        <v>17.176033562341299</v>
      </c>
      <c r="AJ59" s="14">
        <v>1.02413207812843</v>
      </c>
      <c r="AK59" s="13">
        <v>18.5091578585847</v>
      </c>
      <c r="AL59" s="14">
        <v>1.88123320970694</v>
      </c>
      <c r="AM59" s="13" t="s">
        <v>713</v>
      </c>
      <c r="AN59" s="14" t="s">
        <v>713</v>
      </c>
      <c r="AO59" s="13" t="s">
        <v>713</v>
      </c>
      <c r="AP59" s="14" t="s">
        <v>713</v>
      </c>
      <c r="AQ59" s="13">
        <v>15.149236660099801</v>
      </c>
      <c r="AR59" s="14">
        <v>0.95836145028351305</v>
      </c>
      <c r="AS59" s="13">
        <v>16.1716282825588</v>
      </c>
      <c r="AT59" s="14">
        <v>1.5599070180964401</v>
      </c>
      <c r="AU59" s="13" t="s">
        <v>713</v>
      </c>
      <c r="AV59" s="14" t="s">
        <v>713</v>
      </c>
      <c r="AW59" s="13" t="s">
        <v>713</v>
      </c>
      <c r="AX59" s="14" t="s">
        <v>713</v>
      </c>
      <c r="AY59" s="13">
        <v>28.221557308796999</v>
      </c>
      <c r="AZ59" s="14">
        <v>1.3639439011654799</v>
      </c>
      <c r="BA59" s="13">
        <v>29.1269253937174</v>
      </c>
      <c r="BB59" s="14">
        <v>2.22227063261355</v>
      </c>
      <c r="BC59" s="13" t="s">
        <v>713</v>
      </c>
      <c r="BD59" s="14" t="s">
        <v>713</v>
      </c>
      <c r="BE59" s="13" t="s">
        <v>713</v>
      </c>
      <c r="BF59" s="14" t="s">
        <v>713</v>
      </c>
      <c r="BG59" s="13">
        <v>13.9324049011089</v>
      </c>
      <c r="BH59" s="14">
        <v>0.91361632292539696</v>
      </c>
      <c r="BI59" s="13">
        <v>13.621011833366101</v>
      </c>
      <c r="BJ59" s="14">
        <v>1.3409440904115</v>
      </c>
      <c r="BK59" s="13" t="s">
        <v>713</v>
      </c>
      <c r="BL59" s="14" t="s">
        <v>713</v>
      </c>
      <c r="BM59" s="13" t="s">
        <v>713</v>
      </c>
      <c r="BN59" s="14" t="s">
        <v>713</v>
      </c>
      <c r="BO59" s="13">
        <v>15.129321587063901</v>
      </c>
      <c r="BP59" s="14">
        <v>0.98804709201611196</v>
      </c>
      <c r="BQ59" s="13">
        <v>14.7095299983486</v>
      </c>
      <c r="BR59" s="14">
        <v>1.40376380283819</v>
      </c>
      <c r="BS59" s="13" t="s">
        <v>713</v>
      </c>
      <c r="BT59" s="14" t="s">
        <v>713</v>
      </c>
      <c r="BU59" s="13" t="s">
        <v>713</v>
      </c>
      <c r="BV59" s="14" t="s">
        <v>713</v>
      </c>
      <c r="BW59" s="13">
        <v>12.8090073392151</v>
      </c>
      <c r="BX59" s="14">
        <v>0.88071218899783799</v>
      </c>
      <c r="BY59" s="13">
        <v>12.556531241582499</v>
      </c>
      <c r="BZ59" s="14">
        <v>1.16484577843549</v>
      </c>
      <c r="CA59" s="13" t="s">
        <v>713</v>
      </c>
      <c r="CB59" s="14" t="s">
        <v>713</v>
      </c>
      <c r="CC59" s="13" t="s">
        <v>713</v>
      </c>
      <c r="CD59" s="14" t="s">
        <v>713</v>
      </c>
      <c r="CE59" s="13">
        <v>18.752243742954999</v>
      </c>
      <c r="CF59" s="14">
        <v>1.1607598746357</v>
      </c>
      <c r="CG59" s="13">
        <v>20.3839463879806</v>
      </c>
      <c r="CH59" s="14">
        <v>1.81877022859418</v>
      </c>
      <c r="CI59" s="13" t="s">
        <v>713</v>
      </c>
      <c r="CJ59" s="14" t="s">
        <v>713</v>
      </c>
      <c r="CK59" s="13" t="s">
        <v>713</v>
      </c>
      <c r="CL59" s="14" t="s">
        <v>713</v>
      </c>
      <c r="CM59" s="13">
        <v>13.641518798003601</v>
      </c>
      <c r="CN59" s="14">
        <v>0.88842032453446196</v>
      </c>
      <c r="CO59" s="13">
        <v>13.8413042158985</v>
      </c>
      <c r="CP59" s="14">
        <v>1.2346620425477699</v>
      </c>
      <c r="CQ59" s="13" t="s">
        <v>713</v>
      </c>
      <c r="CR59" s="14" t="s">
        <v>713</v>
      </c>
      <c r="CS59" s="13" t="s">
        <v>713</v>
      </c>
      <c r="CT59" s="14" t="s">
        <v>713</v>
      </c>
      <c r="CU59" s="13">
        <v>14.4130723810218</v>
      </c>
      <c r="CV59" s="14">
        <v>1.14927015968429</v>
      </c>
      <c r="CW59" s="13">
        <v>14.2562642465083</v>
      </c>
      <c r="CX59" s="14">
        <v>1.7084584082613199</v>
      </c>
      <c r="CY59" s="13" t="s">
        <v>713</v>
      </c>
      <c r="CZ59" s="14" t="s">
        <v>713</v>
      </c>
      <c r="DA59" s="13" t="s">
        <v>713</v>
      </c>
      <c r="DB59" s="14" t="s">
        <v>713</v>
      </c>
      <c r="DC59" s="13">
        <v>11.662153593075599</v>
      </c>
      <c r="DD59" s="14">
        <v>0.90107965282618097</v>
      </c>
      <c r="DE59" s="13">
        <v>10.010529384039</v>
      </c>
      <c r="DF59" s="14">
        <v>1.00096824775214</v>
      </c>
      <c r="DG59" s="13" t="s">
        <v>713</v>
      </c>
      <c r="DH59" s="14" t="s">
        <v>713</v>
      </c>
      <c r="DI59" s="13" t="s">
        <v>713</v>
      </c>
      <c r="DJ59" s="14" t="s">
        <v>713</v>
      </c>
      <c r="DK59" s="13">
        <v>14.8834557994275</v>
      </c>
      <c r="DL59" s="14">
        <v>0.96666080930632703</v>
      </c>
      <c r="DM59" s="13">
        <v>14.4365970456486</v>
      </c>
      <c r="DN59" s="14">
        <v>1.3017073790003799</v>
      </c>
      <c r="DO59" s="13" t="s">
        <v>713</v>
      </c>
      <c r="DP59" s="14" t="s">
        <v>713</v>
      </c>
      <c r="DQ59" s="13" t="s">
        <v>713</v>
      </c>
      <c r="DR59" s="14" t="s">
        <v>713</v>
      </c>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6"/>
    </row>
    <row r="60" spans="1:182" ht="12.95" customHeight="1" x14ac:dyDescent="0.2">
      <c r="A60" s="2" t="s">
        <v>64</v>
      </c>
      <c r="B60" s="12">
        <v>2</v>
      </c>
      <c r="C60" s="13">
        <v>3.7580447292664099</v>
      </c>
      <c r="D60" s="14">
        <v>1.11279691889832</v>
      </c>
      <c r="E60" s="13">
        <v>2.3511445995415099</v>
      </c>
      <c r="F60" s="14">
        <v>0.79278776530561201</v>
      </c>
      <c r="G60" s="13">
        <v>0</v>
      </c>
      <c r="H60" s="14">
        <v>0</v>
      </c>
      <c r="I60" s="13">
        <v>-2.3511445995415099</v>
      </c>
      <c r="J60" s="14">
        <v>0.79278776530561201</v>
      </c>
      <c r="K60" s="13">
        <v>4.4565877715127504</v>
      </c>
      <c r="L60" s="14">
        <v>1.1366068526888</v>
      </c>
      <c r="M60" s="13">
        <v>3.2309960973658698</v>
      </c>
      <c r="N60" s="14">
        <v>0.92775792341332697</v>
      </c>
      <c r="O60" s="13">
        <v>0.24294942582830101</v>
      </c>
      <c r="P60" s="14">
        <v>0.18325576403975999</v>
      </c>
      <c r="Q60" s="13">
        <v>-2.9880466715375702</v>
      </c>
      <c r="R60" s="14">
        <v>0.94842624502324901</v>
      </c>
      <c r="S60" s="13">
        <v>6.1816014493118203</v>
      </c>
      <c r="T60" s="14">
        <v>1.21573784644188</v>
      </c>
      <c r="U60" s="13">
        <v>5.7139457805941003</v>
      </c>
      <c r="V60" s="14">
        <v>1.66208458065663</v>
      </c>
      <c r="W60" s="13">
        <v>0.43916864429797597</v>
      </c>
      <c r="X60" s="14">
        <v>0.45409589333702099</v>
      </c>
      <c r="Y60" s="13">
        <v>-5.2747771362961302</v>
      </c>
      <c r="Z60" s="14">
        <v>1.7063474843322599</v>
      </c>
      <c r="AA60" s="13">
        <v>6.7244178608819603</v>
      </c>
      <c r="AB60" s="14">
        <v>0.96956539738606295</v>
      </c>
      <c r="AC60" s="13">
        <v>4.5380883003352404</v>
      </c>
      <c r="AD60" s="14">
        <v>0.91265150031579301</v>
      </c>
      <c r="AE60" s="13">
        <v>12.6420296191781</v>
      </c>
      <c r="AF60" s="14">
        <v>10.134156721621499</v>
      </c>
      <c r="AG60" s="13">
        <v>8.1039413188428799</v>
      </c>
      <c r="AH60" s="14">
        <v>10.1282323525385</v>
      </c>
      <c r="AI60" s="13">
        <v>9.2297364570057798</v>
      </c>
      <c r="AJ60" s="14">
        <v>1.2397446638751599</v>
      </c>
      <c r="AK60" s="13">
        <v>7.3017389103694503</v>
      </c>
      <c r="AL60" s="14">
        <v>1.3492615761031199</v>
      </c>
      <c r="AM60" s="13">
        <v>16.951274780225599</v>
      </c>
      <c r="AN60" s="14">
        <v>10.325204644329901</v>
      </c>
      <c r="AO60" s="13">
        <v>9.6495358698561908</v>
      </c>
      <c r="AP60" s="14">
        <v>10.408004169326199</v>
      </c>
      <c r="AQ60" s="13">
        <v>9.9768775371287894</v>
      </c>
      <c r="AR60" s="14">
        <v>1.2216211675105599</v>
      </c>
      <c r="AS60" s="13">
        <v>8.9768203359934091</v>
      </c>
      <c r="AT60" s="14">
        <v>1.4132939602691099</v>
      </c>
      <c r="AU60" s="13">
        <v>17.743125907771699</v>
      </c>
      <c r="AV60" s="14">
        <v>10.2750085727591</v>
      </c>
      <c r="AW60" s="13">
        <v>8.7663055717783092</v>
      </c>
      <c r="AX60" s="14">
        <v>10.336297410652399</v>
      </c>
      <c r="AY60" s="13">
        <v>21.683207382743898</v>
      </c>
      <c r="AZ60" s="14">
        <v>1.4502051054626399</v>
      </c>
      <c r="BA60" s="13">
        <v>17.991555572172299</v>
      </c>
      <c r="BB60" s="14">
        <v>2.0717861520383001</v>
      </c>
      <c r="BC60" s="13">
        <v>38.670964666831701</v>
      </c>
      <c r="BD60" s="14">
        <v>11.1972272056934</v>
      </c>
      <c r="BE60" s="13">
        <v>20.679409094659299</v>
      </c>
      <c r="BF60" s="14">
        <v>11.422055571286201</v>
      </c>
      <c r="BG60" s="13">
        <v>11.5297945012023</v>
      </c>
      <c r="BH60" s="14">
        <v>1.0265016018201401</v>
      </c>
      <c r="BI60" s="13">
        <v>8.1291628918018102</v>
      </c>
      <c r="BJ60" s="14">
        <v>1.5088290166843199</v>
      </c>
      <c r="BK60" s="13">
        <v>32.866352518522902</v>
      </c>
      <c r="BL60" s="14">
        <v>11.961386397028701</v>
      </c>
      <c r="BM60" s="13">
        <v>24.737189626721101</v>
      </c>
      <c r="BN60" s="14">
        <v>12.048280557105899</v>
      </c>
      <c r="BO60" s="13">
        <v>5.6403269309930204</v>
      </c>
      <c r="BP60" s="14">
        <v>1.2466717245888199</v>
      </c>
      <c r="BQ60" s="13">
        <v>5.3186917770809599</v>
      </c>
      <c r="BR60" s="14">
        <v>1.2788998687075399</v>
      </c>
      <c r="BS60" s="13">
        <v>2.8639428366485702</v>
      </c>
      <c r="BT60" s="14">
        <v>1.4547488614444799</v>
      </c>
      <c r="BU60" s="13">
        <v>-2.4547489404323901</v>
      </c>
      <c r="BV60" s="14">
        <v>1.9580861157104801</v>
      </c>
      <c r="BW60" s="13">
        <v>6.7324621958069599</v>
      </c>
      <c r="BX60" s="14">
        <v>1.04340161531767</v>
      </c>
      <c r="BY60" s="13">
        <v>4.6369993854299603</v>
      </c>
      <c r="BZ60" s="14">
        <v>1.1948324967227699</v>
      </c>
      <c r="CA60" s="13">
        <v>12.280030149746599</v>
      </c>
      <c r="CB60" s="14">
        <v>10.2702979759926</v>
      </c>
      <c r="CC60" s="13">
        <v>7.6430307643166202</v>
      </c>
      <c r="CD60" s="14">
        <v>10.346769802470901</v>
      </c>
      <c r="CE60" s="13">
        <v>8.8515037429218602</v>
      </c>
      <c r="CF60" s="14">
        <v>1.3383229102746701</v>
      </c>
      <c r="CG60" s="13">
        <v>8.8397489778297196</v>
      </c>
      <c r="CH60" s="14">
        <v>1.83888103396828</v>
      </c>
      <c r="CI60" s="13">
        <v>2.0059307185067698</v>
      </c>
      <c r="CJ60" s="14">
        <v>1.07050007086239</v>
      </c>
      <c r="CK60" s="13">
        <v>-6.8338182593229497</v>
      </c>
      <c r="CL60" s="14">
        <v>2.13167520732028</v>
      </c>
      <c r="CM60" s="13">
        <v>9.8549636765004198</v>
      </c>
      <c r="CN60" s="14">
        <v>1.4873949282672201</v>
      </c>
      <c r="CO60" s="13">
        <v>9.9815436820868602</v>
      </c>
      <c r="CP60" s="14">
        <v>2.5918817600852702</v>
      </c>
      <c r="CQ60" s="13">
        <v>7.6871888804190096</v>
      </c>
      <c r="CR60" s="14">
        <v>3.9578939843101502</v>
      </c>
      <c r="CS60" s="13">
        <v>-2.2943548016678399</v>
      </c>
      <c r="CT60" s="14">
        <v>4.5811448951728799</v>
      </c>
      <c r="CU60" s="13">
        <v>7.2002578542693696</v>
      </c>
      <c r="CV60" s="14">
        <v>1.0909724274972299</v>
      </c>
      <c r="CW60" s="13">
        <v>4.5515622807524103</v>
      </c>
      <c r="CX60" s="14">
        <v>1.0978350948209299</v>
      </c>
      <c r="CY60" s="13">
        <v>16.3585409500986</v>
      </c>
      <c r="CZ60" s="14">
        <v>10.001338823641699</v>
      </c>
      <c r="DA60" s="13">
        <v>11.806978669346201</v>
      </c>
      <c r="DB60" s="14">
        <v>10.0210136147619</v>
      </c>
      <c r="DC60" s="13">
        <v>6.3024212955518202</v>
      </c>
      <c r="DD60" s="14">
        <v>1.27437636029412</v>
      </c>
      <c r="DE60" s="13">
        <v>4.94240604351151</v>
      </c>
      <c r="DF60" s="14">
        <v>1.24563574415122</v>
      </c>
      <c r="DG60" s="13">
        <v>6.3500662642848198</v>
      </c>
      <c r="DH60" s="14">
        <v>2.9911942155576399</v>
      </c>
      <c r="DI60" s="13">
        <v>1.40766022077331</v>
      </c>
      <c r="DJ60" s="14">
        <v>3.1436510379596099</v>
      </c>
      <c r="DK60" s="13">
        <v>9.4135544653085592</v>
      </c>
      <c r="DL60" s="14">
        <v>1.6270274494032</v>
      </c>
      <c r="DM60" s="13">
        <v>7.4703763028613999</v>
      </c>
      <c r="DN60" s="14">
        <v>1.41632425040359</v>
      </c>
      <c r="DO60" s="13">
        <v>4.0143458922274</v>
      </c>
      <c r="DP60" s="14">
        <v>2.3561454618134499</v>
      </c>
      <c r="DQ60" s="13">
        <v>-3.4560304106339998</v>
      </c>
      <c r="DR60" s="14">
        <v>2.6889782197572201</v>
      </c>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6"/>
    </row>
    <row r="61" spans="1:182" ht="12.95" customHeight="1" x14ac:dyDescent="0.2">
      <c r="A61" s="2" t="s">
        <v>65</v>
      </c>
      <c r="B61" s="12">
        <v>2</v>
      </c>
      <c r="C61" s="13">
        <v>42.9439857321413</v>
      </c>
      <c r="D61" s="14">
        <v>1.18808014585065</v>
      </c>
      <c r="E61" s="13">
        <v>42.080511217222501</v>
      </c>
      <c r="F61" s="14">
        <v>1.55870518310454</v>
      </c>
      <c r="G61" s="13" t="s">
        <v>713</v>
      </c>
      <c r="H61" s="14" t="s">
        <v>713</v>
      </c>
      <c r="I61" s="13" t="s">
        <v>713</v>
      </c>
      <c r="J61" s="14" t="s">
        <v>713</v>
      </c>
      <c r="K61" s="13">
        <v>45.343727436689797</v>
      </c>
      <c r="L61" s="14">
        <v>1.1812520595326099</v>
      </c>
      <c r="M61" s="13">
        <v>45.663507828002103</v>
      </c>
      <c r="N61" s="14">
        <v>1.61927730872897</v>
      </c>
      <c r="O61" s="13" t="s">
        <v>713</v>
      </c>
      <c r="P61" s="14" t="s">
        <v>713</v>
      </c>
      <c r="Q61" s="13" t="s">
        <v>713</v>
      </c>
      <c r="R61" s="14" t="s">
        <v>713</v>
      </c>
      <c r="S61" s="13">
        <v>50.079932067841</v>
      </c>
      <c r="T61" s="14">
        <v>1.2572284137451399</v>
      </c>
      <c r="U61" s="13">
        <v>50.745866787275503</v>
      </c>
      <c r="V61" s="14">
        <v>1.55380382887673</v>
      </c>
      <c r="W61" s="13" t="s">
        <v>713</v>
      </c>
      <c r="X61" s="14" t="s">
        <v>713</v>
      </c>
      <c r="Y61" s="13" t="s">
        <v>713</v>
      </c>
      <c r="Z61" s="14" t="s">
        <v>713</v>
      </c>
      <c r="AA61" s="13">
        <v>46.848377287535598</v>
      </c>
      <c r="AB61" s="14">
        <v>1.15377879144133</v>
      </c>
      <c r="AC61" s="13">
        <v>46.0973296856519</v>
      </c>
      <c r="AD61" s="14">
        <v>1.5427694795136899</v>
      </c>
      <c r="AE61" s="13" t="s">
        <v>713</v>
      </c>
      <c r="AF61" s="14" t="s">
        <v>713</v>
      </c>
      <c r="AG61" s="13" t="s">
        <v>713</v>
      </c>
      <c r="AH61" s="14" t="s">
        <v>713</v>
      </c>
      <c r="AI61" s="13">
        <v>41.763684753256399</v>
      </c>
      <c r="AJ61" s="14">
        <v>1.27657243717702</v>
      </c>
      <c r="AK61" s="13">
        <v>42.209747016755699</v>
      </c>
      <c r="AL61" s="14">
        <v>1.5687868371710101</v>
      </c>
      <c r="AM61" s="13" t="s">
        <v>713</v>
      </c>
      <c r="AN61" s="14" t="s">
        <v>713</v>
      </c>
      <c r="AO61" s="13" t="s">
        <v>713</v>
      </c>
      <c r="AP61" s="14" t="s">
        <v>713</v>
      </c>
      <c r="AQ61" s="13">
        <v>40.707048980295099</v>
      </c>
      <c r="AR61" s="14">
        <v>1.17367108982664</v>
      </c>
      <c r="AS61" s="13">
        <v>41.586252485479598</v>
      </c>
      <c r="AT61" s="14">
        <v>1.60785894090715</v>
      </c>
      <c r="AU61" s="13" t="s">
        <v>713</v>
      </c>
      <c r="AV61" s="14" t="s">
        <v>713</v>
      </c>
      <c r="AW61" s="13" t="s">
        <v>713</v>
      </c>
      <c r="AX61" s="14" t="s">
        <v>713</v>
      </c>
      <c r="AY61" s="13">
        <v>32.302284155923402</v>
      </c>
      <c r="AZ61" s="14">
        <v>1.1591178292903099</v>
      </c>
      <c r="BA61" s="13">
        <v>34.016588114964698</v>
      </c>
      <c r="BB61" s="14">
        <v>1.4387859171063899</v>
      </c>
      <c r="BC61" s="13" t="s">
        <v>713</v>
      </c>
      <c r="BD61" s="14" t="s">
        <v>713</v>
      </c>
      <c r="BE61" s="13" t="s">
        <v>713</v>
      </c>
      <c r="BF61" s="14" t="s">
        <v>713</v>
      </c>
      <c r="BG61" s="13">
        <v>43.808762323958497</v>
      </c>
      <c r="BH61" s="14">
        <v>1.1462065224615401</v>
      </c>
      <c r="BI61" s="13">
        <v>44.602535843282503</v>
      </c>
      <c r="BJ61" s="14">
        <v>1.4593964711266101</v>
      </c>
      <c r="BK61" s="13" t="s">
        <v>713</v>
      </c>
      <c r="BL61" s="14" t="s">
        <v>713</v>
      </c>
      <c r="BM61" s="13" t="s">
        <v>713</v>
      </c>
      <c r="BN61" s="14" t="s">
        <v>713</v>
      </c>
      <c r="BO61" s="13">
        <v>29.850729105345302</v>
      </c>
      <c r="BP61" s="14">
        <v>0.97345098806187302</v>
      </c>
      <c r="BQ61" s="13">
        <v>29.992988491563899</v>
      </c>
      <c r="BR61" s="14">
        <v>1.2409440955608799</v>
      </c>
      <c r="BS61" s="13" t="s">
        <v>713</v>
      </c>
      <c r="BT61" s="14" t="s">
        <v>713</v>
      </c>
      <c r="BU61" s="13" t="s">
        <v>713</v>
      </c>
      <c r="BV61" s="14" t="s">
        <v>713</v>
      </c>
      <c r="BW61" s="13">
        <v>35.674438870766799</v>
      </c>
      <c r="BX61" s="14">
        <v>1.0744272404714199</v>
      </c>
      <c r="BY61" s="13">
        <v>35.505060351657299</v>
      </c>
      <c r="BZ61" s="14">
        <v>1.36960875100324</v>
      </c>
      <c r="CA61" s="13" t="s">
        <v>713</v>
      </c>
      <c r="CB61" s="14" t="s">
        <v>713</v>
      </c>
      <c r="CC61" s="13" t="s">
        <v>713</v>
      </c>
      <c r="CD61" s="14" t="s">
        <v>713</v>
      </c>
      <c r="CE61" s="13">
        <v>31.686734345487899</v>
      </c>
      <c r="CF61" s="14">
        <v>1.08504350551647</v>
      </c>
      <c r="CG61" s="13">
        <v>32.811627400851599</v>
      </c>
      <c r="CH61" s="14">
        <v>1.2951697322267</v>
      </c>
      <c r="CI61" s="13" t="s">
        <v>713</v>
      </c>
      <c r="CJ61" s="14" t="s">
        <v>713</v>
      </c>
      <c r="CK61" s="13" t="s">
        <v>713</v>
      </c>
      <c r="CL61" s="14" t="s">
        <v>713</v>
      </c>
      <c r="CM61" s="13">
        <v>26.7777380216504</v>
      </c>
      <c r="CN61" s="14">
        <v>1.0441012671468399</v>
      </c>
      <c r="CO61" s="13">
        <v>28.694900974545401</v>
      </c>
      <c r="CP61" s="14">
        <v>1.2347657450343801</v>
      </c>
      <c r="CQ61" s="13" t="s">
        <v>713</v>
      </c>
      <c r="CR61" s="14" t="s">
        <v>713</v>
      </c>
      <c r="CS61" s="13" t="s">
        <v>713</v>
      </c>
      <c r="CT61" s="14" t="s">
        <v>713</v>
      </c>
      <c r="CU61" s="13">
        <v>41.397064268271897</v>
      </c>
      <c r="CV61" s="14">
        <v>1.33651445581412</v>
      </c>
      <c r="CW61" s="13">
        <v>42.354109376400302</v>
      </c>
      <c r="CX61" s="14">
        <v>1.6015811215684499</v>
      </c>
      <c r="CY61" s="13" t="s">
        <v>713</v>
      </c>
      <c r="CZ61" s="14" t="s">
        <v>713</v>
      </c>
      <c r="DA61" s="13" t="s">
        <v>713</v>
      </c>
      <c r="DB61" s="14" t="s">
        <v>713</v>
      </c>
      <c r="DC61" s="13">
        <v>43.1060286970961</v>
      </c>
      <c r="DD61" s="14">
        <v>1.1135590752832201</v>
      </c>
      <c r="DE61" s="13">
        <v>42.266674974251899</v>
      </c>
      <c r="DF61" s="14">
        <v>1.3437412372122199</v>
      </c>
      <c r="DG61" s="13" t="s">
        <v>713</v>
      </c>
      <c r="DH61" s="14" t="s">
        <v>713</v>
      </c>
      <c r="DI61" s="13" t="s">
        <v>713</v>
      </c>
      <c r="DJ61" s="14" t="s">
        <v>713</v>
      </c>
      <c r="DK61" s="13">
        <v>40.859839048829002</v>
      </c>
      <c r="DL61" s="14">
        <v>1.15882936635782</v>
      </c>
      <c r="DM61" s="13">
        <v>42.520961951304599</v>
      </c>
      <c r="DN61" s="14">
        <v>1.6305510278222899</v>
      </c>
      <c r="DO61" s="13" t="s">
        <v>713</v>
      </c>
      <c r="DP61" s="14" t="s">
        <v>713</v>
      </c>
      <c r="DQ61" s="13" t="s">
        <v>713</v>
      </c>
      <c r="DR61" s="14" t="s">
        <v>713</v>
      </c>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6"/>
    </row>
    <row r="62" spans="1:182" ht="12.95" customHeight="1" x14ac:dyDescent="0.2">
      <c r="A62" s="2" t="s">
        <v>66</v>
      </c>
      <c r="B62" s="12">
        <v>2</v>
      </c>
      <c r="C62" s="13">
        <v>68.586350392850605</v>
      </c>
      <c r="D62" s="14">
        <v>0.98143336701508899</v>
      </c>
      <c r="E62" s="13">
        <v>68.606691142077494</v>
      </c>
      <c r="F62" s="14">
        <v>1.30139737730872</v>
      </c>
      <c r="G62" s="13" t="s">
        <v>713</v>
      </c>
      <c r="H62" s="14" t="s">
        <v>713</v>
      </c>
      <c r="I62" s="13" t="s">
        <v>713</v>
      </c>
      <c r="J62" s="14" t="s">
        <v>713</v>
      </c>
      <c r="K62" s="13">
        <v>66.890447166430206</v>
      </c>
      <c r="L62" s="14">
        <v>0.93121944262554501</v>
      </c>
      <c r="M62" s="13">
        <v>66.649811486571494</v>
      </c>
      <c r="N62" s="14">
        <v>1.2914001602524401</v>
      </c>
      <c r="O62" s="13" t="s">
        <v>713</v>
      </c>
      <c r="P62" s="14" t="s">
        <v>713</v>
      </c>
      <c r="Q62" s="13" t="s">
        <v>713</v>
      </c>
      <c r="R62" s="14" t="s">
        <v>713</v>
      </c>
      <c r="S62" s="13">
        <v>64.111518262039397</v>
      </c>
      <c r="T62" s="14">
        <v>0.99375167770475004</v>
      </c>
      <c r="U62" s="13">
        <v>63.762014259072899</v>
      </c>
      <c r="V62" s="14">
        <v>1.3085449725070999</v>
      </c>
      <c r="W62" s="13" t="s">
        <v>713</v>
      </c>
      <c r="X62" s="14" t="s">
        <v>713</v>
      </c>
      <c r="Y62" s="13" t="s">
        <v>713</v>
      </c>
      <c r="Z62" s="14" t="s">
        <v>713</v>
      </c>
      <c r="AA62" s="13">
        <v>57.072949775830502</v>
      </c>
      <c r="AB62" s="14">
        <v>1.0378996151094699</v>
      </c>
      <c r="AC62" s="13">
        <v>57.737691735195298</v>
      </c>
      <c r="AD62" s="14">
        <v>1.3557743615201201</v>
      </c>
      <c r="AE62" s="13" t="s">
        <v>713</v>
      </c>
      <c r="AF62" s="14" t="s">
        <v>713</v>
      </c>
      <c r="AG62" s="13" t="s">
        <v>713</v>
      </c>
      <c r="AH62" s="14" t="s">
        <v>713</v>
      </c>
      <c r="AI62" s="13">
        <v>58.561148511704999</v>
      </c>
      <c r="AJ62" s="14">
        <v>1.02085700199814</v>
      </c>
      <c r="AK62" s="13">
        <v>59.198754389818703</v>
      </c>
      <c r="AL62" s="14">
        <v>1.37527569186831</v>
      </c>
      <c r="AM62" s="13" t="s">
        <v>713</v>
      </c>
      <c r="AN62" s="14" t="s">
        <v>713</v>
      </c>
      <c r="AO62" s="13" t="s">
        <v>713</v>
      </c>
      <c r="AP62" s="14" t="s">
        <v>713</v>
      </c>
      <c r="AQ62" s="13">
        <v>56.294949844047302</v>
      </c>
      <c r="AR62" s="14">
        <v>1.14576065853303</v>
      </c>
      <c r="AS62" s="13">
        <v>56.948133855812699</v>
      </c>
      <c r="AT62" s="14">
        <v>1.3746968276125899</v>
      </c>
      <c r="AU62" s="13" t="s">
        <v>713</v>
      </c>
      <c r="AV62" s="14" t="s">
        <v>713</v>
      </c>
      <c r="AW62" s="13" t="s">
        <v>713</v>
      </c>
      <c r="AX62" s="14" t="s">
        <v>713</v>
      </c>
      <c r="AY62" s="13">
        <v>43.889719471452402</v>
      </c>
      <c r="AZ62" s="14">
        <v>1.0251640986125901</v>
      </c>
      <c r="BA62" s="13">
        <v>46.133734520735104</v>
      </c>
      <c r="BB62" s="14">
        <v>1.4084945836176701</v>
      </c>
      <c r="BC62" s="13" t="s">
        <v>713</v>
      </c>
      <c r="BD62" s="14" t="s">
        <v>713</v>
      </c>
      <c r="BE62" s="13" t="s">
        <v>713</v>
      </c>
      <c r="BF62" s="14" t="s">
        <v>713</v>
      </c>
      <c r="BG62" s="13">
        <v>58.851003468317103</v>
      </c>
      <c r="BH62" s="14">
        <v>1.0128581871357301</v>
      </c>
      <c r="BI62" s="13">
        <v>58.961863731967803</v>
      </c>
      <c r="BJ62" s="14">
        <v>1.3139358851032099</v>
      </c>
      <c r="BK62" s="13" t="s">
        <v>713</v>
      </c>
      <c r="BL62" s="14" t="s">
        <v>713</v>
      </c>
      <c r="BM62" s="13" t="s">
        <v>713</v>
      </c>
      <c r="BN62" s="14" t="s">
        <v>713</v>
      </c>
      <c r="BO62" s="13">
        <v>26.519979103911499</v>
      </c>
      <c r="BP62" s="14">
        <v>0.98333426305220095</v>
      </c>
      <c r="BQ62" s="13">
        <v>26.552691505338998</v>
      </c>
      <c r="BR62" s="14">
        <v>1.22965394992593</v>
      </c>
      <c r="BS62" s="13" t="s">
        <v>713</v>
      </c>
      <c r="BT62" s="14" t="s">
        <v>713</v>
      </c>
      <c r="BU62" s="13" t="s">
        <v>713</v>
      </c>
      <c r="BV62" s="14" t="s">
        <v>713</v>
      </c>
      <c r="BW62" s="13">
        <v>40.612081116472602</v>
      </c>
      <c r="BX62" s="14">
        <v>1.1624242092919701</v>
      </c>
      <c r="BY62" s="13">
        <v>41.793514602378202</v>
      </c>
      <c r="BZ62" s="14">
        <v>1.5135136373595299</v>
      </c>
      <c r="CA62" s="13" t="s">
        <v>713</v>
      </c>
      <c r="CB62" s="14" t="s">
        <v>713</v>
      </c>
      <c r="CC62" s="13" t="s">
        <v>713</v>
      </c>
      <c r="CD62" s="14" t="s">
        <v>713</v>
      </c>
      <c r="CE62" s="13">
        <v>33.273218675524802</v>
      </c>
      <c r="CF62" s="14">
        <v>1.1448366955001501</v>
      </c>
      <c r="CG62" s="13">
        <v>35.125996498409201</v>
      </c>
      <c r="CH62" s="14">
        <v>1.49889493306572</v>
      </c>
      <c r="CI62" s="13" t="s">
        <v>713</v>
      </c>
      <c r="CJ62" s="14" t="s">
        <v>713</v>
      </c>
      <c r="CK62" s="13" t="s">
        <v>713</v>
      </c>
      <c r="CL62" s="14" t="s">
        <v>713</v>
      </c>
      <c r="CM62" s="13">
        <v>21.953627603165899</v>
      </c>
      <c r="CN62" s="14">
        <v>1.17333538337281</v>
      </c>
      <c r="CO62" s="13">
        <v>23.4052593053732</v>
      </c>
      <c r="CP62" s="14">
        <v>1.57413592094288</v>
      </c>
      <c r="CQ62" s="13" t="s">
        <v>713</v>
      </c>
      <c r="CR62" s="14" t="s">
        <v>713</v>
      </c>
      <c r="CS62" s="13" t="s">
        <v>713</v>
      </c>
      <c r="CT62" s="14" t="s">
        <v>713</v>
      </c>
      <c r="CU62" s="13">
        <v>49.508194846232101</v>
      </c>
      <c r="CV62" s="14">
        <v>1.03543899141887</v>
      </c>
      <c r="CW62" s="13">
        <v>50.4741306446439</v>
      </c>
      <c r="CX62" s="14">
        <v>1.4003012579284899</v>
      </c>
      <c r="CY62" s="13" t="s">
        <v>713</v>
      </c>
      <c r="CZ62" s="14" t="s">
        <v>713</v>
      </c>
      <c r="DA62" s="13" t="s">
        <v>713</v>
      </c>
      <c r="DB62" s="14" t="s">
        <v>713</v>
      </c>
      <c r="DC62" s="13">
        <v>58.702945782625697</v>
      </c>
      <c r="DD62" s="14">
        <v>1.0386038184756099</v>
      </c>
      <c r="DE62" s="13">
        <v>56.252579156039197</v>
      </c>
      <c r="DF62" s="14">
        <v>1.3732498138354501</v>
      </c>
      <c r="DG62" s="13" t="s">
        <v>713</v>
      </c>
      <c r="DH62" s="14" t="s">
        <v>713</v>
      </c>
      <c r="DI62" s="13" t="s">
        <v>713</v>
      </c>
      <c r="DJ62" s="14" t="s">
        <v>713</v>
      </c>
      <c r="DK62" s="13">
        <v>52.299536512232599</v>
      </c>
      <c r="DL62" s="14">
        <v>1.1493595659556399</v>
      </c>
      <c r="DM62" s="13">
        <v>51.971497515149998</v>
      </c>
      <c r="DN62" s="14">
        <v>1.3953573048135699</v>
      </c>
      <c r="DO62" s="13" t="s">
        <v>713</v>
      </c>
      <c r="DP62" s="14" t="s">
        <v>713</v>
      </c>
      <c r="DQ62" s="13" t="s">
        <v>713</v>
      </c>
      <c r="DR62" s="14" t="s">
        <v>713</v>
      </c>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6"/>
    </row>
    <row r="63" spans="1:182" ht="12.95" customHeight="1" x14ac:dyDescent="0.2">
      <c r="A63" s="18" t="s">
        <v>96</v>
      </c>
      <c r="B63" s="19">
        <v>2</v>
      </c>
      <c r="C63" s="48">
        <v>12.2025414607382</v>
      </c>
      <c r="D63" s="20">
        <v>0.15562324611681499</v>
      </c>
      <c r="E63" s="48">
        <v>11.9444718533966</v>
      </c>
      <c r="F63" s="20">
        <v>0.222197133452637</v>
      </c>
      <c r="G63" s="48">
        <v>11.6301362819261</v>
      </c>
      <c r="H63" s="20">
        <v>0.87043835327295405</v>
      </c>
      <c r="I63" s="48">
        <v>2.3495949472065201</v>
      </c>
      <c r="J63" s="20">
        <v>0.89796259279003499</v>
      </c>
      <c r="K63" s="48">
        <v>13.1084704326141</v>
      </c>
      <c r="L63" s="20">
        <v>0.161423987053468</v>
      </c>
      <c r="M63" s="48">
        <v>12.9950980563814</v>
      </c>
      <c r="N63" s="20">
        <v>0.23315686325789201</v>
      </c>
      <c r="O63" s="48">
        <v>13.5061589424604</v>
      </c>
      <c r="P63" s="20">
        <v>0.98594286047709001</v>
      </c>
      <c r="Q63" s="48">
        <v>3.27886625524342</v>
      </c>
      <c r="R63" s="20">
        <v>1.0147366120308301</v>
      </c>
      <c r="S63" s="48">
        <v>11.8003277343183</v>
      </c>
      <c r="T63" s="20">
        <v>0.155565940228858</v>
      </c>
      <c r="U63" s="48">
        <v>11.579454149963199</v>
      </c>
      <c r="V63" s="20">
        <v>0.233927068748669</v>
      </c>
      <c r="W63" s="48">
        <v>11.18030844526</v>
      </c>
      <c r="X63" s="20">
        <v>0.79827120108956695</v>
      </c>
      <c r="Y63" s="48">
        <v>0.92040827708667505</v>
      </c>
      <c r="Z63" s="20">
        <v>0.83664558887576901</v>
      </c>
      <c r="AA63" s="48">
        <v>16.136674570501899</v>
      </c>
      <c r="AB63" s="20">
        <v>0.177996277092108</v>
      </c>
      <c r="AC63" s="48">
        <v>15.699721315745901</v>
      </c>
      <c r="AD63" s="20">
        <v>0.26474182368416799</v>
      </c>
      <c r="AE63" s="48">
        <v>14.8834368000638</v>
      </c>
      <c r="AF63" s="20">
        <v>1.0322120638894901</v>
      </c>
      <c r="AG63" s="48">
        <v>1.10607959593369</v>
      </c>
      <c r="AH63" s="20">
        <v>1.08263110649233</v>
      </c>
      <c r="AI63" s="48">
        <v>20.197194537915301</v>
      </c>
      <c r="AJ63" s="20">
        <v>0.21272330000801501</v>
      </c>
      <c r="AK63" s="48">
        <v>19.8028779456676</v>
      </c>
      <c r="AL63" s="20">
        <v>0.29846714884852799</v>
      </c>
      <c r="AM63" s="48">
        <v>18.696603099181999</v>
      </c>
      <c r="AN63" s="20">
        <v>1.11820462137457</v>
      </c>
      <c r="AO63" s="48">
        <v>0.214512766282556</v>
      </c>
      <c r="AP63" s="20">
        <v>1.16801034022332</v>
      </c>
      <c r="AQ63" s="48">
        <v>21.408051391654201</v>
      </c>
      <c r="AR63" s="20">
        <v>0.21683645985976999</v>
      </c>
      <c r="AS63" s="48">
        <v>21.176856821480602</v>
      </c>
      <c r="AT63" s="20">
        <v>0.32131042380978198</v>
      </c>
      <c r="AU63" s="48">
        <v>19.256731650121001</v>
      </c>
      <c r="AV63" s="20">
        <v>1.1396888553478499</v>
      </c>
      <c r="AW63" s="48">
        <v>-0.73272225405573999</v>
      </c>
      <c r="AX63" s="20">
        <v>1.1845483623170101</v>
      </c>
      <c r="AY63" s="48">
        <v>28.508872507501799</v>
      </c>
      <c r="AZ63" s="20">
        <v>0.23558435881940301</v>
      </c>
      <c r="BA63" s="48">
        <v>27.929225431109099</v>
      </c>
      <c r="BB63" s="20">
        <v>0.33582895929620998</v>
      </c>
      <c r="BC63" s="48">
        <v>27.665775840498199</v>
      </c>
      <c r="BD63" s="20">
        <v>1.2252360023867499</v>
      </c>
      <c r="BE63" s="48">
        <v>-0.151398646511824</v>
      </c>
      <c r="BF63" s="20">
        <v>1.2825528277015801</v>
      </c>
      <c r="BG63" s="48">
        <v>21.036406844224999</v>
      </c>
      <c r="BH63" s="20">
        <v>0.20040444804715399</v>
      </c>
      <c r="BI63" s="48">
        <v>21.108890149461899</v>
      </c>
      <c r="BJ63" s="20">
        <v>0.30347956367474599</v>
      </c>
      <c r="BK63" s="48">
        <v>23.931470878695102</v>
      </c>
      <c r="BL63" s="20">
        <v>1.23787689452838</v>
      </c>
      <c r="BM63" s="48">
        <v>4.3113385281987204</v>
      </c>
      <c r="BN63" s="20">
        <v>1.2920318739149901</v>
      </c>
      <c r="BO63" s="48">
        <v>9.3109238452580296</v>
      </c>
      <c r="BP63" s="20">
        <v>0.151986808275687</v>
      </c>
      <c r="BQ63" s="48">
        <v>8.9511533373156897</v>
      </c>
      <c r="BR63" s="20">
        <v>0.21358059438080099</v>
      </c>
      <c r="BS63" s="48">
        <v>9.7553959589824402</v>
      </c>
      <c r="BT63" s="20">
        <v>0.84702852022491804</v>
      </c>
      <c r="BU63" s="48">
        <v>1.8454140228792799</v>
      </c>
      <c r="BV63" s="20">
        <v>0.88203228062822503</v>
      </c>
      <c r="BW63" s="48">
        <v>15.8087081111586</v>
      </c>
      <c r="BX63" s="20">
        <v>0.18138706228923199</v>
      </c>
      <c r="BY63" s="48">
        <v>15.470812603613201</v>
      </c>
      <c r="BZ63" s="20">
        <v>0.26122063967633902</v>
      </c>
      <c r="CA63" s="48">
        <v>15.125238147806501</v>
      </c>
      <c r="CB63" s="20">
        <v>1.04951397401153</v>
      </c>
      <c r="CC63" s="48">
        <v>0.95305239450852597</v>
      </c>
      <c r="CD63" s="20">
        <v>1.0835706952019599</v>
      </c>
      <c r="CE63" s="48">
        <v>24.5074626971968</v>
      </c>
      <c r="CF63" s="20">
        <v>0.227969940668903</v>
      </c>
      <c r="CG63" s="48">
        <v>24.520890377884299</v>
      </c>
      <c r="CH63" s="20">
        <v>0.32746340316262001</v>
      </c>
      <c r="CI63" s="48">
        <v>25.070986522407502</v>
      </c>
      <c r="CJ63" s="20">
        <v>1.19006881327429</v>
      </c>
      <c r="CK63" s="48">
        <v>0.65232344143731402</v>
      </c>
      <c r="CL63" s="20">
        <v>1.26003509199707</v>
      </c>
      <c r="CM63" s="48">
        <v>17.9053026828445</v>
      </c>
      <c r="CN63" s="20">
        <v>0.20376795517048901</v>
      </c>
      <c r="CO63" s="48">
        <v>17.9696601024446</v>
      </c>
      <c r="CP63" s="20">
        <v>0.30658486920130001</v>
      </c>
      <c r="CQ63" s="48">
        <v>19.3032590145773</v>
      </c>
      <c r="CR63" s="20">
        <v>1.0889199891386601</v>
      </c>
      <c r="CS63" s="48">
        <v>1.4482695558968599</v>
      </c>
      <c r="CT63" s="20">
        <v>1.14355820458706</v>
      </c>
      <c r="CU63" s="48">
        <v>13.1971686723251</v>
      </c>
      <c r="CV63" s="20">
        <v>0.16459384799961599</v>
      </c>
      <c r="CW63" s="48">
        <v>12.8368263860932</v>
      </c>
      <c r="CX63" s="20">
        <v>0.24243112922010401</v>
      </c>
      <c r="CY63" s="48">
        <v>12.020038564251299</v>
      </c>
      <c r="CZ63" s="20">
        <v>0.982152121483854</v>
      </c>
      <c r="DA63" s="48">
        <v>0.85117200178123797</v>
      </c>
      <c r="DB63" s="20">
        <v>1.03019286567485</v>
      </c>
      <c r="DC63" s="48">
        <v>13.2959705518831</v>
      </c>
      <c r="DD63" s="20">
        <v>0.16667737804865601</v>
      </c>
      <c r="DE63" s="48">
        <v>12.6249866014901</v>
      </c>
      <c r="DF63" s="20">
        <v>0.23687965587672899</v>
      </c>
      <c r="DG63" s="48">
        <v>11.864987366234001</v>
      </c>
      <c r="DH63" s="20">
        <v>0.93487267493905302</v>
      </c>
      <c r="DI63" s="48">
        <v>0.67883569722841797</v>
      </c>
      <c r="DJ63" s="20">
        <v>0.97649366922621195</v>
      </c>
      <c r="DK63" s="48">
        <v>20.6488957192974</v>
      </c>
      <c r="DL63" s="20">
        <v>0.215729722763979</v>
      </c>
      <c r="DM63" s="48">
        <v>20.333265184288202</v>
      </c>
      <c r="DN63" s="20">
        <v>0.31179062196122997</v>
      </c>
      <c r="DO63" s="48">
        <v>19.726617331328502</v>
      </c>
      <c r="DP63" s="20">
        <v>1.1166076965796401</v>
      </c>
      <c r="DQ63" s="48">
        <v>-8.0430807437090301E-2</v>
      </c>
      <c r="DR63" s="20">
        <v>1.1797118669643301</v>
      </c>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6"/>
    </row>
    <row r="64" spans="1:182" ht="12.95" customHeight="1" x14ac:dyDescent="0.2">
      <c r="A64" s="21" t="s">
        <v>97</v>
      </c>
      <c r="B64" s="22">
        <v>2</v>
      </c>
      <c r="C64" s="49">
        <v>8.2320783399303803</v>
      </c>
      <c r="D64" s="23">
        <v>0.200551613428645</v>
      </c>
      <c r="E64" s="49">
        <v>7.7149981996349899</v>
      </c>
      <c r="F64" s="23">
        <v>0.28615756969193001</v>
      </c>
      <c r="G64" s="49">
        <v>9.4289978599339399</v>
      </c>
      <c r="H64" s="23">
        <v>1.22936179748212</v>
      </c>
      <c r="I64" s="49">
        <v>1.7606583407279399</v>
      </c>
      <c r="J64" s="23">
        <v>1.2726424778413401</v>
      </c>
      <c r="K64" s="49">
        <v>10.137274416140899</v>
      </c>
      <c r="L64" s="23">
        <v>0.23062566593828701</v>
      </c>
      <c r="M64" s="49">
        <v>9.6873528730171792</v>
      </c>
      <c r="N64" s="23">
        <v>0.33829515902365798</v>
      </c>
      <c r="O64" s="49">
        <v>14.291673721876201</v>
      </c>
      <c r="P64" s="23">
        <v>1.6391140805615101</v>
      </c>
      <c r="Q64" s="49">
        <v>4.6406987696683002</v>
      </c>
      <c r="R64" s="23">
        <v>1.6867282865264099</v>
      </c>
      <c r="S64" s="49">
        <v>8.4521080993323707</v>
      </c>
      <c r="T64" s="23">
        <v>0.192800505888514</v>
      </c>
      <c r="U64" s="49">
        <v>7.9488402530878197</v>
      </c>
      <c r="V64" s="23">
        <v>0.27766275138625202</v>
      </c>
      <c r="W64" s="49">
        <v>8.4852811619087394</v>
      </c>
      <c r="X64" s="23">
        <v>0.97010961887135605</v>
      </c>
      <c r="Y64" s="49">
        <v>0.57548565541751495</v>
      </c>
      <c r="Z64" s="23">
        <v>1.02657623264902</v>
      </c>
      <c r="AA64" s="49">
        <v>13.210955790718801</v>
      </c>
      <c r="AB64" s="23">
        <v>0.25652450195665899</v>
      </c>
      <c r="AC64" s="49">
        <v>12.552244475650699</v>
      </c>
      <c r="AD64" s="23">
        <v>0.38763696929678898</v>
      </c>
      <c r="AE64" s="49">
        <v>15.854216869511999</v>
      </c>
      <c r="AF64" s="23">
        <v>1.5935806957519401</v>
      </c>
      <c r="AG64" s="49">
        <v>3.3956214587856599</v>
      </c>
      <c r="AH64" s="23">
        <v>1.63995366510211</v>
      </c>
      <c r="AI64" s="49">
        <v>16.6426492147327</v>
      </c>
      <c r="AJ64" s="23">
        <v>0.30093158137279702</v>
      </c>
      <c r="AK64" s="49">
        <v>16.3572457171331</v>
      </c>
      <c r="AL64" s="23">
        <v>0.44695180658494199</v>
      </c>
      <c r="AM64" s="49">
        <v>17.462786113751299</v>
      </c>
      <c r="AN64" s="23">
        <v>1.6686329697015101</v>
      </c>
      <c r="AO64" s="49">
        <v>1.0948711005248</v>
      </c>
      <c r="AP64" s="23">
        <v>1.68574424131042</v>
      </c>
      <c r="AQ64" s="49">
        <v>17.842803480346799</v>
      </c>
      <c r="AR64" s="23">
        <v>0.289770978774333</v>
      </c>
      <c r="AS64" s="49">
        <v>17.535946120038901</v>
      </c>
      <c r="AT64" s="23">
        <v>0.46454407120373198</v>
      </c>
      <c r="AU64" s="49">
        <v>17.967307466211398</v>
      </c>
      <c r="AV64" s="23">
        <v>1.6762641443550801</v>
      </c>
      <c r="AW64" s="49">
        <v>0.41326871870558402</v>
      </c>
      <c r="AX64" s="23">
        <v>1.7142377975799901</v>
      </c>
      <c r="AY64" s="49">
        <v>25.232129314862501</v>
      </c>
      <c r="AZ64" s="23">
        <v>0.34732873708397599</v>
      </c>
      <c r="BA64" s="49">
        <v>25.467776985506099</v>
      </c>
      <c r="BB64" s="23">
        <v>0.48692844746610803</v>
      </c>
      <c r="BC64" s="49">
        <v>24.136674714085999</v>
      </c>
      <c r="BD64" s="23">
        <v>1.6886755277620999</v>
      </c>
      <c r="BE64" s="49">
        <v>-1.4263320626689999</v>
      </c>
      <c r="BF64" s="23">
        <v>1.71255259697052</v>
      </c>
      <c r="BG64" s="49">
        <v>22.124321366912699</v>
      </c>
      <c r="BH64" s="23">
        <v>0.33797127628597601</v>
      </c>
      <c r="BI64" s="49">
        <v>22.392519319594001</v>
      </c>
      <c r="BJ64" s="23">
        <v>0.50261643455599603</v>
      </c>
      <c r="BK64" s="49">
        <v>26.316746731437298</v>
      </c>
      <c r="BL64" s="23">
        <v>1.9063650682089801</v>
      </c>
      <c r="BM64" s="49">
        <v>4.0141469577394897</v>
      </c>
      <c r="BN64" s="23">
        <v>1.97310296834343</v>
      </c>
      <c r="BO64" s="49">
        <v>6.9237249296374399</v>
      </c>
      <c r="BP64" s="23">
        <v>0.19682992062322899</v>
      </c>
      <c r="BQ64" s="49">
        <v>6.3841551517590904</v>
      </c>
      <c r="BR64" s="23">
        <v>0.26289335424592197</v>
      </c>
      <c r="BS64" s="49">
        <v>6.8039393403582897</v>
      </c>
      <c r="BT64" s="23">
        <v>0.93542170174138894</v>
      </c>
      <c r="BU64" s="49">
        <v>0.38361825954366802</v>
      </c>
      <c r="BV64" s="23">
        <v>0.98095400871911098</v>
      </c>
      <c r="BW64" s="49">
        <v>14.769040195018301</v>
      </c>
      <c r="BX64" s="23">
        <v>0.29091367640396198</v>
      </c>
      <c r="BY64" s="49">
        <v>14.6769847745232</v>
      </c>
      <c r="BZ64" s="23">
        <v>0.41101878313038398</v>
      </c>
      <c r="CA64" s="49">
        <v>15.5081503035507</v>
      </c>
      <c r="CB64" s="23">
        <v>1.61047607052811</v>
      </c>
      <c r="CC64" s="49">
        <v>0.86141042833346204</v>
      </c>
      <c r="CD64" s="23">
        <v>1.6643639874345599</v>
      </c>
      <c r="CE64" s="49">
        <v>24.201749191345101</v>
      </c>
      <c r="CF64" s="23">
        <v>0.36182637234808102</v>
      </c>
      <c r="CG64" s="49">
        <v>24.385810997440899</v>
      </c>
      <c r="CH64" s="23">
        <v>0.54282085980700001</v>
      </c>
      <c r="CI64" s="49">
        <v>24.360884273094001</v>
      </c>
      <c r="CJ64" s="23">
        <v>1.8320904942807501</v>
      </c>
      <c r="CK64" s="49">
        <v>-6.8317060366006703E-3</v>
      </c>
      <c r="CL64" s="23">
        <v>1.93625537096676</v>
      </c>
      <c r="CM64" s="49">
        <v>15.4408578716693</v>
      </c>
      <c r="CN64" s="23">
        <v>0.28969099627669198</v>
      </c>
      <c r="CO64" s="49">
        <v>15.5866282387674</v>
      </c>
      <c r="CP64" s="23">
        <v>0.42494029834434999</v>
      </c>
      <c r="CQ64" s="49">
        <v>15.7951043559141</v>
      </c>
      <c r="CR64" s="23">
        <v>1.38880890260436</v>
      </c>
      <c r="CS64" s="49">
        <v>0.16342141642647401</v>
      </c>
      <c r="CT64" s="23">
        <v>1.45298627137267</v>
      </c>
      <c r="CU64" s="49">
        <v>10.3270693084404</v>
      </c>
      <c r="CV64" s="23">
        <v>0.206298570525004</v>
      </c>
      <c r="CW64" s="49">
        <v>10.126190242219399</v>
      </c>
      <c r="CX64" s="23">
        <v>0.32212936607345799</v>
      </c>
      <c r="CY64" s="49">
        <v>11.571564778636199</v>
      </c>
      <c r="CZ64" s="23">
        <v>1.4378605174363699</v>
      </c>
      <c r="DA64" s="49">
        <v>1.4950261680183401</v>
      </c>
      <c r="DB64" s="23">
        <v>1.50239337377681</v>
      </c>
      <c r="DC64" s="49">
        <v>11.8778095995114</v>
      </c>
      <c r="DD64" s="23">
        <v>0.24557958222481799</v>
      </c>
      <c r="DE64" s="49">
        <v>11.3014166622925</v>
      </c>
      <c r="DF64" s="23">
        <v>0.38628578488388998</v>
      </c>
      <c r="DG64" s="49">
        <v>10.296934418752</v>
      </c>
      <c r="DH64" s="23">
        <v>1.31632378198139</v>
      </c>
      <c r="DI64" s="49">
        <v>-0.91131212044148402</v>
      </c>
      <c r="DJ64" s="23">
        <v>1.3812631981870001</v>
      </c>
      <c r="DK64" s="49">
        <v>20.6927873181934</v>
      </c>
      <c r="DL64" s="23">
        <v>0.30567361725140002</v>
      </c>
      <c r="DM64" s="49">
        <v>20.5830701573204</v>
      </c>
      <c r="DN64" s="23">
        <v>0.47954940434793603</v>
      </c>
      <c r="DO64" s="49">
        <v>20.603610225050399</v>
      </c>
      <c r="DP64" s="23">
        <v>1.74575089815374</v>
      </c>
      <c r="DQ64" s="49">
        <v>1.6245565273643799E-2</v>
      </c>
      <c r="DR64" s="23">
        <v>1.82227747019518</v>
      </c>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6"/>
    </row>
    <row r="65" spans="1:182" ht="12.95" customHeight="1" x14ac:dyDescent="0.2">
      <c r="A65" s="24" t="s">
        <v>98</v>
      </c>
      <c r="B65" s="25">
        <v>2</v>
      </c>
      <c r="C65" s="50">
        <v>15.8577597419412</v>
      </c>
      <c r="D65" s="26">
        <v>0.12535559220699399</v>
      </c>
      <c r="E65" s="50">
        <v>15.6854162489113</v>
      </c>
      <c r="F65" s="26">
        <v>0.180347015854531</v>
      </c>
      <c r="G65" s="50">
        <v>12.6432352447264</v>
      </c>
      <c r="H65" s="26">
        <v>0.79362237252086398</v>
      </c>
      <c r="I65" s="50">
        <v>1.3900255821137899</v>
      </c>
      <c r="J65" s="26">
        <v>0.820337826029092</v>
      </c>
      <c r="K65" s="50">
        <v>16.8286653813032</v>
      </c>
      <c r="L65" s="26">
        <v>0.128427217105406</v>
      </c>
      <c r="M65" s="50">
        <v>16.738740831497601</v>
      </c>
      <c r="N65" s="26">
        <v>0.183682607973504</v>
      </c>
      <c r="O65" s="50">
        <v>13.9083760494552</v>
      </c>
      <c r="P65" s="26">
        <v>0.84706567930443599</v>
      </c>
      <c r="Q65" s="50">
        <v>1.79331172786132</v>
      </c>
      <c r="R65" s="26">
        <v>0.87098695936967396</v>
      </c>
      <c r="S65" s="50">
        <v>16.2814442898427</v>
      </c>
      <c r="T65" s="26">
        <v>0.12680234705305901</v>
      </c>
      <c r="U65" s="50">
        <v>16.072197555828001</v>
      </c>
      <c r="V65" s="26">
        <v>0.185406952512466</v>
      </c>
      <c r="W65" s="50">
        <v>12.505177284865599</v>
      </c>
      <c r="X65" s="26">
        <v>0.74962698538081896</v>
      </c>
      <c r="Y65" s="50">
        <v>0.10998628688746399</v>
      </c>
      <c r="Z65" s="26">
        <v>0.78252679276635495</v>
      </c>
      <c r="AA65" s="50">
        <v>19.243681202015601</v>
      </c>
      <c r="AB65" s="26">
        <v>0.139046140536841</v>
      </c>
      <c r="AC65" s="50">
        <v>18.892901986833301</v>
      </c>
      <c r="AD65" s="26">
        <v>0.20358945855452701</v>
      </c>
      <c r="AE65" s="50">
        <v>15.354606961381799</v>
      </c>
      <c r="AF65" s="26">
        <v>0.89652539351124405</v>
      </c>
      <c r="AG65" s="50">
        <v>-7.0708049152259297E-2</v>
      </c>
      <c r="AH65" s="26">
        <v>0.93500852658824096</v>
      </c>
      <c r="AI65" s="50">
        <v>23.655812006206201</v>
      </c>
      <c r="AJ65" s="26">
        <v>0.15885893735345899</v>
      </c>
      <c r="AK65" s="50">
        <v>23.502113654442699</v>
      </c>
      <c r="AL65" s="26">
        <v>0.22521443600316701</v>
      </c>
      <c r="AM65" s="50">
        <v>20.413964874454699</v>
      </c>
      <c r="AN65" s="26">
        <v>0.98227738681839505</v>
      </c>
      <c r="AO65" s="50">
        <v>0.142091135016576</v>
      </c>
      <c r="AP65" s="26">
        <v>1.0173378455414701</v>
      </c>
      <c r="AQ65" s="50">
        <v>24.438814037030799</v>
      </c>
      <c r="AR65" s="26">
        <v>0.16069283765327899</v>
      </c>
      <c r="AS65" s="50">
        <v>24.456976222827201</v>
      </c>
      <c r="AT65" s="26">
        <v>0.23613101119128299</v>
      </c>
      <c r="AU65" s="50">
        <v>20.291041998446399</v>
      </c>
      <c r="AV65" s="26">
        <v>0.99546891096491696</v>
      </c>
      <c r="AW65" s="50">
        <v>-1.4977879092653399</v>
      </c>
      <c r="AX65" s="26">
        <v>1.03328532952</v>
      </c>
      <c r="AY65" s="50">
        <v>30.9148700120762</v>
      </c>
      <c r="AZ65" s="26">
        <v>0.17585602170536599</v>
      </c>
      <c r="BA65" s="50">
        <v>30.936211348076899</v>
      </c>
      <c r="BB65" s="26">
        <v>0.25470841977893999</v>
      </c>
      <c r="BC65" s="50">
        <v>28.050458677420298</v>
      </c>
      <c r="BD65" s="26">
        <v>1.13175296215132</v>
      </c>
      <c r="BE65" s="50">
        <v>-1.4332642471880099</v>
      </c>
      <c r="BF65" s="26">
        <v>1.1599652117778501</v>
      </c>
      <c r="BG65" s="50">
        <v>22.5800393301311</v>
      </c>
      <c r="BH65" s="26">
        <v>0.14892163548533799</v>
      </c>
      <c r="BI65" s="50">
        <v>22.6614537230694</v>
      </c>
      <c r="BJ65" s="26">
        <v>0.22160859995785301</v>
      </c>
      <c r="BK65" s="50">
        <v>23.3138004092541</v>
      </c>
      <c r="BL65" s="26">
        <v>1.0323372593986999</v>
      </c>
      <c r="BM65" s="50">
        <v>3.1179033601381501</v>
      </c>
      <c r="BN65" s="26">
        <v>1.07376368469956</v>
      </c>
      <c r="BO65" s="50">
        <v>12.4405133300926</v>
      </c>
      <c r="BP65" s="26">
        <v>0.12177845778770501</v>
      </c>
      <c r="BQ65" s="50">
        <v>11.9748270081118</v>
      </c>
      <c r="BR65" s="26">
        <v>0.174108179017429</v>
      </c>
      <c r="BS65" s="50">
        <v>9.9881597814860008</v>
      </c>
      <c r="BT65" s="26">
        <v>0.75602508199226803</v>
      </c>
      <c r="BU65" s="50">
        <v>0.31424447841986097</v>
      </c>
      <c r="BV65" s="26">
        <v>0.78986608614366205</v>
      </c>
      <c r="BW65" s="50">
        <v>17.771473964976199</v>
      </c>
      <c r="BX65" s="26">
        <v>0.137119329818329</v>
      </c>
      <c r="BY65" s="50">
        <v>17.4301960149416</v>
      </c>
      <c r="BZ65" s="26">
        <v>0.19911806602141</v>
      </c>
      <c r="CA65" s="50">
        <v>15.173182238155199</v>
      </c>
      <c r="CB65" s="26">
        <v>0.90506237574152104</v>
      </c>
      <c r="CC65" s="50">
        <v>0.108901751856794</v>
      </c>
      <c r="CD65" s="26">
        <v>0.93437914288212998</v>
      </c>
      <c r="CE65" s="50">
        <v>26.7793463838787</v>
      </c>
      <c r="CF65" s="26">
        <v>0.17052306691322</v>
      </c>
      <c r="CG65" s="50">
        <v>26.798877183697499</v>
      </c>
      <c r="CH65" s="26">
        <v>0.24572479021162699</v>
      </c>
      <c r="CI65" s="50">
        <v>26.333732182319199</v>
      </c>
      <c r="CJ65" s="26">
        <v>1.0538291831072499</v>
      </c>
      <c r="CK65" s="50">
        <v>-7.6715667459153702E-2</v>
      </c>
      <c r="CL65" s="26">
        <v>1.10636932449852</v>
      </c>
      <c r="CM65" s="50">
        <v>19.221739937099599</v>
      </c>
      <c r="CN65" s="26">
        <v>0.148675025912131</v>
      </c>
      <c r="CO65" s="50">
        <v>19.3509846368414</v>
      </c>
      <c r="CP65" s="26">
        <v>0.224609970982038</v>
      </c>
      <c r="CQ65" s="50">
        <v>19.074448301288601</v>
      </c>
      <c r="CR65" s="26">
        <v>0.94005869616584303</v>
      </c>
      <c r="CS65" s="50">
        <v>0.41119596714526402</v>
      </c>
      <c r="CT65" s="26">
        <v>0.98385073910195897</v>
      </c>
      <c r="CU65" s="50">
        <v>16.560571758059101</v>
      </c>
      <c r="CV65" s="26">
        <v>0.13129547901810501</v>
      </c>
      <c r="CW65" s="50">
        <v>16.338787783586302</v>
      </c>
      <c r="CX65" s="26">
        <v>0.19339653121462999</v>
      </c>
      <c r="CY65" s="50">
        <v>13.174654144548199</v>
      </c>
      <c r="CZ65" s="26">
        <v>0.85556214914824602</v>
      </c>
      <c r="DA65" s="50">
        <v>0.268734531787646</v>
      </c>
      <c r="DB65" s="26">
        <v>0.89378445272433105</v>
      </c>
      <c r="DC65" s="50">
        <v>18.3449341409761</v>
      </c>
      <c r="DD65" s="26">
        <v>0.13645615040508699</v>
      </c>
      <c r="DE65" s="50">
        <v>17.536564562499699</v>
      </c>
      <c r="DF65" s="26">
        <v>0.19243456236954501</v>
      </c>
      <c r="DG65" s="50">
        <v>14.771289483561601</v>
      </c>
      <c r="DH65" s="26">
        <v>0.86832798883717799</v>
      </c>
      <c r="DI65" s="50">
        <v>0.87459876106312395</v>
      </c>
      <c r="DJ65" s="26">
        <v>0.90520002559139301</v>
      </c>
      <c r="DK65" s="50">
        <v>23.012689576998898</v>
      </c>
      <c r="DL65" s="26">
        <v>0.159362547999437</v>
      </c>
      <c r="DM65" s="50">
        <v>22.770006210788999</v>
      </c>
      <c r="DN65" s="26">
        <v>0.228065038045036</v>
      </c>
      <c r="DO65" s="50">
        <v>20.527985916571499</v>
      </c>
      <c r="DP65" s="26">
        <v>0.99643676577208296</v>
      </c>
      <c r="DQ65" s="50">
        <v>-0.56218905611761305</v>
      </c>
      <c r="DR65" s="26">
        <v>1.0419238051122199</v>
      </c>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6"/>
    </row>
    <row r="66" spans="1:182" ht="12.95" customHeight="1" x14ac:dyDescent="0.2">
      <c r="A66" s="2" t="s">
        <v>102</v>
      </c>
      <c r="B66" s="12">
        <v>2</v>
      </c>
      <c r="C66" s="13">
        <v>2.8495709025034399</v>
      </c>
      <c r="D66" s="14">
        <v>0.806432306770964</v>
      </c>
      <c r="E66" s="13">
        <v>1.96298967841172</v>
      </c>
      <c r="F66" s="14">
        <v>0.68904525088499402</v>
      </c>
      <c r="G66" s="13">
        <v>8.7944583233118294</v>
      </c>
      <c r="H66" s="14">
        <v>5.3603710396429998</v>
      </c>
      <c r="I66" s="13">
        <v>6.8314686449001103</v>
      </c>
      <c r="J66" s="14">
        <v>5.4451983708858398</v>
      </c>
      <c r="K66" s="13">
        <v>3.0134723599715101</v>
      </c>
      <c r="L66" s="14">
        <v>0.66307815583467</v>
      </c>
      <c r="M66" s="13">
        <v>2.2942192455628199</v>
      </c>
      <c r="N66" s="14">
        <v>0.87588860092048704</v>
      </c>
      <c r="O66" s="13">
        <v>6.9200186720640904</v>
      </c>
      <c r="P66" s="14">
        <v>7.2838949182999997</v>
      </c>
      <c r="Q66" s="13">
        <v>4.6257994265012696</v>
      </c>
      <c r="R66" s="14">
        <v>7.3747016065764202</v>
      </c>
      <c r="S66" s="13">
        <v>3.9877717716304502</v>
      </c>
      <c r="T66" s="14">
        <v>0.919405214653088</v>
      </c>
      <c r="U66" s="13">
        <v>4.8046873939691004</v>
      </c>
      <c r="V66" s="14">
        <v>1.13337971736754</v>
      </c>
      <c r="W66" s="13">
        <v>2.5290564889561402</v>
      </c>
      <c r="X66" s="14">
        <v>1.8105032026103201</v>
      </c>
      <c r="Y66" s="13">
        <v>-2.27563090501295</v>
      </c>
      <c r="Z66" s="14">
        <v>2.1043726998142098</v>
      </c>
      <c r="AA66" s="13">
        <v>7.5408697529502096</v>
      </c>
      <c r="AB66" s="14">
        <v>1.11720651489316</v>
      </c>
      <c r="AC66" s="13">
        <v>10.2047045380223</v>
      </c>
      <c r="AD66" s="14">
        <v>2.2962370129546201</v>
      </c>
      <c r="AE66" s="13">
        <v>17.422105198160398</v>
      </c>
      <c r="AF66" s="14">
        <v>7.00378915501003</v>
      </c>
      <c r="AG66" s="13">
        <v>7.2174006601381198</v>
      </c>
      <c r="AH66" s="14">
        <v>7.7404163271013697</v>
      </c>
      <c r="AI66" s="13">
        <v>8.4608239028605592</v>
      </c>
      <c r="AJ66" s="14">
        <v>1.2786350192159399</v>
      </c>
      <c r="AK66" s="13">
        <v>7.3643462587477702</v>
      </c>
      <c r="AL66" s="14">
        <v>2.0685019374053399</v>
      </c>
      <c r="AM66" s="13">
        <v>14.044371745585901</v>
      </c>
      <c r="AN66" s="14">
        <v>6.77337325311915</v>
      </c>
      <c r="AO66" s="13">
        <v>6.6800254868380904</v>
      </c>
      <c r="AP66" s="14">
        <v>7.60235683516653</v>
      </c>
      <c r="AQ66" s="13">
        <v>9.9083292842070794</v>
      </c>
      <c r="AR66" s="14">
        <v>1.31514260629501</v>
      </c>
      <c r="AS66" s="13">
        <v>8.7753445505739691</v>
      </c>
      <c r="AT66" s="14">
        <v>1.78040583089857</v>
      </c>
      <c r="AU66" s="13">
        <v>20.260376282241602</v>
      </c>
      <c r="AV66" s="14">
        <v>6.7974528981146802</v>
      </c>
      <c r="AW66" s="13">
        <v>11.4850317316676</v>
      </c>
      <c r="AX66" s="14">
        <v>7.1346230144058804</v>
      </c>
      <c r="AY66" s="13">
        <v>24.951305708102598</v>
      </c>
      <c r="AZ66" s="14">
        <v>1.7401659014386199</v>
      </c>
      <c r="BA66" s="13">
        <v>23.1634136332538</v>
      </c>
      <c r="BB66" s="14">
        <v>2.27800867430676</v>
      </c>
      <c r="BC66" s="13">
        <v>32.960662317788398</v>
      </c>
      <c r="BD66" s="14">
        <v>7.6009965936792696</v>
      </c>
      <c r="BE66" s="13">
        <v>9.7972486845346296</v>
      </c>
      <c r="BF66" s="14">
        <v>8.0806564399932395</v>
      </c>
      <c r="BG66" s="13">
        <v>8.0372221228044598</v>
      </c>
      <c r="BH66" s="14">
        <v>1.1743535688231701</v>
      </c>
      <c r="BI66" s="13">
        <v>9.2186271179114208</v>
      </c>
      <c r="BJ66" s="14">
        <v>1.90724084021152</v>
      </c>
      <c r="BK66" s="13">
        <v>23.302861888029302</v>
      </c>
      <c r="BL66" s="14">
        <v>7.0752328432837297</v>
      </c>
      <c r="BM66" s="13">
        <v>14.0842347701179</v>
      </c>
      <c r="BN66" s="14">
        <v>7.4207888595162803</v>
      </c>
      <c r="BO66" s="13">
        <v>3.51433624915316</v>
      </c>
      <c r="BP66" s="14">
        <v>0.60141853200480899</v>
      </c>
      <c r="BQ66" s="13">
        <v>3.9425390199465502</v>
      </c>
      <c r="BR66" s="14">
        <v>1.0871635580901</v>
      </c>
      <c r="BS66" s="13">
        <v>2.5290564889561402</v>
      </c>
      <c r="BT66" s="14">
        <v>1.8105032026103201</v>
      </c>
      <c r="BU66" s="13">
        <v>-1.41348253099041</v>
      </c>
      <c r="BV66" s="14">
        <v>2.14508131930035</v>
      </c>
      <c r="BW66" s="13">
        <v>6.3306877133431598</v>
      </c>
      <c r="BX66" s="14">
        <v>1.1216823171631001</v>
      </c>
      <c r="BY66" s="13">
        <v>6.1730946901906698</v>
      </c>
      <c r="BZ66" s="14">
        <v>1.6052450634524</v>
      </c>
      <c r="CA66" s="13">
        <v>11.6266353397831</v>
      </c>
      <c r="CB66" s="14">
        <v>4.5225271744444298</v>
      </c>
      <c r="CC66" s="13">
        <v>5.4535406495924699</v>
      </c>
      <c r="CD66" s="14">
        <v>4.8359077105011297</v>
      </c>
      <c r="CE66" s="13">
        <v>13.087254077554601</v>
      </c>
      <c r="CF66" s="14">
        <v>1.4999491604446999</v>
      </c>
      <c r="CG66" s="13">
        <v>13.913202992446999</v>
      </c>
      <c r="CH66" s="14">
        <v>2.5489313266241198</v>
      </c>
      <c r="CI66" s="13">
        <v>20.5889368686274</v>
      </c>
      <c r="CJ66" s="14">
        <v>7.2087488036565599</v>
      </c>
      <c r="CK66" s="13">
        <v>6.6757338761803702</v>
      </c>
      <c r="CL66" s="14">
        <v>8.0667025812633693</v>
      </c>
      <c r="CM66" s="13">
        <v>8.8129940843553403</v>
      </c>
      <c r="CN66" s="14">
        <v>1.09327420040668</v>
      </c>
      <c r="CO66" s="13">
        <v>6.0230061153773597</v>
      </c>
      <c r="CP66" s="14">
        <v>1.1291420244489601</v>
      </c>
      <c r="CQ66" s="13">
        <v>12.726232039563399</v>
      </c>
      <c r="CR66" s="14">
        <v>4.9248411175029201</v>
      </c>
      <c r="CS66" s="13">
        <v>6.7032259241860102</v>
      </c>
      <c r="CT66" s="14">
        <v>4.9625807775353996</v>
      </c>
      <c r="CU66" s="13">
        <v>7.3821871769293104</v>
      </c>
      <c r="CV66" s="14">
        <v>1.2300212971612401</v>
      </c>
      <c r="CW66" s="13">
        <v>5.4202347846872296</v>
      </c>
      <c r="CX66" s="14">
        <v>1.4000457815318801</v>
      </c>
      <c r="CY66" s="13">
        <v>14.446265487269599</v>
      </c>
      <c r="CZ66" s="14">
        <v>6.2651797046602704</v>
      </c>
      <c r="DA66" s="13">
        <v>9.0260307025823803</v>
      </c>
      <c r="DB66" s="14">
        <v>6.5528798891453599</v>
      </c>
      <c r="DC66" s="13">
        <v>2.7359109519074298</v>
      </c>
      <c r="DD66" s="14">
        <v>0.59345309280124003</v>
      </c>
      <c r="DE66" s="13">
        <v>1.6886389385573499</v>
      </c>
      <c r="DF66" s="14">
        <v>0.61041503139887998</v>
      </c>
      <c r="DG66" s="13">
        <v>12.0315818447128</v>
      </c>
      <c r="DH66" s="14">
        <v>5.8527304490225003</v>
      </c>
      <c r="DI66" s="13">
        <v>10.3429429061554</v>
      </c>
      <c r="DJ66" s="14">
        <v>5.9782601383796496</v>
      </c>
      <c r="DK66" s="13">
        <v>11.941114004912301</v>
      </c>
      <c r="DL66" s="14">
        <v>1.7747014990901999</v>
      </c>
      <c r="DM66" s="13">
        <v>12.394803381842401</v>
      </c>
      <c r="DN66" s="14">
        <v>2.7013187789751698</v>
      </c>
      <c r="DO66" s="13">
        <v>12.133782143693701</v>
      </c>
      <c r="DP66" s="14">
        <v>4.42515342904544</v>
      </c>
      <c r="DQ66" s="13">
        <v>-0.26102123814870698</v>
      </c>
      <c r="DR66" s="14">
        <v>5.0899970769863101</v>
      </c>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6"/>
    </row>
    <row r="67" spans="1:182" ht="12.95" customHeight="1" x14ac:dyDescent="0.2">
      <c r="A67" s="2" t="s">
        <v>103</v>
      </c>
      <c r="B67" s="12">
        <v>2</v>
      </c>
      <c r="C67" s="13">
        <v>6.4348778131518296</v>
      </c>
      <c r="D67" s="14">
        <v>1.2627493704972901</v>
      </c>
      <c r="E67" s="13">
        <v>6.0934433362202398</v>
      </c>
      <c r="F67" s="14">
        <v>1.6110756338366099</v>
      </c>
      <c r="G67" s="13">
        <v>2.7528069244077402</v>
      </c>
      <c r="H67" s="14">
        <v>2.0158078113418401</v>
      </c>
      <c r="I67" s="13">
        <v>-3.3406364118125</v>
      </c>
      <c r="J67" s="14">
        <v>2.6414260947930299</v>
      </c>
      <c r="K67" s="13">
        <v>7.2432594280463096</v>
      </c>
      <c r="L67" s="14">
        <v>1.2526174041401601</v>
      </c>
      <c r="M67" s="13">
        <v>4.3603947842853898</v>
      </c>
      <c r="N67" s="14">
        <v>1.1357538394015001</v>
      </c>
      <c r="O67" s="13">
        <v>9.5968768318415307</v>
      </c>
      <c r="P67" s="14">
        <v>4.8896004129271002</v>
      </c>
      <c r="Q67" s="13">
        <v>5.23648204755614</v>
      </c>
      <c r="R67" s="14">
        <v>5.0134431074362897</v>
      </c>
      <c r="S67" s="13">
        <v>7.4131957146706204</v>
      </c>
      <c r="T67" s="14">
        <v>1.4188522240364601</v>
      </c>
      <c r="U67" s="13">
        <v>6.4164750444837599</v>
      </c>
      <c r="V67" s="14">
        <v>1.5847108258413101</v>
      </c>
      <c r="W67" s="13">
        <v>7.4970410782235</v>
      </c>
      <c r="X67" s="14">
        <v>4.6733521215099696</v>
      </c>
      <c r="Y67" s="13">
        <v>1.08056603373974</v>
      </c>
      <c r="Z67" s="14">
        <v>4.9396135269596799</v>
      </c>
      <c r="AA67" s="13">
        <v>9.1196196367317306</v>
      </c>
      <c r="AB67" s="14">
        <v>1.5696792721202599</v>
      </c>
      <c r="AC67" s="13">
        <v>7.5788261195890403</v>
      </c>
      <c r="AD67" s="14">
        <v>1.9101598036777501</v>
      </c>
      <c r="AE67" s="13">
        <v>6.03168888733122</v>
      </c>
      <c r="AF67" s="14">
        <v>3.4789266183458998</v>
      </c>
      <c r="AG67" s="13">
        <v>-1.5471372322578101</v>
      </c>
      <c r="AH67" s="14">
        <v>3.9599133056367801</v>
      </c>
      <c r="AI67" s="13">
        <v>8.0808222065898807</v>
      </c>
      <c r="AJ67" s="14">
        <v>1.4958438789242601</v>
      </c>
      <c r="AK67" s="13">
        <v>5.3108512965702301</v>
      </c>
      <c r="AL67" s="14">
        <v>2.0280648890111901</v>
      </c>
      <c r="AM67" s="13">
        <v>7.9117707044302996</v>
      </c>
      <c r="AN67" s="14">
        <v>3.8630296747831001</v>
      </c>
      <c r="AO67" s="13">
        <v>2.6009194078600699</v>
      </c>
      <c r="AP67" s="14">
        <v>4.9190238996884403</v>
      </c>
      <c r="AQ67" s="13">
        <v>7.1010189914973099</v>
      </c>
      <c r="AR67" s="14">
        <v>1.33489833603329</v>
      </c>
      <c r="AS67" s="13">
        <v>5.5897304472911804</v>
      </c>
      <c r="AT67" s="14">
        <v>1.60292246070816</v>
      </c>
      <c r="AU67" s="13">
        <v>10.1030509626551</v>
      </c>
      <c r="AV67" s="14">
        <v>3.7180354219185401</v>
      </c>
      <c r="AW67" s="13">
        <v>4.5133205153639402</v>
      </c>
      <c r="AX67" s="14">
        <v>3.4926927773661101</v>
      </c>
      <c r="AY67" s="13">
        <v>13.1371256847412</v>
      </c>
      <c r="AZ67" s="14">
        <v>1.48619921228958</v>
      </c>
      <c r="BA67" s="13">
        <v>12.478837002262001</v>
      </c>
      <c r="BB67" s="14">
        <v>2.3002724542397699</v>
      </c>
      <c r="BC67" s="13">
        <v>9.3505196287012904</v>
      </c>
      <c r="BD67" s="14">
        <v>3.9705020339438799</v>
      </c>
      <c r="BE67" s="13">
        <v>-3.1283173735607499</v>
      </c>
      <c r="BF67" s="14">
        <v>4.4932816088957397</v>
      </c>
      <c r="BG67" s="13">
        <v>15.213384701124699</v>
      </c>
      <c r="BH67" s="14">
        <v>1.5954200444771001</v>
      </c>
      <c r="BI67" s="13">
        <v>14.672389352564901</v>
      </c>
      <c r="BJ67" s="14">
        <v>2.39441726600666</v>
      </c>
      <c r="BK67" s="13">
        <v>22.461661016330901</v>
      </c>
      <c r="BL67" s="14">
        <v>7.0227130463911402</v>
      </c>
      <c r="BM67" s="13">
        <v>7.7892716637659403</v>
      </c>
      <c r="BN67" s="14">
        <v>7.78801781421474</v>
      </c>
      <c r="BO67" s="13">
        <v>3.5795154598715899</v>
      </c>
      <c r="BP67" s="14">
        <v>0.83274726549158595</v>
      </c>
      <c r="BQ67" s="13">
        <v>2.7654652397890702</v>
      </c>
      <c r="BR67" s="14">
        <v>0.93147790632647198</v>
      </c>
      <c r="BS67" s="13">
        <v>0.66827930240165401</v>
      </c>
      <c r="BT67" s="14">
        <v>0.484814020931984</v>
      </c>
      <c r="BU67" s="13">
        <v>-2.09718593738741</v>
      </c>
      <c r="BV67" s="14">
        <v>1.0734036118350401</v>
      </c>
      <c r="BW67" s="13">
        <v>7.6199119222696803</v>
      </c>
      <c r="BX67" s="14">
        <v>1.0511949945696299</v>
      </c>
      <c r="BY67" s="13">
        <v>7.8106487086937202</v>
      </c>
      <c r="BZ67" s="14">
        <v>1.9911611870538899</v>
      </c>
      <c r="CA67" s="13">
        <v>8.0563908739900096</v>
      </c>
      <c r="CB67" s="14">
        <v>4.1946954950831596</v>
      </c>
      <c r="CC67" s="13">
        <v>0.24574216529628401</v>
      </c>
      <c r="CD67" s="14">
        <v>4.6435655275703898</v>
      </c>
      <c r="CE67" s="13">
        <v>13.521971304146801</v>
      </c>
      <c r="CF67" s="14">
        <v>1.45400437364657</v>
      </c>
      <c r="CG67" s="13">
        <v>13.657684409675101</v>
      </c>
      <c r="CH67" s="14">
        <v>2.3793052976658999</v>
      </c>
      <c r="CI67" s="13">
        <v>22.875375092630001</v>
      </c>
      <c r="CJ67" s="14">
        <v>6.1126567532002296</v>
      </c>
      <c r="CK67" s="13">
        <v>9.2176906829549097</v>
      </c>
      <c r="CL67" s="14">
        <v>6.68558470097026</v>
      </c>
      <c r="CM67" s="13">
        <v>6.8519679907371502</v>
      </c>
      <c r="CN67" s="14">
        <v>1.3133007126753999</v>
      </c>
      <c r="CO67" s="13">
        <v>5.8083138922272299</v>
      </c>
      <c r="CP67" s="14">
        <v>1.7002707904897301</v>
      </c>
      <c r="CQ67" s="13">
        <v>5.8269325908839598</v>
      </c>
      <c r="CR67" s="14">
        <v>3.0215761777933801</v>
      </c>
      <c r="CS67" s="13">
        <v>1.8618698656735998E-2</v>
      </c>
      <c r="CT67" s="14">
        <v>3.2769215883755902</v>
      </c>
      <c r="CU67" s="13">
        <v>4.68987640556659</v>
      </c>
      <c r="CV67" s="14">
        <v>1.1000509462986401</v>
      </c>
      <c r="CW67" s="13">
        <v>3.56005519022189</v>
      </c>
      <c r="CX67" s="14">
        <v>1.12036229857514</v>
      </c>
      <c r="CY67" s="13">
        <v>2.6622440356208399</v>
      </c>
      <c r="CZ67" s="14">
        <v>1.9452962947076</v>
      </c>
      <c r="DA67" s="13">
        <v>-0.89781115460105099</v>
      </c>
      <c r="DB67" s="14">
        <v>2.1462225016503602</v>
      </c>
      <c r="DC67" s="13">
        <v>6.8438221284300003</v>
      </c>
      <c r="DD67" s="14">
        <v>1.2653043707290801</v>
      </c>
      <c r="DE67" s="13">
        <v>6.4772462890422702</v>
      </c>
      <c r="DF67" s="14">
        <v>1.69375328405785</v>
      </c>
      <c r="DG67" s="13">
        <v>6.7233088353502897</v>
      </c>
      <c r="DH67" s="14">
        <v>3.4686632554014998</v>
      </c>
      <c r="DI67" s="13">
        <v>0.24606254630802299</v>
      </c>
      <c r="DJ67" s="14">
        <v>3.8433199259489399</v>
      </c>
      <c r="DK67" s="13">
        <v>12.6177214816831</v>
      </c>
      <c r="DL67" s="14">
        <v>1.3531612392200201</v>
      </c>
      <c r="DM67" s="13">
        <v>14.2303539010249</v>
      </c>
      <c r="DN67" s="14">
        <v>2.3762644067438599</v>
      </c>
      <c r="DO67" s="13">
        <v>13.6061166080893</v>
      </c>
      <c r="DP67" s="14">
        <v>5.4252726672956797</v>
      </c>
      <c r="DQ67" s="13">
        <v>-0.62423729293559505</v>
      </c>
      <c r="DR67" s="14">
        <v>6.42937972608732</v>
      </c>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6"/>
    </row>
    <row r="68" spans="1:182" ht="12.95" customHeight="1" x14ac:dyDescent="0.2">
      <c r="A68" s="2" t="s">
        <v>104</v>
      </c>
      <c r="B68" s="12">
        <v>2</v>
      </c>
      <c r="C68" s="13">
        <v>4.6701665149592202</v>
      </c>
      <c r="D68" s="14">
        <v>0.77174112401444095</v>
      </c>
      <c r="E68" s="13">
        <v>4.3869187987170202</v>
      </c>
      <c r="F68" s="14">
        <v>1.4384598429042299</v>
      </c>
      <c r="G68" s="13">
        <v>4.0001669692799702</v>
      </c>
      <c r="H68" s="14">
        <v>2.3617705632988701</v>
      </c>
      <c r="I68" s="13">
        <v>-0.38675182943705</v>
      </c>
      <c r="J68" s="14">
        <v>2.8827871914543799</v>
      </c>
      <c r="K68" s="13">
        <v>3.7473767917661198</v>
      </c>
      <c r="L68" s="14">
        <v>0.75352269720251797</v>
      </c>
      <c r="M68" s="13">
        <v>3.2366877243209502</v>
      </c>
      <c r="N68" s="14">
        <v>1.21765284138204</v>
      </c>
      <c r="O68" s="13">
        <v>3.7597261255105101</v>
      </c>
      <c r="P68" s="14">
        <v>2.91745922098259</v>
      </c>
      <c r="Q68" s="13">
        <v>0.52303840118956502</v>
      </c>
      <c r="R68" s="14">
        <v>3.1135522533921201</v>
      </c>
      <c r="S68" s="13">
        <v>7.3364904267547599</v>
      </c>
      <c r="T68" s="14">
        <v>0.85381751044430698</v>
      </c>
      <c r="U68" s="13">
        <v>5.7045175256120997</v>
      </c>
      <c r="V68" s="14">
        <v>1.34754788350572</v>
      </c>
      <c r="W68" s="13">
        <v>8.0439540718917204</v>
      </c>
      <c r="X68" s="14">
        <v>3.5148734382868301</v>
      </c>
      <c r="Y68" s="13">
        <v>2.3394365462796198</v>
      </c>
      <c r="Z68" s="14">
        <v>3.8395056158569898</v>
      </c>
      <c r="AA68" s="13">
        <v>8.4667710458207992</v>
      </c>
      <c r="AB68" s="14">
        <v>1.2648871472107801</v>
      </c>
      <c r="AC68" s="13">
        <v>8.2412489704250298</v>
      </c>
      <c r="AD68" s="14">
        <v>1.53628899012149</v>
      </c>
      <c r="AE68" s="13">
        <v>5.3716486241415202</v>
      </c>
      <c r="AF68" s="14">
        <v>2.90419096270998</v>
      </c>
      <c r="AG68" s="13">
        <v>-2.86960034628351</v>
      </c>
      <c r="AH68" s="14">
        <v>2.7649240832888302</v>
      </c>
      <c r="AI68" s="13">
        <v>10.009297283005401</v>
      </c>
      <c r="AJ68" s="14">
        <v>0.96144263692699095</v>
      </c>
      <c r="AK68" s="13">
        <v>8.2946492232531508</v>
      </c>
      <c r="AL68" s="14">
        <v>1.5389600644735999</v>
      </c>
      <c r="AM68" s="13">
        <v>10.8350661320241</v>
      </c>
      <c r="AN68" s="14">
        <v>3.86116119833973</v>
      </c>
      <c r="AO68" s="13">
        <v>2.54041690877099</v>
      </c>
      <c r="AP68" s="14">
        <v>4.3516637564178904</v>
      </c>
      <c r="AQ68" s="13">
        <v>12.198258274896199</v>
      </c>
      <c r="AR68" s="14">
        <v>1.08295158715889</v>
      </c>
      <c r="AS68" s="13">
        <v>11.296992840668899</v>
      </c>
      <c r="AT68" s="14">
        <v>1.9559998800106499</v>
      </c>
      <c r="AU68" s="13">
        <v>11.946102370333699</v>
      </c>
      <c r="AV68" s="14">
        <v>4.0847178948272704</v>
      </c>
      <c r="AW68" s="13">
        <v>0.64910952966486901</v>
      </c>
      <c r="AX68" s="14">
        <v>4.72923207419473</v>
      </c>
      <c r="AY68" s="13">
        <v>22.4274073620773</v>
      </c>
      <c r="AZ68" s="14">
        <v>1.7582823114719901</v>
      </c>
      <c r="BA68" s="13">
        <v>22.431290044354</v>
      </c>
      <c r="BB68" s="14">
        <v>2.6744744738600699</v>
      </c>
      <c r="BC68" s="13">
        <v>24.486318556599301</v>
      </c>
      <c r="BD68" s="14">
        <v>6.0653389248222496</v>
      </c>
      <c r="BE68" s="13">
        <v>2.0550285122452498</v>
      </c>
      <c r="BF68" s="14">
        <v>6.8052186700905599</v>
      </c>
      <c r="BG68" s="13">
        <v>7.7051776790864297</v>
      </c>
      <c r="BH68" s="14">
        <v>1.0492733830463601</v>
      </c>
      <c r="BI68" s="13">
        <v>7.7396669249440597</v>
      </c>
      <c r="BJ68" s="14">
        <v>1.67156205808512</v>
      </c>
      <c r="BK68" s="13">
        <v>10.9570444363617</v>
      </c>
      <c r="BL68" s="14">
        <v>4.5560245669435604</v>
      </c>
      <c r="BM68" s="13">
        <v>3.2173775114176699</v>
      </c>
      <c r="BN68" s="14">
        <v>5.0352804603233503</v>
      </c>
      <c r="BO68" s="13">
        <v>3.91225099088811</v>
      </c>
      <c r="BP68" s="14">
        <v>0.88980029669477201</v>
      </c>
      <c r="BQ68" s="13">
        <v>1.6153053288086501</v>
      </c>
      <c r="BR68" s="14">
        <v>0.81416809157556103</v>
      </c>
      <c r="BS68" s="13">
        <v>2.45288893680386</v>
      </c>
      <c r="BT68" s="14">
        <v>1.8090853740783299</v>
      </c>
      <c r="BU68" s="13">
        <v>0.83758360799521103</v>
      </c>
      <c r="BV68" s="14">
        <v>1.5595619590816101</v>
      </c>
      <c r="BW68" s="13">
        <v>7.8949772543290502</v>
      </c>
      <c r="BX68" s="14">
        <v>0.88592339438722001</v>
      </c>
      <c r="BY68" s="13">
        <v>6.2919515724172896</v>
      </c>
      <c r="BZ68" s="14">
        <v>1.4595830451358101</v>
      </c>
      <c r="CA68" s="13">
        <v>12.1402166590312</v>
      </c>
      <c r="CB68" s="14">
        <v>4.3824254614728897</v>
      </c>
      <c r="CC68" s="13">
        <v>5.8482650866138899</v>
      </c>
      <c r="CD68" s="14">
        <v>4.7655683627265004</v>
      </c>
      <c r="CE68" s="13">
        <v>13.0727849876022</v>
      </c>
      <c r="CF68" s="14">
        <v>1.2293924839446799</v>
      </c>
      <c r="CG68" s="13">
        <v>12.610707352895901</v>
      </c>
      <c r="CH68" s="14">
        <v>2.1313107296717999</v>
      </c>
      <c r="CI68" s="13">
        <v>22.426011322811998</v>
      </c>
      <c r="CJ68" s="14">
        <v>6.6110264344282301</v>
      </c>
      <c r="CK68" s="13">
        <v>9.81530396991608</v>
      </c>
      <c r="CL68" s="14">
        <v>7.0151378902763399</v>
      </c>
      <c r="CM68" s="13">
        <v>7.3768764971845897</v>
      </c>
      <c r="CN68" s="14">
        <v>1.05521431751462</v>
      </c>
      <c r="CO68" s="13">
        <v>5.2179515045515101</v>
      </c>
      <c r="CP68" s="14">
        <v>1.5312883311780401</v>
      </c>
      <c r="CQ68" s="13">
        <v>4.9771899461706202</v>
      </c>
      <c r="CR68" s="14">
        <v>2.4665088154574799</v>
      </c>
      <c r="CS68" s="13">
        <v>-0.24076155838089</v>
      </c>
      <c r="CT68" s="14">
        <v>3.0973960296569301</v>
      </c>
      <c r="CU68" s="13">
        <v>5.3481146452952304</v>
      </c>
      <c r="CV68" s="14">
        <v>1.06738768429072</v>
      </c>
      <c r="CW68" s="13">
        <v>4.8234104436611496</v>
      </c>
      <c r="CX68" s="14">
        <v>1.5209486502787899</v>
      </c>
      <c r="CY68" s="13">
        <v>5.8857615333255797</v>
      </c>
      <c r="CZ68" s="14">
        <v>2.9332761378132801</v>
      </c>
      <c r="DA68" s="13">
        <v>1.0623510896644199</v>
      </c>
      <c r="DB68" s="14">
        <v>3.2269530480832098</v>
      </c>
      <c r="DC68" s="13">
        <v>3.23641291320962</v>
      </c>
      <c r="DD68" s="14">
        <v>0.53040812100587598</v>
      </c>
      <c r="DE68" s="13">
        <v>1.65646240062019</v>
      </c>
      <c r="DF68" s="14">
        <v>0.66805084590752795</v>
      </c>
      <c r="DG68" s="13">
        <v>2.45288893680386</v>
      </c>
      <c r="DH68" s="14">
        <v>1.8090853740783299</v>
      </c>
      <c r="DI68" s="13">
        <v>0.79642653618367198</v>
      </c>
      <c r="DJ68" s="14">
        <v>1.75820868180745</v>
      </c>
      <c r="DK68" s="13">
        <v>6.9031958007989003</v>
      </c>
      <c r="DL68" s="14">
        <v>0.899860559443865</v>
      </c>
      <c r="DM68" s="13">
        <v>5.4004193159948297</v>
      </c>
      <c r="DN68" s="14">
        <v>1.4414161201273099</v>
      </c>
      <c r="DO68" s="13">
        <v>7.4949496290740596</v>
      </c>
      <c r="DP68" s="14">
        <v>3.3438847849233402</v>
      </c>
      <c r="DQ68" s="13">
        <v>2.0945303130792299</v>
      </c>
      <c r="DR68" s="14">
        <v>3.8531502629140202</v>
      </c>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6"/>
    </row>
    <row r="69" spans="1:182" ht="12.95" customHeight="1" x14ac:dyDescent="0.2">
      <c r="A69" s="3" t="s">
        <v>105</v>
      </c>
      <c r="B69" s="27">
        <v>2</v>
      </c>
      <c r="C69" s="28">
        <v>5.0099724927122304</v>
      </c>
      <c r="D69" s="29">
        <v>0.96232176623872401</v>
      </c>
      <c r="E69" s="28">
        <v>4.6917284573809503</v>
      </c>
      <c r="F69" s="29">
        <v>1.41271748026996</v>
      </c>
      <c r="G69" s="28">
        <v>9.2765606131434009</v>
      </c>
      <c r="H69" s="29">
        <v>4.4781207574197497</v>
      </c>
      <c r="I69" s="28">
        <v>4.5848321557624496</v>
      </c>
      <c r="J69" s="29">
        <v>4.6963136297989703</v>
      </c>
      <c r="K69" s="28">
        <v>5.94915593998061</v>
      </c>
      <c r="L69" s="29">
        <v>0.96173519034174504</v>
      </c>
      <c r="M69" s="28">
        <v>6.6654686671342702</v>
      </c>
      <c r="N69" s="29">
        <v>1.62283630921033</v>
      </c>
      <c r="O69" s="28">
        <v>10.1359446383775</v>
      </c>
      <c r="P69" s="29">
        <v>4.5589893970870499</v>
      </c>
      <c r="Q69" s="28">
        <v>3.4704759712432498</v>
      </c>
      <c r="R69" s="29">
        <v>4.8312195573443697</v>
      </c>
      <c r="S69" s="28">
        <v>5.4460442029317502</v>
      </c>
      <c r="T69" s="29">
        <v>1.1196043851758499</v>
      </c>
      <c r="U69" s="28">
        <v>4.4935635700930803</v>
      </c>
      <c r="V69" s="29">
        <v>1.27712257360535</v>
      </c>
      <c r="W69" s="28">
        <v>5.2377254963507598</v>
      </c>
      <c r="X69" s="29">
        <v>3.0907403737172898</v>
      </c>
      <c r="Y69" s="28">
        <v>0.74416192625768496</v>
      </c>
      <c r="Z69" s="29">
        <v>3.4386292617749299</v>
      </c>
      <c r="AA69" s="28">
        <v>11.3389601973032</v>
      </c>
      <c r="AB69" s="29">
        <v>1.1673756259789301</v>
      </c>
      <c r="AC69" s="28">
        <v>9.8833699555384609</v>
      </c>
      <c r="AD69" s="29">
        <v>2.0484155390759202</v>
      </c>
      <c r="AE69" s="28">
        <v>8.5575939429859496</v>
      </c>
      <c r="AF69" s="29">
        <v>4.1280026467850499</v>
      </c>
      <c r="AG69" s="28">
        <v>-1.3257760125525</v>
      </c>
      <c r="AH69" s="29">
        <v>4.4692451547155203</v>
      </c>
      <c r="AI69" s="28">
        <v>18.4877476046811</v>
      </c>
      <c r="AJ69" s="29">
        <v>1.48428547961724</v>
      </c>
      <c r="AK69" s="28">
        <v>17.0229977770909</v>
      </c>
      <c r="AL69" s="29">
        <v>1.85325967551719</v>
      </c>
      <c r="AM69" s="28">
        <v>24.395496433713799</v>
      </c>
      <c r="AN69" s="29">
        <v>7.2043588339522904</v>
      </c>
      <c r="AO69" s="28">
        <v>7.37249865662291</v>
      </c>
      <c r="AP69" s="29">
        <v>7.2300777779505001</v>
      </c>
      <c r="AQ69" s="28">
        <v>16.2369114711015</v>
      </c>
      <c r="AR69" s="29">
        <v>1.42017190683566</v>
      </c>
      <c r="AS69" s="28">
        <v>15.6737656022633</v>
      </c>
      <c r="AT69" s="29">
        <v>2.3451924855897399</v>
      </c>
      <c r="AU69" s="28">
        <v>23.125894617956</v>
      </c>
      <c r="AV69" s="29">
        <v>6.0433704240837898</v>
      </c>
      <c r="AW69" s="28">
        <v>7.4521290156927504</v>
      </c>
      <c r="AX69" s="29">
        <v>6.7423465627960102</v>
      </c>
      <c r="AY69" s="28">
        <v>44.414713947178697</v>
      </c>
      <c r="AZ69" s="29">
        <v>2.02918076569624</v>
      </c>
      <c r="BA69" s="28">
        <v>44.075656107659</v>
      </c>
      <c r="BB69" s="29">
        <v>3.0027329166294501</v>
      </c>
      <c r="BC69" s="28">
        <v>43.128760839766599</v>
      </c>
      <c r="BD69" s="29">
        <v>9.0363270087353609</v>
      </c>
      <c r="BE69" s="28">
        <v>-0.94689526789235101</v>
      </c>
      <c r="BF69" s="29">
        <v>9.0098019222520396</v>
      </c>
      <c r="BG69" s="28">
        <v>16.8427549191514</v>
      </c>
      <c r="BH69" s="29">
        <v>1.3468003803664399</v>
      </c>
      <c r="BI69" s="28">
        <v>15.7114850719089</v>
      </c>
      <c r="BJ69" s="29">
        <v>2.26481117368537</v>
      </c>
      <c r="BK69" s="28">
        <v>21.948366421325701</v>
      </c>
      <c r="BL69" s="29">
        <v>6.2877970014092703</v>
      </c>
      <c r="BM69" s="28">
        <v>6.2368813494167501</v>
      </c>
      <c r="BN69" s="29">
        <v>6.2733042205984599</v>
      </c>
      <c r="BO69" s="28">
        <v>4.2926906490361603</v>
      </c>
      <c r="BP69" s="29">
        <v>0.86293393348777103</v>
      </c>
      <c r="BQ69" s="28">
        <v>2.8536023152828198</v>
      </c>
      <c r="BR69" s="29">
        <v>1.06164479922636</v>
      </c>
      <c r="BS69" s="28">
        <v>2.2058621172758701</v>
      </c>
      <c r="BT69" s="29">
        <v>2.1070631216841602</v>
      </c>
      <c r="BU69" s="28">
        <v>-0.64774019800694604</v>
      </c>
      <c r="BV69" s="29">
        <v>2.0665381269176502</v>
      </c>
      <c r="BW69" s="28">
        <v>8.6300353846996298</v>
      </c>
      <c r="BX69" s="29">
        <v>1.2475883288162599</v>
      </c>
      <c r="BY69" s="28">
        <v>7.8309278073080604</v>
      </c>
      <c r="BZ69" s="29">
        <v>2.0351723456401598</v>
      </c>
      <c r="CA69" s="28">
        <v>7.8991066868836803</v>
      </c>
      <c r="CB69" s="29">
        <v>3.4592350346483198</v>
      </c>
      <c r="CC69" s="28">
        <v>6.8178879575620896E-2</v>
      </c>
      <c r="CD69" s="29">
        <v>3.9203741907523</v>
      </c>
      <c r="CE69" s="28">
        <v>21.588201605374898</v>
      </c>
      <c r="CF69" s="29">
        <v>1.58050150060197</v>
      </c>
      <c r="CG69" s="28">
        <v>17.758516236527001</v>
      </c>
      <c r="CH69" s="29">
        <v>2.39823713633879</v>
      </c>
      <c r="CI69" s="28">
        <v>34.149621341250601</v>
      </c>
      <c r="CJ69" s="29">
        <v>6.8917235871045701</v>
      </c>
      <c r="CK69" s="28">
        <v>16.3911051047236</v>
      </c>
      <c r="CL69" s="29">
        <v>7.3682737463564099</v>
      </c>
      <c r="CM69" s="28">
        <v>17.427733704507101</v>
      </c>
      <c r="CN69" s="29">
        <v>1.8190122136593401</v>
      </c>
      <c r="CO69" s="28">
        <v>16.501950546484501</v>
      </c>
      <c r="CP69" s="29">
        <v>2.7204833774516599</v>
      </c>
      <c r="CQ69" s="28">
        <v>23.223866860367298</v>
      </c>
      <c r="CR69" s="29">
        <v>5.7715037570550702</v>
      </c>
      <c r="CS69" s="28">
        <v>6.7219163138828097</v>
      </c>
      <c r="CT69" s="29">
        <v>6.0942812049905699</v>
      </c>
      <c r="CU69" s="28">
        <v>4.9497551051177204</v>
      </c>
      <c r="CV69" s="29">
        <v>0.87383764309621303</v>
      </c>
      <c r="CW69" s="28">
        <v>3.21012661926334</v>
      </c>
      <c r="CX69" s="29">
        <v>0.93686902767333102</v>
      </c>
      <c r="CY69" s="28">
        <v>2.0273460847841598</v>
      </c>
      <c r="CZ69" s="29">
        <v>2.0389187220708198</v>
      </c>
      <c r="DA69" s="28">
        <v>-1.18278053447917</v>
      </c>
      <c r="DB69" s="29">
        <v>2.2463580490365298</v>
      </c>
      <c r="DC69" s="28">
        <v>5.8762743570672002</v>
      </c>
      <c r="DD69" s="29">
        <v>0.86685247431880497</v>
      </c>
      <c r="DE69" s="28">
        <v>4.6381961790103796</v>
      </c>
      <c r="DF69" s="29">
        <v>1.0645997765183699</v>
      </c>
      <c r="DG69" s="28">
        <v>7.7675060598186203</v>
      </c>
      <c r="DH69" s="29">
        <v>4.8317437002592198</v>
      </c>
      <c r="DI69" s="28">
        <v>3.1293098808082398</v>
      </c>
      <c r="DJ69" s="29">
        <v>5.0399516526149197</v>
      </c>
      <c r="DK69" s="28">
        <v>19.207325886242302</v>
      </c>
      <c r="DL69" s="29">
        <v>1.5621070270847</v>
      </c>
      <c r="DM69" s="28">
        <v>18.370368472982499</v>
      </c>
      <c r="DN69" s="29">
        <v>2.5204331553630701</v>
      </c>
      <c r="DO69" s="28">
        <v>15.0240865766167</v>
      </c>
      <c r="DP69" s="29">
        <v>5.1422654154532399</v>
      </c>
      <c r="DQ69" s="28">
        <v>-3.3462818963658201</v>
      </c>
      <c r="DR69" s="29">
        <v>5.7568562073897196</v>
      </c>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1"/>
    </row>
    <row r="70" spans="1:182" ht="12.95" customHeight="1" x14ac:dyDescent="0.2">
      <c r="A70" s="2"/>
      <c r="B70" s="32"/>
      <c r="C70" s="13" t="s">
        <v>1703</v>
      </c>
      <c r="D70" s="14" t="s">
        <v>1704</v>
      </c>
      <c r="E70" s="13" t="s">
        <v>1913</v>
      </c>
      <c r="F70" s="14" t="s">
        <v>1914</v>
      </c>
      <c r="G70" s="13" t="s">
        <v>1915</v>
      </c>
      <c r="H70" s="14" t="s">
        <v>1916</v>
      </c>
      <c r="I70" s="13" t="s">
        <v>1917</v>
      </c>
      <c r="J70" s="14" t="s">
        <v>1918</v>
      </c>
      <c r="K70" s="13" t="s">
        <v>1713</v>
      </c>
      <c r="L70" s="14" t="s">
        <v>1714</v>
      </c>
      <c r="M70" s="13" t="s">
        <v>1919</v>
      </c>
      <c r="N70" s="14" t="s">
        <v>1920</v>
      </c>
      <c r="O70" s="13" t="s">
        <v>1921</v>
      </c>
      <c r="P70" s="14" t="s">
        <v>1922</v>
      </c>
      <c r="Q70" s="13" t="s">
        <v>1923</v>
      </c>
      <c r="R70" s="14" t="s">
        <v>1924</v>
      </c>
      <c r="S70" s="13" t="s">
        <v>1723</v>
      </c>
      <c r="T70" s="14" t="s">
        <v>1724</v>
      </c>
      <c r="U70" s="13" t="s">
        <v>1925</v>
      </c>
      <c r="V70" s="14" t="s">
        <v>1926</v>
      </c>
      <c r="W70" s="13" t="s">
        <v>1927</v>
      </c>
      <c r="X70" s="14" t="s">
        <v>1928</v>
      </c>
      <c r="Y70" s="13" t="s">
        <v>1929</v>
      </c>
      <c r="Z70" s="14" t="s">
        <v>1930</v>
      </c>
      <c r="AA70" s="13" t="s">
        <v>1733</v>
      </c>
      <c r="AB70" s="14" t="s">
        <v>1734</v>
      </c>
      <c r="AC70" s="13" t="s">
        <v>1931</v>
      </c>
      <c r="AD70" s="14" t="s">
        <v>1932</v>
      </c>
      <c r="AE70" s="13" t="s">
        <v>1933</v>
      </c>
      <c r="AF70" s="14" t="s">
        <v>1934</v>
      </c>
      <c r="AG70" s="13" t="s">
        <v>1935</v>
      </c>
      <c r="AH70" s="14" t="s">
        <v>1936</v>
      </c>
      <c r="AI70" s="13" t="s">
        <v>1743</v>
      </c>
      <c r="AJ70" s="14" t="s">
        <v>1744</v>
      </c>
      <c r="AK70" s="13" t="s">
        <v>1937</v>
      </c>
      <c r="AL70" s="14" t="s">
        <v>1938</v>
      </c>
      <c r="AM70" s="13" t="s">
        <v>1939</v>
      </c>
      <c r="AN70" s="14" t="s">
        <v>1940</v>
      </c>
      <c r="AO70" s="13" t="s">
        <v>1941</v>
      </c>
      <c r="AP70" s="14" t="s">
        <v>1942</v>
      </c>
      <c r="AQ70" s="13" t="s">
        <v>1753</v>
      </c>
      <c r="AR70" s="14" t="s">
        <v>1754</v>
      </c>
      <c r="AS70" s="13" t="s">
        <v>1943</v>
      </c>
      <c r="AT70" s="14" t="s">
        <v>1944</v>
      </c>
      <c r="AU70" s="13" t="s">
        <v>1945</v>
      </c>
      <c r="AV70" s="14" t="s">
        <v>1946</v>
      </c>
      <c r="AW70" s="13" t="s">
        <v>1947</v>
      </c>
      <c r="AX70" s="14" t="s">
        <v>1948</v>
      </c>
      <c r="AY70" s="13" t="s">
        <v>1763</v>
      </c>
      <c r="AZ70" s="14" t="s">
        <v>1764</v>
      </c>
      <c r="BA70" s="13" t="s">
        <v>1949</v>
      </c>
      <c r="BB70" s="14" t="s">
        <v>1950</v>
      </c>
      <c r="BC70" s="13" t="s">
        <v>1951</v>
      </c>
      <c r="BD70" s="14" t="s">
        <v>1952</v>
      </c>
      <c r="BE70" s="13" t="s">
        <v>1953</v>
      </c>
      <c r="BF70" s="14" t="s">
        <v>1954</v>
      </c>
      <c r="BG70" s="13" t="s">
        <v>1773</v>
      </c>
      <c r="BH70" s="14" t="s">
        <v>1774</v>
      </c>
      <c r="BI70" s="13" t="s">
        <v>1955</v>
      </c>
      <c r="BJ70" s="14" t="s">
        <v>1956</v>
      </c>
      <c r="BK70" s="13" t="s">
        <v>1957</v>
      </c>
      <c r="BL70" s="14" t="s">
        <v>1958</v>
      </c>
      <c r="BM70" s="13" t="s">
        <v>1959</v>
      </c>
      <c r="BN70" s="14" t="s">
        <v>1960</v>
      </c>
      <c r="BO70" s="13" t="s">
        <v>1783</v>
      </c>
      <c r="BP70" s="14" t="s">
        <v>1784</v>
      </c>
      <c r="BQ70" s="13" t="s">
        <v>1961</v>
      </c>
      <c r="BR70" s="14" t="s">
        <v>1962</v>
      </c>
      <c r="BS70" s="13" t="s">
        <v>1963</v>
      </c>
      <c r="BT70" s="14" t="s">
        <v>1964</v>
      </c>
      <c r="BU70" s="13" t="s">
        <v>1965</v>
      </c>
      <c r="BV70" s="14" t="s">
        <v>1966</v>
      </c>
      <c r="BW70" s="13" t="s">
        <v>1793</v>
      </c>
      <c r="BX70" s="14" t="s">
        <v>1794</v>
      </c>
      <c r="BY70" s="13" t="s">
        <v>1967</v>
      </c>
      <c r="BZ70" s="14" t="s">
        <v>1968</v>
      </c>
      <c r="CA70" s="13" t="s">
        <v>1969</v>
      </c>
      <c r="CB70" s="14" t="s">
        <v>1970</v>
      </c>
      <c r="CC70" s="13" t="s">
        <v>1971</v>
      </c>
      <c r="CD70" s="14" t="s">
        <v>1972</v>
      </c>
      <c r="CE70" s="13" t="s">
        <v>1803</v>
      </c>
      <c r="CF70" s="14" t="s">
        <v>1804</v>
      </c>
      <c r="CG70" s="13" t="s">
        <v>1973</v>
      </c>
      <c r="CH70" s="14" t="s">
        <v>1974</v>
      </c>
      <c r="CI70" s="13" t="s">
        <v>1975</v>
      </c>
      <c r="CJ70" s="14" t="s">
        <v>1976</v>
      </c>
      <c r="CK70" s="13" t="s">
        <v>1977</v>
      </c>
      <c r="CL70" s="14" t="s">
        <v>1978</v>
      </c>
      <c r="CM70" s="13" t="s">
        <v>1813</v>
      </c>
      <c r="CN70" s="14" t="s">
        <v>1814</v>
      </c>
      <c r="CO70" s="13" t="s">
        <v>1979</v>
      </c>
      <c r="CP70" s="14" t="s">
        <v>1980</v>
      </c>
      <c r="CQ70" s="13" t="s">
        <v>1981</v>
      </c>
      <c r="CR70" s="14" t="s">
        <v>1982</v>
      </c>
      <c r="CS70" s="13" t="s">
        <v>1983</v>
      </c>
      <c r="CT70" s="14" t="s">
        <v>1984</v>
      </c>
      <c r="CU70" s="13" t="s">
        <v>1823</v>
      </c>
      <c r="CV70" s="14" t="s">
        <v>1824</v>
      </c>
      <c r="CW70" s="13" t="s">
        <v>1985</v>
      </c>
      <c r="CX70" s="14" t="s">
        <v>1986</v>
      </c>
      <c r="CY70" s="13" t="s">
        <v>1987</v>
      </c>
      <c r="CZ70" s="14" t="s">
        <v>1988</v>
      </c>
      <c r="DA70" s="13" t="s">
        <v>1989</v>
      </c>
      <c r="DB70" s="14" t="s">
        <v>1990</v>
      </c>
      <c r="DC70" s="13" t="s">
        <v>1833</v>
      </c>
      <c r="DD70" s="14" t="s">
        <v>1834</v>
      </c>
      <c r="DE70" s="13" t="s">
        <v>1991</v>
      </c>
      <c r="DF70" s="14" t="s">
        <v>1992</v>
      </c>
      <c r="DG70" s="13" t="s">
        <v>1993</v>
      </c>
      <c r="DH70" s="14" t="s">
        <v>1994</v>
      </c>
      <c r="DI70" s="13" t="s">
        <v>1995</v>
      </c>
      <c r="DJ70" s="14" t="s">
        <v>1996</v>
      </c>
      <c r="DK70" s="13" t="s">
        <v>1843</v>
      </c>
      <c r="DL70" s="14" t="s">
        <v>1844</v>
      </c>
      <c r="DM70" s="13" t="s">
        <v>1997</v>
      </c>
      <c r="DN70" s="14" t="s">
        <v>1998</v>
      </c>
      <c r="DO70" s="13" t="s">
        <v>1999</v>
      </c>
      <c r="DP70" s="14" t="s">
        <v>2000</v>
      </c>
      <c r="DQ70" s="13" t="s">
        <v>2001</v>
      </c>
      <c r="DR70" s="14" t="s">
        <v>2002</v>
      </c>
      <c r="DS70" s="13" t="s">
        <v>1853</v>
      </c>
      <c r="DT70" s="14" t="s">
        <v>1854</v>
      </c>
      <c r="DU70" s="13" t="s">
        <v>1855</v>
      </c>
      <c r="DV70" s="14" t="s">
        <v>1856</v>
      </c>
      <c r="DW70" s="13" t="s">
        <v>1857</v>
      </c>
      <c r="DX70" s="14" t="s">
        <v>1858</v>
      </c>
      <c r="DY70" s="13" t="s">
        <v>1859</v>
      </c>
      <c r="DZ70" s="14" t="s">
        <v>1860</v>
      </c>
      <c r="EA70" s="13" t="s">
        <v>1861</v>
      </c>
      <c r="EB70" s="14" t="s">
        <v>1862</v>
      </c>
      <c r="EC70" s="13" t="s">
        <v>1863</v>
      </c>
      <c r="ED70" s="14" t="s">
        <v>1864</v>
      </c>
      <c r="EE70" s="13" t="s">
        <v>1865</v>
      </c>
      <c r="EF70" s="14" t="s">
        <v>1866</v>
      </c>
      <c r="EG70" s="13" t="s">
        <v>1867</v>
      </c>
      <c r="EH70" s="14" t="s">
        <v>1868</v>
      </c>
      <c r="EI70" s="13" t="s">
        <v>1869</v>
      </c>
      <c r="EJ70" s="14" t="s">
        <v>1870</v>
      </c>
      <c r="EK70" s="13" t="s">
        <v>1871</v>
      </c>
      <c r="EL70" s="14" t="s">
        <v>1872</v>
      </c>
      <c r="EM70" s="13" t="s">
        <v>1873</v>
      </c>
      <c r="EN70" s="14" t="s">
        <v>1874</v>
      </c>
      <c r="EO70" s="13" t="s">
        <v>1875</v>
      </c>
      <c r="EP70" s="14" t="s">
        <v>1876</v>
      </c>
      <c r="EQ70" s="13" t="s">
        <v>1877</v>
      </c>
      <c r="ER70" s="14" t="s">
        <v>1878</v>
      </c>
      <c r="ES70" s="13" t="s">
        <v>1879</v>
      </c>
      <c r="ET70" s="14" t="s">
        <v>1880</v>
      </c>
      <c r="EU70" s="13" t="s">
        <v>1881</v>
      </c>
      <c r="EV70" s="14" t="s">
        <v>1882</v>
      </c>
      <c r="EW70" s="15" t="s">
        <v>1883</v>
      </c>
      <c r="EX70" s="15" t="s">
        <v>1884</v>
      </c>
      <c r="EY70" s="15" t="s">
        <v>1885</v>
      </c>
      <c r="EZ70" s="15" t="s">
        <v>1886</v>
      </c>
      <c r="FA70" s="15" t="s">
        <v>1887</v>
      </c>
      <c r="FB70" s="15" t="s">
        <v>1888</v>
      </c>
      <c r="FC70" s="15" t="s">
        <v>1889</v>
      </c>
      <c r="FD70" s="15" t="s">
        <v>1890</v>
      </c>
      <c r="FE70" s="15" t="s">
        <v>1891</v>
      </c>
      <c r="FF70" s="15" t="s">
        <v>1892</v>
      </c>
      <c r="FG70" s="15" t="s">
        <v>1893</v>
      </c>
      <c r="FH70" s="15" t="s">
        <v>1894</v>
      </c>
      <c r="FI70" s="15" t="s">
        <v>1895</v>
      </c>
      <c r="FJ70" s="15" t="s">
        <v>1896</v>
      </c>
      <c r="FK70" s="15" t="s">
        <v>1897</v>
      </c>
      <c r="FL70" s="15" t="s">
        <v>1898</v>
      </c>
      <c r="FM70" s="15" t="s">
        <v>1899</v>
      </c>
      <c r="FN70" s="15" t="s">
        <v>1900</v>
      </c>
      <c r="FO70" s="15" t="s">
        <v>1901</v>
      </c>
      <c r="FP70" s="15" t="s">
        <v>1902</v>
      </c>
      <c r="FQ70" s="15" t="s">
        <v>1903</v>
      </c>
      <c r="FR70" s="15" t="s">
        <v>1904</v>
      </c>
      <c r="FS70" s="15" t="s">
        <v>1905</v>
      </c>
      <c r="FT70" s="15" t="s">
        <v>1906</v>
      </c>
      <c r="FU70" s="15" t="s">
        <v>1907</v>
      </c>
      <c r="FV70" s="15" t="s">
        <v>1908</v>
      </c>
      <c r="FW70" s="15" t="s">
        <v>1909</v>
      </c>
      <c r="FX70" s="15" t="s">
        <v>1910</v>
      </c>
      <c r="FY70" s="15" t="s">
        <v>1911</v>
      </c>
      <c r="FZ70" s="16" t="s">
        <v>1912</v>
      </c>
    </row>
    <row r="71" spans="1:182" ht="12.95" customHeight="1" x14ac:dyDescent="0.2">
      <c r="A71" s="2" t="s">
        <v>18</v>
      </c>
      <c r="B71" s="32">
        <v>1</v>
      </c>
      <c r="C71" s="13">
        <v>4.1742153358232299</v>
      </c>
      <c r="D71" s="14">
        <v>0.489827760479358</v>
      </c>
      <c r="E71" s="13">
        <v>5.2062712522953101</v>
      </c>
      <c r="F71" s="14">
        <v>0.86512567232802096</v>
      </c>
      <c r="G71" s="13">
        <v>2.3299356298297802</v>
      </c>
      <c r="H71" s="14">
        <v>1.33442234381446</v>
      </c>
      <c r="I71" s="13">
        <v>-2.8763356224655299</v>
      </c>
      <c r="J71" s="14">
        <v>1.67814551560444</v>
      </c>
      <c r="K71" s="13">
        <v>3.97254026272077</v>
      </c>
      <c r="L71" s="14">
        <v>0.53807186500652404</v>
      </c>
      <c r="M71" s="13">
        <v>4.2677429944508702</v>
      </c>
      <c r="N71" s="14">
        <v>0.85120821450641104</v>
      </c>
      <c r="O71" s="13">
        <v>5.6023508378515103</v>
      </c>
      <c r="P71" s="14">
        <v>3.1083489925839598</v>
      </c>
      <c r="Q71" s="13">
        <v>1.3346078434006501</v>
      </c>
      <c r="R71" s="14">
        <v>3.0510776962179098</v>
      </c>
      <c r="S71" s="13">
        <v>6.3777983777482099</v>
      </c>
      <c r="T71" s="14">
        <v>0.63950341456370596</v>
      </c>
      <c r="U71" s="13">
        <v>7.3705384526152002</v>
      </c>
      <c r="V71" s="14">
        <v>1.0752980156862</v>
      </c>
      <c r="W71" s="13">
        <v>7.69234023744706</v>
      </c>
      <c r="X71" s="14">
        <v>3.1316049913624902</v>
      </c>
      <c r="Y71" s="13">
        <v>0.32180178483185501</v>
      </c>
      <c r="Z71" s="14">
        <v>3.3412114005698199</v>
      </c>
      <c r="AA71" s="13">
        <v>7.3219016109044803</v>
      </c>
      <c r="AB71" s="14">
        <v>0.89175479219689802</v>
      </c>
      <c r="AC71" s="13">
        <v>6.8302417625734897</v>
      </c>
      <c r="AD71" s="14">
        <v>1.2348024683460701</v>
      </c>
      <c r="AE71" s="13">
        <v>10.613479334687</v>
      </c>
      <c r="AF71" s="14">
        <v>4.0049031559341399</v>
      </c>
      <c r="AG71" s="13">
        <v>3.7832375721135199</v>
      </c>
      <c r="AH71" s="14">
        <v>3.9635840233809998</v>
      </c>
      <c r="AI71" s="13">
        <v>13.4641305081628</v>
      </c>
      <c r="AJ71" s="14">
        <v>0.81608554154520896</v>
      </c>
      <c r="AK71" s="13">
        <v>11.8196707618999</v>
      </c>
      <c r="AL71" s="14">
        <v>1.1916075719153001</v>
      </c>
      <c r="AM71" s="13">
        <v>18.149750596771501</v>
      </c>
      <c r="AN71" s="14">
        <v>4.4537155086744402</v>
      </c>
      <c r="AO71" s="13">
        <v>6.3300798348715199</v>
      </c>
      <c r="AP71" s="14">
        <v>4.5902333982368004</v>
      </c>
      <c r="AQ71" s="13">
        <v>16.457051873153802</v>
      </c>
      <c r="AR71" s="14">
        <v>0.95788264176964799</v>
      </c>
      <c r="AS71" s="13">
        <v>15.0446773964463</v>
      </c>
      <c r="AT71" s="14">
        <v>1.28509063062176</v>
      </c>
      <c r="AU71" s="13">
        <v>19.8926561679725</v>
      </c>
      <c r="AV71" s="14">
        <v>4.5890384526913701</v>
      </c>
      <c r="AW71" s="13">
        <v>4.8479787715262797</v>
      </c>
      <c r="AX71" s="14">
        <v>4.8298828732459302</v>
      </c>
      <c r="AY71" s="13">
        <v>22.706638505794999</v>
      </c>
      <c r="AZ71" s="14">
        <v>1.12125930740233</v>
      </c>
      <c r="BA71" s="13">
        <v>18.621121998849802</v>
      </c>
      <c r="BB71" s="14">
        <v>1.5788880316749101</v>
      </c>
      <c r="BC71" s="13">
        <v>25.145959437336099</v>
      </c>
      <c r="BD71" s="14">
        <v>4.66934260870429</v>
      </c>
      <c r="BE71" s="13">
        <v>6.5248374384863101</v>
      </c>
      <c r="BF71" s="14">
        <v>5.0893999686884399</v>
      </c>
      <c r="BG71" s="13">
        <v>11.9887314453364</v>
      </c>
      <c r="BH71" s="14">
        <v>1.0156155369914199</v>
      </c>
      <c r="BI71" s="13">
        <v>12.9181255278772</v>
      </c>
      <c r="BJ71" s="14">
        <v>1.537073053187</v>
      </c>
      <c r="BK71" s="13">
        <v>16.9957206999009</v>
      </c>
      <c r="BL71" s="14">
        <v>4.3934412849080804</v>
      </c>
      <c r="BM71" s="13">
        <v>4.0775951720237602</v>
      </c>
      <c r="BN71" s="14">
        <v>4.5580827702464504</v>
      </c>
      <c r="BO71" s="13">
        <v>4.9688318365504003</v>
      </c>
      <c r="BP71" s="14">
        <v>0.59309244945082296</v>
      </c>
      <c r="BQ71" s="13">
        <v>5.6908034018901503</v>
      </c>
      <c r="BR71" s="14">
        <v>1.0010396815429601</v>
      </c>
      <c r="BS71" s="13">
        <v>4.1919537448254802</v>
      </c>
      <c r="BT71" s="14">
        <v>1.8726150026652</v>
      </c>
      <c r="BU71" s="13">
        <v>-1.4988496570646701</v>
      </c>
      <c r="BV71" s="14">
        <v>2.1882027618034501</v>
      </c>
      <c r="BW71" s="13">
        <v>9.0758011773912504</v>
      </c>
      <c r="BX71" s="14">
        <v>0.76997272783341397</v>
      </c>
      <c r="BY71" s="13">
        <v>9.2669568459902507</v>
      </c>
      <c r="BZ71" s="14">
        <v>1.11956083698264</v>
      </c>
      <c r="CA71" s="13">
        <v>13.063458074353401</v>
      </c>
      <c r="CB71" s="14">
        <v>3.8178248346249002</v>
      </c>
      <c r="CC71" s="13">
        <v>3.7965012283631401</v>
      </c>
      <c r="CD71" s="14">
        <v>3.95355827057283</v>
      </c>
      <c r="CE71" s="13">
        <v>15.626665831750501</v>
      </c>
      <c r="CF71" s="14">
        <v>1.06451314296396</v>
      </c>
      <c r="CG71" s="13">
        <v>15.7116602764691</v>
      </c>
      <c r="CH71" s="14">
        <v>1.58516891098341</v>
      </c>
      <c r="CI71" s="13">
        <v>16.768293924278701</v>
      </c>
      <c r="CJ71" s="14">
        <v>4.0157606649506503</v>
      </c>
      <c r="CK71" s="13">
        <v>1.05663364780952</v>
      </c>
      <c r="CL71" s="14">
        <v>4.2837900004141298</v>
      </c>
      <c r="CM71" s="13">
        <v>9.2168682331324003</v>
      </c>
      <c r="CN71" s="14">
        <v>0.89816485444898597</v>
      </c>
      <c r="CO71" s="13">
        <v>9.7561752303985205</v>
      </c>
      <c r="CP71" s="14">
        <v>1.3295673143348801</v>
      </c>
      <c r="CQ71" s="13">
        <v>10.379531821254201</v>
      </c>
      <c r="CR71" s="14">
        <v>3.0585858645322301</v>
      </c>
      <c r="CS71" s="13">
        <v>0.62335659085569595</v>
      </c>
      <c r="CT71" s="14">
        <v>3.1617103385781702</v>
      </c>
      <c r="CU71" s="13">
        <v>6.4797261712515297</v>
      </c>
      <c r="CV71" s="14">
        <v>0.75404984334440905</v>
      </c>
      <c r="CW71" s="13">
        <v>6.3359302123700898</v>
      </c>
      <c r="CX71" s="14">
        <v>1.1143153697083901</v>
      </c>
      <c r="CY71" s="13">
        <v>8.7469873775170992</v>
      </c>
      <c r="CZ71" s="14">
        <v>2.9057788696056299</v>
      </c>
      <c r="DA71" s="13">
        <v>2.4110571651470099</v>
      </c>
      <c r="DB71" s="14">
        <v>3.1202585043041702</v>
      </c>
      <c r="DC71" s="13">
        <v>4.0340589841887997</v>
      </c>
      <c r="DD71" s="14">
        <v>0.54910280337027695</v>
      </c>
      <c r="DE71" s="13">
        <v>3.4417288604574798</v>
      </c>
      <c r="DF71" s="14">
        <v>0.77356870314514103</v>
      </c>
      <c r="DG71" s="13">
        <v>5.5337007653114796</v>
      </c>
      <c r="DH71" s="14">
        <v>2.3822943321827199</v>
      </c>
      <c r="DI71" s="13">
        <v>2.0919719048540002</v>
      </c>
      <c r="DJ71" s="14">
        <v>2.4715304700960998</v>
      </c>
      <c r="DK71" s="13">
        <v>13.5178528031337</v>
      </c>
      <c r="DL71" s="14">
        <v>0.97762036952223597</v>
      </c>
      <c r="DM71" s="13">
        <v>13.492251013318199</v>
      </c>
      <c r="DN71" s="14">
        <v>1.40821182690157</v>
      </c>
      <c r="DO71" s="13">
        <v>9.9163718738645308</v>
      </c>
      <c r="DP71" s="14">
        <v>3.5757944598750302</v>
      </c>
      <c r="DQ71" s="13">
        <v>-3.5758791394537202</v>
      </c>
      <c r="DR71" s="14">
        <v>3.6966723776046901</v>
      </c>
      <c r="DS71" s="13">
        <v>-0.29525558551486403</v>
      </c>
      <c r="DT71" s="14">
        <v>0.71232266724702897</v>
      </c>
      <c r="DU71" s="13">
        <v>0.54522993578776102</v>
      </c>
      <c r="DV71" s="14">
        <v>0.71107110043163102</v>
      </c>
      <c r="DW71" s="13">
        <v>0.60735086564362895</v>
      </c>
      <c r="DX71" s="14">
        <v>0.91691856252884496</v>
      </c>
      <c r="DY71" s="13">
        <v>2.4077028092390802</v>
      </c>
      <c r="DZ71" s="14">
        <v>1.05816350563449</v>
      </c>
      <c r="EA71" s="13">
        <v>4.2242298062084602</v>
      </c>
      <c r="EB71" s="14">
        <v>1.0851736061835699</v>
      </c>
      <c r="EC71" s="13">
        <v>5.4265186583450902</v>
      </c>
      <c r="ED71" s="14">
        <v>1.2837719391717901</v>
      </c>
      <c r="EE71" s="13">
        <v>-3.1087059112884701</v>
      </c>
      <c r="EF71" s="14">
        <v>1.5570939991896899</v>
      </c>
      <c r="EG71" s="13">
        <v>4.3940657022229503</v>
      </c>
      <c r="EH71" s="14">
        <v>1.1943642449388401</v>
      </c>
      <c r="EI71" s="13">
        <v>0.161657417475605</v>
      </c>
      <c r="EJ71" s="14">
        <v>0.85023027821117803</v>
      </c>
      <c r="EK71" s="13">
        <v>2.1748682386420399</v>
      </c>
      <c r="EL71" s="14">
        <v>0.96018381657593799</v>
      </c>
      <c r="EM71" s="13">
        <v>4.3686253040032099</v>
      </c>
      <c r="EN71" s="14">
        <v>1.3213974826391</v>
      </c>
      <c r="EO71" s="13">
        <v>1.95952214697772</v>
      </c>
      <c r="EP71" s="14">
        <v>1.1071770306456501</v>
      </c>
      <c r="EQ71" s="13">
        <v>0.51936428399862999</v>
      </c>
      <c r="ER71" s="14">
        <v>0.92479670692205795</v>
      </c>
      <c r="ES71" s="13">
        <v>-0.219843857090123</v>
      </c>
      <c r="ET71" s="14">
        <v>0.71767363703324505</v>
      </c>
      <c r="EU71" s="13">
        <v>4.37572892083044</v>
      </c>
      <c r="EV71" s="14">
        <v>1.2706362784102001</v>
      </c>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6"/>
    </row>
    <row r="72" spans="1:182" ht="12.95" customHeight="1" x14ac:dyDescent="0.2">
      <c r="A72" s="2" t="s">
        <v>22</v>
      </c>
      <c r="B72" s="32">
        <v>1</v>
      </c>
      <c r="C72" s="13">
        <v>5.3229345488024897</v>
      </c>
      <c r="D72" s="14">
        <v>0.45916203861439198</v>
      </c>
      <c r="E72" s="13">
        <v>5.1494728227804103</v>
      </c>
      <c r="F72" s="14">
        <v>0.63015203329606395</v>
      </c>
      <c r="G72" s="13">
        <v>9.3153878456085906</v>
      </c>
      <c r="H72" s="14">
        <v>3.7687005853084599</v>
      </c>
      <c r="I72" s="13">
        <v>4.1659150228281803</v>
      </c>
      <c r="J72" s="14">
        <v>3.7882018942866198</v>
      </c>
      <c r="K72" s="13">
        <v>6.0664564459998704</v>
      </c>
      <c r="L72" s="14">
        <v>0.50957189548876403</v>
      </c>
      <c r="M72" s="13">
        <v>5.1167395819013901</v>
      </c>
      <c r="N72" s="14">
        <v>0.57635506203847997</v>
      </c>
      <c r="O72" s="13">
        <v>12.4856808087007</v>
      </c>
      <c r="P72" s="14">
        <v>4.5319551460540701</v>
      </c>
      <c r="Q72" s="13">
        <v>7.3689412267993104</v>
      </c>
      <c r="R72" s="14">
        <v>4.49896041800758</v>
      </c>
      <c r="S72" s="13">
        <v>11.631610981172599</v>
      </c>
      <c r="T72" s="14">
        <v>0.64048834156555001</v>
      </c>
      <c r="U72" s="13">
        <v>11.3606584196806</v>
      </c>
      <c r="V72" s="14">
        <v>0.87769056819095104</v>
      </c>
      <c r="W72" s="13">
        <v>21.523436484180099</v>
      </c>
      <c r="X72" s="14">
        <v>5.7759805999654299</v>
      </c>
      <c r="Y72" s="13">
        <v>10.1627780644995</v>
      </c>
      <c r="Z72" s="14">
        <v>5.92542774220016</v>
      </c>
      <c r="AA72" s="13">
        <v>11.3473232458624</v>
      </c>
      <c r="AB72" s="14">
        <v>0.67260455621229698</v>
      </c>
      <c r="AC72" s="13">
        <v>11.0473248965548</v>
      </c>
      <c r="AD72" s="14">
        <v>0.90810307707953097</v>
      </c>
      <c r="AE72" s="13">
        <v>13.928764928399699</v>
      </c>
      <c r="AF72" s="14">
        <v>4.4620389351158698</v>
      </c>
      <c r="AG72" s="13">
        <v>2.88144003184498</v>
      </c>
      <c r="AH72" s="14">
        <v>4.4045426322169199</v>
      </c>
      <c r="AI72" s="13">
        <v>22.942972402609101</v>
      </c>
      <c r="AJ72" s="14">
        <v>0.87754129784324197</v>
      </c>
      <c r="AK72" s="13">
        <v>22.234182550271701</v>
      </c>
      <c r="AL72" s="14">
        <v>1.1965661726941701</v>
      </c>
      <c r="AM72" s="13">
        <v>25.890298858030299</v>
      </c>
      <c r="AN72" s="14">
        <v>5.6013811639506796</v>
      </c>
      <c r="AO72" s="13">
        <v>3.6561163077585301</v>
      </c>
      <c r="AP72" s="14">
        <v>5.7682707793317096</v>
      </c>
      <c r="AQ72" s="13">
        <v>25.579683640284401</v>
      </c>
      <c r="AR72" s="14">
        <v>0.93733069734295804</v>
      </c>
      <c r="AS72" s="13">
        <v>25.4165478244098</v>
      </c>
      <c r="AT72" s="14">
        <v>1.42746926848879</v>
      </c>
      <c r="AU72" s="13">
        <v>23.101979469492498</v>
      </c>
      <c r="AV72" s="14">
        <v>5.4700704039281396</v>
      </c>
      <c r="AW72" s="13">
        <v>-2.3145683549172902</v>
      </c>
      <c r="AX72" s="14">
        <v>5.4237060482577704</v>
      </c>
      <c r="AY72" s="13">
        <v>17.8103972120288</v>
      </c>
      <c r="AZ72" s="14">
        <v>0.81211943911420204</v>
      </c>
      <c r="BA72" s="13">
        <v>17.352664304069201</v>
      </c>
      <c r="BB72" s="14">
        <v>1.08468063898149</v>
      </c>
      <c r="BC72" s="13">
        <v>19.632003231749199</v>
      </c>
      <c r="BD72" s="14">
        <v>5.4537046542107399</v>
      </c>
      <c r="BE72" s="13">
        <v>2.2793389276800502</v>
      </c>
      <c r="BF72" s="14">
        <v>5.3504258955367696</v>
      </c>
      <c r="BG72" s="13">
        <v>22.436774824710099</v>
      </c>
      <c r="BH72" s="14">
        <v>0.867087769578337</v>
      </c>
      <c r="BI72" s="13">
        <v>23.265067704188699</v>
      </c>
      <c r="BJ72" s="14">
        <v>1.24403049759696</v>
      </c>
      <c r="BK72" s="13">
        <v>34.376888777122304</v>
      </c>
      <c r="BL72" s="14">
        <v>6.0073010771134197</v>
      </c>
      <c r="BM72" s="13">
        <v>11.1118210729336</v>
      </c>
      <c r="BN72" s="14">
        <v>6.3111203691668498</v>
      </c>
      <c r="BO72" s="13">
        <v>6.4753802308983097</v>
      </c>
      <c r="BP72" s="14">
        <v>0.50120664979153395</v>
      </c>
      <c r="BQ72" s="13">
        <v>6.21527263328593</v>
      </c>
      <c r="BR72" s="14">
        <v>0.752526678121758</v>
      </c>
      <c r="BS72" s="13">
        <v>3.1407446327475999</v>
      </c>
      <c r="BT72" s="14">
        <v>1.8601031880968499</v>
      </c>
      <c r="BU72" s="13">
        <v>-3.07452800053834</v>
      </c>
      <c r="BV72" s="14">
        <v>2.0393946291690699</v>
      </c>
      <c r="BW72" s="13">
        <v>13.2976574977406</v>
      </c>
      <c r="BX72" s="14">
        <v>0.79273831605485401</v>
      </c>
      <c r="BY72" s="13">
        <v>13.090234320000601</v>
      </c>
      <c r="BZ72" s="14">
        <v>1.02922715615076</v>
      </c>
      <c r="CA72" s="13">
        <v>8.4642834696262792</v>
      </c>
      <c r="CB72" s="14">
        <v>3.6398002270532399</v>
      </c>
      <c r="CC72" s="13">
        <v>-4.6259508503743696</v>
      </c>
      <c r="CD72" s="14">
        <v>4.02876916648232</v>
      </c>
      <c r="CE72" s="13">
        <v>28.7351617285968</v>
      </c>
      <c r="CF72" s="14">
        <v>1.0287271871921899</v>
      </c>
      <c r="CG72" s="13">
        <v>28.061936368244499</v>
      </c>
      <c r="CH72" s="14">
        <v>1.3840487169961599</v>
      </c>
      <c r="CI72" s="13">
        <v>26.995358545925701</v>
      </c>
      <c r="CJ72" s="14">
        <v>6.1834949771602297</v>
      </c>
      <c r="CK72" s="13">
        <v>-1.0665778223187901</v>
      </c>
      <c r="CL72" s="14">
        <v>6.1780691064672801</v>
      </c>
      <c r="CM72" s="13">
        <v>16.948649513397601</v>
      </c>
      <c r="CN72" s="14">
        <v>0.83783441458522501</v>
      </c>
      <c r="CO72" s="13">
        <v>16.787798275116899</v>
      </c>
      <c r="CP72" s="14">
        <v>1.12737259794247</v>
      </c>
      <c r="CQ72" s="13">
        <v>19.2886877593177</v>
      </c>
      <c r="CR72" s="14">
        <v>5.2371081177640697</v>
      </c>
      <c r="CS72" s="13">
        <v>2.5008894842008198</v>
      </c>
      <c r="CT72" s="14">
        <v>5.4010655622019001</v>
      </c>
      <c r="CU72" s="13">
        <v>9.3012092052821007</v>
      </c>
      <c r="CV72" s="14">
        <v>0.60801588882944502</v>
      </c>
      <c r="CW72" s="13">
        <v>10.219118421869901</v>
      </c>
      <c r="CX72" s="14">
        <v>0.93511398951496405</v>
      </c>
      <c r="CY72" s="13">
        <v>7.6062173039028496</v>
      </c>
      <c r="CZ72" s="14">
        <v>3.3808773625451201</v>
      </c>
      <c r="DA72" s="13">
        <v>-2.6129011179671</v>
      </c>
      <c r="DB72" s="14">
        <v>3.5267737193225401</v>
      </c>
      <c r="DC72" s="13">
        <v>7.0033597455342003</v>
      </c>
      <c r="DD72" s="14">
        <v>0.52975214138860205</v>
      </c>
      <c r="DE72" s="13">
        <v>6.2765649254756504</v>
      </c>
      <c r="DF72" s="14">
        <v>0.84973703110672605</v>
      </c>
      <c r="DG72" s="13">
        <v>4.4720933116127002</v>
      </c>
      <c r="DH72" s="14">
        <v>2.5625532711229599</v>
      </c>
      <c r="DI72" s="13">
        <v>-1.80447161386295</v>
      </c>
      <c r="DJ72" s="14">
        <v>2.7157240464810801</v>
      </c>
      <c r="DK72" s="13">
        <v>17.531039053932101</v>
      </c>
      <c r="DL72" s="14">
        <v>0.75101108153280904</v>
      </c>
      <c r="DM72" s="13">
        <v>16.3443283000238</v>
      </c>
      <c r="DN72" s="14">
        <v>1.0925052340104899</v>
      </c>
      <c r="DO72" s="13">
        <v>20.3577673288646</v>
      </c>
      <c r="DP72" s="14">
        <v>5.3376252935881601</v>
      </c>
      <c r="DQ72" s="13">
        <v>4.0134390288407999</v>
      </c>
      <c r="DR72" s="14">
        <v>5.5149455190213104</v>
      </c>
      <c r="DS72" s="13">
        <v>8.4295950185188304E-2</v>
      </c>
      <c r="DT72" s="14">
        <v>0.64667631121552305</v>
      </c>
      <c r="DU72" s="13">
        <v>-0.17240974494841901</v>
      </c>
      <c r="DV72" s="14">
        <v>0.691402750335815</v>
      </c>
      <c r="DW72" s="13">
        <v>2.5816116172807302</v>
      </c>
      <c r="DX72" s="14">
        <v>0.81964583812349501</v>
      </c>
      <c r="DY72" s="13">
        <v>0.94370858373914701</v>
      </c>
      <c r="DZ72" s="14">
        <v>0.92176461134771603</v>
      </c>
      <c r="EA72" s="13">
        <v>6.7476194088578296</v>
      </c>
      <c r="EB72" s="14">
        <v>1.20719486292941</v>
      </c>
      <c r="EC72" s="13">
        <v>8.0052860889777993</v>
      </c>
      <c r="ED72" s="14">
        <v>1.26764685166124</v>
      </c>
      <c r="EE72" s="13">
        <v>0.717031614234383</v>
      </c>
      <c r="EF72" s="14">
        <v>1.0486330559580099</v>
      </c>
      <c r="EG72" s="13">
        <v>9.1939548367474693</v>
      </c>
      <c r="EH72" s="14">
        <v>1.08417106256645</v>
      </c>
      <c r="EI72" s="13">
        <v>1.14560699471056</v>
      </c>
      <c r="EJ72" s="14">
        <v>0.63261435608710703</v>
      </c>
      <c r="EK72" s="13">
        <v>3.5195252798800101</v>
      </c>
      <c r="EL72" s="14">
        <v>1.0124474833071799</v>
      </c>
      <c r="EM72" s="13">
        <v>11.9585340021031</v>
      </c>
      <c r="EN72" s="14">
        <v>1.3468470154529399</v>
      </c>
      <c r="EO72" s="13">
        <v>5.5301340208698599</v>
      </c>
      <c r="EP72" s="14">
        <v>1.1502660054787699</v>
      </c>
      <c r="EQ72" s="13">
        <v>2.0673025534374898</v>
      </c>
      <c r="ER72" s="14">
        <v>0.76556013884491003</v>
      </c>
      <c r="ES72" s="13">
        <v>1.8322352570429601</v>
      </c>
      <c r="ET72" s="14">
        <v>0.662082856772505</v>
      </c>
      <c r="EU72" s="13">
        <v>5.4999093685306502</v>
      </c>
      <c r="EV72" s="14">
        <v>1.10922537685638</v>
      </c>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6"/>
    </row>
    <row r="73" spans="1:182" ht="12.95" customHeight="1" x14ac:dyDescent="0.2">
      <c r="A73" s="17" t="s">
        <v>24</v>
      </c>
      <c r="B73" s="32">
        <v>1</v>
      </c>
      <c r="C73" s="13">
        <v>6.0422870732281604</v>
      </c>
      <c r="D73" s="14">
        <v>0.70740951136515295</v>
      </c>
      <c r="E73" s="13">
        <v>5.7585955152833401</v>
      </c>
      <c r="F73" s="14">
        <v>0.92299905378367797</v>
      </c>
      <c r="G73" s="13">
        <v>4.51564151784331</v>
      </c>
      <c r="H73" s="14">
        <v>3.3102656914595698</v>
      </c>
      <c r="I73" s="13">
        <v>-1.2429539974400301</v>
      </c>
      <c r="J73" s="14">
        <v>3.3942440853520002</v>
      </c>
      <c r="K73" s="13">
        <v>8.582786492596</v>
      </c>
      <c r="L73" s="14">
        <v>0.91504913727856696</v>
      </c>
      <c r="M73" s="13">
        <v>7.63919323632049</v>
      </c>
      <c r="N73" s="14">
        <v>1.1287800150309</v>
      </c>
      <c r="O73" s="13">
        <v>12.2261911785526</v>
      </c>
      <c r="P73" s="14">
        <v>7.29957703442218</v>
      </c>
      <c r="Q73" s="13">
        <v>4.5869979422320801</v>
      </c>
      <c r="R73" s="14">
        <v>7.4284162921594596</v>
      </c>
      <c r="S73" s="13">
        <v>21.336009799250501</v>
      </c>
      <c r="T73" s="14">
        <v>1.19929508330035</v>
      </c>
      <c r="U73" s="13">
        <v>21.759024027741798</v>
      </c>
      <c r="V73" s="14">
        <v>1.6196923357151001</v>
      </c>
      <c r="W73" s="13">
        <v>35.2420325569231</v>
      </c>
      <c r="X73" s="14">
        <v>9.5045640967957397</v>
      </c>
      <c r="Y73" s="13">
        <v>13.4830085291813</v>
      </c>
      <c r="Z73" s="14">
        <v>9.5818751183768107</v>
      </c>
      <c r="AA73" s="13">
        <v>16.305892241597299</v>
      </c>
      <c r="AB73" s="14">
        <v>1.19868024326593</v>
      </c>
      <c r="AC73" s="13">
        <v>16.779024523861398</v>
      </c>
      <c r="AD73" s="14">
        <v>1.6549582099172</v>
      </c>
      <c r="AE73" s="13">
        <v>19.080486539019098</v>
      </c>
      <c r="AF73" s="14">
        <v>7.1713002498633598</v>
      </c>
      <c r="AG73" s="13">
        <v>2.3014620151576799</v>
      </c>
      <c r="AH73" s="14">
        <v>7.4214990341044604</v>
      </c>
      <c r="AI73" s="13">
        <v>35.082038583117601</v>
      </c>
      <c r="AJ73" s="14">
        <v>1.55490527962898</v>
      </c>
      <c r="AK73" s="13">
        <v>32.948615177243397</v>
      </c>
      <c r="AL73" s="14">
        <v>1.9558003819822201</v>
      </c>
      <c r="AM73" s="13">
        <v>42.271514802930497</v>
      </c>
      <c r="AN73" s="14">
        <v>8.7237426846175801</v>
      </c>
      <c r="AO73" s="13">
        <v>9.3228996256871</v>
      </c>
      <c r="AP73" s="14">
        <v>9.0033160538456798</v>
      </c>
      <c r="AQ73" s="13">
        <v>37.659413284265</v>
      </c>
      <c r="AR73" s="14">
        <v>1.60966363208025</v>
      </c>
      <c r="AS73" s="13">
        <v>35.868957093022097</v>
      </c>
      <c r="AT73" s="14">
        <v>2.2461905574098999</v>
      </c>
      <c r="AU73" s="13">
        <v>37.088202589589798</v>
      </c>
      <c r="AV73" s="14">
        <v>9.1381058289976291</v>
      </c>
      <c r="AW73" s="13">
        <v>1.21924549656774</v>
      </c>
      <c r="AX73" s="14">
        <v>8.6831109803997801</v>
      </c>
      <c r="AY73" s="13">
        <v>24.958340305284</v>
      </c>
      <c r="AZ73" s="14">
        <v>1.5101535350253099</v>
      </c>
      <c r="BA73" s="13">
        <v>23.369200613495899</v>
      </c>
      <c r="BB73" s="14">
        <v>1.7897380255453399</v>
      </c>
      <c r="BC73" s="13">
        <v>36.159550971552598</v>
      </c>
      <c r="BD73" s="14">
        <v>9.6853619364311694</v>
      </c>
      <c r="BE73" s="13">
        <v>12.7903503580568</v>
      </c>
      <c r="BF73" s="14">
        <v>9.2762001469728101</v>
      </c>
      <c r="BG73" s="13">
        <v>25.5002393809662</v>
      </c>
      <c r="BH73" s="14">
        <v>1.28176598153633</v>
      </c>
      <c r="BI73" s="13">
        <v>26.167590693342699</v>
      </c>
      <c r="BJ73" s="14">
        <v>1.7973238975021799</v>
      </c>
      <c r="BK73" s="13">
        <v>40.295635609830903</v>
      </c>
      <c r="BL73" s="14">
        <v>8.5426478067464693</v>
      </c>
      <c r="BM73" s="13">
        <v>14.1280449164882</v>
      </c>
      <c r="BN73" s="14">
        <v>8.9599566217074802</v>
      </c>
      <c r="BO73" s="13">
        <v>8.9308258440506698</v>
      </c>
      <c r="BP73" s="14">
        <v>0.89109622721583404</v>
      </c>
      <c r="BQ73" s="13">
        <v>8.28288465513082</v>
      </c>
      <c r="BR73" s="14">
        <v>1.1256755575417501</v>
      </c>
      <c r="BS73" s="13">
        <v>3.8674292036411901</v>
      </c>
      <c r="BT73" s="14">
        <v>2.8220284741114998</v>
      </c>
      <c r="BU73" s="13">
        <v>-4.4154554514896303</v>
      </c>
      <c r="BV73" s="14">
        <v>3.2166138098398802</v>
      </c>
      <c r="BW73" s="13">
        <v>18.568224314404699</v>
      </c>
      <c r="BX73" s="14">
        <v>1.3908150679734701</v>
      </c>
      <c r="BY73" s="13">
        <v>18.6457975820651</v>
      </c>
      <c r="BZ73" s="14">
        <v>1.7204563236631301</v>
      </c>
      <c r="CA73" s="13">
        <v>11.095258961038899</v>
      </c>
      <c r="CB73" s="14">
        <v>6.0439276386899703</v>
      </c>
      <c r="CC73" s="13">
        <v>-7.55053862102615</v>
      </c>
      <c r="CD73" s="14">
        <v>6.5043269445062197</v>
      </c>
      <c r="CE73" s="13">
        <v>36.692959120036498</v>
      </c>
      <c r="CF73" s="14">
        <v>1.6023646407045</v>
      </c>
      <c r="CG73" s="13">
        <v>37.850138972636202</v>
      </c>
      <c r="CH73" s="14">
        <v>2.0365756882236501</v>
      </c>
      <c r="CI73" s="13">
        <v>32.217494563787199</v>
      </c>
      <c r="CJ73" s="14">
        <v>8.5233764774765408</v>
      </c>
      <c r="CK73" s="13">
        <v>-5.6326444088490604</v>
      </c>
      <c r="CL73" s="14">
        <v>8.9617231251958795</v>
      </c>
      <c r="CM73" s="13">
        <v>17.236456014047299</v>
      </c>
      <c r="CN73" s="14">
        <v>1.2544119808801399</v>
      </c>
      <c r="CO73" s="13">
        <v>16.5282558410061</v>
      </c>
      <c r="CP73" s="14">
        <v>1.53745258138434</v>
      </c>
      <c r="CQ73" s="13">
        <v>16.8978307711218</v>
      </c>
      <c r="CR73" s="14">
        <v>6.6515240861760798</v>
      </c>
      <c r="CS73" s="13">
        <v>0.36957493011568898</v>
      </c>
      <c r="CT73" s="14">
        <v>7.1788762155313401</v>
      </c>
      <c r="CU73" s="13">
        <v>12.771807678522</v>
      </c>
      <c r="CV73" s="14">
        <v>1.0269995816413799</v>
      </c>
      <c r="CW73" s="13">
        <v>13.595985542456299</v>
      </c>
      <c r="CX73" s="14">
        <v>1.5535960794119701</v>
      </c>
      <c r="CY73" s="13">
        <v>7.4589032310506997</v>
      </c>
      <c r="CZ73" s="14">
        <v>3.8946034394481899</v>
      </c>
      <c r="DA73" s="13">
        <v>-6.1370823114056199</v>
      </c>
      <c r="DB73" s="14">
        <v>4.4290695695360602</v>
      </c>
      <c r="DC73" s="13">
        <v>9.0229968445810496</v>
      </c>
      <c r="DD73" s="14">
        <v>0.752953571868344</v>
      </c>
      <c r="DE73" s="13">
        <v>7.2046986672749398</v>
      </c>
      <c r="DF73" s="14">
        <v>1.06925951639342</v>
      </c>
      <c r="DG73" s="13">
        <v>5.0127256908674802</v>
      </c>
      <c r="DH73" s="14">
        <v>3.0622379959613699</v>
      </c>
      <c r="DI73" s="13">
        <v>-2.1919729764074698</v>
      </c>
      <c r="DJ73" s="14">
        <v>3.42492786464374</v>
      </c>
      <c r="DK73" s="13">
        <v>17.584397736587299</v>
      </c>
      <c r="DL73" s="14">
        <v>1.0820901292976099</v>
      </c>
      <c r="DM73" s="13">
        <v>16.883900946686602</v>
      </c>
      <c r="DN73" s="14">
        <v>1.5959002215223801</v>
      </c>
      <c r="DO73" s="13">
        <v>14.323166936011001</v>
      </c>
      <c r="DP73" s="14">
        <v>4.7315962625140902</v>
      </c>
      <c r="DQ73" s="13">
        <v>-2.5607340106755601</v>
      </c>
      <c r="DR73" s="14">
        <v>5.0441133520816299</v>
      </c>
      <c r="DS73" s="13">
        <v>0.32116655269024302</v>
      </c>
      <c r="DT73" s="14">
        <v>0.94577227171244005</v>
      </c>
      <c r="DU73" s="13">
        <v>0.52367949650128098</v>
      </c>
      <c r="DV73" s="14">
        <v>1.2077743478304199</v>
      </c>
      <c r="DW73" s="13">
        <v>6.8421478731814496</v>
      </c>
      <c r="DX73" s="14">
        <v>1.5204081983765001</v>
      </c>
      <c r="DY73" s="13">
        <v>4.58182787266104</v>
      </c>
      <c r="DZ73" s="14">
        <v>1.4466404880700201</v>
      </c>
      <c r="EA73" s="13">
        <v>13.039651462524899</v>
      </c>
      <c r="EB73" s="14">
        <v>1.98604083054766</v>
      </c>
      <c r="EC73" s="13">
        <v>13.7286535401304</v>
      </c>
      <c r="ED73" s="14">
        <v>2.0568052128780998</v>
      </c>
      <c r="EE73" s="13">
        <v>3.0719496707427898</v>
      </c>
      <c r="EF73" s="14">
        <v>1.8948892565472699</v>
      </c>
      <c r="EG73" s="13">
        <v>9.5986861651065603</v>
      </c>
      <c r="EH73" s="14">
        <v>1.6078726371013901</v>
      </c>
      <c r="EI73" s="13">
        <v>0.58197456287558003</v>
      </c>
      <c r="EJ73" s="14">
        <v>1.14051968822015</v>
      </c>
      <c r="EK73" s="13">
        <v>5.3415098780039303</v>
      </c>
      <c r="EL73" s="14">
        <v>1.6370759880847301</v>
      </c>
      <c r="EM73" s="13">
        <v>13.043998016337101</v>
      </c>
      <c r="EN73" s="14">
        <v>2.07235449915142</v>
      </c>
      <c r="EO73" s="13">
        <v>4.6656589354809297</v>
      </c>
      <c r="EP73" s="14">
        <v>1.6435829543973599</v>
      </c>
      <c r="EQ73" s="13">
        <v>3.96274846754058</v>
      </c>
      <c r="ER73" s="14">
        <v>1.26118682499694</v>
      </c>
      <c r="ES73" s="13">
        <v>0.18471632154829701</v>
      </c>
      <c r="ET73" s="14">
        <v>1.0216895325866</v>
      </c>
      <c r="EU73" s="13">
        <v>2.7644034594685798</v>
      </c>
      <c r="EV73" s="14">
        <v>1.7263137025888899</v>
      </c>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6"/>
    </row>
    <row r="74" spans="1:182" ht="12.95" customHeight="1" x14ac:dyDescent="0.2">
      <c r="A74" s="2" t="s">
        <v>25</v>
      </c>
      <c r="B74" s="32">
        <v>1</v>
      </c>
      <c r="C74" s="13">
        <v>12.794186561352401</v>
      </c>
      <c r="D74" s="14">
        <v>1.0186758143538399</v>
      </c>
      <c r="E74" s="13">
        <v>12.759733117330599</v>
      </c>
      <c r="F74" s="14">
        <v>1.3826043964494801</v>
      </c>
      <c r="G74" s="13">
        <v>14.3865350214634</v>
      </c>
      <c r="H74" s="14">
        <v>4.5835056333756601</v>
      </c>
      <c r="I74" s="13">
        <v>1.6268019041327499</v>
      </c>
      <c r="J74" s="14">
        <v>4.8228106109866404</v>
      </c>
      <c r="K74" s="13">
        <v>12.3569733049408</v>
      </c>
      <c r="L74" s="14">
        <v>1.0493067518766499</v>
      </c>
      <c r="M74" s="13">
        <v>12.6571326552969</v>
      </c>
      <c r="N74" s="14">
        <v>1.34281437678699</v>
      </c>
      <c r="O74" s="13">
        <v>6.0209347597126701</v>
      </c>
      <c r="P74" s="14">
        <v>2.1206571486377399</v>
      </c>
      <c r="Q74" s="13">
        <v>-6.63619789558427</v>
      </c>
      <c r="R74" s="14">
        <v>2.4722825652125402</v>
      </c>
      <c r="S74" s="13">
        <v>12.552106541532201</v>
      </c>
      <c r="T74" s="14">
        <v>1.0127299811039701</v>
      </c>
      <c r="U74" s="13">
        <v>13.504125804435599</v>
      </c>
      <c r="V74" s="14">
        <v>1.36485873582266</v>
      </c>
      <c r="W74" s="13">
        <v>5.8225087759295402</v>
      </c>
      <c r="X74" s="14">
        <v>2.0610025677671802</v>
      </c>
      <c r="Y74" s="13">
        <v>-7.6816170285060199</v>
      </c>
      <c r="Z74" s="14">
        <v>2.5286683235598102</v>
      </c>
      <c r="AA74" s="13">
        <v>16.009551080382</v>
      </c>
      <c r="AB74" s="14">
        <v>1.1610148376406999</v>
      </c>
      <c r="AC74" s="13">
        <v>16.401923471271999</v>
      </c>
      <c r="AD74" s="14">
        <v>1.5329680729036399</v>
      </c>
      <c r="AE74" s="13">
        <v>10.216380213791201</v>
      </c>
      <c r="AF74" s="14">
        <v>4.1235901070908696</v>
      </c>
      <c r="AG74" s="13">
        <v>-6.1855432574807701</v>
      </c>
      <c r="AH74" s="14">
        <v>4.3362583951549301</v>
      </c>
      <c r="AI74" s="13">
        <v>30.910765588286498</v>
      </c>
      <c r="AJ74" s="14">
        <v>1.30160307170969</v>
      </c>
      <c r="AK74" s="13">
        <v>31.2546993188896</v>
      </c>
      <c r="AL74" s="14">
        <v>2.1970183795230702</v>
      </c>
      <c r="AM74" s="13">
        <v>28.937739768953801</v>
      </c>
      <c r="AN74" s="14">
        <v>6.2402717540567298</v>
      </c>
      <c r="AO74" s="13">
        <v>-2.3169595499358202</v>
      </c>
      <c r="AP74" s="14">
        <v>6.3300324308319302</v>
      </c>
      <c r="AQ74" s="13">
        <v>32.760616353435402</v>
      </c>
      <c r="AR74" s="14">
        <v>1.2166141998981099</v>
      </c>
      <c r="AS74" s="13">
        <v>31.498867782297999</v>
      </c>
      <c r="AT74" s="14">
        <v>2.0778231814247601</v>
      </c>
      <c r="AU74" s="13">
        <v>33.783247410413999</v>
      </c>
      <c r="AV74" s="14">
        <v>6.6585477420997803</v>
      </c>
      <c r="AW74" s="13">
        <v>2.2843796281159601</v>
      </c>
      <c r="AX74" s="14">
        <v>6.4802313323874801</v>
      </c>
      <c r="AY74" s="13">
        <v>42.293263116964397</v>
      </c>
      <c r="AZ74" s="14">
        <v>1.3426532673454401</v>
      </c>
      <c r="BA74" s="13">
        <v>40.071390198821398</v>
      </c>
      <c r="BB74" s="14">
        <v>2.3558269391775801</v>
      </c>
      <c r="BC74" s="13">
        <v>42.6792970525524</v>
      </c>
      <c r="BD74" s="14">
        <v>6.8495985993022304</v>
      </c>
      <c r="BE74" s="13">
        <v>2.6079068537310599</v>
      </c>
      <c r="BF74" s="14">
        <v>6.87878838441</v>
      </c>
      <c r="BG74" s="13">
        <v>21.7855778704707</v>
      </c>
      <c r="BH74" s="14">
        <v>1.18112539783563</v>
      </c>
      <c r="BI74" s="13">
        <v>22.9055789782524</v>
      </c>
      <c r="BJ74" s="14">
        <v>2.0164645522808202</v>
      </c>
      <c r="BK74" s="13">
        <v>20.484936322500701</v>
      </c>
      <c r="BL74" s="14">
        <v>5.3279865365161898</v>
      </c>
      <c r="BM74" s="13">
        <v>-2.4206426557517302</v>
      </c>
      <c r="BN74" s="14">
        <v>5.6992011686078303</v>
      </c>
      <c r="BO74" s="13">
        <v>22.560349491131099</v>
      </c>
      <c r="BP74" s="14">
        <v>1.21100839288744</v>
      </c>
      <c r="BQ74" s="13">
        <v>21.8748739652181</v>
      </c>
      <c r="BR74" s="14">
        <v>1.6753165890186601</v>
      </c>
      <c r="BS74" s="13">
        <v>30.592585824486498</v>
      </c>
      <c r="BT74" s="14">
        <v>6.2248414703065498</v>
      </c>
      <c r="BU74" s="13">
        <v>8.7177118592684195</v>
      </c>
      <c r="BV74" s="14">
        <v>6.5014523883224404</v>
      </c>
      <c r="BW74" s="13">
        <v>18.923699485589001</v>
      </c>
      <c r="BX74" s="14">
        <v>0.93313842000085101</v>
      </c>
      <c r="BY74" s="13">
        <v>20.382025209429699</v>
      </c>
      <c r="BZ74" s="14">
        <v>1.5838257852500299</v>
      </c>
      <c r="CA74" s="13">
        <v>17.044453097563402</v>
      </c>
      <c r="CB74" s="14">
        <v>5.1743990342693396</v>
      </c>
      <c r="CC74" s="13">
        <v>-3.3375721118662698</v>
      </c>
      <c r="CD74" s="14">
        <v>5.38046362700715</v>
      </c>
      <c r="CE74" s="13">
        <v>52.027091536199201</v>
      </c>
      <c r="CF74" s="14">
        <v>1.4459575137695</v>
      </c>
      <c r="CG74" s="13">
        <v>52.829597542979997</v>
      </c>
      <c r="CH74" s="14">
        <v>2.2385845638642898</v>
      </c>
      <c r="CI74" s="13">
        <v>40.269724719116503</v>
      </c>
      <c r="CJ74" s="14">
        <v>7.3651986571147798</v>
      </c>
      <c r="CK74" s="13">
        <v>-12.5598728238635</v>
      </c>
      <c r="CL74" s="14">
        <v>7.5092311942340997</v>
      </c>
      <c r="CM74" s="13">
        <v>43.550002938991703</v>
      </c>
      <c r="CN74" s="14">
        <v>1.4464780423661301</v>
      </c>
      <c r="CO74" s="13">
        <v>42.917905462379899</v>
      </c>
      <c r="CP74" s="14">
        <v>2.3981767070705899</v>
      </c>
      <c r="CQ74" s="13">
        <v>42.712030487384801</v>
      </c>
      <c r="CR74" s="14">
        <v>6.6762164456635</v>
      </c>
      <c r="CS74" s="13">
        <v>-0.205874974995083</v>
      </c>
      <c r="CT74" s="14">
        <v>6.7709444101205403</v>
      </c>
      <c r="CU74" s="13">
        <v>16.256194803926199</v>
      </c>
      <c r="CV74" s="14">
        <v>1.0648748844829099</v>
      </c>
      <c r="CW74" s="13">
        <v>15.9873016516172</v>
      </c>
      <c r="CX74" s="14">
        <v>1.5215042762434801</v>
      </c>
      <c r="CY74" s="13">
        <v>12.9636443691409</v>
      </c>
      <c r="CZ74" s="14">
        <v>4.4839496842282802</v>
      </c>
      <c r="DA74" s="13">
        <v>-3.0236572824762402</v>
      </c>
      <c r="DB74" s="14">
        <v>4.9299943025954702</v>
      </c>
      <c r="DC74" s="13">
        <v>31.603973782856901</v>
      </c>
      <c r="DD74" s="14">
        <v>1.46227754557457</v>
      </c>
      <c r="DE74" s="13">
        <v>28.607081550735401</v>
      </c>
      <c r="DF74" s="14">
        <v>2.0894752802292298</v>
      </c>
      <c r="DG74" s="13">
        <v>26.603028884789701</v>
      </c>
      <c r="DH74" s="14">
        <v>5.1567541471240803</v>
      </c>
      <c r="DI74" s="13">
        <v>-2.0040526659456401</v>
      </c>
      <c r="DJ74" s="14">
        <v>5.8832634190912598</v>
      </c>
      <c r="DK74" s="13">
        <v>33.026597654544901</v>
      </c>
      <c r="DL74" s="14">
        <v>1.3704096010785001</v>
      </c>
      <c r="DM74" s="13">
        <v>31.5447101768073</v>
      </c>
      <c r="DN74" s="14">
        <v>2.2311247111660899</v>
      </c>
      <c r="DO74" s="13">
        <v>36.193011374909098</v>
      </c>
      <c r="DP74" s="14">
        <v>6.5173967721039796</v>
      </c>
      <c r="DQ74" s="13">
        <v>4.6483011981017901</v>
      </c>
      <c r="DR74" s="14">
        <v>7.1008711943093097</v>
      </c>
      <c r="DS74" s="13">
        <v>0.91189858704972204</v>
      </c>
      <c r="DT74" s="14">
        <v>1.3498444545678101</v>
      </c>
      <c r="DU74" s="13">
        <v>-0.80885512100454404</v>
      </c>
      <c r="DV74" s="14">
        <v>1.3894983958279901</v>
      </c>
      <c r="DW74" s="13">
        <v>-1.4853055002516999</v>
      </c>
      <c r="DX74" s="14">
        <v>1.4596780882845299</v>
      </c>
      <c r="DY74" s="13">
        <v>0.38690111969265201</v>
      </c>
      <c r="DZ74" s="14">
        <v>1.51198286300596</v>
      </c>
      <c r="EA74" s="13">
        <v>5.3222501421453998</v>
      </c>
      <c r="EB74" s="14">
        <v>1.800797401816</v>
      </c>
      <c r="EC74" s="13">
        <v>6.1513357235438804</v>
      </c>
      <c r="ED74" s="14">
        <v>1.6573929263812801</v>
      </c>
      <c r="EE74" s="13">
        <v>3.7001861171024002</v>
      </c>
      <c r="EF74" s="14">
        <v>1.82745083403111</v>
      </c>
      <c r="EG74" s="13">
        <v>-0.48109116085042603</v>
      </c>
      <c r="EH74" s="14">
        <v>1.6196081099950601</v>
      </c>
      <c r="EI74" s="13">
        <v>1.4816828378209499</v>
      </c>
      <c r="EJ74" s="14">
        <v>1.68454820321821</v>
      </c>
      <c r="EK74" s="13">
        <v>0.58465720827133805</v>
      </c>
      <c r="EL74" s="14">
        <v>1.3815353338779199</v>
      </c>
      <c r="EM74" s="13">
        <v>3.8593657589926802</v>
      </c>
      <c r="EN74" s="14">
        <v>2.1039636015786898</v>
      </c>
      <c r="EO74" s="13">
        <v>6.8021313344088803</v>
      </c>
      <c r="EP74" s="14">
        <v>1.85793063061505</v>
      </c>
      <c r="EQ74" s="13">
        <v>-0.19651080176087299</v>
      </c>
      <c r="ER74" s="14">
        <v>1.4184008820068399</v>
      </c>
      <c r="ES74" s="13">
        <v>-1.9182683461945</v>
      </c>
      <c r="ET74" s="14">
        <v>1.8218072997446</v>
      </c>
      <c r="EU74" s="13">
        <v>-2.0111577517769801</v>
      </c>
      <c r="EV74" s="14">
        <v>1.8670011247538301</v>
      </c>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6"/>
    </row>
    <row r="75" spans="1:182" ht="12.95" customHeight="1" x14ac:dyDescent="0.2">
      <c r="A75" s="2" t="s">
        <v>36</v>
      </c>
      <c r="B75" s="32">
        <v>1</v>
      </c>
      <c r="C75" s="13">
        <v>3.64966939864801</v>
      </c>
      <c r="D75" s="14">
        <v>0.58461121016838102</v>
      </c>
      <c r="E75" s="13">
        <v>1.93311477944045</v>
      </c>
      <c r="F75" s="14">
        <v>0.58847156431023695</v>
      </c>
      <c r="G75" s="13">
        <v>6.8306850725740302</v>
      </c>
      <c r="H75" s="14">
        <v>4.4550601561226104</v>
      </c>
      <c r="I75" s="13">
        <v>4.8975702931335796</v>
      </c>
      <c r="J75" s="14">
        <v>4.7536861620030102</v>
      </c>
      <c r="K75" s="13">
        <v>7.4956070752368502</v>
      </c>
      <c r="L75" s="14">
        <v>0.77122264301334997</v>
      </c>
      <c r="M75" s="13">
        <v>5.7770973601203099</v>
      </c>
      <c r="N75" s="14">
        <v>0.99326183639322296</v>
      </c>
      <c r="O75" s="13">
        <v>17.7586664036643</v>
      </c>
      <c r="P75" s="14">
        <v>6.8985409865710796</v>
      </c>
      <c r="Q75" s="13">
        <v>11.981569043544001</v>
      </c>
      <c r="R75" s="14">
        <v>7.1087932219245902</v>
      </c>
      <c r="S75" s="13">
        <v>1.6714865128169101</v>
      </c>
      <c r="T75" s="14">
        <v>0.37591543450857601</v>
      </c>
      <c r="U75" s="13">
        <v>1.6511674343303999</v>
      </c>
      <c r="V75" s="14">
        <v>0.642911533233954</v>
      </c>
      <c r="W75" s="13">
        <v>1.83654415469674</v>
      </c>
      <c r="X75" s="14">
        <v>1.61625540827201</v>
      </c>
      <c r="Y75" s="13">
        <v>0.18537672036634301</v>
      </c>
      <c r="Z75" s="14">
        <v>1.74673004385747</v>
      </c>
      <c r="AA75" s="13">
        <v>8.4553512970864997</v>
      </c>
      <c r="AB75" s="14">
        <v>0.84654687448454302</v>
      </c>
      <c r="AC75" s="13">
        <v>9.1195676237785399</v>
      </c>
      <c r="AD75" s="14">
        <v>1.3795726732303299</v>
      </c>
      <c r="AE75" s="13">
        <v>2.3896719837089901</v>
      </c>
      <c r="AF75" s="14">
        <v>2.3845983002357398</v>
      </c>
      <c r="AG75" s="13">
        <v>-6.72989564006956</v>
      </c>
      <c r="AH75" s="14">
        <v>2.8702523552307602</v>
      </c>
      <c r="AI75" s="13">
        <v>27.400987340994799</v>
      </c>
      <c r="AJ75" s="14">
        <v>1.53636079184468</v>
      </c>
      <c r="AK75" s="13">
        <v>26.8135881240826</v>
      </c>
      <c r="AL75" s="14">
        <v>2.3580528622027002</v>
      </c>
      <c r="AM75" s="13">
        <v>26.732505721142399</v>
      </c>
      <c r="AN75" s="14">
        <v>8.0125312736360108</v>
      </c>
      <c r="AO75" s="13">
        <v>-8.1082402940211296E-2</v>
      </c>
      <c r="AP75" s="14">
        <v>8.0799121076166998</v>
      </c>
      <c r="AQ75" s="13">
        <v>32.608179206705998</v>
      </c>
      <c r="AR75" s="14">
        <v>1.4477287589418399</v>
      </c>
      <c r="AS75" s="13">
        <v>31.4336238739475</v>
      </c>
      <c r="AT75" s="14">
        <v>2.2748102610699199</v>
      </c>
      <c r="AU75" s="13">
        <v>28.732084787324801</v>
      </c>
      <c r="AV75" s="14">
        <v>7.8681460702555404</v>
      </c>
      <c r="AW75" s="13">
        <v>-2.70153908662276</v>
      </c>
      <c r="AX75" s="14">
        <v>7.9361107686373398</v>
      </c>
      <c r="AY75" s="13">
        <v>26.885574803541399</v>
      </c>
      <c r="AZ75" s="14">
        <v>1.5863824909419799</v>
      </c>
      <c r="BA75" s="13">
        <v>26.828858870837799</v>
      </c>
      <c r="BB75" s="14">
        <v>2.5675835469866799</v>
      </c>
      <c r="BC75" s="13">
        <v>19.6514818066535</v>
      </c>
      <c r="BD75" s="14">
        <v>7.6739172760133103</v>
      </c>
      <c r="BE75" s="13">
        <v>-7.1773770641842898</v>
      </c>
      <c r="BF75" s="14">
        <v>8.5073522720919996</v>
      </c>
      <c r="BG75" s="13">
        <v>34.959740627919203</v>
      </c>
      <c r="BH75" s="14">
        <v>1.6601917362474401</v>
      </c>
      <c r="BI75" s="13">
        <v>34.003448565966998</v>
      </c>
      <c r="BJ75" s="14">
        <v>2.3530457069828201</v>
      </c>
      <c r="BK75" s="13">
        <v>43.712642588226601</v>
      </c>
      <c r="BL75" s="14">
        <v>9.2137765884338592</v>
      </c>
      <c r="BM75" s="13">
        <v>9.7091940222596307</v>
      </c>
      <c r="BN75" s="14">
        <v>9.8812577752134292</v>
      </c>
      <c r="BO75" s="13">
        <v>6.2398917680450401</v>
      </c>
      <c r="BP75" s="14">
        <v>0.701150794095039</v>
      </c>
      <c r="BQ75" s="13">
        <v>6.0112476804010999</v>
      </c>
      <c r="BR75" s="14">
        <v>1.16666291333772</v>
      </c>
      <c r="BS75" s="13">
        <v>2.31350993276105</v>
      </c>
      <c r="BT75" s="14">
        <v>1.63336869427041</v>
      </c>
      <c r="BU75" s="13">
        <v>-3.6977377476400499</v>
      </c>
      <c r="BV75" s="14">
        <v>2.0039934556794998</v>
      </c>
      <c r="BW75" s="13">
        <v>26.5079238223876</v>
      </c>
      <c r="BX75" s="14">
        <v>1.6980081470341799</v>
      </c>
      <c r="BY75" s="13">
        <v>25.755643151935502</v>
      </c>
      <c r="BZ75" s="14">
        <v>2.4063449890606798</v>
      </c>
      <c r="CA75" s="13">
        <v>34.874631944440999</v>
      </c>
      <c r="CB75" s="14">
        <v>8.1820483264046597</v>
      </c>
      <c r="CC75" s="13">
        <v>9.1189887925054993</v>
      </c>
      <c r="CD75" s="14">
        <v>8.3197087304306105</v>
      </c>
      <c r="CE75" s="13">
        <v>51.519875588206297</v>
      </c>
      <c r="CF75" s="14">
        <v>1.72272907662318</v>
      </c>
      <c r="CG75" s="13">
        <v>50.654690560344498</v>
      </c>
      <c r="CH75" s="14">
        <v>2.58655234093224</v>
      </c>
      <c r="CI75" s="13">
        <v>55.786744105396203</v>
      </c>
      <c r="CJ75" s="14">
        <v>8.8227908867253593</v>
      </c>
      <c r="CK75" s="13">
        <v>5.1320535450516997</v>
      </c>
      <c r="CL75" s="14">
        <v>8.9935593665169904</v>
      </c>
      <c r="CM75" s="13">
        <v>22.577367923328701</v>
      </c>
      <c r="CN75" s="14">
        <v>1.5659909662073099</v>
      </c>
      <c r="CO75" s="13">
        <v>22.198965065555701</v>
      </c>
      <c r="CP75" s="14">
        <v>2.09968902644873</v>
      </c>
      <c r="CQ75" s="13">
        <v>23.891782002235299</v>
      </c>
      <c r="CR75" s="14">
        <v>7.5501484914939896</v>
      </c>
      <c r="CS75" s="13">
        <v>1.69281693667958</v>
      </c>
      <c r="CT75" s="14">
        <v>7.5123265518837998</v>
      </c>
      <c r="CU75" s="13">
        <v>5.9946978731393603</v>
      </c>
      <c r="CV75" s="14">
        <v>0.74348328745668701</v>
      </c>
      <c r="CW75" s="13">
        <v>5.1336706674197501</v>
      </c>
      <c r="CX75" s="14">
        <v>1.0439399848067299</v>
      </c>
      <c r="CY75" s="13">
        <v>6.7473014105480198</v>
      </c>
      <c r="CZ75" s="14">
        <v>3.82622420931208</v>
      </c>
      <c r="DA75" s="13">
        <v>1.6136307431282699</v>
      </c>
      <c r="DB75" s="14">
        <v>3.8530344474034801</v>
      </c>
      <c r="DC75" s="13">
        <v>6.9157000253597101</v>
      </c>
      <c r="DD75" s="14">
        <v>0.72041124428681902</v>
      </c>
      <c r="DE75" s="13">
        <v>6.7116943770266797</v>
      </c>
      <c r="DF75" s="14">
        <v>1.1087570664977999</v>
      </c>
      <c r="DG75" s="13">
        <v>8.8469330119484901</v>
      </c>
      <c r="DH75" s="14">
        <v>4.3457849450566499</v>
      </c>
      <c r="DI75" s="13">
        <v>2.13523863492181</v>
      </c>
      <c r="DJ75" s="14">
        <v>4.5339062354419797</v>
      </c>
      <c r="DK75" s="13">
        <v>31.292043968329001</v>
      </c>
      <c r="DL75" s="14">
        <v>1.63976416766651</v>
      </c>
      <c r="DM75" s="13">
        <v>30.8755071928455</v>
      </c>
      <c r="DN75" s="14">
        <v>2.4497436460667901</v>
      </c>
      <c r="DO75" s="13">
        <v>35.087400419809299</v>
      </c>
      <c r="DP75" s="14">
        <v>6.9621678681865102</v>
      </c>
      <c r="DQ75" s="13">
        <v>4.2118932269638103</v>
      </c>
      <c r="DR75" s="14">
        <v>7.2502904034704398</v>
      </c>
      <c r="DS75" s="13">
        <v>-2.0311125146301099</v>
      </c>
      <c r="DT75" s="14">
        <v>0.80168892915244705</v>
      </c>
      <c r="DU75" s="13">
        <v>-0.75724825488677605</v>
      </c>
      <c r="DV75" s="14">
        <v>0.99911794405752696</v>
      </c>
      <c r="DW75" s="13">
        <v>-1.1198409709552299</v>
      </c>
      <c r="DX75" s="14">
        <v>0.55294811548831502</v>
      </c>
      <c r="DY75" s="13">
        <v>-0.678077131815913</v>
      </c>
      <c r="DZ75" s="14">
        <v>1.08623752946855</v>
      </c>
      <c r="EA75" s="13">
        <v>10.9395090109458</v>
      </c>
      <c r="EB75" s="14">
        <v>1.7935067750385401</v>
      </c>
      <c r="EC75" s="13">
        <v>13.736360670543601</v>
      </c>
      <c r="ED75" s="14">
        <v>1.77399733760107</v>
      </c>
      <c r="EE75" s="13">
        <v>3.00307910358802</v>
      </c>
      <c r="EF75" s="14">
        <v>1.9352945763414999</v>
      </c>
      <c r="EG75" s="13">
        <v>17.9624251115508</v>
      </c>
      <c r="EH75" s="14">
        <v>1.97230315207427</v>
      </c>
      <c r="EI75" s="13">
        <v>1.6772983177443901</v>
      </c>
      <c r="EJ75" s="14">
        <v>0.89309433100574798</v>
      </c>
      <c r="EK75" s="13">
        <v>9.6180816676458694</v>
      </c>
      <c r="EL75" s="14">
        <v>2.00004197977831</v>
      </c>
      <c r="EM75" s="13">
        <v>23.0713521185769</v>
      </c>
      <c r="EN75" s="14">
        <v>2.18898036493569</v>
      </c>
      <c r="EO75" s="13">
        <v>7.6406221212570298</v>
      </c>
      <c r="EP75" s="14">
        <v>1.88502920897334</v>
      </c>
      <c r="EQ75" s="13">
        <v>-2.0217718478847999</v>
      </c>
      <c r="ER75" s="14">
        <v>0.96860348593443402</v>
      </c>
      <c r="ES75" s="13">
        <v>-0.193616941465756</v>
      </c>
      <c r="ET75" s="14">
        <v>0.92261576598606498</v>
      </c>
      <c r="EU75" s="13">
        <v>10.983553383050801</v>
      </c>
      <c r="EV75" s="14">
        <v>1.9119703746378001</v>
      </c>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6"/>
    </row>
    <row r="76" spans="1:182" ht="12.95" customHeight="1" x14ac:dyDescent="0.2">
      <c r="A76" s="2" t="s">
        <v>41</v>
      </c>
      <c r="B76" s="32">
        <v>1</v>
      </c>
      <c r="C76" s="13">
        <v>51.496773170836498</v>
      </c>
      <c r="D76" s="14">
        <v>1.31952568924727</v>
      </c>
      <c r="E76" s="13">
        <v>48.707081107187001</v>
      </c>
      <c r="F76" s="14">
        <v>1.9771210713851901</v>
      </c>
      <c r="G76" s="13" t="s">
        <v>713</v>
      </c>
      <c r="H76" s="14" t="s">
        <v>713</v>
      </c>
      <c r="I76" s="13" t="s">
        <v>713</v>
      </c>
      <c r="J76" s="14" t="s">
        <v>713</v>
      </c>
      <c r="K76" s="13">
        <v>56.620821557996301</v>
      </c>
      <c r="L76" s="14">
        <v>1.23974324383252</v>
      </c>
      <c r="M76" s="13">
        <v>54.676459287069797</v>
      </c>
      <c r="N76" s="14">
        <v>2.0012229861366602</v>
      </c>
      <c r="O76" s="13" t="s">
        <v>713</v>
      </c>
      <c r="P76" s="14" t="s">
        <v>713</v>
      </c>
      <c r="Q76" s="13" t="s">
        <v>713</v>
      </c>
      <c r="R76" s="14" t="s">
        <v>713</v>
      </c>
      <c r="S76" s="13">
        <v>29.8333840617005</v>
      </c>
      <c r="T76" s="14">
        <v>1.1724635640409899</v>
      </c>
      <c r="U76" s="13">
        <v>28.017231711345399</v>
      </c>
      <c r="V76" s="14">
        <v>1.6374842549681301</v>
      </c>
      <c r="W76" s="13" t="s">
        <v>713</v>
      </c>
      <c r="X76" s="14" t="s">
        <v>713</v>
      </c>
      <c r="Y76" s="13" t="s">
        <v>713</v>
      </c>
      <c r="Z76" s="14" t="s">
        <v>713</v>
      </c>
      <c r="AA76" s="13">
        <v>42.915379719325102</v>
      </c>
      <c r="AB76" s="14">
        <v>1.24347411022947</v>
      </c>
      <c r="AC76" s="13">
        <v>40.055481746099403</v>
      </c>
      <c r="AD76" s="14">
        <v>1.9409378028520301</v>
      </c>
      <c r="AE76" s="13" t="s">
        <v>713</v>
      </c>
      <c r="AF76" s="14" t="s">
        <v>713</v>
      </c>
      <c r="AG76" s="13" t="s">
        <v>713</v>
      </c>
      <c r="AH76" s="14" t="s">
        <v>713</v>
      </c>
      <c r="AI76" s="13">
        <v>46.668387079478997</v>
      </c>
      <c r="AJ76" s="14">
        <v>1.2829148906279499</v>
      </c>
      <c r="AK76" s="13">
        <v>46.624195489898803</v>
      </c>
      <c r="AL76" s="14">
        <v>1.5773485986328699</v>
      </c>
      <c r="AM76" s="13" t="s">
        <v>713</v>
      </c>
      <c r="AN76" s="14" t="s">
        <v>713</v>
      </c>
      <c r="AO76" s="13" t="s">
        <v>713</v>
      </c>
      <c r="AP76" s="14" t="s">
        <v>713</v>
      </c>
      <c r="AQ76" s="13">
        <v>47.772427624833398</v>
      </c>
      <c r="AR76" s="14">
        <v>1.3545573718713599</v>
      </c>
      <c r="AS76" s="13">
        <v>48.2115852314327</v>
      </c>
      <c r="AT76" s="14">
        <v>1.67922421133695</v>
      </c>
      <c r="AU76" s="13" t="s">
        <v>713</v>
      </c>
      <c r="AV76" s="14" t="s">
        <v>713</v>
      </c>
      <c r="AW76" s="13" t="s">
        <v>713</v>
      </c>
      <c r="AX76" s="14" t="s">
        <v>713</v>
      </c>
      <c r="AY76" s="13">
        <v>22.533367093322202</v>
      </c>
      <c r="AZ76" s="14">
        <v>0.94947194154900705</v>
      </c>
      <c r="BA76" s="13">
        <v>22.100798218430299</v>
      </c>
      <c r="BB76" s="14">
        <v>1.30665889866427</v>
      </c>
      <c r="BC76" s="13" t="s">
        <v>713</v>
      </c>
      <c r="BD76" s="14" t="s">
        <v>713</v>
      </c>
      <c r="BE76" s="13" t="s">
        <v>713</v>
      </c>
      <c r="BF76" s="14" t="s">
        <v>713</v>
      </c>
      <c r="BG76" s="13">
        <v>50.775005944526299</v>
      </c>
      <c r="BH76" s="14">
        <v>1.1716696443071</v>
      </c>
      <c r="BI76" s="13">
        <v>50.082349796430996</v>
      </c>
      <c r="BJ76" s="14">
        <v>1.6828865684938199</v>
      </c>
      <c r="BK76" s="13" t="s">
        <v>713</v>
      </c>
      <c r="BL76" s="14" t="s">
        <v>713</v>
      </c>
      <c r="BM76" s="13" t="s">
        <v>713</v>
      </c>
      <c r="BN76" s="14" t="s">
        <v>713</v>
      </c>
      <c r="BO76" s="13">
        <v>20.776155850118698</v>
      </c>
      <c r="BP76" s="14">
        <v>1.0162271755346399</v>
      </c>
      <c r="BQ76" s="13">
        <v>18.213968097349198</v>
      </c>
      <c r="BR76" s="14">
        <v>1.3748418343311899</v>
      </c>
      <c r="BS76" s="13" t="s">
        <v>713</v>
      </c>
      <c r="BT76" s="14" t="s">
        <v>713</v>
      </c>
      <c r="BU76" s="13" t="s">
        <v>713</v>
      </c>
      <c r="BV76" s="14" t="s">
        <v>713</v>
      </c>
      <c r="BW76" s="13">
        <v>53.636099429104902</v>
      </c>
      <c r="BX76" s="14">
        <v>1.2779985733468899</v>
      </c>
      <c r="BY76" s="13">
        <v>51.879552962493499</v>
      </c>
      <c r="BZ76" s="14">
        <v>1.8495488678454</v>
      </c>
      <c r="CA76" s="13" t="s">
        <v>713</v>
      </c>
      <c r="CB76" s="14" t="s">
        <v>713</v>
      </c>
      <c r="CC76" s="13" t="s">
        <v>713</v>
      </c>
      <c r="CD76" s="14" t="s">
        <v>713</v>
      </c>
      <c r="CE76" s="13">
        <v>57.706303530726203</v>
      </c>
      <c r="CF76" s="14">
        <v>1.17230556237705</v>
      </c>
      <c r="CG76" s="13">
        <v>55.788059838596801</v>
      </c>
      <c r="CH76" s="14">
        <v>1.77365106244824</v>
      </c>
      <c r="CI76" s="13" t="s">
        <v>713</v>
      </c>
      <c r="CJ76" s="14" t="s">
        <v>713</v>
      </c>
      <c r="CK76" s="13" t="s">
        <v>713</v>
      </c>
      <c r="CL76" s="14" t="s">
        <v>713</v>
      </c>
      <c r="CM76" s="13">
        <v>21.052885267212201</v>
      </c>
      <c r="CN76" s="14">
        <v>1.0867645492117399</v>
      </c>
      <c r="CO76" s="13">
        <v>19.303500506046301</v>
      </c>
      <c r="CP76" s="14">
        <v>1.42695907182278</v>
      </c>
      <c r="CQ76" s="13" t="s">
        <v>713</v>
      </c>
      <c r="CR76" s="14" t="s">
        <v>713</v>
      </c>
      <c r="CS76" s="13" t="s">
        <v>713</v>
      </c>
      <c r="CT76" s="14" t="s">
        <v>713</v>
      </c>
      <c r="CU76" s="13">
        <v>35.676391955330701</v>
      </c>
      <c r="CV76" s="14">
        <v>1.18589625471561</v>
      </c>
      <c r="CW76" s="13">
        <v>35.6384304577956</v>
      </c>
      <c r="CX76" s="14">
        <v>1.86929222250661</v>
      </c>
      <c r="CY76" s="13" t="s">
        <v>713</v>
      </c>
      <c r="CZ76" s="14" t="s">
        <v>713</v>
      </c>
      <c r="DA76" s="13" t="s">
        <v>713</v>
      </c>
      <c r="DB76" s="14" t="s">
        <v>713</v>
      </c>
      <c r="DC76" s="13">
        <v>38.195328377055198</v>
      </c>
      <c r="DD76" s="14">
        <v>1.12508632382966</v>
      </c>
      <c r="DE76" s="13">
        <v>34.340443417948201</v>
      </c>
      <c r="DF76" s="14">
        <v>1.71246361224563</v>
      </c>
      <c r="DG76" s="13" t="s">
        <v>713</v>
      </c>
      <c r="DH76" s="14" t="s">
        <v>713</v>
      </c>
      <c r="DI76" s="13" t="s">
        <v>713</v>
      </c>
      <c r="DJ76" s="14" t="s">
        <v>713</v>
      </c>
      <c r="DK76" s="13">
        <v>31.183825522439101</v>
      </c>
      <c r="DL76" s="14">
        <v>1.09693377279136</v>
      </c>
      <c r="DM76" s="13">
        <v>28.079990470444301</v>
      </c>
      <c r="DN76" s="14">
        <v>1.6601362647005999</v>
      </c>
      <c r="DO76" s="13" t="s">
        <v>713</v>
      </c>
      <c r="DP76" s="14" t="s">
        <v>713</v>
      </c>
      <c r="DQ76" s="13" t="s">
        <v>713</v>
      </c>
      <c r="DR76" s="14" t="s">
        <v>713</v>
      </c>
      <c r="DS76" s="13">
        <v>-6.5322950304127003</v>
      </c>
      <c r="DT76" s="14">
        <v>1.7372298108600099</v>
      </c>
      <c r="DU76" s="13">
        <v>-3.92603549808259</v>
      </c>
      <c r="DV76" s="14">
        <v>1.63355225516994</v>
      </c>
      <c r="DW76" s="13">
        <v>-9.4412241424741694E-2</v>
      </c>
      <c r="DX76" s="14">
        <v>1.54932417082232</v>
      </c>
      <c r="DY76" s="13">
        <v>-5.2914340713757504</v>
      </c>
      <c r="DZ76" s="14">
        <v>1.6590264676431301</v>
      </c>
      <c r="EA76" s="13">
        <v>3.44591163098936</v>
      </c>
      <c r="EB76" s="14">
        <v>1.8065816837272199</v>
      </c>
      <c r="EC76" s="13">
        <v>4.1035579233625397</v>
      </c>
      <c r="ED76" s="14">
        <v>1.8617514587960999</v>
      </c>
      <c r="EE76" s="13">
        <v>-3.44584286672676</v>
      </c>
      <c r="EF76" s="14">
        <v>1.4467350003211801</v>
      </c>
      <c r="EG76" s="13">
        <v>10.487833319868299</v>
      </c>
      <c r="EH76" s="14">
        <v>1.53137333597102</v>
      </c>
      <c r="EI76" s="13">
        <v>-0.28797810041169603</v>
      </c>
      <c r="EJ76" s="14">
        <v>1.3296856958666501</v>
      </c>
      <c r="EK76" s="13">
        <v>8.6961955366999799</v>
      </c>
      <c r="EL76" s="14">
        <v>1.6327066423907199</v>
      </c>
      <c r="EM76" s="13">
        <v>13.393532552017399</v>
      </c>
      <c r="EN76" s="14">
        <v>1.60199578999129</v>
      </c>
      <c r="EO76" s="13">
        <v>1.1252116313187499</v>
      </c>
      <c r="EP76" s="14">
        <v>1.4660916140539999</v>
      </c>
      <c r="EQ76" s="13">
        <v>1.1059102438081001</v>
      </c>
      <c r="ER76" s="14">
        <v>1.6118065926526599</v>
      </c>
      <c r="ES76" s="13">
        <v>4.4232488235575902</v>
      </c>
      <c r="ET76" s="14">
        <v>1.47068446822881</v>
      </c>
      <c r="EU76" s="13">
        <v>4.0096374185647399</v>
      </c>
      <c r="EV76" s="14">
        <v>1.48216485058081</v>
      </c>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6"/>
    </row>
    <row r="77" spans="1:182" ht="12.95" customHeight="1" x14ac:dyDescent="0.2">
      <c r="A77" s="2" t="s">
        <v>43</v>
      </c>
      <c r="B77" s="32">
        <v>1</v>
      </c>
      <c r="C77" s="13">
        <v>35.989732005366903</v>
      </c>
      <c r="D77" s="14">
        <v>1.16600463451269</v>
      </c>
      <c r="E77" s="13">
        <v>35.673689023066402</v>
      </c>
      <c r="F77" s="14">
        <v>1.7400500294555099</v>
      </c>
      <c r="G77" s="13" t="s">
        <v>713</v>
      </c>
      <c r="H77" s="14" t="s">
        <v>713</v>
      </c>
      <c r="I77" s="13" t="s">
        <v>713</v>
      </c>
      <c r="J77" s="14" t="s">
        <v>713</v>
      </c>
      <c r="K77" s="13">
        <v>33.513557080149099</v>
      </c>
      <c r="L77" s="14">
        <v>1.2591779181820599</v>
      </c>
      <c r="M77" s="13">
        <v>32.3855907427034</v>
      </c>
      <c r="N77" s="14">
        <v>1.80059509178141</v>
      </c>
      <c r="O77" s="13" t="s">
        <v>713</v>
      </c>
      <c r="P77" s="14" t="s">
        <v>713</v>
      </c>
      <c r="Q77" s="13" t="s">
        <v>713</v>
      </c>
      <c r="R77" s="14" t="s">
        <v>713</v>
      </c>
      <c r="S77" s="13">
        <v>31.945511640225099</v>
      </c>
      <c r="T77" s="14">
        <v>1.0816236780159001</v>
      </c>
      <c r="U77" s="13">
        <v>32.327278548942601</v>
      </c>
      <c r="V77" s="14">
        <v>1.569836207249</v>
      </c>
      <c r="W77" s="13" t="s">
        <v>713</v>
      </c>
      <c r="X77" s="14" t="s">
        <v>713</v>
      </c>
      <c r="Y77" s="13" t="s">
        <v>713</v>
      </c>
      <c r="Z77" s="14" t="s">
        <v>713</v>
      </c>
      <c r="AA77" s="13">
        <v>32.895515307788202</v>
      </c>
      <c r="AB77" s="14">
        <v>1.18132494190115</v>
      </c>
      <c r="AC77" s="13">
        <v>32.085481406183199</v>
      </c>
      <c r="AD77" s="14">
        <v>1.59357184148413</v>
      </c>
      <c r="AE77" s="13" t="s">
        <v>713</v>
      </c>
      <c r="AF77" s="14" t="s">
        <v>713</v>
      </c>
      <c r="AG77" s="13" t="s">
        <v>713</v>
      </c>
      <c r="AH77" s="14" t="s">
        <v>713</v>
      </c>
      <c r="AI77" s="13">
        <v>34.067690812610898</v>
      </c>
      <c r="AJ77" s="14">
        <v>1.22865876639746</v>
      </c>
      <c r="AK77" s="13">
        <v>33.451572203041401</v>
      </c>
      <c r="AL77" s="14">
        <v>1.8583061171889601</v>
      </c>
      <c r="AM77" s="13" t="s">
        <v>713</v>
      </c>
      <c r="AN77" s="14" t="s">
        <v>713</v>
      </c>
      <c r="AO77" s="13" t="s">
        <v>713</v>
      </c>
      <c r="AP77" s="14" t="s">
        <v>713</v>
      </c>
      <c r="AQ77" s="13">
        <v>35.820038666106697</v>
      </c>
      <c r="AR77" s="14">
        <v>1.23219265521667</v>
      </c>
      <c r="AS77" s="13">
        <v>35.257606844418099</v>
      </c>
      <c r="AT77" s="14">
        <v>1.8808605745954301</v>
      </c>
      <c r="AU77" s="13" t="s">
        <v>713</v>
      </c>
      <c r="AV77" s="14" t="s">
        <v>713</v>
      </c>
      <c r="AW77" s="13" t="s">
        <v>713</v>
      </c>
      <c r="AX77" s="14" t="s">
        <v>713</v>
      </c>
      <c r="AY77" s="13">
        <v>34.387412532450398</v>
      </c>
      <c r="AZ77" s="14">
        <v>1.1380234952016799</v>
      </c>
      <c r="BA77" s="13">
        <v>33.451159125317197</v>
      </c>
      <c r="BB77" s="14">
        <v>1.60351739271266</v>
      </c>
      <c r="BC77" s="13" t="s">
        <v>713</v>
      </c>
      <c r="BD77" s="14" t="s">
        <v>713</v>
      </c>
      <c r="BE77" s="13" t="s">
        <v>713</v>
      </c>
      <c r="BF77" s="14" t="s">
        <v>713</v>
      </c>
      <c r="BG77" s="13">
        <v>52.180096219267099</v>
      </c>
      <c r="BH77" s="14">
        <v>1.23924343197591</v>
      </c>
      <c r="BI77" s="13">
        <v>52.023478054720002</v>
      </c>
      <c r="BJ77" s="14">
        <v>1.8117327810398001</v>
      </c>
      <c r="BK77" s="13" t="s">
        <v>713</v>
      </c>
      <c r="BL77" s="14" t="s">
        <v>713</v>
      </c>
      <c r="BM77" s="13" t="s">
        <v>713</v>
      </c>
      <c r="BN77" s="14" t="s">
        <v>713</v>
      </c>
      <c r="BO77" s="13">
        <v>22.176350048167201</v>
      </c>
      <c r="BP77" s="14">
        <v>0.89346610463090104</v>
      </c>
      <c r="BQ77" s="13">
        <v>21.309378077399298</v>
      </c>
      <c r="BR77" s="14">
        <v>1.3203771130542701</v>
      </c>
      <c r="BS77" s="13" t="s">
        <v>713</v>
      </c>
      <c r="BT77" s="14" t="s">
        <v>713</v>
      </c>
      <c r="BU77" s="13" t="s">
        <v>713</v>
      </c>
      <c r="BV77" s="14" t="s">
        <v>713</v>
      </c>
      <c r="BW77" s="13">
        <v>28.6903253084723</v>
      </c>
      <c r="BX77" s="14">
        <v>1.14079381623853</v>
      </c>
      <c r="BY77" s="13">
        <v>29.666693437217202</v>
      </c>
      <c r="BZ77" s="14">
        <v>1.7512889066891599</v>
      </c>
      <c r="CA77" s="13" t="s">
        <v>713</v>
      </c>
      <c r="CB77" s="14" t="s">
        <v>713</v>
      </c>
      <c r="CC77" s="13" t="s">
        <v>713</v>
      </c>
      <c r="CD77" s="14" t="s">
        <v>713</v>
      </c>
      <c r="CE77" s="13">
        <v>24.507038638537001</v>
      </c>
      <c r="CF77" s="14">
        <v>1.1558267870793499</v>
      </c>
      <c r="CG77" s="13">
        <v>24.628007609535501</v>
      </c>
      <c r="CH77" s="14">
        <v>1.85982244421</v>
      </c>
      <c r="CI77" s="13" t="s">
        <v>713</v>
      </c>
      <c r="CJ77" s="14" t="s">
        <v>713</v>
      </c>
      <c r="CK77" s="13" t="s">
        <v>713</v>
      </c>
      <c r="CL77" s="14" t="s">
        <v>713</v>
      </c>
      <c r="CM77" s="13">
        <v>22.814796395759299</v>
      </c>
      <c r="CN77" s="14">
        <v>1.08308150172883</v>
      </c>
      <c r="CO77" s="13">
        <v>22.8346584120304</v>
      </c>
      <c r="CP77" s="14">
        <v>1.6281634668349101</v>
      </c>
      <c r="CQ77" s="13" t="s">
        <v>713</v>
      </c>
      <c r="CR77" s="14" t="s">
        <v>713</v>
      </c>
      <c r="CS77" s="13" t="s">
        <v>713</v>
      </c>
      <c r="CT77" s="14" t="s">
        <v>713</v>
      </c>
      <c r="CU77" s="13">
        <v>30.082627417107702</v>
      </c>
      <c r="CV77" s="14">
        <v>1.1085229186649099</v>
      </c>
      <c r="CW77" s="13">
        <v>31.016727534449199</v>
      </c>
      <c r="CX77" s="14">
        <v>1.47373581772637</v>
      </c>
      <c r="CY77" s="13" t="s">
        <v>713</v>
      </c>
      <c r="CZ77" s="14" t="s">
        <v>713</v>
      </c>
      <c r="DA77" s="13" t="s">
        <v>713</v>
      </c>
      <c r="DB77" s="14" t="s">
        <v>713</v>
      </c>
      <c r="DC77" s="13">
        <v>34.357810332257799</v>
      </c>
      <c r="DD77" s="14">
        <v>1.11823996096692</v>
      </c>
      <c r="DE77" s="13">
        <v>33.862995090056202</v>
      </c>
      <c r="DF77" s="14">
        <v>1.69851431249632</v>
      </c>
      <c r="DG77" s="13" t="s">
        <v>713</v>
      </c>
      <c r="DH77" s="14" t="s">
        <v>713</v>
      </c>
      <c r="DI77" s="13" t="s">
        <v>713</v>
      </c>
      <c r="DJ77" s="14" t="s">
        <v>713</v>
      </c>
      <c r="DK77" s="13">
        <v>40.860966148155697</v>
      </c>
      <c r="DL77" s="14">
        <v>1.10472793449875</v>
      </c>
      <c r="DM77" s="13">
        <v>40.173376724947801</v>
      </c>
      <c r="DN77" s="14">
        <v>1.7673602127066199</v>
      </c>
      <c r="DO77" s="13" t="s">
        <v>713</v>
      </c>
      <c r="DP77" s="14" t="s">
        <v>713</v>
      </c>
      <c r="DQ77" s="13" t="s">
        <v>713</v>
      </c>
      <c r="DR77" s="14" t="s">
        <v>713</v>
      </c>
      <c r="DS77" s="13">
        <v>0.25222249887143999</v>
      </c>
      <c r="DT77" s="14">
        <v>1.6487612258228199</v>
      </c>
      <c r="DU77" s="13">
        <v>-3.91278835380098</v>
      </c>
      <c r="DV77" s="14">
        <v>1.74622665607823</v>
      </c>
      <c r="DW77" s="13">
        <v>0.67090087503811102</v>
      </c>
      <c r="DX77" s="14">
        <v>1.4953464942291701</v>
      </c>
      <c r="DY77" s="13">
        <v>-4.4251059559496202</v>
      </c>
      <c r="DZ77" s="14">
        <v>1.60723979547968</v>
      </c>
      <c r="EA77" s="13">
        <v>-1.74839298749212</v>
      </c>
      <c r="EB77" s="14">
        <v>1.6084824281266401</v>
      </c>
      <c r="EC77" s="13">
        <v>0.199817351122412</v>
      </c>
      <c r="ED77" s="14">
        <v>1.7004359796261601</v>
      </c>
      <c r="EE77" s="13">
        <v>1.2364412127490401</v>
      </c>
      <c r="EF77" s="14">
        <v>1.56615156362894</v>
      </c>
      <c r="EG77" s="13">
        <v>9.0255894344288201</v>
      </c>
      <c r="EH77" s="14">
        <v>1.6456334009260101</v>
      </c>
      <c r="EI77" s="13">
        <v>-1.5989185137258199</v>
      </c>
      <c r="EJ77" s="14">
        <v>1.33063394977767</v>
      </c>
      <c r="EK77" s="13">
        <v>1.2851347365482799</v>
      </c>
      <c r="EL77" s="14">
        <v>1.5864223062913001</v>
      </c>
      <c r="EM77" s="13">
        <v>3.94624672961131</v>
      </c>
      <c r="EN77" s="14">
        <v>1.6132158965274199</v>
      </c>
      <c r="EO77" s="13">
        <v>0.93947271710602498</v>
      </c>
      <c r="EP77" s="14">
        <v>1.5505145063152299</v>
      </c>
      <c r="EQ77" s="13">
        <v>-2.1000675872145802</v>
      </c>
      <c r="ER77" s="14">
        <v>1.57247378005014</v>
      </c>
      <c r="ES77" s="13">
        <v>5.5341159086935301</v>
      </c>
      <c r="ET77" s="14">
        <v>1.61186467352907</v>
      </c>
      <c r="EU77" s="13">
        <v>5.8504697540389996</v>
      </c>
      <c r="EV77" s="14">
        <v>1.7153471689731301</v>
      </c>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6"/>
    </row>
    <row r="78" spans="1:182" ht="12.95" customHeight="1" x14ac:dyDescent="0.2">
      <c r="A78" s="2" t="s">
        <v>49</v>
      </c>
      <c r="B78" s="32">
        <v>1</v>
      </c>
      <c r="C78" s="13">
        <v>33.6241267358347</v>
      </c>
      <c r="D78" s="14">
        <v>1.2219168573491399</v>
      </c>
      <c r="E78" s="13">
        <v>32.591458218930804</v>
      </c>
      <c r="F78" s="14">
        <v>1.8450467909783499</v>
      </c>
      <c r="G78" s="13" t="s">
        <v>713</v>
      </c>
      <c r="H78" s="14" t="s">
        <v>713</v>
      </c>
      <c r="I78" s="13" t="s">
        <v>713</v>
      </c>
      <c r="J78" s="14" t="s">
        <v>713</v>
      </c>
      <c r="K78" s="13">
        <v>36.522070538731597</v>
      </c>
      <c r="L78" s="14">
        <v>1.4331208893979801</v>
      </c>
      <c r="M78" s="13">
        <v>36.6772448453818</v>
      </c>
      <c r="N78" s="14">
        <v>2.0664170591356701</v>
      </c>
      <c r="O78" s="13" t="s">
        <v>713</v>
      </c>
      <c r="P78" s="14" t="s">
        <v>713</v>
      </c>
      <c r="Q78" s="13" t="s">
        <v>713</v>
      </c>
      <c r="R78" s="14" t="s">
        <v>713</v>
      </c>
      <c r="S78" s="13">
        <v>32.737544805351</v>
      </c>
      <c r="T78" s="14">
        <v>1.19378624186115</v>
      </c>
      <c r="U78" s="13">
        <v>34.110401039056903</v>
      </c>
      <c r="V78" s="14">
        <v>1.86211091358249</v>
      </c>
      <c r="W78" s="13" t="s">
        <v>713</v>
      </c>
      <c r="X78" s="14" t="s">
        <v>713</v>
      </c>
      <c r="Y78" s="13" t="s">
        <v>713</v>
      </c>
      <c r="Z78" s="14" t="s">
        <v>713</v>
      </c>
      <c r="AA78" s="13">
        <v>37.118263401652499</v>
      </c>
      <c r="AB78" s="14">
        <v>1.3965986917733799</v>
      </c>
      <c r="AC78" s="13">
        <v>37.3102944581575</v>
      </c>
      <c r="AD78" s="14">
        <v>2.29393178344545</v>
      </c>
      <c r="AE78" s="13" t="s">
        <v>713</v>
      </c>
      <c r="AF78" s="14" t="s">
        <v>713</v>
      </c>
      <c r="AG78" s="13" t="s">
        <v>713</v>
      </c>
      <c r="AH78" s="14" t="s">
        <v>713</v>
      </c>
      <c r="AI78" s="13">
        <v>59.740394581779597</v>
      </c>
      <c r="AJ78" s="14">
        <v>1.25942184058499</v>
      </c>
      <c r="AK78" s="13">
        <v>61.711004923315798</v>
      </c>
      <c r="AL78" s="14">
        <v>1.9187787994066401</v>
      </c>
      <c r="AM78" s="13" t="s">
        <v>713</v>
      </c>
      <c r="AN78" s="14" t="s">
        <v>713</v>
      </c>
      <c r="AO78" s="13" t="s">
        <v>713</v>
      </c>
      <c r="AP78" s="14" t="s">
        <v>713</v>
      </c>
      <c r="AQ78" s="13">
        <v>58.473166739232902</v>
      </c>
      <c r="AR78" s="14">
        <v>1.3164953228113401</v>
      </c>
      <c r="AS78" s="13">
        <v>59.184798438944803</v>
      </c>
      <c r="AT78" s="14">
        <v>2.0199617964131802</v>
      </c>
      <c r="AU78" s="13" t="s">
        <v>713</v>
      </c>
      <c r="AV78" s="14" t="s">
        <v>713</v>
      </c>
      <c r="AW78" s="13" t="s">
        <v>713</v>
      </c>
      <c r="AX78" s="14" t="s">
        <v>713</v>
      </c>
      <c r="AY78" s="13">
        <v>65.314510260526504</v>
      </c>
      <c r="AZ78" s="14">
        <v>1.3190923698268799</v>
      </c>
      <c r="BA78" s="13">
        <v>65.830884623270407</v>
      </c>
      <c r="BB78" s="14">
        <v>1.80166748299792</v>
      </c>
      <c r="BC78" s="13" t="s">
        <v>713</v>
      </c>
      <c r="BD78" s="14" t="s">
        <v>713</v>
      </c>
      <c r="BE78" s="13" t="s">
        <v>713</v>
      </c>
      <c r="BF78" s="14" t="s">
        <v>713</v>
      </c>
      <c r="BG78" s="13">
        <v>33.976097784633502</v>
      </c>
      <c r="BH78" s="14">
        <v>1.2216856668895399</v>
      </c>
      <c r="BI78" s="13">
        <v>33.804303696209402</v>
      </c>
      <c r="BJ78" s="14">
        <v>1.9235047820841</v>
      </c>
      <c r="BK78" s="13" t="s">
        <v>713</v>
      </c>
      <c r="BL78" s="14" t="s">
        <v>713</v>
      </c>
      <c r="BM78" s="13" t="s">
        <v>713</v>
      </c>
      <c r="BN78" s="14" t="s">
        <v>713</v>
      </c>
      <c r="BO78" s="13">
        <v>24.5142168367714</v>
      </c>
      <c r="BP78" s="14">
        <v>1.24678286963792</v>
      </c>
      <c r="BQ78" s="13">
        <v>22.9062431685715</v>
      </c>
      <c r="BR78" s="14">
        <v>1.8747114029635601</v>
      </c>
      <c r="BS78" s="13" t="s">
        <v>713</v>
      </c>
      <c r="BT78" s="14" t="s">
        <v>713</v>
      </c>
      <c r="BU78" s="13" t="s">
        <v>713</v>
      </c>
      <c r="BV78" s="14" t="s">
        <v>713</v>
      </c>
      <c r="BW78" s="13">
        <v>29.848371057032601</v>
      </c>
      <c r="BX78" s="14">
        <v>1.2370206755994</v>
      </c>
      <c r="BY78" s="13">
        <v>30.600271582217701</v>
      </c>
      <c r="BZ78" s="14">
        <v>1.53365168430623</v>
      </c>
      <c r="CA78" s="13" t="s">
        <v>713</v>
      </c>
      <c r="CB78" s="14" t="s">
        <v>713</v>
      </c>
      <c r="CC78" s="13" t="s">
        <v>713</v>
      </c>
      <c r="CD78" s="14" t="s">
        <v>713</v>
      </c>
      <c r="CE78" s="13">
        <v>52.381767363259002</v>
      </c>
      <c r="CF78" s="14">
        <v>1.45224827525102</v>
      </c>
      <c r="CG78" s="13">
        <v>53.157805840771402</v>
      </c>
      <c r="CH78" s="14">
        <v>1.9188224811180501</v>
      </c>
      <c r="CI78" s="13" t="s">
        <v>713</v>
      </c>
      <c r="CJ78" s="14" t="s">
        <v>713</v>
      </c>
      <c r="CK78" s="13" t="s">
        <v>713</v>
      </c>
      <c r="CL78" s="14" t="s">
        <v>713</v>
      </c>
      <c r="CM78" s="13">
        <v>40.557386273496697</v>
      </c>
      <c r="CN78" s="14">
        <v>1.3654055827392</v>
      </c>
      <c r="CO78" s="13">
        <v>41.812944408229399</v>
      </c>
      <c r="CP78" s="14">
        <v>2.0118433699198701</v>
      </c>
      <c r="CQ78" s="13" t="s">
        <v>713</v>
      </c>
      <c r="CR78" s="14" t="s">
        <v>713</v>
      </c>
      <c r="CS78" s="13" t="s">
        <v>713</v>
      </c>
      <c r="CT78" s="14" t="s">
        <v>713</v>
      </c>
      <c r="CU78" s="13">
        <v>33.216323314967802</v>
      </c>
      <c r="CV78" s="14">
        <v>1.24035319982325</v>
      </c>
      <c r="CW78" s="13">
        <v>33.4104782550613</v>
      </c>
      <c r="CX78" s="14">
        <v>2.0760489820677299</v>
      </c>
      <c r="CY78" s="13" t="s">
        <v>713</v>
      </c>
      <c r="CZ78" s="14" t="s">
        <v>713</v>
      </c>
      <c r="DA78" s="13" t="s">
        <v>713</v>
      </c>
      <c r="DB78" s="14" t="s">
        <v>713</v>
      </c>
      <c r="DC78" s="13">
        <v>44.391537938838603</v>
      </c>
      <c r="DD78" s="14">
        <v>1.37972834551836</v>
      </c>
      <c r="DE78" s="13">
        <v>43.304044963928099</v>
      </c>
      <c r="DF78" s="14">
        <v>1.65609297939898</v>
      </c>
      <c r="DG78" s="13" t="s">
        <v>713</v>
      </c>
      <c r="DH78" s="14" t="s">
        <v>713</v>
      </c>
      <c r="DI78" s="13" t="s">
        <v>713</v>
      </c>
      <c r="DJ78" s="14" t="s">
        <v>713</v>
      </c>
      <c r="DK78" s="13">
        <v>45.686742632169697</v>
      </c>
      <c r="DL78" s="14">
        <v>1.2559523686395599</v>
      </c>
      <c r="DM78" s="13">
        <v>47.649928273463303</v>
      </c>
      <c r="DN78" s="14">
        <v>1.8944506639840399</v>
      </c>
      <c r="DO78" s="13" t="s">
        <v>713</v>
      </c>
      <c r="DP78" s="14" t="s">
        <v>713</v>
      </c>
      <c r="DQ78" s="13" t="s">
        <v>713</v>
      </c>
      <c r="DR78" s="14" t="s">
        <v>713</v>
      </c>
      <c r="DS78" s="13">
        <v>4.3512246216176296</v>
      </c>
      <c r="DT78" s="14">
        <v>1.6831377399790901</v>
      </c>
      <c r="DU78" s="13">
        <v>2.71501479302127</v>
      </c>
      <c r="DV78" s="14">
        <v>1.78499049187079</v>
      </c>
      <c r="DW78" s="13">
        <v>4.0849156445632904</v>
      </c>
      <c r="DX78" s="14">
        <v>1.5699472374799399</v>
      </c>
      <c r="DY78" s="13">
        <v>3.7845100595866201</v>
      </c>
      <c r="DZ78" s="14">
        <v>1.8583217009382</v>
      </c>
      <c r="EA78" s="13">
        <v>6.23680932683245</v>
      </c>
      <c r="EB78" s="14">
        <v>1.7401777961737801</v>
      </c>
      <c r="EC78" s="13">
        <v>5.8805903688586696</v>
      </c>
      <c r="ED78" s="14">
        <v>1.8422124989206901</v>
      </c>
      <c r="EE78" s="13">
        <v>4.5929107513639202</v>
      </c>
      <c r="EF78" s="14">
        <v>1.77072322046784</v>
      </c>
      <c r="EG78" s="13">
        <v>0.73272669959508396</v>
      </c>
      <c r="EH78" s="14">
        <v>1.57396604500607</v>
      </c>
      <c r="EI78" s="13">
        <v>2.0868784830762999</v>
      </c>
      <c r="EJ78" s="14">
        <v>1.67114507162231</v>
      </c>
      <c r="EK78" s="13">
        <v>2.21039483878236</v>
      </c>
      <c r="EL78" s="14">
        <v>1.58186613274737</v>
      </c>
      <c r="EM78" s="13">
        <v>6.6941716520011001</v>
      </c>
      <c r="EN78" s="14">
        <v>1.8146495787297601</v>
      </c>
      <c r="EO78" s="13">
        <v>3.35916056770452</v>
      </c>
      <c r="EP78" s="14">
        <v>1.8343181444808501</v>
      </c>
      <c r="EQ78" s="13">
        <v>0.64823959073438397</v>
      </c>
      <c r="ER78" s="14">
        <v>1.5986507321104899</v>
      </c>
      <c r="ES78" s="13">
        <v>-3.63351532592156</v>
      </c>
      <c r="ET78" s="14">
        <v>1.9663015038152001</v>
      </c>
      <c r="EU78" s="13">
        <v>-0.43570589481240102</v>
      </c>
      <c r="EV78" s="14">
        <v>1.65538903894239</v>
      </c>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6"/>
    </row>
    <row r="79" spans="1:182" ht="12.95" customHeight="1" x14ac:dyDescent="0.2">
      <c r="A79" s="2" t="s">
        <v>53</v>
      </c>
      <c r="B79" s="32">
        <v>1</v>
      </c>
      <c r="C79" s="13">
        <v>17.803818899706499</v>
      </c>
      <c r="D79" s="14">
        <v>0.80480375980907504</v>
      </c>
      <c r="E79" s="13">
        <v>17.836201268464102</v>
      </c>
      <c r="F79" s="14">
        <v>1.3140868029446899</v>
      </c>
      <c r="G79" s="13" t="s">
        <v>713</v>
      </c>
      <c r="H79" s="14" t="s">
        <v>713</v>
      </c>
      <c r="I79" s="13" t="s">
        <v>713</v>
      </c>
      <c r="J79" s="14" t="s">
        <v>713</v>
      </c>
      <c r="K79" s="13">
        <v>17.288133065157599</v>
      </c>
      <c r="L79" s="14">
        <v>0.80590251713294003</v>
      </c>
      <c r="M79" s="13">
        <v>17.404388699496302</v>
      </c>
      <c r="N79" s="14">
        <v>1.358904239838</v>
      </c>
      <c r="O79" s="13" t="s">
        <v>713</v>
      </c>
      <c r="P79" s="14" t="s">
        <v>713</v>
      </c>
      <c r="Q79" s="13" t="s">
        <v>713</v>
      </c>
      <c r="R79" s="14" t="s">
        <v>713</v>
      </c>
      <c r="S79" s="13">
        <v>20.0578292260432</v>
      </c>
      <c r="T79" s="14">
        <v>0.87897163828880198</v>
      </c>
      <c r="U79" s="13">
        <v>19.401900118890602</v>
      </c>
      <c r="V79" s="14">
        <v>1.4357654845688199</v>
      </c>
      <c r="W79" s="13" t="s">
        <v>713</v>
      </c>
      <c r="X79" s="14" t="s">
        <v>713</v>
      </c>
      <c r="Y79" s="13" t="s">
        <v>713</v>
      </c>
      <c r="Z79" s="14" t="s">
        <v>713</v>
      </c>
      <c r="AA79" s="13">
        <v>19.567106532553002</v>
      </c>
      <c r="AB79" s="14">
        <v>0.85810294495778205</v>
      </c>
      <c r="AC79" s="13">
        <v>18.246795365490499</v>
      </c>
      <c r="AD79" s="14">
        <v>1.3026999784812401</v>
      </c>
      <c r="AE79" s="13" t="s">
        <v>713</v>
      </c>
      <c r="AF79" s="14" t="s">
        <v>713</v>
      </c>
      <c r="AG79" s="13" t="s">
        <v>713</v>
      </c>
      <c r="AH79" s="14" t="s">
        <v>713</v>
      </c>
      <c r="AI79" s="13">
        <v>23.563546288029801</v>
      </c>
      <c r="AJ79" s="14">
        <v>0.99423688281487199</v>
      </c>
      <c r="AK79" s="13">
        <v>23.659434266762698</v>
      </c>
      <c r="AL79" s="14">
        <v>1.7852496112166301</v>
      </c>
      <c r="AM79" s="13" t="s">
        <v>713</v>
      </c>
      <c r="AN79" s="14" t="s">
        <v>713</v>
      </c>
      <c r="AO79" s="13" t="s">
        <v>713</v>
      </c>
      <c r="AP79" s="14" t="s">
        <v>713</v>
      </c>
      <c r="AQ79" s="13">
        <v>24.571644111342799</v>
      </c>
      <c r="AR79" s="14">
        <v>1.09147632405394</v>
      </c>
      <c r="AS79" s="13">
        <v>25.289251513404999</v>
      </c>
      <c r="AT79" s="14">
        <v>1.77825698807788</v>
      </c>
      <c r="AU79" s="13" t="s">
        <v>713</v>
      </c>
      <c r="AV79" s="14" t="s">
        <v>713</v>
      </c>
      <c r="AW79" s="13" t="s">
        <v>713</v>
      </c>
      <c r="AX79" s="14" t="s">
        <v>713</v>
      </c>
      <c r="AY79" s="13">
        <v>36.387652884202502</v>
      </c>
      <c r="AZ79" s="14">
        <v>1.18217364809309</v>
      </c>
      <c r="BA79" s="13">
        <v>36.291874640678898</v>
      </c>
      <c r="BB79" s="14">
        <v>2.1949606344753798</v>
      </c>
      <c r="BC79" s="13" t="s">
        <v>713</v>
      </c>
      <c r="BD79" s="14" t="s">
        <v>713</v>
      </c>
      <c r="BE79" s="13" t="s">
        <v>713</v>
      </c>
      <c r="BF79" s="14" t="s">
        <v>713</v>
      </c>
      <c r="BG79" s="13">
        <v>19.653253462610198</v>
      </c>
      <c r="BH79" s="14">
        <v>0.83326205235996198</v>
      </c>
      <c r="BI79" s="13">
        <v>18.150376971090498</v>
      </c>
      <c r="BJ79" s="14">
        <v>1.4368043588516901</v>
      </c>
      <c r="BK79" s="13" t="s">
        <v>713</v>
      </c>
      <c r="BL79" s="14" t="s">
        <v>713</v>
      </c>
      <c r="BM79" s="13" t="s">
        <v>713</v>
      </c>
      <c r="BN79" s="14" t="s">
        <v>713</v>
      </c>
      <c r="BO79" s="13">
        <v>17.335126104319102</v>
      </c>
      <c r="BP79" s="14">
        <v>0.92369870433423995</v>
      </c>
      <c r="BQ79" s="13">
        <v>16.585373285938601</v>
      </c>
      <c r="BR79" s="14">
        <v>1.5445571374888201</v>
      </c>
      <c r="BS79" s="13" t="s">
        <v>713</v>
      </c>
      <c r="BT79" s="14" t="s">
        <v>713</v>
      </c>
      <c r="BU79" s="13" t="s">
        <v>713</v>
      </c>
      <c r="BV79" s="14" t="s">
        <v>713</v>
      </c>
      <c r="BW79" s="13">
        <v>17.473967793445301</v>
      </c>
      <c r="BX79" s="14">
        <v>0.85087339951966801</v>
      </c>
      <c r="BY79" s="13">
        <v>16.7319636133901</v>
      </c>
      <c r="BZ79" s="14">
        <v>1.3873925766228099</v>
      </c>
      <c r="CA79" s="13" t="s">
        <v>713</v>
      </c>
      <c r="CB79" s="14" t="s">
        <v>713</v>
      </c>
      <c r="CC79" s="13" t="s">
        <v>713</v>
      </c>
      <c r="CD79" s="14" t="s">
        <v>713</v>
      </c>
      <c r="CE79" s="13">
        <v>28.455572923817101</v>
      </c>
      <c r="CF79" s="14">
        <v>0.97033335636874096</v>
      </c>
      <c r="CG79" s="13">
        <v>28.067965408606501</v>
      </c>
      <c r="CH79" s="14">
        <v>1.96881612863564</v>
      </c>
      <c r="CI79" s="13" t="s">
        <v>713</v>
      </c>
      <c r="CJ79" s="14" t="s">
        <v>713</v>
      </c>
      <c r="CK79" s="13" t="s">
        <v>713</v>
      </c>
      <c r="CL79" s="14" t="s">
        <v>713</v>
      </c>
      <c r="CM79" s="13">
        <v>22.823806308291601</v>
      </c>
      <c r="CN79" s="14">
        <v>0.90169827384270396</v>
      </c>
      <c r="CO79" s="13">
        <v>22.471972283465899</v>
      </c>
      <c r="CP79" s="14">
        <v>1.6436414194176101</v>
      </c>
      <c r="CQ79" s="13" t="s">
        <v>713</v>
      </c>
      <c r="CR79" s="14" t="s">
        <v>713</v>
      </c>
      <c r="CS79" s="13" t="s">
        <v>713</v>
      </c>
      <c r="CT79" s="14" t="s">
        <v>713</v>
      </c>
      <c r="CU79" s="13">
        <v>20.899133547346899</v>
      </c>
      <c r="CV79" s="14">
        <v>0.84630407402719399</v>
      </c>
      <c r="CW79" s="13">
        <v>20.875867585224999</v>
      </c>
      <c r="CX79" s="14">
        <v>1.4553752085168801</v>
      </c>
      <c r="CY79" s="13" t="s">
        <v>713</v>
      </c>
      <c r="CZ79" s="14" t="s">
        <v>713</v>
      </c>
      <c r="DA79" s="13" t="s">
        <v>713</v>
      </c>
      <c r="DB79" s="14" t="s">
        <v>713</v>
      </c>
      <c r="DC79" s="13">
        <v>23.190930120393201</v>
      </c>
      <c r="DD79" s="14">
        <v>0.94493499290471294</v>
      </c>
      <c r="DE79" s="13">
        <v>21.554920149653899</v>
      </c>
      <c r="DF79" s="14">
        <v>1.58962336003872</v>
      </c>
      <c r="DG79" s="13" t="s">
        <v>713</v>
      </c>
      <c r="DH79" s="14" t="s">
        <v>713</v>
      </c>
      <c r="DI79" s="13" t="s">
        <v>713</v>
      </c>
      <c r="DJ79" s="14" t="s">
        <v>713</v>
      </c>
      <c r="DK79" s="13">
        <v>22.196798409499401</v>
      </c>
      <c r="DL79" s="14">
        <v>1.0759098116244801</v>
      </c>
      <c r="DM79" s="13">
        <v>21.758648485832801</v>
      </c>
      <c r="DN79" s="14">
        <v>1.71626501939743</v>
      </c>
      <c r="DO79" s="13" t="s">
        <v>713</v>
      </c>
      <c r="DP79" s="14" t="s">
        <v>713</v>
      </c>
      <c r="DQ79" s="13" t="s">
        <v>713</v>
      </c>
      <c r="DR79" s="14" t="s">
        <v>713</v>
      </c>
      <c r="DS79" s="13">
        <v>1.55610009691065</v>
      </c>
      <c r="DT79" s="14">
        <v>1.2347916912865899</v>
      </c>
      <c r="DU79" s="13">
        <v>1.3678732620534499</v>
      </c>
      <c r="DV79" s="14">
        <v>1.1728951552904401</v>
      </c>
      <c r="DW79" s="13">
        <v>2.1992358514316699</v>
      </c>
      <c r="DX79" s="14">
        <v>1.3067598846039401</v>
      </c>
      <c r="DY79" s="13">
        <v>1.5809613041530399</v>
      </c>
      <c r="DZ79" s="14">
        <v>1.2944792284192701</v>
      </c>
      <c r="EA79" s="13">
        <v>-2.1107189872443999</v>
      </c>
      <c r="EB79" s="14">
        <v>1.56769190123876</v>
      </c>
      <c r="EC79" s="13">
        <v>-3.21588218730282</v>
      </c>
      <c r="ED79" s="14">
        <v>1.56237151091362</v>
      </c>
      <c r="EE79" s="13">
        <v>-3.2646670902055801</v>
      </c>
      <c r="EF79" s="14">
        <v>1.58890980637506</v>
      </c>
      <c r="EG79" s="13">
        <v>4.9993389642430899E-2</v>
      </c>
      <c r="EH79" s="14">
        <v>1.40689458904777</v>
      </c>
      <c r="EI79" s="13">
        <v>9.9919958149762095E-2</v>
      </c>
      <c r="EJ79" s="14">
        <v>1.27233337101163</v>
      </c>
      <c r="EK79" s="13">
        <v>-0.12622487936913601</v>
      </c>
      <c r="EL79" s="14">
        <v>1.3103082933804799</v>
      </c>
      <c r="EM79" s="13">
        <v>-1.13199449492588</v>
      </c>
      <c r="EN79" s="14">
        <v>1.43620188412717</v>
      </c>
      <c r="EO79" s="13">
        <v>-2.06937177846422</v>
      </c>
      <c r="EP79" s="14">
        <v>1.41505116614372</v>
      </c>
      <c r="EQ79" s="13">
        <v>0.91114508054647603</v>
      </c>
      <c r="ER79" s="14">
        <v>1.3400997129833401</v>
      </c>
      <c r="ES79" s="13">
        <v>2.2767393899106398</v>
      </c>
      <c r="ET79" s="14">
        <v>1.39589467443668</v>
      </c>
      <c r="EU79" s="13">
        <v>-0.195819491397003</v>
      </c>
      <c r="EV79" s="14">
        <v>1.54914792810941</v>
      </c>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6"/>
    </row>
    <row r="80" spans="1:182" ht="12.95" customHeight="1" x14ac:dyDescent="0.2">
      <c r="A80" s="2" t="s">
        <v>58</v>
      </c>
      <c r="B80" s="32">
        <v>1</v>
      </c>
      <c r="C80" s="13">
        <v>11.8624135673487</v>
      </c>
      <c r="D80" s="14">
        <v>0.677924838301178</v>
      </c>
      <c r="E80" s="13">
        <v>12.181667969808201</v>
      </c>
      <c r="F80" s="14">
        <v>1.0208211755616401</v>
      </c>
      <c r="G80" s="13" t="s">
        <v>713</v>
      </c>
      <c r="H80" s="14" t="s">
        <v>713</v>
      </c>
      <c r="I80" s="13" t="s">
        <v>713</v>
      </c>
      <c r="J80" s="14" t="s">
        <v>713</v>
      </c>
      <c r="K80" s="13">
        <v>11.084317639954801</v>
      </c>
      <c r="L80" s="14">
        <v>0.671190114904749</v>
      </c>
      <c r="M80" s="13">
        <v>10.6292141556197</v>
      </c>
      <c r="N80" s="14">
        <v>0.95466508320440702</v>
      </c>
      <c r="O80" s="13" t="s">
        <v>713</v>
      </c>
      <c r="P80" s="14" t="s">
        <v>713</v>
      </c>
      <c r="Q80" s="13" t="s">
        <v>713</v>
      </c>
      <c r="R80" s="14" t="s">
        <v>713</v>
      </c>
      <c r="S80" s="13">
        <v>13.430394745429901</v>
      </c>
      <c r="T80" s="14">
        <v>0.81435540266346695</v>
      </c>
      <c r="U80" s="13">
        <v>12.523339091902599</v>
      </c>
      <c r="V80" s="14">
        <v>1.15713525462272</v>
      </c>
      <c r="W80" s="13" t="s">
        <v>713</v>
      </c>
      <c r="X80" s="14" t="s">
        <v>713</v>
      </c>
      <c r="Y80" s="13" t="s">
        <v>713</v>
      </c>
      <c r="Z80" s="14" t="s">
        <v>713</v>
      </c>
      <c r="AA80" s="13">
        <v>21.543270898935099</v>
      </c>
      <c r="AB80" s="14">
        <v>1.01089841416906</v>
      </c>
      <c r="AC80" s="13">
        <v>20.523599167087699</v>
      </c>
      <c r="AD80" s="14">
        <v>1.4233113523465899</v>
      </c>
      <c r="AE80" s="13" t="s">
        <v>713</v>
      </c>
      <c r="AF80" s="14" t="s">
        <v>713</v>
      </c>
      <c r="AG80" s="13" t="s">
        <v>713</v>
      </c>
      <c r="AH80" s="14" t="s">
        <v>713</v>
      </c>
      <c r="AI80" s="13">
        <v>17.058877460159898</v>
      </c>
      <c r="AJ80" s="14">
        <v>0.84085730695470695</v>
      </c>
      <c r="AK80" s="13">
        <v>15.9961241698282</v>
      </c>
      <c r="AL80" s="14">
        <v>1.1871050718815701</v>
      </c>
      <c r="AM80" s="13" t="s">
        <v>713</v>
      </c>
      <c r="AN80" s="14" t="s">
        <v>713</v>
      </c>
      <c r="AO80" s="13" t="s">
        <v>713</v>
      </c>
      <c r="AP80" s="14" t="s">
        <v>713</v>
      </c>
      <c r="AQ80" s="13">
        <v>17.8807986798173</v>
      </c>
      <c r="AR80" s="14">
        <v>0.83279474210695104</v>
      </c>
      <c r="AS80" s="13">
        <v>16.1404908466757</v>
      </c>
      <c r="AT80" s="14">
        <v>1.14786551780072</v>
      </c>
      <c r="AU80" s="13" t="s">
        <v>713</v>
      </c>
      <c r="AV80" s="14" t="s">
        <v>713</v>
      </c>
      <c r="AW80" s="13" t="s">
        <v>713</v>
      </c>
      <c r="AX80" s="14" t="s">
        <v>713</v>
      </c>
      <c r="AY80" s="13">
        <v>17.252308139024802</v>
      </c>
      <c r="AZ80" s="14">
        <v>0.89778740804311596</v>
      </c>
      <c r="BA80" s="13">
        <v>16.4753438020579</v>
      </c>
      <c r="BB80" s="14">
        <v>1.1737094654711</v>
      </c>
      <c r="BC80" s="13" t="s">
        <v>713</v>
      </c>
      <c r="BD80" s="14" t="s">
        <v>713</v>
      </c>
      <c r="BE80" s="13" t="s">
        <v>713</v>
      </c>
      <c r="BF80" s="14" t="s">
        <v>713</v>
      </c>
      <c r="BG80" s="13">
        <v>23.831862289160998</v>
      </c>
      <c r="BH80" s="14">
        <v>0.93310821523379806</v>
      </c>
      <c r="BI80" s="13">
        <v>24.704121958714101</v>
      </c>
      <c r="BJ80" s="14">
        <v>1.4476650501550501</v>
      </c>
      <c r="BK80" s="13" t="s">
        <v>713</v>
      </c>
      <c r="BL80" s="14" t="s">
        <v>713</v>
      </c>
      <c r="BM80" s="13" t="s">
        <v>713</v>
      </c>
      <c r="BN80" s="14" t="s">
        <v>713</v>
      </c>
      <c r="BO80" s="13">
        <v>5.0382700550280903</v>
      </c>
      <c r="BP80" s="14">
        <v>0.47964700644695601</v>
      </c>
      <c r="BQ80" s="13">
        <v>4.4583125690165799</v>
      </c>
      <c r="BR80" s="14">
        <v>0.68471282776854003</v>
      </c>
      <c r="BS80" s="13" t="s">
        <v>713</v>
      </c>
      <c r="BT80" s="14" t="s">
        <v>713</v>
      </c>
      <c r="BU80" s="13" t="s">
        <v>713</v>
      </c>
      <c r="BV80" s="14" t="s">
        <v>713</v>
      </c>
      <c r="BW80" s="13">
        <v>12.8386366864477</v>
      </c>
      <c r="BX80" s="14">
        <v>0.81922568939887697</v>
      </c>
      <c r="BY80" s="13">
        <v>11.110466309697999</v>
      </c>
      <c r="BZ80" s="14">
        <v>0.98287553519001303</v>
      </c>
      <c r="CA80" s="13" t="s">
        <v>713</v>
      </c>
      <c r="CB80" s="14" t="s">
        <v>713</v>
      </c>
      <c r="CC80" s="13" t="s">
        <v>713</v>
      </c>
      <c r="CD80" s="14" t="s">
        <v>713</v>
      </c>
      <c r="CE80" s="13">
        <v>23.1575040696892</v>
      </c>
      <c r="CF80" s="14">
        <v>0.89632420542035596</v>
      </c>
      <c r="CG80" s="13">
        <v>22.0987635061657</v>
      </c>
      <c r="CH80" s="14">
        <v>1.3204868156228899</v>
      </c>
      <c r="CI80" s="13" t="s">
        <v>713</v>
      </c>
      <c r="CJ80" s="14" t="s">
        <v>713</v>
      </c>
      <c r="CK80" s="13" t="s">
        <v>713</v>
      </c>
      <c r="CL80" s="14" t="s">
        <v>713</v>
      </c>
      <c r="CM80" s="13">
        <v>16.0416387040102</v>
      </c>
      <c r="CN80" s="14">
        <v>1.00908675130579</v>
      </c>
      <c r="CO80" s="13">
        <v>14.556071316584401</v>
      </c>
      <c r="CP80" s="14">
        <v>1.26794990017172</v>
      </c>
      <c r="CQ80" s="13" t="s">
        <v>713</v>
      </c>
      <c r="CR80" s="14" t="s">
        <v>713</v>
      </c>
      <c r="CS80" s="13" t="s">
        <v>713</v>
      </c>
      <c r="CT80" s="14" t="s">
        <v>713</v>
      </c>
      <c r="CU80" s="13">
        <v>16.3888381698934</v>
      </c>
      <c r="CV80" s="14">
        <v>0.94656215487175599</v>
      </c>
      <c r="CW80" s="13">
        <v>14.9942325506935</v>
      </c>
      <c r="CX80" s="14">
        <v>1.1921196333634001</v>
      </c>
      <c r="CY80" s="13" t="s">
        <v>713</v>
      </c>
      <c r="CZ80" s="14" t="s">
        <v>713</v>
      </c>
      <c r="DA80" s="13" t="s">
        <v>713</v>
      </c>
      <c r="DB80" s="14" t="s">
        <v>713</v>
      </c>
      <c r="DC80" s="13">
        <v>18.127433965648699</v>
      </c>
      <c r="DD80" s="14">
        <v>0.95080020137669197</v>
      </c>
      <c r="DE80" s="13">
        <v>16.3729103499156</v>
      </c>
      <c r="DF80" s="14">
        <v>1.2290147669843099</v>
      </c>
      <c r="DG80" s="13" t="s">
        <v>713</v>
      </c>
      <c r="DH80" s="14" t="s">
        <v>713</v>
      </c>
      <c r="DI80" s="13" t="s">
        <v>713</v>
      </c>
      <c r="DJ80" s="14" t="s">
        <v>713</v>
      </c>
      <c r="DK80" s="13">
        <v>23.591572340526199</v>
      </c>
      <c r="DL80" s="14">
        <v>0.99457705599992496</v>
      </c>
      <c r="DM80" s="13">
        <v>22.485014699188799</v>
      </c>
      <c r="DN80" s="14">
        <v>1.2740292167225999</v>
      </c>
      <c r="DO80" s="13" t="s">
        <v>713</v>
      </c>
      <c r="DP80" s="14" t="s">
        <v>713</v>
      </c>
      <c r="DQ80" s="13" t="s">
        <v>713</v>
      </c>
      <c r="DR80" s="14" t="s">
        <v>713</v>
      </c>
      <c r="DS80" s="13">
        <v>-0.92088051493011003</v>
      </c>
      <c r="DT80" s="14">
        <v>1.1053313533893001</v>
      </c>
      <c r="DU80" s="13">
        <v>-1.5720545414178599</v>
      </c>
      <c r="DV80" s="14">
        <v>1.1162802601500399</v>
      </c>
      <c r="DW80" s="13">
        <v>1.7319418801697499</v>
      </c>
      <c r="DX80" s="14">
        <v>1.2154317603382201</v>
      </c>
      <c r="DY80" s="13">
        <v>3.0302514654833201</v>
      </c>
      <c r="DZ80" s="14">
        <v>1.4610966272081101</v>
      </c>
      <c r="EA80" s="13">
        <v>0.82326879739835201</v>
      </c>
      <c r="EB80" s="14">
        <v>1.40739409658423</v>
      </c>
      <c r="EC80" s="13">
        <v>-0.13799092478042899</v>
      </c>
      <c r="ED80" s="14">
        <v>1.4098527222205</v>
      </c>
      <c r="EE80" s="13">
        <v>-0.92230318538275602</v>
      </c>
      <c r="EF80" s="14">
        <v>1.3820530100508399</v>
      </c>
      <c r="EG80" s="13">
        <v>-0.57558243504850304</v>
      </c>
      <c r="EH80" s="14">
        <v>1.4885819081251901</v>
      </c>
      <c r="EI80" s="13">
        <v>-0.55518795130353304</v>
      </c>
      <c r="EJ80" s="14">
        <v>0.70059274508439795</v>
      </c>
      <c r="EK80" s="13">
        <v>2.7632786487187802</v>
      </c>
      <c r="EL80" s="14">
        <v>1.1675208993372801</v>
      </c>
      <c r="EM80" s="13">
        <v>4.9864436090645397</v>
      </c>
      <c r="EN80" s="14">
        <v>1.3147851510083099</v>
      </c>
      <c r="EO80" s="13">
        <v>2.35339457149855</v>
      </c>
      <c r="EP80" s="14">
        <v>1.4726856568845901</v>
      </c>
      <c r="EQ80" s="13">
        <v>3.3214573153099098</v>
      </c>
      <c r="ER80" s="14">
        <v>1.36660228596856</v>
      </c>
      <c r="ES80" s="13">
        <v>3.2700355634320002</v>
      </c>
      <c r="ET80" s="14">
        <v>1.2787047840249399</v>
      </c>
      <c r="EU80" s="13">
        <v>2.6281763728482299</v>
      </c>
      <c r="EV80" s="14">
        <v>1.4496620049153</v>
      </c>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6"/>
    </row>
    <row r="81" spans="1:182" ht="12.95" customHeight="1" x14ac:dyDescent="0.2">
      <c r="A81" s="2" t="s">
        <v>60</v>
      </c>
      <c r="B81" s="32">
        <v>1</v>
      </c>
      <c r="C81" s="13">
        <v>4.5155009385238198</v>
      </c>
      <c r="D81" s="14">
        <v>0.52833735316774999</v>
      </c>
      <c r="E81" s="13">
        <v>4.6659960701684398</v>
      </c>
      <c r="F81" s="14">
        <v>0.71759000285317798</v>
      </c>
      <c r="G81" s="13">
        <v>2.1661026234223901</v>
      </c>
      <c r="H81" s="14">
        <v>1.5406432481407599</v>
      </c>
      <c r="I81" s="13">
        <v>-2.4998934467460399</v>
      </c>
      <c r="J81" s="14">
        <v>1.6981427594210601</v>
      </c>
      <c r="K81" s="13">
        <v>6.5595756894721697</v>
      </c>
      <c r="L81" s="14">
        <v>0.57447516472789795</v>
      </c>
      <c r="M81" s="13">
        <v>6.3016772509087096</v>
      </c>
      <c r="N81" s="14">
        <v>0.78873910139183601</v>
      </c>
      <c r="O81" s="13">
        <v>5.6967075317228399</v>
      </c>
      <c r="P81" s="14">
        <v>2.9859455675200302</v>
      </c>
      <c r="Q81" s="13">
        <v>-0.60496971918586295</v>
      </c>
      <c r="R81" s="14">
        <v>2.9948866621537298</v>
      </c>
      <c r="S81" s="13">
        <v>12.362247014397401</v>
      </c>
      <c r="T81" s="14">
        <v>0.85170771493707098</v>
      </c>
      <c r="U81" s="13">
        <v>13.1081628586377</v>
      </c>
      <c r="V81" s="14">
        <v>1.12338454869536</v>
      </c>
      <c r="W81" s="13">
        <v>9.0722600754111795</v>
      </c>
      <c r="X81" s="14">
        <v>3.54488050355971</v>
      </c>
      <c r="Y81" s="13">
        <v>-4.0359027832264696</v>
      </c>
      <c r="Z81" s="14">
        <v>3.4589445934882099</v>
      </c>
      <c r="AA81" s="13">
        <v>15.5990241438222</v>
      </c>
      <c r="AB81" s="14">
        <v>0.81647180565964395</v>
      </c>
      <c r="AC81" s="13">
        <v>15.187469153244599</v>
      </c>
      <c r="AD81" s="14">
        <v>1.25450213643109</v>
      </c>
      <c r="AE81" s="13">
        <v>9.5675876242599909</v>
      </c>
      <c r="AF81" s="14">
        <v>3.6616074623562498</v>
      </c>
      <c r="AG81" s="13">
        <v>-5.6198815289846502</v>
      </c>
      <c r="AH81" s="14">
        <v>4.1899802179881798</v>
      </c>
      <c r="AI81" s="13">
        <v>14.6618004219089</v>
      </c>
      <c r="AJ81" s="14">
        <v>0.73022528946940202</v>
      </c>
      <c r="AK81" s="13">
        <v>14.7569115123546</v>
      </c>
      <c r="AL81" s="14">
        <v>1.2246984500109499</v>
      </c>
      <c r="AM81" s="13">
        <v>15.3092597174492</v>
      </c>
      <c r="AN81" s="14">
        <v>4.8289650557358197</v>
      </c>
      <c r="AO81" s="13">
        <v>0.55234820509462401</v>
      </c>
      <c r="AP81" s="14">
        <v>5.0694615652415402</v>
      </c>
      <c r="AQ81" s="13">
        <v>16.8790960483935</v>
      </c>
      <c r="AR81" s="14">
        <v>0.79953164890469297</v>
      </c>
      <c r="AS81" s="13">
        <v>16.9698421441276</v>
      </c>
      <c r="AT81" s="14">
        <v>1.2709227048690599</v>
      </c>
      <c r="AU81" s="13">
        <v>21.108448261736498</v>
      </c>
      <c r="AV81" s="14">
        <v>4.5971875122473502</v>
      </c>
      <c r="AW81" s="13">
        <v>4.1386061176089104</v>
      </c>
      <c r="AX81" s="14">
        <v>4.7213671071934096</v>
      </c>
      <c r="AY81" s="13">
        <v>31.874682634950901</v>
      </c>
      <c r="AZ81" s="14">
        <v>1.2615707493246999</v>
      </c>
      <c r="BA81" s="13">
        <v>29.853354443055</v>
      </c>
      <c r="BB81" s="14">
        <v>1.6587863427945899</v>
      </c>
      <c r="BC81" s="13">
        <v>30.5688467490181</v>
      </c>
      <c r="BD81" s="14">
        <v>5.6072906571584999</v>
      </c>
      <c r="BE81" s="13">
        <v>0.71549230596309599</v>
      </c>
      <c r="BF81" s="14">
        <v>5.50752000795047</v>
      </c>
      <c r="BG81" s="13">
        <v>18.506105636950299</v>
      </c>
      <c r="BH81" s="14">
        <v>0.93082900027240201</v>
      </c>
      <c r="BI81" s="13">
        <v>19.271896233668901</v>
      </c>
      <c r="BJ81" s="14">
        <v>1.3126210047700499</v>
      </c>
      <c r="BK81" s="13">
        <v>21.559159188723001</v>
      </c>
      <c r="BL81" s="14">
        <v>5.68678343449288</v>
      </c>
      <c r="BM81" s="13">
        <v>2.2872629550541301</v>
      </c>
      <c r="BN81" s="14">
        <v>5.8247530390414202</v>
      </c>
      <c r="BO81" s="13">
        <v>12.5638067827377</v>
      </c>
      <c r="BP81" s="14">
        <v>0.72972145072341998</v>
      </c>
      <c r="BQ81" s="13">
        <v>11.4073925746866</v>
      </c>
      <c r="BR81" s="14">
        <v>0.96927207379134495</v>
      </c>
      <c r="BS81" s="13">
        <v>8.6535551583558803</v>
      </c>
      <c r="BT81" s="14">
        <v>4.2174465736209399</v>
      </c>
      <c r="BU81" s="13">
        <v>-2.75383741633068</v>
      </c>
      <c r="BV81" s="14">
        <v>4.2011728997205902</v>
      </c>
      <c r="BW81" s="13">
        <v>12.378850107193401</v>
      </c>
      <c r="BX81" s="14">
        <v>0.83814373143871301</v>
      </c>
      <c r="BY81" s="13">
        <v>12.2355233396377</v>
      </c>
      <c r="BZ81" s="14">
        <v>1.0429127586087801</v>
      </c>
      <c r="CA81" s="13">
        <v>19.663655047726301</v>
      </c>
      <c r="CB81" s="14">
        <v>5.8372515988921698</v>
      </c>
      <c r="CC81" s="13">
        <v>7.42813170808863</v>
      </c>
      <c r="CD81" s="14">
        <v>6.0133958919393402</v>
      </c>
      <c r="CE81" s="13">
        <v>27.454923905549599</v>
      </c>
      <c r="CF81" s="14">
        <v>0.92660130625307402</v>
      </c>
      <c r="CG81" s="13">
        <v>28.326327073763299</v>
      </c>
      <c r="CH81" s="14">
        <v>1.2493643322197301</v>
      </c>
      <c r="CI81" s="13">
        <v>24.399226295839402</v>
      </c>
      <c r="CJ81" s="14">
        <v>6.0689884392809299</v>
      </c>
      <c r="CK81" s="13">
        <v>-3.9271007779239699</v>
      </c>
      <c r="CL81" s="14">
        <v>6.2917756435507703</v>
      </c>
      <c r="CM81" s="13">
        <v>15.362828771747401</v>
      </c>
      <c r="CN81" s="14">
        <v>0.79516085629495703</v>
      </c>
      <c r="CO81" s="13">
        <v>15.040682527470301</v>
      </c>
      <c r="CP81" s="14">
        <v>1.20749342447998</v>
      </c>
      <c r="CQ81" s="13">
        <v>18.4875081510814</v>
      </c>
      <c r="CR81" s="14">
        <v>5.6194612177980696</v>
      </c>
      <c r="CS81" s="13">
        <v>3.4468256236110402</v>
      </c>
      <c r="CT81" s="14">
        <v>5.5622419423161498</v>
      </c>
      <c r="CU81" s="13">
        <v>13.5828392848703</v>
      </c>
      <c r="CV81" s="14">
        <v>0.79799977896761498</v>
      </c>
      <c r="CW81" s="13">
        <v>12.293792424962801</v>
      </c>
      <c r="CX81" s="14">
        <v>1.0468498041383301</v>
      </c>
      <c r="CY81" s="13">
        <v>10.4043877475538</v>
      </c>
      <c r="CZ81" s="14">
        <v>4.3490639953194101</v>
      </c>
      <c r="DA81" s="13">
        <v>-1.8894046774089499</v>
      </c>
      <c r="DB81" s="14">
        <v>4.6485191410485598</v>
      </c>
      <c r="DC81" s="13">
        <v>9.5323052583693908</v>
      </c>
      <c r="DD81" s="14">
        <v>0.55586507849700995</v>
      </c>
      <c r="DE81" s="13">
        <v>8.7572238844691501</v>
      </c>
      <c r="DF81" s="14">
        <v>0.82004666710083196</v>
      </c>
      <c r="DG81" s="13">
        <v>7.1828249735257996</v>
      </c>
      <c r="DH81" s="14">
        <v>3.42718808837459</v>
      </c>
      <c r="DI81" s="13">
        <v>-1.57439891094335</v>
      </c>
      <c r="DJ81" s="14">
        <v>3.4600595412711401</v>
      </c>
      <c r="DK81" s="13">
        <v>18.604433092625801</v>
      </c>
      <c r="DL81" s="14">
        <v>0.88366725932359103</v>
      </c>
      <c r="DM81" s="13">
        <v>18.320049908017999</v>
      </c>
      <c r="DN81" s="14">
        <v>1.1955860260419799</v>
      </c>
      <c r="DO81" s="13">
        <v>20.601883993023598</v>
      </c>
      <c r="DP81" s="14">
        <v>5.4471121294757099</v>
      </c>
      <c r="DQ81" s="13">
        <v>2.2818340850055998</v>
      </c>
      <c r="DR81" s="14">
        <v>5.6057800401757802</v>
      </c>
      <c r="DS81" s="13">
        <v>0.494250994617152</v>
      </c>
      <c r="DT81" s="14">
        <v>0.69039240177510997</v>
      </c>
      <c r="DU81" s="13">
        <v>-1.6596999427852499</v>
      </c>
      <c r="DV81" s="14">
        <v>0.84813071807846496</v>
      </c>
      <c r="DW81" s="13">
        <v>4.2004486449331999</v>
      </c>
      <c r="DX81" s="14">
        <v>0.99431081312904401</v>
      </c>
      <c r="DY81" s="13">
        <v>4.3589885475013102</v>
      </c>
      <c r="DZ81" s="14">
        <v>1.0513175924578899</v>
      </c>
      <c r="EA81" s="13">
        <v>2.1136444845349098</v>
      </c>
      <c r="EB81" s="14">
        <v>1.0538186167225501</v>
      </c>
      <c r="EC81" s="13">
        <v>5.3891132721385704</v>
      </c>
      <c r="ED81" s="14">
        <v>1.0183315111880999</v>
      </c>
      <c r="EE81" s="13">
        <v>2.1468603649814502</v>
      </c>
      <c r="EF81" s="14">
        <v>1.5419465648364701</v>
      </c>
      <c r="EG81" s="13">
        <v>-2.4941930952962101</v>
      </c>
      <c r="EH81" s="14">
        <v>1.2891380847365601</v>
      </c>
      <c r="EI81" s="13">
        <v>1.75112703971147</v>
      </c>
      <c r="EJ81" s="14">
        <v>0.94881914534674805</v>
      </c>
      <c r="EK81" s="13">
        <v>-0.49278677865746101</v>
      </c>
      <c r="EL81" s="14">
        <v>1.04197098416672</v>
      </c>
      <c r="EM81" s="13">
        <v>0.15902471445203001</v>
      </c>
      <c r="EN81" s="14">
        <v>1.2957025996951199</v>
      </c>
      <c r="EO81" s="13">
        <v>-0.94685176866116505</v>
      </c>
      <c r="EP81" s="14">
        <v>1.10117186785198</v>
      </c>
      <c r="EQ81" s="13">
        <v>2.5229573545319699</v>
      </c>
      <c r="ER81" s="14">
        <v>1.00276452488648</v>
      </c>
      <c r="ES81" s="13">
        <v>-0.57482484560631897</v>
      </c>
      <c r="ET81" s="14">
        <v>0.87855874626130703</v>
      </c>
      <c r="EU81" s="13">
        <v>-0.57062582497012604</v>
      </c>
      <c r="EV81" s="14">
        <v>1.15846595167974</v>
      </c>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6"/>
    </row>
    <row r="82" spans="1:182" ht="12.95" customHeight="1" x14ac:dyDescent="0.2">
      <c r="A82" s="2" t="s">
        <v>62</v>
      </c>
      <c r="B82" s="32">
        <v>1</v>
      </c>
      <c r="C82" s="13">
        <v>4.8785175867674004</v>
      </c>
      <c r="D82" s="14">
        <v>0.55531194208745505</v>
      </c>
      <c r="E82" s="13">
        <v>3.97665169610146</v>
      </c>
      <c r="F82" s="14">
        <v>0.61916915630367197</v>
      </c>
      <c r="G82" s="13" t="s">
        <v>713</v>
      </c>
      <c r="H82" s="14" t="s">
        <v>713</v>
      </c>
      <c r="I82" s="13" t="s">
        <v>713</v>
      </c>
      <c r="J82" s="14" t="s">
        <v>713</v>
      </c>
      <c r="K82" s="13">
        <v>6.5586786355095201</v>
      </c>
      <c r="L82" s="14">
        <v>0.61613233717861204</v>
      </c>
      <c r="M82" s="13">
        <v>6.0568859687105601</v>
      </c>
      <c r="N82" s="14">
        <v>0.89746673604320204</v>
      </c>
      <c r="O82" s="13" t="s">
        <v>713</v>
      </c>
      <c r="P82" s="14" t="s">
        <v>713</v>
      </c>
      <c r="Q82" s="13" t="s">
        <v>713</v>
      </c>
      <c r="R82" s="14" t="s">
        <v>713</v>
      </c>
      <c r="S82" s="13">
        <v>6.19633604110631</v>
      </c>
      <c r="T82" s="14">
        <v>0.58878463237564105</v>
      </c>
      <c r="U82" s="13">
        <v>5.12320957642621</v>
      </c>
      <c r="V82" s="14">
        <v>0.73108325350524295</v>
      </c>
      <c r="W82" s="13" t="s">
        <v>713</v>
      </c>
      <c r="X82" s="14" t="s">
        <v>713</v>
      </c>
      <c r="Y82" s="13" t="s">
        <v>713</v>
      </c>
      <c r="Z82" s="14" t="s">
        <v>713</v>
      </c>
      <c r="AA82" s="13">
        <v>8.2144774627189694</v>
      </c>
      <c r="AB82" s="14">
        <v>0.68654536424541901</v>
      </c>
      <c r="AC82" s="13">
        <v>7.19220496711573</v>
      </c>
      <c r="AD82" s="14">
        <v>0.89612507988798495</v>
      </c>
      <c r="AE82" s="13" t="s">
        <v>713</v>
      </c>
      <c r="AF82" s="14" t="s">
        <v>713</v>
      </c>
      <c r="AG82" s="13" t="s">
        <v>713</v>
      </c>
      <c r="AH82" s="14" t="s">
        <v>713</v>
      </c>
      <c r="AI82" s="13">
        <v>15.181868691523</v>
      </c>
      <c r="AJ82" s="14">
        <v>0.88821143548623405</v>
      </c>
      <c r="AK82" s="13">
        <v>16.219596766891801</v>
      </c>
      <c r="AL82" s="14">
        <v>1.4282592493378301</v>
      </c>
      <c r="AM82" s="13" t="s">
        <v>713</v>
      </c>
      <c r="AN82" s="14" t="s">
        <v>713</v>
      </c>
      <c r="AO82" s="13" t="s">
        <v>713</v>
      </c>
      <c r="AP82" s="14" t="s">
        <v>713</v>
      </c>
      <c r="AQ82" s="13">
        <v>17.741598634534199</v>
      </c>
      <c r="AR82" s="14">
        <v>0.97431178861133105</v>
      </c>
      <c r="AS82" s="13">
        <v>19.102172106349499</v>
      </c>
      <c r="AT82" s="14">
        <v>1.5524465048249401</v>
      </c>
      <c r="AU82" s="13" t="s">
        <v>713</v>
      </c>
      <c r="AV82" s="14" t="s">
        <v>713</v>
      </c>
      <c r="AW82" s="13" t="s">
        <v>713</v>
      </c>
      <c r="AX82" s="14" t="s">
        <v>713</v>
      </c>
      <c r="AY82" s="13">
        <v>35.996984092524599</v>
      </c>
      <c r="AZ82" s="14">
        <v>1.2208031441664899</v>
      </c>
      <c r="BA82" s="13">
        <v>37.121658122263703</v>
      </c>
      <c r="BB82" s="14">
        <v>1.6363592067022299</v>
      </c>
      <c r="BC82" s="13" t="s">
        <v>713</v>
      </c>
      <c r="BD82" s="14" t="s">
        <v>713</v>
      </c>
      <c r="BE82" s="13" t="s">
        <v>713</v>
      </c>
      <c r="BF82" s="14" t="s">
        <v>713</v>
      </c>
      <c r="BG82" s="13">
        <v>10.291697924365099</v>
      </c>
      <c r="BH82" s="14">
        <v>0.70102439779614101</v>
      </c>
      <c r="BI82" s="13">
        <v>10.285601164872</v>
      </c>
      <c r="BJ82" s="14">
        <v>1.0526209600630601</v>
      </c>
      <c r="BK82" s="13" t="s">
        <v>713</v>
      </c>
      <c r="BL82" s="14" t="s">
        <v>713</v>
      </c>
      <c r="BM82" s="13" t="s">
        <v>713</v>
      </c>
      <c r="BN82" s="14" t="s">
        <v>713</v>
      </c>
      <c r="BO82" s="13">
        <v>10.624451109362701</v>
      </c>
      <c r="BP82" s="14">
        <v>0.69268091251410202</v>
      </c>
      <c r="BQ82" s="13">
        <v>10.483242762796801</v>
      </c>
      <c r="BR82" s="14">
        <v>1.1304980442980099</v>
      </c>
      <c r="BS82" s="13" t="s">
        <v>713</v>
      </c>
      <c r="BT82" s="14" t="s">
        <v>713</v>
      </c>
      <c r="BU82" s="13" t="s">
        <v>713</v>
      </c>
      <c r="BV82" s="14" t="s">
        <v>713</v>
      </c>
      <c r="BW82" s="13">
        <v>9.6322660145243493</v>
      </c>
      <c r="BX82" s="14">
        <v>0.78556145956622303</v>
      </c>
      <c r="BY82" s="13">
        <v>9.8805764553308801</v>
      </c>
      <c r="BZ82" s="14">
        <v>1.1051246312399501</v>
      </c>
      <c r="CA82" s="13" t="s">
        <v>713</v>
      </c>
      <c r="CB82" s="14" t="s">
        <v>713</v>
      </c>
      <c r="CC82" s="13" t="s">
        <v>713</v>
      </c>
      <c r="CD82" s="14" t="s">
        <v>713</v>
      </c>
      <c r="CE82" s="13">
        <v>16.771887890379801</v>
      </c>
      <c r="CF82" s="14">
        <v>1.09974830493952</v>
      </c>
      <c r="CG82" s="13">
        <v>17.364169109931201</v>
      </c>
      <c r="CH82" s="14">
        <v>1.4962773847486801</v>
      </c>
      <c r="CI82" s="13" t="s">
        <v>713</v>
      </c>
      <c r="CJ82" s="14" t="s">
        <v>713</v>
      </c>
      <c r="CK82" s="13" t="s">
        <v>713</v>
      </c>
      <c r="CL82" s="14" t="s">
        <v>713</v>
      </c>
      <c r="CM82" s="13">
        <v>17.370990170412099</v>
      </c>
      <c r="CN82" s="14">
        <v>0.91128457712851896</v>
      </c>
      <c r="CO82" s="13">
        <v>16.7357083027523</v>
      </c>
      <c r="CP82" s="14">
        <v>1.337682504452</v>
      </c>
      <c r="CQ82" s="13" t="s">
        <v>713</v>
      </c>
      <c r="CR82" s="14" t="s">
        <v>713</v>
      </c>
      <c r="CS82" s="13" t="s">
        <v>713</v>
      </c>
      <c r="CT82" s="14" t="s">
        <v>713</v>
      </c>
      <c r="CU82" s="13">
        <v>10.147191188044401</v>
      </c>
      <c r="CV82" s="14">
        <v>0.70724863306858998</v>
      </c>
      <c r="CW82" s="13">
        <v>9.5997016462673503</v>
      </c>
      <c r="CX82" s="14">
        <v>1.0605999882700501</v>
      </c>
      <c r="CY82" s="13" t="s">
        <v>713</v>
      </c>
      <c r="CZ82" s="14" t="s">
        <v>713</v>
      </c>
      <c r="DA82" s="13" t="s">
        <v>713</v>
      </c>
      <c r="DB82" s="14" t="s">
        <v>713</v>
      </c>
      <c r="DC82" s="13">
        <v>9.2975480233859997</v>
      </c>
      <c r="DD82" s="14">
        <v>0.69475535868580296</v>
      </c>
      <c r="DE82" s="13">
        <v>8.7648387192765504</v>
      </c>
      <c r="DF82" s="14">
        <v>0.80845015653950703</v>
      </c>
      <c r="DG82" s="13" t="s">
        <v>713</v>
      </c>
      <c r="DH82" s="14" t="s">
        <v>713</v>
      </c>
      <c r="DI82" s="13" t="s">
        <v>713</v>
      </c>
      <c r="DJ82" s="14" t="s">
        <v>713</v>
      </c>
      <c r="DK82" s="13">
        <v>10.911503427602</v>
      </c>
      <c r="DL82" s="14">
        <v>0.76180240428315404</v>
      </c>
      <c r="DM82" s="13">
        <v>10.5369198495258</v>
      </c>
      <c r="DN82" s="14">
        <v>0.90978455107429701</v>
      </c>
      <c r="DO82" s="13" t="s">
        <v>713</v>
      </c>
      <c r="DP82" s="14" t="s">
        <v>713</v>
      </c>
      <c r="DQ82" s="13" t="s">
        <v>713</v>
      </c>
      <c r="DR82" s="14" t="s">
        <v>713</v>
      </c>
      <c r="DS82" s="13">
        <v>1.01336961971299</v>
      </c>
      <c r="DT82" s="14">
        <v>0.66295191184559299</v>
      </c>
      <c r="DU82" s="13">
        <v>0.66612273743559902</v>
      </c>
      <c r="DV82" s="14">
        <v>0.78677608557627399</v>
      </c>
      <c r="DW82" s="13">
        <v>1.86398950598196</v>
      </c>
      <c r="DX82" s="14">
        <v>0.74771338692586498</v>
      </c>
      <c r="DY82" s="13">
        <v>2.3104857175232199</v>
      </c>
      <c r="DZ82" s="14">
        <v>0.84772051659251402</v>
      </c>
      <c r="EA82" s="13">
        <v>1.1743781511550899</v>
      </c>
      <c r="EB82" s="14">
        <v>1.14481226767153</v>
      </c>
      <c r="EC82" s="13">
        <v>1.5916791606249601</v>
      </c>
      <c r="ED82" s="14">
        <v>1.25441391501193</v>
      </c>
      <c r="EE82" s="13">
        <v>-2.0273886179940801</v>
      </c>
      <c r="EF82" s="14">
        <v>1.60213475077018</v>
      </c>
      <c r="EG82" s="13">
        <v>2.7295656978279301</v>
      </c>
      <c r="EH82" s="14">
        <v>0.89825269246109796</v>
      </c>
      <c r="EI82" s="13">
        <v>1.3423755308644301</v>
      </c>
      <c r="EJ82" s="14">
        <v>0.92074770917502302</v>
      </c>
      <c r="EK82" s="13">
        <v>-0.55608584793295501</v>
      </c>
      <c r="EL82" s="14">
        <v>0.9668295174896</v>
      </c>
      <c r="EM82" s="13">
        <v>-0.75819391795096502</v>
      </c>
      <c r="EN82" s="14">
        <v>1.33920306366458</v>
      </c>
      <c r="EO82" s="13">
        <v>-2.1440591005312402</v>
      </c>
      <c r="EP82" s="14">
        <v>1.20160670387305</v>
      </c>
      <c r="EQ82" s="13">
        <v>1.16053309169201</v>
      </c>
      <c r="ER82" s="14">
        <v>1.00923066799841</v>
      </c>
      <c r="ES82" s="13">
        <v>0.95092004631008598</v>
      </c>
      <c r="ET82" s="14">
        <v>0.95136730791893098</v>
      </c>
      <c r="EU82" s="13">
        <v>-0.329974776760041</v>
      </c>
      <c r="EV82" s="14">
        <v>0.99004881993720595</v>
      </c>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6"/>
    </row>
    <row r="83" spans="1:182" ht="12.95" customHeight="1" x14ac:dyDescent="0.2">
      <c r="A83" s="2" t="s">
        <v>63</v>
      </c>
      <c r="B83" s="32">
        <v>1</v>
      </c>
      <c r="C83" s="13">
        <v>9.4272242190301299</v>
      </c>
      <c r="D83" s="14">
        <v>0.83755417114535002</v>
      </c>
      <c r="E83" s="13">
        <v>8.3347348098054699</v>
      </c>
      <c r="F83" s="14">
        <v>1.0771963012230901</v>
      </c>
      <c r="G83" s="13" t="s">
        <v>713</v>
      </c>
      <c r="H83" s="14" t="s">
        <v>713</v>
      </c>
      <c r="I83" s="13" t="s">
        <v>713</v>
      </c>
      <c r="J83" s="14" t="s">
        <v>713</v>
      </c>
      <c r="K83" s="13">
        <v>11.1628734704213</v>
      </c>
      <c r="L83" s="14">
        <v>0.93588742812885495</v>
      </c>
      <c r="M83" s="13">
        <v>10.215238235084099</v>
      </c>
      <c r="N83" s="14">
        <v>1.1119447565183</v>
      </c>
      <c r="O83" s="13" t="s">
        <v>713</v>
      </c>
      <c r="P83" s="14" t="s">
        <v>713</v>
      </c>
      <c r="Q83" s="13" t="s">
        <v>713</v>
      </c>
      <c r="R83" s="14" t="s">
        <v>713</v>
      </c>
      <c r="S83" s="13">
        <v>10.4782236403338</v>
      </c>
      <c r="T83" s="14">
        <v>0.92664680386154397</v>
      </c>
      <c r="U83" s="13">
        <v>8.3781068326213699</v>
      </c>
      <c r="V83" s="14">
        <v>0.98977702947746005</v>
      </c>
      <c r="W83" s="13" t="s">
        <v>713</v>
      </c>
      <c r="X83" s="14" t="s">
        <v>713</v>
      </c>
      <c r="Y83" s="13" t="s">
        <v>713</v>
      </c>
      <c r="Z83" s="14" t="s">
        <v>713</v>
      </c>
      <c r="AA83" s="13">
        <v>12.600689480763201</v>
      </c>
      <c r="AB83" s="14">
        <v>0.90121134752340804</v>
      </c>
      <c r="AC83" s="13">
        <v>11.1723707195949</v>
      </c>
      <c r="AD83" s="14">
        <v>1.0004421856335499</v>
      </c>
      <c r="AE83" s="13" t="s">
        <v>713</v>
      </c>
      <c r="AF83" s="14" t="s">
        <v>713</v>
      </c>
      <c r="AG83" s="13" t="s">
        <v>713</v>
      </c>
      <c r="AH83" s="14" t="s">
        <v>713</v>
      </c>
      <c r="AI83" s="13">
        <v>14.7472319751726</v>
      </c>
      <c r="AJ83" s="14">
        <v>0.95228141773110397</v>
      </c>
      <c r="AK83" s="13">
        <v>13.707723042448601</v>
      </c>
      <c r="AL83" s="14">
        <v>1.2144074792422599</v>
      </c>
      <c r="AM83" s="13" t="s">
        <v>713</v>
      </c>
      <c r="AN83" s="14" t="s">
        <v>713</v>
      </c>
      <c r="AO83" s="13" t="s">
        <v>713</v>
      </c>
      <c r="AP83" s="14" t="s">
        <v>713</v>
      </c>
      <c r="AQ83" s="13">
        <v>13.9724674142713</v>
      </c>
      <c r="AR83" s="14">
        <v>0.93248349122983298</v>
      </c>
      <c r="AS83" s="13">
        <v>12.809204624416999</v>
      </c>
      <c r="AT83" s="14">
        <v>1.1305532338837201</v>
      </c>
      <c r="AU83" s="13" t="s">
        <v>713</v>
      </c>
      <c r="AV83" s="14" t="s">
        <v>713</v>
      </c>
      <c r="AW83" s="13" t="s">
        <v>713</v>
      </c>
      <c r="AX83" s="14" t="s">
        <v>713</v>
      </c>
      <c r="AY83" s="13">
        <v>27.260195115372699</v>
      </c>
      <c r="AZ83" s="14">
        <v>1.2138644970416499</v>
      </c>
      <c r="BA83" s="13">
        <v>27.0133107786457</v>
      </c>
      <c r="BB83" s="14">
        <v>1.66185100381698</v>
      </c>
      <c r="BC83" s="13" t="s">
        <v>713</v>
      </c>
      <c r="BD83" s="14" t="s">
        <v>713</v>
      </c>
      <c r="BE83" s="13" t="s">
        <v>713</v>
      </c>
      <c r="BF83" s="14" t="s">
        <v>713</v>
      </c>
      <c r="BG83" s="13">
        <v>13.8855926700545</v>
      </c>
      <c r="BH83" s="14">
        <v>0.90213829371357102</v>
      </c>
      <c r="BI83" s="13">
        <v>12.4611294434418</v>
      </c>
      <c r="BJ83" s="14">
        <v>1.20173442590246</v>
      </c>
      <c r="BK83" s="13" t="s">
        <v>713</v>
      </c>
      <c r="BL83" s="14" t="s">
        <v>713</v>
      </c>
      <c r="BM83" s="13" t="s">
        <v>713</v>
      </c>
      <c r="BN83" s="14" t="s">
        <v>713</v>
      </c>
      <c r="BO83" s="13">
        <v>13.676721609378101</v>
      </c>
      <c r="BP83" s="14">
        <v>0.85143596290263301</v>
      </c>
      <c r="BQ83" s="13">
        <v>13.632714784618701</v>
      </c>
      <c r="BR83" s="14">
        <v>1.3963061624252999</v>
      </c>
      <c r="BS83" s="13" t="s">
        <v>713</v>
      </c>
      <c r="BT83" s="14" t="s">
        <v>713</v>
      </c>
      <c r="BU83" s="13" t="s">
        <v>713</v>
      </c>
      <c r="BV83" s="14" t="s">
        <v>713</v>
      </c>
      <c r="BW83" s="13">
        <v>13.3441952938106</v>
      </c>
      <c r="BX83" s="14">
        <v>0.95130212841213102</v>
      </c>
      <c r="BY83" s="13">
        <v>13.2193941057274</v>
      </c>
      <c r="BZ83" s="14">
        <v>1.2363355211565199</v>
      </c>
      <c r="CA83" s="13" t="s">
        <v>713</v>
      </c>
      <c r="CB83" s="14" t="s">
        <v>713</v>
      </c>
      <c r="CC83" s="13" t="s">
        <v>713</v>
      </c>
      <c r="CD83" s="14" t="s">
        <v>713</v>
      </c>
      <c r="CE83" s="13">
        <v>20.5145550150737</v>
      </c>
      <c r="CF83" s="14">
        <v>1.17523818512304</v>
      </c>
      <c r="CG83" s="13">
        <v>19.930357612969601</v>
      </c>
      <c r="CH83" s="14">
        <v>1.4893744193160099</v>
      </c>
      <c r="CI83" s="13" t="s">
        <v>713</v>
      </c>
      <c r="CJ83" s="14" t="s">
        <v>713</v>
      </c>
      <c r="CK83" s="13" t="s">
        <v>713</v>
      </c>
      <c r="CL83" s="14" t="s">
        <v>713</v>
      </c>
      <c r="CM83" s="13">
        <v>12.125691452610701</v>
      </c>
      <c r="CN83" s="14">
        <v>0.81948841396817895</v>
      </c>
      <c r="CO83" s="13">
        <v>11.1201535066525</v>
      </c>
      <c r="CP83" s="14">
        <v>0.98257717174149695</v>
      </c>
      <c r="CQ83" s="13" t="s">
        <v>713</v>
      </c>
      <c r="CR83" s="14" t="s">
        <v>713</v>
      </c>
      <c r="CS83" s="13" t="s">
        <v>713</v>
      </c>
      <c r="CT83" s="14" t="s">
        <v>713</v>
      </c>
      <c r="CU83" s="13">
        <v>13.521916697741799</v>
      </c>
      <c r="CV83" s="14">
        <v>0.98206007379125904</v>
      </c>
      <c r="CW83" s="13">
        <v>13.582338948697201</v>
      </c>
      <c r="CX83" s="14">
        <v>1.37940632259989</v>
      </c>
      <c r="CY83" s="13" t="s">
        <v>713</v>
      </c>
      <c r="CZ83" s="14" t="s">
        <v>713</v>
      </c>
      <c r="DA83" s="13" t="s">
        <v>713</v>
      </c>
      <c r="DB83" s="14" t="s">
        <v>713</v>
      </c>
      <c r="DC83" s="13">
        <v>11.9927545353874</v>
      </c>
      <c r="DD83" s="14">
        <v>1.0222119431298</v>
      </c>
      <c r="DE83" s="13">
        <v>10.3673079165721</v>
      </c>
      <c r="DF83" s="14">
        <v>1.2499178942331299</v>
      </c>
      <c r="DG83" s="13" t="s">
        <v>713</v>
      </c>
      <c r="DH83" s="14" t="s">
        <v>713</v>
      </c>
      <c r="DI83" s="13" t="s">
        <v>713</v>
      </c>
      <c r="DJ83" s="14" t="s">
        <v>713</v>
      </c>
      <c r="DK83" s="13">
        <v>14.6101735693692</v>
      </c>
      <c r="DL83" s="14">
        <v>1.0700028164672299</v>
      </c>
      <c r="DM83" s="13">
        <v>13.1790505639814</v>
      </c>
      <c r="DN83" s="14">
        <v>1.3066403780648499</v>
      </c>
      <c r="DO83" s="13" t="s">
        <v>713</v>
      </c>
      <c r="DP83" s="14" t="s">
        <v>713</v>
      </c>
      <c r="DQ83" s="13" t="s">
        <v>713</v>
      </c>
      <c r="DR83" s="14" t="s">
        <v>713</v>
      </c>
      <c r="DS83" s="13">
        <v>-0.55665675816050697</v>
      </c>
      <c r="DT83" s="14">
        <v>1.2113039393882901</v>
      </c>
      <c r="DU83" s="13">
        <v>0.53744606874660195</v>
      </c>
      <c r="DV83" s="14">
        <v>1.2646313103978799</v>
      </c>
      <c r="DW83" s="13">
        <v>-1.06530144911432</v>
      </c>
      <c r="DX83" s="14">
        <v>1.4351542514936899</v>
      </c>
      <c r="DY83" s="13">
        <v>-1.6807725590770699</v>
      </c>
      <c r="DZ83" s="14">
        <v>1.4060911606064499</v>
      </c>
      <c r="EA83" s="13">
        <v>-2.4288015871687199</v>
      </c>
      <c r="EB83" s="14">
        <v>1.39845858430188</v>
      </c>
      <c r="EC83" s="13">
        <v>-1.1767692458285</v>
      </c>
      <c r="ED83" s="14">
        <v>1.33715449025372</v>
      </c>
      <c r="EE83" s="13">
        <v>-0.96136219342429297</v>
      </c>
      <c r="EF83" s="14">
        <v>1.82587238949076</v>
      </c>
      <c r="EG83" s="13">
        <v>-4.68122310543908E-2</v>
      </c>
      <c r="EH83" s="14">
        <v>1.28395805480559</v>
      </c>
      <c r="EI83" s="13">
        <v>-1.45259997768585</v>
      </c>
      <c r="EJ83" s="14">
        <v>1.30429300962837</v>
      </c>
      <c r="EK83" s="13">
        <v>0.53518795459551205</v>
      </c>
      <c r="EL83" s="14">
        <v>1.29639102872969</v>
      </c>
      <c r="EM83" s="13">
        <v>1.76231127211866</v>
      </c>
      <c r="EN83" s="14">
        <v>1.65183179480708</v>
      </c>
      <c r="EO83" s="13">
        <v>-1.5158273453929101</v>
      </c>
      <c r="EP83" s="14">
        <v>1.20865707860998</v>
      </c>
      <c r="EQ83" s="13">
        <v>-0.891155683280065</v>
      </c>
      <c r="ER83" s="14">
        <v>1.5117089298127599</v>
      </c>
      <c r="ES83" s="13">
        <v>0.33060094231173098</v>
      </c>
      <c r="ET83" s="14">
        <v>1.36266716310864</v>
      </c>
      <c r="EU83" s="13">
        <v>-0.27328223005821101</v>
      </c>
      <c r="EV83" s="14">
        <v>1.44199138260135</v>
      </c>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6"/>
    </row>
    <row r="84" spans="1:182" ht="12.95" customHeight="1" x14ac:dyDescent="0.2">
      <c r="A84" s="33" t="s">
        <v>191</v>
      </c>
      <c r="B84" s="34">
        <v>1</v>
      </c>
      <c r="C84" s="46">
        <v>16.294926080670098</v>
      </c>
      <c r="D84" s="35">
        <v>0.24749196441186599</v>
      </c>
      <c r="E84" s="46">
        <v>15.7513393446149</v>
      </c>
      <c r="F84" s="35">
        <v>0.35912668895573102</v>
      </c>
      <c r="G84" s="46">
        <v>7.0057292385796304</v>
      </c>
      <c r="H84" s="35">
        <v>1.53900556980506</v>
      </c>
      <c r="I84" s="46">
        <v>1.06281163017659</v>
      </c>
      <c r="J84" s="35">
        <v>1.62366707315334</v>
      </c>
      <c r="K84" s="46">
        <v>17.433467063857599</v>
      </c>
      <c r="L84" s="35">
        <v>0.26492717532517301</v>
      </c>
      <c r="M84" s="46">
        <v>16.847117648062</v>
      </c>
      <c r="N84" s="35">
        <v>0.37992651796153198</v>
      </c>
      <c r="O84" s="46">
        <v>9.5128680683304001</v>
      </c>
      <c r="P84" s="35">
        <v>1.91000917613718</v>
      </c>
      <c r="Q84" s="46">
        <v>2.6887900997947498</v>
      </c>
      <c r="R84" s="35">
        <v>1.9510631791373501</v>
      </c>
      <c r="S84" s="46">
        <v>15.7728727989881</v>
      </c>
      <c r="T84" s="35">
        <v>0.25443761622761502</v>
      </c>
      <c r="U84" s="46">
        <v>15.573009990740401</v>
      </c>
      <c r="V84" s="35">
        <v>0.36316985314632499</v>
      </c>
      <c r="W84" s="46">
        <v>9.1894179455329308</v>
      </c>
      <c r="X84" s="35">
        <v>1.58234121006479</v>
      </c>
      <c r="Y84" s="46">
        <v>-0.20951264840695399</v>
      </c>
      <c r="Z84" s="35">
        <v>1.6454046868639201</v>
      </c>
      <c r="AA84" s="46">
        <v>19.465654515149499</v>
      </c>
      <c r="AB84" s="35">
        <v>0.287625260838414</v>
      </c>
      <c r="AC84" s="46">
        <v>18.764396228096</v>
      </c>
      <c r="AD84" s="35">
        <v>0.41892700884783901</v>
      </c>
      <c r="AE84" s="46">
        <v>9.3431768169693807</v>
      </c>
      <c r="AF84" s="35">
        <v>1.6976067198272899</v>
      </c>
      <c r="AG84" s="46">
        <v>-2.3741285645152899</v>
      </c>
      <c r="AH84" s="35">
        <v>1.7855801722556099</v>
      </c>
      <c r="AI84" s="46">
        <v>26.700721095893101</v>
      </c>
      <c r="AJ84" s="35">
        <v>0.31354605089734</v>
      </c>
      <c r="AK84" s="46">
        <v>26.520725260807101</v>
      </c>
      <c r="AL84" s="35">
        <v>0.47487553565442903</v>
      </c>
      <c r="AM84" s="46">
        <v>23.003910932469399</v>
      </c>
      <c r="AN84" s="35">
        <v>2.6658702538650298</v>
      </c>
      <c r="AO84" s="46">
        <v>1.62810047896973</v>
      </c>
      <c r="AP84" s="35">
        <v>2.72321076112472</v>
      </c>
      <c r="AQ84" s="46">
        <v>28.376397416009301</v>
      </c>
      <c r="AR84" s="35">
        <v>0.32060498843317298</v>
      </c>
      <c r="AS84" s="46">
        <v>28.029889052239302</v>
      </c>
      <c r="AT84" s="35">
        <v>0.48162191184699898</v>
      </c>
      <c r="AU84" s="46">
        <v>25.323683219388101</v>
      </c>
      <c r="AV84" s="35">
        <v>2.67102270887893</v>
      </c>
      <c r="AW84" s="46">
        <v>1.25097141514222</v>
      </c>
      <c r="AX84" s="35">
        <v>2.6833629309611302</v>
      </c>
      <c r="AY84" s="46">
        <v>31.725248865891999</v>
      </c>
      <c r="AZ84" s="35">
        <v>0.34290053221543698</v>
      </c>
      <c r="BA84" s="46">
        <v>30.917701593858101</v>
      </c>
      <c r="BB84" s="35">
        <v>0.51182472455763095</v>
      </c>
      <c r="BC84" s="46">
        <v>27.535517655461899</v>
      </c>
      <c r="BD84" s="35">
        <v>2.7480419989318698</v>
      </c>
      <c r="BE84" s="46">
        <v>0.99003969233524403</v>
      </c>
      <c r="BF84" s="35">
        <v>2.8604517004267298</v>
      </c>
      <c r="BG84" s="46">
        <v>26.189211391667001</v>
      </c>
      <c r="BH84" s="35">
        <v>0.31261006681308401</v>
      </c>
      <c r="BI84" s="46">
        <v>26.1562898412861</v>
      </c>
      <c r="BJ84" s="35">
        <v>0.46965415496504598</v>
      </c>
      <c r="BK84" s="46">
        <v>27.4258695152947</v>
      </c>
      <c r="BL84" s="35">
        <v>2.8355642679418498</v>
      </c>
      <c r="BM84" s="46">
        <v>4.9530461133038797</v>
      </c>
      <c r="BN84" s="35">
        <v>2.9976941538511199</v>
      </c>
      <c r="BO84" s="46">
        <v>13.9124626435423</v>
      </c>
      <c r="BP84" s="35">
        <v>0.24674423594317699</v>
      </c>
      <c r="BQ84" s="46">
        <v>13.232401916764401</v>
      </c>
      <c r="BR84" s="35">
        <v>0.37180086324043898</v>
      </c>
      <c r="BS84" s="46">
        <v>9.7784698586352992</v>
      </c>
      <c r="BT84" s="35">
        <v>1.6268997638673699</v>
      </c>
      <c r="BU84" s="46">
        <v>-0.461448192461065</v>
      </c>
      <c r="BV84" s="35">
        <v>1.70742014093338</v>
      </c>
      <c r="BW84" s="46">
        <v>20.4706494727616</v>
      </c>
      <c r="BX84" s="35">
        <v>0.301153635891523</v>
      </c>
      <c r="BY84" s="46">
        <v>20.3182751110891</v>
      </c>
      <c r="BZ84" s="35">
        <v>0.42638705145952899</v>
      </c>
      <c r="CA84" s="46">
        <v>18.622096326742099</v>
      </c>
      <c r="CB84" s="35">
        <v>2.4949369416558298</v>
      </c>
      <c r="CC84" s="46">
        <v>2.4760197533433299</v>
      </c>
      <c r="CD84" s="35">
        <v>2.5782899476168799</v>
      </c>
      <c r="CE84" s="46">
        <v>33.238195668482</v>
      </c>
      <c r="CF84" s="35">
        <v>0.34624455889230099</v>
      </c>
      <c r="CG84" s="46">
        <v>33.051611729031499</v>
      </c>
      <c r="CH84" s="35">
        <v>0.51406899602401201</v>
      </c>
      <c r="CI84" s="46">
        <v>32.843869518111298</v>
      </c>
      <c r="CJ84" s="35">
        <v>2.9885270941820501</v>
      </c>
      <c r="CK84" s="46">
        <v>-2.2729728462490102</v>
      </c>
      <c r="CL84" s="35">
        <v>3.0553461251271399</v>
      </c>
      <c r="CM84" s="46">
        <v>21.703575996032502</v>
      </c>
      <c r="CN84" s="35">
        <v>0.31443672801030298</v>
      </c>
      <c r="CO84" s="46">
        <v>21.2947112747235</v>
      </c>
      <c r="CP84" s="35">
        <v>0.45988715986781897</v>
      </c>
      <c r="CQ84" s="46">
        <v>22.951908044254701</v>
      </c>
      <c r="CR84" s="35">
        <v>2.6071992756915199</v>
      </c>
      <c r="CS84" s="46">
        <v>1.61160273207041</v>
      </c>
      <c r="CT84" s="35">
        <v>2.6259260867299199</v>
      </c>
      <c r="CU84" s="46">
        <v>17.628924135741901</v>
      </c>
      <c r="CV84" s="35">
        <v>0.27018905697892898</v>
      </c>
      <c r="CW84" s="46">
        <v>17.4239658630358</v>
      </c>
      <c r="CX84" s="35">
        <v>0.40103899599773701</v>
      </c>
      <c r="CY84" s="46">
        <v>9.2937076417325404</v>
      </c>
      <c r="CZ84" s="35">
        <v>1.7150397859597</v>
      </c>
      <c r="DA84" s="46">
        <v>-0.700255033915402</v>
      </c>
      <c r="DB84" s="35">
        <v>1.8213576747271001</v>
      </c>
      <c r="DC84" s="46">
        <v>19.886895090772999</v>
      </c>
      <c r="DD84" s="35">
        <v>0.28004018522777002</v>
      </c>
      <c r="DE84" s="46">
        <v>18.530146183792901</v>
      </c>
      <c r="DF84" s="35">
        <v>0.39441922711644101</v>
      </c>
      <c r="DG84" s="46">
        <v>10.5277161894376</v>
      </c>
      <c r="DH84" s="35">
        <v>1.6669203204490799</v>
      </c>
      <c r="DI84" s="46">
        <v>-0.23114253019522699</v>
      </c>
      <c r="DJ84" s="35">
        <v>1.7958254503218001</v>
      </c>
      <c r="DK84" s="46">
        <v>25.251129051860602</v>
      </c>
      <c r="DL84" s="35">
        <v>0.31994568000239099</v>
      </c>
      <c r="DM84" s="46">
        <v>24.5366479715331</v>
      </c>
      <c r="DN84" s="35">
        <v>0.47256324176702802</v>
      </c>
      <c r="DO84" s="46">
        <v>24.431286998094201</v>
      </c>
      <c r="DP84" s="35">
        <v>2.5447657845463598</v>
      </c>
      <c r="DQ84" s="46">
        <v>2.3159176798916499</v>
      </c>
      <c r="DR84" s="35">
        <v>2.6720319104140899</v>
      </c>
      <c r="DS84" s="46">
        <v>-5.12988173454265E-3</v>
      </c>
      <c r="DT84" s="35">
        <v>0.29792050668717301</v>
      </c>
      <c r="DU84" s="46">
        <v>-0.31865337227267299</v>
      </c>
      <c r="DV84" s="35">
        <v>0.31030858481187401</v>
      </c>
      <c r="DW84" s="46">
        <v>1.3552484883895199</v>
      </c>
      <c r="DX84" s="35">
        <v>0.31916364055039798</v>
      </c>
      <c r="DY84" s="46">
        <v>0.237324969151959</v>
      </c>
      <c r="DZ84" s="35">
        <v>0.34965208321589902</v>
      </c>
      <c r="EA84" s="46">
        <v>3.1184521319266199</v>
      </c>
      <c r="EB84" s="35">
        <v>0.38295555964010702</v>
      </c>
      <c r="EC84" s="46">
        <v>4.1264341898261199</v>
      </c>
      <c r="ED84" s="35">
        <v>0.39335723193616001</v>
      </c>
      <c r="EE84" s="46">
        <v>-0.44836628109562698</v>
      </c>
      <c r="EF84" s="35">
        <v>0.41564112373756301</v>
      </c>
      <c r="EG84" s="46">
        <v>4.5630120165394201</v>
      </c>
      <c r="EH84" s="35">
        <v>0.37784513017873</v>
      </c>
      <c r="EI84" s="46">
        <v>0.405380360424966</v>
      </c>
      <c r="EJ84" s="35">
        <v>0.28425111168514899</v>
      </c>
      <c r="EK84" s="46">
        <v>2.30236575728701</v>
      </c>
      <c r="EL84" s="35">
        <v>0.34345849224014002</v>
      </c>
      <c r="EM84" s="46">
        <v>6.77190928951571</v>
      </c>
      <c r="EN84" s="35">
        <v>0.428328013579305</v>
      </c>
      <c r="EO84" s="46">
        <v>2.30919665064018</v>
      </c>
      <c r="EP84" s="35">
        <v>0.37651751059864202</v>
      </c>
      <c r="EQ84" s="46">
        <v>1.0352098491687201</v>
      </c>
      <c r="ER84" s="35">
        <v>0.327545161548571</v>
      </c>
      <c r="ES84" s="46">
        <v>0.79026419390363301</v>
      </c>
      <c r="ET84" s="35">
        <v>0.31801285589492501</v>
      </c>
      <c r="EU84" s="46">
        <v>2.7007334001959</v>
      </c>
      <c r="EV84" s="35">
        <v>0.391280595795158</v>
      </c>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6"/>
    </row>
    <row r="85" spans="1:182" ht="12.95" customHeight="1" x14ac:dyDescent="0.2">
      <c r="A85" s="2" t="s">
        <v>106</v>
      </c>
      <c r="B85" s="32">
        <v>1</v>
      </c>
      <c r="C85" s="13">
        <v>4.84985764575997</v>
      </c>
      <c r="D85" s="14">
        <v>0.60105616125746397</v>
      </c>
      <c r="E85" s="13">
        <v>4.7373948918931603</v>
      </c>
      <c r="F85" s="14">
        <v>0.83887346049309996</v>
      </c>
      <c r="G85" s="13">
        <v>12.6679047216209</v>
      </c>
      <c r="H85" s="14">
        <v>5.8491918691405704</v>
      </c>
      <c r="I85" s="13">
        <v>7.9305098297277299</v>
      </c>
      <c r="J85" s="14">
        <v>5.8499482351205403</v>
      </c>
      <c r="K85" s="13">
        <v>4.4116156331484202</v>
      </c>
      <c r="L85" s="14">
        <v>0.70269949444944901</v>
      </c>
      <c r="M85" s="13">
        <v>3.40802923679612</v>
      </c>
      <c r="N85" s="14">
        <v>0.71443493528542301</v>
      </c>
      <c r="O85" s="13">
        <v>12.6679047216209</v>
      </c>
      <c r="P85" s="14">
        <v>5.8491918691405704</v>
      </c>
      <c r="Q85" s="13">
        <v>9.2598754848247697</v>
      </c>
      <c r="R85" s="14">
        <v>5.7206159190082904</v>
      </c>
      <c r="S85" s="13">
        <v>5.2567329980851003</v>
      </c>
      <c r="T85" s="14">
        <v>0.61948930029476601</v>
      </c>
      <c r="U85" s="13">
        <v>4.2977130732065296</v>
      </c>
      <c r="V85" s="14">
        <v>0.85836005801470405</v>
      </c>
      <c r="W85" s="13">
        <v>11.659920696485401</v>
      </c>
      <c r="X85" s="14">
        <v>6.0819428863874503</v>
      </c>
      <c r="Y85" s="13">
        <v>7.36220762327887</v>
      </c>
      <c r="Z85" s="14">
        <v>6.1654990963368599</v>
      </c>
      <c r="AA85" s="13">
        <v>8.0946654877017998</v>
      </c>
      <c r="AB85" s="14">
        <v>0.79086799255731699</v>
      </c>
      <c r="AC85" s="13">
        <v>7.1691779586070501</v>
      </c>
      <c r="AD85" s="14">
        <v>0.99023549976440395</v>
      </c>
      <c r="AE85" s="13">
        <v>10.330401085667299</v>
      </c>
      <c r="AF85" s="14">
        <v>5.3151293665296704</v>
      </c>
      <c r="AG85" s="13">
        <v>3.16122312706021</v>
      </c>
      <c r="AH85" s="14">
        <v>5.1736548926543096</v>
      </c>
      <c r="AI85" s="13">
        <v>14.990011293121199</v>
      </c>
      <c r="AJ85" s="14">
        <v>0.89668946325658005</v>
      </c>
      <c r="AK85" s="13">
        <v>14.9787719018441</v>
      </c>
      <c r="AL85" s="14">
        <v>1.53027041194654</v>
      </c>
      <c r="AM85" s="13">
        <v>14.112389424922201</v>
      </c>
      <c r="AN85" s="14">
        <v>5.8099386565379998</v>
      </c>
      <c r="AO85" s="13">
        <v>-0.86638247692190296</v>
      </c>
      <c r="AP85" s="14">
        <v>5.73993953350955</v>
      </c>
      <c r="AQ85" s="13">
        <v>17.6579878648819</v>
      </c>
      <c r="AR85" s="14">
        <v>1.0579118964101499</v>
      </c>
      <c r="AS85" s="13">
        <v>18.371061977275499</v>
      </c>
      <c r="AT85" s="14">
        <v>1.84902915257357</v>
      </c>
      <c r="AU85" s="13">
        <v>13.046042854418999</v>
      </c>
      <c r="AV85" s="14">
        <v>5.8660765041651901</v>
      </c>
      <c r="AW85" s="13">
        <v>-5.3250191228564896</v>
      </c>
      <c r="AX85" s="14">
        <v>5.9875699127591497</v>
      </c>
      <c r="AY85" s="13">
        <v>13.121721879948799</v>
      </c>
      <c r="AZ85" s="14">
        <v>0.82177106084653495</v>
      </c>
      <c r="BA85" s="13">
        <v>13.2709107075961</v>
      </c>
      <c r="BB85" s="14">
        <v>1.2792851685236999</v>
      </c>
      <c r="BC85" s="13">
        <v>7.7488828891853698</v>
      </c>
      <c r="BD85" s="14">
        <v>4.9493100233731004</v>
      </c>
      <c r="BE85" s="13">
        <v>-5.5220278184107103</v>
      </c>
      <c r="BF85" s="14">
        <v>4.9603444972302198</v>
      </c>
      <c r="BG85" s="13">
        <v>20.430847296141302</v>
      </c>
      <c r="BH85" s="14">
        <v>1.1625726485200401</v>
      </c>
      <c r="BI85" s="13">
        <v>21.3065390952708</v>
      </c>
      <c r="BJ85" s="14">
        <v>1.55934566982737</v>
      </c>
      <c r="BK85" s="13">
        <v>30.121376586353598</v>
      </c>
      <c r="BL85" s="14">
        <v>7.8282213758492203</v>
      </c>
      <c r="BM85" s="13">
        <v>8.8148374910828409</v>
      </c>
      <c r="BN85" s="14">
        <v>7.8302952807567197</v>
      </c>
      <c r="BO85" s="13">
        <v>4.8757389545588596</v>
      </c>
      <c r="BP85" s="14">
        <v>0.58253441754596302</v>
      </c>
      <c r="BQ85" s="13">
        <v>4.8241086038645502</v>
      </c>
      <c r="BR85" s="14">
        <v>0.94708769881706401</v>
      </c>
      <c r="BS85" s="13">
        <v>2.6182666255465299</v>
      </c>
      <c r="BT85" s="14">
        <v>2.5559222650517399</v>
      </c>
      <c r="BU85" s="13">
        <v>-2.2058419783180199</v>
      </c>
      <c r="BV85" s="14">
        <v>2.7198851564551099</v>
      </c>
      <c r="BW85" s="13">
        <v>9.8426398104961308</v>
      </c>
      <c r="BX85" s="14">
        <v>0.92838074101627799</v>
      </c>
      <c r="BY85" s="13">
        <v>9.3221155922936596</v>
      </c>
      <c r="BZ85" s="14">
        <v>1.3753385887287699</v>
      </c>
      <c r="CA85" s="13">
        <v>6.6259298000742701</v>
      </c>
      <c r="CB85" s="14">
        <v>4.5841089277743103</v>
      </c>
      <c r="CC85" s="13">
        <v>-2.6961857922193899</v>
      </c>
      <c r="CD85" s="14">
        <v>5.1630696524788</v>
      </c>
      <c r="CE85" s="13">
        <v>23.550720073461601</v>
      </c>
      <c r="CF85" s="14">
        <v>1.3288726994520901</v>
      </c>
      <c r="CG85" s="13">
        <v>21.492682917679499</v>
      </c>
      <c r="CH85" s="14">
        <v>1.8623589046084601</v>
      </c>
      <c r="CI85" s="13">
        <v>23.240701671086601</v>
      </c>
      <c r="CJ85" s="14">
        <v>7.9568984563412499</v>
      </c>
      <c r="CK85" s="13">
        <v>1.7480187534070899</v>
      </c>
      <c r="CL85" s="14">
        <v>8.0258823120437004</v>
      </c>
      <c r="CM85" s="13">
        <v>16.759736026782299</v>
      </c>
      <c r="CN85" s="14">
        <v>1.1449380461833001</v>
      </c>
      <c r="CO85" s="13">
        <v>16.963770630900999</v>
      </c>
      <c r="CP85" s="14">
        <v>1.6049578235113799</v>
      </c>
      <c r="CQ85" s="13">
        <v>21.007686957497</v>
      </c>
      <c r="CR85" s="14">
        <v>7.1543364166632397</v>
      </c>
      <c r="CS85" s="13">
        <v>4.0439163265960403</v>
      </c>
      <c r="CT85" s="14">
        <v>7.4282109002304297</v>
      </c>
      <c r="CU85" s="13">
        <v>7.0289742904635304</v>
      </c>
      <c r="CV85" s="14">
        <v>0.74952414679303003</v>
      </c>
      <c r="CW85" s="13">
        <v>7.9387271578384997</v>
      </c>
      <c r="CX85" s="14">
        <v>1.174465080139</v>
      </c>
      <c r="CY85" s="13">
        <v>7.71213446012072</v>
      </c>
      <c r="CZ85" s="14">
        <v>4.9526469123099899</v>
      </c>
      <c r="DA85" s="13">
        <v>-0.22659269771777901</v>
      </c>
      <c r="DB85" s="14">
        <v>5.0346126479715103</v>
      </c>
      <c r="DC85" s="13">
        <v>5.6822667880171398</v>
      </c>
      <c r="DD85" s="14">
        <v>0.66254584202519695</v>
      </c>
      <c r="DE85" s="13">
        <v>5.6480217837026601</v>
      </c>
      <c r="DF85" s="14">
        <v>1.1679513229329099</v>
      </c>
      <c r="DG85" s="13">
        <v>4.0910114242991504</v>
      </c>
      <c r="DH85" s="14">
        <v>3.8435538656367201</v>
      </c>
      <c r="DI85" s="13">
        <v>-1.5570103594035001</v>
      </c>
      <c r="DJ85" s="14">
        <v>3.9712797258810699</v>
      </c>
      <c r="DK85" s="13">
        <v>17.495963005555801</v>
      </c>
      <c r="DL85" s="14">
        <v>1.14389789759007</v>
      </c>
      <c r="DM85" s="13">
        <v>15.9782394349482</v>
      </c>
      <c r="DN85" s="14">
        <v>1.51109048565082</v>
      </c>
      <c r="DO85" s="13" t="s">
        <v>713</v>
      </c>
      <c r="DP85" s="14" t="s">
        <v>713</v>
      </c>
      <c r="DQ85" s="13" t="s">
        <v>713</v>
      </c>
      <c r="DR85" s="14" t="s">
        <v>713</v>
      </c>
      <c r="DS85" s="13">
        <v>-8.0432015525478698E-2</v>
      </c>
      <c r="DT85" s="14">
        <v>0.86148694705306805</v>
      </c>
      <c r="DU85" s="13">
        <v>-0.66441392757651696</v>
      </c>
      <c r="DV85" s="14">
        <v>0.92411561293347499</v>
      </c>
      <c r="DW85" s="13">
        <v>-0.31697058170574399</v>
      </c>
      <c r="DX85" s="14">
        <v>0.84546081464301304</v>
      </c>
      <c r="DY85" s="13">
        <v>-1.4666640624479801</v>
      </c>
      <c r="DZ85" s="14">
        <v>1.1734981728831599</v>
      </c>
      <c r="EA85" s="13">
        <v>2.5150038874549501</v>
      </c>
      <c r="EB85" s="14">
        <v>1.3581347625112301</v>
      </c>
      <c r="EC85" s="13">
        <v>4.1214377679382599</v>
      </c>
      <c r="ED85" s="14">
        <v>1.52742398492022</v>
      </c>
      <c r="EE85" s="13">
        <v>-0.91043002363834602</v>
      </c>
      <c r="EF85" s="14">
        <v>1.1865303032588901</v>
      </c>
      <c r="EG85" s="13">
        <v>8.8826163583211599</v>
      </c>
      <c r="EH85" s="14">
        <v>1.4664544963320401</v>
      </c>
      <c r="EI85" s="13">
        <v>1.4821801219867501</v>
      </c>
      <c r="EJ85" s="14">
        <v>0.76959905015741603</v>
      </c>
      <c r="EK85" s="13">
        <v>2.2715685887206498</v>
      </c>
      <c r="EL85" s="14">
        <v>1.2612477695542801</v>
      </c>
      <c r="EM85" s="13">
        <v>11.147009162092999</v>
      </c>
      <c r="EN85" s="14">
        <v>1.75634513174568</v>
      </c>
      <c r="EO85" s="13">
        <v>6.0782674098312199</v>
      </c>
      <c r="EP85" s="14">
        <v>1.5440659340459</v>
      </c>
      <c r="EQ85" s="13">
        <v>0.80142052882093895</v>
      </c>
      <c r="ER85" s="14">
        <v>0.95827698651659499</v>
      </c>
      <c r="ES85" s="13">
        <v>2.8553050958336001</v>
      </c>
      <c r="ET85" s="14">
        <v>0.84746876284351502</v>
      </c>
      <c r="EU85" s="13">
        <v>7.2482610356633801</v>
      </c>
      <c r="EV85" s="14">
        <v>1.57519284126781</v>
      </c>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6"/>
    </row>
    <row r="86" spans="1:182" ht="12.95" customHeight="1" x14ac:dyDescent="0.2">
      <c r="A86" s="2" t="s">
        <v>103</v>
      </c>
      <c r="B86" s="32">
        <v>1</v>
      </c>
      <c r="C86" s="13">
        <v>7.2615297646075403</v>
      </c>
      <c r="D86" s="14">
        <v>1.0255704711187399</v>
      </c>
      <c r="E86" s="13">
        <v>5.7139712774140401</v>
      </c>
      <c r="F86" s="14">
        <v>1.47901436556768</v>
      </c>
      <c r="G86" s="13">
        <v>11.4994987478974</v>
      </c>
      <c r="H86" s="14">
        <v>3.53910965949673</v>
      </c>
      <c r="I86" s="13">
        <v>5.7855274704833501</v>
      </c>
      <c r="J86" s="14">
        <v>3.7528841103502502</v>
      </c>
      <c r="K86" s="13">
        <v>9.3566885331914698</v>
      </c>
      <c r="L86" s="14">
        <v>1.0311080933863599</v>
      </c>
      <c r="M86" s="13">
        <v>7.0572134399329602</v>
      </c>
      <c r="N86" s="14">
        <v>1.49462764764777</v>
      </c>
      <c r="O86" s="13">
        <v>14.5319560988183</v>
      </c>
      <c r="P86" s="14">
        <v>5.4114262992385296</v>
      </c>
      <c r="Q86" s="13">
        <v>7.4747426588853196</v>
      </c>
      <c r="R86" s="14">
        <v>5.8338403940426202</v>
      </c>
      <c r="S86" s="13">
        <v>6.4714709078478796</v>
      </c>
      <c r="T86" s="14">
        <v>0.77653312411168796</v>
      </c>
      <c r="U86" s="13">
        <v>5.4137560681790102</v>
      </c>
      <c r="V86" s="14">
        <v>1.5097880821310601</v>
      </c>
      <c r="W86" s="13">
        <v>2.7937214178821299</v>
      </c>
      <c r="X86" s="14">
        <v>1.8902587880032899</v>
      </c>
      <c r="Y86" s="13">
        <v>-2.6200346502968901</v>
      </c>
      <c r="Z86" s="14">
        <v>3.0110446928160099</v>
      </c>
      <c r="AA86" s="13">
        <v>4.6197904517942598</v>
      </c>
      <c r="AB86" s="14">
        <v>0.80254604767892401</v>
      </c>
      <c r="AC86" s="13">
        <v>4.3988131191006898</v>
      </c>
      <c r="AD86" s="14">
        <v>1.07830148589357</v>
      </c>
      <c r="AE86" s="13">
        <v>6.2616361266857803</v>
      </c>
      <c r="AF86" s="14">
        <v>3.5498045141585601</v>
      </c>
      <c r="AG86" s="13">
        <v>1.86282300758509</v>
      </c>
      <c r="AH86" s="14">
        <v>3.5709129186832298</v>
      </c>
      <c r="AI86" s="13">
        <v>7.7619875952414796</v>
      </c>
      <c r="AJ86" s="14">
        <v>0.93347661402494897</v>
      </c>
      <c r="AK86" s="13">
        <v>7.2863009156342997</v>
      </c>
      <c r="AL86" s="14">
        <v>1.36299327739076</v>
      </c>
      <c r="AM86" s="13">
        <v>13.407249562939301</v>
      </c>
      <c r="AN86" s="14">
        <v>5.50327422939624</v>
      </c>
      <c r="AO86" s="13">
        <v>6.1209486473050099</v>
      </c>
      <c r="AP86" s="14">
        <v>5.4173292393031396</v>
      </c>
      <c r="AQ86" s="13">
        <v>8.8855108709121495</v>
      </c>
      <c r="AR86" s="14">
        <v>0.97483293963728201</v>
      </c>
      <c r="AS86" s="13">
        <v>7.8945206977325597</v>
      </c>
      <c r="AT86" s="14">
        <v>1.4225428295642499</v>
      </c>
      <c r="AU86" s="13">
        <v>14.9680334402673</v>
      </c>
      <c r="AV86" s="14">
        <v>6.1661707580277998</v>
      </c>
      <c r="AW86" s="13">
        <v>7.0735127425347297</v>
      </c>
      <c r="AX86" s="14">
        <v>6.0574022645149697</v>
      </c>
      <c r="AY86" s="13">
        <v>8.1668149095504905</v>
      </c>
      <c r="AZ86" s="14">
        <v>1.00936618297864</v>
      </c>
      <c r="BA86" s="13">
        <v>8.4986317358355592</v>
      </c>
      <c r="BB86" s="14">
        <v>1.60681509273418</v>
      </c>
      <c r="BC86" s="13">
        <v>8.14765306394888</v>
      </c>
      <c r="BD86" s="14">
        <v>4.3322903903700603</v>
      </c>
      <c r="BE86" s="13">
        <v>-0.35097867188668103</v>
      </c>
      <c r="BF86" s="14">
        <v>4.3191068517215303</v>
      </c>
      <c r="BG86" s="13">
        <v>17.646298282223398</v>
      </c>
      <c r="BH86" s="14">
        <v>1.4707180850967601</v>
      </c>
      <c r="BI86" s="13">
        <v>16.981938386948698</v>
      </c>
      <c r="BJ86" s="14">
        <v>2.6070544764426602</v>
      </c>
      <c r="BK86" s="13">
        <v>19.662987614373499</v>
      </c>
      <c r="BL86" s="14">
        <v>6.7939362838907602</v>
      </c>
      <c r="BM86" s="13">
        <v>2.6810492274247602</v>
      </c>
      <c r="BN86" s="14">
        <v>7.4387931517484098</v>
      </c>
      <c r="BO86" s="13">
        <v>3.7627957881406702</v>
      </c>
      <c r="BP86" s="14">
        <v>0.69480791905675898</v>
      </c>
      <c r="BQ86" s="13">
        <v>4.47074961164477</v>
      </c>
      <c r="BR86" s="14">
        <v>1.3131679021687701</v>
      </c>
      <c r="BS86" s="13">
        <v>8.3234425333657001</v>
      </c>
      <c r="BT86" s="14">
        <v>5.0007087251809601</v>
      </c>
      <c r="BU86" s="13">
        <v>3.85269292172093</v>
      </c>
      <c r="BV86" s="14">
        <v>5.1135838947030896</v>
      </c>
      <c r="BW86" s="13">
        <v>5.5289888217067098</v>
      </c>
      <c r="BX86" s="14">
        <v>0.847171932503475</v>
      </c>
      <c r="BY86" s="13">
        <v>5.1654386164597303</v>
      </c>
      <c r="BZ86" s="14">
        <v>1.2844911828857</v>
      </c>
      <c r="CA86" s="13">
        <v>13.0486466329005</v>
      </c>
      <c r="CB86" s="14">
        <v>4.5290294994136504</v>
      </c>
      <c r="CC86" s="13">
        <v>7.8832080164407499</v>
      </c>
      <c r="CD86" s="14">
        <v>4.5746551927506696</v>
      </c>
      <c r="CE86" s="13">
        <v>16.894177348696701</v>
      </c>
      <c r="CF86" s="14">
        <v>1.28048047870687</v>
      </c>
      <c r="CG86" s="13">
        <v>15.4173663962994</v>
      </c>
      <c r="CH86" s="14">
        <v>2.2183296487360802</v>
      </c>
      <c r="CI86" s="13">
        <v>26.567121892556099</v>
      </c>
      <c r="CJ86" s="14">
        <v>7.2513954943406898</v>
      </c>
      <c r="CK86" s="13">
        <v>11.1497554962567</v>
      </c>
      <c r="CL86" s="14">
        <v>7.5349209743700998</v>
      </c>
      <c r="CM86" s="13">
        <v>7.6204777624541604</v>
      </c>
      <c r="CN86" s="14">
        <v>1.22679483245529</v>
      </c>
      <c r="CO86" s="13">
        <v>7.15992561527126</v>
      </c>
      <c r="CP86" s="14">
        <v>1.70800063100415</v>
      </c>
      <c r="CQ86" s="13">
        <v>11.1171639512478</v>
      </c>
      <c r="CR86" s="14">
        <v>5.5794242586485199</v>
      </c>
      <c r="CS86" s="13">
        <v>3.9572383359765699</v>
      </c>
      <c r="CT86" s="14">
        <v>5.27270685735665</v>
      </c>
      <c r="CU86" s="13">
        <v>7.9551454223445397</v>
      </c>
      <c r="CV86" s="14">
        <v>1.1273485065601101</v>
      </c>
      <c r="CW86" s="13">
        <v>8.0895600673457295</v>
      </c>
      <c r="CX86" s="14">
        <v>1.6158502718882399</v>
      </c>
      <c r="CY86" s="13">
        <v>3.1836149903569799</v>
      </c>
      <c r="CZ86" s="14">
        <v>2.31860741410292</v>
      </c>
      <c r="DA86" s="13">
        <v>-4.9059450769887496</v>
      </c>
      <c r="DB86" s="14">
        <v>2.8144675190202899</v>
      </c>
      <c r="DC86" s="13">
        <v>4.9983040996158099</v>
      </c>
      <c r="DD86" s="14">
        <v>1.00935515424935</v>
      </c>
      <c r="DE86" s="13">
        <v>5.0977182093611297</v>
      </c>
      <c r="DF86" s="14">
        <v>1.2802396316990601</v>
      </c>
      <c r="DG86" s="13">
        <v>7.9509462915132803</v>
      </c>
      <c r="DH86" s="14">
        <v>5.3999704239267201</v>
      </c>
      <c r="DI86" s="13">
        <v>2.8532280821521501</v>
      </c>
      <c r="DJ86" s="14">
        <v>5.1171215558910701</v>
      </c>
      <c r="DK86" s="13">
        <v>11.4063671975609</v>
      </c>
      <c r="DL86" s="14">
        <v>1.3113101455812599</v>
      </c>
      <c r="DM86" s="13">
        <v>11.318163344424301</v>
      </c>
      <c r="DN86" s="14">
        <v>1.5706936563281899</v>
      </c>
      <c r="DO86" s="13">
        <v>14.1074215739543</v>
      </c>
      <c r="DP86" s="14">
        <v>4.2348517973167796</v>
      </c>
      <c r="DQ86" s="13">
        <v>2.7892582295300001</v>
      </c>
      <c r="DR86" s="14">
        <v>4.5195546699963502</v>
      </c>
      <c r="DS86" s="13">
        <v>0.82665195145570902</v>
      </c>
      <c r="DT86" s="14">
        <v>1.62675467232217</v>
      </c>
      <c r="DU86" s="13">
        <v>2.1134291051451601</v>
      </c>
      <c r="DV86" s="14">
        <v>1.6224161800850201</v>
      </c>
      <c r="DW86" s="13">
        <v>-0.94172480682273996</v>
      </c>
      <c r="DX86" s="14">
        <v>1.61745025472065</v>
      </c>
      <c r="DY86" s="13">
        <v>-4.4998291849374699</v>
      </c>
      <c r="DZ86" s="14">
        <v>1.7629444619638599</v>
      </c>
      <c r="EA86" s="13">
        <v>-0.31883461134839503</v>
      </c>
      <c r="EB86" s="14">
        <v>1.7632151028863901</v>
      </c>
      <c r="EC86" s="13">
        <v>1.7844918794148401</v>
      </c>
      <c r="ED86" s="14">
        <v>1.6529527602887899</v>
      </c>
      <c r="EE86" s="13">
        <v>-4.9703107751907503</v>
      </c>
      <c r="EF86" s="14">
        <v>1.7965545329744499</v>
      </c>
      <c r="EG86" s="13">
        <v>2.4329135810986702</v>
      </c>
      <c r="EH86" s="14">
        <v>2.1698794446120702</v>
      </c>
      <c r="EI86" s="13">
        <v>0.18328032826907301</v>
      </c>
      <c r="EJ86" s="14">
        <v>1.08453955786209</v>
      </c>
      <c r="EK86" s="13">
        <v>-2.09092310056297</v>
      </c>
      <c r="EL86" s="14">
        <v>1.35007821989317</v>
      </c>
      <c r="EM86" s="13">
        <v>3.3722060445499902</v>
      </c>
      <c r="EN86" s="14">
        <v>1.93746199315825</v>
      </c>
      <c r="EO86" s="13">
        <v>0.76850977171701496</v>
      </c>
      <c r="EP86" s="14">
        <v>1.79716007157201</v>
      </c>
      <c r="EQ86" s="13">
        <v>3.2652690167779501</v>
      </c>
      <c r="ER86" s="14">
        <v>1.5751275312481301</v>
      </c>
      <c r="ES86" s="13">
        <v>-1.8455180288141799</v>
      </c>
      <c r="ET86" s="14">
        <v>1.6185774550499099</v>
      </c>
      <c r="EU86" s="13">
        <v>-1.2113542841221501</v>
      </c>
      <c r="EV86" s="14">
        <v>1.8842981816134701</v>
      </c>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6"/>
    </row>
    <row r="87" spans="1:182" ht="12.95" customHeight="1" x14ac:dyDescent="0.2">
      <c r="A87" s="3" t="s">
        <v>104</v>
      </c>
      <c r="B87" s="36">
        <v>1</v>
      </c>
      <c r="C87" s="28">
        <v>5.1935399532695898</v>
      </c>
      <c r="D87" s="29">
        <v>0.86807375087507999</v>
      </c>
      <c r="E87" s="28">
        <v>5.5121474401541297</v>
      </c>
      <c r="F87" s="29">
        <v>1.4391696249857999</v>
      </c>
      <c r="G87" s="28">
        <v>7.1480241289075099</v>
      </c>
      <c r="H87" s="29">
        <v>4.69109976291353</v>
      </c>
      <c r="I87" s="28">
        <v>1.63587668875338</v>
      </c>
      <c r="J87" s="29">
        <v>5.2897665816799799</v>
      </c>
      <c r="K87" s="28">
        <v>3.6536328212151599</v>
      </c>
      <c r="L87" s="29">
        <v>0.87285191718726496</v>
      </c>
      <c r="M87" s="28">
        <v>3.2416231462614902</v>
      </c>
      <c r="N87" s="29">
        <v>1.1100273011344499</v>
      </c>
      <c r="O87" s="28">
        <v>6.2117365522746102</v>
      </c>
      <c r="P87" s="29">
        <v>4.6259010927371396</v>
      </c>
      <c r="Q87" s="28">
        <v>2.9701134060131098</v>
      </c>
      <c r="R87" s="29">
        <v>4.5888811672626604</v>
      </c>
      <c r="S87" s="28">
        <v>9.2614790330377605</v>
      </c>
      <c r="T87" s="29">
        <v>1.36509738195596</v>
      </c>
      <c r="U87" s="28">
        <v>9.1170075318325292</v>
      </c>
      <c r="V87" s="29">
        <v>1.87516086210111</v>
      </c>
      <c r="W87" s="28">
        <v>9.18379696775615</v>
      </c>
      <c r="X87" s="29">
        <v>5.1820319098381296</v>
      </c>
      <c r="Y87" s="28">
        <v>6.6789435923615401E-2</v>
      </c>
      <c r="Z87" s="29">
        <v>5.2671954871018798</v>
      </c>
      <c r="AA87" s="28">
        <v>6.9205160382765296</v>
      </c>
      <c r="AB87" s="29">
        <v>1.1331909616998399</v>
      </c>
      <c r="AC87" s="28">
        <v>6.2361247407875897</v>
      </c>
      <c r="AD87" s="29">
        <v>1.2338579149375599</v>
      </c>
      <c r="AE87" s="28">
        <v>12.299496409077699</v>
      </c>
      <c r="AF87" s="29">
        <v>5.3487163332764398</v>
      </c>
      <c r="AG87" s="28">
        <v>6.0633716682901397</v>
      </c>
      <c r="AH87" s="29">
        <v>5.1245087199119403</v>
      </c>
      <c r="AI87" s="28">
        <v>9.9290034580374495</v>
      </c>
      <c r="AJ87" s="29">
        <v>0.96572259132579796</v>
      </c>
      <c r="AK87" s="28">
        <v>8.2609236283800698</v>
      </c>
      <c r="AL87" s="29">
        <v>1.4444247237468599</v>
      </c>
      <c r="AM87" s="28">
        <v>19.203260029686501</v>
      </c>
      <c r="AN87" s="29">
        <v>7.8016013497100696</v>
      </c>
      <c r="AO87" s="28">
        <v>10.942336401306401</v>
      </c>
      <c r="AP87" s="29">
        <v>8.3030045441609701</v>
      </c>
      <c r="AQ87" s="28">
        <v>12.633005265024799</v>
      </c>
      <c r="AR87" s="29">
        <v>1.1894364885528399</v>
      </c>
      <c r="AS87" s="28">
        <v>11.246292364114799</v>
      </c>
      <c r="AT87" s="29">
        <v>1.8196159970641099</v>
      </c>
      <c r="AU87" s="28">
        <v>22.0120793283408</v>
      </c>
      <c r="AV87" s="29">
        <v>7.9784646905016103</v>
      </c>
      <c r="AW87" s="28">
        <v>10.765786964226001</v>
      </c>
      <c r="AX87" s="29">
        <v>8.5821199851484398</v>
      </c>
      <c r="AY87" s="28">
        <v>16.396098693636301</v>
      </c>
      <c r="AZ87" s="29">
        <v>1.380184320361</v>
      </c>
      <c r="BA87" s="28">
        <v>16.6638567752948</v>
      </c>
      <c r="BB87" s="29">
        <v>2.3387420089966802</v>
      </c>
      <c r="BC87" s="28">
        <v>14.4246062134466</v>
      </c>
      <c r="BD87" s="29">
        <v>6.0435361373481902</v>
      </c>
      <c r="BE87" s="28">
        <v>-2.2392505618482099</v>
      </c>
      <c r="BF87" s="29">
        <v>6.7052472941847601</v>
      </c>
      <c r="BG87" s="28">
        <v>8.8206785695564403</v>
      </c>
      <c r="BH87" s="29">
        <v>1.02230389323044</v>
      </c>
      <c r="BI87" s="28">
        <v>7.8432569535187397</v>
      </c>
      <c r="BJ87" s="29">
        <v>1.8267023606443</v>
      </c>
      <c r="BK87" s="28">
        <v>10.564471442025701</v>
      </c>
      <c r="BL87" s="29">
        <v>5.7280796706539903</v>
      </c>
      <c r="BM87" s="28">
        <v>2.72121448850698</v>
      </c>
      <c r="BN87" s="29">
        <v>6.6558050981766597</v>
      </c>
      <c r="BO87" s="28">
        <v>2.2990397081295999</v>
      </c>
      <c r="BP87" s="29">
        <v>0.41804467552653501</v>
      </c>
      <c r="BQ87" s="28">
        <v>1.9144920329249899</v>
      </c>
      <c r="BR87" s="29">
        <v>0.86623708749980299</v>
      </c>
      <c r="BS87" s="28">
        <v>5.7858296491246701</v>
      </c>
      <c r="BT87" s="29">
        <v>4.6168314369863896</v>
      </c>
      <c r="BU87" s="28">
        <v>3.8713376161996802</v>
      </c>
      <c r="BV87" s="29">
        <v>5.2593514805632902</v>
      </c>
      <c r="BW87" s="28">
        <v>8.9984474009349906</v>
      </c>
      <c r="BX87" s="29">
        <v>0.99934875592261296</v>
      </c>
      <c r="BY87" s="28">
        <v>9.0581506249826393</v>
      </c>
      <c r="BZ87" s="29">
        <v>1.44086776863914</v>
      </c>
      <c r="CA87" s="28">
        <v>13.2337218604121</v>
      </c>
      <c r="CB87" s="29">
        <v>6.9561945466242499</v>
      </c>
      <c r="CC87" s="28">
        <v>4.1755712354294996</v>
      </c>
      <c r="CD87" s="29">
        <v>7.3749822198363004</v>
      </c>
      <c r="CE87" s="28">
        <v>21.550701096809401</v>
      </c>
      <c r="CF87" s="29">
        <v>1.7578553655746201</v>
      </c>
      <c r="CG87" s="28">
        <v>18.2837706152899</v>
      </c>
      <c r="CH87" s="29">
        <v>2.10745853665314</v>
      </c>
      <c r="CI87" s="28">
        <v>26.702533856826602</v>
      </c>
      <c r="CJ87" s="29">
        <v>7.9793357330236203</v>
      </c>
      <c r="CK87" s="28">
        <v>8.4187632415367002</v>
      </c>
      <c r="CL87" s="29">
        <v>8.1041475326977892</v>
      </c>
      <c r="CM87" s="28">
        <v>9.7780476723064496</v>
      </c>
      <c r="CN87" s="29">
        <v>1.0498978020162399</v>
      </c>
      <c r="CO87" s="28">
        <v>8.9555395701249303</v>
      </c>
      <c r="CP87" s="29">
        <v>2.0712396653962601</v>
      </c>
      <c r="CQ87" s="28">
        <v>13.0922254426285</v>
      </c>
      <c r="CR87" s="29">
        <v>6.1015134057307598</v>
      </c>
      <c r="CS87" s="28">
        <v>4.1366858725036098</v>
      </c>
      <c r="CT87" s="29">
        <v>6.4625234841334001</v>
      </c>
      <c r="CU87" s="28">
        <v>6.8346306249366204</v>
      </c>
      <c r="CV87" s="29">
        <v>1.1599410960716301</v>
      </c>
      <c r="CW87" s="28">
        <v>5.8187379218393103</v>
      </c>
      <c r="CX87" s="29">
        <v>1.4638143253976501</v>
      </c>
      <c r="CY87" s="28">
        <v>9.1300841120360108</v>
      </c>
      <c r="CZ87" s="29">
        <v>5.4557749951006196</v>
      </c>
      <c r="DA87" s="28">
        <v>3.3113461901967001</v>
      </c>
      <c r="DB87" s="29">
        <v>5.4218557640104699</v>
      </c>
      <c r="DC87" s="28">
        <v>2.60831001211977</v>
      </c>
      <c r="DD87" s="29">
        <v>0.598540523363704</v>
      </c>
      <c r="DE87" s="28">
        <v>2.3859422466419198</v>
      </c>
      <c r="DF87" s="29">
        <v>0.68795013121654802</v>
      </c>
      <c r="DG87" s="28">
        <v>4.0738804138009197</v>
      </c>
      <c r="DH87" s="29">
        <v>4.1925842276497303</v>
      </c>
      <c r="DI87" s="28">
        <v>1.6879381671589999</v>
      </c>
      <c r="DJ87" s="29">
        <v>4.1558226168263896</v>
      </c>
      <c r="DK87" s="28">
        <v>11.7827107448345</v>
      </c>
      <c r="DL87" s="29">
        <v>1.6134707328792499</v>
      </c>
      <c r="DM87" s="28">
        <v>10.112183493304601</v>
      </c>
      <c r="DN87" s="29">
        <v>1.9922389889670999</v>
      </c>
      <c r="DO87" s="28">
        <v>14.2698298952252</v>
      </c>
      <c r="DP87" s="29">
        <v>6.32690460063787</v>
      </c>
      <c r="DQ87" s="28">
        <v>4.1576464019206201</v>
      </c>
      <c r="DR87" s="29">
        <v>6.51543486473585</v>
      </c>
      <c r="DS87" s="28">
        <v>0.52337343831036498</v>
      </c>
      <c r="DT87" s="29">
        <v>1.1615233099053199</v>
      </c>
      <c r="DU87" s="28">
        <v>-9.3743970550958206E-2</v>
      </c>
      <c r="DV87" s="29">
        <v>1.1531118438975601</v>
      </c>
      <c r="DW87" s="28">
        <v>1.9249886062829999</v>
      </c>
      <c r="DX87" s="29">
        <v>1.6101227292862901</v>
      </c>
      <c r="DY87" s="28">
        <v>-1.54625500754427</v>
      </c>
      <c r="DZ87" s="29">
        <v>1.69825241082038</v>
      </c>
      <c r="EA87" s="28">
        <v>-8.0293824967902994E-2</v>
      </c>
      <c r="EB87" s="29">
        <v>1.3627149619411001</v>
      </c>
      <c r="EC87" s="28">
        <v>0.434746990128628</v>
      </c>
      <c r="ED87" s="29">
        <v>1.6085842534449</v>
      </c>
      <c r="EE87" s="28">
        <v>-6.0313086684410004</v>
      </c>
      <c r="EF87" s="29">
        <v>2.2352774872497698</v>
      </c>
      <c r="EG87" s="28">
        <v>1.1155008904700101</v>
      </c>
      <c r="EH87" s="29">
        <v>1.4649504710001899</v>
      </c>
      <c r="EI87" s="28">
        <v>-1.6132112827585099</v>
      </c>
      <c r="EJ87" s="29">
        <v>0.98311032887168304</v>
      </c>
      <c r="EK87" s="28">
        <v>1.10347014660593</v>
      </c>
      <c r="EL87" s="29">
        <v>1.33549923125648</v>
      </c>
      <c r="EM87" s="28">
        <v>8.4779161092071895</v>
      </c>
      <c r="EN87" s="29">
        <v>2.14510171457187</v>
      </c>
      <c r="EO87" s="28">
        <v>2.4011711751218598</v>
      </c>
      <c r="EP87" s="29">
        <v>1.4885438020314901</v>
      </c>
      <c r="EQ87" s="28">
        <v>1.48651597964138</v>
      </c>
      <c r="ER87" s="29">
        <v>1.57631843703337</v>
      </c>
      <c r="ES87" s="28">
        <v>-0.62810290108985201</v>
      </c>
      <c r="ET87" s="29">
        <v>0.799739665727217</v>
      </c>
      <c r="EU87" s="28">
        <v>4.8795149440356003</v>
      </c>
      <c r="EV87" s="29">
        <v>1.8474406167183099</v>
      </c>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1"/>
    </row>
    <row r="88" spans="1:182" ht="12.95" customHeight="1" x14ac:dyDescent="0.2">
      <c r="A88" s="2"/>
      <c r="B88" s="37"/>
      <c r="C88" s="13" t="s">
        <v>1703</v>
      </c>
      <c r="D88" s="14" t="s">
        <v>1704</v>
      </c>
      <c r="E88" s="13" t="s">
        <v>1913</v>
      </c>
      <c r="F88" s="14" t="s">
        <v>1914</v>
      </c>
      <c r="G88" s="13" t="s">
        <v>1915</v>
      </c>
      <c r="H88" s="14" t="s">
        <v>1916</v>
      </c>
      <c r="I88" s="13" t="s">
        <v>1917</v>
      </c>
      <c r="J88" s="14" t="s">
        <v>1918</v>
      </c>
      <c r="K88" s="13" t="s">
        <v>1713</v>
      </c>
      <c r="L88" s="14" t="s">
        <v>1714</v>
      </c>
      <c r="M88" s="13" t="s">
        <v>1919</v>
      </c>
      <c r="N88" s="14" t="s">
        <v>1920</v>
      </c>
      <c r="O88" s="13" t="s">
        <v>1921</v>
      </c>
      <c r="P88" s="14" t="s">
        <v>1922</v>
      </c>
      <c r="Q88" s="13" t="s">
        <v>1923</v>
      </c>
      <c r="R88" s="14" t="s">
        <v>1924</v>
      </c>
      <c r="S88" s="13" t="s">
        <v>1723</v>
      </c>
      <c r="T88" s="14" t="s">
        <v>1724</v>
      </c>
      <c r="U88" s="13" t="s">
        <v>1925</v>
      </c>
      <c r="V88" s="14" t="s">
        <v>1926</v>
      </c>
      <c r="W88" s="13" t="s">
        <v>1927</v>
      </c>
      <c r="X88" s="14" t="s">
        <v>1928</v>
      </c>
      <c r="Y88" s="13" t="s">
        <v>1929</v>
      </c>
      <c r="Z88" s="14" t="s">
        <v>1930</v>
      </c>
      <c r="AA88" s="13" t="s">
        <v>1733</v>
      </c>
      <c r="AB88" s="14" t="s">
        <v>1734</v>
      </c>
      <c r="AC88" s="13" t="s">
        <v>1931</v>
      </c>
      <c r="AD88" s="14" t="s">
        <v>1932</v>
      </c>
      <c r="AE88" s="13" t="s">
        <v>1933</v>
      </c>
      <c r="AF88" s="14" t="s">
        <v>1934</v>
      </c>
      <c r="AG88" s="13" t="s">
        <v>1935</v>
      </c>
      <c r="AH88" s="14" t="s">
        <v>1936</v>
      </c>
      <c r="AI88" s="13" t="s">
        <v>1743</v>
      </c>
      <c r="AJ88" s="14" t="s">
        <v>1744</v>
      </c>
      <c r="AK88" s="13" t="s">
        <v>1937</v>
      </c>
      <c r="AL88" s="14" t="s">
        <v>1938</v>
      </c>
      <c r="AM88" s="13" t="s">
        <v>1939</v>
      </c>
      <c r="AN88" s="14" t="s">
        <v>1940</v>
      </c>
      <c r="AO88" s="13" t="s">
        <v>1941</v>
      </c>
      <c r="AP88" s="14" t="s">
        <v>1942</v>
      </c>
      <c r="AQ88" s="13" t="s">
        <v>1753</v>
      </c>
      <c r="AR88" s="14" t="s">
        <v>1754</v>
      </c>
      <c r="AS88" s="13" t="s">
        <v>1943</v>
      </c>
      <c r="AT88" s="14" t="s">
        <v>1944</v>
      </c>
      <c r="AU88" s="13" t="s">
        <v>1945</v>
      </c>
      <c r="AV88" s="14" t="s">
        <v>1946</v>
      </c>
      <c r="AW88" s="13" t="s">
        <v>1947</v>
      </c>
      <c r="AX88" s="14" t="s">
        <v>1948</v>
      </c>
      <c r="AY88" s="13" t="s">
        <v>1763</v>
      </c>
      <c r="AZ88" s="14" t="s">
        <v>1764</v>
      </c>
      <c r="BA88" s="13" t="s">
        <v>1949</v>
      </c>
      <c r="BB88" s="14" t="s">
        <v>1950</v>
      </c>
      <c r="BC88" s="13" t="s">
        <v>1951</v>
      </c>
      <c r="BD88" s="14" t="s">
        <v>1952</v>
      </c>
      <c r="BE88" s="13" t="s">
        <v>1953</v>
      </c>
      <c r="BF88" s="14" t="s">
        <v>1954</v>
      </c>
      <c r="BG88" s="13" t="s">
        <v>1773</v>
      </c>
      <c r="BH88" s="14" t="s">
        <v>1774</v>
      </c>
      <c r="BI88" s="13" t="s">
        <v>1955</v>
      </c>
      <c r="BJ88" s="14" t="s">
        <v>1956</v>
      </c>
      <c r="BK88" s="13" t="s">
        <v>1957</v>
      </c>
      <c r="BL88" s="14" t="s">
        <v>1958</v>
      </c>
      <c r="BM88" s="13" t="s">
        <v>1959</v>
      </c>
      <c r="BN88" s="14" t="s">
        <v>1960</v>
      </c>
      <c r="BO88" s="13" t="s">
        <v>1783</v>
      </c>
      <c r="BP88" s="14" t="s">
        <v>1784</v>
      </c>
      <c r="BQ88" s="13" t="s">
        <v>1961</v>
      </c>
      <c r="BR88" s="14" t="s">
        <v>1962</v>
      </c>
      <c r="BS88" s="13" t="s">
        <v>1963</v>
      </c>
      <c r="BT88" s="14" t="s">
        <v>1964</v>
      </c>
      <c r="BU88" s="13" t="s">
        <v>1965</v>
      </c>
      <c r="BV88" s="14" t="s">
        <v>1966</v>
      </c>
      <c r="BW88" s="13" t="s">
        <v>1793</v>
      </c>
      <c r="BX88" s="14" t="s">
        <v>1794</v>
      </c>
      <c r="BY88" s="13" t="s">
        <v>1967</v>
      </c>
      <c r="BZ88" s="14" t="s">
        <v>1968</v>
      </c>
      <c r="CA88" s="13" t="s">
        <v>1969</v>
      </c>
      <c r="CB88" s="14" t="s">
        <v>1970</v>
      </c>
      <c r="CC88" s="13" t="s">
        <v>1971</v>
      </c>
      <c r="CD88" s="14" t="s">
        <v>1972</v>
      </c>
      <c r="CE88" s="13" t="s">
        <v>1803</v>
      </c>
      <c r="CF88" s="14" t="s">
        <v>1804</v>
      </c>
      <c r="CG88" s="13" t="s">
        <v>1973</v>
      </c>
      <c r="CH88" s="14" t="s">
        <v>1974</v>
      </c>
      <c r="CI88" s="13" t="s">
        <v>1975</v>
      </c>
      <c r="CJ88" s="14" t="s">
        <v>1976</v>
      </c>
      <c r="CK88" s="13" t="s">
        <v>1977</v>
      </c>
      <c r="CL88" s="14" t="s">
        <v>1978</v>
      </c>
      <c r="CM88" s="13" t="s">
        <v>1813</v>
      </c>
      <c r="CN88" s="14" t="s">
        <v>1814</v>
      </c>
      <c r="CO88" s="13" t="s">
        <v>1979</v>
      </c>
      <c r="CP88" s="14" t="s">
        <v>1980</v>
      </c>
      <c r="CQ88" s="13" t="s">
        <v>1981</v>
      </c>
      <c r="CR88" s="14" t="s">
        <v>1982</v>
      </c>
      <c r="CS88" s="13" t="s">
        <v>1983</v>
      </c>
      <c r="CT88" s="14" t="s">
        <v>1984</v>
      </c>
      <c r="CU88" s="13" t="s">
        <v>1823</v>
      </c>
      <c r="CV88" s="14" t="s">
        <v>1824</v>
      </c>
      <c r="CW88" s="13" t="s">
        <v>1985</v>
      </c>
      <c r="CX88" s="14" t="s">
        <v>1986</v>
      </c>
      <c r="CY88" s="13" t="s">
        <v>1987</v>
      </c>
      <c r="CZ88" s="14" t="s">
        <v>1988</v>
      </c>
      <c r="DA88" s="13" t="s">
        <v>1989</v>
      </c>
      <c r="DB88" s="14" t="s">
        <v>1990</v>
      </c>
      <c r="DC88" s="13" t="s">
        <v>1833</v>
      </c>
      <c r="DD88" s="14" t="s">
        <v>1834</v>
      </c>
      <c r="DE88" s="13" t="s">
        <v>1991</v>
      </c>
      <c r="DF88" s="14" t="s">
        <v>1992</v>
      </c>
      <c r="DG88" s="13" t="s">
        <v>1993</v>
      </c>
      <c r="DH88" s="14" t="s">
        <v>1994</v>
      </c>
      <c r="DI88" s="13" t="s">
        <v>1995</v>
      </c>
      <c r="DJ88" s="14" t="s">
        <v>1996</v>
      </c>
      <c r="DK88" s="13" t="s">
        <v>1843</v>
      </c>
      <c r="DL88" s="14" t="s">
        <v>1844</v>
      </c>
      <c r="DM88" s="13" t="s">
        <v>1997</v>
      </c>
      <c r="DN88" s="14" t="s">
        <v>1998</v>
      </c>
      <c r="DO88" s="13" t="s">
        <v>1999</v>
      </c>
      <c r="DP88" s="14" t="s">
        <v>2000</v>
      </c>
      <c r="DQ88" s="13" t="s">
        <v>2001</v>
      </c>
      <c r="DR88" s="14" t="s">
        <v>2002</v>
      </c>
      <c r="DS88" s="15" t="s">
        <v>1853</v>
      </c>
      <c r="DT88" s="15" t="s">
        <v>1854</v>
      </c>
      <c r="DU88" s="15" t="s">
        <v>1855</v>
      </c>
      <c r="DV88" s="15" t="s">
        <v>1856</v>
      </c>
      <c r="DW88" s="15" t="s">
        <v>1857</v>
      </c>
      <c r="DX88" s="15" t="s">
        <v>1858</v>
      </c>
      <c r="DY88" s="15" t="s">
        <v>1859</v>
      </c>
      <c r="DZ88" s="15" t="s">
        <v>1860</v>
      </c>
      <c r="EA88" s="15" t="s">
        <v>1861</v>
      </c>
      <c r="EB88" s="15" t="s">
        <v>1862</v>
      </c>
      <c r="EC88" s="15" t="s">
        <v>1863</v>
      </c>
      <c r="ED88" s="15" t="s">
        <v>1864</v>
      </c>
      <c r="EE88" s="15" t="s">
        <v>1865</v>
      </c>
      <c r="EF88" s="15" t="s">
        <v>1866</v>
      </c>
      <c r="EG88" s="15" t="s">
        <v>1867</v>
      </c>
      <c r="EH88" s="15" t="s">
        <v>1868</v>
      </c>
      <c r="EI88" s="15" t="s">
        <v>1869</v>
      </c>
      <c r="EJ88" s="15" t="s">
        <v>1870</v>
      </c>
      <c r="EK88" s="15" t="s">
        <v>1871</v>
      </c>
      <c r="EL88" s="15" t="s">
        <v>1872</v>
      </c>
      <c r="EM88" s="15" t="s">
        <v>1873</v>
      </c>
      <c r="EN88" s="15" t="s">
        <v>1874</v>
      </c>
      <c r="EO88" s="15" t="s">
        <v>1875</v>
      </c>
      <c r="EP88" s="15" t="s">
        <v>1876</v>
      </c>
      <c r="EQ88" s="15" t="s">
        <v>1877</v>
      </c>
      <c r="ER88" s="15" t="s">
        <v>1878</v>
      </c>
      <c r="ES88" s="15" t="s">
        <v>1879</v>
      </c>
      <c r="ET88" s="15" t="s">
        <v>1880</v>
      </c>
      <c r="EU88" s="15" t="s">
        <v>1881</v>
      </c>
      <c r="EV88" s="15" t="s">
        <v>1882</v>
      </c>
      <c r="EW88" s="13" t="s">
        <v>1883</v>
      </c>
      <c r="EX88" s="14" t="s">
        <v>1884</v>
      </c>
      <c r="EY88" s="13" t="s">
        <v>1885</v>
      </c>
      <c r="EZ88" s="14" t="s">
        <v>1886</v>
      </c>
      <c r="FA88" s="13" t="s">
        <v>1887</v>
      </c>
      <c r="FB88" s="14" t="s">
        <v>1888</v>
      </c>
      <c r="FC88" s="13" t="s">
        <v>1889</v>
      </c>
      <c r="FD88" s="14" t="s">
        <v>1890</v>
      </c>
      <c r="FE88" s="13" t="s">
        <v>1891</v>
      </c>
      <c r="FF88" s="14" t="s">
        <v>1892</v>
      </c>
      <c r="FG88" s="13" t="s">
        <v>1893</v>
      </c>
      <c r="FH88" s="14" t="s">
        <v>1894</v>
      </c>
      <c r="FI88" s="13" t="s">
        <v>1895</v>
      </c>
      <c r="FJ88" s="14" t="s">
        <v>1896</v>
      </c>
      <c r="FK88" s="13" t="s">
        <v>1897</v>
      </c>
      <c r="FL88" s="14" t="s">
        <v>1898</v>
      </c>
      <c r="FM88" s="13" t="s">
        <v>1899</v>
      </c>
      <c r="FN88" s="14" t="s">
        <v>1900</v>
      </c>
      <c r="FO88" s="13" t="s">
        <v>1901</v>
      </c>
      <c r="FP88" s="14" t="s">
        <v>1902</v>
      </c>
      <c r="FQ88" s="13" t="s">
        <v>1903</v>
      </c>
      <c r="FR88" s="14" t="s">
        <v>1904</v>
      </c>
      <c r="FS88" s="13" t="s">
        <v>1905</v>
      </c>
      <c r="FT88" s="14" t="s">
        <v>1906</v>
      </c>
      <c r="FU88" s="13" t="s">
        <v>1907</v>
      </c>
      <c r="FV88" s="14" t="s">
        <v>1908</v>
      </c>
      <c r="FW88" s="13" t="s">
        <v>1909</v>
      </c>
      <c r="FX88" s="14" t="s">
        <v>1910</v>
      </c>
      <c r="FY88" s="13" t="s">
        <v>1911</v>
      </c>
      <c r="FZ88" s="38" t="s">
        <v>1912</v>
      </c>
    </row>
    <row r="89" spans="1:182" ht="12.95" customHeight="1" x14ac:dyDescent="0.2">
      <c r="A89" s="2" t="s">
        <v>30</v>
      </c>
      <c r="B89" s="37">
        <v>3</v>
      </c>
      <c r="C89" s="13">
        <v>11.0116685814055</v>
      </c>
      <c r="D89" s="14">
        <v>0.76107219614173505</v>
      </c>
      <c r="E89" s="13">
        <v>11.2553153819611</v>
      </c>
      <c r="F89" s="14">
        <v>1.0324842952907201</v>
      </c>
      <c r="G89" s="13">
        <v>13.3919829953232</v>
      </c>
      <c r="H89" s="14">
        <v>3.9822627543112801</v>
      </c>
      <c r="I89" s="13">
        <v>2.1366676133621101</v>
      </c>
      <c r="J89" s="14">
        <v>4.0704791569972896</v>
      </c>
      <c r="K89" s="13">
        <v>11.771532164268301</v>
      </c>
      <c r="L89" s="14">
        <v>0.79526995307269299</v>
      </c>
      <c r="M89" s="13">
        <v>11.083780253324001</v>
      </c>
      <c r="N89" s="14">
        <v>1.1532401016890801</v>
      </c>
      <c r="O89" s="13">
        <v>15.696428891106301</v>
      </c>
      <c r="P89" s="14">
        <v>4.3065048792384699</v>
      </c>
      <c r="Q89" s="13">
        <v>4.6126486377823497</v>
      </c>
      <c r="R89" s="14">
        <v>4.3729723987579803</v>
      </c>
      <c r="S89" s="13">
        <v>10.655427483203701</v>
      </c>
      <c r="T89" s="14">
        <v>0.70019649454565902</v>
      </c>
      <c r="U89" s="13">
        <v>11.556399128972201</v>
      </c>
      <c r="V89" s="14">
        <v>1.16235986085424</v>
      </c>
      <c r="W89" s="13">
        <v>12.043387751576599</v>
      </c>
      <c r="X89" s="14">
        <v>3.37457943362344</v>
      </c>
      <c r="Y89" s="13">
        <v>0.48698862260438802</v>
      </c>
      <c r="Z89" s="14">
        <v>3.55286742882355</v>
      </c>
      <c r="AA89" s="13">
        <v>17.2046617006839</v>
      </c>
      <c r="AB89" s="14">
        <v>0.86251923302707501</v>
      </c>
      <c r="AC89" s="13">
        <v>18.545691076888499</v>
      </c>
      <c r="AD89" s="14">
        <v>1.2563620294998401</v>
      </c>
      <c r="AE89" s="13">
        <v>17.669167317552802</v>
      </c>
      <c r="AF89" s="14">
        <v>3.8550959149640902</v>
      </c>
      <c r="AG89" s="13">
        <v>-0.87652375933567905</v>
      </c>
      <c r="AH89" s="14">
        <v>4.0065776374583297</v>
      </c>
      <c r="AI89" s="13">
        <v>16.474863528290399</v>
      </c>
      <c r="AJ89" s="14">
        <v>0.79778240611555096</v>
      </c>
      <c r="AK89" s="13">
        <v>16.285073914791301</v>
      </c>
      <c r="AL89" s="14">
        <v>1.2959580653218601</v>
      </c>
      <c r="AM89" s="13">
        <v>13.4683316169276</v>
      </c>
      <c r="AN89" s="14">
        <v>3.2754769431412201</v>
      </c>
      <c r="AO89" s="13">
        <v>-2.8167422978636298</v>
      </c>
      <c r="AP89" s="14">
        <v>3.6094236152049901</v>
      </c>
      <c r="AQ89" s="13">
        <v>16.0533001279301</v>
      </c>
      <c r="AR89" s="14">
        <v>0.72648876953588204</v>
      </c>
      <c r="AS89" s="13">
        <v>16.1706303905585</v>
      </c>
      <c r="AT89" s="14">
        <v>1.19570880333788</v>
      </c>
      <c r="AU89" s="13">
        <v>13.7792829618667</v>
      </c>
      <c r="AV89" s="14">
        <v>3.4515456303819998</v>
      </c>
      <c r="AW89" s="13">
        <v>-2.3913474286917999</v>
      </c>
      <c r="AX89" s="14">
        <v>3.7621159080751498</v>
      </c>
      <c r="AY89" s="13">
        <v>21.521251214436099</v>
      </c>
      <c r="AZ89" s="14">
        <v>0.82709530123602104</v>
      </c>
      <c r="BA89" s="13">
        <v>20.3203064894902</v>
      </c>
      <c r="BB89" s="14">
        <v>1.3645043440710201</v>
      </c>
      <c r="BC89" s="13">
        <v>17.931784703060401</v>
      </c>
      <c r="BD89" s="14">
        <v>4.2229111470440701</v>
      </c>
      <c r="BE89" s="13">
        <v>-2.3885217864297599</v>
      </c>
      <c r="BF89" s="14">
        <v>4.5444592476906696</v>
      </c>
      <c r="BG89" s="13">
        <v>20.400196394434801</v>
      </c>
      <c r="BH89" s="14">
        <v>0.92307832547770097</v>
      </c>
      <c r="BI89" s="13">
        <v>19.8995622046167</v>
      </c>
      <c r="BJ89" s="14">
        <v>1.36864574177908</v>
      </c>
      <c r="BK89" s="13">
        <v>17.461234961334601</v>
      </c>
      <c r="BL89" s="14">
        <v>3.8905845711776501</v>
      </c>
      <c r="BM89" s="13">
        <v>-2.43832724328204</v>
      </c>
      <c r="BN89" s="14">
        <v>4.0122064123919898</v>
      </c>
      <c r="BO89" s="13">
        <v>5.3749234443042102</v>
      </c>
      <c r="BP89" s="14">
        <v>0.56369512731085702</v>
      </c>
      <c r="BQ89" s="13">
        <v>4.2024245175047001</v>
      </c>
      <c r="BR89" s="14">
        <v>0.72528954675823198</v>
      </c>
      <c r="BS89" s="13">
        <v>1.6152582138813201</v>
      </c>
      <c r="BT89" s="14">
        <v>1.15299258047096</v>
      </c>
      <c r="BU89" s="13">
        <v>-2.5871663036233801</v>
      </c>
      <c r="BV89" s="14">
        <v>1.3598175757187001</v>
      </c>
      <c r="BW89" s="13">
        <v>15.614323771081301</v>
      </c>
      <c r="BX89" s="14">
        <v>0.96534403373052902</v>
      </c>
      <c r="BY89" s="13">
        <v>15.3254434933582</v>
      </c>
      <c r="BZ89" s="14">
        <v>1.38274238176548</v>
      </c>
      <c r="CA89" s="13">
        <v>14.049895375756099</v>
      </c>
      <c r="CB89" s="14">
        <v>3.5586773133936802</v>
      </c>
      <c r="CC89" s="13">
        <v>-1.2755481176021299</v>
      </c>
      <c r="CD89" s="14">
        <v>3.8243048313269399</v>
      </c>
      <c r="CE89" s="13">
        <v>24.800802564490802</v>
      </c>
      <c r="CF89" s="14">
        <v>1.2148757499359799</v>
      </c>
      <c r="CG89" s="13">
        <v>25.0415039159146</v>
      </c>
      <c r="CH89" s="14">
        <v>1.57261196101467</v>
      </c>
      <c r="CI89" s="13">
        <v>18.912375372643499</v>
      </c>
      <c r="CJ89" s="14">
        <v>3.8579654865310999</v>
      </c>
      <c r="CK89" s="13">
        <v>-6.1291285432711202</v>
      </c>
      <c r="CL89" s="14">
        <v>4.1634649194710702</v>
      </c>
      <c r="CM89" s="13">
        <v>13.3017783346728</v>
      </c>
      <c r="CN89" s="14">
        <v>0.78188478482281998</v>
      </c>
      <c r="CO89" s="13">
        <v>12.6952583893555</v>
      </c>
      <c r="CP89" s="14">
        <v>1.13757907125861</v>
      </c>
      <c r="CQ89" s="13">
        <v>7.4883574075049397</v>
      </c>
      <c r="CR89" s="14">
        <v>2.7233062566822199</v>
      </c>
      <c r="CS89" s="13">
        <v>-5.2069009818506</v>
      </c>
      <c r="CT89" s="14">
        <v>3.1617348561714</v>
      </c>
      <c r="CU89" s="13">
        <v>12.640664743076799</v>
      </c>
      <c r="CV89" s="14">
        <v>0.75504429393843797</v>
      </c>
      <c r="CW89" s="13">
        <v>12.710301786870801</v>
      </c>
      <c r="CX89" s="14">
        <v>1.10221302007471</v>
      </c>
      <c r="CY89" s="13">
        <v>6.64064535641044</v>
      </c>
      <c r="CZ89" s="14">
        <v>2.5576585266072498</v>
      </c>
      <c r="DA89" s="13">
        <v>-6.06965643046036</v>
      </c>
      <c r="DB89" s="14">
        <v>2.9298902927005601</v>
      </c>
      <c r="DC89" s="13">
        <v>12.453870064994801</v>
      </c>
      <c r="DD89" s="14">
        <v>0.72684111132137397</v>
      </c>
      <c r="DE89" s="13">
        <v>11.7802093686694</v>
      </c>
      <c r="DF89" s="14">
        <v>1.1306143901154899</v>
      </c>
      <c r="DG89" s="13">
        <v>6.5017183340977702</v>
      </c>
      <c r="DH89" s="14">
        <v>2.3978681967423299</v>
      </c>
      <c r="DI89" s="13">
        <v>-5.2784910345716503</v>
      </c>
      <c r="DJ89" s="14">
        <v>2.6916973165710401</v>
      </c>
      <c r="DK89" s="13">
        <v>16.7482237912774</v>
      </c>
      <c r="DL89" s="14">
        <v>0.86058360098367903</v>
      </c>
      <c r="DM89" s="13">
        <v>16.044713752335699</v>
      </c>
      <c r="DN89" s="14">
        <v>1.24016441924759</v>
      </c>
      <c r="DO89" s="13">
        <v>13.615534430489999</v>
      </c>
      <c r="DP89" s="14">
        <v>3.4209529111943602</v>
      </c>
      <c r="DQ89" s="13">
        <v>-2.42917932184577</v>
      </c>
      <c r="DR89" s="14">
        <v>3.6270025665530699</v>
      </c>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3">
        <v>2.74081607632312</v>
      </c>
      <c r="EX89" s="14">
        <v>1.13005518363928</v>
      </c>
      <c r="EY89" s="13">
        <v>0.53972348166413497</v>
      </c>
      <c r="EZ89" s="14">
        <v>1.33915015313096</v>
      </c>
      <c r="FA89" s="13">
        <v>2.17640033531073</v>
      </c>
      <c r="FB89" s="14">
        <v>1.09920249349558</v>
      </c>
      <c r="FC89" s="13">
        <v>-0.85742563624213697</v>
      </c>
      <c r="FD89" s="14">
        <v>1.46527469088403</v>
      </c>
      <c r="FE89" s="13">
        <v>1.19630547559357</v>
      </c>
      <c r="FF89" s="14">
        <v>1.2752030968330701</v>
      </c>
      <c r="FG89" s="13">
        <v>0.12849714431415099</v>
      </c>
      <c r="FH89" s="14">
        <v>1.24513374793966</v>
      </c>
      <c r="FI89" s="13">
        <v>0.44235550675024299</v>
      </c>
      <c r="FJ89" s="14">
        <v>1.37512002905588</v>
      </c>
      <c r="FK89" s="13">
        <v>-6.4416086109770596</v>
      </c>
      <c r="FL89" s="14">
        <v>1.5021199500461799</v>
      </c>
      <c r="FM89" s="13">
        <v>-1.2320464997115801</v>
      </c>
      <c r="FN89" s="14">
        <v>0.82540712875619404</v>
      </c>
      <c r="FO89" s="13">
        <v>-3.9174917396877098</v>
      </c>
      <c r="FP89" s="14">
        <v>1.4904359592626399</v>
      </c>
      <c r="FQ89" s="13">
        <v>-3.8420789179629402</v>
      </c>
      <c r="FR89" s="14">
        <v>1.78198708447238</v>
      </c>
      <c r="FS89" s="13">
        <v>-0.40803107857040599</v>
      </c>
      <c r="FT89" s="14">
        <v>1.1675022561412001</v>
      </c>
      <c r="FU89" s="13">
        <v>-0.940034647934754</v>
      </c>
      <c r="FV89" s="14">
        <v>1.24810366079469</v>
      </c>
      <c r="FW89" s="13">
        <v>-5.0823188437904996</v>
      </c>
      <c r="FX89" s="14">
        <v>1.23186885596294</v>
      </c>
      <c r="FY89" s="13">
        <v>-4.74094822386723</v>
      </c>
      <c r="FZ89" s="38">
        <v>1.3677813767836799</v>
      </c>
    </row>
    <row r="90" spans="1:182" ht="12.95" customHeight="1" x14ac:dyDescent="0.2">
      <c r="A90" s="2" t="s">
        <v>33</v>
      </c>
      <c r="B90" s="37">
        <v>3</v>
      </c>
      <c r="C90" s="13">
        <v>6.1675516731379201</v>
      </c>
      <c r="D90" s="14">
        <v>0.71391899493817901</v>
      </c>
      <c r="E90" s="13">
        <v>4.62171163723636</v>
      </c>
      <c r="F90" s="14">
        <v>0.90818084576431901</v>
      </c>
      <c r="G90" s="13">
        <v>9.0973063175150504</v>
      </c>
      <c r="H90" s="14">
        <v>2.2509121271142201</v>
      </c>
      <c r="I90" s="13">
        <v>4.4755946802786903</v>
      </c>
      <c r="J90" s="14">
        <v>2.1518681512227502</v>
      </c>
      <c r="K90" s="13">
        <v>8.6336962796547105</v>
      </c>
      <c r="L90" s="14">
        <v>0.71475279335122699</v>
      </c>
      <c r="M90" s="13">
        <v>9.7056376956690507</v>
      </c>
      <c r="N90" s="14">
        <v>1.47673598670958</v>
      </c>
      <c r="O90" s="13">
        <v>11.6302777421808</v>
      </c>
      <c r="P90" s="14">
        <v>2.9305931475519502</v>
      </c>
      <c r="Q90" s="13">
        <v>1.9246400465117299</v>
      </c>
      <c r="R90" s="14">
        <v>3.5037359650281399</v>
      </c>
      <c r="S90" s="13">
        <v>4.4572921620822603</v>
      </c>
      <c r="T90" s="14">
        <v>0.57390910209326795</v>
      </c>
      <c r="U90" s="13">
        <v>4.43081354163846</v>
      </c>
      <c r="V90" s="14">
        <v>1.1299806282804801</v>
      </c>
      <c r="W90" s="13">
        <v>6.0835809980793103</v>
      </c>
      <c r="X90" s="14">
        <v>1.6392231414015701</v>
      </c>
      <c r="Y90" s="13">
        <v>1.6527674564408401</v>
      </c>
      <c r="Z90" s="14">
        <v>2.0770116179428801</v>
      </c>
      <c r="AA90" s="13">
        <v>4.9711544601365798</v>
      </c>
      <c r="AB90" s="14">
        <v>0.53888628032723895</v>
      </c>
      <c r="AC90" s="13">
        <v>5.51182586899081</v>
      </c>
      <c r="AD90" s="14">
        <v>1.1800448127527701</v>
      </c>
      <c r="AE90" s="13">
        <v>8.1161393493729097</v>
      </c>
      <c r="AF90" s="14">
        <v>1.9946935881568599</v>
      </c>
      <c r="AG90" s="13">
        <v>2.6043134803821002</v>
      </c>
      <c r="AH90" s="14">
        <v>2.46340284034323</v>
      </c>
      <c r="AI90" s="13">
        <v>10.912733915269101</v>
      </c>
      <c r="AJ90" s="14">
        <v>1.04544091874668</v>
      </c>
      <c r="AK90" s="13">
        <v>10.2219213681458</v>
      </c>
      <c r="AL90" s="14">
        <v>1.5672240133728701</v>
      </c>
      <c r="AM90" s="13">
        <v>17.180849269769499</v>
      </c>
      <c r="AN90" s="14">
        <v>3.5586396802495899</v>
      </c>
      <c r="AO90" s="13">
        <v>6.9589279016237002</v>
      </c>
      <c r="AP90" s="14">
        <v>3.99317109398363</v>
      </c>
      <c r="AQ90" s="13">
        <v>11.343258769738499</v>
      </c>
      <c r="AR90" s="14">
        <v>0.83513404255432799</v>
      </c>
      <c r="AS90" s="13">
        <v>10.027308844963301</v>
      </c>
      <c r="AT90" s="14">
        <v>1.39696309963138</v>
      </c>
      <c r="AU90" s="13">
        <v>21.0353276559769</v>
      </c>
      <c r="AV90" s="14">
        <v>3.83642639972767</v>
      </c>
      <c r="AW90" s="13">
        <v>11.008018811013599</v>
      </c>
      <c r="AX90" s="14">
        <v>4.2401750973083496</v>
      </c>
      <c r="AY90" s="13">
        <v>32.074943548220403</v>
      </c>
      <c r="AZ90" s="14">
        <v>1.66784946114991</v>
      </c>
      <c r="BA90" s="13">
        <v>32.076173769903598</v>
      </c>
      <c r="BB90" s="14">
        <v>3.0281761123481998</v>
      </c>
      <c r="BC90" s="13">
        <v>33.281656026483901</v>
      </c>
      <c r="BD90" s="14">
        <v>4.5940788230372602</v>
      </c>
      <c r="BE90" s="13">
        <v>1.2054822565802601</v>
      </c>
      <c r="BF90" s="14">
        <v>5.9092350002355101</v>
      </c>
      <c r="BG90" s="13">
        <v>13.7116568416542</v>
      </c>
      <c r="BH90" s="14">
        <v>1.0186924261113099</v>
      </c>
      <c r="BI90" s="13">
        <v>13.501701737681801</v>
      </c>
      <c r="BJ90" s="14">
        <v>1.4114733675550999</v>
      </c>
      <c r="BK90" s="13">
        <v>19.9204430354803</v>
      </c>
      <c r="BL90" s="14">
        <v>3.9208413172142098</v>
      </c>
      <c r="BM90" s="13">
        <v>6.4187412977984897</v>
      </c>
      <c r="BN90" s="14">
        <v>4.1957365732802803</v>
      </c>
      <c r="BO90" s="13">
        <v>2.53942926640691</v>
      </c>
      <c r="BP90" s="14">
        <v>0.53209041092122</v>
      </c>
      <c r="BQ90" s="13">
        <v>3.09811146122281</v>
      </c>
      <c r="BR90" s="14">
        <v>0.98174508394365101</v>
      </c>
      <c r="BS90" s="13">
        <v>3.6463837294542798</v>
      </c>
      <c r="BT90" s="14">
        <v>2.5974416854362898</v>
      </c>
      <c r="BU90" s="13">
        <v>0.54827226823146902</v>
      </c>
      <c r="BV90" s="14">
        <v>2.7585494709545801</v>
      </c>
      <c r="BW90" s="13">
        <v>6.2847705211473404</v>
      </c>
      <c r="BX90" s="14">
        <v>0.87280976386115905</v>
      </c>
      <c r="BY90" s="13">
        <v>5.78001013797551</v>
      </c>
      <c r="BZ90" s="14">
        <v>1.2929761348188999</v>
      </c>
      <c r="CA90" s="13">
        <v>11.4420370366357</v>
      </c>
      <c r="CB90" s="14">
        <v>3.2020825354414901</v>
      </c>
      <c r="CC90" s="13">
        <v>5.6620268986602396</v>
      </c>
      <c r="CD90" s="14">
        <v>3.3378745859363499</v>
      </c>
      <c r="CE90" s="13">
        <v>17.2401882631655</v>
      </c>
      <c r="CF90" s="14">
        <v>1.2344781462600301</v>
      </c>
      <c r="CG90" s="13">
        <v>19.372630916969602</v>
      </c>
      <c r="CH90" s="14">
        <v>2.1474705330133901</v>
      </c>
      <c r="CI90" s="13">
        <v>17.1528351299931</v>
      </c>
      <c r="CJ90" s="14">
        <v>3.6528330370400401</v>
      </c>
      <c r="CK90" s="13">
        <v>-2.2197957869765501</v>
      </c>
      <c r="CL90" s="14">
        <v>4.92645518045929</v>
      </c>
      <c r="CM90" s="13">
        <v>11.860236503484099</v>
      </c>
      <c r="CN90" s="14">
        <v>1.2564884655114501</v>
      </c>
      <c r="CO90" s="13">
        <v>13.3259293114788</v>
      </c>
      <c r="CP90" s="14">
        <v>2.0116380185013698</v>
      </c>
      <c r="CQ90" s="13">
        <v>9.4950169617408093</v>
      </c>
      <c r="CR90" s="14">
        <v>2.4905247154572199</v>
      </c>
      <c r="CS90" s="13">
        <v>-3.8309123497379498</v>
      </c>
      <c r="CT90" s="14">
        <v>3.2184994444497201</v>
      </c>
      <c r="CU90" s="13">
        <v>2.85592769712229</v>
      </c>
      <c r="CV90" s="14">
        <v>0.40913212215578199</v>
      </c>
      <c r="CW90" s="13">
        <v>2.1892589382341598</v>
      </c>
      <c r="CX90" s="14">
        <v>0.61399003752080294</v>
      </c>
      <c r="CY90" s="13">
        <v>5.11148178437172</v>
      </c>
      <c r="CZ90" s="14">
        <v>1.76964559994926</v>
      </c>
      <c r="DA90" s="13">
        <v>2.9222228461375601</v>
      </c>
      <c r="DB90" s="14">
        <v>1.8933117909064601</v>
      </c>
      <c r="DC90" s="13">
        <v>1.5242909679194701</v>
      </c>
      <c r="DD90" s="14">
        <v>0.34945225586105999</v>
      </c>
      <c r="DE90" s="13">
        <v>1.3235735394339101</v>
      </c>
      <c r="DF90" s="14">
        <v>0.49826883645079301</v>
      </c>
      <c r="DG90" s="13">
        <v>2.9192800398037502</v>
      </c>
      <c r="DH90" s="14">
        <v>2.1744804571324501</v>
      </c>
      <c r="DI90" s="13">
        <v>1.5957065003698401</v>
      </c>
      <c r="DJ90" s="14">
        <v>2.2131858959578299</v>
      </c>
      <c r="DK90" s="13">
        <v>10.957661047109999</v>
      </c>
      <c r="DL90" s="14">
        <v>0.90427548803450697</v>
      </c>
      <c r="DM90" s="13">
        <v>13.4746033653428</v>
      </c>
      <c r="DN90" s="14">
        <v>1.6940407745912101</v>
      </c>
      <c r="DO90" s="13">
        <v>8.8227356540546609</v>
      </c>
      <c r="DP90" s="14">
        <v>2.36464324328329</v>
      </c>
      <c r="DQ90" s="13">
        <v>-4.6518677112881797</v>
      </c>
      <c r="DR90" s="14">
        <v>3.11773371088927</v>
      </c>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3">
        <v>-2.2709888801425899</v>
      </c>
      <c r="EX90" s="14">
        <v>1.1194797669866601</v>
      </c>
      <c r="EY90" s="13">
        <v>1.2076295740707399</v>
      </c>
      <c r="EZ90" s="14">
        <v>1.0129853108631</v>
      </c>
      <c r="FA90" s="13">
        <v>1.9353296345544699</v>
      </c>
      <c r="FB90" s="14">
        <v>0.68490187231034605</v>
      </c>
      <c r="FC90" s="13">
        <v>0.36522945643760402</v>
      </c>
      <c r="FD90" s="14">
        <v>0.80749994197867103</v>
      </c>
      <c r="FE90" s="13">
        <v>-0.48382485559118699</v>
      </c>
      <c r="FF90" s="14">
        <v>1.3990093814020901</v>
      </c>
      <c r="FG90" s="13">
        <v>-4.34525983301927</v>
      </c>
      <c r="FH90" s="14">
        <v>1.3362614532438899</v>
      </c>
      <c r="FI90" s="13">
        <v>2.1885973701791701</v>
      </c>
      <c r="FJ90" s="14">
        <v>2.2392356386706802</v>
      </c>
      <c r="FK90" s="13">
        <v>0.561420552393599</v>
      </c>
      <c r="FL90" s="14">
        <v>1.4427155578342901</v>
      </c>
      <c r="FM90" s="13">
        <v>-1.15162801876178</v>
      </c>
      <c r="FN90" s="14">
        <v>0.73056330330719998</v>
      </c>
      <c r="FO90" s="13">
        <v>3.9687621428633697E-2</v>
      </c>
      <c r="FP90" s="14">
        <v>1.1379571818412799</v>
      </c>
      <c r="FQ90" s="13">
        <v>-1.3181243198580099</v>
      </c>
      <c r="FR90" s="14">
        <v>1.70078398572116</v>
      </c>
      <c r="FS90" s="13">
        <v>1.8789970378904299</v>
      </c>
      <c r="FT90" s="14">
        <v>1.5463563997927801</v>
      </c>
      <c r="FU90" s="13">
        <v>-1.8053593224204401</v>
      </c>
      <c r="FV90" s="14">
        <v>0.74910508205399196</v>
      </c>
      <c r="FW90" s="13">
        <v>-2.64107317076683</v>
      </c>
      <c r="FX90" s="14">
        <v>0.65557487081251598</v>
      </c>
      <c r="FY90" s="13">
        <v>-4.4407238697864102</v>
      </c>
      <c r="FZ90" s="38">
        <v>1.3019010199697501</v>
      </c>
    </row>
    <row r="91" spans="1:182" ht="12.95" customHeight="1" x14ac:dyDescent="0.2">
      <c r="A91" s="2" t="s">
        <v>99</v>
      </c>
      <c r="B91" s="37">
        <v>3</v>
      </c>
      <c r="C91" s="13">
        <v>5.6342070788818601</v>
      </c>
      <c r="D91" s="14">
        <v>0.56017555928551899</v>
      </c>
      <c r="E91" s="13">
        <v>5.2665298215567997</v>
      </c>
      <c r="F91" s="14">
        <v>0.85651707162780899</v>
      </c>
      <c r="G91" s="13">
        <v>6.5006756185869801</v>
      </c>
      <c r="H91" s="14">
        <v>2.1778045683940901</v>
      </c>
      <c r="I91" s="13">
        <v>1.2341457970301799</v>
      </c>
      <c r="J91" s="14">
        <v>2.3040388767496198</v>
      </c>
      <c r="K91" s="13">
        <v>6.0674908311016802</v>
      </c>
      <c r="L91" s="14">
        <v>0.57610602886600104</v>
      </c>
      <c r="M91" s="13">
        <v>3.6979462718746099</v>
      </c>
      <c r="N91" s="14">
        <v>0.674098829627093</v>
      </c>
      <c r="O91" s="13">
        <v>12.564827340580599</v>
      </c>
      <c r="P91" s="14">
        <v>3.21329911713</v>
      </c>
      <c r="Q91" s="13">
        <v>8.8668810687060198</v>
      </c>
      <c r="R91" s="14">
        <v>3.2825938608270202</v>
      </c>
      <c r="S91" s="13">
        <v>6.2838726051736904</v>
      </c>
      <c r="T91" s="14">
        <v>0.68821174244452599</v>
      </c>
      <c r="U91" s="13">
        <v>5.4746508559167104</v>
      </c>
      <c r="V91" s="14">
        <v>0.84922991700046901</v>
      </c>
      <c r="W91" s="13">
        <v>4.7947934209061502</v>
      </c>
      <c r="X91" s="14">
        <v>1.8645706628959799</v>
      </c>
      <c r="Y91" s="13">
        <v>-0.67985743501055695</v>
      </c>
      <c r="Z91" s="14">
        <v>2.0991270932747899</v>
      </c>
      <c r="AA91" s="13">
        <v>8.6765789054701496</v>
      </c>
      <c r="AB91" s="14">
        <v>0.79048230555191501</v>
      </c>
      <c r="AC91" s="13">
        <v>7.86272409172064</v>
      </c>
      <c r="AD91" s="14">
        <v>0.97363186253752798</v>
      </c>
      <c r="AE91" s="13">
        <v>9.1815403836342906</v>
      </c>
      <c r="AF91" s="14">
        <v>2.23900730896497</v>
      </c>
      <c r="AG91" s="13">
        <v>1.3188162919136499</v>
      </c>
      <c r="AH91" s="14">
        <v>2.2680883510835201</v>
      </c>
      <c r="AI91" s="13">
        <v>12.304825038552501</v>
      </c>
      <c r="AJ91" s="14">
        <v>1.02444928249531</v>
      </c>
      <c r="AK91" s="13">
        <v>10.5383153300807</v>
      </c>
      <c r="AL91" s="14">
        <v>1.2392559206288301</v>
      </c>
      <c r="AM91" s="13">
        <v>12.5915547982913</v>
      </c>
      <c r="AN91" s="14">
        <v>2.9437086795154199</v>
      </c>
      <c r="AO91" s="13">
        <v>2.0532394682105899</v>
      </c>
      <c r="AP91" s="14">
        <v>3.1118864941340898</v>
      </c>
      <c r="AQ91" s="13">
        <v>12.554204867568901</v>
      </c>
      <c r="AR91" s="14">
        <v>0.96015201037159204</v>
      </c>
      <c r="AS91" s="13">
        <v>10.7532712808213</v>
      </c>
      <c r="AT91" s="14">
        <v>1.22208983246222</v>
      </c>
      <c r="AU91" s="13">
        <v>13.633941158603999</v>
      </c>
      <c r="AV91" s="14">
        <v>3.1012042700481799</v>
      </c>
      <c r="AW91" s="13">
        <v>2.8806698777827</v>
      </c>
      <c r="AX91" s="14">
        <v>3.1172834036108399</v>
      </c>
      <c r="AY91" s="13">
        <v>18.757264256592698</v>
      </c>
      <c r="AZ91" s="14">
        <v>1.2175904339155099</v>
      </c>
      <c r="BA91" s="13">
        <v>16.597051403897499</v>
      </c>
      <c r="BB91" s="14">
        <v>1.7189578208309</v>
      </c>
      <c r="BC91" s="13">
        <v>15.482686309401799</v>
      </c>
      <c r="BD91" s="14">
        <v>3.42911332886669</v>
      </c>
      <c r="BE91" s="13">
        <v>-1.1143650944957</v>
      </c>
      <c r="BF91" s="14">
        <v>4.0476265212945597</v>
      </c>
      <c r="BG91" s="13">
        <v>11.325016836465</v>
      </c>
      <c r="BH91" s="14">
        <v>0.89647618881679303</v>
      </c>
      <c r="BI91" s="13">
        <v>9.0454045958209495</v>
      </c>
      <c r="BJ91" s="14">
        <v>0.97370377277593401</v>
      </c>
      <c r="BK91" s="13">
        <v>16.2426266160547</v>
      </c>
      <c r="BL91" s="14">
        <v>3.76609632150448</v>
      </c>
      <c r="BM91" s="13">
        <v>7.19722202023374</v>
      </c>
      <c r="BN91" s="14">
        <v>3.7818522572501001</v>
      </c>
      <c r="BO91" s="13">
        <v>3.7564327452924702</v>
      </c>
      <c r="BP91" s="14">
        <v>0.56728189819826202</v>
      </c>
      <c r="BQ91" s="13">
        <v>2.8348888451178298</v>
      </c>
      <c r="BR91" s="14">
        <v>0.70435326207785998</v>
      </c>
      <c r="BS91" s="13">
        <v>6.2346053342624597</v>
      </c>
      <c r="BT91" s="14">
        <v>2.3359449091553501</v>
      </c>
      <c r="BU91" s="13">
        <v>3.3997164891446299</v>
      </c>
      <c r="BV91" s="14">
        <v>2.4651552146120599</v>
      </c>
      <c r="BW91" s="13">
        <v>7.98488602063793</v>
      </c>
      <c r="BX91" s="14">
        <v>0.86961468016815302</v>
      </c>
      <c r="BY91" s="13">
        <v>6.2953513496457996</v>
      </c>
      <c r="BZ91" s="14">
        <v>1.08466053545486</v>
      </c>
      <c r="CA91" s="13">
        <v>5.30125205172045</v>
      </c>
      <c r="CB91" s="14">
        <v>2.0954825218689401</v>
      </c>
      <c r="CC91" s="13">
        <v>-0.99409929792535701</v>
      </c>
      <c r="CD91" s="14">
        <v>2.3870308391697801</v>
      </c>
      <c r="CE91" s="13">
        <v>11.0997396891864</v>
      </c>
      <c r="CF91" s="14">
        <v>0.90817524130385097</v>
      </c>
      <c r="CG91" s="13">
        <v>9.8939713068276998</v>
      </c>
      <c r="CH91" s="14">
        <v>1.29055548011011</v>
      </c>
      <c r="CI91" s="13">
        <v>13.6770324289839</v>
      </c>
      <c r="CJ91" s="14">
        <v>3.1044217986884601</v>
      </c>
      <c r="CK91" s="13">
        <v>3.7830611221562398</v>
      </c>
      <c r="CL91" s="14">
        <v>3.50067690690567</v>
      </c>
      <c r="CM91" s="13">
        <v>9.5439741527162596</v>
      </c>
      <c r="CN91" s="14">
        <v>0.73014186500158096</v>
      </c>
      <c r="CO91" s="13">
        <v>7.9265511528971002</v>
      </c>
      <c r="CP91" s="14">
        <v>1.0369314127767899</v>
      </c>
      <c r="CQ91" s="13">
        <v>9.7016804307129103</v>
      </c>
      <c r="CR91" s="14">
        <v>2.9764272709000799</v>
      </c>
      <c r="CS91" s="13">
        <v>1.7751292778158101</v>
      </c>
      <c r="CT91" s="14">
        <v>3.3128719068947401</v>
      </c>
      <c r="CU91" s="13">
        <v>8.7216097022334598</v>
      </c>
      <c r="CV91" s="14">
        <v>0.77852631112472703</v>
      </c>
      <c r="CW91" s="13">
        <v>7.20453861049607</v>
      </c>
      <c r="CX91" s="14">
        <v>0.89984448352194102</v>
      </c>
      <c r="CY91" s="13">
        <v>9.2362017284917108</v>
      </c>
      <c r="CZ91" s="14">
        <v>2.5047981829013399</v>
      </c>
      <c r="DA91" s="13">
        <v>2.0316631179956399</v>
      </c>
      <c r="DB91" s="14">
        <v>2.6321218959615198</v>
      </c>
      <c r="DC91" s="13">
        <v>3.56336235857145</v>
      </c>
      <c r="DD91" s="14">
        <v>0.488897007264048</v>
      </c>
      <c r="DE91" s="13">
        <v>2.7966248535892402</v>
      </c>
      <c r="DF91" s="14">
        <v>0.74644544438145499</v>
      </c>
      <c r="DG91" s="13">
        <v>3.3639590640367798</v>
      </c>
      <c r="DH91" s="14">
        <v>1.6863970398668899</v>
      </c>
      <c r="DI91" s="13">
        <v>0.56733421044753196</v>
      </c>
      <c r="DJ91" s="14">
        <v>1.73292526409578</v>
      </c>
      <c r="DK91" s="13">
        <v>8.8499383464624302</v>
      </c>
      <c r="DL91" s="14">
        <v>0.65231245184272402</v>
      </c>
      <c r="DM91" s="13">
        <v>6.8625332424294401</v>
      </c>
      <c r="DN91" s="14">
        <v>0.95311194645647501</v>
      </c>
      <c r="DO91" s="13">
        <v>10.091719282660399</v>
      </c>
      <c r="DP91" s="14">
        <v>2.7710086147514601</v>
      </c>
      <c r="DQ91" s="13">
        <v>3.2291860402310002</v>
      </c>
      <c r="DR91" s="14">
        <v>2.7260318959857699</v>
      </c>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3">
        <v>0.70391741759641102</v>
      </c>
      <c r="EX91" s="14">
        <v>0.83347939877246102</v>
      </c>
      <c r="EY91" s="13">
        <v>0.99146127037674403</v>
      </c>
      <c r="EZ91" s="14">
        <v>0.83192622453175202</v>
      </c>
      <c r="FA91" s="13">
        <v>0.71016902538284099</v>
      </c>
      <c r="FB91" s="14">
        <v>0.89703533840961802</v>
      </c>
      <c r="FC91" s="13">
        <v>-0.88475064467962905</v>
      </c>
      <c r="FD91" s="14">
        <v>1.1732382773755501</v>
      </c>
      <c r="FE91" s="13">
        <v>-0.170182367113723</v>
      </c>
      <c r="FF91" s="14">
        <v>1.4456743658345801</v>
      </c>
      <c r="FG91" s="13">
        <v>-0.98234522937478597</v>
      </c>
      <c r="FH91" s="14">
        <v>1.4614165498461</v>
      </c>
      <c r="FI91" s="13">
        <v>4.7251123530055104</v>
      </c>
      <c r="FJ91" s="14">
        <v>1.48831211406389</v>
      </c>
      <c r="FK91" s="13">
        <v>-0.223214101355108</v>
      </c>
      <c r="FL91" s="14">
        <v>1.2659317453326799</v>
      </c>
      <c r="FM91" s="13">
        <v>0.36287391272036301</v>
      </c>
      <c r="FN91" s="14">
        <v>0.75811945127466995</v>
      </c>
      <c r="FO91" s="13">
        <v>0.41381479886245098</v>
      </c>
      <c r="FP91" s="14">
        <v>1.21864056549898</v>
      </c>
      <c r="FQ91" s="13">
        <v>-1.30397122218215</v>
      </c>
      <c r="FR91" s="14">
        <v>1.46411332873346</v>
      </c>
      <c r="FS91" s="13">
        <v>-1.1374944642348399</v>
      </c>
      <c r="FT91" s="14">
        <v>1.2674240103891801</v>
      </c>
      <c r="FU91" s="13">
        <v>2.4940559405908802</v>
      </c>
      <c r="FV91" s="14">
        <v>0.98112769473447303</v>
      </c>
      <c r="FW91" s="13">
        <v>0.73640066638791302</v>
      </c>
      <c r="FX91" s="14">
        <v>0.71990040625240903</v>
      </c>
      <c r="FY91" s="13">
        <v>-1.39776362342994</v>
      </c>
      <c r="FZ91" s="38">
        <v>1.2642158130238099</v>
      </c>
    </row>
    <row r="92" spans="1:182" ht="12.95" customHeight="1" x14ac:dyDescent="0.2">
      <c r="A92" s="2" t="s">
        <v>51</v>
      </c>
      <c r="B92" s="37">
        <v>3</v>
      </c>
      <c r="C92" s="13">
        <v>5.7275408238015899</v>
      </c>
      <c r="D92" s="14">
        <v>0.51379300418674201</v>
      </c>
      <c r="E92" s="13">
        <v>4.6301069850679299</v>
      </c>
      <c r="F92" s="14">
        <v>0.69163312209049499</v>
      </c>
      <c r="G92" s="13">
        <v>7.4717458739294003</v>
      </c>
      <c r="H92" s="14">
        <v>3.8768894016953199</v>
      </c>
      <c r="I92" s="13">
        <v>2.8416388888614699</v>
      </c>
      <c r="J92" s="14">
        <v>3.8809725379182201</v>
      </c>
      <c r="K92" s="13">
        <v>6.7169846767211796</v>
      </c>
      <c r="L92" s="14">
        <v>0.50579703677715304</v>
      </c>
      <c r="M92" s="13">
        <v>6.5401913319787903</v>
      </c>
      <c r="N92" s="14">
        <v>0.734972567978185</v>
      </c>
      <c r="O92" s="13">
        <v>13.057302468925201</v>
      </c>
      <c r="P92" s="14">
        <v>4.85976785790875</v>
      </c>
      <c r="Q92" s="13">
        <v>6.5171111369464203</v>
      </c>
      <c r="R92" s="14">
        <v>4.7592386641236502</v>
      </c>
      <c r="S92" s="13">
        <v>3.3040294982359502</v>
      </c>
      <c r="T92" s="14">
        <v>0.36316987698980102</v>
      </c>
      <c r="U92" s="13">
        <v>3.22098810248254</v>
      </c>
      <c r="V92" s="14">
        <v>0.53563080026465304</v>
      </c>
      <c r="W92" s="13">
        <v>2.0035606592346999</v>
      </c>
      <c r="X92" s="14">
        <v>1.9837757351888301</v>
      </c>
      <c r="Y92" s="13">
        <v>-1.21742744324784</v>
      </c>
      <c r="Z92" s="14">
        <v>2.10960739435476</v>
      </c>
      <c r="AA92" s="13">
        <v>10.770696953356</v>
      </c>
      <c r="AB92" s="14">
        <v>0.61395335855854405</v>
      </c>
      <c r="AC92" s="13">
        <v>10.5181090184574</v>
      </c>
      <c r="AD92" s="14">
        <v>0.877930095177202</v>
      </c>
      <c r="AE92" s="13">
        <v>10.606134831047401</v>
      </c>
      <c r="AF92" s="14">
        <v>3.1489400302064401</v>
      </c>
      <c r="AG92" s="13">
        <v>8.8025812590014907E-2</v>
      </c>
      <c r="AH92" s="14">
        <v>3.2970685155807198</v>
      </c>
      <c r="AI92" s="13">
        <v>12.552270593904</v>
      </c>
      <c r="AJ92" s="14">
        <v>0.70151127180727102</v>
      </c>
      <c r="AK92" s="13">
        <v>11.8178043214595</v>
      </c>
      <c r="AL92" s="14">
        <v>1.05348596484323</v>
      </c>
      <c r="AM92" s="13">
        <v>8.8874356894091093</v>
      </c>
      <c r="AN92" s="14">
        <v>2.79005330614745</v>
      </c>
      <c r="AO92" s="13">
        <v>-2.9303686320503699</v>
      </c>
      <c r="AP92" s="14">
        <v>3.0084294919546299</v>
      </c>
      <c r="AQ92" s="13">
        <v>12.870143316794</v>
      </c>
      <c r="AR92" s="14">
        <v>0.69186624893050797</v>
      </c>
      <c r="AS92" s="13">
        <v>11.1520210635488</v>
      </c>
      <c r="AT92" s="14">
        <v>1.0047968900908</v>
      </c>
      <c r="AU92" s="13">
        <v>14.229551328830601</v>
      </c>
      <c r="AV92" s="14">
        <v>3.8883975336306902</v>
      </c>
      <c r="AW92" s="13">
        <v>3.0775302652818</v>
      </c>
      <c r="AX92" s="14">
        <v>3.96620020344464</v>
      </c>
      <c r="AY92" s="13">
        <v>37.912754496264299</v>
      </c>
      <c r="AZ92" s="14">
        <v>1.0018250317808099</v>
      </c>
      <c r="BA92" s="13">
        <v>35.779773303579198</v>
      </c>
      <c r="BB92" s="14">
        <v>1.5458857727701201</v>
      </c>
      <c r="BC92" s="13">
        <v>36.594709769723103</v>
      </c>
      <c r="BD92" s="14">
        <v>6.35279025411623</v>
      </c>
      <c r="BE92" s="13">
        <v>0.81493646614389803</v>
      </c>
      <c r="BF92" s="14">
        <v>6.3185054248674399</v>
      </c>
      <c r="BG92" s="13">
        <v>15.6485059701662</v>
      </c>
      <c r="BH92" s="14">
        <v>0.81412036667330701</v>
      </c>
      <c r="BI92" s="13">
        <v>14.3489993846131</v>
      </c>
      <c r="BJ92" s="14">
        <v>0.99748456653837003</v>
      </c>
      <c r="BK92" s="13">
        <v>23.0757458521709</v>
      </c>
      <c r="BL92" s="14">
        <v>5.7766405647098802</v>
      </c>
      <c r="BM92" s="13">
        <v>8.7267464675578008</v>
      </c>
      <c r="BN92" s="14">
        <v>5.6803204824160201</v>
      </c>
      <c r="BO92" s="13">
        <v>10.3494299061652</v>
      </c>
      <c r="BP92" s="14">
        <v>0.66873616461868601</v>
      </c>
      <c r="BQ92" s="13">
        <v>8.8713726436077707</v>
      </c>
      <c r="BR92" s="14">
        <v>0.84686786820583004</v>
      </c>
      <c r="BS92" s="13">
        <v>9.0084688094853096</v>
      </c>
      <c r="BT92" s="14">
        <v>4.2875207120943299</v>
      </c>
      <c r="BU92" s="13">
        <v>0.13709616587753701</v>
      </c>
      <c r="BV92" s="14">
        <v>4.4128382244038402</v>
      </c>
      <c r="BW92" s="13">
        <v>11.262662641157601</v>
      </c>
      <c r="BX92" s="14">
        <v>0.69969695200491899</v>
      </c>
      <c r="BY92" s="13">
        <v>10.193844416421401</v>
      </c>
      <c r="BZ92" s="14">
        <v>0.87664565495625901</v>
      </c>
      <c r="CA92" s="13">
        <v>10.4334003161546</v>
      </c>
      <c r="CB92" s="14">
        <v>4.4757143480453196</v>
      </c>
      <c r="CC92" s="13">
        <v>0.239555899733189</v>
      </c>
      <c r="CD92" s="14">
        <v>4.5441853693461898</v>
      </c>
      <c r="CE92" s="13">
        <v>24.972652531480701</v>
      </c>
      <c r="CF92" s="14">
        <v>0.90269292522385702</v>
      </c>
      <c r="CG92" s="13">
        <v>23.440239779949099</v>
      </c>
      <c r="CH92" s="14">
        <v>1.3312382785728001</v>
      </c>
      <c r="CI92" s="13">
        <v>32.9519280737074</v>
      </c>
      <c r="CJ92" s="14">
        <v>6.7210700361155604</v>
      </c>
      <c r="CK92" s="13">
        <v>9.5116882937582208</v>
      </c>
      <c r="CL92" s="14">
        <v>6.8657621577881098</v>
      </c>
      <c r="CM92" s="13">
        <v>29.464880964011599</v>
      </c>
      <c r="CN92" s="14">
        <v>1.03021926046856</v>
      </c>
      <c r="CO92" s="13">
        <v>27.6844379375685</v>
      </c>
      <c r="CP92" s="14">
        <v>1.29512121425738</v>
      </c>
      <c r="CQ92" s="13">
        <v>23.119539335091801</v>
      </c>
      <c r="CR92" s="14">
        <v>5.8704769105039096</v>
      </c>
      <c r="CS92" s="13">
        <v>-4.56489860247666</v>
      </c>
      <c r="CT92" s="14">
        <v>6.1538722253850899</v>
      </c>
      <c r="CU92" s="13">
        <v>8.4893270646829802</v>
      </c>
      <c r="CV92" s="14">
        <v>0.54891629656584695</v>
      </c>
      <c r="CW92" s="13">
        <v>7.6497441222406</v>
      </c>
      <c r="CX92" s="14">
        <v>0.79402910144167405</v>
      </c>
      <c r="CY92" s="13">
        <v>7.5782478848514403</v>
      </c>
      <c r="CZ92" s="14">
        <v>3.9249397888031901</v>
      </c>
      <c r="DA92" s="13">
        <v>-7.1496237389160597E-2</v>
      </c>
      <c r="DB92" s="14">
        <v>3.9286077730181002</v>
      </c>
      <c r="DC92" s="13">
        <v>5.9454225791086799</v>
      </c>
      <c r="DD92" s="14">
        <v>0.45751756535313498</v>
      </c>
      <c r="DE92" s="13">
        <v>4.7424236149036902</v>
      </c>
      <c r="DF92" s="14">
        <v>0.60692882342199805</v>
      </c>
      <c r="DG92" s="13">
        <v>6.4778943148394399</v>
      </c>
      <c r="DH92" s="14">
        <v>3.3879493071546101</v>
      </c>
      <c r="DI92" s="13">
        <v>1.7354706999357601</v>
      </c>
      <c r="DJ92" s="14">
        <v>3.4413362779375198</v>
      </c>
      <c r="DK92" s="13">
        <v>16.441164428674998</v>
      </c>
      <c r="DL92" s="14">
        <v>0.77777508319355504</v>
      </c>
      <c r="DM92" s="13">
        <v>16.197273528618101</v>
      </c>
      <c r="DN92" s="14">
        <v>1.1230494111059399</v>
      </c>
      <c r="DO92" s="13">
        <v>13.3858798447193</v>
      </c>
      <c r="DP92" s="14">
        <v>5.1480954996174901</v>
      </c>
      <c r="DQ92" s="13">
        <v>-2.8113936838988498</v>
      </c>
      <c r="DR92" s="14">
        <v>5.3551099251574703</v>
      </c>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3">
        <v>0.23707508331891899</v>
      </c>
      <c r="EX92" s="14">
        <v>0.76234197929587599</v>
      </c>
      <c r="EY92" s="13">
        <v>-0.43043219451008102</v>
      </c>
      <c r="EZ92" s="14">
        <v>0.778972110161683</v>
      </c>
      <c r="FA92" s="13">
        <v>-0.94483344482820997</v>
      </c>
      <c r="FB92" s="14">
        <v>0.64077175720893098</v>
      </c>
      <c r="FC92" s="13">
        <v>5.8289751377008897E-2</v>
      </c>
      <c r="FD92" s="14">
        <v>0.91332088711592896</v>
      </c>
      <c r="FE92" s="13">
        <v>0.31322627857442997</v>
      </c>
      <c r="FF92" s="14">
        <v>1.06224009307107</v>
      </c>
      <c r="FG92" s="13">
        <v>-0.34448105016180702</v>
      </c>
      <c r="FH92" s="14">
        <v>1.0538161001019599</v>
      </c>
      <c r="FI92" s="13">
        <v>3.1381215951284398</v>
      </c>
      <c r="FJ92" s="14">
        <v>1.38587912380653</v>
      </c>
      <c r="FK92" s="13">
        <v>-1.22668785017504</v>
      </c>
      <c r="FL92" s="14">
        <v>1.2568101935179801</v>
      </c>
      <c r="FM92" s="13">
        <v>-0.17791620455159299</v>
      </c>
      <c r="FN92" s="14">
        <v>0.99440328180427195</v>
      </c>
      <c r="FO92" s="13">
        <v>-0.46810224070586598</v>
      </c>
      <c r="FP92" s="14">
        <v>1.0301595512166599</v>
      </c>
      <c r="FQ92" s="13">
        <v>-0.73011467174043798</v>
      </c>
      <c r="FR92" s="14">
        <v>1.37690888469354</v>
      </c>
      <c r="FS92" s="13">
        <v>0.93347612010285597</v>
      </c>
      <c r="FT92" s="14">
        <v>1.55904813436637</v>
      </c>
      <c r="FU92" s="13">
        <v>-0.80869085001200403</v>
      </c>
      <c r="FV92" s="14">
        <v>0.90570908901046798</v>
      </c>
      <c r="FW92" s="13">
        <v>-0.44489721702340601</v>
      </c>
      <c r="FX92" s="14">
        <v>0.69759711643525202</v>
      </c>
      <c r="FY92" s="13">
        <v>-8.8558272478241704E-2</v>
      </c>
      <c r="FZ92" s="38">
        <v>1.16378302467231</v>
      </c>
    </row>
    <row r="93" spans="1:182" ht="12.95" customHeight="1" x14ac:dyDescent="0.2">
      <c r="A93" s="2" t="s">
        <v>53</v>
      </c>
      <c r="B93" s="37">
        <v>3</v>
      </c>
      <c r="C93" s="13">
        <v>17.911509868941401</v>
      </c>
      <c r="D93" s="14">
        <v>0.89752859140237895</v>
      </c>
      <c r="E93" s="13">
        <v>18.131266783724801</v>
      </c>
      <c r="F93" s="14">
        <v>1.2932306535809099</v>
      </c>
      <c r="G93" s="13" t="s">
        <v>713</v>
      </c>
      <c r="H93" s="14" t="s">
        <v>713</v>
      </c>
      <c r="I93" s="13" t="s">
        <v>713</v>
      </c>
      <c r="J93" s="14" t="s">
        <v>713</v>
      </c>
      <c r="K93" s="13">
        <v>17.643346195270698</v>
      </c>
      <c r="L93" s="14">
        <v>1.0675301765515399</v>
      </c>
      <c r="M93" s="13">
        <v>18.177164507312199</v>
      </c>
      <c r="N93" s="14">
        <v>1.4047650717490101</v>
      </c>
      <c r="O93" s="13" t="s">
        <v>713</v>
      </c>
      <c r="P93" s="14" t="s">
        <v>713</v>
      </c>
      <c r="Q93" s="13" t="s">
        <v>713</v>
      </c>
      <c r="R93" s="14" t="s">
        <v>713</v>
      </c>
      <c r="S93" s="13">
        <v>18.422051953161802</v>
      </c>
      <c r="T93" s="14">
        <v>0.85761020229345597</v>
      </c>
      <c r="U93" s="13">
        <v>19.1997863277428</v>
      </c>
      <c r="V93" s="14">
        <v>1.33509078671436</v>
      </c>
      <c r="W93" s="13" t="s">
        <v>713</v>
      </c>
      <c r="X93" s="14" t="s">
        <v>713</v>
      </c>
      <c r="Y93" s="13" t="s">
        <v>713</v>
      </c>
      <c r="Z93" s="14" t="s">
        <v>713</v>
      </c>
      <c r="AA93" s="13">
        <v>20.082055806008199</v>
      </c>
      <c r="AB93" s="14">
        <v>0.90581491160538596</v>
      </c>
      <c r="AC93" s="13">
        <v>21.286248281569801</v>
      </c>
      <c r="AD93" s="14">
        <v>1.3661377762295699</v>
      </c>
      <c r="AE93" s="13" t="s">
        <v>713</v>
      </c>
      <c r="AF93" s="14" t="s">
        <v>713</v>
      </c>
      <c r="AG93" s="13" t="s">
        <v>713</v>
      </c>
      <c r="AH93" s="14" t="s">
        <v>713</v>
      </c>
      <c r="AI93" s="13">
        <v>24.588763061535801</v>
      </c>
      <c r="AJ93" s="14">
        <v>1.0393742706060101</v>
      </c>
      <c r="AK93" s="13">
        <v>25.376006318609399</v>
      </c>
      <c r="AL93" s="14">
        <v>1.62941636783501</v>
      </c>
      <c r="AM93" s="13" t="s">
        <v>713</v>
      </c>
      <c r="AN93" s="14" t="s">
        <v>713</v>
      </c>
      <c r="AO93" s="13" t="s">
        <v>713</v>
      </c>
      <c r="AP93" s="14" t="s">
        <v>713</v>
      </c>
      <c r="AQ93" s="13">
        <v>25.965624189553001</v>
      </c>
      <c r="AR93" s="14">
        <v>1.027206393145</v>
      </c>
      <c r="AS93" s="13">
        <v>25.804563857894099</v>
      </c>
      <c r="AT93" s="14">
        <v>1.5657210414303799</v>
      </c>
      <c r="AU93" s="13" t="s">
        <v>713</v>
      </c>
      <c r="AV93" s="14" t="s">
        <v>713</v>
      </c>
      <c r="AW93" s="13" t="s">
        <v>713</v>
      </c>
      <c r="AX93" s="14" t="s">
        <v>713</v>
      </c>
      <c r="AY93" s="13">
        <v>40.4074687110746</v>
      </c>
      <c r="AZ93" s="14">
        <v>1.18928996940979</v>
      </c>
      <c r="BA93" s="13">
        <v>40.945419438305798</v>
      </c>
      <c r="BB93" s="14">
        <v>1.60586176301751</v>
      </c>
      <c r="BC93" s="13" t="s">
        <v>713</v>
      </c>
      <c r="BD93" s="14" t="s">
        <v>713</v>
      </c>
      <c r="BE93" s="13" t="s">
        <v>713</v>
      </c>
      <c r="BF93" s="14" t="s">
        <v>713</v>
      </c>
      <c r="BG93" s="13">
        <v>19.391026934376001</v>
      </c>
      <c r="BH93" s="14">
        <v>0.90305191893140502</v>
      </c>
      <c r="BI93" s="13">
        <v>21.114540082237099</v>
      </c>
      <c r="BJ93" s="14">
        <v>1.33334636682011</v>
      </c>
      <c r="BK93" s="13" t="s">
        <v>713</v>
      </c>
      <c r="BL93" s="14" t="s">
        <v>713</v>
      </c>
      <c r="BM93" s="13" t="s">
        <v>713</v>
      </c>
      <c r="BN93" s="14" t="s">
        <v>713</v>
      </c>
      <c r="BO93" s="13">
        <v>17.153045391841101</v>
      </c>
      <c r="BP93" s="14">
        <v>0.88591870433917597</v>
      </c>
      <c r="BQ93" s="13">
        <v>16.743113950208599</v>
      </c>
      <c r="BR93" s="14">
        <v>1.27357222730089</v>
      </c>
      <c r="BS93" s="13" t="s">
        <v>713</v>
      </c>
      <c r="BT93" s="14" t="s">
        <v>713</v>
      </c>
      <c r="BU93" s="13" t="s">
        <v>713</v>
      </c>
      <c r="BV93" s="14" t="s">
        <v>713</v>
      </c>
      <c r="BW93" s="13">
        <v>17.658678492766501</v>
      </c>
      <c r="BX93" s="14">
        <v>0.84313341662836505</v>
      </c>
      <c r="BY93" s="13">
        <v>16.907667468950098</v>
      </c>
      <c r="BZ93" s="14">
        <v>1.1795061564725999</v>
      </c>
      <c r="CA93" s="13" t="s">
        <v>713</v>
      </c>
      <c r="CB93" s="14" t="s">
        <v>713</v>
      </c>
      <c r="CC93" s="13" t="s">
        <v>713</v>
      </c>
      <c r="CD93" s="14" t="s">
        <v>713</v>
      </c>
      <c r="CE93" s="13">
        <v>30.959928265097101</v>
      </c>
      <c r="CF93" s="14">
        <v>1.0511251818835501</v>
      </c>
      <c r="CG93" s="13">
        <v>32.880193623709502</v>
      </c>
      <c r="CH93" s="14">
        <v>1.6882039009354199</v>
      </c>
      <c r="CI93" s="13" t="s">
        <v>713</v>
      </c>
      <c r="CJ93" s="14" t="s">
        <v>713</v>
      </c>
      <c r="CK93" s="13" t="s">
        <v>713</v>
      </c>
      <c r="CL93" s="14" t="s">
        <v>713</v>
      </c>
      <c r="CM93" s="13">
        <v>26.602169861600999</v>
      </c>
      <c r="CN93" s="14">
        <v>0.959097033455794</v>
      </c>
      <c r="CO93" s="13">
        <v>26.211035810174799</v>
      </c>
      <c r="CP93" s="14">
        <v>1.4554656531297401</v>
      </c>
      <c r="CQ93" s="13" t="s">
        <v>713</v>
      </c>
      <c r="CR93" s="14" t="s">
        <v>713</v>
      </c>
      <c r="CS93" s="13" t="s">
        <v>713</v>
      </c>
      <c r="CT93" s="14" t="s">
        <v>713</v>
      </c>
      <c r="CU93" s="13">
        <v>20.447679382213298</v>
      </c>
      <c r="CV93" s="14">
        <v>0.79336496116931499</v>
      </c>
      <c r="CW93" s="13">
        <v>21.433112120120001</v>
      </c>
      <c r="CX93" s="14">
        <v>1.38978009795432</v>
      </c>
      <c r="CY93" s="13" t="s">
        <v>713</v>
      </c>
      <c r="CZ93" s="14" t="s">
        <v>713</v>
      </c>
      <c r="DA93" s="13" t="s">
        <v>713</v>
      </c>
      <c r="DB93" s="14" t="s">
        <v>713</v>
      </c>
      <c r="DC93" s="13">
        <v>20.387595906037099</v>
      </c>
      <c r="DD93" s="14">
        <v>1.0038698567134601</v>
      </c>
      <c r="DE93" s="13">
        <v>18.458030435937701</v>
      </c>
      <c r="DF93" s="14">
        <v>1.2384841907756601</v>
      </c>
      <c r="DG93" s="13" t="s">
        <v>713</v>
      </c>
      <c r="DH93" s="14" t="s">
        <v>713</v>
      </c>
      <c r="DI93" s="13" t="s">
        <v>713</v>
      </c>
      <c r="DJ93" s="14" t="s">
        <v>713</v>
      </c>
      <c r="DK93" s="13">
        <v>21.408413237277902</v>
      </c>
      <c r="DL93" s="14">
        <v>0.93368311124012604</v>
      </c>
      <c r="DM93" s="13">
        <v>21.271072224087099</v>
      </c>
      <c r="DN93" s="14">
        <v>1.2856235367823601</v>
      </c>
      <c r="DO93" s="13" t="s">
        <v>713</v>
      </c>
      <c r="DP93" s="14" t="s">
        <v>713</v>
      </c>
      <c r="DQ93" s="13" t="s">
        <v>713</v>
      </c>
      <c r="DR93" s="14" t="s">
        <v>713</v>
      </c>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3">
        <v>1.66379106614553</v>
      </c>
      <c r="EX93" s="14">
        <v>1.29713492029639</v>
      </c>
      <c r="EY93" s="13">
        <v>1.72308639216653</v>
      </c>
      <c r="EZ93" s="14">
        <v>1.3659519962395199</v>
      </c>
      <c r="FA93" s="13">
        <v>0.56345857855035697</v>
      </c>
      <c r="FB93" s="14">
        <v>1.2924881098763801</v>
      </c>
      <c r="FC93" s="13">
        <v>2.0959105776082398</v>
      </c>
      <c r="FD93" s="14">
        <v>1.3265882792903001</v>
      </c>
      <c r="FE93" s="13">
        <v>-1.08550221373841</v>
      </c>
      <c r="FF93" s="14">
        <v>1.5966996563092</v>
      </c>
      <c r="FG93" s="13">
        <v>-1.8219021090926599</v>
      </c>
      <c r="FH93" s="14">
        <v>1.51816901109927</v>
      </c>
      <c r="FI93" s="13">
        <v>0.75514873666648397</v>
      </c>
      <c r="FJ93" s="14">
        <v>1.59421155117125</v>
      </c>
      <c r="FK93" s="13">
        <v>-0.21223313859176299</v>
      </c>
      <c r="FL93" s="14">
        <v>1.44932035971156</v>
      </c>
      <c r="FM93" s="13">
        <v>-8.2160754328306496E-2</v>
      </c>
      <c r="FN93" s="14">
        <v>1.2451766385935199</v>
      </c>
      <c r="FO93" s="13">
        <v>5.8485819952075198E-2</v>
      </c>
      <c r="FP93" s="14">
        <v>1.3052954607777201</v>
      </c>
      <c r="FQ93" s="13">
        <v>1.3723608463541299</v>
      </c>
      <c r="FR93" s="14">
        <v>1.49197626572219</v>
      </c>
      <c r="FS93" s="13">
        <v>1.7089917748451899</v>
      </c>
      <c r="FT93" s="14">
        <v>1.45230063875821</v>
      </c>
      <c r="FU93" s="13">
        <v>0.45969091541289597</v>
      </c>
      <c r="FV93" s="14">
        <v>1.3073119813702501</v>
      </c>
      <c r="FW93" s="13">
        <v>-0.52659482444544303</v>
      </c>
      <c r="FX93" s="14">
        <v>1.4364450878898101</v>
      </c>
      <c r="FY93" s="13">
        <v>-0.98420466361844905</v>
      </c>
      <c r="FZ93" s="38">
        <v>1.45397439201346</v>
      </c>
    </row>
    <row r="94" spans="1:182" ht="12.95" customHeight="1" x14ac:dyDescent="0.2">
      <c r="A94" s="2" t="s">
        <v>58</v>
      </c>
      <c r="B94" s="37">
        <v>3</v>
      </c>
      <c r="C94" s="13">
        <v>15.1055796327334</v>
      </c>
      <c r="D94" s="14">
        <v>0.91889854284821104</v>
      </c>
      <c r="E94" s="13">
        <v>12.997037226981</v>
      </c>
      <c r="F94" s="14">
        <v>1.44544020974368</v>
      </c>
      <c r="G94" s="13">
        <v>23.0905436552857</v>
      </c>
      <c r="H94" s="14">
        <v>5.1047883815533703</v>
      </c>
      <c r="I94" s="13">
        <v>10.093506428304799</v>
      </c>
      <c r="J94" s="14">
        <v>5.4862409652421</v>
      </c>
      <c r="K94" s="13">
        <v>12.4374630257623</v>
      </c>
      <c r="L94" s="14">
        <v>0.93404665441176604</v>
      </c>
      <c r="M94" s="13">
        <v>11.736634541947099</v>
      </c>
      <c r="N94" s="14">
        <v>1.3094471635121201</v>
      </c>
      <c r="O94" s="13">
        <v>14.277133037466299</v>
      </c>
      <c r="P94" s="14">
        <v>4.1937697642000398</v>
      </c>
      <c r="Q94" s="13">
        <v>2.5404984955192602</v>
      </c>
      <c r="R94" s="14">
        <v>4.5534591696228901</v>
      </c>
      <c r="S94" s="13">
        <v>12.752284554394301</v>
      </c>
      <c r="T94" s="14">
        <v>0.87664653584319996</v>
      </c>
      <c r="U94" s="13">
        <v>12.222590373149799</v>
      </c>
      <c r="V94" s="14">
        <v>1.42431957034753</v>
      </c>
      <c r="W94" s="13">
        <v>12.499454204051901</v>
      </c>
      <c r="X94" s="14">
        <v>3.7286530745501101</v>
      </c>
      <c r="Y94" s="13">
        <v>0.27686383090214201</v>
      </c>
      <c r="Z94" s="14">
        <v>3.9272316723971401</v>
      </c>
      <c r="AA94" s="13">
        <v>14.8218051205344</v>
      </c>
      <c r="AB94" s="14">
        <v>0.97296652257752803</v>
      </c>
      <c r="AC94" s="13">
        <v>14.9878150718407</v>
      </c>
      <c r="AD94" s="14">
        <v>1.68399547137592</v>
      </c>
      <c r="AE94" s="13">
        <v>18.368717227093001</v>
      </c>
      <c r="AF94" s="14">
        <v>4.2028568737869803</v>
      </c>
      <c r="AG94" s="13">
        <v>3.3809021552522398</v>
      </c>
      <c r="AH94" s="14">
        <v>4.7028392515241499</v>
      </c>
      <c r="AI94" s="13">
        <v>15.3041840632829</v>
      </c>
      <c r="AJ94" s="14">
        <v>0.94216628830105398</v>
      </c>
      <c r="AK94" s="13">
        <v>15.1110073447829</v>
      </c>
      <c r="AL94" s="14">
        <v>1.5583407569461001</v>
      </c>
      <c r="AM94" s="13">
        <v>24.431511439584</v>
      </c>
      <c r="AN94" s="14">
        <v>4.6471846226461597</v>
      </c>
      <c r="AO94" s="13">
        <v>9.3205040948011604</v>
      </c>
      <c r="AP94" s="14">
        <v>4.9824601099182697</v>
      </c>
      <c r="AQ94" s="13">
        <v>14.783692570970301</v>
      </c>
      <c r="AR94" s="14">
        <v>0.89656902197851296</v>
      </c>
      <c r="AS94" s="13">
        <v>14.1667799997067</v>
      </c>
      <c r="AT94" s="14">
        <v>1.4531965327524401</v>
      </c>
      <c r="AU94" s="13">
        <v>24.218452288095801</v>
      </c>
      <c r="AV94" s="14">
        <v>5.0038840142131402</v>
      </c>
      <c r="AW94" s="13">
        <v>10.051672288389099</v>
      </c>
      <c r="AX94" s="14">
        <v>5.3769095655618102</v>
      </c>
      <c r="AY94" s="13">
        <v>17.063405616748899</v>
      </c>
      <c r="AZ94" s="14">
        <v>1.0047952046336399</v>
      </c>
      <c r="BA94" s="13">
        <v>17.1823947822222</v>
      </c>
      <c r="BB94" s="14">
        <v>1.58945362434854</v>
      </c>
      <c r="BC94" s="13">
        <v>21.253292243017398</v>
      </c>
      <c r="BD94" s="14">
        <v>4.2945567711640704</v>
      </c>
      <c r="BE94" s="13">
        <v>4.0708974607951998</v>
      </c>
      <c r="BF94" s="14">
        <v>4.53811921364154</v>
      </c>
      <c r="BG94" s="13">
        <v>17.652688504226401</v>
      </c>
      <c r="BH94" s="14">
        <v>1.0577724535681201</v>
      </c>
      <c r="BI94" s="13">
        <v>18.2447551955092</v>
      </c>
      <c r="BJ94" s="14">
        <v>1.6935432669052</v>
      </c>
      <c r="BK94" s="13">
        <v>22.739804889646098</v>
      </c>
      <c r="BL94" s="14">
        <v>4.9924105809328303</v>
      </c>
      <c r="BM94" s="13">
        <v>4.4950496941368803</v>
      </c>
      <c r="BN94" s="14">
        <v>5.2847910685604198</v>
      </c>
      <c r="BO94" s="13">
        <v>4.2089040086973002</v>
      </c>
      <c r="BP94" s="14">
        <v>0.54550197501577402</v>
      </c>
      <c r="BQ94" s="13">
        <v>3.3437250162780101</v>
      </c>
      <c r="BR94" s="14">
        <v>0.69759834219739503</v>
      </c>
      <c r="BS94" s="13">
        <v>11.804645318050699</v>
      </c>
      <c r="BT94" s="14">
        <v>4.1616775092452301</v>
      </c>
      <c r="BU94" s="13">
        <v>8.4609203017727097</v>
      </c>
      <c r="BV94" s="14">
        <v>4.2746589865196496</v>
      </c>
      <c r="BW94" s="13">
        <v>8.9995027109239398</v>
      </c>
      <c r="BX94" s="14">
        <v>0.767742077721278</v>
      </c>
      <c r="BY94" s="13">
        <v>8.2014034597674002</v>
      </c>
      <c r="BZ94" s="14">
        <v>1.0938143356553001</v>
      </c>
      <c r="CA94" s="13">
        <v>11.3395891521801</v>
      </c>
      <c r="CB94" s="14">
        <v>3.2993020786263401</v>
      </c>
      <c r="CC94" s="13">
        <v>3.1381856924126899</v>
      </c>
      <c r="CD94" s="14">
        <v>3.4520093282081401</v>
      </c>
      <c r="CE94" s="13">
        <v>14.305430229242299</v>
      </c>
      <c r="CF94" s="14">
        <v>0.88841060131752303</v>
      </c>
      <c r="CG94" s="13">
        <v>12.624455195883399</v>
      </c>
      <c r="CH94" s="14">
        <v>1.26377224782277</v>
      </c>
      <c r="CI94" s="13">
        <v>21.6879633524943</v>
      </c>
      <c r="CJ94" s="14">
        <v>4.5015319437398</v>
      </c>
      <c r="CK94" s="13">
        <v>9.0635081566109204</v>
      </c>
      <c r="CL94" s="14">
        <v>4.7538359803008596</v>
      </c>
      <c r="CM94" s="13">
        <v>8.8026796075395808</v>
      </c>
      <c r="CN94" s="14">
        <v>0.78901268313717499</v>
      </c>
      <c r="CO94" s="13">
        <v>7.7337475368833202</v>
      </c>
      <c r="CP94" s="14">
        <v>1.15835992924668</v>
      </c>
      <c r="CQ94" s="13">
        <v>13.345410509426401</v>
      </c>
      <c r="CR94" s="14">
        <v>3.8299346893116901</v>
      </c>
      <c r="CS94" s="13">
        <v>5.6116629725430496</v>
      </c>
      <c r="CT94" s="14">
        <v>4.0216196422965496</v>
      </c>
      <c r="CU94" s="13">
        <v>10.2970491468534</v>
      </c>
      <c r="CV94" s="14">
        <v>0.84404222018089303</v>
      </c>
      <c r="CW94" s="13">
        <v>10.5011280320116</v>
      </c>
      <c r="CX94" s="14">
        <v>1.3350527097856699</v>
      </c>
      <c r="CY94" s="13">
        <v>12.6268357595804</v>
      </c>
      <c r="CZ94" s="14">
        <v>3.8290532737189098</v>
      </c>
      <c r="DA94" s="13">
        <v>2.1257077275688299</v>
      </c>
      <c r="DB94" s="14">
        <v>4.2748136100224103</v>
      </c>
      <c r="DC94" s="13">
        <v>10.6673631247104</v>
      </c>
      <c r="DD94" s="14">
        <v>0.81888980779362597</v>
      </c>
      <c r="DE94" s="13">
        <v>9.6700227268110197</v>
      </c>
      <c r="DF94" s="14">
        <v>1.25887008005348</v>
      </c>
      <c r="DG94" s="13">
        <v>11.0931591135168</v>
      </c>
      <c r="DH94" s="14">
        <v>3.5075466226238601</v>
      </c>
      <c r="DI94" s="13">
        <v>1.42313638670575</v>
      </c>
      <c r="DJ94" s="14">
        <v>3.9970607848729802</v>
      </c>
      <c r="DK94" s="13">
        <v>15.475001160161399</v>
      </c>
      <c r="DL94" s="14">
        <v>0.96600235447257798</v>
      </c>
      <c r="DM94" s="13">
        <v>14.939888705823501</v>
      </c>
      <c r="DN94" s="14">
        <v>1.51914280588901</v>
      </c>
      <c r="DO94" s="13">
        <v>17.8395028734395</v>
      </c>
      <c r="DP94" s="14">
        <v>3.8020384905553701</v>
      </c>
      <c r="DQ94" s="13">
        <v>2.8996141676159399</v>
      </c>
      <c r="DR94" s="14">
        <v>4.1613355221431796</v>
      </c>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3">
        <v>2.3222855504546098</v>
      </c>
      <c r="EX94" s="14">
        <v>1.2674974739415901</v>
      </c>
      <c r="EY94" s="13">
        <v>-0.21890915561030899</v>
      </c>
      <c r="EZ94" s="14">
        <v>1.2915218161040101</v>
      </c>
      <c r="FA94" s="13">
        <v>1.0538316891341499</v>
      </c>
      <c r="FB94" s="14">
        <v>1.2580178023373001</v>
      </c>
      <c r="FC94" s="13">
        <v>-3.69121431291738</v>
      </c>
      <c r="FD94" s="14">
        <v>1.4351137949047801</v>
      </c>
      <c r="FE94" s="13">
        <v>-0.93142459947865497</v>
      </c>
      <c r="FF94" s="14">
        <v>1.47016816971801</v>
      </c>
      <c r="FG94" s="13">
        <v>-3.2350970336274099</v>
      </c>
      <c r="FH94" s="14">
        <v>1.4484383407805399</v>
      </c>
      <c r="FI94" s="13">
        <v>-1.1112057076586299</v>
      </c>
      <c r="FJ94" s="14">
        <v>1.4538437659544301</v>
      </c>
      <c r="FK94" s="13">
        <v>-6.7547562199831201</v>
      </c>
      <c r="FL94" s="14">
        <v>1.5697349201022299</v>
      </c>
      <c r="FM94" s="13">
        <v>-1.38455399763433</v>
      </c>
      <c r="FN94" s="14">
        <v>0.74722242231980496</v>
      </c>
      <c r="FO94" s="13">
        <v>-1.07585532680496</v>
      </c>
      <c r="FP94" s="14">
        <v>1.1319903789882899</v>
      </c>
      <c r="FQ94" s="13">
        <v>-3.8656302313823598</v>
      </c>
      <c r="FR94" s="14">
        <v>1.3094030352121799</v>
      </c>
      <c r="FS94" s="13">
        <v>-4.8855645249720299</v>
      </c>
      <c r="FT94" s="14">
        <v>1.3315735002184601</v>
      </c>
      <c r="FU94" s="13">
        <v>-2.7703317077301199</v>
      </c>
      <c r="FV94" s="14">
        <v>1.2977014928044599</v>
      </c>
      <c r="FW94" s="13">
        <v>-4.1900352775062899</v>
      </c>
      <c r="FX94" s="14">
        <v>1.1839110688977399</v>
      </c>
      <c r="FY94" s="13">
        <v>-5.4883948075165598</v>
      </c>
      <c r="FZ94" s="38">
        <v>1.43020871099995</v>
      </c>
    </row>
    <row r="95" spans="1:182" ht="12.95" customHeight="1" x14ac:dyDescent="0.2">
      <c r="A95" s="2" t="s">
        <v>62</v>
      </c>
      <c r="B95" s="37">
        <v>3</v>
      </c>
      <c r="C95" s="13">
        <v>4.36023848682626</v>
      </c>
      <c r="D95" s="14">
        <v>0.41398040021825599</v>
      </c>
      <c r="E95" s="13">
        <v>3.8625036213174901</v>
      </c>
      <c r="F95" s="14">
        <v>0.48594181966144501</v>
      </c>
      <c r="G95" s="13" t="s">
        <v>713</v>
      </c>
      <c r="H95" s="14" t="s">
        <v>713</v>
      </c>
      <c r="I95" s="13" t="s">
        <v>713</v>
      </c>
      <c r="J95" s="14" t="s">
        <v>713</v>
      </c>
      <c r="K95" s="13">
        <v>5.7580409167210904</v>
      </c>
      <c r="L95" s="14">
        <v>0.49645725878985802</v>
      </c>
      <c r="M95" s="13">
        <v>5.3762620516285304</v>
      </c>
      <c r="N95" s="14">
        <v>0.64634986575095099</v>
      </c>
      <c r="O95" s="13" t="s">
        <v>713</v>
      </c>
      <c r="P95" s="14" t="s">
        <v>713</v>
      </c>
      <c r="Q95" s="13" t="s">
        <v>713</v>
      </c>
      <c r="R95" s="14" t="s">
        <v>713</v>
      </c>
      <c r="S95" s="13">
        <v>4.8052446096259001</v>
      </c>
      <c r="T95" s="14">
        <v>0.41694925599302302</v>
      </c>
      <c r="U95" s="13">
        <v>4.5281696926238304</v>
      </c>
      <c r="V95" s="14">
        <v>0.52683394628244595</v>
      </c>
      <c r="W95" s="13" t="s">
        <v>713</v>
      </c>
      <c r="X95" s="14" t="s">
        <v>713</v>
      </c>
      <c r="Y95" s="13" t="s">
        <v>713</v>
      </c>
      <c r="Z95" s="14" t="s">
        <v>713</v>
      </c>
      <c r="AA95" s="13">
        <v>6.4010764590641402</v>
      </c>
      <c r="AB95" s="14">
        <v>0.53961653620114403</v>
      </c>
      <c r="AC95" s="13">
        <v>6.3787453486270103</v>
      </c>
      <c r="AD95" s="14">
        <v>0.76715222922661896</v>
      </c>
      <c r="AE95" s="13" t="s">
        <v>713</v>
      </c>
      <c r="AF95" s="14" t="s">
        <v>713</v>
      </c>
      <c r="AG95" s="13" t="s">
        <v>713</v>
      </c>
      <c r="AH95" s="14" t="s">
        <v>713</v>
      </c>
      <c r="AI95" s="13">
        <v>13.7264778660219</v>
      </c>
      <c r="AJ95" s="14">
        <v>0.62751656878357498</v>
      </c>
      <c r="AK95" s="13">
        <v>14.7080418713778</v>
      </c>
      <c r="AL95" s="14">
        <v>0.86622532500364702</v>
      </c>
      <c r="AM95" s="13" t="s">
        <v>713</v>
      </c>
      <c r="AN95" s="14" t="s">
        <v>713</v>
      </c>
      <c r="AO95" s="13" t="s">
        <v>713</v>
      </c>
      <c r="AP95" s="14" t="s">
        <v>713</v>
      </c>
      <c r="AQ95" s="13">
        <v>15.186519272331299</v>
      </c>
      <c r="AR95" s="14">
        <v>0.67275975689800305</v>
      </c>
      <c r="AS95" s="13">
        <v>16.622763398644899</v>
      </c>
      <c r="AT95" s="14">
        <v>1.0075330206848101</v>
      </c>
      <c r="AU95" s="13" t="s">
        <v>713</v>
      </c>
      <c r="AV95" s="14" t="s">
        <v>713</v>
      </c>
      <c r="AW95" s="13" t="s">
        <v>713</v>
      </c>
      <c r="AX95" s="14" t="s">
        <v>713</v>
      </c>
      <c r="AY95" s="13">
        <v>37.244663542950001</v>
      </c>
      <c r="AZ95" s="14">
        <v>0.96685574066721602</v>
      </c>
      <c r="BA95" s="13">
        <v>39.793613900131703</v>
      </c>
      <c r="BB95" s="14">
        <v>1.3500476055347199</v>
      </c>
      <c r="BC95" s="13" t="s">
        <v>713</v>
      </c>
      <c r="BD95" s="14" t="s">
        <v>713</v>
      </c>
      <c r="BE95" s="13" t="s">
        <v>713</v>
      </c>
      <c r="BF95" s="14" t="s">
        <v>713</v>
      </c>
      <c r="BG95" s="13">
        <v>7.07283065760355</v>
      </c>
      <c r="BH95" s="14">
        <v>0.55367283537613599</v>
      </c>
      <c r="BI95" s="13">
        <v>7.5924977126235396</v>
      </c>
      <c r="BJ95" s="14">
        <v>0.91947237249582603</v>
      </c>
      <c r="BK95" s="13" t="s">
        <v>713</v>
      </c>
      <c r="BL95" s="14" t="s">
        <v>713</v>
      </c>
      <c r="BM95" s="13" t="s">
        <v>713</v>
      </c>
      <c r="BN95" s="14" t="s">
        <v>713</v>
      </c>
      <c r="BO95" s="13">
        <v>9.7879259901327202</v>
      </c>
      <c r="BP95" s="14">
        <v>0.77130990480037498</v>
      </c>
      <c r="BQ95" s="13">
        <v>9.27701364962296</v>
      </c>
      <c r="BR95" s="14">
        <v>0.98155090410975598</v>
      </c>
      <c r="BS95" s="13" t="s">
        <v>713</v>
      </c>
      <c r="BT95" s="14" t="s">
        <v>713</v>
      </c>
      <c r="BU95" s="13" t="s">
        <v>713</v>
      </c>
      <c r="BV95" s="14" t="s">
        <v>713</v>
      </c>
      <c r="BW95" s="13">
        <v>10.3407621063919</v>
      </c>
      <c r="BX95" s="14">
        <v>0.62517346045112299</v>
      </c>
      <c r="BY95" s="13">
        <v>10.476343277831299</v>
      </c>
      <c r="BZ95" s="14">
        <v>0.83467742283986002</v>
      </c>
      <c r="CA95" s="13" t="s">
        <v>713</v>
      </c>
      <c r="CB95" s="14" t="s">
        <v>713</v>
      </c>
      <c r="CC95" s="13" t="s">
        <v>713</v>
      </c>
      <c r="CD95" s="14" t="s">
        <v>713</v>
      </c>
      <c r="CE95" s="13">
        <v>17.575738502918899</v>
      </c>
      <c r="CF95" s="14">
        <v>0.78353479775591495</v>
      </c>
      <c r="CG95" s="13">
        <v>19.238812342984598</v>
      </c>
      <c r="CH95" s="14">
        <v>1.1294688231921499</v>
      </c>
      <c r="CI95" s="13" t="s">
        <v>713</v>
      </c>
      <c r="CJ95" s="14" t="s">
        <v>713</v>
      </c>
      <c r="CK95" s="13" t="s">
        <v>713</v>
      </c>
      <c r="CL95" s="14" t="s">
        <v>713</v>
      </c>
      <c r="CM95" s="13">
        <v>19.335695759105299</v>
      </c>
      <c r="CN95" s="14">
        <v>0.74120687462993995</v>
      </c>
      <c r="CO95" s="13">
        <v>20.741533198792499</v>
      </c>
      <c r="CP95" s="14">
        <v>1.1595740853580001</v>
      </c>
      <c r="CQ95" s="13" t="s">
        <v>713</v>
      </c>
      <c r="CR95" s="14" t="s">
        <v>713</v>
      </c>
      <c r="CS95" s="13" t="s">
        <v>713</v>
      </c>
      <c r="CT95" s="14" t="s">
        <v>713</v>
      </c>
      <c r="CU95" s="13">
        <v>8.5242225230053492</v>
      </c>
      <c r="CV95" s="14">
        <v>0.53643870979435304</v>
      </c>
      <c r="CW95" s="13">
        <v>9.0408521846587107</v>
      </c>
      <c r="CX95" s="14">
        <v>0.74528123001104396</v>
      </c>
      <c r="CY95" s="13" t="s">
        <v>713</v>
      </c>
      <c r="CZ95" s="14" t="s">
        <v>713</v>
      </c>
      <c r="DA95" s="13" t="s">
        <v>713</v>
      </c>
      <c r="DB95" s="14" t="s">
        <v>713</v>
      </c>
      <c r="DC95" s="13">
        <v>8.6039549682324896</v>
      </c>
      <c r="DD95" s="14">
        <v>0.59389580343702297</v>
      </c>
      <c r="DE95" s="13">
        <v>9.0025224537073392</v>
      </c>
      <c r="DF95" s="14">
        <v>0.86360623644656298</v>
      </c>
      <c r="DG95" s="13" t="s">
        <v>713</v>
      </c>
      <c r="DH95" s="14" t="s">
        <v>713</v>
      </c>
      <c r="DI95" s="13" t="s">
        <v>713</v>
      </c>
      <c r="DJ95" s="14" t="s">
        <v>713</v>
      </c>
      <c r="DK95" s="13">
        <v>11.1631128427132</v>
      </c>
      <c r="DL95" s="14">
        <v>0.58043754063575204</v>
      </c>
      <c r="DM95" s="13">
        <v>11.6929536897454</v>
      </c>
      <c r="DN95" s="14">
        <v>0.86637137271206099</v>
      </c>
      <c r="DO95" s="13" t="s">
        <v>713</v>
      </c>
      <c r="DP95" s="14" t="s">
        <v>713</v>
      </c>
      <c r="DQ95" s="13" t="s">
        <v>713</v>
      </c>
      <c r="DR95" s="14" t="s">
        <v>713</v>
      </c>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3">
        <v>0.49509051977184898</v>
      </c>
      <c r="EX95" s="14">
        <v>0.550012414550484</v>
      </c>
      <c r="EY95" s="13">
        <v>-0.13451498135282799</v>
      </c>
      <c r="EZ95" s="14">
        <v>0.69704186511477595</v>
      </c>
      <c r="FA95" s="13">
        <v>0.47289807450154597</v>
      </c>
      <c r="FB95" s="14">
        <v>0.62149388391163096</v>
      </c>
      <c r="FC95" s="13">
        <v>0.49708471386838998</v>
      </c>
      <c r="FD95" s="14">
        <v>0.733806202772043</v>
      </c>
      <c r="FE95" s="13">
        <v>-0.28101267434602101</v>
      </c>
      <c r="FF95" s="14">
        <v>0.95679288154784103</v>
      </c>
      <c r="FG95" s="13">
        <v>-0.96340020157788997</v>
      </c>
      <c r="FH95" s="14">
        <v>1.0377266013984701</v>
      </c>
      <c r="FI95" s="13">
        <v>-0.779709167568718</v>
      </c>
      <c r="FJ95" s="14">
        <v>1.4181979643476399</v>
      </c>
      <c r="FK95" s="13">
        <v>-0.48930156893362697</v>
      </c>
      <c r="FL95" s="14">
        <v>0.78865474184944795</v>
      </c>
      <c r="FM95" s="13">
        <v>0.50585041163447597</v>
      </c>
      <c r="FN95" s="14">
        <v>0.98126880447349796</v>
      </c>
      <c r="FO95" s="13">
        <v>0.15241024393455399</v>
      </c>
      <c r="FP95" s="14">
        <v>0.841721073031792</v>
      </c>
      <c r="FQ95" s="13">
        <v>4.5656694588114298E-2</v>
      </c>
      <c r="FR95" s="14">
        <v>1.0945068710637</v>
      </c>
      <c r="FS95" s="13">
        <v>-0.17935351183798801</v>
      </c>
      <c r="FT95" s="14">
        <v>1.0783351618485899</v>
      </c>
      <c r="FU95" s="13">
        <v>-0.46243557334703</v>
      </c>
      <c r="FV95" s="14">
        <v>0.89783762541839895</v>
      </c>
      <c r="FW95" s="13">
        <v>0.25732699115657798</v>
      </c>
      <c r="FX95" s="14">
        <v>0.88041295509231499</v>
      </c>
      <c r="FY95" s="13">
        <v>-7.8365361648790696E-2</v>
      </c>
      <c r="FZ95" s="38">
        <v>0.85834812358782497</v>
      </c>
    </row>
    <row r="96" spans="1:182" ht="12.95" customHeight="1" x14ac:dyDescent="0.2">
      <c r="A96" s="2" t="s">
        <v>63</v>
      </c>
      <c r="B96" s="37">
        <v>3</v>
      </c>
      <c r="C96" s="13">
        <v>8.9785062264042601</v>
      </c>
      <c r="D96" s="14">
        <v>1.0098782092095699</v>
      </c>
      <c r="E96" s="13">
        <v>8.3696740859346601</v>
      </c>
      <c r="F96" s="14">
        <v>1.0985897091415999</v>
      </c>
      <c r="G96" s="13" t="s">
        <v>713</v>
      </c>
      <c r="H96" s="14" t="s">
        <v>713</v>
      </c>
      <c r="I96" s="13" t="s">
        <v>713</v>
      </c>
      <c r="J96" s="14" t="s">
        <v>713</v>
      </c>
      <c r="K96" s="13">
        <v>10.629834576575901</v>
      </c>
      <c r="L96" s="14">
        <v>0.92028927401518601</v>
      </c>
      <c r="M96" s="13">
        <v>10.6747514950533</v>
      </c>
      <c r="N96" s="14">
        <v>1.14542167570969</v>
      </c>
      <c r="O96" s="13" t="s">
        <v>713</v>
      </c>
      <c r="P96" s="14" t="s">
        <v>713</v>
      </c>
      <c r="Q96" s="13" t="s">
        <v>713</v>
      </c>
      <c r="R96" s="14" t="s">
        <v>713</v>
      </c>
      <c r="S96" s="13">
        <v>10.410971730254101</v>
      </c>
      <c r="T96" s="14">
        <v>1.1003115370685801</v>
      </c>
      <c r="U96" s="13">
        <v>10.6132101840369</v>
      </c>
      <c r="V96" s="14">
        <v>1.1010708882612099</v>
      </c>
      <c r="W96" s="13" t="s">
        <v>713</v>
      </c>
      <c r="X96" s="14" t="s">
        <v>713</v>
      </c>
      <c r="Y96" s="13" t="s">
        <v>713</v>
      </c>
      <c r="Z96" s="14" t="s">
        <v>713</v>
      </c>
      <c r="AA96" s="13">
        <v>13.203509773784701</v>
      </c>
      <c r="AB96" s="14">
        <v>1.1881930165494099</v>
      </c>
      <c r="AC96" s="13">
        <v>13.190216968785601</v>
      </c>
      <c r="AD96" s="14">
        <v>1.67788398296037</v>
      </c>
      <c r="AE96" s="13" t="s">
        <v>713</v>
      </c>
      <c r="AF96" s="14" t="s">
        <v>713</v>
      </c>
      <c r="AG96" s="13" t="s">
        <v>713</v>
      </c>
      <c r="AH96" s="14" t="s">
        <v>713</v>
      </c>
      <c r="AI96" s="13">
        <v>15.355862707315699</v>
      </c>
      <c r="AJ96" s="14">
        <v>0.82158712071144302</v>
      </c>
      <c r="AK96" s="13">
        <v>15.765583659781999</v>
      </c>
      <c r="AL96" s="14">
        <v>1.1237363428348801</v>
      </c>
      <c r="AM96" s="13" t="s">
        <v>713</v>
      </c>
      <c r="AN96" s="14" t="s">
        <v>713</v>
      </c>
      <c r="AO96" s="13" t="s">
        <v>713</v>
      </c>
      <c r="AP96" s="14" t="s">
        <v>713</v>
      </c>
      <c r="AQ96" s="13">
        <v>15.4968124446285</v>
      </c>
      <c r="AR96" s="14">
        <v>1.10397763644536</v>
      </c>
      <c r="AS96" s="13">
        <v>15.7692167228959</v>
      </c>
      <c r="AT96" s="14">
        <v>1.4377683209315499</v>
      </c>
      <c r="AU96" s="13" t="s">
        <v>713</v>
      </c>
      <c r="AV96" s="14" t="s">
        <v>713</v>
      </c>
      <c r="AW96" s="13" t="s">
        <v>713</v>
      </c>
      <c r="AX96" s="14" t="s">
        <v>713</v>
      </c>
      <c r="AY96" s="13">
        <v>30.247473563179302</v>
      </c>
      <c r="AZ96" s="14">
        <v>1.24759480159692</v>
      </c>
      <c r="BA96" s="13">
        <v>30.188098674167499</v>
      </c>
      <c r="BB96" s="14">
        <v>1.4793655575633</v>
      </c>
      <c r="BC96" s="13" t="s">
        <v>713</v>
      </c>
      <c r="BD96" s="14" t="s">
        <v>713</v>
      </c>
      <c r="BE96" s="13" t="s">
        <v>713</v>
      </c>
      <c r="BF96" s="14" t="s">
        <v>713</v>
      </c>
      <c r="BG96" s="13">
        <v>13.318898527929001</v>
      </c>
      <c r="BH96" s="14">
        <v>0.93584210864973305</v>
      </c>
      <c r="BI96" s="13">
        <v>13.0886410126492</v>
      </c>
      <c r="BJ96" s="14">
        <v>1.50592106895474</v>
      </c>
      <c r="BK96" s="13" t="s">
        <v>713</v>
      </c>
      <c r="BL96" s="14" t="s">
        <v>713</v>
      </c>
      <c r="BM96" s="13" t="s">
        <v>713</v>
      </c>
      <c r="BN96" s="14" t="s">
        <v>713</v>
      </c>
      <c r="BO96" s="13">
        <v>15.1020859950144</v>
      </c>
      <c r="BP96" s="14">
        <v>1.2272314984697801</v>
      </c>
      <c r="BQ96" s="13">
        <v>13.6566815697938</v>
      </c>
      <c r="BR96" s="14">
        <v>1.43185003273908</v>
      </c>
      <c r="BS96" s="13" t="s">
        <v>713</v>
      </c>
      <c r="BT96" s="14" t="s">
        <v>713</v>
      </c>
      <c r="BU96" s="13" t="s">
        <v>713</v>
      </c>
      <c r="BV96" s="14" t="s">
        <v>713</v>
      </c>
      <c r="BW96" s="13">
        <v>13.7672854885283</v>
      </c>
      <c r="BX96" s="14">
        <v>1.1373841583197499</v>
      </c>
      <c r="BY96" s="13">
        <v>12.7034896142049</v>
      </c>
      <c r="BZ96" s="14">
        <v>1.51889339304163</v>
      </c>
      <c r="CA96" s="13" t="s">
        <v>713</v>
      </c>
      <c r="CB96" s="14" t="s">
        <v>713</v>
      </c>
      <c r="CC96" s="13" t="s">
        <v>713</v>
      </c>
      <c r="CD96" s="14" t="s">
        <v>713</v>
      </c>
      <c r="CE96" s="13">
        <v>20.137821032142</v>
      </c>
      <c r="CF96" s="14">
        <v>1.39390858130704</v>
      </c>
      <c r="CG96" s="13">
        <v>20.808698065914101</v>
      </c>
      <c r="CH96" s="14">
        <v>1.79604306383891</v>
      </c>
      <c r="CI96" s="13" t="s">
        <v>713</v>
      </c>
      <c r="CJ96" s="14" t="s">
        <v>713</v>
      </c>
      <c r="CK96" s="13" t="s">
        <v>713</v>
      </c>
      <c r="CL96" s="14" t="s">
        <v>713</v>
      </c>
      <c r="CM96" s="13">
        <v>13.1707841310678</v>
      </c>
      <c r="CN96" s="14">
        <v>1.0184168139944001</v>
      </c>
      <c r="CO96" s="13">
        <v>13.180848349586</v>
      </c>
      <c r="CP96" s="14">
        <v>1.43261749327531</v>
      </c>
      <c r="CQ96" s="13" t="s">
        <v>713</v>
      </c>
      <c r="CR96" s="14" t="s">
        <v>713</v>
      </c>
      <c r="CS96" s="13" t="s">
        <v>713</v>
      </c>
      <c r="CT96" s="14" t="s">
        <v>713</v>
      </c>
      <c r="CU96" s="13">
        <v>15.0208841427312</v>
      </c>
      <c r="CV96" s="14">
        <v>1.3150940090393901</v>
      </c>
      <c r="CW96" s="13">
        <v>14.677196047182299</v>
      </c>
      <c r="CX96" s="14">
        <v>1.5960091228542701</v>
      </c>
      <c r="CY96" s="13" t="s">
        <v>713</v>
      </c>
      <c r="CZ96" s="14" t="s">
        <v>713</v>
      </c>
      <c r="DA96" s="13" t="s">
        <v>713</v>
      </c>
      <c r="DB96" s="14" t="s">
        <v>713</v>
      </c>
      <c r="DC96" s="13">
        <v>11.856954577149001</v>
      </c>
      <c r="DD96" s="14">
        <v>0.98981005016395096</v>
      </c>
      <c r="DE96" s="13">
        <v>12.296617148154001</v>
      </c>
      <c r="DF96" s="14">
        <v>1.35662135480569</v>
      </c>
      <c r="DG96" s="13" t="s">
        <v>713</v>
      </c>
      <c r="DH96" s="14" t="s">
        <v>713</v>
      </c>
      <c r="DI96" s="13" t="s">
        <v>713</v>
      </c>
      <c r="DJ96" s="14" t="s">
        <v>713</v>
      </c>
      <c r="DK96" s="13">
        <v>14.6474855402959</v>
      </c>
      <c r="DL96" s="14">
        <v>1.07910721829954</v>
      </c>
      <c r="DM96" s="13">
        <v>15.5829576394288</v>
      </c>
      <c r="DN96" s="14">
        <v>1.50492495137531</v>
      </c>
      <c r="DO96" s="13" t="s">
        <v>713</v>
      </c>
      <c r="DP96" s="14" t="s">
        <v>713</v>
      </c>
      <c r="DQ96" s="13" t="s">
        <v>713</v>
      </c>
      <c r="DR96" s="14" t="s">
        <v>713</v>
      </c>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3">
        <v>-1.0053747507863799</v>
      </c>
      <c r="EX96" s="14">
        <v>1.3362687758871401</v>
      </c>
      <c r="EY96" s="13">
        <v>4.4071749011802596E-3</v>
      </c>
      <c r="EZ96" s="14">
        <v>1.2531318450093001</v>
      </c>
      <c r="FA96" s="13">
        <v>-1.1325533591939601</v>
      </c>
      <c r="FB96" s="14">
        <v>1.55295811439969</v>
      </c>
      <c r="FC96" s="13">
        <v>-1.07795226605565</v>
      </c>
      <c r="FD96" s="14">
        <v>1.6052143481814001</v>
      </c>
      <c r="FE96" s="13">
        <v>-1.82017085502558</v>
      </c>
      <c r="FF96" s="14">
        <v>1.3129554106558901</v>
      </c>
      <c r="FG96" s="13">
        <v>0.34757578452871701</v>
      </c>
      <c r="FH96" s="14">
        <v>1.46192451623229</v>
      </c>
      <c r="FI96" s="13">
        <v>2.0259162543823002</v>
      </c>
      <c r="FJ96" s="14">
        <v>1.8484684889113401</v>
      </c>
      <c r="FK96" s="13">
        <v>-0.61350637317986101</v>
      </c>
      <c r="FL96" s="14">
        <v>1.3078590282739599</v>
      </c>
      <c r="FM96" s="13">
        <v>-2.7235592049528599E-2</v>
      </c>
      <c r="FN96" s="14">
        <v>1.5755425119233899</v>
      </c>
      <c r="FO96" s="13">
        <v>0.95827814931314803</v>
      </c>
      <c r="FP96" s="14">
        <v>1.4385050168303499</v>
      </c>
      <c r="FQ96" s="13">
        <v>1.38557728918697</v>
      </c>
      <c r="FR96" s="14">
        <v>1.81393070970356</v>
      </c>
      <c r="FS96" s="13">
        <v>-0.47073466693580102</v>
      </c>
      <c r="FT96" s="14">
        <v>1.3514671583403099</v>
      </c>
      <c r="FU96" s="13">
        <v>0.60781176170934603</v>
      </c>
      <c r="FV96" s="14">
        <v>1.74650913325755</v>
      </c>
      <c r="FW96" s="13">
        <v>0.194800984073359</v>
      </c>
      <c r="FX96" s="14">
        <v>1.33853220960234</v>
      </c>
      <c r="FY96" s="13">
        <v>-0.235970259131596</v>
      </c>
      <c r="FZ96" s="38">
        <v>1.4487599900725201</v>
      </c>
    </row>
    <row r="97" spans="1:182" ht="12.95" customHeight="1" x14ac:dyDescent="0.2">
      <c r="A97" s="39" t="s">
        <v>192</v>
      </c>
      <c r="B97" s="40">
        <v>3</v>
      </c>
      <c r="C97" s="41">
        <v>9.3621002965165196</v>
      </c>
      <c r="D97" s="42">
        <v>0.26539643110237299</v>
      </c>
      <c r="E97" s="41">
        <v>8.6417681929725205</v>
      </c>
      <c r="F97" s="42">
        <v>0.36028582105545298</v>
      </c>
      <c r="G97" s="41">
        <v>11.9104508921281</v>
      </c>
      <c r="H97" s="42">
        <v>1.63409902563954</v>
      </c>
      <c r="I97" s="41">
        <v>4.15631068156745</v>
      </c>
      <c r="J97" s="42">
        <v>1.69314760162422</v>
      </c>
      <c r="K97" s="41">
        <v>9.9572985832594902</v>
      </c>
      <c r="L97" s="42">
        <v>0.27490113680053302</v>
      </c>
      <c r="M97" s="41">
        <v>9.62404601859844</v>
      </c>
      <c r="N97" s="42">
        <v>0.39376153870691899</v>
      </c>
      <c r="O97" s="41">
        <v>13.4451938960518</v>
      </c>
      <c r="P97" s="42">
        <v>1.7738624541425201</v>
      </c>
      <c r="Q97" s="41">
        <v>4.8923558770931503</v>
      </c>
      <c r="R97" s="42">
        <v>1.8499602032431099</v>
      </c>
      <c r="S97" s="41">
        <v>8.88639682451646</v>
      </c>
      <c r="T97" s="42">
        <v>0.25961844355569202</v>
      </c>
      <c r="U97" s="41">
        <v>8.9058260258203994</v>
      </c>
      <c r="V97" s="42">
        <v>0.37368714412324999</v>
      </c>
      <c r="W97" s="41">
        <v>7.4849554067697399</v>
      </c>
      <c r="X97" s="42">
        <v>1.18978456093444</v>
      </c>
      <c r="Y97" s="41">
        <v>0.103867006337795</v>
      </c>
      <c r="Z97" s="42">
        <v>1.2840057748870199</v>
      </c>
      <c r="AA97" s="41">
        <v>12.0164423973798</v>
      </c>
      <c r="AB97" s="42">
        <v>0.29331861972105899</v>
      </c>
      <c r="AC97" s="41">
        <v>12.2851719658601</v>
      </c>
      <c r="AD97" s="42">
        <v>0.44713780627764499</v>
      </c>
      <c r="AE97" s="41">
        <v>12.788339821740101</v>
      </c>
      <c r="AF97" s="42">
        <v>1.4343437519532101</v>
      </c>
      <c r="AG97" s="41">
        <v>1.3031067961604701</v>
      </c>
      <c r="AH97" s="42">
        <v>1.5524509719694599</v>
      </c>
      <c r="AI97" s="41">
        <v>15.1524975967715</v>
      </c>
      <c r="AJ97" s="42">
        <v>0.31394108994565001</v>
      </c>
      <c r="AK97" s="41">
        <v>14.977969266128699</v>
      </c>
      <c r="AL97" s="42">
        <v>0.46566215668044603</v>
      </c>
      <c r="AM97" s="41">
        <v>15.3119365627963</v>
      </c>
      <c r="AN97" s="42">
        <v>1.56765823745935</v>
      </c>
      <c r="AO97" s="41">
        <v>2.5171121069442899</v>
      </c>
      <c r="AP97" s="42">
        <v>1.7033232051162699</v>
      </c>
      <c r="AQ97" s="41">
        <v>15.5316944449393</v>
      </c>
      <c r="AR97" s="42">
        <v>0.31014530083411801</v>
      </c>
      <c r="AS97" s="41">
        <v>15.058319444879199</v>
      </c>
      <c r="AT97" s="42">
        <v>0.45978780547187598</v>
      </c>
      <c r="AU97" s="41">
        <v>17.3793110786748</v>
      </c>
      <c r="AV97" s="42">
        <v>1.74822530917436</v>
      </c>
      <c r="AW97" s="41">
        <v>4.9253087627550798</v>
      </c>
      <c r="AX97" s="42">
        <v>1.8600210462259601</v>
      </c>
      <c r="AY97" s="41">
        <v>29.403653118683302</v>
      </c>
      <c r="AZ97" s="42">
        <v>0.41207013905925699</v>
      </c>
      <c r="BA97" s="41">
        <v>29.110353970212199</v>
      </c>
      <c r="BB97" s="42">
        <v>0.63112755372607598</v>
      </c>
      <c r="BC97" s="41">
        <v>24.908825810337301</v>
      </c>
      <c r="BD97" s="42">
        <v>2.0928307995044899</v>
      </c>
      <c r="BE97" s="41">
        <v>0.51768586051877996</v>
      </c>
      <c r="BF97" s="42">
        <v>2.3019338426559401</v>
      </c>
      <c r="BG97" s="41">
        <v>14.8151025833569</v>
      </c>
      <c r="BH97" s="42">
        <v>0.318026354433178</v>
      </c>
      <c r="BI97" s="41">
        <v>14.604512740718899</v>
      </c>
      <c r="BJ97" s="42">
        <v>0.46042866867302501</v>
      </c>
      <c r="BK97" s="41">
        <v>19.887971070937301</v>
      </c>
      <c r="BL97" s="42">
        <v>2.0296488963914001</v>
      </c>
      <c r="BM97" s="41">
        <v>4.8798864472889703</v>
      </c>
      <c r="BN97" s="42">
        <v>2.0803794808155498</v>
      </c>
      <c r="BO97" s="41">
        <v>8.5340220934817808</v>
      </c>
      <c r="BP97" s="42">
        <v>0.266731656098535</v>
      </c>
      <c r="BQ97" s="41">
        <v>7.7534164566695596</v>
      </c>
      <c r="BR97" s="42">
        <v>0.34967470149245899</v>
      </c>
      <c r="BS97" s="41">
        <v>6.4618722810268103</v>
      </c>
      <c r="BT97" s="42">
        <v>1.4033549425012499</v>
      </c>
      <c r="BU97" s="41">
        <v>1.9917677842805901</v>
      </c>
      <c r="BV97" s="42">
        <v>1.45988410363096</v>
      </c>
      <c r="BW97" s="41">
        <v>11.4891089690793</v>
      </c>
      <c r="BX97" s="42">
        <v>0.304247995560052</v>
      </c>
      <c r="BY97" s="41">
        <v>10.7354441522693</v>
      </c>
      <c r="BZ97" s="42">
        <v>0.41683607342122803</v>
      </c>
      <c r="CA97" s="41">
        <v>10.5132347864894</v>
      </c>
      <c r="CB97" s="42">
        <v>1.52611895886824</v>
      </c>
      <c r="CC97" s="41">
        <v>1.35402421505572</v>
      </c>
      <c r="CD97" s="42">
        <v>1.6003826979133899</v>
      </c>
      <c r="CE97" s="41">
        <v>20.136537634715499</v>
      </c>
      <c r="CF97" s="42">
        <v>0.37688156346692497</v>
      </c>
      <c r="CG97" s="41">
        <v>20.412563143519101</v>
      </c>
      <c r="CH97" s="42">
        <v>0.55157572699288104</v>
      </c>
      <c r="CI97" s="41">
        <v>20.876426871564401</v>
      </c>
      <c r="CJ97" s="42">
        <v>2.03274291406276</v>
      </c>
      <c r="CK97" s="41">
        <v>2.8018666484555399</v>
      </c>
      <c r="CL97" s="42">
        <v>2.22348182922372</v>
      </c>
      <c r="CM97" s="41">
        <v>16.510274914274799</v>
      </c>
      <c r="CN97" s="42">
        <v>0.328670012135304</v>
      </c>
      <c r="CO97" s="41">
        <v>16.187417710842102</v>
      </c>
      <c r="CP97" s="42">
        <v>0.48332381597811702</v>
      </c>
      <c r="CQ97" s="41">
        <v>12.6300009288954</v>
      </c>
      <c r="CR97" s="42">
        <v>1.69244354122787</v>
      </c>
      <c r="CS97" s="41">
        <v>-1.24318393674127</v>
      </c>
      <c r="CT97" s="42">
        <v>1.84796097534354</v>
      </c>
      <c r="CU97" s="41">
        <v>10.8746705502398</v>
      </c>
      <c r="CV97" s="42">
        <v>0.27961936376678698</v>
      </c>
      <c r="CW97" s="41">
        <v>10.6757664802268</v>
      </c>
      <c r="CX97" s="42">
        <v>0.392281055711235</v>
      </c>
      <c r="CY97" s="41">
        <v>8.2386825027411508</v>
      </c>
      <c r="CZ97" s="42">
        <v>1.35667354870537</v>
      </c>
      <c r="DA97" s="41">
        <v>0.18768820477050099</v>
      </c>
      <c r="DB97" s="42">
        <v>1.45334019107293</v>
      </c>
      <c r="DC97" s="41">
        <v>9.3753518183404303</v>
      </c>
      <c r="DD97" s="42">
        <v>0.25339966128823599</v>
      </c>
      <c r="DE97" s="41">
        <v>8.7587530176507808</v>
      </c>
      <c r="DF97" s="42">
        <v>0.35700442775291302</v>
      </c>
      <c r="DG97" s="41">
        <v>6.0712021732589001</v>
      </c>
      <c r="DH97" s="42">
        <v>1.2182471989083401</v>
      </c>
      <c r="DI97" s="41">
        <v>8.63135257744632E-3</v>
      </c>
      <c r="DJ97" s="42">
        <v>1.31096524013205</v>
      </c>
      <c r="DK97" s="41">
        <v>14.461375049246699</v>
      </c>
      <c r="DL97" s="42">
        <v>0.303497032925029</v>
      </c>
      <c r="DM97" s="41">
        <v>14.508249518476401</v>
      </c>
      <c r="DN97" s="42">
        <v>0.46018789475653299</v>
      </c>
      <c r="DO97" s="41">
        <v>12.7510744170728</v>
      </c>
      <c r="DP97" s="42">
        <v>1.6239621816838901</v>
      </c>
      <c r="DQ97" s="41">
        <v>-0.75272810183717298</v>
      </c>
      <c r="DR97" s="42">
        <v>1.7470040257091599</v>
      </c>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41">
        <v>0.61082651033518298</v>
      </c>
      <c r="EX97" s="42">
        <v>0.378800524967639</v>
      </c>
      <c r="EY97" s="41">
        <v>0.46030644521326403</v>
      </c>
      <c r="EZ97" s="42">
        <v>0.38947924776895498</v>
      </c>
      <c r="FA97" s="41">
        <v>0.60433756667649097</v>
      </c>
      <c r="FB97" s="42">
        <v>0.37382452011234002</v>
      </c>
      <c r="FC97" s="41">
        <v>-0.43685354507544499</v>
      </c>
      <c r="FD97" s="42">
        <v>0.43200661685276798</v>
      </c>
      <c r="FE97" s="41">
        <v>-0.40782322639069801</v>
      </c>
      <c r="FF97" s="42">
        <v>0.470236764550644</v>
      </c>
      <c r="FG97" s="41">
        <v>-1.4020515660013699</v>
      </c>
      <c r="FH97" s="42">
        <v>0.47102166202837298</v>
      </c>
      <c r="FI97" s="41">
        <v>1.4230421176106001</v>
      </c>
      <c r="FJ97" s="42">
        <v>0.57451281835060597</v>
      </c>
      <c r="FK97" s="41">
        <v>-1.9249859138502501</v>
      </c>
      <c r="FL97" s="42">
        <v>0.47462182866430802</v>
      </c>
      <c r="FM97" s="41">
        <v>-0.398352092835285</v>
      </c>
      <c r="FN97" s="42">
        <v>0.36082872367024899</v>
      </c>
      <c r="FO97" s="41">
        <v>-0.47984658421345899</v>
      </c>
      <c r="FP97" s="42">
        <v>0.42985551590568499</v>
      </c>
      <c r="FQ97" s="41">
        <v>-1.03204056662458</v>
      </c>
      <c r="FR97" s="42">
        <v>0.53817500418003295</v>
      </c>
      <c r="FS97" s="41">
        <v>-0.31996416421407498</v>
      </c>
      <c r="FT97" s="42">
        <v>0.478650604463837</v>
      </c>
      <c r="FU97" s="41">
        <v>-0.40316168546640402</v>
      </c>
      <c r="FV97" s="42">
        <v>0.41742031452439898</v>
      </c>
      <c r="FW97" s="41">
        <v>-1.46204883648933</v>
      </c>
      <c r="FX97" s="42">
        <v>0.37466637197587399</v>
      </c>
      <c r="FY97" s="41">
        <v>-2.18186613518465</v>
      </c>
      <c r="FZ97" s="43">
        <v>0.45951078283461699</v>
      </c>
    </row>
    <row r="99" spans="1:182" x14ac:dyDescent="0.2">
      <c r="A99" t="s">
        <v>151</v>
      </c>
    </row>
    <row r="100" spans="1:182" x14ac:dyDescent="0.2">
      <c r="A100" s="44" t="s">
        <v>89</v>
      </c>
    </row>
    <row r="101" spans="1:182" x14ac:dyDescent="0.2">
      <c r="A101" s="44" t="s">
        <v>101</v>
      </c>
    </row>
    <row r="102" spans="1:182" x14ac:dyDescent="0.2">
      <c r="A102" s="44" t="s">
        <v>90</v>
      </c>
    </row>
    <row r="103" spans="1:182" x14ac:dyDescent="0.2">
      <c r="A103" s="44" t="s">
        <v>67</v>
      </c>
    </row>
    <row r="104" spans="1:182" x14ac:dyDescent="0.2">
      <c r="A104" s="45" t="str">
        <f>HYPERLINK("https://oecdcode.org/disclaimers/cyprus.html", "Information on data for Cyprus: https://oecdcode.org/disclaimers/cyprus.html")</f>
        <v>Information on data for Cyprus: https://oecdcode.org/disclaimers/cyprus.html</v>
      </c>
    </row>
    <row r="105" spans="1:182" x14ac:dyDescent="0.2">
      <c r="A105" s="44" t="s">
        <v>69</v>
      </c>
    </row>
  </sheetData>
  <mergeCells count="126">
    <mergeCell ref="FQ9:FR9"/>
    <mergeCell ref="FS9:FT9"/>
    <mergeCell ref="FU9:FV9"/>
    <mergeCell ref="FW9:FX9"/>
    <mergeCell ref="FY9:FZ9"/>
    <mergeCell ref="FE9:FF9"/>
    <mergeCell ref="FG9:FH9"/>
    <mergeCell ref="FI9:FJ9"/>
    <mergeCell ref="FK9:FL9"/>
    <mergeCell ref="FM9:FN9"/>
    <mergeCell ref="FO9:FP9"/>
    <mergeCell ref="ES9:ET9"/>
    <mergeCell ref="EU9:EV9"/>
    <mergeCell ref="EW9:EX9"/>
    <mergeCell ref="EY9:EZ9"/>
    <mergeCell ref="FA9:FB9"/>
    <mergeCell ref="FC9:FD9"/>
    <mergeCell ref="EG9:EH9"/>
    <mergeCell ref="EI9:EJ9"/>
    <mergeCell ref="EK9:EL9"/>
    <mergeCell ref="EM9:EN9"/>
    <mergeCell ref="EO9:EP9"/>
    <mergeCell ref="EQ9:ER9"/>
    <mergeCell ref="DY9:DZ9"/>
    <mergeCell ref="EA9:EB9"/>
    <mergeCell ref="EC9:ED9"/>
    <mergeCell ref="EE9:EF9"/>
    <mergeCell ref="DI9:DJ9"/>
    <mergeCell ref="DM9:DN9"/>
    <mergeCell ref="DO9:DP9"/>
    <mergeCell ref="DQ9:DR9"/>
    <mergeCell ref="DS9:DT9"/>
    <mergeCell ref="DU9:DV9"/>
    <mergeCell ref="DW9:DX9"/>
    <mergeCell ref="CM8:CN9"/>
    <mergeCell ref="CO8:CT8"/>
    <mergeCell ref="CU8:CV9"/>
    <mergeCell ref="CI9:CJ9"/>
    <mergeCell ref="CK9:CL9"/>
    <mergeCell ref="CO9:CP9"/>
    <mergeCell ref="CQ9:CR9"/>
    <mergeCell ref="CS9:CT9"/>
    <mergeCell ref="BS9:BT9"/>
    <mergeCell ref="E9:F9"/>
    <mergeCell ref="G9:H9"/>
    <mergeCell ref="I9:J9"/>
    <mergeCell ref="M9:N9"/>
    <mergeCell ref="O9:P9"/>
    <mergeCell ref="Q9:R9"/>
    <mergeCell ref="U9:V9"/>
    <mergeCell ref="CW8:DB8"/>
    <mergeCell ref="DC8:DD9"/>
    <mergeCell ref="DA9:DB9"/>
    <mergeCell ref="BK9:BL9"/>
    <mergeCell ref="BM9:BN9"/>
    <mergeCell ref="BQ9:BR9"/>
    <mergeCell ref="AA8:AB9"/>
    <mergeCell ref="AC8:AH8"/>
    <mergeCell ref="AI8:AJ9"/>
    <mergeCell ref="AK8:AP8"/>
    <mergeCell ref="AQ8:AR9"/>
    <mergeCell ref="AO9:AP9"/>
    <mergeCell ref="AS9:AT9"/>
    <mergeCell ref="AU9:AV9"/>
    <mergeCell ref="AW9:AX9"/>
    <mergeCell ref="CW9:CX9"/>
    <mergeCell ref="CY9:CZ9"/>
    <mergeCell ref="M8:R8"/>
    <mergeCell ref="S8:T9"/>
    <mergeCell ref="U8:Z8"/>
    <mergeCell ref="W9:X9"/>
    <mergeCell ref="Y9:Z9"/>
    <mergeCell ref="AC9:AD9"/>
    <mergeCell ref="AE9:AF9"/>
    <mergeCell ref="BA9:BB9"/>
    <mergeCell ref="EW8:FZ8"/>
    <mergeCell ref="DE8:DJ8"/>
    <mergeCell ref="DK8:DL9"/>
    <mergeCell ref="DM8:DR8"/>
    <mergeCell ref="DS8:EV8"/>
    <mergeCell ref="DE9:DF9"/>
    <mergeCell ref="BU9:BV9"/>
    <mergeCell ref="BY9:BZ9"/>
    <mergeCell ref="CA9:CB9"/>
    <mergeCell ref="CC9:CD9"/>
    <mergeCell ref="CG9:CH9"/>
    <mergeCell ref="BO8:BP9"/>
    <mergeCell ref="BQ8:BV8"/>
    <mergeCell ref="BW8:BX9"/>
    <mergeCell ref="BC9:BD9"/>
    <mergeCell ref="BE9:BF9"/>
    <mergeCell ref="CM7:CT7"/>
    <mergeCell ref="BI9:BJ9"/>
    <mergeCell ref="DG9:DH9"/>
    <mergeCell ref="BY8:CD8"/>
    <mergeCell ref="CE8:CF9"/>
    <mergeCell ref="CG8:CL8"/>
    <mergeCell ref="CU7:DB7"/>
    <mergeCell ref="DC7:DJ7"/>
    <mergeCell ref="B6:B10"/>
    <mergeCell ref="C6:FZ6"/>
    <mergeCell ref="C7:J7"/>
    <mergeCell ref="K7:R7"/>
    <mergeCell ref="S7:Z7"/>
    <mergeCell ref="AA7:AH7"/>
    <mergeCell ref="AI7:AP7"/>
    <mergeCell ref="AQ7:AX7"/>
    <mergeCell ref="AY7:BF7"/>
    <mergeCell ref="BG7:BN7"/>
    <mergeCell ref="DK7:DR7"/>
    <mergeCell ref="DS7:EV7"/>
    <mergeCell ref="EW7:FZ7"/>
    <mergeCell ref="C8:D9"/>
    <mergeCell ref="E8:J8"/>
    <mergeCell ref="K8:L9"/>
    <mergeCell ref="AG9:AH9"/>
    <mergeCell ref="AK9:AL9"/>
    <mergeCell ref="AM9:AN9"/>
    <mergeCell ref="BA8:BF8"/>
    <mergeCell ref="BG8:BH9"/>
    <mergeCell ref="BI8:BN8"/>
    <mergeCell ref="BO7:BV7"/>
    <mergeCell ref="BW7:CD7"/>
    <mergeCell ref="CE7:CL7"/>
    <mergeCell ref="AS8:AX8"/>
    <mergeCell ref="AY8:AZ9"/>
  </mergeCells>
  <conditionalFormatting sqref="I1:I200">
    <cfRule type="expression" dxfId="458" priority="45">
      <formula>ABS(I1/J1)&gt;1.95996398454005</formula>
    </cfRule>
  </conditionalFormatting>
  <conditionalFormatting sqref="Q1:Q200">
    <cfRule type="expression" dxfId="457" priority="44">
      <formula>ABS(Q1/R1)&gt;1.95996398454005</formula>
    </cfRule>
  </conditionalFormatting>
  <conditionalFormatting sqref="Y1:Y200">
    <cfRule type="expression" dxfId="456" priority="43">
      <formula>ABS(Y1/Z1)&gt;1.95996398454005</formula>
    </cfRule>
  </conditionalFormatting>
  <conditionalFormatting sqref="AG1:AG200">
    <cfRule type="expression" dxfId="455" priority="42">
      <formula>ABS(AG1/AH1)&gt;1.95996398454005</formula>
    </cfRule>
  </conditionalFormatting>
  <conditionalFormatting sqref="AO1:AO200">
    <cfRule type="expression" dxfId="454" priority="41">
      <formula>ABS(AO1/AP1)&gt;1.95996398454005</formula>
    </cfRule>
  </conditionalFormatting>
  <conditionalFormatting sqref="AW1:AW200">
    <cfRule type="expression" dxfId="453" priority="40">
      <formula>ABS(AW1/AX1)&gt;1.95996398454005</formula>
    </cfRule>
  </conditionalFormatting>
  <conditionalFormatting sqref="BE1:BE200">
    <cfRule type="expression" dxfId="452" priority="39">
      <formula>ABS(BE1/BF1)&gt;1.95996398454005</formula>
    </cfRule>
  </conditionalFormatting>
  <conditionalFormatting sqref="BM1:BM200">
    <cfRule type="expression" dxfId="451" priority="38">
      <formula>ABS(BM1/BN1)&gt;1.95996398454005</formula>
    </cfRule>
  </conditionalFormatting>
  <conditionalFormatting sqref="BU1:BU200">
    <cfRule type="expression" dxfId="450" priority="37">
      <formula>ABS(BU1/BV1)&gt;1.95996398454005</formula>
    </cfRule>
  </conditionalFormatting>
  <conditionalFormatting sqref="CC1:CC200">
    <cfRule type="expression" dxfId="449" priority="36">
      <formula>ABS(CC1/CD1)&gt;1.95996398454005</formula>
    </cfRule>
  </conditionalFormatting>
  <conditionalFormatting sqref="CK1:CK200">
    <cfRule type="expression" dxfId="448" priority="35">
      <formula>ABS(CK1/CL1)&gt;1.95996398454005</formula>
    </cfRule>
  </conditionalFormatting>
  <conditionalFormatting sqref="CS1:CS200">
    <cfRule type="expression" dxfId="447" priority="34">
      <formula>ABS(CS1/CT1)&gt;1.95996398454005</formula>
    </cfRule>
  </conditionalFormatting>
  <conditionalFormatting sqref="DA1:DA200">
    <cfRule type="expression" dxfId="446" priority="33">
      <formula>ABS(DA1/DB1)&gt;1.95996398454005</formula>
    </cfRule>
  </conditionalFormatting>
  <conditionalFormatting sqref="DI1:DI200">
    <cfRule type="expression" dxfId="445" priority="32">
      <formula>ABS(DI1/DJ1)&gt;1.95996398454005</formula>
    </cfRule>
  </conditionalFormatting>
  <conditionalFormatting sqref="DQ1:DQ200">
    <cfRule type="expression" dxfId="444" priority="31">
      <formula>ABS(DQ1/DR1)&gt;1.95996398454005</formula>
    </cfRule>
  </conditionalFormatting>
  <conditionalFormatting sqref="DS1:DS200">
    <cfRule type="expression" dxfId="443" priority="30">
      <formula>ABS(DS1/DT1)&gt;1.95996398454005</formula>
    </cfRule>
  </conditionalFormatting>
  <conditionalFormatting sqref="DU1:DU200">
    <cfRule type="expression" dxfId="442" priority="29">
      <formula>ABS(DU1/DV1)&gt;1.95996398454005</formula>
    </cfRule>
  </conditionalFormatting>
  <conditionalFormatting sqref="DW1:DW200">
    <cfRule type="expression" dxfId="441" priority="28">
      <formula>ABS(DW1/DX1)&gt;1.95996398454005</formula>
    </cfRule>
  </conditionalFormatting>
  <conditionalFormatting sqref="DY1:DY200">
    <cfRule type="expression" dxfId="440" priority="27">
      <formula>ABS(DY1/DZ1)&gt;1.95996398454005</formula>
    </cfRule>
  </conditionalFormatting>
  <conditionalFormatting sqref="EA1:EA200">
    <cfRule type="expression" dxfId="439" priority="26">
      <formula>ABS(EA1/EB1)&gt;1.95996398454005</formula>
    </cfRule>
  </conditionalFormatting>
  <conditionalFormatting sqref="EC1:EC200">
    <cfRule type="expression" dxfId="438" priority="25">
      <formula>ABS(EC1/ED1)&gt;1.95996398454005</formula>
    </cfRule>
  </conditionalFormatting>
  <conditionalFormatting sqref="EE1:EE200">
    <cfRule type="expression" dxfId="437" priority="24">
      <formula>ABS(EE1/EF1)&gt;1.95996398454005</formula>
    </cfRule>
  </conditionalFormatting>
  <conditionalFormatting sqref="EG1:EG200">
    <cfRule type="expression" dxfId="436" priority="23">
      <formula>ABS(EG1/EH1)&gt;1.95996398454005</formula>
    </cfRule>
  </conditionalFormatting>
  <conditionalFormatting sqref="EI1:EI200">
    <cfRule type="expression" dxfId="435" priority="22">
      <formula>ABS(EI1/EJ1)&gt;1.95996398454005</formula>
    </cfRule>
  </conditionalFormatting>
  <conditionalFormatting sqref="EK1:EK200">
    <cfRule type="expression" dxfId="434" priority="21">
      <formula>ABS(EK1/EL1)&gt;1.95996398454005</formula>
    </cfRule>
  </conditionalFormatting>
  <conditionalFormatting sqref="EM1:EM200">
    <cfRule type="expression" dxfId="433" priority="20">
      <formula>ABS(EM1/EN1)&gt;1.95996398454005</formula>
    </cfRule>
  </conditionalFormatting>
  <conditionalFormatting sqref="EO1:EO200">
    <cfRule type="expression" dxfId="432" priority="19">
      <formula>ABS(EO1/EP1)&gt;1.95996398454005</formula>
    </cfRule>
  </conditionalFormatting>
  <conditionalFormatting sqref="EQ1:EQ200">
    <cfRule type="expression" dxfId="431" priority="18">
      <formula>ABS(EQ1/ER1)&gt;1.95996398454005</formula>
    </cfRule>
  </conditionalFormatting>
  <conditionalFormatting sqref="ES1:ES200">
    <cfRule type="expression" dxfId="430" priority="17">
      <formula>ABS(ES1/ET1)&gt;1.95996398454005</formula>
    </cfRule>
  </conditionalFormatting>
  <conditionalFormatting sqref="EU1:EU200">
    <cfRule type="expression" dxfId="429" priority="16">
      <formula>ABS(EU1/EV1)&gt;1.95996398454005</formula>
    </cfRule>
  </conditionalFormatting>
  <conditionalFormatting sqref="EW1:EW200">
    <cfRule type="expression" dxfId="428" priority="15">
      <formula>ABS(EW1/EX1)&gt;1.95996398454005</formula>
    </cfRule>
  </conditionalFormatting>
  <conditionalFormatting sqref="EY1:EY200">
    <cfRule type="expression" dxfId="427" priority="14">
      <formula>ABS(EY1/EZ1)&gt;1.95996398454005</formula>
    </cfRule>
  </conditionalFormatting>
  <conditionalFormatting sqref="FA1:FA200">
    <cfRule type="expression" dxfId="426" priority="13">
      <formula>ABS(FA1/FB1)&gt;1.95996398454005</formula>
    </cfRule>
  </conditionalFormatting>
  <conditionalFormatting sqref="FC1:FC200">
    <cfRule type="expression" dxfId="425" priority="12">
      <formula>ABS(FC1/FD1)&gt;1.95996398454005</formula>
    </cfRule>
  </conditionalFormatting>
  <conditionalFormatting sqref="FE1:FE200">
    <cfRule type="expression" dxfId="424" priority="11">
      <formula>ABS(FE1/FF1)&gt;1.95996398454005</formula>
    </cfRule>
  </conditionalFormatting>
  <conditionalFormatting sqref="FG1:FG200">
    <cfRule type="expression" dxfId="423" priority="10">
      <formula>ABS(FG1/FH1)&gt;1.95996398454005</formula>
    </cfRule>
  </conditionalFormatting>
  <conditionalFormatting sqref="FI1:FI200">
    <cfRule type="expression" dxfId="422" priority="9">
      <formula>ABS(FI1/FJ1)&gt;1.95996398454005</formula>
    </cfRule>
  </conditionalFormatting>
  <conditionalFormatting sqref="FK1:FK200">
    <cfRule type="expression" dxfId="421" priority="8">
      <formula>ABS(FK1/FL1)&gt;1.95996398454005</formula>
    </cfRule>
  </conditionalFormatting>
  <conditionalFormatting sqref="FM1:FM200">
    <cfRule type="expression" dxfId="420" priority="7">
      <formula>ABS(FM1/FN1)&gt;1.95996398454005</formula>
    </cfRule>
  </conditionalFormatting>
  <conditionalFormatting sqref="FO1:FO200">
    <cfRule type="expression" dxfId="419" priority="6">
      <formula>ABS(FO1/FP1)&gt;1.95996398454005</formula>
    </cfRule>
  </conditionalFormatting>
  <conditionalFormatting sqref="FQ1:FQ200">
    <cfRule type="expression" dxfId="418" priority="5">
      <formula>ABS(FQ1/FR1)&gt;1.95996398454005</formula>
    </cfRule>
  </conditionalFormatting>
  <conditionalFormatting sqref="FS1:FS200">
    <cfRule type="expression" dxfId="417" priority="4">
      <formula>ABS(FS1/FT1)&gt;1.95996398454005</formula>
    </cfRule>
  </conditionalFormatting>
  <conditionalFormatting sqref="FU1:FU200">
    <cfRule type="expression" dxfId="416" priority="3">
      <formula>ABS(FU1/FV1)&gt;1.95996398454005</formula>
    </cfRule>
  </conditionalFormatting>
  <conditionalFormatting sqref="FW1:FW200">
    <cfRule type="expression" dxfId="415" priority="2">
      <formula>ABS(FW1/FX1)&gt;1.95996398454005</formula>
    </cfRule>
  </conditionalFormatting>
  <conditionalFormatting sqref="FY1:FY200">
    <cfRule type="expression" dxfId="414" priority="1">
      <formula>ABS(FY1/FZ1)&gt;1.95996398454005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J105"/>
  <sheetViews>
    <sheetView showGridLines="0" zoomScale="80" zoomScaleNormal="80" workbookViewId="0"/>
  </sheetViews>
  <sheetFormatPr defaultColWidth="10.85546875" defaultRowHeight="12.75" x14ac:dyDescent="0.2"/>
  <cols>
    <col min="1" max="1" width="30.7109375" customWidth="1"/>
    <col min="2" max="2" width="8.7109375" customWidth="1"/>
  </cols>
  <sheetData>
    <row r="1" spans="1:62" x14ac:dyDescent="0.2">
      <c r="A1" s="1" t="str">
        <f ca="1">RIGHT(CELL("Filename",A1),LEN(CELL("Filename",A1))-FIND("]",CELL("Filename",A1)))</f>
        <v>BMUL.UND.2C_TQ04</v>
      </c>
    </row>
    <row r="2" spans="1:62" x14ac:dyDescent="0.2">
      <c r="A2" s="51" t="s">
        <v>147</v>
      </c>
    </row>
    <row r="3" spans="1:62" x14ac:dyDescent="0.2">
      <c r="A3" s="47" t="s">
        <v>0</v>
      </c>
    </row>
    <row r="4" spans="1:62" x14ac:dyDescent="0.2">
      <c r="A4" s="147" t="str">
        <f>HYPERLINK("#'TOC'!A1", "Back to TOC")</f>
        <v>Back to TOC</v>
      </c>
    </row>
    <row r="6" spans="1:62" ht="15.95" customHeight="1" x14ac:dyDescent="0.2">
      <c r="B6" s="671" t="s">
        <v>107</v>
      </c>
      <c r="C6" s="674" t="s">
        <v>108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5"/>
    </row>
    <row r="7" spans="1:62" ht="32.1" customHeight="1" x14ac:dyDescent="0.2">
      <c r="B7" s="672"/>
      <c r="C7" s="676" t="s">
        <v>109</v>
      </c>
      <c r="D7" s="676"/>
      <c r="E7" s="676"/>
      <c r="F7" s="676"/>
      <c r="G7" s="676"/>
      <c r="H7" s="676"/>
      <c r="I7" s="676"/>
      <c r="J7" s="676"/>
      <c r="K7" s="676" t="s">
        <v>110</v>
      </c>
      <c r="L7" s="676"/>
      <c r="M7" s="676"/>
      <c r="N7" s="676"/>
      <c r="O7" s="676"/>
      <c r="P7" s="676"/>
      <c r="Q7" s="676"/>
      <c r="R7" s="676"/>
      <c r="S7" s="676" t="s">
        <v>111</v>
      </c>
      <c r="T7" s="676"/>
      <c r="U7" s="676"/>
      <c r="V7" s="676"/>
      <c r="W7" s="676"/>
      <c r="X7" s="676"/>
      <c r="Y7" s="676"/>
      <c r="Z7" s="676"/>
      <c r="AA7" s="676" t="s">
        <v>112</v>
      </c>
      <c r="AB7" s="676"/>
      <c r="AC7" s="676"/>
      <c r="AD7" s="676"/>
      <c r="AE7" s="676"/>
      <c r="AF7" s="676"/>
      <c r="AG7" s="676"/>
      <c r="AH7" s="676"/>
      <c r="AI7" s="676" t="s">
        <v>113</v>
      </c>
      <c r="AJ7" s="676"/>
      <c r="AK7" s="676"/>
      <c r="AL7" s="676"/>
      <c r="AM7" s="676"/>
      <c r="AN7" s="676"/>
      <c r="AO7" s="676"/>
      <c r="AP7" s="676"/>
      <c r="AQ7" s="679" t="s">
        <v>8</v>
      </c>
      <c r="AR7" s="679"/>
      <c r="AS7" s="679"/>
      <c r="AT7" s="679"/>
      <c r="AU7" s="679"/>
      <c r="AV7" s="679"/>
      <c r="AW7" s="679"/>
      <c r="AX7" s="679"/>
      <c r="AY7" s="679"/>
      <c r="AZ7" s="679"/>
      <c r="BA7" s="679" t="s">
        <v>9</v>
      </c>
      <c r="BB7" s="679"/>
      <c r="BC7" s="679"/>
      <c r="BD7" s="679"/>
      <c r="BE7" s="679"/>
      <c r="BF7" s="679"/>
      <c r="BG7" s="679"/>
      <c r="BH7" s="679"/>
      <c r="BI7" s="679"/>
      <c r="BJ7" s="681"/>
    </row>
    <row r="8" spans="1:62" ht="15.95" customHeight="1" x14ac:dyDescent="0.2">
      <c r="B8" s="672"/>
      <c r="C8" s="677" t="s">
        <v>10</v>
      </c>
      <c r="D8" s="677"/>
      <c r="E8" s="677" t="s">
        <v>131</v>
      </c>
      <c r="F8" s="677"/>
      <c r="G8" s="677"/>
      <c r="H8" s="677"/>
      <c r="I8" s="677"/>
      <c r="J8" s="677"/>
      <c r="K8" s="677" t="s">
        <v>10</v>
      </c>
      <c r="L8" s="677"/>
      <c r="M8" s="677" t="s">
        <v>131</v>
      </c>
      <c r="N8" s="677"/>
      <c r="O8" s="677"/>
      <c r="P8" s="677"/>
      <c r="Q8" s="677"/>
      <c r="R8" s="677"/>
      <c r="S8" s="677" t="s">
        <v>10</v>
      </c>
      <c r="T8" s="677"/>
      <c r="U8" s="677" t="s">
        <v>131</v>
      </c>
      <c r="V8" s="677"/>
      <c r="W8" s="677"/>
      <c r="X8" s="677"/>
      <c r="Y8" s="677"/>
      <c r="Z8" s="677"/>
      <c r="AA8" s="677" t="s">
        <v>10</v>
      </c>
      <c r="AB8" s="677"/>
      <c r="AC8" s="677" t="s">
        <v>131</v>
      </c>
      <c r="AD8" s="677"/>
      <c r="AE8" s="677"/>
      <c r="AF8" s="677"/>
      <c r="AG8" s="677"/>
      <c r="AH8" s="677"/>
      <c r="AI8" s="677" t="s">
        <v>10</v>
      </c>
      <c r="AJ8" s="677"/>
      <c r="AK8" s="677" t="s">
        <v>131</v>
      </c>
      <c r="AL8" s="677"/>
      <c r="AM8" s="677"/>
      <c r="AN8" s="677"/>
      <c r="AO8" s="677"/>
      <c r="AP8" s="677"/>
      <c r="AQ8" s="680" t="s">
        <v>10</v>
      </c>
      <c r="AR8" s="680"/>
      <c r="AS8" s="680"/>
      <c r="AT8" s="680"/>
      <c r="AU8" s="680"/>
      <c r="AV8" s="680"/>
      <c r="AW8" s="680"/>
      <c r="AX8" s="680"/>
      <c r="AY8" s="680"/>
      <c r="AZ8" s="680"/>
      <c r="BA8" s="680" t="s">
        <v>10</v>
      </c>
      <c r="BB8" s="680"/>
      <c r="BC8" s="680"/>
      <c r="BD8" s="680"/>
      <c r="BE8" s="680"/>
      <c r="BF8" s="680"/>
      <c r="BG8" s="680"/>
      <c r="BH8" s="680"/>
      <c r="BI8" s="680"/>
      <c r="BJ8" s="682"/>
    </row>
    <row r="9" spans="1:62" ht="80.099999999999994" customHeight="1" x14ac:dyDescent="0.2">
      <c r="B9" s="672"/>
      <c r="C9" s="677"/>
      <c r="D9" s="677"/>
      <c r="E9" s="678" t="s">
        <v>148</v>
      </c>
      <c r="F9" s="678"/>
      <c r="G9" s="678" t="s">
        <v>149</v>
      </c>
      <c r="H9" s="678"/>
      <c r="I9" s="678" t="s">
        <v>114</v>
      </c>
      <c r="J9" s="678"/>
      <c r="K9" s="677"/>
      <c r="L9" s="677"/>
      <c r="M9" s="678" t="s">
        <v>148</v>
      </c>
      <c r="N9" s="678"/>
      <c r="O9" s="678" t="s">
        <v>149</v>
      </c>
      <c r="P9" s="678"/>
      <c r="Q9" s="678" t="s">
        <v>114</v>
      </c>
      <c r="R9" s="678"/>
      <c r="S9" s="677"/>
      <c r="T9" s="677"/>
      <c r="U9" s="678" t="s">
        <v>148</v>
      </c>
      <c r="V9" s="678"/>
      <c r="W9" s="678" t="s">
        <v>149</v>
      </c>
      <c r="X9" s="678"/>
      <c r="Y9" s="678" t="s">
        <v>114</v>
      </c>
      <c r="Z9" s="678"/>
      <c r="AA9" s="677"/>
      <c r="AB9" s="677"/>
      <c r="AC9" s="678" t="s">
        <v>115</v>
      </c>
      <c r="AD9" s="678"/>
      <c r="AE9" s="678" t="s">
        <v>116</v>
      </c>
      <c r="AF9" s="678"/>
      <c r="AG9" s="678" t="s">
        <v>114</v>
      </c>
      <c r="AH9" s="678"/>
      <c r="AI9" s="677"/>
      <c r="AJ9" s="677"/>
      <c r="AK9" s="678" t="s">
        <v>115</v>
      </c>
      <c r="AL9" s="678"/>
      <c r="AM9" s="678" t="s">
        <v>116</v>
      </c>
      <c r="AN9" s="678"/>
      <c r="AO9" s="678" t="s">
        <v>114</v>
      </c>
      <c r="AP9" s="678"/>
      <c r="AQ9" s="680" t="s">
        <v>109</v>
      </c>
      <c r="AR9" s="680"/>
      <c r="AS9" s="680" t="s">
        <v>110</v>
      </c>
      <c r="AT9" s="680"/>
      <c r="AU9" s="680" t="s">
        <v>111</v>
      </c>
      <c r="AV9" s="680"/>
      <c r="AW9" s="680" t="s">
        <v>112</v>
      </c>
      <c r="AX9" s="680"/>
      <c r="AY9" s="680" t="s">
        <v>113</v>
      </c>
      <c r="AZ9" s="680"/>
      <c r="BA9" s="680" t="s">
        <v>109</v>
      </c>
      <c r="BB9" s="680"/>
      <c r="BC9" s="680" t="s">
        <v>110</v>
      </c>
      <c r="BD9" s="680"/>
      <c r="BE9" s="680" t="s">
        <v>111</v>
      </c>
      <c r="BF9" s="680"/>
      <c r="BG9" s="680" t="s">
        <v>112</v>
      </c>
      <c r="BH9" s="680"/>
      <c r="BI9" s="680" t="s">
        <v>113</v>
      </c>
      <c r="BJ9" s="682"/>
    </row>
    <row r="10" spans="1:62" ht="15.95" customHeight="1" x14ac:dyDescent="0.2">
      <c r="B10" s="673"/>
      <c r="C10" s="4" t="s">
        <v>14</v>
      </c>
      <c r="D10" s="4" t="s">
        <v>15</v>
      </c>
      <c r="E10" s="4" t="s">
        <v>14</v>
      </c>
      <c r="F10" s="4" t="s">
        <v>15</v>
      </c>
      <c r="G10" s="4" t="s">
        <v>14</v>
      </c>
      <c r="H10" s="4" t="s">
        <v>15</v>
      </c>
      <c r="I10" s="4" t="s">
        <v>16</v>
      </c>
      <c r="J10" s="4" t="s">
        <v>15</v>
      </c>
      <c r="K10" s="4" t="s">
        <v>14</v>
      </c>
      <c r="L10" s="4" t="s">
        <v>15</v>
      </c>
      <c r="M10" s="4" t="s">
        <v>14</v>
      </c>
      <c r="N10" s="4" t="s">
        <v>15</v>
      </c>
      <c r="O10" s="4" t="s">
        <v>14</v>
      </c>
      <c r="P10" s="4" t="s">
        <v>15</v>
      </c>
      <c r="Q10" s="4" t="s">
        <v>16</v>
      </c>
      <c r="R10" s="4" t="s">
        <v>15</v>
      </c>
      <c r="S10" s="4" t="s">
        <v>14</v>
      </c>
      <c r="T10" s="4" t="s">
        <v>15</v>
      </c>
      <c r="U10" s="4" t="s">
        <v>14</v>
      </c>
      <c r="V10" s="4" t="s">
        <v>15</v>
      </c>
      <c r="W10" s="4" t="s">
        <v>14</v>
      </c>
      <c r="X10" s="4" t="s">
        <v>15</v>
      </c>
      <c r="Y10" s="4" t="s">
        <v>16</v>
      </c>
      <c r="Z10" s="4" t="s">
        <v>15</v>
      </c>
      <c r="AA10" s="4" t="s">
        <v>14</v>
      </c>
      <c r="AB10" s="4" t="s">
        <v>15</v>
      </c>
      <c r="AC10" s="4" t="s">
        <v>14</v>
      </c>
      <c r="AD10" s="4" t="s">
        <v>15</v>
      </c>
      <c r="AE10" s="4" t="s">
        <v>14</v>
      </c>
      <c r="AF10" s="4" t="s">
        <v>15</v>
      </c>
      <c r="AG10" s="4" t="s">
        <v>16</v>
      </c>
      <c r="AH10" s="4" t="s">
        <v>15</v>
      </c>
      <c r="AI10" s="4" t="s">
        <v>14</v>
      </c>
      <c r="AJ10" s="4" t="s">
        <v>15</v>
      </c>
      <c r="AK10" s="4" t="s">
        <v>14</v>
      </c>
      <c r="AL10" s="4" t="s">
        <v>15</v>
      </c>
      <c r="AM10" s="4" t="s">
        <v>14</v>
      </c>
      <c r="AN10" s="4" t="s">
        <v>15</v>
      </c>
      <c r="AO10" s="4" t="s">
        <v>16</v>
      </c>
      <c r="AP10" s="4" t="s">
        <v>15</v>
      </c>
      <c r="AQ10" s="4" t="s">
        <v>16</v>
      </c>
      <c r="AR10" s="4" t="s">
        <v>15</v>
      </c>
      <c r="AS10" s="4" t="s">
        <v>16</v>
      </c>
      <c r="AT10" s="4" t="s">
        <v>15</v>
      </c>
      <c r="AU10" s="4" t="s">
        <v>16</v>
      </c>
      <c r="AV10" s="4" t="s">
        <v>15</v>
      </c>
      <c r="AW10" s="4" t="s">
        <v>16</v>
      </c>
      <c r="AX10" s="4" t="s">
        <v>15</v>
      </c>
      <c r="AY10" s="4" t="s">
        <v>16</v>
      </c>
      <c r="AZ10" s="4" t="s">
        <v>15</v>
      </c>
      <c r="BA10" s="4" t="s">
        <v>16</v>
      </c>
      <c r="BB10" s="4" t="s">
        <v>15</v>
      </c>
      <c r="BC10" s="4" t="s">
        <v>16</v>
      </c>
      <c r="BD10" s="4" t="s">
        <v>15</v>
      </c>
      <c r="BE10" s="4" t="s">
        <v>16</v>
      </c>
      <c r="BF10" s="4" t="s">
        <v>15</v>
      </c>
      <c r="BG10" s="4" t="s">
        <v>16</v>
      </c>
      <c r="BH10" s="4" t="s">
        <v>15</v>
      </c>
      <c r="BI10" s="4" t="s">
        <v>16</v>
      </c>
      <c r="BJ10" s="5" t="s">
        <v>15</v>
      </c>
    </row>
    <row r="11" spans="1:62" ht="12.95" customHeight="1" x14ac:dyDescent="0.2">
      <c r="A11" s="6"/>
      <c r="B11" s="7"/>
      <c r="C11" s="8" t="s">
        <v>653</v>
      </c>
      <c r="D11" s="9" t="s">
        <v>654</v>
      </c>
      <c r="E11" s="8" t="s">
        <v>714</v>
      </c>
      <c r="F11" s="9" t="s">
        <v>715</v>
      </c>
      <c r="G11" s="8" t="s">
        <v>716</v>
      </c>
      <c r="H11" s="9" t="s">
        <v>717</v>
      </c>
      <c r="I11" s="8" t="s">
        <v>718</v>
      </c>
      <c r="J11" s="9" t="s">
        <v>719</v>
      </c>
      <c r="K11" s="8" t="s">
        <v>661</v>
      </c>
      <c r="L11" s="9" t="s">
        <v>662</v>
      </c>
      <c r="M11" s="8" t="s">
        <v>720</v>
      </c>
      <c r="N11" s="9" t="s">
        <v>721</v>
      </c>
      <c r="O11" s="8" t="s">
        <v>722</v>
      </c>
      <c r="P11" s="9" t="s">
        <v>723</v>
      </c>
      <c r="Q11" s="8" t="s">
        <v>724</v>
      </c>
      <c r="R11" s="9" t="s">
        <v>725</v>
      </c>
      <c r="S11" s="8" t="s">
        <v>669</v>
      </c>
      <c r="T11" s="9" t="s">
        <v>670</v>
      </c>
      <c r="U11" s="8" t="s">
        <v>726</v>
      </c>
      <c r="V11" s="9" t="s">
        <v>727</v>
      </c>
      <c r="W11" s="8" t="s">
        <v>728</v>
      </c>
      <c r="X11" s="9" t="s">
        <v>729</v>
      </c>
      <c r="Y11" s="8" t="s">
        <v>730</v>
      </c>
      <c r="Z11" s="9" t="s">
        <v>731</v>
      </c>
      <c r="AA11" s="8" t="s">
        <v>677</v>
      </c>
      <c r="AB11" s="9" t="s">
        <v>678</v>
      </c>
      <c r="AC11" s="8" t="s">
        <v>732</v>
      </c>
      <c r="AD11" s="9" t="s">
        <v>733</v>
      </c>
      <c r="AE11" s="8" t="s">
        <v>734</v>
      </c>
      <c r="AF11" s="9" t="s">
        <v>735</v>
      </c>
      <c r="AG11" s="8" t="s">
        <v>736</v>
      </c>
      <c r="AH11" s="9" t="s">
        <v>737</v>
      </c>
      <c r="AI11" s="8" t="s">
        <v>685</v>
      </c>
      <c r="AJ11" s="9" t="s">
        <v>686</v>
      </c>
      <c r="AK11" s="8" t="s">
        <v>738</v>
      </c>
      <c r="AL11" s="9" t="s">
        <v>739</v>
      </c>
      <c r="AM11" s="8" t="s">
        <v>740</v>
      </c>
      <c r="AN11" s="9" t="s">
        <v>741</v>
      </c>
      <c r="AO11" s="8" t="s">
        <v>742</v>
      </c>
      <c r="AP11" s="9" t="s">
        <v>743</v>
      </c>
      <c r="AQ11" s="10" t="s">
        <v>693</v>
      </c>
      <c r="AR11" s="10" t="s">
        <v>694</v>
      </c>
      <c r="AS11" s="10" t="s">
        <v>695</v>
      </c>
      <c r="AT11" s="10" t="s">
        <v>696</v>
      </c>
      <c r="AU11" s="10" t="s">
        <v>697</v>
      </c>
      <c r="AV11" s="10" t="s">
        <v>698</v>
      </c>
      <c r="AW11" s="10" t="s">
        <v>699</v>
      </c>
      <c r="AX11" s="10" t="s">
        <v>700</v>
      </c>
      <c r="AY11" s="10" t="s">
        <v>701</v>
      </c>
      <c r="AZ11" s="10" t="s">
        <v>702</v>
      </c>
      <c r="BA11" s="10" t="s">
        <v>703</v>
      </c>
      <c r="BB11" s="10" t="s">
        <v>704</v>
      </c>
      <c r="BC11" s="10" t="s">
        <v>705</v>
      </c>
      <c r="BD11" s="10" t="s">
        <v>706</v>
      </c>
      <c r="BE11" s="10" t="s">
        <v>707</v>
      </c>
      <c r="BF11" s="10" t="s">
        <v>708</v>
      </c>
      <c r="BG11" s="10" t="s">
        <v>709</v>
      </c>
      <c r="BH11" s="10" t="s">
        <v>710</v>
      </c>
      <c r="BI11" s="10" t="s">
        <v>711</v>
      </c>
      <c r="BJ11" s="11" t="s">
        <v>712</v>
      </c>
    </row>
    <row r="12" spans="1:62" ht="12.95" customHeight="1" x14ac:dyDescent="0.2">
      <c r="A12" s="2" t="s">
        <v>17</v>
      </c>
      <c r="B12" s="12">
        <v>2</v>
      </c>
      <c r="C12" s="13">
        <v>89.499716845873493</v>
      </c>
      <c r="D12" s="14">
        <v>0.96819848793821905</v>
      </c>
      <c r="E12" s="13">
        <v>88.7667938655282</v>
      </c>
      <c r="F12" s="14">
        <v>0.98769040526489305</v>
      </c>
      <c r="G12" s="13">
        <v>80.469555656980901</v>
      </c>
      <c r="H12" s="14">
        <v>8.1026576220369808</v>
      </c>
      <c r="I12" s="13">
        <v>-8.2972382085473004</v>
      </c>
      <c r="J12" s="14">
        <v>7.90231262327453</v>
      </c>
      <c r="K12" s="13">
        <v>0.497392178691906</v>
      </c>
      <c r="L12" s="14">
        <v>0.126802872243793</v>
      </c>
      <c r="M12" s="13">
        <v>0.40325882447396699</v>
      </c>
      <c r="N12" s="14">
        <v>0.14413012025862401</v>
      </c>
      <c r="O12" s="13">
        <v>0</v>
      </c>
      <c r="P12" s="14">
        <v>0</v>
      </c>
      <c r="Q12" s="13">
        <v>-0.40325882447396699</v>
      </c>
      <c r="R12" s="14">
        <v>0.14413012025862401</v>
      </c>
      <c r="S12" s="13">
        <v>7.8777354102404704</v>
      </c>
      <c r="T12" s="14">
        <v>0.84883587944470895</v>
      </c>
      <c r="U12" s="13">
        <v>8.4545495747531394</v>
      </c>
      <c r="V12" s="14">
        <v>0.89518928438969703</v>
      </c>
      <c r="W12" s="13">
        <v>16.221616682961901</v>
      </c>
      <c r="X12" s="14">
        <v>7.6167009086922004</v>
      </c>
      <c r="Y12" s="13">
        <v>7.7670671082087104</v>
      </c>
      <c r="Z12" s="14">
        <v>7.4460800112540699</v>
      </c>
      <c r="AA12" s="13">
        <v>1.3479285063798201</v>
      </c>
      <c r="AB12" s="14">
        <v>0.25866648305741002</v>
      </c>
      <c r="AC12" s="13">
        <v>1.49771176142909</v>
      </c>
      <c r="AD12" s="14">
        <v>0.31057772413837798</v>
      </c>
      <c r="AE12" s="13">
        <v>3.3088276600572</v>
      </c>
      <c r="AF12" s="14">
        <v>3.2706563231391601</v>
      </c>
      <c r="AG12" s="13">
        <v>1.81111589862811</v>
      </c>
      <c r="AH12" s="14">
        <v>3.3708757392049602</v>
      </c>
      <c r="AI12" s="13">
        <v>0.77722705881435705</v>
      </c>
      <c r="AJ12" s="14">
        <v>0.204465783711059</v>
      </c>
      <c r="AK12" s="13">
        <v>0.87768597381555302</v>
      </c>
      <c r="AL12" s="14">
        <v>0.22720702663977399</v>
      </c>
      <c r="AM12" s="13">
        <v>0</v>
      </c>
      <c r="AN12" s="14">
        <v>0</v>
      </c>
      <c r="AO12" s="13">
        <v>-0.87768597381555302</v>
      </c>
      <c r="AP12" s="14">
        <v>0.22720702663977399</v>
      </c>
      <c r="AQ12" s="15"/>
      <c r="AR12" s="15"/>
      <c r="AS12" s="15"/>
      <c r="AT12" s="15"/>
      <c r="AU12" s="15"/>
      <c r="AV12" s="15"/>
      <c r="AW12" s="15"/>
      <c r="AX12" s="15"/>
      <c r="AY12" s="15"/>
      <c r="AZ12" s="15"/>
      <c r="BA12" s="15"/>
      <c r="BB12" s="15"/>
      <c r="BC12" s="15"/>
      <c r="BD12" s="15"/>
      <c r="BE12" s="15"/>
      <c r="BF12" s="15"/>
      <c r="BG12" s="15"/>
      <c r="BH12" s="15"/>
      <c r="BI12" s="15"/>
      <c r="BJ12" s="16"/>
    </row>
    <row r="13" spans="1:62" ht="12.95" customHeight="1" x14ac:dyDescent="0.2">
      <c r="A13" s="2" t="s">
        <v>18</v>
      </c>
      <c r="B13" s="12">
        <v>2</v>
      </c>
      <c r="C13" s="13">
        <v>48.2778584242078</v>
      </c>
      <c r="D13" s="14">
        <v>0.99831872993836701</v>
      </c>
      <c r="E13" s="13">
        <v>50.9113077967694</v>
      </c>
      <c r="F13" s="14">
        <v>1.5104435697368399</v>
      </c>
      <c r="G13" s="13">
        <v>32.971454508853597</v>
      </c>
      <c r="H13" s="14">
        <v>2.86087994437599</v>
      </c>
      <c r="I13" s="13">
        <v>-17.939853287915799</v>
      </c>
      <c r="J13" s="14">
        <v>3.2157424578099798</v>
      </c>
      <c r="K13" s="13">
        <v>46.860293578665903</v>
      </c>
      <c r="L13" s="14">
        <v>0.98904463776746399</v>
      </c>
      <c r="M13" s="13">
        <v>43.397130556281397</v>
      </c>
      <c r="N13" s="14">
        <v>1.52308588531191</v>
      </c>
      <c r="O13" s="13">
        <v>62.197043309692901</v>
      </c>
      <c r="P13" s="14">
        <v>2.8829804043648601</v>
      </c>
      <c r="Q13" s="13">
        <v>18.799912753411501</v>
      </c>
      <c r="R13" s="14">
        <v>3.1900577971148998</v>
      </c>
      <c r="S13" s="13">
        <v>1.20444155467753</v>
      </c>
      <c r="T13" s="14">
        <v>0.215331055571062</v>
      </c>
      <c r="U13" s="13">
        <v>1.8862577017064399</v>
      </c>
      <c r="V13" s="14">
        <v>0.39241865031005702</v>
      </c>
      <c r="W13" s="13">
        <v>0.68988009041868104</v>
      </c>
      <c r="X13" s="14">
        <v>0.495741774567726</v>
      </c>
      <c r="Y13" s="13">
        <v>-1.19637761128776</v>
      </c>
      <c r="Z13" s="14">
        <v>0.59934455957902499</v>
      </c>
      <c r="AA13" s="13">
        <v>3.61223035578104</v>
      </c>
      <c r="AB13" s="14">
        <v>0.37872752656316999</v>
      </c>
      <c r="AC13" s="13">
        <v>3.77340058408836</v>
      </c>
      <c r="AD13" s="14">
        <v>0.45310491525375901</v>
      </c>
      <c r="AE13" s="13">
        <v>4.0023406678552496</v>
      </c>
      <c r="AF13" s="14">
        <v>1.2412234029090401</v>
      </c>
      <c r="AG13" s="13">
        <v>0.22894008376689501</v>
      </c>
      <c r="AH13" s="14">
        <v>1.29370867905149</v>
      </c>
      <c r="AI13" s="13">
        <v>4.5176086667701301E-2</v>
      </c>
      <c r="AJ13" s="14">
        <v>3.4659907086067102E-2</v>
      </c>
      <c r="AK13" s="13">
        <v>3.1903361154383199E-2</v>
      </c>
      <c r="AL13" s="14">
        <v>3.2283794421043698E-2</v>
      </c>
      <c r="AM13" s="13">
        <v>0.139281423179512</v>
      </c>
      <c r="AN13" s="14">
        <v>0.14115583520931599</v>
      </c>
      <c r="AO13" s="13">
        <v>0.10737806202512901</v>
      </c>
      <c r="AP13" s="14">
        <v>0.14479631249625799</v>
      </c>
      <c r="AQ13" s="15"/>
      <c r="AR13" s="15"/>
      <c r="AS13" s="15"/>
      <c r="AT13" s="15"/>
      <c r="AU13" s="15"/>
      <c r="AV13" s="15"/>
      <c r="AW13" s="15"/>
      <c r="AX13" s="15"/>
      <c r="AY13" s="15"/>
      <c r="AZ13" s="15"/>
      <c r="BA13" s="15"/>
      <c r="BB13" s="15"/>
      <c r="BC13" s="15"/>
      <c r="BD13" s="15"/>
      <c r="BE13" s="15"/>
      <c r="BF13" s="15"/>
      <c r="BG13" s="15"/>
      <c r="BH13" s="15"/>
      <c r="BI13" s="15"/>
      <c r="BJ13" s="16"/>
    </row>
    <row r="14" spans="1:62" ht="12.95" customHeight="1" x14ac:dyDescent="0.2">
      <c r="A14" s="2" t="s">
        <v>19</v>
      </c>
      <c r="B14" s="12">
        <v>2</v>
      </c>
      <c r="C14" s="13">
        <v>91.249834181985605</v>
      </c>
      <c r="D14" s="14">
        <v>0.58066080591409297</v>
      </c>
      <c r="E14" s="13">
        <v>92.050402962910695</v>
      </c>
      <c r="F14" s="14">
        <v>0.87850312986562995</v>
      </c>
      <c r="G14" s="13">
        <v>76.365450625703104</v>
      </c>
      <c r="H14" s="14">
        <v>3.63102092838685</v>
      </c>
      <c r="I14" s="13">
        <v>-15.684952337207701</v>
      </c>
      <c r="J14" s="14">
        <v>3.8704716683195399</v>
      </c>
      <c r="K14" s="13">
        <v>3.22760903678902</v>
      </c>
      <c r="L14" s="14">
        <v>0.34192978007150099</v>
      </c>
      <c r="M14" s="13">
        <v>3.1373938831253398</v>
      </c>
      <c r="N14" s="14">
        <v>0.46587024454785603</v>
      </c>
      <c r="O14" s="13">
        <v>7.6422539767346596</v>
      </c>
      <c r="P14" s="14">
        <v>1.59931090700503</v>
      </c>
      <c r="Q14" s="13">
        <v>4.5048600936093202</v>
      </c>
      <c r="R14" s="14">
        <v>1.6857593391961501</v>
      </c>
      <c r="S14" s="13">
        <v>2.58359862843571</v>
      </c>
      <c r="T14" s="14">
        <v>0.28753114487968001</v>
      </c>
      <c r="U14" s="13">
        <v>2.4320262156252102</v>
      </c>
      <c r="V14" s="14">
        <v>0.35095274403593801</v>
      </c>
      <c r="W14" s="13">
        <v>5.5478158182033601</v>
      </c>
      <c r="X14" s="14">
        <v>1.95483843206733</v>
      </c>
      <c r="Y14" s="13">
        <v>3.1157896025781602</v>
      </c>
      <c r="Z14" s="14">
        <v>1.99575440475338</v>
      </c>
      <c r="AA14" s="13">
        <v>1.81951518567582</v>
      </c>
      <c r="AB14" s="14">
        <v>0.230316379072767</v>
      </c>
      <c r="AC14" s="13">
        <v>1.2151197720114699</v>
      </c>
      <c r="AD14" s="14">
        <v>0.23558608308158899</v>
      </c>
      <c r="AE14" s="13">
        <v>5.1215753420192298</v>
      </c>
      <c r="AF14" s="14">
        <v>1.74000179375766</v>
      </c>
      <c r="AG14" s="13">
        <v>3.9064555700077599</v>
      </c>
      <c r="AH14" s="14">
        <v>1.7206532460559401</v>
      </c>
      <c r="AI14" s="13">
        <v>1.1194429671138599</v>
      </c>
      <c r="AJ14" s="14">
        <v>0.22619902198647801</v>
      </c>
      <c r="AK14" s="13">
        <v>1.16505716632724</v>
      </c>
      <c r="AL14" s="14">
        <v>0.41675228735411601</v>
      </c>
      <c r="AM14" s="13">
        <v>5.32290423733967</v>
      </c>
      <c r="AN14" s="14">
        <v>1.7726707138128099</v>
      </c>
      <c r="AO14" s="13">
        <v>4.15784707101243</v>
      </c>
      <c r="AP14" s="14">
        <v>1.94605146549845</v>
      </c>
      <c r="AQ14" s="15"/>
      <c r="AR14" s="15"/>
      <c r="AS14" s="15"/>
      <c r="AT14" s="15"/>
      <c r="AU14" s="15"/>
      <c r="AV14" s="15"/>
      <c r="AW14" s="15"/>
      <c r="AX14" s="15"/>
      <c r="AY14" s="15"/>
      <c r="AZ14" s="15"/>
      <c r="BA14" s="15"/>
      <c r="BB14" s="15"/>
      <c r="BC14" s="15"/>
      <c r="BD14" s="15"/>
      <c r="BE14" s="15"/>
      <c r="BF14" s="15"/>
      <c r="BG14" s="15"/>
      <c r="BH14" s="15"/>
      <c r="BI14" s="15"/>
      <c r="BJ14" s="16"/>
    </row>
    <row r="15" spans="1:62" ht="12.95" customHeight="1" x14ac:dyDescent="0.2">
      <c r="A15" s="2" t="s">
        <v>20</v>
      </c>
      <c r="B15" s="12">
        <v>2</v>
      </c>
      <c r="C15" s="13">
        <v>70.901321727591395</v>
      </c>
      <c r="D15" s="14">
        <v>1.2792235635067599</v>
      </c>
      <c r="E15" s="13">
        <v>70.851676353829902</v>
      </c>
      <c r="F15" s="14">
        <v>1.37190536942201</v>
      </c>
      <c r="G15" s="13">
        <v>57.9058703411091</v>
      </c>
      <c r="H15" s="14">
        <v>10.2017352518679</v>
      </c>
      <c r="I15" s="13">
        <v>-12.9458060127208</v>
      </c>
      <c r="J15" s="14">
        <v>9.8885015543943293</v>
      </c>
      <c r="K15" s="13">
        <v>7.5041083748022501</v>
      </c>
      <c r="L15" s="14">
        <v>0.62241355094017603</v>
      </c>
      <c r="M15" s="13">
        <v>7.5439188057748403</v>
      </c>
      <c r="N15" s="14">
        <v>0.70893511295012301</v>
      </c>
      <c r="O15" s="13">
        <v>15.797452556368199</v>
      </c>
      <c r="P15" s="14">
        <v>8.0878103696052399</v>
      </c>
      <c r="Q15" s="13">
        <v>8.2535337505933395</v>
      </c>
      <c r="R15" s="14">
        <v>8.1618456436447495</v>
      </c>
      <c r="S15" s="13">
        <v>16.985132566461701</v>
      </c>
      <c r="T15" s="14">
        <v>1.1151812104096599</v>
      </c>
      <c r="U15" s="13">
        <v>16.9239393634683</v>
      </c>
      <c r="V15" s="14">
        <v>1.23071716995098</v>
      </c>
      <c r="W15" s="13">
        <v>14.8608045784992</v>
      </c>
      <c r="X15" s="14">
        <v>7.1716160926642898</v>
      </c>
      <c r="Y15" s="13">
        <v>-2.0631347849691402</v>
      </c>
      <c r="Z15" s="14">
        <v>6.9306374190287601</v>
      </c>
      <c r="AA15" s="13">
        <v>1.8089490423853101</v>
      </c>
      <c r="AB15" s="14">
        <v>0.29753262321533203</v>
      </c>
      <c r="AC15" s="13">
        <v>1.94165238471112</v>
      </c>
      <c r="AD15" s="14">
        <v>0.329875771988766</v>
      </c>
      <c r="AE15" s="13">
        <v>5.1195832042495999</v>
      </c>
      <c r="AF15" s="14">
        <v>5.0828758682992499</v>
      </c>
      <c r="AG15" s="13">
        <v>3.1779308195384801</v>
      </c>
      <c r="AH15" s="14">
        <v>5.0534221537455597</v>
      </c>
      <c r="AI15" s="13">
        <v>2.8004882887593499</v>
      </c>
      <c r="AJ15" s="14">
        <v>0.34890350351904797</v>
      </c>
      <c r="AK15" s="13">
        <v>2.73881309221587</v>
      </c>
      <c r="AL15" s="14">
        <v>0.46613413875487802</v>
      </c>
      <c r="AM15" s="13">
        <v>6.3162893197739702</v>
      </c>
      <c r="AN15" s="14">
        <v>6.1685712949078297</v>
      </c>
      <c r="AO15" s="13">
        <v>3.5774762275580998</v>
      </c>
      <c r="AP15" s="14">
        <v>6.1730163326984</v>
      </c>
      <c r="AQ15" s="15"/>
      <c r="AR15" s="15"/>
      <c r="AS15" s="15"/>
      <c r="AT15" s="15"/>
      <c r="AU15" s="15"/>
      <c r="AV15" s="15"/>
      <c r="AW15" s="15"/>
      <c r="AX15" s="15"/>
      <c r="AY15" s="15"/>
      <c r="AZ15" s="15"/>
      <c r="BA15" s="15"/>
      <c r="BB15" s="15"/>
      <c r="BC15" s="15"/>
      <c r="BD15" s="15"/>
      <c r="BE15" s="15"/>
      <c r="BF15" s="15"/>
      <c r="BG15" s="15"/>
      <c r="BH15" s="15"/>
      <c r="BI15" s="15"/>
      <c r="BJ15" s="16"/>
    </row>
    <row r="16" spans="1:62" ht="12.95" customHeight="1" x14ac:dyDescent="0.2">
      <c r="A16" s="2" t="s">
        <v>21</v>
      </c>
      <c r="B16" s="12">
        <v>2</v>
      </c>
      <c r="C16" s="13">
        <v>51.431576558039701</v>
      </c>
      <c r="D16" s="14">
        <v>0.965906045959254</v>
      </c>
      <c r="E16" s="13">
        <v>51.108041836829997</v>
      </c>
      <c r="F16" s="14">
        <v>1.2262382052322101</v>
      </c>
      <c r="G16" s="13">
        <v>42.949214076899302</v>
      </c>
      <c r="H16" s="14">
        <v>8.4807699457286105</v>
      </c>
      <c r="I16" s="13">
        <v>-8.1588277599306895</v>
      </c>
      <c r="J16" s="14">
        <v>8.5018428206169894</v>
      </c>
      <c r="K16" s="13">
        <v>9.9597199946616204</v>
      </c>
      <c r="L16" s="14">
        <v>0.54363563409150595</v>
      </c>
      <c r="M16" s="13">
        <v>9.4791722926560205</v>
      </c>
      <c r="N16" s="14">
        <v>0.86633468874457398</v>
      </c>
      <c r="O16" s="13">
        <v>10.707181443559101</v>
      </c>
      <c r="P16" s="14">
        <v>5.2202223796088401</v>
      </c>
      <c r="Q16" s="13">
        <v>1.22800915090303</v>
      </c>
      <c r="R16" s="14">
        <v>5.2998739343976604</v>
      </c>
      <c r="S16" s="13">
        <v>17.390113785874899</v>
      </c>
      <c r="T16" s="14">
        <v>0.77888553085873002</v>
      </c>
      <c r="U16" s="13">
        <v>18.596055490169199</v>
      </c>
      <c r="V16" s="14">
        <v>0.91162596615891101</v>
      </c>
      <c r="W16" s="13">
        <v>15.757568998583</v>
      </c>
      <c r="X16" s="14">
        <v>6.3879321720320199</v>
      </c>
      <c r="Y16" s="13">
        <v>-2.8384864915861998</v>
      </c>
      <c r="Z16" s="14">
        <v>6.4441165317328197</v>
      </c>
      <c r="AA16" s="13">
        <v>18.0483432901284</v>
      </c>
      <c r="AB16" s="14">
        <v>0.70579882095471402</v>
      </c>
      <c r="AC16" s="13">
        <v>17.2901008097163</v>
      </c>
      <c r="AD16" s="14">
        <v>0.90611652077581695</v>
      </c>
      <c r="AE16" s="13">
        <v>12.3003728919544</v>
      </c>
      <c r="AF16" s="14">
        <v>6.9069140770192297</v>
      </c>
      <c r="AG16" s="13">
        <v>-4.9897279177619103</v>
      </c>
      <c r="AH16" s="14">
        <v>6.9664788571726204</v>
      </c>
      <c r="AI16" s="13">
        <v>3.1702463712953302</v>
      </c>
      <c r="AJ16" s="14">
        <v>0.38252706915828</v>
      </c>
      <c r="AK16" s="13">
        <v>3.5266295706284501</v>
      </c>
      <c r="AL16" s="14">
        <v>0.49826391244784402</v>
      </c>
      <c r="AM16" s="13">
        <v>18.2856625890042</v>
      </c>
      <c r="AN16" s="14">
        <v>6.7222164674197904</v>
      </c>
      <c r="AO16" s="13">
        <v>14.759033018375799</v>
      </c>
      <c r="AP16" s="14">
        <v>6.6915652606059899</v>
      </c>
      <c r="AQ16" s="15"/>
      <c r="AR16" s="15"/>
      <c r="AS16" s="15"/>
      <c r="AT16" s="15"/>
      <c r="AU16" s="15"/>
      <c r="AV16" s="15"/>
      <c r="AW16" s="15"/>
      <c r="AX16" s="15"/>
      <c r="AY16" s="15"/>
      <c r="AZ16" s="15"/>
      <c r="BA16" s="15"/>
      <c r="BB16" s="15"/>
      <c r="BC16" s="15"/>
      <c r="BD16" s="15"/>
      <c r="BE16" s="15"/>
      <c r="BF16" s="15"/>
      <c r="BG16" s="15"/>
      <c r="BH16" s="15"/>
      <c r="BI16" s="15"/>
      <c r="BJ16" s="16"/>
    </row>
    <row r="17" spans="1:62" ht="12.95" customHeight="1" x14ac:dyDescent="0.2">
      <c r="A17" s="2" t="s">
        <v>22</v>
      </c>
      <c r="B17" s="12">
        <v>2</v>
      </c>
      <c r="C17" s="13">
        <v>82.063460301637804</v>
      </c>
      <c r="D17" s="14">
        <v>0.76223714680613397</v>
      </c>
      <c r="E17" s="13">
        <v>86.025596997533597</v>
      </c>
      <c r="F17" s="14">
        <v>0.64894429562507705</v>
      </c>
      <c r="G17" s="13">
        <v>32.883414704938801</v>
      </c>
      <c r="H17" s="14">
        <v>3.4805004272235198</v>
      </c>
      <c r="I17" s="13">
        <v>-53.142182292594804</v>
      </c>
      <c r="J17" s="14">
        <v>3.4637320814714001</v>
      </c>
      <c r="K17" s="13">
        <v>14.2282230843586</v>
      </c>
      <c r="L17" s="14">
        <v>0.60793526952343402</v>
      </c>
      <c r="M17" s="13">
        <v>10.8863648830958</v>
      </c>
      <c r="N17" s="14">
        <v>0.51138287125612203</v>
      </c>
      <c r="O17" s="13">
        <v>55.159729520690803</v>
      </c>
      <c r="P17" s="14">
        <v>3.3772974123305</v>
      </c>
      <c r="Q17" s="13">
        <v>44.273364637595002</v>
      </c>
      <c r="R17" s="14">
        <v>3.3528342277051899</v>
      </c>
      <c r="S17" s="13">
        <v>1.1357848296583299</v>
      </c>
      <c r="T17" s="14">
        <v>0.168669030313884</v>
      </c>
      <c r="U17" s="13">
        <v>0.91338625405380003</v>
      </c>
      <c r="V17" s="14">
        <v>0.199447045432736</v>
      </c>
      <c r="W17" s="13">
        <v>2.9636649782236502</v>
      </c>
      <c r="X17" s="14">
        <v>1.1178377041781999</v>
      </c>
      <c r="Y17" s="13">
        <v>2.0502787241698499</v>
      </c>
      <c r="Z17" s="14">
        <v>1.1315964434196399</v>
      </c>
      <c r="AA17" s="13">
        <v>1.1208887760122299</v>
      </c>
      <c r="AB17" s="14">
        <v>0.17978604490882399</v>
      </c>
      <c r="AC17" s="13">
        <v>0.78582064998068202</v>
      </c>
      <c r="AD17" s="14">
        <v>0.176187023634927</v>
      </c>
      <c r="AE17" s="13">
        <v>2.4148856876352398</v>
      </c>
      <c r="AF17" s="14">
        <v>1.1279951241921899</v>
      </c>
      <c r="AG17" s="13">
        <v>1.6290650376545599</v>
      </c>
      <c r="AH17" s="14">
        <v>1.1393147160652399</v>
      </c>
      <c r="AI17" s="13">
        <v>1.45164300833306</v>
      </c>
      <c r="AJ17" s="14">
        <v>0.214987345955783</v>
      </c>
      <c r="AK17" s="13">
        <v>1.38883121533613</v>
      </c>
      <c r="AL17" s="14">
        <v>0.25967640136209102</v>
      </c>
      <c r="AM17" s="13">
        <v>6.5783051085114801</v>
      </c>
      <c r="AN17" s="14">
        <v>1.4805387442599001</v>
      </c>
      <c r="AO17" s="13">
        <v>5.1894738931753501</v>
      </c>
      <c r="AP17" s="14">
        <v>1.5336125613193401</v>
      </c>
      <c r="AQ17" s="15"/>
      <c r="AR17" s="15"/>
      <c r="AS17" s="15"/>
      <c r="AT17" s="15"/>
      <c r="AU17" s="15"/>
      <c r="AV17" s="15"/>
      <c r="AW17" s="15"/>
      <c r="AX17" s="15"/>
      <c r="AY17" s="15"/>
      <c r="AZ17" s="15"/>
      <c r="BA17" s="15"/>
      <c r="BB17" s="15"/>
      <c r="BC17" s="15"/>
      <c r="BD17" s="15"/>
      <c r="BE17" s="15"/>
      <c r="BF17" s="15"/>
      <c r="BG17" s="15"/>
      <c r="BH17" s="15"/>
      <c r="BI17" s="15"/>
      <c r="BJ17" s="16"/>
    </row>
    <row r="18" spans="1:62" ht="12.95" customHeight="1" x14ac:dyDescent="0.2">
      <c r="A18" s="17" t="s">
        <v>23</v>
      </c>
      <c r="B18" s="12">
        <v>2</v>
      </c>
      <c r="C18" s="13">
        <v>78.249515444893305</v>
      </c>
      <c r="D18" s="14">
        <v>1.0827319419217101</v>
      </c>
      <c r="E18" s="13">
        <v>82.443255124775007</v>
      </c>
      <c r="F18" s="14">
        <v>0.90305035216877605</v>
      </c>
      <c r="G18" s="13">
        <v>29.341040238008201</v>
      </c>
      <c r="H18" s="14">
        <v>4.50385930269975</v>
      </c>
      <c r="I18" s="13">
        <v>-53.102214886766802</v>
      </c>
      <c r="J18" s="14">
        <v>4.3143779243852798</v>
      </c>
      <c r="K18" s="13">
        <v>17.620005327072001</v>
      </c>
      <c r="L18" s="14">
        <v>0.89802674132099103</v>
      </c>
      <c r="M18" s="13">
        <v>14.2295207741829</v>
      </c>
      <c r="N18" s="14">
        <v>0.76663567915552999</v>
      </c>
      <c r="O18" s="13">
        <v>55.317044313048598</v>
      </c>
      <c r="P18" s="14">
        <v>4.5238755826545498</v>
      </c>
      <c r="Q18" s="13">
        <v>41.087523538865703</v>
      </c>
      <c r="R18" s="14">
        <v>4.4044824567450096</v>
      </c>
      <c r="S18" s="13">
        <v>1.4206025680186301</v>
      </c>
      <c r="T18" s="14">
        <v>0.25611425193308301</v>
      </c>
      <c r="U18" s="13">
        <v>1.22743113491383</v>
      </c>
      <c r="V18" s="14">
        <v>0.30538715523363102</v>
      </c>
      <c r="W18" s="13">
        <v>3.95629625772361</v>
      </c>
      <c r="X18" s="14">
        <v>1.7292139106098201</v>
      </c>
      <c r="Y18" s="13">
        <v>2.7288651228097698</v>
      </c>
      <c r="Z18" s="14">
        <v>1.76004324643465</v>
      </c>
      <c r="AA18" s="13">
        <v>1.16062093812877</v>
      </c>
      <c r="AB18" s="14">
        <v>0.231518151854746</v>
      </c>
      <c r="AC18" s="13">
        <v>0.769400429886541</v>
      </c>
      <c r="AD18" s="14">
        <v>0.24094846416575</v>
      </c>
      <c r="AE18" s="13">
        <v>3.5408298495005002</v>
      </c>
      <c r="AF18" s="14">
        <v>1.8247687962200401</v>
      </c>
      <c r="AG18" s="13">
        <v>2.7714294196139599</v>
      </c>
      <c r="AH18" s="14">
        <v>1.83803037109928</v>
      </c>
      <c r="AI18" s="13">
        <v>1.54925572188732</v>
      </c>
      <c r="AJ18" s="14">
        <v>0.32296819679664701</v>
      </c>
      <c r="AK18" s="13">
        <v>1.3303925362417299</v>
      </c>
      <c r="AL18" s="14">
        <v>0.35520454716676397</v>
      </c>
      <c r="AM18" s="13">
        <v>7.8447893417191201</v>
      </c>
      <c r="AN18" s="14">
        <v>2.2928878334605098</v>
      </c>
      <c r="AO18" s="13">
        <v>6.5143968054774</v>
      </c>
      <c r="AP18" s="14">
        <v>2.3441743028364002</v>
      </c>
      <c r="AQ18" s="15"/>
      <c r="AR18" s="15"/>
      <c r="AS18" s="15"/>
      <c r="AT18" s="15"/>
      <c r="AU18" s="15"/>
      <c r="AV18" s="15"/>
      <c r="AW18" s="15"/>
      <c r="AX18" s="15"/>
      <c r="AY18" s="15"/>
      <c r="AZ18" s="15"/>
      <c r="BA18" s="15"/>
      <c r="BB18" s="15"/>
      <c r="BC18" s="15"/>
      <c r="BD18" s="15"/>
      <c r="BE18" s="15"/>
      <c r="BF18" s="15"/>
      <c r="BG18" s="15"/>
      <c r="BH18" s="15"/>
      <c r="BI18" s="15"/>
      <c r="BJ18" s="16"/>
    </row>
    <row r="19" spans="1:62" ht="12.95" customHeight="1" x14ac:dyDescent="0.2">
      <c r="A19" s="17" t="s">
        <v>24</v>
      </c>
      <c r="B19" s="12">
        <v>2</v>
      </c>
      <c r="C19" s="13">
        <v>88.146364232540094</v>
      </c>
      <c r="D19" s="14">
        <v>0.941994904220959</v>
      </c>
      <c r="E19" s="13">
        <v>91.866666369089501</v>
      </c>
      <c r="F19" s="14">
        <v>0.88615767506895604</v>
      </c>
      <c r="G19" s="13">
        <v>38.432824363933797</v>
      </c>
      <c r="H19" s="14">
        <v>5.2997809034538603</v>
      </c>
      <c r="I19" s="13">
        <v>-53.433842005155597</v>
      </c>
      <c r="J19" s="14">
        <v>5.5575272956128003</v>
      </c>
      <c r="K19" s="13">
        <v>8.8186310970803792</v>
      </c>
      <c r="L19" s="14">
        <v>0.767527388664202</v>
      </c>
      <c r="M19" s="13">
        <v>5.4352923240359496</v>
      </c>
      <c r="N19" s="14">
        <v>0.63359245171368805</v>
      </c>
      <c r="O19" s="13">
        <v>54.913283461313803</v>
      </c>
      <c r="P19" s="14">
        <v>5.18848400766319</v>
      </c>
      <c r="Q19" s="13">
        <v>49.477991137277797</v>
      </c>
      <c r="R19" s="14">
        <v>5.2996424711177097</v>
      </c>
      <c r="S19" s="13">
        <v>0.68152578676766495</v>
      </c>
      <c r="T19" s="14">
        <v>0.15217958539774501</v>
      </c>
      <c r="U19" s="13">
        <v>0.40133073282212001</v>
      </c>
      <c r="V19" s="14">
        <v>0.17178454399503301</v>
      </c>
      <c r="W19" s="13">
        <v>1.4086296024603999</v>
      </c>
      <c r="X19" s="14">
        <v>0.99445671799487301</v>
      </c>
      <c r="Y19" s="13">
        <v>1.0072988696382801</v>
      </c>
      <c r="Z19" s="14">
        <v>1.01011151559331</v>
      </c>
      <c r="AA19" s="13">
        <v>1.0575194997903701</v>
      </c>
      <c r="AB19" s="14">
        <v>0.261746786199193</v>
      </c>
      <c r="AC19" s="13">
        <v>0.81259409820890505</v>
      </c>
      <c r="AD19" s="14">
        <v>0.23664048548013999</v>
      </c>
      <c r="AE19" s="13">
        <v>0.65100514206488003</v>
      </c>
      <c r="AF19" s="14">
        <v>0.63738675480503804</v>
      </c>
      <c r="AG19" s="13">
        <v>-0.16158895614402399</v>
      </c>
      <c r="AH19" s="14">
        <v>0.67030905380885897</v>
      </c>
      <c r="AI19" s="13">
        <v>1.29595938382149</v>
      </c>
      <c r="AJ19" s="14">
        <v>0.244613050555889</v>
      </c>
      <c r="AK19" s="13">
        <v>1.4841164758435701</v>
      </c>
      <c r="AL19" s="14">
        <v>0.36464530866775802</v>
      </c>
      <c r="AM19" s="13">
        <v>4.5942574302271497</v>
      </c>
      <c r="AN19" s="14">
        <v>1.5014939284106099</v>
      </c>
      <c r="AO19" s="13">
        <v>3.1101409543835801</v>
      </c>
      <c r="AP19" s="14">
        <v>1.5698221967379899</v>
      </c>
      <c r="AQ19" s="15"/>
      <c r="AR19" s="15"/>
      <c r="AS19" s="15"/>
      <c r="AT19" s="15"/>
      <c r="AU19" s="15"/>
      <c r="AV19" s="15"/>
      <c r="AW19" s="15"/>
      <c r="AX19" s="15"/>
      <c r="AY19" s="15"/>
      <c r="AZ19" s="15"/>
      <c r="BA19" s="15"/>
      <c r="BB19" s="15"/>
      <c r="BC19" s="15"/>
      <c r="BD19" s="15"/>
      <c r="BE19" s="15"/>
      <c r="BF19" s="15"/>
      <c r="BG19" s="15"/>
      <c r="BH19" s="15"/>
      <c r="BI19" s="15"/>
      <c r="BJ19" s="16"/>
    </row>
    <row r="20" spans="1:62" ht="12.95" customHeight="1" x14ac:dyDescent="0.2">
      <c r="A20" s="2" t="s">
        <v>25</v>
      </c>
      <c r="B20" s="12">
        <v>2</v>
      </c>
      <c r="C20" s="13">
        <v>75.451537901593198</v>
      </c>
      <c r="D20" s="14">
        <v>1.45868185347038</v>
      </c>
      <c r="E20" s="13">
        <v>74.514364568989606</v>
      </c>
      <c r="F20" s="14">
        <v>1.5062065413828101</v>
      </c>
      <c r="G20" s="13">
        <v>69.690868435628502</v>
      </c>
      <c r="H20" s="14">
        <v>3.8664377677822799</v>
      </c>
      <c r="I20" s="13">
        <v>-4.8234961333611004</v>
      </c>
      <c r="J20" s="14">
        <v>3.7648193431889698</v>
      </c>
      <c r="K20" s="13">
        <v>3.4397606991975098</v>
      </c>
      <c r="L20" s="14">
        <v>0.49407356859241602</v>
      </c>
      <c r="M20" s="13">
        <v>3.4763758560528299</v>
      </c>
      <c r="N20" s="14">
        <v>0.65414074268714995</v>
      </c>
      <c r="O20" s="13">
        <v>5.2640868597320498</v>
      </c>
      <c r="P20" s="14">
        <v>1.84836151740067</v>
      </c>
      <c r="Q20" s="13">
        <v>1.7877110036792201</v>
      </c>
      <c r="R20" s="14">
        <v>1.93774139861448</v>
      </c>
      <c r="S20" s="13">
        <v>13.380847642477001</v>
      </c>
      <c r="T20" s="14">
        <v>0.97173448868344503</v>
      </c>
      <c r="U20" s="13">
        <v>13.7394461899727</v>
      </c>
      <c r="V20" s="14">
        <v>0.99421445525362195</v>
      </c>
      <c r="W20" s="13">
        <v>19.0953947528699</v>
      </c>
      <c r="X20" s="14">
        <v>2.9639802025305699</v>
      </c>
      <c r="Y20" s="13">
        <v>5.3559485628971899</v>
      </c>
      <c r="Z20" s="14">
        <v>3.08520202458788</v>
      </c>
      <c r="AA20" s="13">
        <v>6.1522529954099099</v>
      </c>
      <c r="AB20" s="14">
        <v>0.60531532826180201</v>
      </c>
      <c r="AC20" s="13">
        <v>6.1690346677453798</v>
      </c>
      <c r="AD20" s="14">
        <v>0.765449595181241</v>
      </c>
      <c r="AE20" s="13">
        <v>5.2149827558898298</v>
      </c>
      <c r="AF20" s="14">
        <v>1.65135567000696</v>
      </c>
      <c r="AG20" s="13">
        <v>-0.95405191185555305</v>
      </c>
      <c r="AH20" s="14">
        <v>1.7968476765124799</v>
      </c>
      <c r="AI20" s="13">
        <v>1.5756007613223499</v>
      </c>
      <c r="AJ20" s="14">
        <v>0.35172069408864298</v>
      </c>
      <c r="AK20" s="13">
        <v>2.1007787172395198</v>
      </c>
      <c r="AL20" s="14">
        <v>0.52345419516742597</v>
      </c>
      <c r="AM20" s="13">
        <v>0.73466719587976703</v>
      </c>
      <c r="AN20" s="14">
        <v>0.58734657021388403</v>
      </c>
      <c r="AO20" s="13">
        <v>-1.3661115213597499</v>
      </c>
      <c r="AP20" s="14">
        <v>0.79143946315993496</v>
      </c>
      <c r="AQ20" s="15"/>
      <c r="AR20" s="15"/>
      <c r="AS20" s="15"/>
      <c r="AT20" s="15"/>
      <c r="AU20" s="15"/>
      <c r="AV20" s="15"/>
      <c r="AW20" s="15"/>
      <c r="AX20" s="15"/>
      <c r="AY20" s="15"/>
      <c r="AZ20" s="15"/>
      <c r="BA20" s="15"/>
      <c r="BB20" s="15"/>
      <c r="BC20" s="15"/>
      <c r="BD20" s="15"/>
      <c r="BE20" s="15"/>
      <c r="BF20" s="15"/>
      <c r="BG20" s="15"/>
      <c r="BH20" s="15"/>
      <c r="BI20" s="15"/>
      <c r="BJ20" s="16"/>
    </row>
    <row r="21" spans="1:62" ht="12.95" customHeight="1" x14ac:dyDescent="0.2">
      <c r="A21" s="2" t="s">
        <v>26</v>
      </c>
      <c r="B21" s="12">
        <v>2</v>
      </c>
      <c r="C21" s="13" t="s">
        <v>476</v>
      </c>
      <c r="D21" s="14" t="s">
        <v>476</v>
      </c>
      <c r="E21" s="13" t="s">
        <v>476</v>
      </c>
      <c r="F21" s="14" t="s">
        <v>476</v>
      </c>
      <c r="G21" s="13" t="s">
        <v>476</v>
      </c>
      <c r="H21" s="14" t="s">
        <v>476</v>
      </c>
      <c r="I21" s="13" t="s">
        <v>476</v>
      </c>
      <c r="J21" s="14" t="s">
        <v>476</v>
      </c>
      <c r="K21" s="13" t="s">
        <v>476</v>
      </c>
      <c r="L21" s="14" t="s">
        <v>476</v>
      </c>
      <c r="M21" s="13" t="s">
        <v>476</v>
      </c>
      <c r="N21" s="14" t="s">
        <v>476</v>
      </c>
      <c r="O21" s="13" t="s">
        <v>476</v>
      </c>
      <c r="P21" s="14" t="s">
        <v>476</v>
      </c>
      <c r="Q21" s="13" t="s">
        <v>476</v>
      </c>
      <c r="R21" s="14" t="s">
        <v>476</v>
      </c>
      <c r="S21" s="13" t="s">
        <v>476</v>
      </c>
      <c r="T21" s="14" t="s">
        <v>476</v>
      </c>
      <c r="U21" s="13" t="s">
        <v>476</v>
      </c>
      <c r="V21" s="14" t="s">
        <v>476</v>
      </c>
      <c r="W21" s="13" t="s">
        <v>476</v>
      </c>
      <c r="X21" s="14" t="s">
        <v>476</v>
      </c>
      <c r="Y21" s="13" t="s">
        <v>476</v>
      </c>
      <c r="Z21" s="14" t="s">
        <v>476</v>
      </c>
      <c r="AA21" s="13" t="s">
        <v>476</v>
      </c>
      <c r="AB21" s="14" t="s">
        <v>476</v>
      </c>
      <c r="AC21" s="13" t="s">
        <v>476</v>
      </c>
      <c r="AD21" s="14" t="s">
        <v>476</v>
      </c>
      <c r="AE21" s="13" t="s">
        <v>476</v>
      </c>
      <c r="AF21" s="14" t="s">
        <v>476</v>
      </c>
      <c r="AG21" s="13" t="s">
        <v>476</v>
      </c>
      <c r="AH21" s="14" t="s">
        <v>476</v>
      </c>
      <c r="AI21" s="13" t="s">
        <v>476</v>
      </c>
      <c r="AJ21" s="14" t="s">
        <v>476</v>
      </c>
      <c r="AK21" s="13" t="s">
        <v>476</v>
      </c>
      <c r="AL21" s="14" t="s">
        <v>476</v>
      </c>
      <c r="AM21" s="13" t="s">
        <v>476</v>
      </c>
      <c r="AN21" s="14" t="s">
        <v>476</v>
      </c>
      <c r="AO21" s="13" t="s">
        <v>476</v>
      </c>
      <c r="AP21" s="14" t="s">
        <v>476</v>
      </c>
      <c r="AQ21" s="15"/>
      <c r="AR21" s="15"/>
      <c r="AS21" s="15"/>
      <c r="AT21" s="15"/>
      <c r="AU21" s="15"/>
      <c r="AV21" s="15"/>
      <c r="AW21" s="15"/>
      <c r="AX21" s="15"/>
      <c r="AY21" s="15"/>
      <c r="AZ21" s="15"/>
      <c r="BA21" s="15"/>
      <c r="BB21" s="15"/>
      <c r="BC21" s="15"/>
      <c r="BD21" s="15"/>
      <c r="BE21" s="15"/>
      <c r="BF21" s="15"/>
      <c r="BG21" s="15"/>
      <c r="BH21" s="15"/>
      <c r="BI21" s="15"/>
      <c r="BJ21" s="16"/>
    </row>
    <row r="22" spans="1:62" ht="12.95" customHeight="1" x14ac:dyDescent="0.2">
      <c r="A22" s="2" t="s">
        <v>27</v>
      </c>
      <c r="B22" s="12">
        <v>2</v>
      </c>
      <c r="C22" s="13">
        <v>78.856384259086795</v>
      </c>
      <c r="D22" s="14">
        <v>1.2553797664347399</v>
      </c>
      <c r="E22" s="13">
        <v>79.736707012085702</v>
      </c>
      <c r="F22" s="14">
        <v>1.45457476911323</v>
      </c>
      <c r="G22" s="13">
        <v>69.593722075362706</v>
      </c>
      <c r="H22" s="14">
        <v>6.53368945494356</v>
      </c>
      <c r="I22" s="13">
        <v>-10.142984936723</v>
      </c>
      <c r="J22" s="14">
        <v>6.8750711121697199</v>
      </c>
      <c r="K22" s="13">
        <v>6.0922352649502196</v>
      </c>
      <c r="L22" s="14">
        <v>0.68303714416170702</v>
      </c>
      <c r="M22" s="13">
        <v>6.4354908587779898</v>
      </c>
      <c r="N22" s="14">
        <v>0.94313079557880797</v>
      </c>
      <c r="O22" s="13">
        <v>12.497956980307499</v>
      </c>
      <c r="P22" s="14">
        <v>3.7901563718183802</v>
      </c>
      <c r="Q22" s="13">
        <v>6.0624661215295097</v>
      </c>
      <c r="R22" s="14">
        <v>3.8771864875336601</v>
      </c>
      <c r="S22" s="13">
        <v>10.037999108485501</v>
      </c>
      <c r="T22" s="14">
        <v>0.86790746073962199</v>
      </c>
      <c r="U22" s="13">
        <v>9.0678865082184998</v>
      </c>
      <c r="V22" s="14">
        <v>1.1111085238032501</v>
      </c>
      <c r="W22" s="13">
        <v>9.5241803045147808</v>
      </c>
      <c r="X22" s="14">
        <v>3.8869405321220998</v>
      </c>
      <c r="Y22" s="13">
        <v>0.45629379629627698</v>
      </c>
      <c r="Z22" s="14">
        <v>4.1509315840361101</v>
      </c>
      <c r="AA22" s="13">
        <v>4.2453688694987397</v>
      </c>
      <c r="AB22" s="14">
        <v>0.57755239205722897</v>
      </c>
      <c r="AC22" s="13">
        <v>4.1837851975615301</v>
      </c>
      <c r="AD22" s="14">
        <v>0.80072513472703499</v>
      </c>
      <c r="AE22" s="13">
        <v>7.4359604123517302</v>
      </c>
      <c r="AF22" s="14">
        <v>3.31953410463389</v>
      </c>
      <c r="AG22" s="13">
        <v>3.2521752147902099</v>
      </c>
      <c r="AH22" s="14">
        <v>3.4189291957769399</v>
      </c>
      <c r="AI22" s="13">
        <v>0.76801249797877902</v>
      </c>
      <c r="AJ22" s="14">
        <v>0.27681451256257</v>
      </c>
      <c r="AK22" s="13">
        <v>0.57613042335631204</v>
      </c>
      <c r="AL22" s="14">
        <v>0.241900460894695</v>
      </c>
      <c r="AM22" s="13">
        <v>0.948180227463292</v>
      </c>
      <c r="AN22" s="14">
        <v>0.73274761042951198</v>
      </c>
      <c r="AO22" s="13">
        <v>0.37204980410698002</v>
      </c>
      <c r="AP22" s="14">
        <v>0.77550337134765301</v>
      </c>
      <c r="AQ22" s="15"/>
      <c r="AR22" s="15"/>
      <c r="AS22" s="15"/>
      <c r="AT22" s="15"/>
      <c r="AU22" s="15"/>
      <c r="AV22" s="15"/>
      <c r="AW22" s="15"/>
      <c r="AX22" s="15"/>
      <c r="AY22" s="15"/>
      <c r="AZ22" s="15"/>
      <c r="BA22" s="15"/>
      <c r="BB22" s="15"/>
      <c r="BC22" s="15"/>
      <c r="BD22" s="15"/>
      <c r="BE22" s="15"/>
      <c r="BF22" s="15"/>
      <c r="BG22" s="15"/>
      <c r="BH22" s="15"/>
      <c r="BI22" s="15"/>
      <c r="BJ22" s="16"/>
    </row>
    <row r="23" spans="1:62" ht="12.95" customHeight="1" x14ac:dyDescent="0.2">
      <c r="A23" s="2" t="s">
        <v>28</v>
      </c>
      <c r="B23" s="12">
        <v>2</v>
      </c>
      <c r="C23" s="13">
        <v>74.084003817355395</v>
      </c>
      <c r="D23" s="14">
        <v>1.38999374775858</v>
      </c>
      <c r="E23" s="13">
        <v>75.346504523823597</v>
      </c>
      <c r="F23" s="14">
        <v>1.77697197543908</v>
      </c>
      <c r="G23" s="13">
        <v>48.505281541152101</v>
      </c>
      <c r="H23" s="14">
        <v>7.0560489128898203</v>
      </c>
      <c r="I23" s="13">
        <v>-26.8412229826715</v>
      </c>
      <c r="J23" s="14">
        <v>7.3522757129065397</v>
      </c>
      <c r="K23" s="13">
        <v>11.488821438825999</v>
      </c>
      <c r="L23" s="14">
        <v>0.934606679784038</v>
      </c>
      <c r="M23" s="13">
        <v>11.289809442470601</v>
      </c>
      <c r="N23" s="14">
        <v>1.0816560608455099</v>
      </c>
      <c r="O23" s="13">
        <v>26.7464254771618</v>
      </c>
      <c r="P23" s="14">
        <v>7.0145719578663801</v>
      </c>
      <c r="Q23" s="13">
        <v>15.4566160346912</v>
      </c>
      <c r="R23" s="14">
        <v>7.0649422471094301</v>
      </c>
      <c r="S23" s="13">
        <v>7.3805140019109201</v>
      </c>
      <c r="T23" s="14">
        <v>0.98248449037867303</v>
      </c>
      <c r="U23" s="13">
        <v>6.8324708541842503</v>
      </c>
      <c r="V23" s="14">
        <v>1.0825565032558599</v>
      </c>
      <c r="W23" s="13">
        <v>6.2637005751672898</v>
      </c>
      <c r="X23" s="14">
        <v>3.1684207909001199</v>
      </c>
      <c r="Y23" s="13">
        <v>-0.56877027901695598</v>
      </c>
      <c r="Z23" s="14">
        <v>3.2490818854694199</v>
      </c>
      <c r="AA23" s="13">
        <v>5.6851173544473301</v>
      </c>
      <c r="AB23" s="14">
        <v>0.63932300836199596</v>
      </c>
      <c r="AC23" s="13">
        <v>4.6867846588802102</v>
      </c>
      <c r="AD23" s="14">
        <v>0.62629734815503801</v>
      </c>
      <c r="AE23" s="13">
        <v>15.8418257418056</v>
      </c>
      <c r="AF23" s="14">
        <v>5.8065049561963296</v>
      </c>
      <c r="AG23" s="13">
        <v>11.155041082925401</v>
      </c>
      <c r="AH23" s="14">
        <v>5.8217398098989097</v>
      </c>
      <c r="AI23" s="13">
        <v>1.36154338746034</v>
      </c>
      <c r="AJ23" s="14">
        <v>0.27497226151385001</v>
      </c>
      <c r="AK23" s="13">
        <v>1.8444305206414</v>
      </c>
      <c r="AL23" s="14">
        <v>0.41539390224656902</v>
      </c>
      <c r="AM23" s="13">
        <v>2.64276666471322</v>
      </c>
      <c r="AN23" s="14">
        <v>2.2332287571785998</v>
      </c>
      <c r="AO23" s="13">
        <v>0.79833614407182096</v>
      </c>
      <c r="AP23" s="14">
        <v>2.3288313951847401</v>
      </c>
      <c r="AQ23" s="15"/>
      <c r="AR23" s="15"/>
      <c r="AS23" s="15"/>
      <c r="AT23" s="15"/>
      <c r="AU23" s="15"/>
      <c r="AV23" s="15"/>
      <c r="AW23" s="15"/>
      <c r="AX23" s="15"/>
      <c r="AY23" s="15"/>
      <c r="AZ23" s="15"/>
      <c r="BA23" s="15"/>
      <c r="BB23" s="15"/>
      <c r="BC23" s="15"/>
      <c r="BD23" s="15"/>
      <c r="BE23" s="15"/>
      <c r="BF23" s="15"/>
      <c r="BG23" s="15"/>
      <c r="BH23" s="15"/>
      <c r="BI23" s="15"/>
      <c r="BJ23" s="16"/>
    </row>
    <row r="24" spans="1:62" ht="12.95" customHeight="1" x14ac:dyDescent="0.2">
      <c r="A24" s="2" t="s">
        <v>29</v>
      </c>
      <c r="B24" s="12">
        <v>2</v>
      </c>
      <c r="C24" s="13">
        <v>44.768218746820999</v>
      </c>
      <c r="D24" s="14">
        <v>1.3543330504536899</v>
      </c>
      <c r="E24" s="13">
        <v>47.425545044446899</v>
      </c>
      <c r="F24" s="14">
        <v>1.7716555008146699</v>
      </c>
      <c r="G24" s="13">
        <v>31.9629066478218</v>
      </c>
      <c r="H24" s="14">
        <v>4.4835219764837202</v>
      </c>
      <c r="I24" s="13">
        <v>-15.462638396625101</v>
      </c>
      <c r="J24" s="14">
        <v>4.9146039717671703</v>
      </c>
      <c r="K24" s="13">
        <v>19.0614138982383</v>
      </c>
      <c r="L24" s="14">
        <v>0.92461906552823503</v>
      </c>
      <c r="M24" s="13">
        <v>17.6469364621388</v>
      </c>
      <c r="N24" s="14">
        <v>1.0344032932334499</v>
      </c>
      <c r="O24" s="13">
        <v>27.667989131790598</v>
      </c>
      <c r="P24" s="14">
        <v>5.25345503659908</v>
      </c>
      <c r="Q24" s="13">
        <v>10.0210526696518</v>
      </c>
      <c r="R24" s="14">
        <v>5.2396635711774904</v>
      </c>
      <c r="S24" s="13">
        <v>29.936485394070299</v>
      </c>
      <c r="T24" s="14">
        <v>1.3025552272349099</v>
      </c>
      <c r="U24" s="13">
        <v>29.121925475799902</v>
      </c>
      <c r="V24" s="14">
        <v>1.6292905401626601</v>
      </c>
      <c r="W24" s="13">
        <v>31.2850629348445</v>
      </c>
      <c r="X24" s="14">
        <v>4.6758277928480103</v>
      </c>
      <c r="Y24" s="13">
        <v>2.1631374590445902</v>
      </c>
      <c r="Z24" s="14">
        <v>4.8133645016010798</v>
      </c>
      <c r="AA24" s="13">
        <v>5.2791314327064196</v>
      </c>
      <c r="AB24" s="14">
        <v>0.60678618757549396</v>
      </c>
      <c r="AC24" s="13">
        <v>4.9082253932656696</v>
      </c>
      <c r="AD24" s="14">
        <v>0.66024859894010801</v>
      </c>
      <c r="AE24" s="13">
        <v>7.30887138862151</v>
      </c>
      <c r="AF24" s="14">
        <v>2.7471970804143999</v>
      </c>
      <c r="AG24" s="13">
        <v>2.4006459953558399</v>
      </c>
      <c r="AH24" s="14">
        <v>2.9248240479147398</v>
      </c>
      <c r="AI24" s="13">
        <v>0.95475052816401296</v>
      </c>
      <c r="AJ24" s="14">
        <v>0.33428887408559199</v>
      </c>
      <c r="AK24" s="13">
        <v>0.89736762434872397</v>
      </c>
      <c r="AL24" s="14">
        <v>0.33496463824160899</v>
      </c>
      <c r="AM24" s="13">
        <v>1.7751698969216001</v>
      </c>
      <c r="AN24" s="14">
        <v>1.0447878935744099</v>
      </c>
      <c r="AO24" s="13">
        <v>0.87780227257287902</v>
      </c>
      <c r="AP24" s="14">
        <v>1.0996322353461001</v>
      </c>
      <c r="AQ24" s="15"/>
      <c r="AR24" s="15"/>
      <c r="AS24" s="15"/>
      <c r="AT24" s="15"/>
      <c r="AU24" s="15"/>
      <c r="AV24" s="15"/>
      <c r="AW24" s="15"/>
      <c r="AX24" s="15"/>
      <c r="AY24" s="15"/>
      <c r="AZ24" s="15"/>
      <c r="BA24" s="15"/>
      <c r="BB24" s="15"/>
      <c r="BC24" s="15"/>
      <c r="BD24" s="15"/>
      <c r="BE24" s="15"/>
      <c r="BF24" s="15"/>
      <c r="BG24" s="15"/>
      <c r="BH24" s="15"/>
      <c r="BI24" s="15"/>
      <c r="BJ24" s="16"/>
    </row>
    <row r="25" spans="1:62" ht="12.95" customHeight="1" x14ac:dyDescent="0.2">
      <c r="A25" s="2" t="s">
        <v>30</v>
      </c>
      <c r="B25" s="12">
        <v>2</v>
      </c>
      <c r="C25" s="13">
        <v>82.098351198717197</v>
      </c>
      <c r="D25" s="14">
        <v>0.80786432040048095</v>
      </c>
      <c r="E25" s="13">
        <v>83.309543157067694</v>
      </c>
      <c r="F25" s="14">
        <v>0.99073143531810404</v>
      </c>
      <c r="G25" s="13">
        <v>52.272673779087498</v>
      </c>
      <c r="H25" s="14">
        <v>9.0625720287347207</v>
      </c>
      <c r="I25" s="13">
        <v>-31.036869377980299</v>
      </c>
      <c r="J25" s="14">
        <v>9.1229727772154892</v>
      </c>
      <c r="K25" s="13">
        <v>5.9945797467514703</v>
      </c>
      <c r="L25" s="14">
        <v>0.49641069022090401</v>
      </c>
      <c r="M25" s="13">
        <v>5.3631543273972699</v>
      </c>
      <c r="N25" s="14">
        <v>0.53065584966105905</v>
      </c>
      <c r="O25" s="13">
        <v>24.930173475662599</v>
      </c>
      <c r="P25" s="14">
        <v>7.4532754790696298</v>
      </c>
      <c r="Q25" s="13">
        <v>19.567019148265299</v>
      </c>
      <c r="R25" s="14">
        <v>7.4134160669920801</v>
      </c>
      <c r="S25" s="13">
        <v>6.9244519402293001</v>
      </c>
      <c r="T25" s="14">
        <v>0.48373165996853801</v>
      </c>
      <c r="U25" s="13">
        <v>7.0063416443637898</v>
      </c>
      <c r="V25" s="14">
        <v>0.70509693276068797</v>
      </c>
      <c r="W25" s="13">
        <v>2.40855166568796</v>
      </c>
      <c r="X25" s="14">
        <v>1.3752853077209199</v>
      </c>
      <c r="Y25" s="13">
        <v>-4.5977899786758298</v>
      </c>
      <c r="Z25" s="14">
        <v>1.53265351064568</v>
      </c>
      <c r="AA25" s="13">
        <v>4.4179397879003499</v>
      </c>
      <c r="AB25" s="14">
        <v>0.44738021322266402</v>
      </c>
      <c r="AC25" s="13">
        <v>3.9353637685494398</v>
      </c>
      <c r="AD25" s="14">
        <v>0.47547293310079503</v>
      </c>
      <c r="AE25" s="13">
        <v>15.601306902897001</v>
      </c>
      <c r="AF25" s="14">
        <v>5.8535313508993898</v>
      </c>
      <c r="AG25" s="13">
        <v>11.6659431343476</v>
      </c>
      <c r="AH25" s="14">
        <v>5.9113658228392296</v>
      </c>
      <c r="AI25" s="13">
        <v>0.56467732640171597</v>
      </c>
      <c r="AJ25" s="14">
        <v>0.20262248485598799</v>
      </c>
      <c r="AK25" s="13">
        <v>0.385597102621766</v>
      </c>
      <c r="AL25" s="14">
        <v>0.21925627167498499</v>
      </c>
      <c r="AM25" s="13">
        <v>4.7872941766649397</v>
      </c>
      <c r="AN25" s="14">
        <v>3.6961583809990102</v>
      </c>
      <c r="AO25" s="13">
        <v>4.4016970740431702</v>
      </c>
      <c r="AP25" s="14">
        <v>3.6983135126459699</v>
      </c>
      <c r="AQ25" s="15"/>
      <c r="AR25" s="15"/>
      <c r="AS25" s="15"/>
      <c r="AT25" s="15"/>
      <c r="AU25" s="15"/>
      <c r="AV25" s="15"/>
      <c r="AW25" s="15"/>
      <c r="AX25" s="15"/>
      <c r="AY25" s="15"/>
      <c r="AZ25" s="15"/>
      <c r="BA25" s="15"/>
      <c r="BB25" s="15"/>
      <c r="BC25" s="15"/>
      <c r="BD25" s="15"/>
      <c r="BE25" s="15"/>
      <c r="BF25" s="15"/>
      <c r="BG25" s="15"/>
      <c r="BH25" s="15"/>
      <c r="BI25" s="15"/>
      <c r="BJ25" s="16"/>
    </row>
    <row r="26" spans="1:62" ht="12.95" customHeight="1" x14ac:dyDescent="0.2">
      <c r="A26" s="2" t="s">
        <v>32</v>
      </c>
      <c r="B26" s="12">
        <v>2</v>
      </c>
      <c r="C26" s="13">
        <v>61.794660960142302</v>
      </c>
      <c r="D26" s="14">
        <v>1.2042286758215399</v>
      </c>
      <c r="E26" s="13">
        <v>62.089943803818599</v>
      </c>
      <c r="F26" s="14">
        <v>1.71546900730922</v>
      </c>
      <c r="G26" s="13">
        <v>63.898766143337099</v>
      </c>
      <c r="H26" s="14">
        <v>5.9455742869462496</v>
      </c>
      <c r="I26" s="13">
        <v>1.8088223395185601</v>
      </c>
      <c r="J26" s="14">
        <v>6.1636824362511504</v>
      </c>
      <c r="K26" s="13">
        <v>6.3822277115080404</v>
      </c>
      <c r="L26" s="14">
        <v>0.66529289891554999</v>
      </c>
      <c r="M26" s="13">
        <v>7.2072935751871396</v>
      </c>
      <c r="N26" s="14">
        <v>0.91951274627931801</v>
      </c>
      <c r="O26" s="13">
        <v>5.5323257596698703</v>
      </c>
      <c r="P26" s="14">
        <v>2.8785636214526602</v>
      </c>
      <c r="Q26" s="13">
        <v>-1.67496781551727</v>
      </c>
      <c r="R26" s="14">
        <v>2.9734627335886401</v>
      </c>
      <c r="S26" s="13">
        <v>27.146314911789101</v>
      </c>
      <c r="T26" s="14">
        <v>1.10491872128528</v>
      </c>
      <c r="U26" s="13">
        <v>26.1527142644332</v>
      </c>
      <c r="V26" s="14">
        <v>1.52819698688811</v>
      </c>
      <c r="W26" s="13">
        <v>26.371127936170499</v>
      </c>
      <c r="X26" s="14">
        <v>5.9052130579370798</v>
      </c>
      <c r="Y26" s="13">
        <v>0.21841367173724899</v>
      </c>
      <c r="Z26" s="14">
        <v>6.08020669803971</v>
      </c>
      <c r="AA26" s="13">
        <v>2.4063020491089602</v>
      </c>
      <c r="AB26" s="14">
        <v>0.40455403211282598</v>
      </c>
      <c r="AC26" s="13">
        <v>2.1120020683916199</v>
      </c>
      <c r="AD26" s="14">
        <v>0.52484082178704505</v>
      </c>
      <c r="AE26" s="13">
        <v>0.60025467115039799</v>
      </c>
      <c r="AF26" s="14">
        <v>0.84835751169576301</v>
      </c>
      <c r="AG26" s="13">
        <v>-1.5117473972412201</v>
      </c>
      <c r="AH26" s="14">
        <v>0.99711450895575904</v>
      </c>
      <c r="AI26" s="13">
        <v>2.2704943674516098</v>
      </c>
      <c r="AJ26" s="14">
        <v>0.36381087615677599</v>
      </c>
      <c r="AK26" s="13">
        <v>2.4380462881694398</v>
      </c>
      <c r="AL26" s="14">
        <v>0.50216650114661798</v>
      </c>
      <c r="AM26" s="13">
        <v>3.5975254896720998</v>
      </c>
      <c r="AN26" s="14">
        <v>2.6517160414431</v>
      </c>
      <c r="AO26" s="13">
        <v>1.15947920150266</v>
      </c>
      <c r="AP26" s="14">
        <v>2.7149822430317099</v>
      </c>
      <c r="AQ26" s="15"/>
      <c r="AR26" s="15"/>
      <c r="AS26" s="15"/>
      <c r="AT26" s="15"/>
      <c r="AU26" s="15"/>
      <c r="AV26" s="15"/>
      <c r="AW26" s="15"/>
      <c r="AX26" s="15"/>
      <c r="AY26" s="15"/>
      <c r="AZ26" s="15"/>
      <c r="BA26" s="15"/>
      <c r="BB26" s="15"/>
      <c r="BC26" s="15"/>
      <c r="BD26" s="15"/>
      <c r="BE26" s="15"/>
      <c r="BF26" s="15"/>
      <c r="BG26" s="15"/>
      <c r="BH26" s="15"/>
      <c r="BI26" s="15"/>
      <c r="BJ26" s="16"/>
    </row>
    <row r="27" spans="1:62" ht="12.95" customHeight="1" x14ac:dyDescent="0.2">
      <c r="A27" s="2" t="s">
        <v>31</v>
      </c>
      <c r="B27" s="12">
        <v>2</v>
      </c>
      <c r="C27" s="13">
        <v>78.459959496506599</v>
      </c>
      <c r="D27" s="14">
        <v>0.799733426573775</v>
      </c>
      <c r="E27" s="13">
        <v>80.959555125211494</v>
      </c>
      <c r="F27" s="14">
        <v>0.86679079158241801</v>
      </c>
      <c r="G27" s="13">
        <v>35.590757636099099</v>
      </c>
      <c r="H27" s="14">
        <v>2.8644690424924799</v>
      </c>
      <c r="I27" s="13">
        <v>-45.368797489112303</v>
      </c>
      <c r="J27" s="14">
        <v>2.7657547304151699</v>
      </c>
      <c r="K27" s="13">
        <v>10.3771858554434</v>
      </c>
      <c r="L27" s="14">
        <v>0.445887401860112</v>
      </c>
      <c r="M27" s="13">
        <v>9.6063307844096606</v>
      </c>
      <c r="N27" s="14">
        <v>0.53811598266001404</v>
      </c>
      <c r="O27" s="13">
        <v>30.406799715697801</v>
      </c>
      <c r="P27" s="14">
        <v>2.5522218670129702</v>
      </c>
      <c r="Q27" s="13">
        <v>20.800468931288201</v>
      </c>
      <c r="R27" s="14">
        <v>2.5933170531590002</v>
      </c>
      <c r="S27" s="13">
        <v>2.95521905344552</v>
      </c>
      <c r="T27" s="14">
        <v>0.24174628714802801</v>
      </c>
      <c r="U27" s="13">
        <v>2.7171607096093502</v>
      </c>
      <c r="V27" s="14">
        <v>0.28050778586254099</v>
      </c>
      <c r="W27" s="13">
        <v>8.3152154618914498</v>
      </c>
      <c r="X27" s="14">
        <v>1.5679419658570399</v>
      </c>
      <c r="Y27" s="13">
        <v>5.5980547522821</v>
      </c>
      <c r="Z27" s="14">
        <v>1.58009391140485</v>
      </c>
      <c r="AA27" s="13">
        <v>2.5337809034993701</v>
      </c>
      <c r="AB27" s="14">
        <v>0.28518041678769701</v>
      </c>
      <c r="AC27" s="13">
        <v>1.5457264697790301</v>
      </c>
      <c r="AD27" s="14">
        <v>0.255851839302838</v>
      </c>
      <c r="AE27" s="13">
        <v>7.6708224586257803</v>
      </c>
      <c r="AF27" s="14">
        <v>1.5149723475033801</v>
      </c>
      <c r="AG27" s="13">
        <v>6.12509598884676</v>
      </c>
      <c r="AH27" s="14">
        <v>1.50265696854772</v>
      </c>
      <c r="AI27" s="13">
        <v>5.6738546911051104</v>
      </c>
      <c r="AJ27" s="14">
        <v>0.373260130659964</v>
      </c>
      <c r="AK27" s="13">
        <v>5.1712269109905096</v>
      </c>
      <c r="AL27" s="14">
        <v>0.41251431909832997</v>
      </c>
      <c r="AM27" s="13">
        <v>18.016404727685799</v>
      </c>
      <c r="AN27" s="14">
        <v>2.6926818855904999</v>
      </c>
      <c r="AO27" s="13">
        <v>12.845177816695299</v>
      </c>
      <c r="AP27" s="14">
        <v>2.7071433420628499</v>
      </c>
      <c r="AQ27" s="15"/>
      <c r="AR27" s="15"/>
      <c r="AS27" s="15"/>
      <c r="AT27" s="15"/>
      <c r="AU27" s="15"/>
      <c r="AV27" s="15"/>
      <c r="AW27" s="15"/>
      <c r="AX27" s="15"/>
      <c r="AY27" s="15"/>
      <c r="AZ27" s="15"/>
      <c r="BA27" s="15"/>
      <c r="BB27" s="15"/>
      <c r="BC27" s="15"/>
      <c r="BD27" s="15"/>
      <c r="BE27" s="15"/>
      <c r="BF27" s="15"/>
      <c r="BG27" s="15"/>
      <c r="BH27" s="15"/>
      <c r="BI27" s="15"/>
      <c r="BJ27" s="16"/>
    </row>
    <row r="28" spans="1:62" ht="12.95" customHeight="1" x14ac:dyDescent="0.2">
      <c r="A28" s="2" t="s">
        <v>33</v>
      </c>
      <c r="B28" s="12">
        <v>2</v>
      </c>
      <c r="C28" s="13">
        <v>81.192127333210905</v>
      </c>
      <c r="D28" s="14">
        <v>0.98194754179721699</v>
      </c>
      <c r="E28" s="13">
        <v>84.590813410516205</v>
      </c>
      <c r="F28" s="14">
        <v>1.1547397733007301</v>
      </c>
      <c r="G28" s="13">
        <v>47.187840446457997</v>
      </c>
      <c r="H28" s="14">
        <v>4.5136326214579396</v>
      </c>
      <c r="I28" s="13">
        <v>-37.4029729640583</v>
      </c>
      <c r="J28" s="14">
        <v>4.4032023610227098</v>
      </c>
      <c r="K28" s="13">
        <v>8.6161520905985807</v>
      </c>
      <c r="L28" s="14">
        <v>0.55184001580518305</v>
      </c>
      <c r="M28" s="13">
        <v>6.7076768324722202</v>
      </c>
      <c r="N28" s="14">
        <v>0.70269162293888598</v>
      </c>
      <c r="O28" s="13">
        <v>25.149380367338001</v>
      </c>
      <c r="P28" s="14">
        <v>3.81225550694134</v>
      </c>
      <c r="Q28" s="13">
        <v>18.441703534865798</v>
      </c>
      <c r="R28" s="14">
        <v>3.9642117911538102</v>
      </c>
      <c r="S28" s="13">
        <v>6.3563786158854096</v>
      </c>
      <c r="T28" s="14">
        <v>0.77166015958463896</v>
      </c>
      <c r="U28" s="13">
        <v>5.4855278280664903</v>
      </c>
      <c r="V28" s="14">
        <v>0.911491034337366</v>
      </c>
      <c r="W28" s="13">
        <v>18.306484079141899</v>
      </c>
      <c r="X28" s="14">
        <v>4.1860343614018296</v>
      </c>
      <c r="Y28" s="13">
        <v>12.820956251075399</v>
      </c>
      <c r="Z28" s="14">
        <v>4.1661011909231096</v>
      </c>
      <c r="AA28" s="13">
        <v>2.0995526760657701</v>
      </c>
      <c r="AB28" s="14">
        <v>0.40881904795416502</v>
      </c>
      <c r="AC28" s="13">
        <v>1.6236974675904201</v>
      </c>
      <c r="AD28" s="14">
        <v>0.38135446173693799</v>
      </c>
      <c r="AE28" s="13">
        <v>4.0641506683269197</v>
      </c>
      <c r="AF28" s="14">
        <v>1.72239859350706</v>
      </c>
      <c r="AG28" s="13">
        <v>2.4404532007365001</v>
      </c>
      <c r="AH28" s="14">
        <v>1.5769430882628599</v>
      </c>
      <c r="AI28" s="13">
        <v>1.7357892842393901</v>
      </c>
      <c r="AJ28" s="14">
        <v>0.22212556791114299</v>
      </c>
      <c r="AK28" s="13">
        <v>1.5922844613546201</v>
      </c>
      <c r="AL28" s="14">
        <v>0.231277986298144</v>
      </c>
      <c r="AM28" s="13">
        <v>5.2921444387351801</v>
      </c>
      <c r="AN28" s="14">
        <v>1.7438162359552201</v>
      </c>
      <c r="AO28" s="13">
        <v>3.69985997738056</v>
      </c>
      <c r="AP28" s="14">
        <v>1.77547395875655</v>
      </c>
      <c r="AQ28" s="15"/>
      <c r="AR28" s="15"/>
      <c r="AS28" s="15"/>
      <c r="AT28" s="15"/>
      <c r="AU28" s="15"/>
      <c r="AV28" s="15"/>
      <c r="AW28" s="15"/>
      <c r="AX28" s="15"/>
      <c r="AY28" s="15"/>
      <c r="AZ28" s="15"/>
      <c r="BA28" s="15"/>
      <c r="BB28" s="15"/>
      <c r="BC28" s="15"/>
      <c r="BD28" s="15"/>
      <c r="BE28" s="15"/>
      <c r="BF28" s="15"/>
      <c r="BG28" s="15"/>
      <c r="BH28" s="15"/>
      <c r="BI28" s="15"/>
      <c r="BJ28" s="16"/>
    </row>
    <row r="29" spans="1:62" ht="12.95" customHeight="1" x14ac:dyDescent="0.2">
      <c r="A29" s="2" t="s">
        <v>34</v>
      </c>
      <c r="B29" s="12">
        <v>2</v>
      </c>
      <c r="C29" s="13">
        <v>72.479765427297394</v>
      </c>
      <c r="D29" s="14">
        <v>1.0602534433928099</v>
      </c>
      <c r="E29" s="13">
        <v>76.737939990742404</v>
      </c>
      <c r="F29" s="14">
        <v>1.30219277089976</v>
      </c>
      <c r="G29" s="13">
        <v>45.546408574525799</v>
      </c>
      <c r="H29" s="14">
        <v>3.3222786936100999</v>
      </c>
      <c r="I29" s="13">
        <v>-31.191531416216598</v>
      </c>
      <c r="J29" s="14">
        <v>3.6025955269322498</v>
      </c>
      <c r="K29" s="13">
        <v>8.3447738458647205</v>
      </c>
      <c r="L29" s="14">
        <v>0.50585924517190695</v>
      </c>
      <c r="M29" s="13">
        <v>6.4267371650768101</v>
      </c>
      <c r="N29" s="14">
        <v>0.59257265082919497</v>
      </c>
      <c r="O29" s="13">
        <v>18.064766974469201</v>
      </c>
      <c r="P29" s="14">
        <v>2.4327741150839701</v>
      </c>
      <c r="Q29" s="13">
        <v>11.6380298093924</v>
      </c>
      <c r="R29" s="14">
        <v>2.5804442658823201</v>
      </c>
      <c r="S29" s="13">
        <v>8.6319344203248907</v>
      </c>
      <c r="T29" s="14">
        <v>0.61479853181087196</v>
      </c>
      <c r="U29" s="13">
        <v>7.9559640851947497</v>
      </c>
      <c r="V29" s="14">
        <v>0.77684351611275604</v>
      </c>
      <c r="W29" s="13">
        <v>12.2094594426133</v>
      </c>
      <c r="X29" s="14">
        <v>2.28239096866126</v>
      </c>
      <c r="Y29" s="13">
        <v>4.2534953574185801</v>
      </c>
      <c r="Z29" s="14">
        <v>2.29629203314673</v>
      </c>
      <c r="AA29" s="13">
        <v>4.6909014999886001</v>
      </c>
      <c r="AB29" s="14">
        <v>0.43769671248916803</v>
      </c>
      <c r="AC29" s="13">
        <v>3.9390057386533401</v>
      </c>
      <c r="AD29" s="14">
        <v>0.55629264437861303</v>
      </c>
      <c r="AE29" s="13">
        <v>7.9584760255835203</v>
      </c>
      <c r="AF29" s="14">
        <v>1.79230720035978</v>
      </c>
      <c r="AG29" s="13">
        <v>4.0194702869301802</v>
      </c>
      <c r="AH29" s="14">
        <v>1.87190887400779</v>
      </c>
      <c r="AI29" s="13">
        <v>5.8526248065243998</v>
      </c>
      <c r="AJ29" s="14">
        <v>0.47064278673834198</v>
      </c>
      <c r="AK29" s="13">
        <v>4.9403530203326698</v>
      </c>
      <c r="AL29" s="14">
        <v>0.56175767094691698</v>
      </c>
      <c r="AM29" s="13">
        <v>16.220888982808098</v>
      </c>
      <c r="AN29" s="14">
        <v>2.7909938375660599</v>
      </c>
      <c r="AO29" s="13">
        <v>11.280535962475399</v>
      </c>
      <c r="AP29" s="14">
        <v>2.8604302759670399</v>
      </c>
      <c r="AQ29" s="15"/>
      <c r="AR29" s="15"/>
      <c r="AS29" s="15"/>
      <c r="AT29" s="15"/>
      <c r="AU29" s="15"/>
      <c r="AV29" s="15"/>
      <c r="AW29" s="15"/>
      <c r="AX29" s="15"/>
      <c r="AY29" s="15"/>
      <c r="AZ29" s="15"/>
      <c r="BA29" s="15"/>
      <c r="BB29" s="15"/>
      <c r="BC29" s="15"/>
      <c r="BD29" s="15"/>
      <c r="BE29" s="15"/>
      <c r="BF29" s="15"/>
      <c r="BG29" s="15"/>
      <c r="BH29" s="15"/>
      <c r="BI29" s="15"/>
      <c r="BJ29" s="16"/>
    </row>
    <row r="30" spans="1:62" ht="12.95" customHeight="1" x14ac:dyDescent="0.2">
      <c r="A30" s="2" t="s">
        <v>35</v>
      </c>
      <c r="B30" s="12">
        <v>2</v>
      </c>
      <c r="C30" s="13">
        <v>86.652337791595997</v>
      </c>
      <c r="D30" s="14">
        <v>0.70726525216913405</v>
      </c>
      <c r="E30" s="13">
        <v>89.237061425373398</v>
      </c>
      <c r="F30" s="14">
        <v>0.80774410164824695</v>
      </c>
      <c r="G30" s="13">
        <v>54.932782971440702</v>
      </c>
      <c r="H30" s="14">
        <v>3.8191777670111602</v>
      </c>
      <c r="I30" s="13">
        <v>-34.304278453932703</v>
      </c>
      <c r="J30" s="14">
        <v>3.8269891016925799</v>
      </c>
      <c r="K30" s="13">
        <v>3.4332576726780699</v>
      </c>
      <c r="L30" s="14">
        <v>0.30119773636491198</v>
      </c>
      <c r="M30" s="13">
        <v>2.6274843807581298</v>
      </c>
      <c r="N30" s="14">
        <v>0.39417892436773899</v>
      </c>
      <c r="O30" s="13">
        <v>14.3983301797699</v>
      </c>
      <c r="P30" s="14">
        <v>3.25449572784495</v>
      </c>
      <c r="Q30" s="13">
        <v>11.7708457990118</v>
      </c>
      <c r="R30" s="14">
        <v>3.3536175094795002</v>
      </c>
      <c r="S30" s="13">
        <v>2.4881771673612101</v>
      </c>
      <c r="T30" s="14">
        <v>0.25819082801071003</v>
      </c>
      <c r="U30" s="13">
        <v>2.2762317391732299</v>
      </c>
      <c r="V30" s="14">
        <v>0.313384548464756</v>
      </c>
      <c r="W30" s="13">
        <v>3.4068816253535901</v>
      </c>
      <c r="X30" s="14">
        <v>1.2216486794314301</v>
      </c>
      <c r="Y30" s="13">
        <v>1.13064988618036</v>
      </c>
      <c r="Z30" s="14">
        <v>1.2399418798556501</v>
      </c>
      <c r="AA30" s="13">
        <v>1.6525648699195901</v>
      </c>
      <c r="AB30" s="14">
        <v>0.232822191532635</v>
      </c>
      <c r="AC30" s="13">
        <v>1.3488332024629299</v>
      </c>
      <c r="AD30" s="14">
        <v>0.28432237968802898</v>
      </c>
      <c r="AE30" s="13">
        <v>6.2727894367846</v>
      </c>
      <c r="AF30" s="14">
        <v>2.17683512662044</v>
      </c>
      <c r="AG30" s="13">
        <v>4.9239562343216701</v>
      </c>
      <c r="AH30" s="14">
        <v>2.1923453918134599</v>
      </c>
      <c r="AI30" s="13">
        <v>5.7736624984451703</v>
      </c>
      <c r="AJ30" s="14">
        <v>0.51156727683952097</v>
      </c>
      <c r="AK30" s="13">
        <v>4.5103892522323203</v>
      </c>
      <c r="AL30" s="14">
        <v>0.53424817202355701</v>
      </c>
      <c r="AM30" s="13">
        <v>20.9892157866513</v>
      </c>
      <c r="AN30" s="14">
        <v>4.1128281093736296</v>
      </c>
      <c r="AO30" s="13">
        <v>16.4788265344189</v>
      </c>
      <c r="AP30" s="14">
        <v>4.1628261727572804</v>
      </c>
      <c r="AQ30" s="15"/>
      <c r="AR30" s="15"/>
      <c r="AS30" s="15"/>
      <c r="AT30" s="15"/>
      <c r="AU30" s="15"/>
      <c r="AV30" s="15"/>
      <c r="AW30" s="15"/>
      <c r="AX30" s="15"/>
      <c r="AY30" s="15"/>
      <c r="AZ30" s="15"/>
      <c r="BA30" s="15"/>
      <c r="BB30" s="15"/>
      <c r="BC30" s="15"/>
      <c r="BD30" s="15"/>
      <c r="BE30" s="15"/>
      <c r="BF30" s="15"/>
      <c r="BG30" s="15"/>
      <c r="BH30" s="15"/>
      <c r="BI30" s="15"/>
      <c r="BJ30" s="16"/>
    </row>
    <row r="31" spans="1:62" ht="12.95" customHeight="1" x14ac:dyDescent="0.2">
      <c r="A31" s="2" t="s">
        <v>36</v>
      </c>
      <c r="B31" s="12">
        <v>2</v>
      </c>
      <c r="C31" s="13">
        <v>74.207248232050702</v>
      </c>
      <c r="D31" s="14">
        <v>0.78046867670795805</v>
      </c>
      <c r="E31" s="13">
        <v>76.578843081026704</v>
      </c>
      <c r="F31" s="14">
        <v>1.0866699324418401</v>
      </c>
      <c r="G31" s="13">
        <v>35.7289527193822</v>
      </c>
      <c r="H31" s="14">
        <v>5.6272679150096598</v>
      </c>
      <c r="I31" s="13">
        <v>-40.849890361644498</v>
      </c>
      <c r="J31" s="14">
        <v>5.7358097476266199</v>
      </c>
      <c r="K31" s="13">
        <v>5.8311288971319399</v>
      </c>
      <c r="L31" s="14">
        <v>0.452299565247194</v>
      </c>
      <c r="M31" s="13">
        <v>4.9441381267526001</v>
      </c>
      <c r="N31" s="14">
        <v>0.529801183639656</v>
      </c>
      <c r="O31" s="13">
        <v>21.441891057867899</v>
      </c>
      <c r="P31" s="14">
        <v>3.8824133042206399</v>
      </c>
      <c r="Q31" s="13">
        <v>16.497752931115301</v>
      </c>
      <c r="R31" s="14">
        <v>3.94905647590048</v>
      </c>
      <c r="S31" s="13">
        <v>11.8114531389487</v>
      </c>
      <c r="T31" s="14">
        <v>0.57659526654302395</v>
      </c>
      <c r="U31" s="13">
        <v>10.712154291187399</v>
      </c>
      <c r="V31" s="14">
        <v>0.98462283044906795</v>
      </c>
      <c r="W31" s="13">
        <v>11.7109201239602</v>
      </c>
      <c r="X31" s="14">
        <v>3.4390224715592201</v>
      </c>
      <c r="Y31" s="13">
        <v>0.99876583277279896</v>
      </c>
      <c r="Z31" s="14">
        <v>3.8072472977955201</v>
      </c>
      <c r="AA31" s="13">
        <v>4.8004887815227004</v>
      </c>
      <c r="AB31" s="14">
        <v>0.43617594699714601</v>
      </c>
      <c r="AC31" s="13">
        <v>3.9764882842336799</v>
      </c>
      <c r="AD31" s="14">
        <v>0.49508355618928102</v>
      </c>
      <c r="AE31" s="13">
        <v>18.146515722204501</v>
      </c>
      <c r="AF31" s="14">
        <v>5.0180536915970597</v>
      </c>
      <c r="AG31" s="13">
        <v>14.1700274379708</v>
      </c>
      <c r="AH31" s="14">
        <v>5.0039261303488702</v>
      </c>
      <c r="AI31" s="13">
        <v>3.3496809503459501</v>
      </c>
      <c r="AJ31" s="14">
        <v>0.39449804219596601</v>
      </c>
      <c r="AK31" s="13">
        <v>3.7883762167996</v>
      </c>
      <c r="AL31" s="14">
        <v>0.52539907725271395</v>
      </c>
      <c r="AM31" s="13">
        <v>12.9717203765851</v>
      </c>
      <c r="AN31" s="14">
        <v>3.89060277003487</v>
      </c>
      <c r="AO31" s="13">
        <v>9.1833441597855394</v>
      </c>
      <c r="AP31" s="14">
        <v>3.8797603918808701</v>
      </c>
      <c r="AQ31" s="15"/>
      <c r="AR31" s="15"/>
      <c r="AS31" s="15"/>
      <c r="AT31" s="15"/>
      <c r="AU31" s="15"/>
      <c r="AV31" s="15"/>
      <c r="AW31" s="15"/>
      <c r="AX31" s="15"/>
      <c r="AY31" s="15"/>
      <c r="AZ31" s="15"/>
      <c r="BA31" s="15"/>
      <c r="BB31" s="15"/>
      <c r="BC31" s="15"/>
      <c r="BD31" s="15"/>
      <c r="BE31" s="15"/>
      <c r="BF31" s="15"/>
      <c r="BG31" s="15"/>
      <c r="BH31" s="15"/>
      <c r="BI31" s="15"/>
      <c r="BJ31" s="16"/>
    </row>
    <row r="32" spans="1:62" ht="12.95" customHeight="1" x14ac:dyDescent="0.2">
      <c r="A32" s="2" t="s">
        <v>37</v>
      </c>
      <c r="B32" s="12">
        <v>2</v>
      </c>
      <c r="C32" s="13">
        <v>91.458707209924796</v>
      </c>
      <c r="D32" s="14">
        <v>0.592243533011242</v>
      </c>
      <c r="E32" s="13">
        <v>92.603649903573</v>
      </c>
      <c r="F32" s="14">
        <v>0.66737259241540703</v>
      </c>
      <c r="G32" s="13">
        <v>76.372001711899998</v>
      </c>
      <c r="H32" s="14">
        <v>4.2593970768840999</v>
      </c>
      <c r="I32" s="13">
        <v>-16.231648191672999</v>
      </c>
      <c r="J32" s="14">
        <v>4.3649652920712496</v>
      </c>
      <c r="K32" s="13">
        <v>0</v>
      </c>
      <c r="L32" s="14">
        <v>0</v>
      </c>
      <c r="M32" s="13">
        <v>0</v>
      </c>
      <c r="N32" s="14">
        <v>0</v>
      </c>
      <c r="O32" s="13">
        <v>0</v>
      </c>
      <c r="P32" s="14">
        <v>0</v>
      </c>
      <c r="Q32" s="13">
        <v>0</v>
      </c>
      <c r="R32" s="14">
        <v>0</v>
      </c>
      <c r="S32" s="13">
        <v>5.3126887368102302</v>
      </c>
      <c r="T32" s="14">
        <v>0.38364319554585602</v>
      </c>
      <c r="U32" s="13">
        <v>5.0336175777076297</v>
      </c>
      <c r="V32" s="14">
        <v>0.52754722191746495</v>
      </c>
      <c r="W32" s="13">
        <v>15.822922536496501</v>
      </c>
      <c r="X32" s="14">
        <v>3.7782471662133701</v>
      </c>
      <c r="Y32" s="13">
        <v>10.7893049587889</v>
      </c>
      <c r="Z32" s="14">
        <v>3.9034791322635298</v>
      </c>
      <c r="AA32" s="13">
        <v>2.6987670322403101</v>
      </c>
      <c r="AB32" s="14">
        <v>0.31451775679720401</v>
      </c>
      <c r="AC32" s="13">
        <v>2.0416029153617701</v>
      </c>
      <c r="AD32" s="14">
        <v>0.33431174751492199</v>
      </c>
      <c r="AE32" s="13">
        <v>6.0715985999797502</v>
      </c>
      <c r="AF32" s="14">
        <v>2.70190412789551</v>
      </c>
      <c r="AG32" s="13">
        <v>4.0299956846179796</v>
      </c>
      <c r="AH32" s="14">
        <v>2.6873950207354298</v>
      </c>
      <c r="AI32" s="13">
        <v>0.52983702102465902</v>
      </c>
      <c r="AJ32" s="14">
        <v>0.15137548065384901</v>
      </c>
      <c r="AK32" s="13">
        <v>0.32112960335762097</v>
      </c>
      <c r="AL32" s="14">
        <v>0.12948382833220201</v>
      </c>
      <c r="AM32" s="13">
        <v>1.7334771516237699</v>
      </c>
      <c r="AN32" s="14">
        <v>1.43117908480982</v>
      </c>
      <c r="AO32" s="13">
        <v>1.4123475482661501</v>
      </c>
      <c r="AP32" s="14">
        <v>1.43688363189834</v>
      </c>
      <c r="AQ32" s="15"/>
      <c r="AR32" s="15"/>
      <c r="AS32" s="15"/>
      <c r="AT32" s="15"/>
      <c r="AU32" s="15"/>
      <c r="AV32" s="15"/>
      <c r="AW32" s="15"/>
      <c r="AX32" s="15"/>
      <c r="AY32" s="15"/>
      <c r="AZ32" s="15"/>
      <c r="BA32" s="15"/>
      <c r="BB32" s="15"/>
      <c r="BC32" s="15"/>
      <c r="BD32" s="15"/>
      <c r="BE32" s="15"/>
      <c r="BF32" s="15"/>
      <c r="BG32" s="15"/>
      <c r="BH32" s="15"/>
      <c r="BI32" s="15"/>
      <c r="BJ32" s="16"/>
    </row>
    <row r="33" spans="1:62" ht="12.95" customHeight="1" x14ac:dyDescent="0.2">
      <c r="A33" s="2" t="s">
        <v>38</v>
      </c>
      <c r="B33" s="12">
        <v>2</v>
      </c>
      <c r="C33" s="13">
        <v>55.155047840806603</v>
      </c>
      <c r="D33" s="14">
        <v>1.37846394590846</v>
      </c>
      <c r="E33" s="13">
        <v>60.709548619329603</v>
      </c>
      <c r="F33" s="14">
        <v>1.8252988859214401</v>
      </c>
      <c r="G33" s="13">
        <v>30.353352832283399</v>
      </c>
      <c r="H33" s="14">
        <v>3.70141782838843</v>
      </c>
      <c r="I33" s="13">
        <v>-30.3561957870462</v>
      </c>
      <c r="J33" s="14">
        <v>4.1105958379880603</v>
      </c>
      <c r="K33" s="13">
        <v>26.538728873682199</v>
      </c>
      <c r="L33" s="14">
        <v>1.2691669288578999</v>
      </c>
      <c r="M33" s="13">
        <v>23.624781779624399</v>
      </c>
      <c r="N33" s="14">
        <v>1.7503883661213699</v>
      </c>
      <c r="O33" s="13">
        <v>38.765096883568098</v>
      </c>
      <c r="P33" s="14">
        <v>3.7435664982116199</v>
      </c>
      <c r="Q33" s="13">
        <v>15.140315103943699</v>
      </c>
      <c r="R33" s="14">
        <v>4.0816920916984696</v>
      </c>
      <c r="S33" s="13">
        <v>5.9239824865463504</v>
      </c>
      <c r="T33" s="14">
        <v>0.664543512747929</v>
      </c>
      <c r="U33" s="13">
        <v>6.1888703636556999</v>
      </c>
      <c r="V33" s="14">
        <v>1.02660876875645</v>
      </c>
      <c r="W33" s="13">
        <v>6.80723342473987</v>
      </c>
      <c r="X33" s="14">
        <v>2.11018144795454</v>
      </c>
      <c r="Y33" s="13">
        <v>0.61836306108416395</v>
      </c>
      <c r="Z33" s="14">
        <v>2.4437043429233598</v>
      </c>
      <c r="AA33" s="13">
        <v>6.9151734981212201</v>
      </c>
      <c r="AB33" s="14">
        <v>0.75860352878761705</v>
      </c>
      <c r="AC33" s="13">
        <v>4.7947855595605002</v>
      </c>
      <c r="AD33" s="14">
        <v>0.87830038680372802</v>
      </c>
      <c r="AE33" s="13">
        <v>10.375824429807899</v>
      </c>
      <c r="AF33" s="14">
        <v>2.4980276807360902</v>
      </c>
      <c r="AG33" s="13">
        <v>5.5810388702473599</v>
      </c>
      <c r="AH33" s="14">
        <v>2.7047793540389899</v>
      </c>
      <c r="AI33" s="13">
        <v>5.4670673008436497</v>
      </c>
      <c r="AJ33" s="14">
        <v>0.59712397956098895</v>
      </c>
      <c r="AK33" s="13">
        <v>4.6820136778297696</v>
      </c>
      <c r="AL33" s="14">
        <v>0.81063091211699101</v>
      </c>
      <c r="AM33" s="13">
        <v>13.698492429600799</v>
      </c>
      <c r="AN33" s="14">
        <v>2.7324993298859299</v>
      </c>
      <c r="AO33" s="13">
        <v>9.0164787517710003</v>
      </c>
      <c r="AP33" s="14">
        <v>2.8981020370944899</v>
      </c>
      <c r="AQ33" s="15"/>
      <c r="AR33" s="15"/>
      <c r="AS33" s="15"/>
      <c r="AT33" s="15"/>
      <c r="AU33" s="15"/>
      <c r="AV33" s="15"/>
      <c r="AW33" s="15"/>
      <c r="AX33" s="15"/>
      <c r="AY33" s="15"/>
      <c r="AZ33" s="15"/>
      <c r="BA33" s="15"/>
      <c r="BB33" s="15"/>
      <c r="BC33" s="15"/>
      <c r="BD33" s="15"/>
      <c r="BE33" s="15"/>
      <c r="BF33" s="15"/>
      <c r="BG33" s="15"/>
      <c r="BH33" s="15"/>
      <c r="BI33" s="15"/>
      <c r="BJ33" s="16"/>
    </row>
    <row r="34" spans="1:62" ht="12.95" customHeight="1" x14ac:dyDescent="0.2">
      <c r="A34" s="2" t="s">
        <v>39</v>
      </c>
      <c r="B34" s="12">
        <v>2</v>
      </c>
      <c r="C34" s="13">
        <v>67.889819727666307</v>
      </c>
      <c r="D34" s="14">
        <v>1.01522338326137</v>
      </c>
      <c r="E34" s="13">
        <v>75.331607153198206</v>
      </c>
      <c r="F34" s="14">
        <v>1.3154315383305699</v>
      </c>
      <c r="G34" s="13">
        <v>25.986361561453801</v>
      </c>
      <c r="H34" s="14">
        <v>3.6616252488065602</v>
      </c>
      <c r="I34" s="13">
        <v>-49.345245591744501</v>
      </c>
      <c r="J34" s="14">
        <v>3.9259011808742699</v>
      </c>
      <c r="K34" s="13">
        <v>19.920423313135601</v>
      </c>
      <c r="L34" s="14">
        <v>0.94080237368918596</v>
      </c>
      <c r="M34" s="13">
        <v>13.8273953872771</v>
      </c>
      <c r="N34" s="14">
        <v>1.0808052518948801</v>
      </c>
      <c r="O34" s="13">
        <v>58.007169716719098</v>
      </c>
      <c r="P34" s="14">
        <v>4.1682221664825203</v>
      </c>
      <c r="Q34" s="13">
        <v>44.179774329441997</v>
      </c>
      <c r="R34" s="14">
        <v>4.05536398331882</v>
      </c>
      <c r="S34" s="13">
        <v>0.54516887765309896</v>
      </c>
      <c r="T34" s="14">
        <v>0.167343580742049</v>
      </c>
      <c r="U34" s="13">
        <v>0.35658144665906799</v>
      </c>
      <c r="V34" s="14">
        <v>0.118572863137737</v>
      </c>
      <c r="W34" s="13">
        <v>1.5975989467988501</v>
      </c>
      <c r="X34" s="14">
        <v>0.92442936013273902</v>
      </c>
      <c r="Y34" s="13">
        <v>1.2410175001397901</v>
      </c>
      <c r="Z34" s="14">
        <v>0.93529840506670903</v>
      </c>
      <c r="AA34" s="13">
        <v>11.0951347317738</v>
      </c>
      <c r="AB34" s="14">
        <v>0.73875393456423399</v>
      </c>
      <c r="AC34" s="13">
        <v>10.057843528566</v>
      </c>
      <c r="AD34" s="14">
        <v>1.1248442984184499</v>
      </c>
      <c r="AE34" s="13">
        <v>13.85962544231</v>
      </c>
      <c r="AF34" s="14">
        <v>3.0954833928435899</v>
      </c>
      <c r="AG34" s="13">
        <v>3.8017819137439699</v>
      </c>
      <c r="AH34" s="14">
        <v>3.3752569615706398</v>
      </c>
      <c r="AI34" s="13">
        <v>0.549453349771166</v>
      </c>
      <c r="AJ34" s="14">
        <v>0.192796203798589</v>
      </c>
      <c r="AK34" s="13">
        <v>0.42657248429955302</v>
      </c>
      <c r="AL34" s="14">
        <v>0.27531944741775499</v>
      </c>
      <c r="AM34" s="13">
        <v>0.54924433271823203</v>
      </c>
      <c r="AN34" s="14">
        <v>0.40449686915986699</v>
      </c>
      <c r="AO34" s="13">
        <v>0.12267184841867899</v>
      </c>
      <c r="AP34" s="14">
        <v>0.487087367428784</v>
      </c>
      <c r="AQ34" s="15"/>
      <c r="AR34" s="15"/>
      <c r="AS34" s="15"/>
      <c r="AT34" s="15"/>
      <c r="AU34" s="15"/>
      <c r="AV34" s="15"/>
      <c r="AW34" s="15"/>
      <c r="AX34" s="15"/>
      <c r="AY34" s="15"/>
      <c r="AZ34" s="15"/>
      <c r="BA34" s="15"/>
      <c r="BB34" s="15"/>
      <c r="BC34" s="15"/>
      <c r="BD34" s="15"/>
      <c r="BE34" s="15"/>
      <c r="BF34" s="15"/>
      <c r="BG34" s="15"/>
      <c r="BH34" s="15"/>
      <c r="BI34" s="15"/>
      <c r="BJ34" s="16"/>
    </row>
    <row r="35" spans="1:62" ht="12.95" customHeight="1" x14ac:dyDescent="0.2">
      <c r="A35" s="2" t="s">
        <v>40</v>
      </c>
      <c r="B35" s="12">
        <v>2</v>
      </c>
      <c r="C35" s="13">
        <v>55.464106203496002</v>
      </c>
      <c r="D35" s="14">
        <v>0.84274929590731695</v>
      </c>
      <c r="E35" s="13">
        <v>55.741578626483197</v>
      </c>
      <c r="F35" s="14">
        <v>1.2659030005682099</v>
      </c>
      <c r="G35" s="13">
        <v>43.326091473157298</v>
      </c>
      <c r="H35" s="14">
        <v>2.8856955143087402</v>
      </c>
      <c r="I35" s="13">
        <v>-12.4154871533259</v>
      </c>
      <c r="J35" s="14">
        <v>3.16912766433687</v>
      </c>
      <c r="K35" s="13">
        <v>0</v>
      </c>
      <c r="L35" s="14">
        <v>0</v>
      </c>
      <c r="M35" s="13">
        <v>0</v>
      </c>
      <c r="N35" s="14">
        <v>0</v>
      </c>
      <c r="O35" s="13">
        <v>0</v>
      </c>
      <c r="P35" s="14">
        <v>0</v>
      </c>
      <c r="Q35" s="13">
        <v>0</v>
      </c>
      <c r="R35" s="14">
        <v>0</v>
      </c>
      <c r="S35" s="13">
        <v>43.386979324912801</v>
      </c>
      <c r="T35" s="14">
        <v>0.83953179547939605</v>
      </c>
      <c r="U35" s="13">
        <v>42.740636129207502</v>
      </c>
      <c r="V35" s="14">
        <v>1.2652749308500799</v>
      </c>
      <c r="W35" s="13">
        <v>54.197608276829598</v>
      </c>
      <c r="X35" s="14">
        <v>2.7783656508290999</v>
      </c>
      <c r="Y35" s="13">
        <v>11.456972147622199</v>
      </c>
      <c r="Z35" s="14">
        <v>3.1420579865269702</v>
      </c>
      <c r="AA35" s="13">
        <v>0</v>
      </c>
      <c r="AB35" s="14">
        <v>0</v>
      </c>
      <c r="AC35" s="13">
        <v>0</v>
      </c>
      <c r="AD35" s="14">
        <v>0</v>
      </c>
      <c r="AE35" s="13">
        <v>0</v>
      </c>
      <c r="AF35" s="14">
        <v>0</v>
      </c>
      <c r="AG35" s="13">
        <v>0</v>
      </c>
      <c r="AH35" s="14">
        <v>0</v>
      </c>
      <c r="AI35" s="13">
        <v>1.1489144715911801</v>
      </c>
      <c r="AJ35" s="14">
        <v>0.17052113786759401</v>
      </c>
      <c r="AK35" s="13">
        <v>1.51778524430932</v>
      </c>
      <c r="AL35" s="14">
        <v>0.26900936491646998</v>
      </c>
      <c r="AM35" s="13">
        <v>2.4763002500130602</v>
      </c>
      <c r="AN35" s="14">
        <v>0.73625788426389505</v>
      </c>
      <c r="AO35" s="13">
        <v>0.95851500570374004</v>
      </c>
      <c r="AP35" s="14">
        <v>0.77150488893205205</v>
      </c>
      <c r="AQ35" s="15"/>
      <c r="AR35" s="15"/>
      <c r="AS35" s="15"/>
      <c r="AT35" s="15"/>
      <c r="AU35" s="15"/>
      <c r="AV35" s="15"/>
      <c r="AW35" s="15"/>
      <c r="AX35" s="15"/>
      <c r="AY35" s="15"/>
      <c r="AZ35" s="15"/>
      <c r="BA35" s="15"/>
      <c r="BB35" s="15"/>
      <c r="BC35" s="15"/>
      <c r="BD35" s="15"/>
      <c r="BE35" s="15"/>
      <c r="BF35" s="15"/>
      <c r="BG35" s="15"/>
      <c r="BH35" s="15"/>
      <c r="BI35" s="15"/>
      <c r="BJ35" s="16"/>
    </row>
    <row r="36" spans="1:62" ht="12.95" customHeight="1" x14ac:dyDescent="0.2">
      <c r="A36" s="2" t="s">
        <v>41</v>
      </c>
      <c r="B36" s="12">
        <v>2</v>
      </c>
      <c r="C36" s="13">
        <v>97.748962762858795</v>
      </c>
      <c r="D36" s="14">
        <v>0.248472897303542</v>
      </c>
      <c r="E36" s="13">
        <v>98.045083484697301</v>
      </c>
      <c r="F36" s="14">
        <v>0.29565830448298203</v>
      </c>
      <c r="G36" s="13" t="s">
        <v>713</v>
      </c>
      <c r="H36" s="14" t="s">
        <v>713</v>
      </c>
      <c r="I36" s="13" t="s">
        <v>713</v>
      </c>
      <c r="J36" s="14" t="s">
        <v>713</v>
      </c>
      <c r="K36" s="13">
        <v>0.375588476111886</v>
      </c>
      <c r="L36" s="14">
        <v>9.3470159872748204E-2</v>
      </c>
      <c r="M36" s="13">
        <v>0.353962411046083</v>
      </c>
      <c r="N36" s="14">
        <v>0.124606805898427</v>
      </c>
      <c r="O36" s="13" t="s">
        <v>713</v>
      </c>
      <c r="P36" s="14" t="s">
        <v>713</v>
      </c>
      <c r="Q36" s="13" t="s">
        <v>713</v>
      </c>
      <c r="R36" s="14" t="s">
        <v>713</v>
      </c>
      <c r="S36" s="13">
        <v>1.6664124569293499</v>
      </c>
      <c r="T36" s="14">
        <v>0.21040982653781401</v>
      </c>
      <c r="U36" s="13">
        <v>1.5148436029688199</v>
      </c>
      <c r="V36" s="14">
        <v>0.25133277325549902</v>
      </c>
      <c r="W36" s="13" t="s">
        <v>713</v>
      </c>
      <c r="X36" s="14" t="s">
        <v>713</v>
      </c>
      <c r="Y36" s="13" t="s">
        <v>713</v>
      </c>
      <c r="Z36" s="14" t="s">
        <v>713</v>
      </c>
      <c r="AA36" s="13">
        <v>0.13789594483994899</v>
      </c>
      <c r="AB36" s="14">
        <v>6.8336127380838996E-2</v>
      </c>
      <c r="AC36" s="13">
        <v>6.9989476145056198E-2</v>
      </c>
      <c r="AD36" s="14">
        <v>5.0579223740267597E-2</v>
      </c>
      <c r="AE36" s="13" t="s">
        <v>713</v>
      </c>
      <c r="AF36" s="14" t="s">
        <v>713</v>
      </c>
      <c r="AG36" s="13" t="s">
        <v>713</v>
      </c>
      <c r="AH36" s="14" t="s">
        <v>713</v>
      </c>
      <c r="AI36" s="13">
        <v>7.1140359260057101E-2</v>
      </c>
      <c r="AJ36" s="14">
        <v>3.7338362442676701E-2</v>
      </c>
      <c r="AK36" s="13">
        <v>1.61210251427094E-2</v>
      </c>
      <c r="AL36" s="14">
        <v>1.6156336064843999E-2</v>
      </c>
      <c r="AM36" s="13" t="s">
        <v>713</v>
      </c>
      <c r="AN36" s="14" t="s">
        <v>713</v>
      </c>
      <c r="AO36" s="13" t="s">
        <v>713</v>
      </c>
      <c r="AP36" s="14" t="s">
        <v>713</v>
      </c>
      <c r="AQ36" s="15"/>
      <c r="AR36" s="15"/>
      <c r="AS36" s="15"/>
      <c r="AT36" s="15"/>
      <c r="AU36" s="15"/>
      <c r="AV36" s="15"/>
      <c r="AW36" s="15"/>
      <c r="AX36" s="15"/>
      <c r="AY36" s="15"/>
      <c r="AZ36" s="15"/>
      <c r="BA36" s="15"/>
      <c r="BB36" s="15"/>
      <c r="BC36" s="15"/>
      <c r="BD36" s="15"/>
      <c r="BE36" s="15"/>
      <c r="BF36" s="15"/>
      <c r="BG36" s="15"/>
      <c r="BH36" s="15"/>
      <c r="BI36" s="15"/>
      <c r="BJ36" s="16"/>
    </row>
    <row r="37" spans="1:62" ht="12.95" customHeight="1" x14ac:dyDescent="0.2">
      <c r="A37" s="2" t="s">
        <v>42</v>
      </c>
      <c r="B37" s="12">
        <v>2</v>
      </c>
      <c r="C37" s="13">
        <v>46.263073140484899</v>
      </c>
      <c r="D37" s="14">
        <v>1.2978842421568699</v>
      </c>
      <c r="E37" s="13">
        <v>44.877181505550901</v>
      </c>
      <c r="F37" s="14">
        <v>1.4132418447253201</v>
      </c>
      <c r="G37" s="13">
        <v>38.0949022201834</v>
      </c>
      <c r="H37" s="14">
        <v>6.3932915121045601</v>
      </c>
      <c r="I37" s="13">
        <v>-6.7822792853675802</v>
      </c>
      <c r="J37" s="14">
        <v>6.4887884891657102</v>
      </c>
      <c r="K37" s="13">
        <v>4.3326285954589396</v>
      </c>
      <c r="L37" s="14">
        <v>0.30878456732291498</v>
      </c>
      <c r="M37" s="13">
        <v>3.9770206316937302</v>
      </c>
      <c r="N37" s="14">
        <v>0.41042326693672798</v>
      </c>
      <c r="O37" s="13">
        <v>22.440273377449198</v>
      </c>
      <c r="P37" s="14">
        <v>6.0073475456916103</v>
      </c>
      <c r="Q37" s="13">
        <v>18.463252745755501</v>
      </c>
      <c r="R37" s="14">
        <v>6.0667776152225601</v>
      </c>
      <c r="S37" s="13">
        <v>47.205962247500999</v>
      </c>
      <c r="T37" s="14">
        <v>1.31549825430107</v>
      </c>
      <c r="U37" s="13">
        <v>48.850609545202801</v>
      </c>
      <c r="V37" s="14">
        <v>1.47101976088363</v>
      </c>
      <c r="W37" s="13">
        <v>34.925257958360099</v>
      </c>
      <c r="X37" s="14">
        <v>5.97153977306683</v>
      </c>
      <c r="Y37" s="13">
        <v>-13.9253515868427</v>
      </c>
      <c r="Z37" s="14">
        <v>6.2198851988450503</v>
      </c>
      <c r="AA37" s="13">
        <v>1.56946855538896</v>
      </c>
      <c r="AB37" s="14">
        <v>0.20514989565692299</v>
      </c>
      <c r="AC37" s="13">
        <v>1.5618972195063801</v>
      </c>
      <c r="AD37" s="14">
        <v>0.24886813589135201</v>
      </c>
      <c r="AE37" s="13">
        <v>2.1100396333789799</v>
      </c>
      <c r="AF37" s="14">
        <v>1.6003409443591301</v>
      </c>
      <c r="AG37" s="13">
        <v>0.54814241387259999</v>
      </c>
      <c r="AH37" s="14">
        <v>1.6081770339753401</v>
      </c>
      <c r="AI37" s="13">
        <v>0.62886746116622605</v>
      </c>
      <c r="AJ37" s="14">
        <v>0.167298766276503</v>
      </c>
      <c r="AK37" s="13">
        <v>0.73329109804612003</v>
      </c>
      <c r="AL37" s="14">
        <v>0.236525436324524</v>
      </c>
      <c r="AM37" s="13">
        <v>2.4295268106283698</v>
      </c>
      <c r="AN37" s="14">
        <v>2.0051652586925002</v>
      </c>
      <c r="AO37" s="13">
        <v>1.69623571258225</v>
      </c>
      <c r="AP37" s="14">
        <v>2.0153078250165999</v>
      </c>
      <c r="AQ37" s="15"/>
      <c r="AR37" s="15"/>
      <c r="AS37" s="15"/>
      <c r="AT37" s="15"/>
      <c r="AU37" s="15"/>
      <c r="AV37" s="15"/>
      <c r="AW37" s="15"/>
      <c r="AX37" s="15"/>
      <c r="AY37" s="15"/>
      <c r="AZ37" s="15"/>
      <c r="BA37" s="15"/>
      <c r="BB37" s="15"/>
      <c r="BC37" s="15"/>
      <c r="BD37" s="15"/>
      <c r="BE37" s="15"/>
      <c r="BF37" s="15"/>
      <c r="BG37" s="15"/>
      <c r="BH37" s="15"/>
      <c r="BI37" s="15"/>
      <c r="BJ37" s="16"/>
    </row>
    <row r="38" spans="1:62" ht="12.95" customHeight="1" x14ac:dyDescent="0.2">
      <c r="A38" s="2" t="s">
        <v>43</v>
      </c>
      <c r="B38" s="12">
        <v>2</v>
      </c>
      <c r="C38" s="13">
        <v>98.264319536017297</v>
      </c>
      <c r="D38" s="14">
        <v>0.237798948013758</v>
      </c>
      <c r="E38" s="13">
        <v>98.403304802317095</v>
      </c>
      <c r="F38" s="14">
        <v>0.27069642685533801</v>
      </c>
      <c r="G38" s="13" t="s">
        <v>713</v>
      </c>
      <c r="H38" s="14" t="s">
        <v>713</v>
      </c>
      <c r="I38" s="13" t="s">
        <v>713</v>
      </c>
      <c r="J38" s="14" t="s">
        <v>713</v>
      </c>
      <c r="K38" s="13">
        <v>0.57887430062613299</v>
      </c>
      <c r="L38" s="14">
        <v>0.135069242506383</v>
      </c>
      <c r="M38" s="13">
        <v>0.62168693526340002</v>
      </c>
      <c r="N38" s="14">
        <v>0.207247907889795</v>
      </c>
      <c r="O38" s="13" t="s">
        <v>713</v>
      </c>
      <c r="P38" s="14" t="s">
        <v>713</v>
      </c>
      <c r="Q38" s="13" t="s">
        <v>713</v>
      </c>
      <c r="R38" s="14" t="s">
        <v>713</v>
      </c>
      <c r="S38" s="13">
        <v>0.77967430641362601</v>
      </c>
      <c r="T38" s="14">
        <v>0.17644031510078501</v>
      </c>
      <c r="U38" s="13">
        <v>0.66024542685534104</v>
      </c>
      <c r="V38" s="14">
        <v>0.17319722887417499</v>
      </c>
      <c r="W38" s="13" t="s">
        <v>713</v>
      </c>
      <c r="X38" s="14" t="s">
        <v>713</v>
      </c>
      <c r="Y38" s="13" t="s">
        <v>713</v>
      </c>
      <c r="Z38" s="14" t="s">
        <v>713</v>
      </c>
      <c r="AA38" s="13">
        <v>0.229851613153912</v>
      </c>
      <c r="AB38" s="14">
        <v>8.1361778959190598E-2</v>
      </c>
      <c r="AC38" s="13">
        <v>0.30025412821216002</v>
      </c>
      <c r="AD38" s="14">
        <v>0.117600824993931</v>
      </c>
      <c r="AE38" s="13" t="s">
        <v>713</v>
      </c>
      <c r="AF38" s="14" t="s">
        <v>713</v>
      </c>
      <c r="AG38" s="13" t="s">
        <v>713</v>
      </c>
      <c r="AH38" s="14" t="s">
        <v>713</v>
      </c>
      <c r="AI38" s="13">
        <v>0.14728024378900001</v>
      </c>
      <c r="AJ38" s="14">
        <v>7.7025103350465599E-2</v>
      </c>
      <c r="AK38" s="13">
        <v>1.4508707351985201E-2</v>
      </c>
      <c r="AL38" s="14">
        <v>1.45441024665969E-2</v>
      </c>
      <c r="AM38" s="13" t="s">
        <v>713</v>
      </c>
      <c r="AN38" s="14" t="s">
        <v>713</v>
      </c>
      <c r="AO38" s="13" t="s">
        <v>713</v>
      </c>
      <c r="AP38" s="14" t="s">
        <v>713</v>
      </c>
      <c r="AQ38" s="15"/>
      <c r="AR38" s="15"/>
      <c r="AS38" s="15"/>
      <c r="AT38" s="15"/>
      <c r="AU38" s="15"/>
      <c r="AV38" s="15"/>
      <c r="AW38" s="15"/>
      <c r="AX38" s="15"/>
      <c r="AY38" s="15"/>
      <c r="AZ38" s="15"/>
      <c r="BA38" s="15"/>
      <c r="BB38" s="15"/>
      <c r="BC38" s="15"/>
      <c r="BD38" s="15"/>
      <c r="BE38" s="15"/>
      <c r="BF38" s="15"/>
      <c r="BG38" s="15"/>
      <c r="BH38" s="15"/>
      <c r="BI38" s="15"/>
      <c r="BJ38" s="16"/>
    </row>
    <row r="39" spans="1:62" ht="12.95" customHeight="1" x14ac:dyDescent="0.2">
      <c r="A39" s="2" t="s">
        <v>44</v>
      </c>
      <c r="B39" s="12">
        <v>2</v>
      </c>
      <c r="C39" s="13">
        <v>60.9399953459776</v>
      </c>
      <c r="D39" s="14">
        <v>1.18688345703972</v>
      </c>
      <c r="E39" s="13">
        <v>60.076781624167303</v>
      </c>
      <c r="F39" s="14">
        <v>1.5117588010928</v>
      </c>
      <c r="G39" s="13">
        <v>61.525683585295099</v>
      </c>
      <c r="H39" s="14">
        <v>8.5356159032162395</v>
      </c>
      <c r="I39" s="13">
        <v>1.44890196112787</v>
      </c>
      <c r="J39" s="14">
        <v>8.6716193405063393</v>
      </c>
      <c r="K39" s="13">
        <v>4.6995870158290103</v>
      </c>
      <c r="L39" s="14">
        <v>0.49267764866091801</v>
      </c>
      <c r="M39" s="13">
        <v>3.8092045859943799</v>
      </c>
      <c r="N39" s="14">
        <v>0.457781909520941</v>
      </c>
      <c r="O39" s="13">
        <v>6.2031222294929202</v>
      </c>
      <c r="P39" s="14">
        <v>4.1390380646166802</v>
      </c>
      <c r="Q39" s="13">
        <v>2.3939176434985501</v>
      </c>
      <c r="R39" s="14">
        <v>4.1202250516744696</v>
      </c>
      <c r="S39" s="13">
        <v>29.618108536880602</v>
      </c>
      <c r="T39" s="14">
        <v>1.1142852135880601</v>
      </c>
      <c r="U39" s="13">
        <v>31.2684218206421</v>
      </c>
      <c r="V39" s="14">
        <v>1.44375361388776</v>
      </c>
      <c r="W39" s="13">
        <v>24.274454372589599</v>
      </c>
      <c r="X39" s="14">
        <v>7.69845381235179</v>
      </c>
      <c r="Y39" s="13">
        <v>-6.9939674480525698</v>
      </c>
      <c r="Z39" s="14">
        <v>7.8241904004287397</v>
      </c>
      <c r="AA39" s="13">
        <v>3.6424453970647299</v>
      </c>
      <c r="AB39" s="14">
        <v>0.40806440479036399</v>
      </c>
      <c r="AC39" s="13">
        <v>3.5804695178780599</v>
      </c>
      <c r="AD39" s="14">
        <v>0.54567917894297502</v>
      </c>
      <c r="AE39" s="13">
        <v>7.9967398126223701</v>
      </c>
      <c r="AF39" s="14">
        <v>4.8278949277727303</v>
      </c>
      <c r="AG39" s="13">
        <v>4.4162702947443098</v>
      </c>
      <c r="AH39" s="14">
        <v>4.9820229469442303</v>
      </c>
      <c r="AI39" s="13">
        <v>1.0998637042481101</v>
      </c>
      <c r="AJ39" s="14">
        <v>0.206840922910876</v>
      </c>
      <c r="AK39" s="13">
        <v>1.26512245131816</v>
      </c>
      <c r="AL39" s="14">
        <v>0.303638969454117</v>
      </c>
      <c r="AM39" s="13">
        <v>0</v>
      </c>
      <c r="AN39" s="14">
        <v>0</v>
      </c>
      <c r="AO39" s="13">
        <v>-1.26512245131816</v>
      </c>
      <c r="AP39" s="14">
        <v>0.303638969454117</v>
      </c>
      <c r="AQ39" s="15"/>
      <c r="AR39" s="15"/>
      <c r="AS39" s="15"/>
      <c r="AT39" s="15"/>
      <c r="AU39" s="15"/>
      <c r="AV39" s="15"/>
      <c r="AW39" s="15"/>
      <c r="AX39" s="15"/>
      <c r="AY39" s="15"/>
      <c r="AZ39" s="15"/>
      <c r="BA39" s="15"/>
      <c r="BB39" s="15"/>
      <c r="BC39" s="15"/>
      <c r="BD39" s="15"/>
      <c r="BE39" s="15"/>
      <c r="BF39" s="15"/>
      <c r="BG39" s="15"/>
      <c r="BH39" s="15"/>
      <c r="BI39" s="15"/>
      <c r="BJ39" s="16"/>
    </row>
    <row r="40" spans="1:62" ht="12.95" customHeight="1" x14ac:dyDescent="0.2">
      <c r="A40" s="2" t="s">
        <v>45</v>
      </c>
      <c r="B40" s="12">
        <v>2</v>
      </c>
      <c r="C40" s="13">
        <v>76.312768010680003</v>
      </c>
      <c r="D40" s="14">
        <v>1.01557023973995</v>
      </c>
      <c r="E40" s="13">
        <v>78.501517307683002</v>
      </c>
      <c r="F40" s="14">
        <v>1.3576540267317201</v>
      </c>
      <c r="G40" s="13">
        <v>47.291627431078901</v>
      </c>
      <c r="H40" s="14">
        <v>4.1421801156039404</v>
      </c>
      <c r="I40" s="13">
        <v>-31.209889876604102</v>
      </c>
      <c r="J40" s="14">
        <v>4.2005159177095104</v>
      </c>
      <c r="K40" s="13">
        <v>9.5586335010180594</v>
      </c>
      <c r="L40" s="14">
        <v>0.56103609220474304</v>
      </c>
      <c r="M40" s="13">
        <v>7.7319926527751397</v>
      </c>
      <c r="N40" s="14">
        <v>0.65468757670907995</v>
      </c>
      <c r="O40" s="13">
        <v>28.661096980764</v>
      </c>
      <c r="P40" s="14">
        <v>4.4743446003731</v>
      </c>
      <c r="Q40" s="13">
        <v>20.929104327988899</v>
      </c>
      <c r="R40" s="14">
        <v>4.52292716122437</v>
      </c>
      <c r="S40" s="13">
        <v>6.6897995040603702</v>
      </c>
      <c r="T40" s="14">
        <v>0.46778830768288499</v>
      </c>
      <c r="U40" s="13">
        <v>7.0954766451943296</v>
      </c>
      <c r="V40" s="14">
        <v>0.72130679189075697</v>
      </c>
      <c r="W40" s="13">
        <v>9.2199898835310794</v>
      </c>
      <c r="X40" s="14">
        <v>2.5400703167328298</v>
      </c>
      <c r="Y40" s="13">
        <v>2.12451323833674</v>
      </c>
      <c r="Z40" s="14">
        <v>2.80001090735069</v>
      </c>
      <c r="AA40" s="13">
        <v>5.4860947577198997</v>
      </c>
      <c r="AB40" s="14">
        <v>0.49398777524342902</v>
      </c>
      <c r="AC40" s="13">
        <v>4.97889549983653</v>
      </c>
      <c r="AD40" s="14">
        <v>0.53202143530381196</v>
      </c>
      <c r="AE40" s="13">
        <v>8.7768043841143992</v>
      </c>
      <c r="AF40" s="14">
        <v>2.0707639859153502</v>
      </c>
      <c r="AG40" s="13">
        <v>3.7979088842778701</v>
      </c>
      <c r="AH40" s="14">
        <v>2.22233002416319</v>
      </c>
      <c r="AI40" s="13">
        <v>1.9527042265216701</v>
      </c>
      <c r="AJ40" s="14">
        <v>0.27106863509969198</v>
      </c>
      <c r="AK40" s="13">
        <v>1.6921178945109701</v>
      </c>
      <c r="AL40" s="14">
        <v>0.35982496019864402</v>
      </c>
      <c r="AM40" s="13">
        <v>6.0504813205116204</v>
      </c>
      <c r="AN40" s="14">
        <v>2.0150034397436301</v>
      </c>
      <c r="AO40" s="13">
        <v>4.3583634260006603</v>
      </c>
      <c r="AP40" s="14">
        <v>2.0430546943147601</v>
      </c>
      <c r="AQ40" s="15"/>
      <c r="AR40" s="15"/>
      <c r="AS40" s="15"/>
      <c r="AT40" s="15"/>
      <c r="AU40" s="15"/>
      <c r="AV40" s="15"/>
      <c r="AW40" s="15"/>
      <c r="AX40" s="15"/>
      <c r="AY40" s="15"/>
      <c r="AZ40" s="15"/>
      <c r="BA40" s="15"/>
      <c r="BB40" s="15"/>
      <c r="BC40" s="15"/>
      <c r="BD40" s="15"/>
      <c r="BE40" s="15"/>
      <c r="BF40" s="15"/>
      <c r="BG40" s="15"/>
      <c r="BH40" s="15"/>
      <c r="BI40" s="15"/>
      <c r="BJ40" s="16"/>
    </row>
    <row r="41" spans="1:62" ht="12.95" customHeight="1" x14ac:dyDescent="0.2">
      <c r="A41" s="2" t="s">
        <v>46</v>
      </c>
      <c r="B41" s="12">
        <v>2</v>
      </c>
      <c r="C41" s="13">
        <v>63.1485145971088</v>
      </c>
      <c r="D41" s="14">
        <v>0.948641784082219</v>
      </c>
      <c r="E41" s="13">
        <v>62.287555508639699</v>
      </c>
      <c r="F41" s="14">
        <v>1.4654553926025</v>
      </c>
      <c r="G41" s="13">
        <v>47.079536682818102</v>
      </c>
      <c r="H41" s="14">
        <v>7.0580687078196798</v>
      </c>
      <c r="I41" s="13">
        <v>-15.2080188258216</v>
      </c>
      <c r="J41" s="14">
        <v>6.4123361531520597</v>
      </c>
      <c r="K41" s="13">
        <v>7.5622238580268499</v>
      </c>
      <c r="L41" s="14">
        <v>0.60518166432447695</v>
      </c>
      <c r="M41" s="13">
        <v>7.7785260582953297</v>
      </c>
      <c r="N41" s="14">
        <v>0.79285788409612101</v>
      </c>
      <c r="O41" s="13">
        <v>22.0394209477085</v>
      </c>
      <c r="P41" s="14">
        <v>4.5979704932690204</v>
      </c>
      <c r="Q41" s="13">
        <v>14.260894889413199</v>
      </c>
      <c r="R41" s="14">
        <v>4.6203429247834702</v>
      </c>
      <c r="S41" s="13">
        <v>26.2246220872502</v>
      </c>
      <c r="T41" s="14">
        <v>0.79833278094840898</v>
      </c>
      <c r="U41" s="13">
        <v>26.811897942771999</v>
      </c>
      <c r="V41" s="14">
        <v>1.21626367542747</v>
      </c>
      <c r="W41" s="13">
        <v>26.010387656739798</v>
      </c>
      <c r="X41" s="14">
        <v>4.3686496762889604</v>
      </c>
      <c r="Y41" s="13">
        <v>-0.80151028603220797</v>
      </c>
      <c r="Z41" s="14">
        <v>4.2191872911082902</v>
      </c>
      <c r="AA41" s="13">
        <v>1.99770436880811</v>
      </c>
      <c r="AB41" s="14">
        <v>0.26002162460346201</v>
      </c>
      <c r="AC41" s="13">
        <v>1.68127301012798</v>
      </c>
      <c r="AD41" s="14">
        <v>0.35323811436424501</v>
      </c>
      <c r="AE41" s="13">
        <v>3.1774279432780301</v>
      </c>
      <c r="AF41" s="14">
        <v>1.33315861089577</v>
      </c>
      <c r="AG41" s="13">
        <v>1.4961549331500399</v>
      </c>
      <c r="AH41" s="14">
        <v>1.3116415254668601</v>
      </c>
      <c r="AI41" s="13">
        <v>1.06693508880609</v>
      </c>
      <c r="AJ41" s="14">
        <v>0.210748325438223</v>
      </c>
      <c r="AK41" s="13">
        <v>1.4407474801649101</v>
      </c>
      <c r="AL41" s="14">
        <v>0.37843934329279999</v>
      </c>
      <c r="AM41" s="13">
        <v>1.6932267694555001</v>
      </c>
      <c r="AN41" s="14">
        <v>0.98927144933433997</v>
      </c>
      <c r="AO41" s="13">
        <v>0.252479289290585</v>
      </c>
      <c r="AP41" s="14">
        <v>1.0566867107945499</v>
      </c>
      <c r="AQ41" s="15"/>
      <c r="AR41" s="15"/>
      <c r="AS41" s="15"/>
      <c r="AT41" s="15"/>
      <c r="AU41" s="15"/>
      <c r="AV41" s="15"/>
      <c r="AW41" s="15"/>
      <c r="AX41" s="15"/>
      <c r="AY41" s="15"/>
      <c r="AZ41" s="15"/>
      <c r="BA41" s="15"/>
      <c r="BB41" s="15"/>
      <c r="BC41" s="15"/>
      <c r="BD41" s="15"/>
      <c r="BE41" s="15"/>
      <c r="BF41" s="15"/>
      <c r="BG41" s="15"/>
      <c r="BH41" s="15"/>
      <c r="BI41" s="15"/>
      <c r="BJ41" s="16"/>
    </row>
    <row r="42" spans="1:62" ht="12.95" customHeight="1" x14ac:dyDescent="0.2">
      <c r="A42" s="2" t="s">
        <v>47</v>
      </c>
      <c r="B42" s="12">
        <v>2</v>
      </c>
      <c r="C42" s="13">
        <v>75.4358974003746</v>
      </c>
      <c r="D42" s="14">
        <v>0.99505709899874495</v>
      </c>
      <c r="E42" s="13">
        <v>77.403094969991798</v>
      </c>
      <c r="F42" s="14">
        <v>1.2590679828795599</v>
      </c>
      <c r="G42" s="13">
        <v>41.576776492659</v>
      </c>
      <c r="H42" s="14">
        <v>5.5058659376109897</v>
      </c>
      <c r="I42" s="13">
        <v>-35.826318477332698</v>
      </c>
      <c r="J42" s="14">
        <v>5.67705253159279</v>
      </c>
      <c r="K42" s="13">
        <v>6.31814967063635</v>
      </c>
      <c r="L42" s="14">
        <v>0.52985943154507698</v>
      </c>
      <c r="M42" s="13">
        <v>6.1667178337476596</v>
      </c>
      <c r="N42" s="14">
        <v>0.70254803524195597</v>
      </c>
      <c r="O42" s="13">
        <v>18.081294951807699</v>
      </c>
      <c r="P42" s="14">
        <v>4.1848955737996798</v>
      </c>
      <c r="Q42" s="13">
        <v>11.9145771180601</v>
      </c>
      <c r="R42" s="14">
        <v>4.2577796568183501</v>
      </c>
      <c r="S42" s="13">
        <v>11.7215062813084</v>
      </c>
      <c r="T42" s="14">
        <v>0.80463657620087503</v>
      </c>
      <c r="U42" s="13">
        <v>11.1408529162228</v>
      </c>
      <c r="V42" s="14">
        <v>0.94663964133233303</v>
      </c>
      <c r="W42" s="13">
        <v>20.597086170638299</v>
      </c>
      <c r="X42" s="14">
        <v>4.1266691645567697</v>
      </c>
      <c r="Y42" s="13">
        <v>9.4562332544154906</v>
      </c>
      <c r="Z42" s="14">
        <v>4.2968482341181202</v>
      </c>
      <c r="AA42" s="13">
        <v>5.3484212998966996</v>
      </c>
      <c r="AB42" s="14">
        <v>0.445136713409227</v>
      </c>
      <c r="AC42" s="13">
        <v>3.9590652189100202</v>
      </c>
      <c r="AD42" s="14">
        <v>0.63475497995468</v>
      </c>
      <c r="AE42" s="13">
        <v>13.4459661896207</v>
      </c>
      <c r="AF42" s="14">
        <v>3.3003606233466898</v>
      </c>
      <c r="AG42" s="13">
        <v>9.4869009707106695</v>
      </c>
      <c r="AH42" s="14">
        <v>3.34226093443371</v>
      </c>
      <c r="AI42" s="13">
        <v>1.17602534778393</v>
      </c>
      <c r="AJ42" s="14">
        <v>0.23181987645073299</v>
      </c>
      <c r="AK42" s="13">
        <v>1.3302690611277601</v>
      </c>
      <c r="AL42" s="14">
        <v>0.34371467847711401</v>
      </c>
      <c r="AM42" s="13">
        <v>6.2988761952742598</v>
      </c>
      <c r="AN42" s="14">
        <v>2.8235000194826401</v>
      </c>
      <c r="AO42" s="13">
        <v>4.9686071341464997</v>
      </c>
      <c r="AP42" s="14">
        <v>2.88915027474886</v>
      </c>
      <c r="AQ42" s="15"/>
      <c r="AR42" s="15"/>
      <c r="AS42" s="15"/>
      <c r="AT42" s="15"/>
      <c r="AU42" s="15"/>
      <c r="AV42" s="15"/>
      <c r="AW42" s="15"/>
      <c r="AX42" s="15"/>
      <c r="AY42" s="15"/>
      <c r="AZ42" s="15"/>
      <c r="BA42" s="15"/>
      <c r="BB42" s="15"/>
      <c r="BC42" s="15"/>
      <c r="BD42" s="15"/>
      <c r="BE42" s="15"/>
      <c r="BF42" s="15"/>
      <c r="BG42" s="15"/>
      <c r="BH42" s="15"/>
      <c r="BI42" s="15"/>
      <c r="BJ42" s="16"/>
    </row>
    <row r="43" spans="1:62" ht="12.95" customHeight="1" x14ac:dyDescent="0.2">
      <c r="A43" s="2" t="s">
        <v>48</v>
      </c>
      <c r="B43" s="12">
        <v>2</v>
      </c>
      <c r="C43" s="13">
        <v>87.055114948169305</v>
      </c>
      <c r="D43" s="14">
        <v>1.1202194682750799</v>
      </c>
      <c r="E43" s="13">
        <v>86.833137488790598</v>
      </c>
      <c r="F43" s="14">
        <v>1.6627169009570399</v>
      </c>
      <c r="G43" s="13" t="s">
        <v>713</v>
      </c>
      <c r="H43" s="14" t="s">
        <v>713</v>
      </c>
      <c r="I43" s="13" t="s">
        <v>713</v>
      </c>
      <c r="J43" s="14" t="s">
        <v>713</v>
      </c>
      <c r="K43" s="13">
        <v>0</v>
      </c>
      <c r="L43" s="14">
        <v>0</v>
      </c>
      <c r="M43" s="13">
        <v>0</v>
      </c>
      <c r="N43" s="14">
        <v>0</v>
      </c>
      <c r="O43" s="13" t="s">
        <v>713</v>
      </c>
      <c r="P43" s="14" t="s">
        <v>713</v>
      </c>
      <c r="Q43" s="13" t="s">
        <v>713</v>
      </c>
      <c r="R43" s="14" t="s">
        <v>713</v>
      </c>
      <c r="S43" s="13">
        <v>6.0434557985462298</v>
      </c>
      <c r="T43" s="14">
        <v>0.79164254258866895</v>
      </c>
      <c r="U43" s="13">
        <v>6.7661617530101301</v>
      </c>
      <c r="V43" s="14">
        <v>1.1501645163166501</v>
      </c>
      <c r="W43" s="13" t="s">
        <v>713</v>
      </c>
      <c r="X43" s="14" t="s">
        <v>713</v>
      </c>
      <c r="Y43" s="13" t="s">
        <v>713</v>
      </c>
      <c r="Z43" s="14" t="s">
        <v>713</v>
      </c>
      <c r="AA43" s="13">
        <v>5.0161767266977897</v>
      </c>
      <c r="AB43" s="14">
        <v>0.69762980912342298</v>
      </c>
      <c r="AC43" s="13">
        <v>5.0546481958238001</v>
      </c>
      <c r="AD43" s="14">
        <v>0.98070445249684601</v>
      </c>
      <c r="AE43" s="13" t="s">
        <v>713</v>
      </c>
      <c r="AF43" s="14" t="s">
        <v>713</v>
      </c>
      <c r="AG43" s="13" t="s">
        <v>713</v>
      </c>
      <c r="AH43" s="14" t="s">
        <v>713</v>
      </c>
      <c r="AI43" s="13">
        <v>1.88525252658666</v>
      </c>
      <c r="AJ43" s="14">
        <v>0.361939215653721</v>
      </c>
      <c r="AK43" s="13">
        <v>1.34605256237547</v>
      </c>
      <c r="AL43" s="14">
        <v>0.387696396657283</v>
      </c>
      <c r="AM43" s="13" t="s">
        <v>713</v>
      </c>
      <c r="AN43" s="14" t="s">
        <v>713</v>
      </c>
      <c r="AO43" s="13" t="s">
        <v>713</v>
      </c>
      <c r="AP43" s="14" t="s">
        <v>713</v>
      </c>
      <c r="AQ43" s="15"/>
      <c r="AR43" s="15"/>
      <c r="AS43" s="15"/>
      <c r="AT43" s="15"/>
      <c r="AU43" s="15"/>
      <c r="AV43" s="15"/>
      <c r="AW43" s="15"/>
      <c r="AX43" s="15"/>
      <c r="AY43" s="15"/>
      <c r="AZ43" s="15"/>
      <c r="BA43" s="15"/>
      <c r="BB43" s="15"/>
      <c r="BC43" s="15"/>
      <c r="BD43" s="15"/>
      <c r="BE43" s="15"/>
      <c r="BF43" s="15"/>
      <c r="BG43" s="15"/>
      <c r="BH43" s="15"/>
      <c r="BI43" s="15"/>
      <c r="BJ43" s="16"/>
    </row>
    <row r="44" spans="1:62" ht="12.95" customHeight="1" x14ac:dyDescent="0.2">
      <c r="A44" s="2" t="s">
        <v>49</v>
      </c>
      <c r="B44" s="12">
        <v>2</v>
      </c>
      <c r="C44" s="13">
        <v>58.113041596562397</v>
      </c>
      <c r="D44" s="14">
        <v>1.09976824186352</v>
      </c>
      <c r="E44" s="13">
        <v>58.438957050994503</v>
      </c>
      <c r="F44" s="14">
        <v>1.3664727504085701</v>
      </c>
      <c r="G44" s="13" t="s">
        <v>713</v>
      </c>
      <c r="H44" s="14" t="s">
        <v>713</v>
      </c>
      <c r="I44" s="13" t="s">
        <v>713</v>
      </c>
      <c r="J44" s="14" t="s">
        <v>713</v>
      </c>
      <c r="K44" s="13">
        <v>15.0965964400104</v>
      </c>
      <c r="L44" s="14">
        <v>0.72052674549204498</v>
      </c>
      <c r="M44" s="13">
        <v>15.892270861018</v>
      </c>
      <c r="N44" s="14">
        <v>0.971744473204881</v>
      </c>
      <c r="O44" s="13" t="s">
        <v>713</v>
      </c>
      <c r="P44" s="14" t="s">
        <v>713</v>
      </c>
      <c r="Q44" s="13" t="s">
        <v>713</v>
      </c>
      <c r="R44" s="14" t="s">
        <v>713</v>
      </c>
      <c r="S44" s="13">
        <v>20.3858155379808</v>
      </c>
      <c r="T44" s="14">
        <v>0.90540598509459802</v>
      </c>
      <c r="U44" s="13">
        <v>19.3132121096648</v>
      </c>
      <c r="V44" s="14">
        <v>0.99561610728639505</v>
      </c>
      <c r="W44" s="13" t="s">
        <v>713</v>
      </c>
      <c r="X44" s="14" t="s">
        <v>713</v>
      </c>
      <c r="Y44" s="13" t="s">
        <v>713</v>
      </c>
      <c r="Z44" s="14" t="s">
        <v>713</v>
      </c>
      <c r="AA44" s="13">
        <v>3.7014896016794898</v>
      </c>
      <c r="AB44" s="14">
        <v>0.55830289960344903</v>
      </c>
      <c r="AC44" s="13">
        <v>4.0565186593810703</v>
      </c>
      <c r="AD44" s="14">
        <v>0.77621267376779102</v>
      </c>
      <c r="AE44" s="13" t="s">
        <v>713</v>
      </c>
      <c r="AF44" s="14" t="s">
        <v>713</v>
      </c>
      <c r="AG44" s="13" t="s">
        <v>713</v>
      </c>
      <c r="AH44" s="14" t="s">
        <v>713</v>
      </c>
      <c r="AI44" s="13">
        <v>2.7030568237669801</v>
      </c>
      <c r="AJ44" s="14">
        <v>0.47457359324260601</v>
      </c>
      <c r="AK44" s="13">
        <v>2.2990413189415499</v>
      </c>
      <c r="AL44" s="14">
        <v>0.44684515566845501</v>
      </c>
      <c r="AM44" s="13" t="s">
        <v>713</v>
      </c>
      <c r="AN44" s="14" t="s">
        <v>713</v>
      </c>
      <c r="AO44" s="13" t="s">
        <v>713</v>
      </c>
      <c r="AP44" s="14" t="s">
        <v>713</v>
      </c>
      <c r="AQ44" s="15"/>
      <c r="AR44" s="15"/>
      <c r="AS44" s="15"/>
      <c r="AT44" s="15"/>
      <c r="AU44" s="15"/>
      <c r="AV44" s="15"/>
      <c r="AW44" s="15"/>
      <c r="AX44" s="15"/>
      <c r="AY44" s="15"/>
      <c r="AZ44" s="15"/>
      <c r="BA44" s="15"/>
      <c r="BB44" s="15"/>
      <c r="BC44" s="15"/>
      <c r="BD44" s="15"/>
      <c r="BE44" s="15"/>
      <c r="BF44" s="15"/>
      <c r="BG44" s="15"/>
      <c r="BH44" s="15"/>
      <c r="BI44" s="15"/>
      <c r="BJ44" s="16"/>
    </row>
    <row r="45" spans="1:62" ht="12.95" customHeight="1" x14ac:dyDescent="0.2">
      <c r="A45" s="2" t="s">
        <v>95</v>
      </c>
      <c r="B45" s="12">
        <v>2</v>
      </c>
      <c r="C45" s="13">
        <v>68.144246635221506</v>
      </c>
      <c r="D45" s="14">
        <v>1.02672847160953</v>
      </c>
      <c r="E45" s="13">
        <v>69.218695544106495</v>
      </c>
      <c r="F45" s="14">
        <v>1.4680245501078699</v>
      </c>
      <c r="G45" s="13">
        <v>71.681296798146207</v>
      </c>
      <c r="H45" s="14">
        <v>6.5888807521886896</v>
      </c>
      <c r="I45" s="13">
        <v>2.4626012540396802</v>
      </c>
      <c r="J45" s="14">
        <v>6.82215063855012</v>
      </c>
      <c r="K45" s="13">
        <v>10.776523775716299</v>
      </c>
      <c r="L45" s="14">
        <v>0.64141109829388998</v>
      </c>
      <c r="M45" s="13">
        <v>9.8847009412116495</v>
      </c>
      <c r="N45" s="14">
        <v>0.88942292487653996</v>
      </c>
      <c r="O45" s="13">
        <v>4.0260302035141402</v>
      </c>
      <c r="P45" s="14">
        <v>2.9346173045235502</v>
      </c>
      <c r="Q45" s="13">
        <v>-5.8586707376975102</v>
      </c>
      <c r="R45" s="14">
        <v>3.1825272311470401</v>
      </c>
      <c r="S45" s="13">
        <v>16.695939620831599</v>
      </c>
      <c r="T45" s="14">
        <v>0.87979269789204095</v>
      </c>
      <c r="U45" s="13">
        <v>17.074956794046901</v>
      </c>
      <c r="V45" s="14">
        <v>1.1430967256042699</v>
      </c>
      <c r="W45" s="13">
        <v>14.0821454072302</v>
      </c>
      <c r="X45" s="14">
        <v>5.1699370531096198</v>
      </c>
      <c r="Y45" s="13">
        <v>-2.9928113868167698</v>
      </c>
      <c r="Z45" s="14">
        <v>5.1738029119667202</v>
      </c>
      <c r="AA45" s="13">
        <v>3.2266997797183499</v>
      </c>
      <c r="AB45" s="14">
        <v>0.36475429868457698</v>
      </c>
      <c r="AC45" s="13">
        <v>2.60226506289411</v>
      </c>
      <c r="AD45" s="14">
        <v>0.36941860105948598</v>
      </c>
      <c r="AE45" s="13">
        <v>7.8914687417910798</v>
      </c>
      <c r="AF45" s="14">
        <v>4.0809795446650803</v>
      </c>
      <c r="AG45" s="13">
        <v>5.2892036788969703</v>
      </c>
      <c r="AH45" s="14">
        <v>4.0514717515170098</v>
      </c>
      <c r="AI45" s="13">
        <v>1.15659018851229</v>
      </c>
      <c r="AJ45" s="14">
        <v>0.174061064421629</v>
      </c>
      <c r="AK45" s="13">
        <v>1.2193816577408201</v>
      </c>
      <c r="AL45" s="14">
        <v>0.25116527028998997</v>
      </c>
      <c r="AM45" s="13">
        <v>2.3190588493184401</v>
      </c>
      <c r="AN45" s="14">
        <v>2.3086958667852602</v>
      </c>
      <c r="AO45" s="13">
        <v>1.09967719157762</v>
      </c>
      <c r="AP45" s="14">
        <v>2.3189588616688299</v>
      </c>
      <c r="AQ45" s="15"/>
      <c r="AR45" s="15"/>
      <c r="AS45" s="15"/>
      <c r="AT45" s="15"/>
      <c r="AU45" s="15"/>
      <c r="AV45" s="15"/>
      <c r="AW45" s="15"/>
      <c r="AX45" s="15"/>
      <c r="AY45" s="15"/>
      <c r="AZ45" s="15"/>
      <c r="BA45" s="15"/>
      <c r="BB45" s="15"/>
      <c r="BC45" s="15"/>
      <c r="BD45" s="15"/>
      <c r="BE45" s="15"/>
      <c r="BF45" s="15"/>
      <c r="BG45" s="15"/>
      <c r="BH45" s="15"/>
      <c r="BI45" s="15"/>
      <c r="BJ45" s="16"/>
    </row>
    <row r="46" spans="1:62" ht="12.95" customHeight="1" x14ac:dyDescent="0.2">
      <c r="A46" s="2" t="s">
        <v>50</v>
      </c>
      <c r="B46" s="12">
        <v>2</v>
      </c>
      <c r="C46" s="13">
        <v>94.247629316263897</v>
      </c>
      <c r="D46" s="14">
        <v>0.49345770537382599</v>
      </c>
      <c r="E46" s="13">
        <v>94.854364662820799</v>
      </c>
      <c r="F46" s="14">
        <v>0.61914445905651105</v>
      </c>
      <c r="G46" s="13">
        <v>78.255952288759104</v>
      </c>
      <c r="H46" s="14">
        <v>4.8578470158421396</v>
      </c>
      <c r="I46" s="13">
        <v>-16.598412374061699</v>
      </c>
      <c r="J46" s="14">
        <v>4.90757404578265</v>
      </c>
      <c r="K46" s="13">
        <v>3.3080873146842902</v>
      </c>
      <c r="L46" s="14">
        <v>0.39630918284064698</v>
      </c>
      <c r="M46" s="13">
        <v>2.7929330912505699</v>
      </c>
      <c r="N46" s="14">
        <v>0.443063798639316</v>
      </c>
      <c r="O46" s="13">
        <v>14.6878862277366</v>
      </c>
      <c r="P46" s="14">
        <v>4.7419590634478004</v>
      </c>
      <c r="Q46" s="13">
        <v>11.894953136486</v>
      </c>
      <c r="R46" s="14">
        <v>4.7227423759581102</v>
      </c>
      <c r="S46" s="13">
        <v>1.3168981400113799</v>
      </c>
      <c r="T46" s="14">
        <v>0.283998688439276</v>
      </c>
      <c r="U46" s="13">
        <v>1.25130503506048</v>
      </c>
      <c r="V46" s="14">
        <v>0.35073761227039801</v>
      </c>
      <c r="W46" s="13">
        <v>1.4123329727890199</v>
      </c>
      <c r="X46" s="14">
        <v>0.93534760957607899</v>
      </c>
      <c r="Y46" s="13">
        <v>0.16102793772853599</v>
      </c>
      <c r="Z46" s="14">
        <v>0.99449095521975905</v>
      </c>
      <c r="AA46" s="13">
        <v>1.10620436685988</v>
      </c>
      <c r="AB46" s="14">
        <v>0.23266282436343</v>
      </c>
      <c r="AC46" s="13">
        <v>1.0822910849187</v>
      </c>
      <c r="AD46" s="14">
        <v>0.28579934953371799</v>
      </c>
      <c r="AE46" s="13">
        <v>5.6438285107152302</v>
      </c>
      <c r="AF46" s="14">
        <v>3.0274894941450401</v>
      </c>
      <c r="AG46" s="13">
        <v>4.56153742579653</v>
      </c>
      <c r="AH46" s="14">
        <v>3.0141442961812701</v>
      </c>
      <c r="AI46" s="13">
        <v>2.1180862180583501E-2</v>
      </c>
      <c r="AJ46" s="14">
        <v>1.49505730237211E-2</v>
      </c>
      <c r="AK46" s="13">
        <v>1.9106125949419701E-2</v>
      </c>
      <c r="AL46" s="14">
        <v>1.9098735594111599E-2</v>
      </c>
      <c r="AM46" s="13">
        <v>0</v>
      </c>
      <c r="AN46" s="14">
        <v>0</v>
      </c>
      <c r="AO46" s="13">
        <v>-1.9106125949419701E-2</v>
      </c>
      <c r="AP46" s="14">
        <v>1.9098735594111599E-2</v>
      </c>
      <c r="AQ46" s="15"/>
      <c r="AR46" s="15"/>
      <c r="AS46" s="15"/>
      <c r="AT46" s="15"/>
      <c r="AU46" s="15"/>
      <c r="AV46" s="15"/>
      <c r="AW46" s="15"/>
      <c r="AX46" s="15"/>
      <c r="AY46" s="15"/>
      <c r="AZ46" s="15"/>
      <c r="BA46" s="15"/>
      <c r="BB46" s="15"/>
      <c r="BC46" s="15"/>
      <c r="BD46" s="15"/>
      <c r="BE46" s="15"/>
      <c r="BF46" s="15"/>
      <c r="BG46" s="15"/>
      <c r="BH46" s="15"/>
      <c r="BI46" s="15"/>
      <c r="BJ46" s="16"/>
    </row>
    <row r="47" spans="1:62" ht="12.95" customHeight="1" x14ac:dyDescent="0.2">
      <c r="A47" s="2" t="s">
        <v>51</v>
      </c>
      <c r="B47" s="12">
        <v>2</v>
      </c>
      <c r="C47" s="13">
        <v>93.706416671002103</v>
      </c>
      <c r="D47" s="14">
        <v>0.54337619531000803</v>
      </c>
      <c r="E47" s="13">
        <v>94.0506720057016</v>
      </c>
      <c r="F47" s="14">
        <v>0.54173294090540802</v>
      </c>
      <c r="G47" s="13">
        <v>71.515432104955394</v>
      </c>
      <c r="H47" s="14">
        <v>6.9284959266476598</v>
      </c>
      <c r="I47" s="13">
        <v>-22.535239900746198</v>
      </c>
      <c r="J47" s="14">
        <v>6.8587563956634101</v>
      </c>
      <c r="K47" s="13">
        <v>1.7287755127134301</v>
      </c>
      <c r="L47" s="14">
        <v>0.256465935930557</v>
      </c>
      <c r="M47" s="13">
        <v>1.6991431552802101</v>
      </c>
      <c r="N47" s="14">
        <v>0.32661788672541098</v>
      </c>
      <c r="O47" s="13">
        <v>8.2472536603908306</v>
      </c>
      <c r="P47" s="14">
        <v>3.3926712901257798</v>
      </c>
      <c r="Q47" s="13">
        <v>6.5481105051106203</v>
      </c>
      <c r="R47" s="14">
        <v>3.4243446565369302</v>
      </c>
      <c r="S47" s="13">
        <v>0.64822365698959294</v>
      </c>
      <c r="T47" s="14">
        <v>0.138959882176861</v>
      </c>
      <c r="U47" s="13">
        <v>0.58384890605177697</v>
      </c>
      <c r="V47" s="14">
        <v>0.144379380820951</v>
      </c>
      <c r="W47" s="13">
        <v>0</v>
      </c>
      <c r="X47" s="14">
        <v>0</v>
      </c>
      <c r="Y47" s="13">
        <v>-0.58384890605177697</v>
      </c>
      <c r="Z47" s="14">
        <v>0.144379380820951</v>
      </c>
      <c r="AA47" s="13">
        <v>2.92811747307299</v>
      </c>
      <c r="AB47" s="14">
        <v>0.31005938544675199</v>
      </c>
      <c r="AC47" s="13">
        <v>2.5295391612720501</v>
      </c>
      <c r="AD47" s="14">
        <v>0.32833752928136001</v>
      </c>
      <c r="AE47" s="13">
        <v>13.783983711033899</v>
      </c>
      <c r="AF47" s="14">
        <v>4.1087997753466103</v>
      </c>
      <c r="AG47" s="13">
        <v>11.2544445497618</v>
      </c>
      <c r="AH47" s="14">
        <v>4.0914557963883196</v>
      </c>
      <c r="AI47" s="13">
        <v>0.98846668622187595</v>
      </c>
      <c r="AJ47" s="14">
        <v>0.221757812384106</v>
      </c>
      <c r="AK47" s="13">
        <v>1.1367967716944001</v>
      </c>
      <c r="AL47" s="14">
        <v>0.31963572911795002</v>
      </c>
      <c r="AM47" s="13">
        <v>6.4533305236199201</v>
      </c>
      <c r="AN47" s="14">
        <v>3.97525573283172</v>
      </c>
      <c r="AO47" s="13">
        <v>5.3165337519255198</v>
      </c>
      <c r="AP47" s="14">
        <v>3.9980575053009901</v>
      </c>
      <c r="AQ47" s="15"/>
      <c r="AR47" s="15"/>
      <c r="AS47" s="15"/>
      <c r="AT47" s="15"/>
      <c r="AU47" s="15"/>
      <c r="AV47" s="15"/>
      <c r="AW47" s="15"/>
      <c r="AX47" s="15"/>
      <c r="AY47" s="15"/>
      <c r="AZ47" s="15"/>
      <c r="BA47" s="15"/>
      <c r="BB47" s="15"/>
      <c r="BC47" s="15"/>
      <c r="BD47" s="15"/>
      <c r="BE47" s="15"/>
      <c r="BF47" s="15"/>
      <c r="BG47" s="15"/>
      <c r="BH47" s="15"/>
      <c r="BI47" s="15"/>
      <c r="BJ47" s="16"/>
    </row>
    <row r="48" spans="1:62" ht="12.95" customHeight="1" x14ac:dyDescent="0.2">
      <c r="A48" s="2" t="s">
        <v>52</v>
      </c>
      <c r="B48" s="12">
        <v>2</v>
      </c>
      <c r="C48" s="13">
        <v>42.183053535634201</v>
      </c>
      <c r="D48" s="14">
        <v>1.1972289315128899</v>
      </c>
      <c r="E48" s="13">
        <v>42.204827038629901</v>
      </c>
      <c r="F48" s="14">
        <v>1.3650778555202101</v>
      </c>
      <c r="G48" s="13">
        <v>38.289958179334697</v>
      </c>
      <c r="H48" s="14">
        <v>4.3700233904256498</v>
      </c>
      <c r="I48" s="13">
        <v>-3.91486885929513</v>
      </c>
      <c r="J48" s="14">
        <v>4.5847481403501602</v>
      </c>
      <c r="K48" s="13">
        <v>4.3366710238528299</v>
      </c>
      <c r="L48" s="14">
        <v>0.44730213280560499</v>
      </c>
      <c r="M48" s="13">
        <v>4.4018446784826404</v>
      </c>
      <c r="N48" s="14">
        <v>0.54287342392245896</v>
      </c>
      <c r="O48" s="13">
        <v>8.4847568008315903</v>
      </c>
      <c r="P48" s="14">
        <v>2.2566292684391098</v>
      </c>
      <c r="Q48" s="13">
        <v>4.0829121223489402</v>
      </c>
      <c r="R48" s="14">
        <v>2.1986436945308001</v>
      </c>
      <c r="S48" s="13">
        <v>50.186781146411398</v>
      </c>
      <c r="T48" s="14">
        <v>1.1916994649211099</v>
      </c>
      <c r="U48" s="13">
        <v>50.323097998617698</v>
      </c>
      <c r="V48" s="14">
        <v>1.3397900607364801</v>
      </c>
      <c r="W48" s="13">
        <v>48.140040535867698</v>
      </c>
      <c r="X48" s="14">
        <v>4.2006728760032104</v>
      </c>
      <c r="Y48" s="13">
        <v>-2.1830574627500101</v>
      </c>
      <c r="Z48" s="14">
        <v>4.4270088568474604</v>
      </c>
      <c r="AA48" s="13">
        <v>2.8315735212361002</v>
      </c>
      <c r="AB48" s="14">
        <v>0.34260708754696001</v>
      </c>
      <c r="AC48" s="13">
        <v>2.6073178262563999</v>
      </c>
      <c r="AD48" s="14">
        <v>0.43380953835273001</v>
      </c>
      <c r="AE48" s="13">
        <v>4.4358542694706902</v>
      </c>
      <c r="AF48" s="14">
        <v>1.96224715203224</v>
      </c>
      <c r="AG48" s="13">
        <v>1.8285364432142901</v>
      </c>
      <c r="AH48" s="14">
        <v>1.99982321923396</v>
      </c>
      <c r="AI48" s="13">
        <v>0.46192077286550198</v>
      </c>
      <c r="AJ48" s="14">
        <v>0.14093517334526201</v>
      </c>
      <c r="AK48" s="13">
        <v>0.462912458013367</v>
      </c>
      <c r="AL48" s="14">
        <v>0.192312576657064</v>
      </c>
      <c r="AM48" s="13">
        <v>0.64939021449526002</v>
      </c>
      <c r="AN48" s="14">
        <v>0.64730450916587001</v>
      </c>
      <c r="AO48" s="13">
        <v>0.18647775648189299</v>
      </c>
      <c r="AP48" s="14">
        <v>0.67863167902117505</v>
      </c>
      <c r="AQ48" s="15"/>
      <c r="AR48" s="15"/>
      <c r="AS48" s="15"/>
      <c r="AT48" s="15"/>
      <c r="AU48" s="15"/>
      <c r="AV48" s="15"/>
      <c r="AW48" s="15"/>
      <c r="AX48" s="15"/>
      <c r="AY48" s="15"/>
      <c r="AZ48" s="15"/>
      <c r="BA48" s="15"/>
      <c r="BB48" s="15"/>
      <c r="BC48" s="15"/>
      <c r="BD48" s="15"/>
      <c r="BE48" s="15"/>
      <c r="BF48" s="15"/>
      <c r="BG48" s="15"/>
      <c r="BH48" s="15"/>
      <c r="BI48" s="15"/>
      <c r="BJ48" s="16"/>
    </row>
    <row r="49" spans="1:62" ht="12.95" customHeight="1" x14ac:dyDescent="0.2">
      <c r="A49" s="2" t="s">
        <v>53</v>
      </c>
      <c r="B49" s="12">
        <v>2</v>
      </c>
      <c r="C49" s="13">
        <v>15.6877378893036</v>
      </c>
      <c r="D49" s="14">
        <v>0.83508919116049696</v>
      </c>
      <c r="E49" s="13">
        <v>15.3179580406441</v>
      </c>
      <c r="F49" s="14">
        <v>1.086966960444</v>
      </c>
      <c r="G49" s="13" t="s">
        <v>713</v>
      </c>
      <c r="H49" s="14" t="s">
        <v>713</v>
      </c>
      <c r="I49" s="13" t="s">
        <v>713</v>
      </c>
      <c r="J49" s="14" t="s">
        <v>713</v>
      </c>
      <c r="K49" s="13">
        <v>22.222718394689601</v>
      </c>
      <c r="L49" s="14">
        <v>1.04547902630522</v>
      </c>
      <c r="M49" s="13">
        <v>21.168753081856099</v>
      </c>
      <c r="N49" s="14">
        <v>1.2611048318592299</v>
      </c>
      <c r="O49" s="13" t="s">
        <v>713</v>
      </c>
      <c r="P49" s="14" t="s">
        <v>713</v>
      </c>
      <c r="Q49" s="13" t="s">
        <v>713</v>
      </c>
      <c r="R49" s="14" t="s">
        <v>713</v>
      </c>
      <c r="S49" s="13">
        <v>49.146021724191101</v>
      </c>
      <c r="T49" s="14">
        <v>1.237589538685</v>
      </c>
      <c r="U49" s="13">
        <v>50.372677328184302</v>
      </c>
      <c r="V49" s="14">
        <v>1.4844878498506</v>
      </c>
      <c r="W49" s="13" t="s">
        <v>713</v>
      </c>
      <c r="X49" s="14" t="s">
        <v>713</v>
      </c>
      <c r="Y49" s="13" t="s">
        <v>713</v>
      </c>
      <c r="Z49" s="14" t="s">
        <v>713</v>
      </c>
      <c r="AA49" s="13">
        <v>9.6193324736754207</v>
      </c>
      <c r="AB49" s="14">
        <v>0.60265669681511702</v>
      </c>
      <c r="AC49" s="13">
        <v>9.65071104298538</v>
      </c>
      <c r="AD49" s="14">
        <v>0.85348460416106398</v>
      </c>
      <c r="AE49" s="13" t="s">
        <v>713</v>
      </c>
      <c r="AF49" s="14" t="s">
        <v>713</v>
      </c>
      <c r="AG49" s="13" t="s">
        <v>713</v>
      </c>
      <c r="AH49" s="14" t="s">
        <v>713</v>
      </c>
      <c r="AI49" s="13">
        <v>3.3241895181402898</v>
      </c>
      <c r="AJ49" s="14">
        <v>0.51199682183149997</v>
      </c>
      <c r="AK49" s="13">
        <v>3.4899005063300401</v>
      </c>
      <c r="AL49" s="14">
        <v>0.75309451331532096</v>
      </c>
      <c r="AM49" s="13" t="s">
        <v>713</v>
      </c>
      <c r="AN49" s="14" t="s">
        <v>713</v>
      </c>
      <c r="AO49" s="13" t="s">
        <v>713</v>
      </c>
      <c r="AP49" s="14" t="s">
        <v>713</v>
      </c>
      <c r="AQ49" s="15"/>
      <c r="AR49" s="15"/>
      <c r="AS49" s="15"/>
      <c r="AT49" s="15"/>
      <c r="AU49" s="15"/>
      <c r="AV49" s="15"/>
      <c r="AW49" s="15"/>
      <c r="AX49" s="15"/>
      <c r="AY49" s="15"/>
      <c r="AZ49" s="15"/>
      <c r="BA49" s="15"/>
      <c r="BB49" s="15"/>
      <c r="BC49" s="15"/>
      <c r="BD49" s="15"/>
      <c r="BE49" s="15"/>
      <c r="BF49" s="15"/>
      <c r="BG49" s="15"/>
      <c r="BH49" s="15"/>
      <c r="BI49" s="15"/>
      <c r="BJ49" s="16"/>
    </row>
    <row r="50" spans="1:62" ht="12.95" customHeight="1" x14ac:dyDescent="0.2">
      <c r="A50" s="2" t="s">
        <v>54</v>
      </c>
      <c r="B50" s="12">
        <v>2</v>
      </c>
      <c r="C50" s="13">
        <v>76.723568601567806</v>
      </c>
      <c r="D50" s="14">
        <v>1.00833706918913</v>
      </c>
      <c r="E50" s="13">
        <v>76.319663707936897</v>
      </c>
      <c r="F50" s="14">
        <v>1.2087248925404099</v>
      </c>
      <c r="G50" s="13">
        <v>54.464214600660704</v>
      </c>
      <c r="H50" s="14">
        <v>5.4979912126576203</v>
      </c>
      <c r="I50" s="13">
        <v>-21.8554491072762</v>
      </c>
      <c r="J50" s="14">
        <v>5.5297942171212497</v>
      </c>
      <c r="K50" s="13">
        <v>1.51118350363184</v>
      </c>
      <c r="L50" s="14">
        <v>0.22299247849807</v>
      </c>
      <c r="M50" s="13">
        <v>0.89243300661638303</v>
      </c>
      <c r="N50" s="14">
        <v>0.227707976854745</v>
      </c>
      <c r="O50" s="13">
        <v>8.2296862034087397</v>
      </c>
      <c r="P50" s="14">
        <v>2.9109502201607902</v>
      </c>
      <c r="Q50" s="13">
        <v>7.33725319679235</v>
      </c>
      <c r="R50" s="14">
        <v>2.9170760882095399</v>
      </c>
      <c r="S50" s="13">
        <v>16.580116118198902</v>
      </c>
      <c r="T50" s="14">
        <v>0.859244482257146</v>
      </c>
      <c r="U50" s="13">
        <v>17.218776486882099</v>
      </c>
      <c r="V50" s="14">
        <v>1.08185415995996</v>
      </c>
      <c r="W50" s="13">
        <v>15.2199464441148</v>
      </c>
      <c r="X50" s="14">
        <v>3.7008361415594302</v>
      </c>
      <c r="Y50" s="13">
        <v>-1.99883004276732</v>
      </c>
      <c r="Z50" s="14">
        <v>3.9729385483842998</v>
      </c>
      <c r="AA50" s="13">
        <v>3.1802933265867099</v>
      </c>
      <c r="AB50" s="14">
        <v>0.32638209705526999</v>
      </c>
      <c r="AC50" s="13">
        <v>3.55352350709473</v>
      </c>
      <c r="AD50" s="14">
        <v>0.40698452896773202</v>
      </c>
      <c r="AE50" s="13">
        <v>10.209672089057801</v>
      </c>
      <c r="AF50" s="14">
        <v>3.3557720317143298</v>
      </c>
      <c r="AG50" s="13">
        <v>6.6561485819630803</v>
      </c>
      <c r="AH50" s="14">
        <v>3.3057655854311498</v>
      </c>
      <c r="AI50" s="13">
        <v>2.0048384500148</v>
      </c>
      <c r="AJ50" s="14">
        <v>0.22729267353510399</v>
      </c>
      <c r="AK50" s="13">
        <v>2.0156032914698998</v>
      </c>
      <c r="AL50" s="14">
        <v>0.27601191608648101</v>
      </c>
      <c r="AM50" s="13">
        <v>11.876480662758</v>
      </c>
      <c r="AN50" s="14">
        <v>3.8683584714666401</v>
      </c>
      <c r="AO50" s="13">
        <v>9.8608773712880602</v>
      </c>
      <c r="AP50" s="14">
        <v>3.85145680847475</v>
      </c>
      <c r="AQ50" s="15"/>
      <c r="AR50" s="15"/>
      <c r="AS50" s="15"/>
      <c r="AT50" s="15"/>
      <c r="AU50" s="15"/>
      <c r="AV50" s="15"/>
      <c r="AW50" s="15"/>
      <c r="AX50" s="15"/>
      <c r="AY50" s="15"/>
      <c r="AZ50" s="15"/>
      <c r="BA50" s="15"/>
      <c r="BB50" s="15"/>
      <c r="BC50" s="15"/>
      <c r="BD50" s="15"/>
      <c r="BE50" s="15"/>
      <c r="BF50" s="15"/>
      <c r="BG50" s="15"/>
      <c r="BH50" s="15"/>
      <c r="BI50" s="15"/>
      <c r="BJ50" s="16"/>
    </row>
    <row r="51" spans="1:62" ht="12.95" customHeight="1" x14ac:dyDescent="0.2">
      <c r="A51" s="2" t="s">
        <v>55</v>
      </c>
      <c r="B51" s="12">
        <v>2</v>
      </c>
      <c r="C51" s="13">
        <v>90.468911552982405</v>
      </c>
      <c r="D51" s="14">
        <v>0.46902652222333102</v>
      </c>
      <c r="E51" s="13">
        <v>90.467514130439696</v>
      </c>
      <c r="F51" s="14">
        <v>0.58120480377628503</v>
      </c>
      <c r="G51" s="13" t="s">
        <v>713</v>
      </c>
      <c r="H51" s="14" t="s">
        <v>713</v>
      </c>
      <c r="I51" s="13" t="s">
        <v>713</v>
      </c>
      <c r="J51" s="14" t="s">
        <v>713</v>
      </c>
      <c r="K51" s="13">
        <v>7.5256785744621704</v>
      </c>
      <c r="L51" s="14">
        <v>0.44034871055749403</v>
      </c>
      <c r="M51" s="13">
        <v>7.3246236172730201</v>
      </c>
      <c r="N51" s="14">
        <v>0.52854647973403901</v>
      </c>
      <c r="O51" s="13" t="s">
        <v>713</v>
      </c>
      <c r="P51" s="14" t="s">
        <v>713</v>
      </c>
      <c r="Q51" s="13" t="s">
        <v>713</v>
      </c>
      <c r="R51" s="14" t="s">
        <v>713</v>
      </c>
      <c r="S51" s="13">
        <v>1.55789639445582</v>
      </c>
      <c r="T51" s="14">
        <v>0.184818320613308</v>
      </c>
      <c r="U51" s="13">
        <v>1.7605627495673499</v>
      </c>
      <c r="V51" s="14">
        <v>0.26575962903368</v>
      </c>
      <c r="W51" s="13" t="s">
        <v>713</v>
      </c>
      <c r="X51" s="14" t="s">
        <v>713</v>
      </c>
      <c r="Y51" s="13" t="s">
        <v>713</v>
      </c>
      <c r="Z51" s="14" t="s">
        <v>713</v>
      </c>
      <c r="AA51" s="13">
        <v>0.27409538547441398</v>
      </c>
      <c r="AB51" s="14">
        <v>8.4802220093904701E-2</v>
      </c>
      <c r="AC51" s="13">
        <v>0.23261645892937899</v>
      </c>
      <c r="AD51" s="14">
        <v>9.6239765258776394E-2</v>
      </c>
      <c r="AE51" s="13" t="s">
        <v>713</v>
      </c>
      <c r="AF51" s="14" t="s">
        <v>713</v>
      </c>
      <c r="AG51" s="13" t="s">
        <v>713</v>
      </c>
      <c r="AH51" s="14" t="s">
        <v>713</v>
      </c>
      <c r="AI51" s="13">
        <v>0.17341809262519001</v>
      </c>
      <c r="AJ51" s="14">
        <v>6.7718967997004997E-2</v>
      </c>
      <c r="AK51" s="13">
        <v>0.214683043790554</v>
      </c>
      <c r="AL51" s="14">
        <v>9.6460039054283006E-2</v>
      </c>
      <c r="AM51" s="13" t="s">
        <v>713</v>
      </c>
      <c r="AN51" s="14" t="s">
        <v>713</v>
      </c>
      <c r="AO51" s="13" t="s">
        <v>713</v>
      </c>
      <c r="AP51" s="14" t="s">
        <v>713</v>
      </c>
      <c r="AQ51" s="15"/>
      <c r="AR51" s="15"/>
      <c r="AS51" s="15"/>
      <c r="AT51" s="15"/>
      <c r="AU51" s="15"/>
      <c r="AV51" s="15"/>
      <c r="AW51" s="15"/>
      <c r="AX51" s="15"/>
      <c r="AY51" s="15"/>
      <c r="AZ51" s="15"/>
      <c r="BA51" s="15"/>
      <c r="BB51" s="15"/>
      <c r="BC51" s="15"/>
      <c r="BD51" s="15"/>
      <c r="BE51" s="15"/>
      <c r="BF51" s="15"/>
      <c r="BG51" s="15"/>
      <c r="BH51" s="15"/>
      <c r="BI51" s="15"/>
      <c r="BJ51" s="16"/>
    </row>
    <row r="52" spans="1:62" ht="12.95" customHeight="1" x14ac:dyDescent="0.2">
      <c r="A52" s="2" t="s">
        <v>56</v>
      </c>
      <c r="B52" s="12">
        <v>2</v>
      </c>
      <c r="C52" s="13">
        <v>74.194966302159003</v>
      </c>
      <c r="D52" s="14">
        <v>0.99929086753249097</v>
      </c>
      <c r="E52" s="13">
        <v>74.505547063131601</v>
      </c>
      <c r="F52" s="14">
        <v>1.18955706099155</v>
      </c>
      <c r="G52" s="13">
        <v>59.882511873886003</v>
      </c>
      <c r="H52" s="14">
        <v>11.5894489515549</v>
      </c>
      <c r="I52" s="13">
        <v>-14.6230351892456</v>
      </c>
      <c r="J52" s="14">
        <v>12.009672057829899</v>
      </c>
      <c r="K52" s="13">
        <v>15.9249423484248</v>
      </c>
      <c r="L52" s="14">
        <v>0.778028879676681</v>
      </c>
      <c r="M52" s="13">
        <v>15.947023059381101</v>
      </c>
      <c r="N52" s="14">
        <v>1.1471221824118401</v>
      </c>
      <c r="O52" s="13">
        <v>31.447126846105999</v>
      </c>
      <c r="P52" s="14">
        <v>9.4353520014133192</v>
      </c>
      <c r="Q52" s="13">
        <v>15.5001037867249</v>
      </c>
      <c r="R52" s="14">
        <v>10.0583902628582</v>
      </c>
      <c r="S52" s="13">
        <v>7.2585709747948002</v>
      </c>
      <c r="T52" s="14">
        <v>0.68230427493107704</v>
      </c>
      <c r="U52" s="13">
        <v>6.8670943090244299</v>
      </c>
      <c r="V52" s="14">
        <v>0.55820673533765097</v>
      </c>
      <c r="W52" s="13">
        <v>8.6703612800080005</v>
      </c>
      <c r="X52" s="14">
        <v>4.7703146636959701</v>
      </c>
      <c r="Y52" s="13">
        <v>1.80326697098357</v>
      </c>
      <c r="Z52" s="14">
        <v>4.7373551960142599</v>
      </c>
      <c r="AA52" s="13">
        <v>1.89276574584857</v>
      </c>
      <c r="AB52" s="14">
        <v>0.26500544324250302</v>
      </c>
      <c r="AC52" s="13">
        <v>1.5297393151452301</v>
      </c>
      <c r="AD52" s="14">
        <v>0.28489065319650198</v>
      </c>
      <c r="AE52" s="13">
        <v>0</v>
      </c>
      <c r="AF52" s="14">
        <v>0</v>
      </c>
      <c r="AG52" s="13">
        <v>-1.5297393151452301</v>
      </c>
      <c r="AH52" s="14">
        <v>0.28489065319650198</v>
      </c>
      <c r="AI52" s="13">
        <v>0.72875462877281505</v>
      </c>
      <c r="AJ52" s="14">
        <v>9.9534115718249799E-2</v>
      </c>
      <c r="AK52" s="13">
        <v>1.15059625331758</v>
      </c>
      <c r="AL52" s="14">
        <v>0.19836114006422101</v>
      </c>
      <c r="AM52" s="13">
        <v>0</v>
      </c>
      <c r="AN52" s="14">
        <v>0</v>
      </c>
      <c r="AO52" s="13">
        <v>-1.15059625331758</v>
      </c>
      <c r="AP52" s="14">
        <v>0.19836114006422101</v>
      </c>
      <c r="AQ52" s="15"/>
      <c r="AR52" s="15"/>
      <c r="AS52" s="15"/>
      <c r="AT52" s="15"/>
      <c r="AU52" s="15"/>
      <c r="AV52" s="15"/>
      <c r="AW52" s="15"/>
      <c r="AX52" s="15"/>
      <c r="AY52" s="15"/>
      <c r="AZ52" s="15"/>
      <c r="BA52" s="15"/>
      <c r="BB52" s="15"/>
      <c r="BC52" s="15"/>
      <c r="BD52" s="15"/>
      <c r="BE52" s="15"/>
      <c r="BF52" s="15"/>
      <c r="BG52" s="15"/>
      <c r="BH52" s="15"/>
      <c r="BI52" s="15"/>
      <c r="BJ52" s="16"/>
    </row>
    <row r="53" spans="1:62" ht="12.95" customHeight="1" x14ac:dyDescent="0.2">
      <c r="A53" s="2" t="s">
        <v>57</v>
      </c>
      <c r="B53" s="12">
        <v>2</v>
      </c>
      <c r="C53" s="13">
        <v>80.650462952198296</v>
      </c>
      <c r="D53" s="14">
        <v>0.698371595152664</v>
      </c>
      <c r="E53" s="13">
        <v>82.960816211485906</v>
      </c>
      <c r="F53" s="14">
        <v>0.82669321031141196</v>
      </c>
      <c r="G53" s="13">
        <v>43.493258723864997</v>
      </c>
      <c r="H53" s="14">
        <v>3.4046706679616001</v>
      </c>
      <c r="I53" s="13">
        <v>-39.467557487620901</v>
      </c>
      <c r="J53" s="14">
        <v>3.59858034501335</v>
      </c>
      <c r="K53" s="13">
        <v>10.3426735064778</v>
      </c>
      <c r="L53" s="14">
        <v>0.561799031268986</v>
      </c>
      <c r="M53" s="13">
        <v>8.6074572938649592</v>
      </c>
      <c r="N53" s="14">
        <v>0.65375647161195605</v>
      </c>
      <c r="O53" s="13">
        <v>31.7981984433317</v>
      </c>
      <c r="P53" s="14">
        <v>3.86488818877134</v>
      </c>
      <c r="Q53" s="13">
        <v>23.1907411494667</v>
      </c>
      <c r="R53" s="14">
        <v>3.9585429007245301</v>
      </c>
      <c r="S53" s="13">
        <v>5.9082595327350802</v>
      </c>
      <c r="T53" s="14">
        <v>0.46014830525200201</v>
      </c>
      <c r="U53" s="13">
        <v>6.1266964180183701</v>
      </c>
      <c r="V53" s="14">
        <v>0.61550988214233804</v>
      </c>
      <c r="W53" s="13">
        <v>11.096744198255401</v>
      </c>
      <c r="X53" s="14">
        <v>2.56867100779928</v>
      </c>
      <c r="Y53" s="13">
        <v>4.9700477802370102</v>
      </c>
      <c r="Z53" s="14">
        <v>2.7437115948736399</v>
      </c>
      <c r="AA53" s="13">
        <v>2.4860749251173102</v>
      </c>
      <c r="AB53" s="14">
        <v>0.27681795158735401</v>
      </c>
      <c r="AC53" s="13">
        <v>1.9624143077878899</v>
      </c>
      <c r="AD53" s="14">
        <v>0.333734116705864</v>
      </c>
      <c r="AE53" s="13">
        <v>9.1803476639665096</v>
      </c>
      <c r="AF53" s="14">
        <v>2.07908078286381</v>
      </c>
      <c r="AG53" s="13">
        <v>7.2179333561786203</v>
      </c>
      <c r="AH53" s="14">
        <v>2.1655247001067099</v>
      </c>
      <c r="AI53" s="13">
        <v>0.61252908347147605</v>
      </c>
      <c r="AJ53" s="14">
        <v>0.130584058574229</v>
      </c>
      <c r="AK53" s="13">
        <v>0.34261576884281503</v>
      </c>
      <c r="AL53" s="14">
        <v>0.121426613167396</v>
      </c>
      <c r="AM53" s="13">
        <v>4.4314509705813503</v>
      </c>
      <c r="AN53" s="14">
        <v>1.7719118744247899</v>
      </c>
      <c r="AO53" s="13">
        <v>4.0888352017385401</v>
      </c>
      <c r="AP53" s="14">
        <v>1.7740124021935799</v>
      </c>
      <c r="AQ53" s="15"/>
      <c r="AR53" s="15"/>
      <c r="AS53" s="15"/>
      <c r="AT53" s="15"/>
      <c r="AU53" s="15"/>
      <c r="AV53" s="15"/>
      <c r="AW53" s="15"/>
      <c r="AX53" s="15"/>
      <c r="AY53" s="15"/>
      <c r="AZ53" s="15"/>
      <c r="BA53" s="15"/>
      <c r="BB53" s="15"/>
      <c r="BC53" s="15"/>
      <c r="BD53" s="15"/>
      <c r="BE53" s="15"/>
      <c r="BF53" s="15"/>
      <c r="BG53" s="15"/>
      <c r="BH53" s="15"/>
      <c r="BI53" s="15"/>
      <c r="BJ53" s="16"/>
    </row>
    <row r="54" spans="1:62" ht="12.95" customHeight="1" x14ac:dyDescent="0.2">
      <c r="A54" s="2" t="s">
        <v>58</v>
      </c>
      <c r="B54" s="12">
        <v>2</v>
      </c>
      <c r="C54" s="13">
        <v>90.918836325918505</v>
      </c>
      <c r="D54" s="14">
        <v>0.603099858602272</v>
      </c>
      <c r="E54" s="13">
        <v>92.098648921365694</v>
      </c>
      <c r="F54" s="14">
        <v>0.64211684021776805</v>
      </c>
      <c r="G54" s="13">
        <v>56.656099348458604</v>
      </c>
      <c r="H54" s="14">
        <v>7.8642379543315304</v>
      </c>
      <c r="I54" s="13">
        <v>-35.442549572907097</v>
      </c>
      <c r="J54" s="14">
        <v>7.8652991936759902</v>
      </c>
      <c r="K54" s="13">
        <v>2.79583153585093</v>
      </c>
      <c r="L54" s="14">
        <v>0.332395401703176</v>
      </c>
      <c r="M54" s="13">
        <v>2.4777903537496599</v>
      </c>
      <c r="N54" s="14">
        <v>0.40080546320224097</v>
      </c>
      <c r="O54" s="13">
        <v>24.205030600301299</v>
      </c>
      <c r="P54" s="14">
        <v>6.8338335624575297</v>
      </c>
      <c r="Q54" s="13">
        <v>21.727240246551599</v>
      </c>
      <c r="R54" s="14">
        <v>6.8184429323658504</v>
      </c>
      <c r="S54" s="13">
        <v>3.3639879000553599</v>
      </c>
      <c r="T54" s="14">
        <v>0.39378078236625902</v>
      </c>
      <c r="U54" s="13">
        <v>3.2387210876716801</v>
      </c>
      <c r="V54" s="14">
        <v>0.40487468769162099</v>
      </c>
      <c r="W54" s="13">
        <v>4.9619838888391401</v>
      </c>
      <c r="X54" s="14">
        <v>2.9962033547720299</v>
      </c>
      <c r="Y54" s="13">
        <v>1.72326280116747</v>
      </c>
      <c r="Z54" s="14">
        <v>3.0575458909644402</v>
      </c>
      <c r="AA54" s="13">
        <v>1.3276251112195001</v>
      </c>
      <c r="AB54" s="14">
        <v>0.24249300261760701</v>
      </c>
      <c r="AC54" s="13">
        <v>1.05240043031397</v>
      </c>
      <c r="AD54" s="14">
        <v>0.25343999953629198</v>
      </c>
      <c r="AE54" s="13">
        <v>7.1863926548869097</v>
      </c>
      <c r="AF54" s="14">
        <v>3.8604107736022999</v>
      </c>
      <c r="AG54" s="13">
        <v>6.1339922245729399</v>
      </c>
      <c r="AH54" s="14">
        <v>3.8707512191114</v>
      </c>
      <c r="AI54" s="13">
        <v>1.5937191269556701</v>
      </c>
      <c r="AJ54" s="14">
        <v>0.32917475110783101</v>
      </c>
      <c r="AK54" s="13">
        <v>1.1324392068990199</v>
      </c>
      <c r="AL54" s="14">
        <v>0.29319694094259002</v>
      </c>
      <c r="AM54" s="13">
        <v>6.9904935075140804</v>
      </c>
      <c r="AN54" s="14">
        <v>3.3411674269242102</v>
      </c>
      <c r="AO54" s="13">
        <v>5.8580543006150601</v>
      </c>
      <c r="AP54" s="14">
        <v>3.3053991196929999</v>
      </c>
      <c r="AQ54" s="15"/>
      <c r="AR54" s="15"/>
      <c r="AS54" s="15"/>
      <c r="AT54" s="15"/>
      <c r="AU54" s="15"/>
      <c r="AV54" s="15"/>
      <c r="AW54" s="15"/>
      <c r="AX54" s="15"/>
      <c r="AY54" s="15"/>
      <c r="AZ54" s="15"/>
      <c r="BA54" s="15"/>
      <c r="BB54" s="15"/>
      <c r="BC54" s="15"/>
      <c r="BD54" s="15"/>
      <c r="BE54" s="15"/>
      <c r="BF54" s="15"/>
      <c r="BG54" s="15"/>
      <c r="BH54" s="15"/>
      <c r="BI54" s="15"/>
      <c r="BJ54" s="16"/>
    </row>
    <row r="55" spans="1:62" ht="12.95" customHeight="1" x14ac:dyDescent="0.2">
      <c r="A55" s="2" t="s">
        <v>59</v>
      </c>
      <c r="B55" s="12">
        <v>2</v>
      </c>
      <c r="C55" s="13">
        <v>46.591449482416998</v>
      </c>
      <c r="D55" s="14">
        <v>1.2416167786818</v>
      </c>
      <c r="E55" s="13">
        <v>47.7802007331859</v>
      </c>
      <c r="F55" s="14">
        <v>1.53422192693161</v>
      </c>
      <c r="G55" s="13">
        <v>20.063460872447401</v>
      </c>
      <c r="H55" s="14">
        <v>5.4273458572084197</v>
      </c>
      <c r="I55" s="13">
        <v>-27.7167398607385</v>
      </c>
      <c r="J55" s="14">
        <v>5.6624431458747404</v>
      </c>
      <c r="K55" s="13">
        <v>36.735276499275699</v>
      </c>
      <c r="L55" s="14">
        <v>1.1698314134338299</v>
      </c>
      <c r="M55" s="13">
        <v>34.130767348072297</v>
      </c>
      <c r="N55" s="14">
        <v>1.3470282067125401</v>
      </c>
      <c r="O55" s="13">
        <v>68.527209411398204</v>
      </c>
      <c r="P55" s="14">
        <v>5.9560676544239</v>
      </c>
      <c r="Q55" s="13">
        <v>34.3964420633259</v>
      </c>
      <c r="R55" s="14">
        <v>6.16842454208793</v>
      </c>
      <c r="S55" s="13">
        <v>8.5023271291492701</v>
      </c>
      <c r="T55" s="14">
        <v>0.68548112773082803</v>
      </c>
      <c r="U55" s="13">
        <v>9.8254700251903895</v>
      </c>
      <c r="V55" s="14">
        <v>0.91890104114189897</v>
      </c>
      <c r="W55" s="13">
        <v>6.9339699807578397</v>
      </c>
      <c r="X55" s="14">
        <v>3.2729662341078298</v>
      </c>
      <c r="Y55" s="13">
        <v>-2.8915000444325498</v>
      </c>
      <c r="Z55" s="14">
        <v>3.3571097575998698</v>
      </c>
      <c r="AA55" s="13">
        <v>6.3596802243376498</v>
      </c>
      <c r="AB55" s="14">
        <v>0.54908712643922197</v>
      </c>
      <c r="AC55" s="13">
        <v>6.0657211285033696</v>
      </c>
      <c r="AD55" s="14">
        <v>0.74208875970361898</v>
      </c>
      <c r="AE55" s="13">
        <v>4.4753597353965304</v>
      </c>
      <c r="AF55" s="14">
        <v>2.65942266669893</v>
      </c>
      <c r="AG55" s="13">
        <v>-1.5903613931068401</v>
      </c>
      <c r="AH55" s="14">
        <v>2.6770367200330401</v>
      </c>
      <c r="AI55" s="13">
        <v>1.81126666482031</v>
      </c>
      <c r="AJ55" s="14">
        <v>0.26353299805529401</v>
      </c>
      <c r="AK55" s="13">
        <v>2.1978407650480798</v>
      </c>
      <c r="AL55" s="14">
        <v>0.35673983195373499</v>
      </c>
      <c r="AM55" s="13">
        <v>0</v>
      </c>
      <c r="AN55" s="14">
        <v>0</v>
      </c>
      <c r="AO55" s="13">
        <v>-2.1978407650480798</v>
      </c>
      <c r="AP55" s="14">
        <v>0.35673983195373499</v>
      </c>
      <c r="AQ55" s="15"/>
      <c r="AR55" s="15"/>
      <c r="AS55" s="15"/>
      <c r="AT55" s="15"/>
      <c r="AU55" s="15"/>
      <c r="AV55" s="15"/>
      <c r="AW55" s="15"/>
      <c r="AX55" s="15"/>
      <c r="AY55" s="15"/>
      <c r="AZ55" s="15"/>
      <c r="BA55" s="15"/>
      <c r="BB55" s="15"/>
      <c r="BC55" s="15"/>
      <c r="BD55" s="15"/>
      <c r="BE55" s="15"/>
      <c r="BF55" s="15"/>
      <c r="BG55" s="15"/>
      <c r="BH55" s="15"/>
      <c r="BI55" s="15"/>
      <c r="BJ55" s="16"/>
    </row>
    <row r="56" spans="1:62" ht="12.95" customHeight="1" x14ac:dyDescent="0.2">
      <c r="A56" s="2" t="s">
        <v>60</v>
      </c>
      <c r="B56" s="12">
        <v>2</v>
      </c>
      <c r="C56" s="13">
        <v>90.895582115201805</v>
      </c>
      <c r="D56" s="14">
        <v>0.41165801174524203</v>
      </c>
      <c r="E56" s="13">
        <v>90.289863672434194</v>
      </c>
      <c r="F56" s="14">
        <v>0.59027248186568504</v>
      </c>
      <c r="G56" s="13">
        <v>87.295037297472803</v>
      </c>
      <c r="H56" s="14">
        <v>2.0099139126439698</v>
      </c>
      <c r="I56" s="13">
        <v>-2.9948263749614101</v>
      </c>
      <c r="J56" s="14">
        <v>2.0515956608246699</v>
      </c>
      <c r="K56" s="13">
        <v>3.7297768620465699</v>
      </c>
      <c r="L56" s="14">
        <v>0.253757348384472</v>
      </c>
      <c r="M56" s="13">
        <v>4.2426881448946201</v>
      </c>
      <c r="N56" s="14">
        <v>0.41976248431895502</v>
      </c>
      <c r="O56" s="13">
        <v>4.41943239862709</v>
      </c>
      <c r="P56" s="14">
        <v>1.0009394912041301</v>
      </c>
      <c r="Q56" s="13">
        <v>0.17674425373246999</v>
      </c>
      <c r="R56" s="14">
        <v>1.06139177223853</v>
      </c>
      <c r="S56" s="13">
        <v>3.30109608901622</v>
      </c>
      <c r="T56" s="14">
        <v>0.26983261465090802</v>
      </c>
      <c r="U56" s="13">
        <v>3.49611801780302</v>
      </c>
      <c r="V56" s="14">
        <v>0.327942810587177</v>
      </c>
      <c r="W56" s="13">
        <v>3.32400827510829</v>
      </c>
      <c r="X56" s="14">
        <v>1.09979083761837</v>
      </c>
      <c r="Y56" s="13">
        <v>-0.172109742694733</v>
      </c>
      <c r="Z56" s="14">
        <v>1.1300500498992201</v>
      </c>
      <c r="AA56" s="13">
        <v>1.67075995938079</v>
      </c>
      <c r="AB56" s="14">
        <v>0.178670744366555</v>
      </c>
      <c r="AC56" s="13">
        <v>1.50832783246362</v>
      </c>
      <c r="AD56" s="14">
        <v>0.216302567762995</v>
      </c>
      <c r="AE56" s="13">
        <v>4.10966081048901</v>
      </c>
      <c r="AF56" s="14">
        <v>1.1816564900679101</v>
      </c>
      <c r="AG56" s="13">
        <v>2.6013329780253902</v>
      </c>
      <c r="AH56" s="14">
        <v>1.2114419718909599</v>
      </c>
      <c r="AI56" s="13">
        <v>0.40278497435461902</v>
      </c>
      <c r="AJ56" s="14">
        <v>0.110141181429778</v>
      </c>
      <c r="AK56" s="13">
        <v>0.463002332404577</v>
      </c>
      <c r="AL56" s="14">
        <v>0.17825992404943899</v>
      </c>
      <c r="AM56" s="13">
        <v>0.851861218302846</v>
      </c>
      <c r="AN56" s="14">
        <v>0.50999233422227697</v>
      </c>
      <c r="AO56" s="13">
        <v>0.388858885898269</v>
      </c>
      <c r="AP56" s="14">
        <v>0.49637862096673202</v>
      </c>
      <c r="AQ56" s="15"/>
      <c r="AR56" s="15"/>
      <c r="AS56" s="15"/>
      <c r="AT56" s="15"/>
      <c r="AU56" s="15"/>
      <c r="AV56" s="15"/>
      <c r="AW56" s="15"/>
      <c r="AX56" s="15"/>
      <c r="AY56" s="15"/>
      <c r="AZ56" s="15"/>
      <c r="BA56" s="15"/>
      <c r="BB56" s="15"/>
      <c r="BC56" s="15"/>
      <c r="BD56" s="15"/>
      <c r="BE56" s="15"/>
      <c r="BF56" s="15"/>
      <c r="BG56" s="15"/>
      <c r="BH56" s="15"/>
      <c r="BI56" s="15"/>
      <c r="BJ56" s="16"/>
    </row>
    <row r="57" spans="1:62" ht="12.95" customHeight="1" x14ac:dyDescent="0.2">
      <c r="A57" s="2" t="s">
        <v>61</v>
      </c>
      <c r="B57" s="12">
        <v>2</v>
      </c>
      <c r="C57" s="13">
        <v>71.803601800786595</v>
      </c>
      <c r="D57" s="14">
        <v>1.14562800807674</v>
      </c>
      <c r="E57" s="13">
        <v>75.237900514835502</v>
      </c>
      <c r="F57" s="14">
        <v>1.2082810605503</v>
      </c>
      <c r="G57" s="13">
        <v>45.347000487822598</v>
      </c>
      <c r="H57" s="14">
        <v>3.8002450162507602</v>
      </c>
      <c r="I57" s="13">
        <v>-29.890900027012901</v>
      </c>
      <c r="J57" s="14">
        <v>3.9598660996259198</v>
      </c>
      <c r="K57" s="13">
        <v>16.572527707166</v>
      </c>
      <c r="L57" s="14">
        <v>0.81346870779570102</v>
      </c>
      <c r="M57" s="13">
        <v>13.735855045440401</v>
      </c>
      <c r="N57" s="14">
        <v>0.88357233114407097</v>
      </c>
      <c r="O57" s="13">
        <v>30.546628135413201</v>
      </c>
      <c r="P57" s="14">
        <v>3.6205540344845302</v>
      </c>
      <c r="Q57" s="13">
        <v>16.810773089972798</v>
      </c>
      <c r="R57" s="14">
        <v>3.6824414552560398</v>
      </c>
      <c r="S57" s="13">
        <v>4.2516065889584604</v>
      </c>
      <c r="T57" s="14">
        <v>0.46327945551803701</v>
      </c>
      <c r="U57" s="13">
        <v>4.2658044833817597</v>
      </c>
      <c r="V57" s="14">
        <v>0.62915584244313305</v>
      </c>
      <c r="W57" s="13">
        <v>4.9268301164428898</v>
      </c>
      <c r="X57" s="14">
        <v>1.4933622839385601</v>
      </c>
      <c r="Y57" s="13">
        <v>0.66102563306113205</v>
      </c>
      <c r="Z57" s="14">
        <v>1.6579282687971699</v>
      </c>
      <c r="AA57" s="13">
        <v>5.2704584253726399</v>
      </c>
      <c r="AB57" s="14">
        <v>0.51935967699041197</v>
      </c>
      <c r="AC57" s="13">
        <v>4.5411828555878202</v>
      </c>
      <c r="AD57" s="14">
        <v>0.78801372799014602</v>
      </c>
      <c r="AE57" s="13">
        <v>14.1285172866931</v>
      </c>
      <c r="AF57" s="14">
        <v>2.65191332179965</v>
      </c>
      <c r="AG57" s="13">
        <v>9.5873344311052602</v>
      </c>
      <c r="AH57" s="14">
        <v>2.8276824603000201</v>
      </c>
      <c r="AI57" s="13">
        <v>2.1018054777163</v>
      </c>
      <c r="AJ57" s="14">
        <v>0.30891290258737802</v>
      </c>
      <c r="AK57" s="13">
        <v>2.2192571007544601</v>
      </c>
      <c r="AL57" s="14">
        <v>0.46122742015523599</v>
      </c>
      <c r="AM57" s="13">
        <v>5.0510239736282099</v>
      </c>
      <c r="AN57" s="14">
        <v>1.66442727073564</v>
      </c>
      <c r="AO57" s="13">
        <v>2.8317668728737502</v>
      </c>
      <c r="AP57" s="14">
        <v>1.68281260001906</v>
      </c>
      <c r="AQ57" s="15"/>
      <c r="AR57" s="15"/>
      <c r="AS57" s="15"/>
      <c r="AT57" s="15"/>
      <c r="AU57" s="15"/>
      <c r="AV57" s="15"/>
      <c r="AW57" s="15"/>
      <c r="AX57" s="15"/>
      <c r="AY57" s="15"/>
      <c r="AZ57" s="15"/>
      <c r="BA57" s="15"/>
      <c r="BB57" s="15"/>
      <c r="BC57" s="15"/>
      <c r="BD57" s="15"/>
      <c r="BE57" s="15"/>
      <c r="BF57" s="15"/>
      <c r="BG57" s="15"/>
      <c r="BH57" s="15"/>
      <c r="BI57" s="15"/>
      <c r="BJ57" s="16"/>
    </row>
    <row r="58" spans="1:62" ht="12.95" customHeight="1" x14ac:dyDescent="0.2">
      <c r="A58" s="2" t="s">
        <v>62</v>
      </c>
      <c r="B58" s="12">
        <v>2</v>
      </c>
      <c r="C58" s="13">
        <v>79.066547260742894</v>
      </c>
      <c r="D58" s="14">
        <v>0.70742111921472595</v>
      </c>
      <c r="E58" s="13">
        <v>80.343403711538897</v>
      </c>
      <c r="F58" s="14">
        <v>0.81570947471253297</v>
      </c>
      <c r="G58" s="13" t="s">
        <v>713</v>
      </c>
      <c r="H58" s="14" t="s">
        <v>713</v>
      </c>
      <c r="I58" s="13" t="s">
        <v>713</v>
      </c>
      <c r="J58" s="14" t="s">
        <v>713</v>
      </c>
      <c r="K58" s="13">
        <v>18.232718863289101</v>
      </c>
      <c r="L58" s="14">
        <v>0.67319360250399196</v>
      </c>
      <c r="M58" s="13">
        <v>17.1980137381302</v>
      </c>
      <c r="N58" s="14">
        <v>0.85248668941440997</v>
      </c>
      <c r="O58" s="13" t="s">
        <v>713</v>
      </c>
      <c r="P58" s="14" t="s">
        <v>713</v>
      </c>
      <c r="Q58" s="13" t="s">
        <v>713</v>
      </c>
      <c r="R58" s="14" t="s">
        <v>713</v>
      </c>
      <c r="S58" s="13">
        <v>1.8885765603520299</v>
      </c>
      <c r="T58" s="14">
        <v>0.26530739572145301</v>
      </c>
      <c r="U58" s="13">
        <v>1.62256200277542</v>
      </c>
      <c r="V58" s="14">
        <v>0.25747628933817401</v>
      </c>
      <c r="W58" s="13" t="s">
        <v>713</v>
      </c>
      <c r="X58" s="14" t="s">
        <v>713</v>
      </c>
      <c r="Y58" s="13" t="s">
        <v>713</v>
      </c>
      <c r="Z58" s="14" t="s">
        <v>713</v>
      </c>
      <c r="AA58" s="13">
        <v>0.66640405198284902</v>
      </c>
      <c r="AB58" s="14">
        <v>0.149428682745115</v>
      </c>
      <c r="AC58" s="13">
        <v>0.65848984716249004</v>
      </c>
      <c r="AD58" s="14">
        <v>0.18134265546172201</v>
      </c>
      <c r="AE58" s="13" t="s">
        <v>713</v>
      </c>
      <c r="AF58" s="14" t="s">
        <v>713</v>
      </c>
      <c r="AG58" s="13" t="s">
        <v>713</v>
      </c>
      <c r="AH58" s="14" t="s">
        <v>713</v>
      </c>
      <c r="AI58" s="13">
        <v>0.145753263633119</v>
      </c>
      <c r="AJ58" s="14">
        <v>7.0948825648758096E-2</v>
      </c>
      <c r="AK58" s="13">
        <v>0.17753070039299201</v>
      </c>
      <c r="AL58" s="14">
        <v>0.107188534271245</v>
      </c>
      <c r="AM58" s="13" t="s">
        <v>713</v>
      </c>
      <c r="AN58" s="14" t="s">
        <v>713</v>
      </c>
      <c r="AO58" s="13" t="s">
        <v>713</v>
      </c>
      <c r="AP58" s="14" t="s">
        <v>713</v>
      </c>
      <c r="AQ58" s="15"/>
      <c r="AR58" s="15"/>
      <c r="AS58" s="15"/>
      <c r="AT58" s="15"/>
      <c r="AU58" s="15"/>
      <c r="AV58" s="15"/>
      <c r="AW58" s="15"/>
      <c r="AX58" s="15"/>
      <c r="AY58" s="15"/>
      <c r="AZ58" s="15"/>
      <c r="BA58" s="15"/>
      <c r="BB58" s="15"/>
      <c r="BC58" s="15"/>
      <c r="BD58" s="15"/>
      <c r="BE58" s="15"/>
      <c r="BF58" s="15"/>
      <c r="BG58" s="15"/>
      <c r="BH58" s="15"/>
      <c r="BI58" s="15"/>
      <c r="BJ58" s="16"/>
    </row>
    <row r="59" spans="1:62" ht="12.95" customHeight="1" x14ac:dyDescent="0.2">
      <c r="A59" s="2" t="s">
        <v>63</v>
      </c>
      <c r="B59" s="12">
        <v>2</v>
      </c>
      <c r="C59" s="13">
        <v>59.629996622510497</v>
      </c>
      <c r="D59" s="14">
        <v>1.7703352052957499</v>
      </c>
      <c r="E59" s="13">
        <v>59.389123585123698</v>
      </c>
      <c r="F59" s="14">
        <v>1.87197089439054</v>
      </c>
      <c r="G59" s="13">
        <v>51.369801417571402</v>
      </c>
      <c r="H59" s="14">
        <v>14.6174758030751</v>
      </c>
      <c r="I59" s="13">
        <v>-8.0193221675522803</v>
      </c>
      <c r="J59" s="14">
        <v>15.3467912420316</v>
      </c>
      <c r="K59" s="13">
        <v>5.0046472312999102</v>
      </c>
      <c r="L59" s="14">
        <v>0.418031782792743</v>
      </c>
      <c r="M59" s="13">
        <v>4.4825565106304701</v>
      </c>
      <c r="N59" s="14">
        <v>0.600540916441751</v>
      </c>
      <c r="O59" s="13">
        <v>36.681082251396298</v>
      </c>
      <c r="P59" s="14">
        <v>16.9284153962858</v>
      </c>
      <c r="Q59" s="13">
        <v>32.198525740765803</v>
      </c>
      <c r="R59" s="14">
        <v>17.007368351909999</v>
      </c>
      <c r="S59" s="13">
        <v>24.676339435763602</v>
      </c>
      <c r="T59" s="14">
        <v>1.65996649467566</v>
      </c>
      <c r="U59" s="13">
        <v>25.788447397954101</v>
      </c>
      <c r="V59" s="14">
        <v>1.8397635293863099</v>
      </c>
      <c r="W59" s="13">
        <v>2.3122687739496701</v>
      </c>
      <c r="X59" s="14">
        <v>1.48626153347692</v>
      </c>
      <c r="Y59" s="13">
        <v>-23.476178624004401</v>
      </c>
      <c r="Z59" s="14">
        <v>2.0213875780207999</v>
      </c>
      <c r="AA59" s="13">
        <v>9.3133993809253397</v>
      </c>
      <c r="AB59" s="14">
        <v>0.77260486181443</v>
      </c>
      <c r="AC59" s="13">
        <v>8.5758041642769491</v>
      </c>
      <c r="AD59" s="14">
        <v>0.94949224983577396</v>
      </c>
      <c r="AE59" s="13">
        <v>9.6368475570826195</v>
      </c>
      <c r="AF59" s="14">
        <v>5.8873337476149201</v>
      </c>
      <c r="AG59" s="13">
        <v>1.0610433928056799</v>
      </c>
      <c r="AH59" s="14">
        <v>6.2284653262725804</v>
      </c>
      <c r="AI59" s="13">
        <v>1.3756173295006</v>
      </c>
      <c r="AJ59" s="14">
        <v>0.25871783517103902</v>
      </c>
      <c r="AK59" s="13">
        <v>1.76406834201479</v>
      </c>
      <c r="AL59" s="14">
        <v>0.35030414865473303</v>
      </c>
      <c r="AM59" s="13">
        <v>0</v>
      </c>
      <c r="AN59" s="14">
        <v>0</v>
      </c>
      <c r="AO59" s="13">
        <v>-1.76406834201479</v>
      </c>
      <c r="AP59" s="14">
        <v>0.35030414865473303</v>
      </c>
      <c r="AQ59" s="15"/>
      <c r="AR59" s="15"/>
      <c r="AS59" s="15"/>
      <c r="AT59" s="15"/>
      <c r="AU59" s="15"/>
      <c r="AV59" s="15"/>
      <c r="AW59" s="15"/>
      <c r="AX59" s="15"/>
      <c r="AY59" s="15"/>
      <c r="AZ59" s="15"/>
      <c r="BA59" s="15"/>
      <c r="BB59" s="15"/>
      <c r="BC59" s="15"/>
      <c r="BD59" s="15"/>
      <c r="BE59" s="15"/>
      <c r="BF59" s="15"/>
      <c r="BG59" s="15"/>
      <c r="BH59" s="15"/>
      <c r="BI59" s="15"/>
      <c r="BJ59" s="16"/>
    </row>
    <row r="60" spans="1:62" ht="12.95" customHeight="1" x14ac:dyDescent="0.2">
      <c r="A60" s="2" t="s">
        <v>64</v>
      </c>
      <c r="B60" s="12">
        <v>2</v>
      </c>
      <c r="C60" s="13">
        <v>68.341856109285402</v>
      </c>
      <c r="D60" s="14">
        <v>1.5305990977013899</v>
      </c>
      <c r="E60" s="13">
        <v>72.293891074773896</v>
      </c>
      <c r="F60" s="14">
        <v>2.3148229323736502</v>
      </c>
      <c r="G60" s="13">
        <v>47.423123508412097</v>
      </c>
      <c r="H60" s="14">
        <v>8.3903529550639799</v>
      </c>
      <c r="I60" s="13">
        <v>-24.870767566361799</v>
      </c>
      <c r="J60" s="14">
        <v>8.5201573709033003</v>
      </c>
      <c r="K60" s="13">
        <v>20.293007042913999</v>
      </c>
      <c r="L60" s="14">
        <v>1.44176526625666</v>
      </c>
      <c r="M60" s="13">
        <v>17.841805351926599</v>
      </c>
      <c r="N60" s="14">
        <v>1.89178912547292</v>
      </c>
      <c r="O60" s="13">
        <v>34.428626511373899</v>
      </c>
      <c r="P60" s="14">
        <v>5.8352782821303704</v>
      </c>
      <c r="Q60" s="13">
        <v>16.5868211594474</v>
      </c>
      <c r="R60" s="14">
        <v>5.9016341243139001</v>
      </c>
      <c r="S60" s="13">
        <v>7.29049820559234</v>
      </c>
      <c r="T60" s="14">
        <v>1.0239373271538701</v>
      </c>
      <c r="U60" s="13">
        <v>6.3693770447560096</v>
      </c>
      <c r="V60" s="14">
        <v>0.93190265783267201</v>
      </c>
      <c r="W60" s="13">
        <v>8.3407582290948294</v>
      </c>
      <c r="X60" s="14">
        <v>2.7033322593775102</v>
      </c>
      <c r="Y60" s="13">
        <v>1.97138118433882</v>
      </c>
      <c r="Z60" s="14">
        <v>2.95653446548154</v>
      </c>
      <c r="AA60" s="13">
        <v>2.5475155081078902</v>
      </c>
      <c r="AB60" s="14">
        <v>0.40556808385457199</v>
      </c>
      <c r="AC60" s="13">
        <v>0.87643907560591605</v>
      </c>
      <c r="AD60" s="14">
        <v>0.40040716077694899</v>
      </c>
      <c r="AE60" s="13">
        <v>8.0392027780797797</v>
      </c>
      <c r="AF60" s="14">
        <v>6.0842656471869399</v>
      </c>
      <c r="AG60" s="13">
        <v>7.1627637024738702</v>
      </c>
      <c r="AH60" s="14">
        <v>6.1026388572818497</v>
      </c>
      <c r="AI60" s="13">
        <v>1.5271231341004099</v>
      </c>
      <c r="AJ60" s="14">
        <v>0.58005336957575404</v>
      </c>
      <c r="AK60" s="13">
        <v>2.6184874529376501</v>
      </c>
      <c r="AL60" s="14">
        <v>1.18853766325439</v>
      </c>
      <c r="AM60" s="13">
        <v>1.76828897303937</v>
      </c>
      <c r="AN60" s="14">
        <v>1.0858154043939101</v>
      </c>
      <c r="AO60" s="13">
        <v>-0.85019847989827602</v>
      </c>
      <c r="AP60" s="14">
        <v>1.50906548123739</v>
      </c>
      <c r="AQ60" s="15"/>
      <c r="AR60" s="15"/>
      <c r="AS60" s="15"/>
      <c r="AT60" s="15"/>
      <c r="AU60" s="15"/>
      <c r="AV60" s="15"/>
      <c r="AW60" s="15"/>
      <c r="AX60" s="15"/>
      <c r="AY60" s="15"/>
      <c r="AZ60" s="15"/>
      <c r="BA60" s="15"/>
      <c r="BB60" s="15"/>
      <c r="BC60" s="15"/>
      <c r="BD60" s="15"/>
      <c r="BE60" s="15"/>
      <c r="BF60" s="15"/>
      <c r="BG60" s="15"/>
      <c r="BH60" s="15"/>
      <c r="BI60" s="15"/>
      <c r="BJ60" s="16"/>
    </row>
    <row r="61" spans="1:62" ht="12.95" customHeight="1" x14ac:dyDescent="0.2">
      <c r="A61" s="2" t="s">
        <v>65</v>
      </c>
      <c r="B61" s="12">
        <v>2</v>
      </c>
      <c r="C61" s="13">
        <v>63.518150762930198</v>
      </c>
      <c r="D61" s="14">
        <v>1.0280098986599699</v>
      </c>
      <c r="E61" s="13">
        <v>61.863749855517199</v>
      </c>
      <c r="F61" s="14">
        <v>1.14668141770636</v>
      </c>
      <c r="G61" s="13" t="s">
        <v>713</v>
      </c>
      <c r="H61" s="14" t="s">
        <v>713</v>
      </c>
      <c r="I61" s="13" t="s">
        <v>713</v>
      </c>
      <c r="J61" s="14" t="s">
        <v>713</v>
      </c>
      <c r="K61" s="13">
        <v>8.1540960139138807</v>
      </c>
      <c r="L61" s="14">
        <v>0.59607566265008305</v>
      </c>
      <c r="M61" s="13">
        <v>7.9936081555355303</v>
      </c>
      <c r="N61" s="14">
        <v>0.58741291756010405</v>
      </c>
      <c r="O61" s="13" t="s">
        <v>713</v>
      </c>
      <c r="P61" s="14" t="s">
        <v>713</v>
      </c>
      <c r="Q61" s="13" t="s">
        <v>713</v>
      </c>
      <c r="R61" s="14" t="s">
        <v>713</v>
      </c>
      <c r="S61" s="13">
        <v>23.805217510358201</v>
      </c>
      <c r="T61" s="14">
        <v>0.79146931493626305</v>
      </c>
      <c r="U61" s="13">
        <v>25.3911072734337</v>
      </c>
      <c r="V61" s="14">
        <v>0.96870364645504403</v>
      </c>
      <c r="W61" s="13" t="s">
        <v>713</v>
      </c>
      <c r="X61" s="14" t="s">
        <v>713</v>
      </c>
      <c r="Y61" s="13" t="s">
        <v>713</v>
      </c>
      <c r="Z61" s="14" t="s">
        <v>713</v>
      </c>
      <c r="AA61" s="13">
        <v>3.0206360640601502</v>
      </c>
      <c r="AB61" s="14">
        <v>0.27139996098774999</v>
      </c>
      <c r="AC61" s="13">
        <v>3.1285491098648799</v>
      </c>
      <c r="AD61" s="14">
        <v>0.35775989899465499</v>
      </c>
      <c r="AE61" s="13" t="s">
        <v>713</v>
      </c>
      <c r="AF61" s="14" t="s">
        <v>713</v>
      </c>
      <c r="AG61" s="13" t="s">
        <v>713</v>
      </c>
      <c r="AH61" s="14" t="s">
        <v>713</v>
      </c>
      <c r="AI61" s="13">
        <v>1.50189964873758</v>
      </c>
      <c r="AJ61" s="14">
        <v>0.17238974054022899</v>
      </c>
      <c r="AK61" s="13">
        <v>1.62298560564871</v>
      </c>
      <c r="AL61" s="14">
        <v>0.25534206266869502</v>
      </c>
      <c r="AM61" s="13" t="s">
        <v>713</v>
      </c>
      <c r="AN61" s="14" t="s">
        <v>713</v>
      </c>
      <c r="AO61" s="13" t="s">
        <v>713</v>
      </c>
      <c r="AP61" s="14" t="s">
        <v>713</v>
      </c>
      <c r="AQ61" s="15"/>
      <c r="AR61" s="15"/>
      <c r="AS61" s="15"/>
      <c r="AT61" s="15"/>
      <c r="AU61" s="15"/>
      <c r="AV61" s="15"/>
      <c r="AW61" s="15"/>
      <c r="AX61" s="15"/>
      <c r="AY61" s="15"/>
      <c r="AZ61" s="15"/>
      <c r="BA61" s="15"/>
      <c r="BB61" s="15"/>
      <c r="BC61" s="15"/>
      <c r="BD61" s="15"/>
      <c r="BE61" s="15"/>
      <c r="BF61" s="15"/>
      <c r="BG61" s="15"/>
      <c r="BH61" s="15"/>
      <c r="BI61" s="15"/>
      <c r="BJ61" s="16"/>
    </row>
    <row r="62" spans="1:62" ht="12.95" customHeight="1" x14ac:dyDescent="0.2">
      <c r="A62" s="2" t="s">
        <v>66</v>
      </c>
      <c r="B62" s="12">
        <v>2</v>
      </c>
      <c r="C62" s="13">
        <v>94.029669543723799</v>
      </c>
      <c r="D62" s="14">
        <v>0.434906544952673</v>
      </c>
      <c r="E62" s="13">
        <v>94.300837072722999</v>
      </c>
      <c r="F62" s="14">
        <v>0.480886375217985</v>
      </c>
      <c r="G62" s="13" t="s">
        <v>713</v>
      </c>
      <c r="H62" s="14" t="s">
        <v>713</v>
      </c>
      <c r="I62" s="13" t="s">
        <v>713</v>
      </c>
      <c r="J62" s="14" t="s">
        <v>713</v>
      </c>
      <c r="K62" s="13">
        <v>2.3707810039499702</v>
      </c>
      <c r="L62" s="14">
        <v>0.254989790077565</v>
      </c>
      <c r="M62" s="13">
        <v>2.3909643375357899</v>
      </c>
      <c r="N62" s="14">
        <v>0.27145948797199099</v>
      </c>
      <c r="O62" s="13" t="s">
        <v>713</v>
      </c>
      <c r="P62" s="14" t="s">
        <v>713</v>
      </c>
      <c r="Q62" s="13" t="s">
        <v>713</v>
      </c>
      <c r="R62" s="14" t="s">
        <v>713</v>
      </c>
      <c r="S62" s="13">
        <v>2.7254500985414598</v>
      </c>
      <c r="T62" s="14">
        <v>0.28738193488045899</v>
      </c>
      <c r="U62" s="13">
        <v>2.6050087183604802</v>
      </c>
      <c r="V62" s="14">
        <v>0.341837093730464</v>
      </c>
      <c r="W62" s="13" t="s">
        <v>713</v>
      </c>
      <c r="X62" s="14" t="s">
        <v>713</v>
      </c>
      <c r="Y62" s="13" t="s">
        <v>713</v>
      </c>
      <c r="Z62" s="14" t="s">
        <v>713</v>
      </c>
      <c r="AA62" s="13">
        <v>0.81227221502069402</v>
      </c>
      <c r="AB62" s="14">
        <v>0.15067916082032001</v>
      </c>
      <c r="AC62" s="13">
        <v>0.64115668501995804</v>
      </c>
      <c r="AD62" s="14">
        <v>0.15476503653774601</v>
      </c>
      <c r="AE62" s="13" t="s">
        <v>713</v>
      </c>
      <c r="AF62" s="14" t="s">
        <v>713</v>
      </c>
      <c r="AG62" s="13" t="s">
        <v>713</v>
      </c>
      <c r="AH62" s="14" t="s">
        <v>713</v>
      </c>
      <c r="AI62" s="13">
        <v>6.18271387640884E-2</v>
      </c>
      <c r="AJ62" s="14">
        <v>3.5720469446154902E-2</v>
      </c>
      <c r="AK62" s="13">
        <v>6.2033186360751398E-2</v>
      </c>
      <c r="AL62" s="14">
        <v>4.3901909843277499E-2</v>
      </c>
      <c r="AM62" s="13" t="s">
        <v>713</v>
      </c>
      <c r="AN62" s="14" t="s">
        <v>713</v>
      </c>
      <c r="AO62" s="13" t="s">
        <v>713</v>
      </c>
      <c r="AP62" s="14" t="s">
        <v>713</v>
      </c>
      <c r="AQ62" s="15"/>
      <c r="AR62" s="15"/>
      <c r="AS62" s="15"/>
      <c r="AT62" s="15"/>
      <c r="AU62" s="15"/>
      <c r="AV62" s="15"/>
      <c r="AW62" s="15"/>
      <c r="AX62" s="15"/>
      <c r="AY62" s="15"/>
      <c r="AZ62" s="15"/>
      <c r="BA62" s="15"/>
      <c r="BB62" s="15"/>
      <c r="BC62" s="15"/>
      <c r="BD62" s="15"/>
      <c r="BE62" s="15"/>
      <c r="BF62" s="15"/>
      <c r="BG62" s="15"/>
      <c r="BH62" s="15"/>
      <c r="BI62" s="15"/>
      <c r="BJ62" s="16"/>
    </row>
    <row r="63" spans="1:62" ht="12.95" customHeight="1" x14ac:dyDescent="0.2">
      <c r="A63" s="18" t="s">
        <v>96</v>
      </c>
      <c r="B63" s="19">
        <v>2</v>
      </c>
      <c r="C63" s="48">
        <v>77.309791720433907</v>
      </c>
      <c r="D63" s="20">
        <v>0.17704751682345399</v>
      </c>
      <c r="E63" s="48">
        <v>79.383469761159901</v>
      </c>
      <c r="F63" s="20">
        <v>0.229409763379225</v>
      </c>
      <c r="G63" s="48">
        <v>50.485993662673998</v>
      </c>
      <c r="H63" s="20">
        <v>1.0089888222999699</v>
      </c>
      <c r="I63" s="48">
        <v>-27.2874184853579</v>
      </c>
      <c r="J63" s="20">
        <v>1.0282022360660901</v>
      </c>
      <c r="K63" s="48">
        <v>10.3369987159736</v>
      </c>
      <c r="L63" s="20">
        <v>0.12736117725617699</v>
      </c>
      <c r="M63" s="48">
        <v>9.09776017682141</v>
      </c>
      <c r="N63" s="20">
        <v>0.16143901003014899</v>
      </c>
      <c r="O63" s="48">
        <v>24.882433633227301</v>
      </c>
      <c r="P63" s="20">
        <v>0.81481449890081503</v>
      </c>
      <c r="Q63" s="48">
        <v>15.4046893961549</v>
      </c>
      <c r="R63" s="20">
        <v>0.82623966673626004</v>
      </c>
      <c r="S63" s="48">
        <v>7.5192763099070499</v>
      </c>
      <c r="T63" s="20">
        <v>0.11191010843937001</v>
      </c>
      <c r="U63" s="48">
        <v>7.2873182886428998</v>
      </c>
      <c r="V63" s="20">
        <v>0.14403271115928001</v>
      </c>
      <c r="W63" s="48">
        <v>10.7475693266666</v>
      </c>
      <c r="X63" s="20">
        <v>0.54466163782773203</v>
      </c>
      <c r="Y63" s="48">
        <v>2.70757171163498</v>
      </c>
      <c r="Z63" s="20">
        <v>0.56823867772387404</v>
      </c>
      <c r="AA63" s="48">
        <v>3.1149378693662402</v>
      </c>
      <c r="AB63" s="20">
        <v>7.7167296153836495E-2</v>
      </c>
      <c r="AC63" s="48">
        <v>2.5971339307936998</v>
      </c>
      <c r="AD63" s="20">
        <v>9.3742542632462594E-2</v>
      </c>
      <c r="AE63" s="48">
        <v>7.9404761569653504</v>
      </c>
      <c r="AF63" s="20">
        <v>0.61297387080548404</v>
      </c>
      <c r="AG63" s="48">
        <v>5.0615643786357598</v>
      </c>
      <c r="AH63" s="20">
        <v>0.62215383415796</v>
      </c>
      <c r="AI63" s="48">
        <v>1.71899538431923</v>
      </c>
      <c r="AJ63" s="20">
        <v>5.7196397309518802E-2</v>
      </c>
      <c r="AK63" s="48">
        <v>1.6343178425820799</v>
      </c>
      <c r="AL63" s="20">
        <v>7.9893599728874706E-2</v>
      </c>
      <c r="AM63" s="48">
        <v>5.9435272204667902</v>
      </c>
      <c r="AN63" s="20">
        <v>0.44032395487165399</v>
      </c>
      <c r="AO63" s="48">
        <v>4.1135929989322797</v>
      </c>
      <c r="AP63" s="20">
        <v>0.44961144940269299</v>
      </c>
      <c r="AQ63" s="15"/>
      <c r="AR63" s="15"/>
      <c r="AS63" s="15"/>
      <c r="AT63" s="15"/>
      <c r="AU63" s="15"/>
      <c r="AV63" s="15"/>
      <c r="AW63" s="15"/>
      <c r="AX63" s="15"/>
      <c r="AY63" s="15"/>
      <c r="AZ63" s="15"/>
      <c r="BA63" s="15"/>
      <c r="BB63" s="15"/>
      <c r="BC63" s="15"/>
      <c r="BD63" s="15"/>
      <c r="BE63" s="15"/>
      <c r="BF63" s="15"/>
      <c r="BG63" s="15"/>
      <c r="BH63" s="15"/>
      <c r="BI63" s="15"/>
      <c r="BJ63" s="16"/>
    </row>
    <row r="64" spans="1:62" ht="12.95" customHeight="1" x14ac:dyDescent="0.2">
      <c r="A64" s="21" t="s">
        <v>97</v>
      </c>
      <c r="B64" s="22">
        <v>2</v>
      </c>
      <c r="C64" s="49">
        <v>78.377506835610006</v>
      </c>
      <c r="D64" s="23">
        <v>0.22580443716478901</v>
      </c>
      <c r="E64" s="49">
        <v>79.518051035210604</v>
      </c>
      <c r="F64" s="23">
        <v>0.307204730463708</v>
      </c>
      <c r="G64" s="49">
        <v>57.759746627333001</v>
      </c>
      <c r="H64" s="23">
        <v>1.3817689084134099</v>
      </c>
      <c r="I64" s="49">
        <v>-21.758304407877599</v>
      </c>
      <c r="J64" s="23">
        <v>1.4139746209047901</v>
      </c>
      <c r="K64" s="49">
        <v>4.73237948091597</v>
      </c>
      <c r="L64" s="23">
        <v>0.14222075196183101</v>
      </c>
      <c r="M64" s="49">
        <v>4.2325939366331902</v>
      </c>
      <c r="N64" s="23">
        <v>0.173941837195698</v>
      </c>
      <c r="O64" s="49">
        <v>14.166989726762999</v>
      </c>
      <c r="P64" s="23">
        <v>1.23015469706464</v>
      </c>
      <c r="Q64" s="49">
        <v>9.9343957901297806</v>
      </c>
      <c r="R64" s="23">
        <v>1.23951154306036</v>
      </c>
      <c r="S64" s="49">
        <v>13.0665146466617</v>
      </c>
      <c r="T64" s="23">
        <v>0.17976725892412301</v>
      </c>
      <c r="U64" s="49">
        <v>12.758383463885799</v>
      </c>
      <c r="V64" s="23">
        <v>0.266214084653771</v>
      </c>
      <c r="W64" s="49">
        <v>15.5650294869326</v>
      </c>
      <c r="X64" s="23">
        <v>0.82363127584257501</v>
      </c>
      <c r="Y64" s="49">
        <v>2.8066460230468202</v>
      </c>
      <c r="Z64" s="23">
        <v>0.87332240095241498</v>
      </c>
      <c r="AA64" s="49">
        <v>2.2988425123988399</v>
      </c>
      <c r="AB64" s="23">
        <v>0.10988369873803901</v>
      </c>
      <c r="AC64" s="49">
        <v>1.91137754722569</v>
      </c>
      <c r="AD64" s="23">
        <v>0.12600242990583899</v>
      </c>
      <c r="AE64" s="49">
        <v>7.32618651914661</v>
      </c>
      <c r="AF64" s="23">
        <v>1.1670226677384601</v>
      </c>
      <c r="AG64" s="49">
        <v>5.4148089719209196</v>
      </c>
      <c r="AH64" s="23">
        <v>1.1655260983272799</v>
      </c>
      <c r="AI64" s="49">
        <v>1.5247565244135199</v>
      </c>
      <c r="AJ64" s="23">
        <v>7.9393901393389296E-2</v>
      </c>
      <c r="AK64" s="49">
        <v>1.5795940170446801</v>
      </c>
      <c r="AL64" s="23">
        <v>0.106260678786982</v>
      </c>
      <c r="AM64" s="49">
        <v>5.1820476398247699</v>
      </c>
      <c r="AN64" s="23">
        <v>0.82720309309915396</v>
      </c>
      <c r="AO64" s="49">
        <v>3.6024536227800898</v>
      </c>
      <c r="AP64" s="23">
        <v>0.70662189099162698</v>
      </c>
      <c r="AQ64" s="15"/>
      <c r="AR64" s="15"/>
      <c r="AS64" s="15"/>
      <c r="AT64" s="15"/>
      <c r="AU64" s="15"/>
      <c r="AV64" s="15"/>
      <c r="AW64" s="15"/>
      <c r="AX64" s="15"/>
      <c r="AY64" s="15"/>
      <c r="AZ64" s="15"/>
      <c r="BA64" s="15"/>
      <c r="BB64" s="15"/>
      <c r="BC64" s="15"/>
      <c r="BD64" s="15"/>
      <c r="BE64" s="15"/>
      <c r="BF64" s="15"/>
      <c r="BG64" s="15"/>
      <c r="BH64" s="15"/>
      <c r="BI64" s="15"/>
      <c r="BJ64" s="16"/>
    </row>
    <row r="65" spans="1:62" ht="12.95" customHeight="1" x14ac:dyDescent="0.2">
      <c r="A65" s="24" t="s">
        <v>98</v>
      </c>
      <c r="B65" s="25">
        <v>2</v>
      </c>
      <c r="C65" s="50">
        <v>72.448341979243594</v>
      </c>
      <c r="D65" s="26">
        <v>0.14505453145656699</v>
      </c>
      <c r="E65" s="50">
        <v>73.603985761423203</v>
      </c>
      <c r="F65" s="26">
        <v>0.18070885445235699</v>
      </c>
      <c r="G65" s="50">
        <v>51.6871641635231</v>
      </c>
      <c r="H65" s="26">
        <v>1.0175025944307701</v>
      </c>
      <c r="I65" s="50">
        <v>-21.363537654698799</v>
      </c>
      <c r="J65" s="26">
        <v>1.03722337496601</v>
      </c>
      <c r="K65" s="50">
        <v>9.5392965443344107</v>
      </c>
      <c r="L65" s="26">
        <v>9.1078187965892898E-2</v>
      </c>
      <c r="M65" s="50">
        <v>8.6994830646826902</v>
      </c>
      <c r="N65" s="26">
        <v>0.115171826669636</v>
      </c>
      <c r="O65" s="50">
        <v>22.141800245329499</v>
      </c>
      <c r="P65" s="26">
        <v>0.82940684162550504</v>
      </c>
      <c r="Q65" s="50">
        <v>13.305100143608801</v>
      </c>
      <c r="R65" s="26">
        <v>0.84239769244409801</v>
      </c>
      <c r="S65" s="50">
        <v>12.684053441239101</v>
      </c>
      <c r="T65" s="26">
        <v>0.11036572278911801</v>
      </c>
      <c r="U65" s="50">
        <v>12.7541061988859</v>
      </c>
      <c r="V65" s="26">
        <v>0.13452024554170899</v>
      </c>
      <c r="W65" s="50">
        <v>13.5336476763663</v>
      </c>
      <c r="X65" s="26">
        <v>0.61344576820726704</v>
      </c>
      <c r="Y65" s="50">
        <v>0.65696263580984904</v>
      </c>
      <c r="Z65" s="26">
        <v>0.62710315129925098</v>
      </c>
      <c r="AA65" s="50">
        <v>3.7102872467044299</v>
      </c>
      <c r="AB65" s="26">
        <v>6.1528314726317299E-2</v>
      </c>
      <c r="AC65" s="50">
        <v>3.33059343134255</v>
      </c>
      <c r="AD65" s="26">
        <v>7.7280750529705206E-2</v>
      </c>
      <c r="AE65" s="50">
        <v>7.5107359969689096</v>
      </c>
      <c r="AF65" s="26">
        <v>0.54310244974630795</v>
      </c>
      <c r="AG65" s="50">
        <v>4.02161930207357</v>
      </c>
      <c r="AH65" s="26">
        <v>0.55203588465991504</v>
      </c>
      <c r="AI65" s="50">
        <v>1.61802078847853</v>
      </c>
      <c r="AJ65" s="26">
        <v>4.1762527028163798E-2</v>
      </c>
      <c r="AK65" s="50">
        <v>1.6118315436656301</v>
      </c>
      <c r="AL65" s="26">
        <v>5.6940340493210201E-2</v>
      </c>
      <c r="AM65" s="50">
        <v>5.1266519178121097</v>
      </c>
      <c r="AN65" s="26">
        <v>0.40433353622784302</v>
      </c>
      <c r="AO65" s="50">
        <v>3.37985557320658</v>
      </c>
      <c r="AP65" s="26">
        <v>0.40906115564793599</v>
      </c>
      <c r="AQ65" s="15"/>
      <c r="AR65" s="15"/>
      <c r="AS65" s="15"/>
      <c r="AT65" s="15"/>
      <c r="AU65" s="15"/>
      <c r="AV65" s="15"/>
      <c r="AW65" s="15"/>
      <c r="AX65" s="15"/>
      <c r="AY65" s="15"/>
      <c r="AZ65" s="15"/>
      <c r="BA65" s="15"/>
      <c r="BB65" s="15"/>
      <c r="BC65" s="15"/>
      <c r="BD65" s="15"/>
      <c r="BE65" s="15"/>
      <c r="BF65" s="15"/>
      <c r="BG65" s="15"/>
      <c r="BH65" s="15"/>
      <c r="BI65" s="15"/>
      <c r="BJ65" s="16"/>
    </row>
    <row r="66" spans="1:62" ht="12.95" customHeight="1" x14ac:dyDescent="0.2">
      <c r="A66" s="2" t="s">
        <v>102</v>
      </c>
      <c r="B66" s="12">
        <v>2</v>
      </c>
      <c r="C66" s="13">
        <v>95.930485018231394</v>
      </c>
      <c r="D66" s="14">
        <v>0.65552721940187497</v>
      </c>
      <c r="E66" s="13">
        <v>96.768647079160104</v>
      </c>
      <c r="F66" s="14">
        <v>0.76515446749489502</v>
      </c>
      <c r="G66" s="13">
        <v>90.418469628698105</v>
      </c>
      <c r="H66" s="14">
        <v>4.3622580384733496</v>
      </c>
      <c r="I66" s="13">
        <v>-6.3501774504619304</v>
      </c>
      <c r="J66" s="14">
        <v>4.5204648862489298</v>
      </c>
      <c r="K66" s="13">
        <v>0</v>
      </c>
      <c r="L66" s="14">
        <v>0</v>
      </c>
      <c r="M66" s="13">
        <v>0</v>
      </c>
      <c r="N66" s="14">
        <v>0</v>
      </c>
      <c r="O66" s="13">
        <v>0</v>
      </c>
      <c r="P66" s="14">
        <v>0</v>
      </c>
      <c r="Q66" s="13">
        <v>0</v>
      </c>
      <c r="R66" s="14">
        <v>0</v>
      </c>
      <c r="S66" s="13">
        <v>2.3572136392170302</v>
      </c>
      <c r="T66" s="14">
        <v>0.59982772065991297</v>
      </c>
      <c r="U66" s="13">
        <v>2.0478130702791799</v>
      </c>
      <c r="V66" s="14">
        <v>0.64996185635216897</v>
      </c>
      <c r="W66" s="13">
        <v>0.63247805484173603</v>
      </c>
      <c r="X66" s="14">
        <v>0.630807430509015</v>
      </c>
      <c r="Y66" s="13">
        <v>-1.41533501543745</v>
      </c>
      <c r="Z66" s="14">
        <v>0.867061997750734</v>
      </c>
      <c r="AA66" s="13">
        <v>1.6228170595628699</v>
      </c>
      <c r="AB66" s="14">
        <v>0.38308931684775199</v>
      </c>
      <c r="AC66" s="13">
        <v>1.1189842483632</v>
      </c>
      <c r="AD66" s="14">
        <v>0.40117682337315702</v>
      </c>
      <c r="AE66" s="13">
        <v>8.9490523164601203</v>
      </c>
      <c r="AF66" s="14">
        <v>4.3917833607284802</v>
      </c>
      <c r="AG66" s="13">
        <v>7.8300680680969297</v>
      </c>
      <c r="AH66" s="14">
        <v>4.4369949046885804</v>
      </c>
      <c r="AI66" s="13">
        <v>8.9484282988697594E-2</v>
      </c>
      <c r="AJ66" s="14">
        <v>4.8583773197971199E-2</v>
      </c>
      <c r="AK66" s="13">
        <v>6.4555602197552506E-2</v>
      </c>
      <c r="AL66" s="14">
        <v>6.63901602349979E-2</v>
      </c>
      <c r="AM66" s="13">
        <v>0</v>
      </c>
      <c r="AN66" s="14">
        <v>0</v>
      </c>
      <c r="AO66" s="13">
        <v>-6.4555602197552506E-2</v>
      </c>
      <c r="AP66" s="14">
        <v>6.63901602349979E-2</v>
      </c>
      <c r="AQ66" s="15"/>
      <c r="AR66" s="15"/>
      <c r="AS66" s="15"/>
      <c r="AT66" s="15"/>
      <c r="AU66" s="15"/>
      <c r="AV66" s="15"/>
      <c r="AW66" s="15"/>
      <c r="AX66" s="15"/>
      <c r="AY66" s="15"/>
      <c r="AZ66" s="15"/>
      <c r="BA66" s="15"/>
      <c r="BB66" s="15"/>
      <c r="BC66" s="15"/>
      <c r="BD66" s="15"/>
      <c r="BE66" s="15"/>
      <c r="BF66" s="15"/>
      <c r="BG66" s="15"/>
      <c r="BH66" s="15"/>
      <c r="BI66" s="15"/>
      <c r="BJ66" s="16"/>
    </row>
    <row r="67" spans="1:62" ht="12.95" customHeight="1" x14ac:dyDescent="0.2">
      <c r="A67" s="2" t="s">
        <v>103</v>
      </c>
      <c r="B67" s="12">
        <v>2</v>
      </c>
      <c r="C67" s="13">
        <v>70.291287107842095</v>
      </c>
      <c r="D67" s="14">
        <v>2.0367638254086602</v>
      </c>
      <c r="E67" s="13">
        <v>72.2137065155529</v>
      </c>
      <c r="F67" s="14">
        <v>2.7397307273822502</v>
      </c>
      <c r="G67" s="13">
        <v>51.3010022433822</v>
      </c>
      <c r="H67" s="14">
        <v>6.0609877001679999</v>
      </c>
      <c r="I67" s="13">
        <v>-20.9127042721707</v>
      </c>
      <c r="J67" s="14">
        <v>6.3829139147860001</v>
      </c>
      <c r="K67" s="13">
        <v>18.3807559632329</v>
      </c>
      <c r="L67" s="14">
        <v>1.66203211619555</v>
      </c>
      <c r="M67" s="13">
        <v>16.860860176569702</v>
      </c>
      <c r="N67" s="14">
        <v>1.81411807153398</v>
      </c>
      <c r="O67" s="13">
        <v>34.681478627682999</v>
      </c>
      <c r="P67" s="14">
        <v>6.6352287357927997</v>
      </c>
      <c r="Q67" s="13">
        <v>17.820618451113301</v>
      </c>
      <c r="R67" s="14">
        <v>6.6034241549135198</v>
      </c>
      <c r="S67" s="13">
        <v>4.7913426583534697</v>
      </c>
      <c r="T67" s="14">
        <v>0.71648875503685305</v>
      </c>
      <c r="U67" s="13">
        <v>5.3165220894869796</v>
      </c>
      <c r="V67" s="14">
        <v>1.03855114299151</v>
      </c>
      <c r="W67" s="13">
        <v>3.22606856296234</v>
      </c>
      <c r="X67" s="14">
        <v>1.7914672468647499</v>
      </c>
      <c r="Y67" s="13">
        <v>-2.09045352652464</v>
      </c>
      <c r="Z67" s="14">
        <v>1.78122371898805</v>
      </c>
      <c r="AA67" s="13">
        <v>1.1732636358437001</v>
      </c>
      <c r="AB67" s="14">
        <v>0.30057589685309799</v>
      </c>
      <c r="AC67" s="13">
        <v>1.4816332838606501</v>
      </c>
      <c r="AD67" s="14">
        <v>0.457704001004686</v>
      </c>
      <c r="AE67" s="13">
        <v>0</v>
      </c>
      <c r="AF67" s="14">
        <v>0</v>
      </c>
      <c r="AG67" s="13">
        <v>-1.4816332838606501</v>
      </c>
      <c r="AH67" s="14">
        <v>0.457704001004686</v>
      </c>
      <c r="AI67" s="13">
        <v>5.3633506347279001</v>
      </c>
      <c r="AJ67" s="14">
        <v>0.82562386004985</v>
      </c>
      <c r="AK67" s="13">
        <v>4.1272779345297499</v>
      </c>
      <c r="AL67" s="14">
        <v>1.16806624299101</v>
      </c>
      <c r="AM67" s="13">
        <v>10.7914505659725</v>
      </c>
      <c r="AN67" s="14">
        <v>3.6235079624305002</v>
      </c>
      <c r="AO67" s="13">
        <v>6.6641726314427299</v>
      </c>
      <c r="AP67" s="14">
        <v>3.9379389665950302</v>
      </c>
      <c r="AQ67" s="15"/>
      <c r="AR67" s="15"/>
      <c r="AS67" s="15"/>
      <c r="AT67" s="15"/>
      <c r="AU67" s="15"/>
      <c r="AV67" s="15"/>
      <c r="AW67" s="15"/>
      <c r="AX67" s="15"/>
      <c r="AY67" s="15"/>
      <c r="AZ67" s="15"/>
      <c r="BA67" s="15"/>
      <c r="BB67" s="15"/>
      <c r="BC67" s="15"/>
      <c r="BD67" s="15"/>
      <c r="BE67" s="15"/>
      <c r="BF67" s="15"/>
      <c r="BG67" s="15"/>
      <c r="BH67" s="15"/>
      <c r="BI67" s="15"/>
      <c r="BJ67" s="16"/>
    </row>
    <row r="68" spans="1:62" ht="12.95" customHeight="1" x14ac:dyDescent="0.2">
      <c r="A68" s="2" t="s">
        <v>104</v>
      </c>
      <c r="B68" s="12">
        <v>2</v>
      </c>
      <c r="C68" s="13">
        <v>79.669872321067302</v>
      </c>
      <c r="D68" s="14">
        <v>1.2485147125795999</v>
      </c>
      <c r="E68" s="13">
        <v>83.046414392701806</v>
      </c>
      <c r="F68" s="14">
        <v>2.0535978576207601</v>
      </c>
      <c r="G68" s="13">
        <v>64.509519617498597</v>
      </c>
      <c r="H68" s="14">
        <v>5.4819125617724103</v>
      </c>
      <c r="I68" s="13">
        <v>-18.536894775203201</v>
      </c>
      <c r="J68" s="14">
        <v>5.8122585989984099</v>
      </c>
      <c r="K68" s="13">
        <v>12.959249633037301</v>
      </c>
      <c r="L68" s="14">
        <v>1.17211170179257</v>
      </c>
      <c r="M68" s="13">
        <v>10.150371626263899</v>
      </c>
      <c r="N68" s="14">
        <v>1.85080278875249</v>
      </c>
      <c r="O68" s="13">
        <v>27.907237655229601</v>
      </c>
      <c r="P68" s="14">
        <v>5.04584922069761</v>
      </c>
      <c r="Q68" s="13">
        <v>17.7568660289657</v>
      </c>
      <c r="R68" s="14">
        <v>5.3436093857135099</v>
      </c>
      <c r="S68" s="13">
        <v>5.4956522387878799</v>
      </c>
      <c r="T68" s="14">
        <v>0.69932845328444504</v>
      </c>
      <c r="U68" s="13">
        <v>4.53729445716397</v>
      </c>
      <c r="V68" s="14">
        <v>0.82257169722486101</v>
      </c>
      <c r="W68" s="13">
        <v>4.7190279042092902</v>
      </c>
      <c r="X68" s="14">
        <v>1.67713536703583</v>
      </c>
      <c r="Y68" s="13">
        <v>0.18173344704532399</v>
      </c>
      <c r="Z68" s="14">
        <v>1.64311292609357</v>
      </c>
      <c r="AA68" s="13">
        <v>1.62265493496094</v>
      </c>
      <c r="AB68" s="14">
        <v>0.36913710778800002</v>
      </c>
      <c r="AC68" s="13">
        <v>2.1115745370324599</v>
      </c>
      <c r="AD68" s="14">
        <v>0.73033017541996204</v>
      </c>
      <c r="AE68" s="13">
        <v>1.5280605249381101</v>
      </c>
      <c r="AF68" s="14">
        <v>0.92121762631400395</v>
      </c>
      <c r="AG68" s="13">
        <v>-0.58351401209434295</v>
      </c>
      <c r="AH68" s="14">
        <v>1.14821910598049</v>
      </c>
      <c r="AI68" s="13">
        <v>0.252570872146544</v>
      </c>
      <c r="AJ68" s="14">
        <v>0.130302713068462</v>
      </c>
      <c r="AK68" s="13">
        <v>0.154344986837926</v>
      </c>
      <c r="AL68" s="14">
        <v>0.15393213987224799</v>
      </c>
      <c r="AM68" s="13">
        <v>1.3361542981243699</v>
      </c>
      <c r="AN68" s="14">
        <v>0.93800963086420797</v>
      </c>
      <c r="AO68" s="13">
        <v>1.1818093112864401</v>
      </c>
      <c r="AP68" s="14">
        <v>0.95377347378118504</v>
      </c>
      <c r="AQ68" s="15"/>
      <c r="AR68" s="15"/>
      <c r="AS68" s="15"/>
      <c r="AT68" s="15"/>
      <c r="AU68" s="15"/>
      <c r="AV68" s="15"/>
      <c r="AW68" s="15"/>
      <c r="AX68" s="15"/>
      <c r="AY68" s="15"/>
      <c r="AZ68" s="15"/>
      <c r="BA68" s="15"/>
      <c r="BB68" s="15"/>
      <c r="BC68" s="15"/>
      <c r="BD68" s="15"/>
      <c r="BE68" s="15"/>
      <c r="BF68" s="15"/>
      <c r="BG68" s="15"/>
      <c r="BH68" s="15"/>
      <c r="BI68" s="15"/>
      <c r="BJ68" s="16"/>
    </row>
    <row r="69" spans="1:62" ht="12.95" customHeight="1" x14ac:dyDescent="0.2">
      <c r="A69" s="3" t="s">
        <v>105</v>
      </c>
      <c r="B69" s="27">
        <v>2</v>
      </c>
      <c r="C69" s="28">
        <v>66.0033132747824</v>
      </c>
      <c r="D69" s="29">
        <v>1.82759838161595</v>
      </c>
      <c r="E69" s="28">
        <v>68.499081224900294</v>
      </c>
      <c r="F69" s="29">
        <v>2.2252616040519801</v>
      </c>
      <c r="G69" s="28">
        <v>46.623866744474398</v>
      </c>
      <c r="H69" s="29">
        <v>4.8419946533223399</v>
      </c>
      <c r="I69" s="28">
        <v>-21.8752144804258</v>
      </c>
      <c r="J69" s="29">
        <v>4.7079532951967797</v>
      </c>
      <c r="K69" s="28">
        <v>23.256871108958599</v>
      </c>
      <c r="L69" s="29">
        <v>1.36781399324963</v>
      </c>
      <c r="M69" s="28">
        <v>21.4353006972114</v>
      </c>
      <c r="N69" s="29">
        <v>1.64200245397973</v>
      </c>
      <c r="O69" s="28">
        <v>26.8272119319955</v>
      </c>
      <c r="P69" s="29">
        <v>3.8625327752651999</v>
      </c>
      <c r="Q69" s="28">
        <v>5.3919112347841196</v>
      </c>
      <c r="R69" s="29">
        <v>4.2751629556561301</v>
      </c>
      <c r="S69" s="28">
        <v>4.4178608454180903</v>
      </c>
      <c r="T69" s="29">
        <v>0.62803982068332997</v>
      </c>
      <c r="U69" s="28">
        <v>4.5553453512197297</v>
      </c>
      <c r="V69" s="29">
        <v>0.79541432253224398</v>
      </c>
      <c r="W69" s="28">
        <v>10.026304727902099</v>
      </c>
      <c r="X69" s="29">
        <v>3.2224740240293799</v>
      </c>
      <c r="Y69" s="28">
        <v>5.4709593766823996</v>
      </c>
      <c r="Z69" s="29">
        <v>3.2449028207701498</v>
      </c>
      <c r="AA69" s="28">
        <v>5.8531487396621102</v>
      </c>
      <c r="AB69" s="29">
        <v>0.830440942464856</v>
      </c>
      <c r="AC69" s="28">
        <v>5.2537138182487002</v>
      </c>
      <c r="AD69" s="29">
        <v>0.79849670374578896</v>
      </c>
      <c r="AE69" s="28">
        <v>14.896482611694999</v>
      </c>
      <c r="AF69" s="29">
        <v>3.3459785252047798</v>
      </c>
      <c r="AG69" s="28">
        <v>9.64276879344626</v>
      </c>
      <c r="AH69" s="29">
        <v>3.2089288731208998</v>
      </c>
      <c r="AI69" s="28">
        <v>0.46880603117882602</v>
      </c>
      <c r="AJ69" s="29">
        <v>0.29989519448769902</v>
      </c>
      <c r="AK69" s="28">
        <v>0.25655890841991202</v>
      </c>
      <c r="AL69" s="29">
        <v>0.15725323820142201</v>
      </c>
      <c r="AM69" s="28">
        <v>1.62613398393298</v>
      </c>
      <c r="AN69" s="29">
        <v>0.98181557688170396</v>
      </c>
      <c r="AO69" s="28">
        <v>1.36957507551307</v>
      </c>
      <c r="AP69" s="29">
        <v>0.98988441487588497</v>
      </c>
      <c r="AQ69" s="30"/>
      <c r="AR69" s="30"/>
      <c r="AS69" s="30"/>
      <c r="AT69" s="30"/>
      <c r="AU69" s="30"/>
      <c r="AV69" s="30"/>
      <c r="AW69" s="30"/>
      <c r="AX69" s="30"/>
      <c r="AY69" s="30"/>
      <c r="AZ69" s="30"/>
      <c r="BA69" s="30"/>
      <c r="BB69" s="30"/>
      <c r="BC69" s="30"/>
      <c r="BD69" s="30"/>
      <c r="BE69" s="30"/>
      <c r="BF69" s="30"/>
      <c r="BG69" s="30"/>
      <c r="BH69" s="30"/>
      <c r="BI69" s="30"/>
      <c r="BJ69" s="31"/>
    </row>
    <row r="70" spans="1:62" ht="12.95" customHeight="1" x14ac:dyDescent="0.2">
      <c r="A70" s="2"/>
      <c r="B70" s="32"/>
      <c r="C70" s="13" t="s">
        <v>653</v>
      </c>
      <c r="D70" s="14" t="s">
        <v>654</v>
      </c>
      <c r="E70" s="13" t="s">
        <v>714</v>
      </c>
      <c r="F70" s="14" t="s">
        <v>715</v>
      </c>
      <c r="G70" s="13" t="s">
        <v>716</v>
      </c>
      <c r="H70" s="14" t="s">
        <v>717</v>
      </c>
      <c r="I70" s="13" t="s">
        <v>718</v>
      </c>
      <c r="J70" s="14" t="s">
        <v>719</v>
      </c>
      <c r="K70" s="13" t="s">
        <v>661</v>
      </c>
      <c r="L70" s="14" t="s">
        <v>662</v>
      </c>
      <c r="M70" s="13" t="s">
        <v>720</v>
      </c>
      <c r="N70" s="14" t="s">
        <v>721</v>
      </c>
      <c r="O70" s="13" t="s">
        <v>722</v>
      </c>
      <c r="P70" s="14" t="s">
        <v>723</v>
      </c>
      <c r="Q70" s="13" t="s">
        <v>724</v>
      </c>
      <c r="R70" s="14" t="s">
        <v>725</v>
      </c>
      <c r="S70" s="13" t="s">
        <v>669</v>
      </c>
      <c r="T70" s="14" t="s">
        <v>670</v>
      </c>
      <c r="U70" s="13" t="s">
        <v>726</v>
      </c>
      <c r="V70" s="14" t="s">
        <v>727</v>
      </c>
      <c r="W70" s="13" t="s">
        <v>728</v>
      </c>
      <c r="X70" s="14" t="s">
        <v>729</v>
      </c>
      <c r="Y70" s="13" t="s">
        <v>730</v>
      </c>
      <c r="Z70" s="14" t="s">
        <v>731</v>
      </c>
      <c r="AA70" s="13" t="s">
        <v>677</v>
      </c>
      <c r="AB70" s="14" t="s">
        <v>678</v>
      </c>
      <c r="AC70" s="13" t="s">
        <v>732</v>
      </c>
      <c r="AD70" s="14" t="s">
        <v>733</v>
      </c>
      <c r="AE70" s="13" t="s">
        <v>734</v>
      </c>
      <c r="AF70" s="14" t="s">
        <v>735</v>
      </c>
      <c r="AG70" s="13" t="s">
        <v>736</v>
      </c>
      <c r="AH70" s="14" t="s">
        <v>737</v>
      </c>
      <c r="AI70" s="13" t="s">
        <v>685</v>
      </c>
      <c r="AJ70" s="14" t="s">
        <v>686</v>
      </c>
      <c r="AK70" s="13" t="s">
        <v>738</v>
      </c>
      <c r="AL70" s="14" t="s">
        <v>739</v>
      </c>
      <c r="AM70" s="13" t="s">
        <v>740</v>
      </c>
      <c r="AN70" s="14" t="s">
        <v>741</v>
      </c>
      <c r="AO70" s="13" t="s">
        <v>742</v>
      </c>
      <c r="AP70" s="14" t="s">
        <v>743</v>
      </c>
      <c r="AQ70" s="13" t="s">
        <v>693</v>
      </c>
      <c r="AR70" s="14" t="s">
        <v>694</v>
      </c>
      <c r="AS70" s="13" t="s">
        <v>695</v>
      </c>
      <c r="AT70" s="14" t="s">
        <v>696</v>
      </c>
      <c r="AU70" s="13" t="s">
        <v>697</v>
      </c>
      <c r="AV70" s="14" t="s">
        <v>698</v>
      </c>
      <c r="AW70" s="13" t="s">
        <v>699</v>
      </c>
      <c r="AX70" s="14" t="s">
        <v>700</v>
      </c>
      <c r="AY70" s="13" t="s">
        <v>701</v>
      </c>
      <c r="AZ70" s="14" t="s">
        <v>702</v>
      </c>
      <c r="BA70" s="15" t="s">
        <v>703</v>
      </c>
      <c r="BB70" s="15" t="s">
        <v>704</v>
      </c>
      <c r="BC70" s="15" t="s">
        <v>705</v>
      </c>
      <c r="BD70" s="15" t="s">
        <v>706</v>
      </c>
      <c r="BE70" s="15" t="s">
        <v>707</v>
      </c>
      <c r="BF70" s="15" t="s">
        <v>708</v>
      </c>
      <c r="BG70" s="15" t="s">
        <v>709</v>
      </c>
      <c r="BH70" s="15" t="s">
        <v>710</v>
      </c>
      <c r="BI70" s="15" t="s">
        <v>711</v>
      </c>
      <c r="BJ70" s="16" t="s">
        <v>712</v>
      </c>
    </row>
    <row r="71" spans="1:62" ht="12.95" customHeight="1" x14ac:dyDescent="0.2">
      <c r="A71" s="2" t="s">
        <v>18</v>
      </c>
      <c r="B71" s="32">
        <v>1</v>
      </c>
      <c r="C71" s="13">
        <v>76.267573019503601</v>
      </c>
      <c r="D71" s="14">
        <v>1.0060630332754901</v>
      </c>
      <c r="E71" s="13">
        <v>79.008657134429598</v>
      </c>
      <c r="F71" s="14">
        <v>1.22343568171394</v>
      </c>
      <c r="G71" s="13">
        <v>54.851573026736098</v>
      </c>
      <c r="H71" s="14">
        <v>3.7810190826681702</v>
      </c>
      <c r="I71" s="13">
        <v>-24.1570841076934</v>
      </c>
      <c r="J71" s="14">
        <v>3.8752981778879998</v>
      </c>
      <c r="K71" s="13">
        <v>18.870711499666001</v>
      </c>
      <c r="L71" s="14">
        <v>0.89676650379994505</v>
      </c>
      <c r="M71" s="13">
        <v>16.4117635622679</v>
      </c>
      <c r="N71" s="14">
        <v>1.05771365877167</v>
      </c>
      <c r="O71" s="13">
        <v>42.880462687135903</v>
      </c>
      <c r="P71" s="14">
        <v>3.7896999451531399</v>
      </c>
      <c r="Q71" s="13">
        <v>26.468699124867999</v>
      </c>
      <c r="R71" s="14">
        <v>3.80412902417538</v>
      </c>
      <c r="S71" s="13">
        <v>0.62178058985516205</v>
      </c>
      <c r="T71" s="14">
        <v>0.15750841437930599</v>
      </c>
      <c r="U71" s="13">
        <v>0.46240252289741302</v>
      </c>
      <c r="V71" s="14">
        <v>0.176744312406895</v>
      </c>
      <c r="W71" s="13">
        <v>0.89641128967365302</v>
      </c>
      <c r="X71" s="14">
        <v>0.63664086086848304</v>
      </c>
      <c r="Y71" s="13">
        <v>0.43400876677624001</v>
      </c>
      <c r="Z71" s="14">
        <v>0.66635594299020495</v>
      </c>
      <c r="AA71" s="13">
        <v>4.1030998814536996</v>
      </c>
      <c r="AB71" s="14">
        <v>0.40274265332940301</v>
      </c>
      <c r="AC71" s="13">
        <v>3.9592699304850401</v>
      </c>
      <c r="AD71" s="14">
        <v>0.55959275693897903</v>
      </c>
      <c r="AE71" s="13">
        <v>1.09941232072443</v>
      </c>
      <c r="AF71" s="14">
        <v>0.57834706266213198</v>
      </c>
      <c r="AG71" s="13">
        <v>-2.8598576097606099</v>
      </c>
      <c r="AH71" s="14">
        <v>0.79002501654340596</v>
      </c>
      <c r="AI71" s="13">
        <v>0.13683500952157299</v>
      </c>
      <c r="AJ71" s="14">
        <v>6.2826462335227901E-2</v>
      </c>
      <c r="AK71" s="13">
        <v>0.15790684992005199</v>
      </c>
      <c r="AL71" s="14">
        <v>9.1899257364754405E-2</v>
      </c>
      <c r="AM71" s="13">
        <v>0.27214067572990402</v>
      </c>
      <c r="AN71" s="14">
        <v>0.27070477995717102</v>
      </c>
      <c r="AO71" s="13">
        <v>0.114233825809852</v>
      </c>
      <c r="AP71" s="14">
        <v>0.28433362310647597</v>
      </c>
      <c r="AQ71" s="13">
        <v>27.989714595295698</v>
      </c>
      <c r="AR71" s="14">
        <v>1.41732251568556</v>
      </c>
      <c r="AS71" s="13">
        <v>-27.989582078999899</v>
      </c>
      <c r="AT71" s="14">
        <v>1.33506533841387</v>
      </c>
      <c r="AU71" s="13">
        <v>-0.58266096482236795</v>
      </c>
      <c r="AV71" s="14">
        <v>0.26678898795420902</v>
      </c>
      <c r="AW71" s="13">
        <v>0.49086952567266401</v>
      </c>
      <c r="AX71" s="14">
        <v>0.55284372492365697</v>
      </c>
      <c r="AY71" s="13">
        <v>9.1658922853872102E-2</v>
      </c>
      <c r="AZ71" s="14">
        <v>7.1752864254847795E-2</v>
      </c>
      <c r="BA71" s="15"/>
      <c r="BB71" s="15"/>
      <c r="BC71" s="15"/>
      <c r="BD71" s="15"/>
      <c r="BE71" s="15"/>
      <c r="BF71" s="15"/>
      <c r="BG71" s="15"/>
      <c r="BH71" s="15"/>
      <c r="BI71" s="15"/>
      <c r="BJ71" s="16"/>
    </row>
    <row r="72" spans="1:62" ht="12.95" customHeight="1" x14ac:dyDescent="0.2">
      <c r="A72" s="2" t="s">
        <v>22</v>
      </c>
      <c r="B72" s="32">
        <v>1</v>
      </c>
      <c r="C72" s="13">
        <v>93.034626240009302</v>
      </c>
      <c r="D72" s="14">
        <v>0.52126229656427503</v>
      </c>
      <c r="E72" s="13">
        <v>94.738032687264294</v>
      </c>
      <c r="F72" s="14">
        <v>0.50763118381120398</v>
      </c>
      <c r="G72" s="13">
        <v>64.432930318385601</v>
      </c>
      <c r="H72" s="14">
        <v>4.2407912007569601</v>
      </c>
      <c r="I72" s="13">
        <v>-30.3051023688787</v>
      </c>
      <c r="J72" s="14">
        <v>4.1418583033914897</v>
      </c>
      <c r="K72" s="13">
        <v>3.6693465855597598</v>
      </c>
      <c r="L72" s="14">
        <v>0.365533133152325</v>
      </c>
      <c r="M72" s="13">
        <v>2.90458008073584</v>
      </c>
      <c r="N72" s="14">
        <v>0.38831693100075299</v>
      </c>
      <c r="O72" s="13">
        <v>11.285316681929601</v>
      </c>
      <c r="P72" s="14">
        <v>3.1128852564345899</v>
      </c>
      <c r="Q72" s="13">
        <v>8.3807366011937692</v>
      </c>
      <c r="R72" s="14">
        <v>3.0867599019125702</v>
      </c>
      <c r="S72" s="13">
        <v>0.80739486119578596</v>
      </c>
      <c r="T72" s="14">
        <v>0.13857247914617399</v>
      </c>
      <c r="U72" s="13">
        <v>0.48307005401268299</v>
      </c>
      <c r="V72" s="14">
        <v>0.11901679836717</v>
      </c>
      <c r="W72" s="13">
        <v>5.7136326315710004</v>
      </c>
      <c r="X72" s="14">
        <v>2.15954676512465</v>
      </c>
      <c r="Y72" s="13">
        <v>5.2305625775583202</v>
      </c>
      <c r="Z72" s="14">
        <v>2.1420129416767399</v>
      </c>
      <c r="AA72" s="13">
        <v>1.5087594553202699</v>
      </c>
      <c r="AB72" s="14">
        <v>0.18173066589492701</v>
      </c>
      <c r="AC72" s="13">
        <v>1.15871218363529</v>
      </c>
      <c r="AD72" s="14">
        <v>0.20129674418266699</v>
      </c>
      <c r="AE72" s="13">
        <v>9.9549528146209294</v>
      </c>
      <c r="AF72" s="14">
        <v>2.4431427097143898</v>
      </c>
      <c r="AG72" s="13">
        <v>8.7962406309856291</v>
      </c>
      <c r="AH72" s="14">
        <v>2.4428229383739199</v>
      </c>
      <c r="AI72" s="13">
        <v>0.97987285791484702</v>
      </c>
      <c r="AJ72" s="14">
        <v>0.151643135227162</v>
      </c>
      <c r="AK72" s="13">
        <v>0.71560499435189195</v>
      </c>
      <c r="AL72" s="14">
        <v>0.161548921478915</v>
      </c>
      <c r="AM72" s="13">
        <v>8.6131675534928398</v>
      </c>
      <c r="AN72" s="14">
        <v>2.5888555633617001</v>
      </c>
      <c r="AO72" s="13">
        <v>7.8975625591409502</v>
      </c>
      <c r="AP72" s="14">
        <v>2.5987527825105201</v>
      </c>
      <c r="AQ72" s="13">
        <v>10.971165938371501</v>
      </c>
      <c r="AR72" s="14">
        <v>0.92342831329271002</v>
      </c>
      <c r="AS72" s="13">
        <v>-10.558876498798799</v>
      </c>
      <c r="AT72" s="14">
        <v>0.70936574724375101</v>
      </c>
      <c r="AU72" s="13">
        <v>-0.32838996846254698</v>
      </c>
      <c r="AV72" s="14">
        <v>0.21829240427404401</v>
      </c>
      <c r="AW72" s="13">
        <v>0.38787067930804803</v>
      </c>
      <c r="AX72" s="14">
        <v>0.25563461594739301</v>
      </c>
      <c r="AY72" s="13">
        <v>-0.47177015041821602</v>
      </c>
      <c r="AZ72" s="14">
        <v>0.26308781686470201</v>
      </c>
      <c r="BA72" s="15"/>
      <c r="BB72" s="15"/>
      <c r="BC72" s="15"/>
      <c r="BD72" s="15"/>
      <c r="BE72" s="15"/>
      <c r="BF72" s="15"/>
      <c r="BG72" s="15"/>
      <c r="BH72" s="15"/>
      <c r="BI72" s="15"/>
      <c r="BJ72" s="16"/>
    </row>
    <row r="73" spans="1:62" ht="12.95" customHeight="1" x14ac:dyDescent="0.2">
      <c r="A73" s="17" t="s">
        <v>24</v>
      </c>
      <c r="B73" s="32">
        <v>1</v>
      </c>
      <c r="C73" s="13">
        <v>96.481928742061001</v>
      </c>
      <c r="D73" s="14">
        <v>0.35957125868181999</v>
      </c>
      <c r="E73" s="13">
        <v>97.786127952825495</v>
      </c>
      <c r="F73" s="14">
        <v>0.37007507826805902</v>
      </c>
      <c r="G73" s="13">
        <v>66.578919304112702</v>
      </c>
      <c r="H73" s="14">
        <v>6.0260120921879201</v>
      </c>
      <c r="I73" s="13">
        <v>-31.2072086487128</v>
      </c>
      <c r="J73" s="14">
        <v>6.0818259780001496</v>
      </c>
      <c r="K73" s="13">
        <v>0</v>
      </c>
      <c r="L73" s="14">
        <v>0</v>
      </c>
      <c r="M73" s="13">
        <v>0</v>
      </c>
      <c r="N73" s="14">
        <v>0</v>
      </c>
      <c r="O73" s="13">
        <v>0</v>
      </c>
      <c r="P73" s="14">
        <v>0</v>
      </c>
      <c r="Q73" s="13">
        <v>0</v>
      </c>
      <c r="R73" s="14">
        <v>0</v>
      </c>
      <c r="S73" s="13">
        <v>0.89111721447319903</v>
      </c>
      <c r="T73" s="14">
        <v>0.17558471774224199</v>
      </c>
      <c r="U73" s="13">
        <v>0.54957181348528095</v>
      </c>
      <c r="V73" s="14">
        <v>0.17283032000376999</v>
      </c>
      <c r="W73" s="13">
        <v>3.7408062133865401</v>
      </c>
      <c r="X73" s="14">
        <v>1.71133065132083</v>
      </c>
      <c r="Y73" s="13">
        <v>3.1912343999012598</v>
      </c>
      <c r="Z73" s="14">
        <v>1.7183552216741</v>
      </c>
      <c r="AA73" s="13">
        <v>1.7527169753766301</v>
      </c>
      <c r="AB73" s="14">
        <v>0.29823481930510598</v>
      </c>
      <c r="AC73" s="13">
        <v>1.1470124098807499</v>
      </c>
      <c r="AD73" s="14">
        <v>0.25704565222918302</v>
      </c>
      <c r="AE73" s="13">
        <v>17.943969823797701</v>
      </c>
      <c r="AF73" s="14">
        <v>5.8638644662715196</v>
      </c>
      <c r="AG73" s="13">
        <v>16.796957413916999</v>
      </c>
      <c r="AH73" s="14">
        <v>5.8354354388993803</v>
      </c>
      <c r="AI73" s="13">
        <v>0.87423706808920898</v>
      </c>
      <c r="AJ73" s="14">
        <v>0.18159533935182701</v>
      </c>
      <c r="AK73" s="13">
        <v>0.51728782380849303</v>
      </c>
      <c r="AL73" s="14">
        <v>0.208261656384126</v>
      </c>
      <c r="AM73" s="13">
        <v>11.7363046587031</v>
      </c>
      <c r="AN73" s="14">
        <v>5.1901783112388804</v>
      </c>
      <c r="AO73" s="13">
        <v>11.2190168348946</v>
      </c>
      <c r="AP73" s="14">
        <v>5.24234281272307</v>
      </c>
      <c r="AQ73" s="13">
        <v>8.3355645095208803</v>
      </c>
      <c r="AR73" s="14">
        <v>1.0082885944253701</v>
      </c>
      <c r="AS73" s="13">
        <v>-8.8186310970803792</v>
      </c>
      <c r="AT73" s="14">
        <v>0.767527388664202</v>
      </c>
      <c r="AU73" s="13">
        <v>0.20959142770553499</v>
      </c>
      <c r="AV73" s="14">
        <v>0.23235451214997399</v>
      </c>
      <c r="AW73" s="13">
        <v>0.69519747558626799</v>
      </c>
      <c r="AX73" s="14">
        <v>0.39680648625186998</v>
      </c>
      <c r="AY73" s="13">
        <v>-0.42172231573228502</v>
      </c>
      <c r="AZ73" s="14">
        <v>0.30465129537975499</v>
      </c>
      <c r="BA73" s="15"/>
      <c r="BB73" s="15"/>
      <c r="BC73" s="15"/>
      <c r="BD73" s="15"/>
      <c r="BE73" s="15"/>
      <c r="BF73" s="15"/>
      <c r="BG73" s="15"/>
      <c r="BH73" s="15"/>
      <c r="BI73" s="15"/>
      <c r="BJ73" s="16"/>
    </row>
    <row r="74" spans="1:62" ht="12.95" customHeight="1" x14ac:dyDescent="0.2">
      <c r="A74" s="2" t="s">
        <v>25</v>
      </c>
      <c r="B74" s="32">
        <v>1</v>
      </c>
      <c r="C74" s="13">
        <v>77.750195513332798</v>
      </c>
      <c r="D74" s="14">
        <v>1.31249212134506</v>
      </c>
      <c r="E74" s="13">
        <v>74.844714686289095</v>
      </c>
      <c r="F74" s="14">
        <v>1.7124691285711799</v>
      </c>
      <c r="G74" s="13">
        <v>77.343198976280604</v>
      </c>
      <c r="H74" s="14">
        <v>3.5946395816143801</v>
      </c>
      <c r="I74" s="13">
        <v>2.4984842899915201</v>
      </c>
      <c r="J74" s="14">
        <v>4.0593866753441699</v>
      </c>
      <c r="K74" s="13">
        <v>3.3705964626679701</v>
      </c>
      <c r="L74" s="14">
        <v>0.47698978772005501</v>
      </c>
      <c r="M74" s="13">
        <v>3.8780005223303502</v>
      </c>
      <c r="N74" s="14">
        <v>0.60194611031383305</v>
      </c>
      <c r="O74" s="13">
        <v>2.9583405409018</v>
      </c>
      <c r="P74" s="14">
        <v>2.0147623689484599</v>
      </c>
      <c r="Q74" s="13">
        <v>-0.91965998142854399</v>
      </c>
      <c r="R74" s="14">
        <v>2.0575381591968398</v>
      </c>
      <c r="S74" s="13">
        <v>8.5930628881003592</v>
      </c>
      <c r="T74" s="14">
        <v>1.02346823791522</v>
      </c>
      <c r="U74" s="13">
        <v>9.7943176749546303</v>
      </c>
      <c r="V74" s="14">
        <v>1.4313229605136799</v>
      </c>
      <c r="W74" s="13">
        <v>11.60259071632</v>
      </c>
      <c r="X74" s="14">
        <v>2.39084463645335</v>
      </c>
      <c r="Y74" s="13">
        <v>1.80827304136541</v>
      </c>
      <c r="Z74" s="14">
        <v>2.9086540005886601</v>
      </c>
      <c r="AA74" s="13">
        <v>8.3483722529007807</v>
      </c>
      <c r="AB74" s="14">
        <v>0.76189561510274295</v>
      </c>
      <c r="AC74" s="13">
        <v>8.8345675010909002</v>
      </c>
      <c r="AD74" s="14">
        <v>1.0201038140283301</v>
      </c>
      <c r="AE74" s="13">
        <v>7.8184890713616397</v>
      </c>
      <c r="AF74" s="14">
        <v>2.70169062796773</v>
      </c>
      <c r="AG74" s="13">
        <v>-1.01607842972926</v>
      </c>
      <c r="AH74" s="14">
        <v>2.8350271979177801</v>
      </c>
      <c r="AI74" s="13">
        <v>1.93777288299809</v>
      </c>
      <c r="AJ74" s="14">
        <v>0.40786617385419299</v>
      </c>
      <c r="AK74" s="13">
        <v>2.64839961533503</v>
      </c>
      <c r="AL74" s="14">
        <v>0.63014846755355403</v>
      </c>
      <c r="AM74" s="13">
        <v>0.27738069513590102</v>
      </c>
      <c r="AN74" s="14">
        <v>0.27804960696021402</v>
      </c>
      <c r="AO74" s="13">
        <v>-2.3710189201991301</v>
      </c>
      <c r="AP74" s="14">
        <v>0.68951026413952698</v>
      </c>
      <c r="AQ74" s="13">
        <v>2.2986576117395701</v>
      </c>
      <c r="AR74" s="14">
        <v>1.9622406371891901</v>
      </c>
      <c r="AS74" s="13">
        <v>-6.9164236529531298E-2</v>
      </c>
      <c r="AT74" s="14">
        <v>0.68675173736283202</v>
      </c>
      <c r="AU74" s="13">
        <v>-4.7877847543766601</v>
      </c>
      <c r="AV74" s="14">
        <v>1.4112955574641901</v>
      </c>
      <c r="AW74" s="13">
        <v>2.1961192574908699</v>
      </c>
      <c r="AX74" s="14">
        <v>0.97308353954913795</v>
      </c>
      <c r="AY74" s="13">
        <v>0.36217212167573698</v>
      </c>
      <c r="AZ74" s="14">
        <v>0.53857428682091402</v>
      </c>
      <c r="BA74" s="15"/>
      <c r="BB74" s="15"/>
      <c r="BC74" s="15"/>
      <c r="BD74" s="15"/>
      <c r="BE74" s="15"/>
      <c r="BF74" s="15"/>
      <c r="BG74" s="15"/>
      <c r="BH74" s="15"/>
      <c r="BI74" s="15"/>
      <c r="BJ74" s="16"/>
    </row>
    <row r="75" spans="1:62" ht="12.95" customHeight="1" x14ac:dyDescent="0.2">
      <c r="A75" s="2" t="s">
        <v>36</v>
      </c>
      <c r="B75" s="32">
        <v>1</v>
      </c>
      <c r="C75" s="13">
        <v>86.233506303355</v>
      </c>
      <c r="D75" s="14">
        <v>0.938625709706847</v>
      </c>
      <c r="E75" s="13">
        <v>89.840309665466805</v>
      </c>
      <c r="F75" s="14">
        <v>1.1038155440597299</v>
      </c>
      <c r="G75" s="13">
        <v>51.415113447173098</v>
      </c>
      <c r="H75" s="14">
        <v>6.6909388764205202</v>
      </c>
      <c r="I75" s="13">
        <v>-38.425196218293699</v>
      </c>
      <c r="J75" s="14">
        <v>6.8687108528106302</v>
      </c>
      <c r="K75" s="13">
        <v>8.3182820151960399</v>
      </c>
      <c r="L75" s="14">
        <v>0.67418878644460001</v>
      </c>
      <c r="M75" s="13">
        <v>5.6192563305174801</v>
      </c>
      <c r="N75" s="14">
        <v>0.87385350680152896</v>
      </c>
      <c r="O75" s="13">
        <v>35.259753181859303</v>
      </c>
      <c r="P75" s="14">
        <v>6.3162306868315499</v>
      </c>
      <c r="Q75" s="13">
        <v>29.640496851341801</v>
      </c>
      <c r="R75" s="14">
        <v>6.4263816300438501</v>
      </c>
      <c r="S75" s="13">
        <v>1.6052683917097501</v>
      </c>
      <c r="T75" s="14">
        <v>0.329808857354984</v>
      </c>
      <c r="U75" s="13">
        <v>1.4834269731537799</v>
      </c>
      <c r="V75" s="14">
        <v>0.41079657000762898</v>
      </c>
      <c r="W75" s="13">
        <v>0.74533665317420505</v>
      </c>
      <c r="X75" s="14">
        <v>0.74586485548789005</v>
      </c>
      <c r="Y75" s="13">
        <v>-0.73809031997957297</v>
      </c>
      <c r="Z75" s="14">
        <v>0.85047312732932701</v>
      </c>
      <c r="AA75" s="13">
        <v>2.16441357854278</v>
      </c>
      <c r="AB75" s="14">
        <v>0.28253481413965797</v>
      </c>
      <c r="AC75" s="13">
        <v>1.8840912144883299</v>
      </c>
      <c r="AD75" s="14">
        <v>0.32446849854986798</v>
      </c>
      <c r="AE75" s="13">
        <v>3.46811101682975</v>
      </c>
      <c r="AF75" s="14">
        <v>1.83700810223579</v>
      </c>
      <c r="AG75" s="13">
        <v>1.58401980234142</v>
      </c>
      <c r="AH75" s="14">
        <v>1.7724450081549701</v>
      </c>
      <c r="AI75" s="13">
        <v>1.6785297111963799</v>
      </c>
      <c r="AJ75" s="14">
        <v>0.32428490009919397</v>
      </c>
      <c r="AK75" s="13">
        <v>1.17291581637363</v>
      </c>
      <c r="AL75" s="14">
        <v>0.35621831736592902</v>
      </c>
      <c r="AM75" s="13">
        <v>9.1116857009636991</v>
      </c>
      <c r="AN75" s="14">
        <v>3.4409672367849802</v>
      </c>
      <c r="AO75" s="13">
        <v>7.9387698845900596</v>
      </c>
      <c r="AP75" s="14">
        <v>3.4744176614732001</v>
      </c>
      <c r="AQ75" s="13">
        <v>12.0262580713043</v>
      </c>
      <c r="AR75" s="14">
        <v>1.2207168296722</v>
      </c>
      <c r="AS75" s="13">
        <v>2.4871531180641</v>
      </c>
      <c r="AT75" s="14">
        <v>0.81185307567961096</v>
      </c>
      <c r="AU75" s="13">
        <v>-10.2061847472389</v>
      </c>
      <c r="AV75" s="14">
        <v>0.66425596255481201</v>
      </c>
      <c r="AW75" s="13">
        <v>-2.6360752029799199</v>
      </c>
      <c r="AX75" s="14">
        <v>0.51968776966539099</v>
      </c>
      <c r="AY75" s="13">
        <v>-1.67115123914958</v>
      </c>
      <c r="AZ75" s="14">
        <v>0.51067543677838501</v>
      </c>
      <c r="BA75" s="15"/>
      <c r="BB75" s="15"/>
      <c r="BC75" s="15"/>
      <c r="BD75" s="15"/>
      <c r="BE75" s="15"/>
      <c r="BF75" s="15"/>
      <c r="BG75" s="15"/>
      <c r="BH75" s="15"/>
      <c r="BI75" s="15"/>
      <c r="BJ75" s="16"/>
    </row>
    <row r="76" spans="1:62" ht="12.95" customHeight="1" x14ac:dyDescent="0.2">
      <c r="A76" s="2" t="s">
        <v>41</v>
      </c>
      <c r="B76" s="32">
        <v>1</v>
      </c>
      <c r="C76" s="13">
        <v>97.210921750541601</v>
      </c>
      <c r="D76" s="14">
        <v>0.30244256154598897</v>
      </c>
      <c r="E76" s="13">
        <v>97.054624498285094</v>
      </c>
      <c r="F76" s="14">
        <v>0.37561090254350099</v>
      </c>
      <c r="G76" s="13" t="s">
        <v>713</v>
      </c>
      <c r="H76" s="14" t="s">
        <v>713</v>
      </c>
      <c r="I76" s="13" t="s">
        <v>713</v>
      </c>
      <c r="J76" s="14" t="s">
        <v>713</v>
      </c>
      <c r="K76" s="13">
        <v>0.65314607692004001</v>
      </c>
      <c r="L76" s="14">
        <v>0.157856909316998</v>
      </c>
      <c r="M76" s="13">
        <v>0.68306019503746496</v>
      </c>
      <c r="N76" s="14">
        <v>0.19403454386896499</v>
      </c>
      <c r="O76" s="13" t="s">
        <v>713</v>
      </c>
      <c r="P76" s="14" t="s">
        <v>713</v>
      </c>
      <c r="Q76" s="13" t="s">
        <v>713</v>
      </c>
      <c r="R76" s="14" t="s">
        <v>713</v>
      </c>
      <c r="S76" s="13">
        <v>1.14132731787451</v>
      </c>
      <c r="T76" s="14">
        <v>0.20321647257221001</v>
      </c>
      <c r="U76" s="13">
        <v>1.3253335719385599</v>
      </c>
      <c r="V76" s="14">
        <v>0.28320219473098202</v>
      </c>
      <c r="W76" s="13" t="s">
        <v>713</v>
      </c>
      <c r="X76" s="14" t="s">
        <v>713</v>
      </c>
      <c r="Y76" s="13" t="s">
        <v>713</v>
      </c>
      <c r="Z76" s="14" t="s">
        <v>713</v>
      </c>
      <c r="AA76" s="13">
        <v>0.82054773278744697</v>
      </c>
      <c r="AB76" s="14">
        <v>0.192921011710281</v>
      </c>
      <c r="AC76" s="13">
        <v>0.831575527459533</v>
      </c>
      <c r="AD76" s="14">
        <v>0.249704154610037</v>
      </c>
      <c r="AE76" s="13" t="s">
        <v>713</v>
      </c>
      <c r="AF76" s="14" t="s">
        <v>713</v>
      </c>
      <c r="AG76" s="13" t="s">
        <v>713</v>
      </c>
      <c r="AH76" s="14" t="s">
        <v>713</v>
      </c>
      <c r="AI76" s="13">
        <v>0.174057121876393</v>
      </c>
      <c r="AJ76" s="14">
        <v>0.100116801600049</v>
      </c>
      <c r="AK76" s="13">
        <v>0.105406207279368</v>
      </c>
      <c r="AL76" s="14">
        <v>7.4571501869740597E-2</v>
      </c>
      <c r="AM76" s="13" t="s">
        <v>713</v>
      </c>
      <c r="AN76" s="14" t="s">
        <v>713</v>
      </c>
      <c r="AO76" s="13" t="s">
        <v>713</v>
      </c>
      <c r="AP76" s="14" t="s">
        <v>713</v>
      </c>
      <c r="AQ76" s="13">
        <v>-0.53804101231713697</v>
      </c>
      <c r="AR76" s="14">
        <v>0.39142085244518499</v>
      </c>
      <c r="AS76" s="13">
        <v>0.277557600808154</v>
      </c>
      <c r="AT76" s="14">
        <v>0.18345428478438999</v>
      </c>
      <c r="AU76" s="13">
        <v>-0.525085139054838</v>
      </c>
      <c r="AV76" s="14">
        <v>0.29252218689932702</v>
      </c>
      <c r="AW76" s="13">
        <v>0.68265178794749704</v>
      </c>
      <c r="AX76" s="14">
        <v>0.204666418996202</v>
      </c>
      <c r="AY76" s="13">
        <v>0.102916762616336</v>
      </c>
      <c r="AZ76" s="14">
        <v>0.106852829969656</v>
      </c>
      <c r="BA76" s="15"/>
      <c r="BB76" s="15"/>
      <c r="BC76" s="15"/>
      <c r="BD76" s="15"/>
      <c r="BE76" s="15"/>
      <c r="BF76" s="15"/>
      <c r="BG76" s="15"/>
      <c r="BH76" s="15"/>
      <c r="BI76" s="15"/>
      <c r="BJ76" s="16"/>
    </row>
    <row r="77" spans="1:62" ht="12.95" customHeight="1" x14ac:dyDescent="0.2">
      <c r="A77" s="2" t="s">
        <v>43</v>
      </c>
      <c r="B77" s="32">
        <v>1</v>
      </c>
      <c r="C77" s="13">
        <v>98.646277748486597</v>
      </c>
      <c r="D77" s="14">
        <v>0.28515818597396903</v>
      </c>
      <c r="E77" s="13">
        <v>98.748004635257303</v>
      </c>
      <c r="F77" s="14">
        <v>0.34494396048672998</v>
      </c>
      <c r="G77" s="13" t="s">
        <v>713</v>
      </c>
      <c r="H77" s="14" t="s">
        <v>713</v>
      </c>
      <c r="I77" s="13" t="s">
        <v>713</v>
      </c>
      <c r="J77" s="14" t="s">
        <v>713</v>
      </c>
      <c r="K77" s="13">
        <v>0.79106822607394001</v>
      </c>
      <c r="L77" s="14">
        <v>0.22476167832336999</v>
      </c>
      <c r="M77" s="13">
        <v>0.81902683036934198</v>
      </c>
      <c r="N77" s="14">
        <v>0.306917329869416</v>
      </c>
      <c r="O77" s="13" t="s">
        <v>713</v>
      </c>
      <c r="P77" s="14" t="s">
        <v>713</v>
      </c>
      <c r="Q77" s="13" t="s">
        <v>713</v>
      </c>
      <c r="R77" s="14" t="s">
        <v>713</v>
      </c>
      <c r="S77" s="13">
        <v>0.14458504642668599</v>
      </c>
      <c r="T77" s="14">
        <v>6.4981591193448096E-2</v>
      </c>
      <c r="U77" s="13">
        <v>0.217814438047017</v>
      </c>
      <c r="V77" s="14">
        <v>9.8196993031169702E-2</v>
      </c>
      <c r="W77" s="13" t="s">
        <v>713</v>
      </c>
      <c r="X77" s="14" t="s">
        <v>713</v>
      </c>
      <c r="Y77" s="13" t="s">
        <v>713</v>
      </c>
      <c r="Z77" s="14" t="s">
        <v>713</v>
      </c>
      <c r="AA77" s="13">
        <v>0.41806897901277001</v>
      </c>
      <c r="AB77" s="14">
        <v>0.12431011998090701</v>
      </c>
      <c r="AC77" s="13">
        <v>0.21515409632632601</v>
      </c>
      <c r="AD77" s="14">
        <v>9.6975723972640399E-2</v>
      </c>
      <c r="AE77" s="13" t="s">
        <v>713</v>
      </c>
      <c r="AF77" s="14" t="s">
        <v>713</v>
      </c>
      <c r="AG77" s="13" t="s">
        <v>713</v>
      </c>
      <c r="AH77" s="14" t="s">
        <v>713</v>
      </c>
      <c r="AI77" s="13">
        <v>0</v>
      </c>
      <c r="AJ77" s="14">
        <v>0</v>
      </c>
      <c r="AK77" s="13">
        <v>0</v>
      </c>
      <c r="AL77" s="14">
        <v>0</v>
      </c>
      <c r="AM77" s="13" t="s">
        <v>713</v>
      </c>
      <c r="AN77" s="14" t="s">
        <v>713</v>
      </c>
      <c r="AO77" s="13" t="s">
        <v>713</v>
      </c>
      <c r="AP77" s="14" t="s">
        <v>713</v>
      </c>
      <c r="AQ77" s="13">
        <v>0.38195821246925699</v>
      </c>
      <c r="AR77" s="14">
        <v>0.37129978548932002</v>
      </c>
      <c r="AS77" s="13">
        <v>0.21219392544780699</v>
      </c>
      <c r="AT77" s="14">
        <v>0.26222416424499501</v>
      </c>
      <c r="AU77" s="13">
        <v>-0.63508925998693999</v>
      </c>
      <c r="AV77" s="14">
        <v>0.188026040714835</v>
      </c>
      <c r="AW77" s="13">
        <v>0.18821736585885801</v>
      </c>
      <c r="AX77" s="14">
        <v>0.148568990725089</v>
      </c>
      <c r="AY77" s="13">
        <v>-0.14728024378900001</v>
      </c>
      <c r="AZ77" s="14">
        <v>7.7025103350465599E-2</v>
      </c>
      <c r="BA77" s="15"/>
      <c r="BB77" s="15"/>
      <c r="BC77" s="15"/>
      <c r="BD77" s="15"/>
      <c r="BE77" s="15"/>
      <c r="BF77" s="15"/>
      <c r="BG77" s="15"/>
      <c r="BH77" s="15"/>
      <c r="BI77" s="15"/>
      <c r="BJ77" s="16"/>
    </row>
    <row r="78" spans="1:62" ht="12.95" customHeight="1" x14ac:dyDescent="0.2">
      <c r="A78" s="2" t="s">
        <v>49</v>
      </c>
      <c r="B78" s="32">
        <v>1</v>
      </c>
      <c r="C78" s="13">
        <v>60.1122495974858</v>
      </c>
      <c r="D78" s="14">
        <v>1.3735720099947399</v>
      </c>
      <c r="E78" s="13">
        <v>61.597343130484198</v>
      </c>
      <c r="F78" s="14">
        <v>1.5176581152119399</v>
      </c>
      <c r="G78" s="13">
        <v>29.848131057438099</v>
      </c>
      <c r="H78" s="14">
        <v>9.0359498435469892</v>
      </c>
      <c r="I78" s="13">
        <v>-31.749212073046198</v>
      </c>
      <c r="J78" s="14">
        <v>9.0707770211596106</v>
      </c>
      <c r="K78" s="13">
        <v>18.9545316541635</v>
      </c>
      <c r="L78" s="14">
        <v>1.11306802418472</v>
      </c>
      <c r="M78" s="13">
        <v>18.2077623898473</v>
      </c>
      <c r="N78" s="14">
        <v>1.2923152668012901</v>
      </c>
      <c r="O78" s="13">
        <v>28.125763192188501</v>
      </c>
      <c r="P78" s="14">
        <v>5.9441739894580099</v>
      </c>
      <c r="Q78" s="13">
        <v>9.9180008023412398</v>
      </c>
      <c r="R78" s="14">
        <v>5.7352006850925497</v>
      </c>
      <c r="S78" s="13">
        <v>10.8140643641801</v>
      </c>
      <c r="T78" s="14">
        <v>0.85439944188830297</v>
      </c>
      <c r="U78" s="13">
        <v>10.5056939470955</v>
      </c>
      <c r="V78" s="14">
        <v>0.98130230095496496</v>
      </c>
      <c r="W78" s="13">
        <v>17.1849632073171</v>
      </c>
      <c r="X78" s="14">
        <v>7.2123605346510899</v>
      </c>
      <c r="Y78" s="13">
        <v>6.6792692602216102</v>
      </c>
      <c r="Z78" s="14">
        <v>7.4222398406603798</v>
      </c>
      <c r="AA78" s="13">
        <v>6.3872654740538302</v>
      </c>
      <c r="AB78" s="14">
        <v>0.76589242023077297</v>
      </c>
      <c r="AC78" s="13">
        <v>5.8805647893913404</v>
      </c>
      <c r="AD78" s="14">
        <v>0.78238472065340103</v>
      </c>
      <c r="AE78" s="13">
        <v>13.251305777407801</v>
      </c>
      <c r="AF78" s="14">
        <v>6.3361876935199399</v>
      </c>
      <c r="AG78" s="13">
        <v>7.37074098801647</v>
      </c>
      <c r="AH78" s="14">
        <v>6.5253114894725002</v>
      </c>
      <c r="AI78" s="13">
        <v>3.7318889101167301</v>
      </c>
      <c r="AJ78" s="14">
        <v>0.42661966880834101</v>
      </c>
      <c r="AK78" s="13">
        <v>3.8086357431816902</v>
      </c>
      <c r="AL78" s="14">
        <v>0.51860578912018396</v>
      </c>
      <c r="AM78" s="13">
        <v>11.589836765648499</v>
      </c>
      <c r="AN78" s="14">
        <v>7.9346446901680299</v>
      </c>
      <c r="AO78" s="13">
        <v>7.7812010224668402</v>
      </c>
      <c r="AP78" s="14">
        <v>8.0110429053571295</v>
      </c>
      <c r="AQ78" s="13">
        <v>1.9992080009234701</v>
      </c>
      <c r="AR78" s="14">
        <v>1.75959945795985</v>
      </c>
      <c r="AS78" s="13">
        <v>3.8579352141531702</v>
      </c>
      <c r="AT78" s="14">
        <v>1.3259257963520601</v>
      </c>
      <c r="AU78" s="13">
        <v>-9.5717511738007506</v>
      </c>
      <c r="AV78" s="14">
        <v>1.24489292878712</v>
      </c>
      <c r="AW78" s="13">
        <v>2.6857758723743399</v>
      </c>
      <c r="AX78" s="14">
        <v>0.94778337560466297</v>
      </c>
      <c r="AY78" s="13">
        <v>1.02883208634975</v>
      </c>
      <c r="AZ78" s="14">
        <v>0.63814139280988302</v>
      </c>
      <c r="BA78" s="15"/>
      <c r="BB78" s="15"/>
      <c r="BC78" s="15"/>
      <c r="BD78" s="15"/>
      <c r="BE78" s="15"/>
      <c r="BF78" s="15"/>
      <c r="BG78" s="15"/>
      <c r="BH78" s="15"/>
      <c r="BI78" s="15"/>
      <c r="BJ78" s="16"/>
    </row>
    <row r="79" spans="1:62" ht="12.95" customHeight="1" x14ac:dyDescent="0.2">
      <c r="A79" s="2" t="s">
        <v>53</v>
      </c>
      <c r="B79" s="32">
        <v>1</v>
      </c>
      <c r="C79" s="13">
        <v>18.016593591025099</v>
      </c>
      <c r="D79" s="14">
        <v>0.98961437236513305</v>
      </c>
      <c r="E79" s="13">
        <v>18.1608475157424</v>
      </c>
      <c r="F79" s="14">
        <v>1.2302544656708501</v>
      </c>
      <c r="G79" s="13" t="s">
        <v>713</v>
      </c>
      <c r="H79" s="14" t="s">
        <v>713</v>
      </c>
      <c r="I79" s="13" t="s">
        <v>713</v>
      </c>
      <c r="J79" s="14" t="s">
        <v>713</v>
      </c>
      <c r="K79" s="13">
        <v>25.419665541237801</v>
      </c>
      <c r="L79" s="14">
        <v>1.39794417053832</v>
      </c>
      <c r="M79" s="13">
        <v>24.489093932957999</v>
      </c>
      <c r="N79" s="14">
        <v>1.5464021732790101</v>
      </c>
      <c r="O79" s="13" t="s">
        <v>713</v>
      </c>
      <c r="P79" s="14" t="s">
        <v>713</v>
      </c>
      <c r="Q79" s="13" t="s">
        <v>713</v>
      </c>
      <c r="R79" s="14" t="s">
        <v>713</v>
      </c>
      <c r="S79" s="13">
        <v>39.258915122081099</v>
      </c>
      <c r="T79" s="14">
        <v>1.39657394461208</v>
      </c>
      <c r="U79" s="13">
        <v>41.031900334966402</v>
      </c>
      <c r="V79" s="14">
        <v>1.8068718037759099</v>
      </c>
      <c r="W79" s="13" t="s">
        <v>713</v>
      </c>
      <c r="X79" s="14" t="s">
        <v>713</v>
      </c>
      <c r="Y79" s="13" t="s">
        <v>713</v>
      </c>
      <c r="Z79" s="14" t="s">
        <v>713</v>
      </c>
      <c r="AA79" s="13">
        <v>13.925606409385701</v>
      </c>
      <c r="AB79" s="14">
        <v>0.773502164499828</v>
      </c>
      <c r="AC79" s="13">
        <v>12.853389427049899</v>
      </c>
      <c r="AD79" s="14">
        <v>0.93937560134178499</v>
      </c>
      <c r="AE79" s="13" t="s">
        <v>713</v>
      </c>
      <c r="AF79" s="14" t="s">
        <v>713</v>
      </c>
      <c r="AG79" s="13" t="s">
        <v>713</v>
      </c>
      <c r="AH79" s="14" t="s">
        <v>713</v>
      </c>
      <c r="AI79" s="13">
        <v>3.3792193362702401</v>
      </c>
      <c r="AJ79" s="14">
        <v>0.365568502635846</v>
      </c>
      <c r="AK79" s="13">
        <v>3.4647687892832701</v>
      </c>
      <c r="AL79" s="14">
        <v>0.440779926554137</v>
      </c>
      <c r="AM79" s="13" t="s">
        <v>713</v>
      </c>
      <c r="AN79" s="14" t="s">
        <v>713</v>
      </c>
      <c r="AO79" s="13" t="s">
        <v>713</v>
      </c>
      <c r="AP79" s="14" t="s">
        <v>713</v>
      </c>
      <c r="AQ79" s="13">
        <v>2.3288557017215101</v>
      </c>
      <c r="AR79" s="14">
        <v>1.29487859013296</v>
      </c>
      <c r="AS79" s="13">
        <v>3.1969471465482702</v>
      </c>
      <c r="AT79" s="14">
        <v>1.74564437912943</v>
      </c>
      <c r="AU79" s="13">
        <v>-9.8871066021100003</v>
      </c>
      <c r="AV79" s="14">
        <v>1.8660242895074799</v>
      </c>
      <c r="AW79" s="13">
        <v>4.3062739357102799</v>
      </c>
      <c r="AX79" s="14">
        <v>0.98056141709840206</v>
      </c>
      <c r="AY79" s="13">
        <v>5.5029818129949802E-2</v>
      </c>
      <c r="AZ79" s="14">
        <v>0.62911133806741404</v>
      </c>
      <c r="BA79" s="15"/>
      <c r="BB79" s="15"/>
      <c r="BC79" s="15"/>
      <c r="BD79" s="15"/>
      <c r="BE79" s="15"/>
      <c r="BF79" s="15"/>
      <c r="BG79" s="15"/>
      <c r="BH79" s="15"/>
      <c r="BI79" s="15"/>
      <c r="BJ79" s="16"/>
    </row>
    <row r="80" spans="1:62" ht="12.95" customHeight="1" x14ac:dyDescent="0.2">
      <c r="A80" s="2" t="s">
        <v>58</v>
      </c>
      <c r="B80" s="32">
        <v>1</v>
      </c>
      <c r="C80" s="13">
        <v>94.313579085477699</v>
      </c>
      <c r="D80" s="14">
        <v>0.44805262285557101</v>
      </c>
      <c r="E80" s="13">
        <v>94.878626433594604</v>
      </c>
      <c r="F80" s="14">
        <v>0.500627003930318</v>
      </c>
      <c r="G80" s="13" t="s">
        <v>713</v>
      </c>
      <c r="H80" s="14" t="s">
        <v>713</v>
      </c>
      <c r="I80" s="13" t="s">
        <v>713</v>
      </c>
      <c r="J80" s="14" t="s">
        <v>713</v>
      </c>
      <c r="K80" s="13">
        <v>1.8844415812403601</v>
      </c>
      <c r="L80" s="14">
        <v>0.25907565152833101</v>
      </c>
      <c r="M80" s="13">
        <v>1.6018408860232001</v>
      </c>
      <c r="N80" s="14">
        <v>0.308655605477902</v>
      </c>
      <c r="O80" s="13" t="s">
        <v>713</v>
      </c>
      <c r="P80" s="14" t="s">
        <v>713</v>
      </c>
      <c r="Q80" s="13" t="s">
        <v>713</v>
      </c>
      <c r="R80" s="14" t="s">
        <v>713</v>
      </c>
      <c r="S80" s="13">
        <v>1.8783101975585099</v>
      </c>
      <c r="T80" s="14">
        <v>0.223934722979479</v>
      </c>
      <c r="U80" s="13">
        <v>1.80059466908202</v>
      </c>
      <c r="V80" s="14">
        <v>0.27758975608117598</v>
      </c>
      <c r="W80" s="13" t="s">
        <v>713</v>
      </c>
      <c r="X80" s="14" t="s">
        <v>713</v>
      </c>
      <c r="Y80" s="13" t="s">
        <v>713</v>
      </c>
      <c r="Z80" s="14" t="s">
        <v>713</v>
      </c>
      <c r="AA80" s="13">
        <v>0.89969486549918098</v>
      </c>
      <c r="AB80" s="14">
        <v>0.172299626893434</v>
      </c>
      <c r="AC80" s="13">
        <v>0.75747879359644799</v>
      </c>
      <c r="AD80" s="14">
        <v>0.18045858966691899</v>
      </c>
      <c r="AE80" s="13" t="s">
        <v>713</v>
      </c>
      <c r="AF80" s="14" t="s">
        <v>713</v>
      </c>
      <c r="AG80" s="13" t="s">
        <v>713</v>
      </c>
      <c r="AH80" s="14" t="s">
        <v>713</v>
      </c>
      <c r="AI80" s="13">
        <v>1.02397427022429</v>
      </c>
      <c r="AJ80" s="14">
        <v>0.21319695313954301</v>
      </c>
      <c r="AK80" s="13">
        <v>0.96145921770371001</v>
      </c>
      <c r="AL80" s="14">
        <v>0.23788116692992001</v>
      </c>
      <c r="AM80" s="13" t="s">
        <v>713</v>
      </c>
      <c r="AN80" s="14" t="s">
        <v>713</v>
      </c>
      <c r="AO80" s="13" t="s">
        <v>713</v>
      </c>
      <c r="AP80" s="14" t="s">
        <v>713</v>
      </c>
      <c r="AQ80" s="13">
        <v>3.39474275955914</v>
      </c>
      <c r="AR80" s="14">
        <v>0.75131923460925498</v>
      </c>
      <c r="AS80" s="13">
        <v>-0.91138995461057504</v>
      </c>
      <c r="AT80" s="14">
        <v>0.42143433211859399</v>
      </c>
      <c r="AU80" s="13">
        <v>-1.4856777024968499</v>
      </c>
      <c r="AV80" s="14">
        <v>0.45300117518266803</v>
      </c>
      <c r="AW80" s="13">
        <v>-0.42793024572032401</v>
      </c>
      <c r="AX80" s="14">
        <v>0.29747271765007199</v>
      </c>
      <c r="AY80" s="13">
        <v>-0.56974485673138298</v>
      </c>
      <c r="AZ80" s="14">
        <v>0.39218485130724601</v>
      </c>
      <c r="BA80" s="15"/>
      <c r="BB80" s="15"/>
      <c r="BC80" s="15"/>
      <c r="BD80" s="15"/>
      <c r="BE80" s="15"/>
      <c r="BF80" s="15"/>
      <c r="BG80" s="15"/>
      <c r="BH80" s="15"/>
      <c r="BI80" s="15"/>
      <c r="BJ80" s="16"/>
    </row>
    <row r="81" spans="1:62" ht="12.95" customHeight="1" x14ac:dyDescent="0.2">
      <c r="A81" s="2" t="s">
        <v>60</v>
      </c>
      <c r="B81" s="32">
        <v>1</v>
      </c>
      <c r="C81" s="13">
        <v>92.978452192092902</v>
      </c>
      <c r="D81" s="14">
        <v>0.55504050067897004</v>
      </c>
      <c r="E81" s="13">
        <v>92.231063552109703</v>
      </c>
      <c r="F81" s="14">
        <v>0.67025264639847204</v>
      </c>
      <c r="G81" s="13">
        <v>89.7207352997534</v>
      </c>
      <c r="H81" s="14">
        <v>2.5808113694534698</v>
      </c>
      <c r="I81" s="13">
        <v>-2.51032825235623</v>
      </c>
      <c r="J81" s="14">
        <v>2.6008835569305102</v>
      </c>
      <c r="K81" s="13">
        <v>1.25451153256554</v>
      </c>
      <c r="L81" s="14">
        <v>0.194707601913229</v>
      </c>
      <c r="M81" s="13">
        <v>1.32317162150579</v>
      </c>
      <c r="N81" s="14">
        <v>0.21723660160576899</v>
      </c>
      <c r="O81" s="13">
        <v>2.1304207038025398</v>
      </c>
      <c r="P81" s="14">
        <v>1.32791029069833</v>
      </c>
      <c r="Q81" s="13">
        <v>0.80724908229674497</v>
      </c>
      <c r="R81" s="14">
        <v>1.36650828447585</v>
      </c>
      <c r="S81" s="13">
        <v>2.8003002603790201</v>
      </c>
      <c r="T81" s="14">
        <v>0.30360656418195298</v>
      </c>
      <c r="U81" s="13">
        <v>3.3936076939677902</v>
      </c>
      <c r="V81" s="14">
        <v>0.41345035241760703</v>
      </c>
      <c r="W81" s="13">
        <v>5.1026138326204098</v>
      </c>
      <c r="X81" s="14">
        <v>1.94056493042372</v>
      </c>
      <c r="Y81" s="13">
        <v>1.7090061386526201</v>
      </c>
      <c r="Z81" s="14">
        <v>1.9223954357773001</v>
      </c>
      <c r="AA81" s="13">
        <v>2.5025350011199201</v>
      </c>
      <c r="AB81" s="14">
        <v>0.32221081117495098</v>
      </c>
      <c r="AC81" s="13">
        <v>2.4948107452546302</v>
      </c>
      <c r="AD81" s="14">
        <v>0.44003981477284998</v>
      </c>
      <c r="AE81" s="13">
        <v>1.8423297256429001</v>
      </c>
      <c r="AF81" s="14">
        <v>0.981718965872306</v>
      </c>
      <c r="AG81" s="13">
        <v>-0.652481019611729</v>
      </c>
      <c r="AH81" s="14">
        <v>1.09087430317847</v>
      </c>
      <c r="AI81" s="13">
        <v>0.46420101384260298</v>
      </c>
      <c r="AJ81" s="14">
        <v>0.15868634151453301</v>
      </c>
      <c r="AK81" s="13">
        <v>0.55734638716210705</v>
      </c>
      <c r="AL81" s="14">
        <v>0.179893020894726</v>
      </c>
      <c r="AM81" s="13">
        <v>1.2039004381807199</v>
      </c>
      <c r="AN81" s="14">
        <v>1.1579100980625801</v>
      </c>
      <c r="AO81" s="13">
        <v>0.64655405101861596</v>
      </c>
      <c r="AP81" s="14">
        <v>1.1746364601514301</v>
      </c>
      <c r="AQ81" s="13">
        <v>2.0828700768911101</v>
      </c>
      <c r="AR81" s="14">
        <v>0.69103710177385302</v>
      </c>
      <c r="AS81" s="13">
        <v>-2.4752653294810201</v>
      </c>
      <c r="AT81" s="14">
        <v>0.31984971799568401</v>
      </c>
      <c r="AU81" s="13">
        <v>-0.50079582863720096</v>
      </c>
      <c r="AV81" s="14">
        <v>0.40618540808812398</v>
      </c>
      <c r="AW81" s="13">
        <v>0.83177504173912498</v>
      </c>
      <c r="AX81" s="14">
        <v>0.36843322560610497</v>
      </c>
      <c r="AY81" s="13">
        <v>6.1416039487984499E-2</v>
      </c>
      <c r="AZ81" s="14">
        <v>0.193164269030311</v>
      </c>
      <c r="BA81" s="15"/>
      <c r="BB81" s="15"/>
      <c r="BC81" s="15"/>
      <c r="BD81" s="15"/>
      <c r="BE81" s="15"/>
      <c r="BF81" s="15"/>
      <c r="BG81" s="15"/>
      <c r="BH81" s="15"/>
      <c r="BI81" s="15"/>
      <c r="BJ81" s="16"/>
    </row>
    <row r="82" spans="1:62" ht="12.95" customHeight="1" x14ac:dyDescent="0.2">
      <c r="A82" s="2" t="s">
        <v>62</v>
      </c>
      <c r="B82" s="32">
        <v>1</v>
      </c>
      <c r="C82" s="13">
        <v>76.873952586364695</v>
      </c>
      <c r="D82" s="14">
        <v>0.78582448363978996</v>
      </c>
      <c r="E82" s="13">
        <v>76.789549138081995</v>
      </c>
      <c r="F82" s="14">
        <v>1.10790060614707</v>
      </c>
      <c r="G82" s="13" t="s">
        <v>713</v>
      </c>
      <c r="H82" s="14" t="s">
        <v>713</v>
      </c>
      <c r="I82" s="13" t="s">
        <v>713</v>
      </c>
      <c r="J82" s="14" t="s">
        <v>713</v>
      </c>
      <c r="K82" s="13">
        <v>17.027302335867098</v>
      </c>
      <c r="L82" s="14">
        <v>0.73364627522717096</v>
      </c>
      <c r="M82" s="13">
        <v>17.102249019871699</v>
      </c>
      <c r="N82" s="14">
        <v>1.0395554040689201</v>
      </c>
      <c r="O82" s="13" t="s">
        <v>713</v>
      </c>
      <c r="P82" s="14" t="s">
        <v>713</v>
      </c>
      <c r="Q82" s="13" t="s">
        <v>713</v>
      </c>
      <c r="R82" s="14" t="s">
        <v>713</v>
      </c>
      <c r="S82" s="13">
        <v>3.8824562399934801</v>
      </c>
      <c r="T82" s="14">
        <v>0.36261072366029501</v>
      </c>
      <c r="U82" s="13">
        <v>4.0234337889539598</v>
      </c>
      <c r="V82" s="14">
        <v>0.46356354359499602</v>
      </c>
      <c r="W82" s="13" t="s">
        <v>713</v>
      </c>
      <c r="X82" s="14" t="s">
        <v>713</v>
      </c>
      <c r="Y82" s="13" t="s">
        <v>713</v>
      </c>
      <c r="Z82" s="14" t="s">
        <v>713</v>
      </c>
      <c r="AA82" s="13">
        <v>2.0028881625224</v>
      </c>
      <c r="AB82" s="14">
        <v>0.27634123427657997</v>
      </c>
      <c r="AC82" s="13">
        <v>1.9202406936897201</v>
      </c>
      <c r="AD82" s="14">
        <v>0.33873404467536899</v>
      </c>
      <c r="AE82" s="13" t="s">
        <v>713</v>
      </c>
      <c r="AF82" s="14" t="s">
        <v>713</v>
      </c>
      <c r="AG82" s="13" t="s">
        <v>713</v>
      </c>
      <c r="AH82" s="14" t="s">
        <v>713</v>
      </c>
      <c r="AI82" s="13">
        <v>0.213400675252303</v>
      </c>
      <c r="AJ82" s="14">
        <v>8.2496812948824605E-2</v>
      </c>
      <c r="AK82" s="13">
        <v>0.16452735940257199</v>
      </c>
      <c r="AL82" s="14">
        <v>0.110029666327564</v>
      </c>
      <c r="AM82" s="13" t="s">
        <v>713</v>
      </c>
      <c r="AN82" s="14" t="s">
        <v>713</v>
      </c>
      <c r="AO82" s="13" t="s">
        <v>713</v>
      </c>
      <c r="AP82" s="14" t="s">
        <v>713</v>
      </c>
      <c r="AQ82" s="13">
        <v>-2.1925946743782001</v>
      </c>
      <c r="AR82" s="14">
        <v>1.05733852620566</v>
      </c>
      <c r="AS82" s="13">
        <v>-1.2054165274219699</v>
      </c>
      <c r="AT82" s="14">
        <v>0.99570401405588604</v>
      </c>
      <c r="AU82" s="13">
        <v>1.99387967964145</v>
      </c>
      <c r="AV82" s="14">
        <v>0.44930451938294902</v>
      </c>
      <c r="AW82" s="13">
        <v>1.33648411053955</v>
      </c>
      <c r="AX82" s="14">
        <v>0.31415507156250699</v>
      </c>
      <c r="AY82" s="13">
        <v>6.7647411619184403E-2</v>
      </c>
      <c r="AZ82" s="14">
        <v>0.10880928272739999</v>
      </c>
      <c r="BA82" s="15"/>
      <c r="BB82" s="15"/>
      <c r="BC82" s="15"/>
      <c r="BD82" s="15"/>
      <c r="BE82" s="15"/>
      <c r="BF82" s="15"/>
      <c r="BG82" s="15"/>
      <c r="BH82" s="15"/>
      <c r="BI82" s="15"/>
      <c r="BJ82" s="16"/>
    </row>
    <row r="83" spans="1:62" ht="12.95" customHeight="1" x14ac:dyDescent="0.2">
      <c r="A83" s="2" t="s">
        <v>63</v>
      </c>
      <c r="B83" s="32">
        <v>1</v>
      </c>
      <c r="C83" s="13">
        <v>64.774915004168605</v>
      </c>
      <c r="D83" s="14">
        <v>1.39467478886775</v>
      </c>
      <c r="E83" s="13">
        <v>64.596589173310093</v>
      </c>
      <c r="F83" s="14">
        <v>1.4632882971191401</v>
      </c>
      <c r="G83" s="13">
        <v>53.288126979165497</v>
      </c>
      <c r="H83" s="14">
        <v>15.1084833408477</v>
      </c>
      <c r="I83" s="13">
        <v>-11.308462194144701</v>
      </c>
      <c r="J83" s="14">
        <v>15.2578508226711</v>
      </c>
      <c r="K83" s="13">
        <v>5.3275377781054303</v>
      </c>
      <c r="L83" s="14">
        <v>0.76254497117960396</v>
      </c>
      <c r="M83" s="13">
        <v>5.0754552590633804</v>
      </c>
      <c r="N83" s="14">
        <v>0.615653408946086</v>
      </c>
      <c r="O83" s="13">
        <v>31.4452338136104</v>
      </c>
      <c r="P83" s="14">
        <v>16.2947531552567</v>
      </c>
      <c r="Q83" s="13">
        <v>26.369778554547</v>
      </c>
      <c r="R83" s="14">
        <v>16.0631290841193</v>
      </c>
      <c r="S83" s="13">
        <v>19.902622849053301</v>
      </c>
      <c r="T83" s="14">
        <v>1.32556089778418</v>
      </c>
      <c r="U83" s="13">
        <v>20.820458050483399</v>
      </c>
      <c r="V83" s="14">
        <v>1.4216842907258</v>
      </c>
      <c r="W83" s="13">
        <v>5.37413769148369</v>
      </c>
      <c r="X83" s="14">
        <v>3.5655709799084798</v>
      </c>
      <c r="Y83" s="13">
        <v>-15.446320358999801</v>
      </c>
      <c r="Z83" s="14">
        <v>3.57120985599812</v>
      </c>
      <c r="AA83" s="13">
        <v>8.7444319373349497</v>
      </c>
      <c r="AB83" s="14">
        <v>0.74152838105305097</v>
      </c>
      <c r="AC83" s="13">
        <v>7.9393729051104103</v>
      </c>
      <c r="AD83" s="14">
        <v>0.76083364127001796</v>
      </c>
      <c r="AE83" s="13">
        <v>9.8925015157404701</v>
      </c>
      <c r="AF83" s="14">
        <v>6.2015139851281296</v>
      </c>
      <c r="AG83" s="13">
        <v>1.9531286106300501</v>
      </c>
      <c r="AH83" s="14">
        <v>6.0750858402255297</v>
      </c>
      <c r="AI83" s="13">
        <v>1.25049243133768</v>
      </c>
      <c r="AJ83" s="14">
        <v>0.197283356149342</v>
      </c>
      <c r="AK83" s="13">
        <v>1.56812461203263</v>
      </c>
      <c r="AL83" s="14">
        <v>0.27633285160976501</v>
      </c>
      <c r="AM83" s="13">
        <v>0</v>
      </c>
      <c r="AN83" s="14">
        <v>0</v>
      </c>
      <c r="AO83" s="13">
        <v>-1.56812461203263</v>
      </c>
      <c r="AP83" s="14">
        <v>0.27633285160976501</v>
      </c>
      <c r="AQ83" s="13">
        <v>5.1449183816581296</v>
      </c>
      <c r="AR83" s="14">
        <v>2.25370905527152</v>
      </c>
      <c r="AS83" s="13">
        <v>0.32289054680551998</v>
      </c>
      <c r="AT83" s="14">
        <v>0.86961221501091002</v>
      </c>
      <c r="AU83" s="13">
        <v>-4.7737165867103304</v>
      </c>
      <c r="AV83" s="14">
        <v>2.1242882236599101</v>
      </c>
      <c r="AW83" s="13">
        <v>-0.56896744359038498</v>
      </c>
      <c r="AX83" s="14">
        <v>1.0708793640772301</v>
      </c>
      <c r="AY83" s="13">
        <v>-0.12512489816292499</v>
      </c>
      <c r="AZ83" s="14">
        <v>0.32535463858555502</v>
      </c>
      <c r="BA83" s="15"/>
      <c r="BB83" s="15"/>
      <c r="BC83" s="15"/>
      <c r="BD83" s="15"/>
      <c r="BE83" s="15"/>
      <c r="BF83" s="15"/>
      <c r="BG83" s="15"/>
      <c r="BH83" s="15"/>
      <c r="BI83" s="15"/>
      <c r="BJ83" s="16"/>
    </row>
    <row r="84" spans="1:62" ht="12.95" customHeight="1" x14ac:dyDescent="0.2">
      <c r="A84" s="33" t="s">
        <v>191</v>
      </c>
      <c r="B84" s="34">
        <v>1</v>
      </c>
      <c r="C84" s="46">
        <v>78.017736885987006</v>
      </c>
      <c r="D84" s="35">
        <v>0.26349432529977301</v>
      </c>
      <c r="E84" s="46">
        <v>78.540696854192902</v>
      </c>
      <c r="F84" s="35">
        <v>0.31237050705161601</v>
      </c>
      <c r="G84" s="46">
        <v>60.1285441578475</v>
      </c>
      <c r="H84" s="35">
        <v>2.8804256978542302</v>
      </c>
      <c r="I84" s="46">
        <v>-19.422414417774501</v>
      </c>
      <c r="J84" s="35">
        <v>2.9195901931592401</v>
      </c>
      <c r="K84" s="46">
        <v>8.7950951074386303</v>
      </c>
      <c r="L84" s="35">
        <v>0.20604075734677399</v>
      </c>
      <c r="M84" s="46">
        <v>8.17627171921065</v>
      </c>
      <c r="N84" s="35">
        <v>0.23849874734398499</v>
      </c>
      <c r="O84" s="46">
        <v>22.012184400203999</v>
      </c>
      <c r="P84" s="35">
        <v>2.7502187235261801</v>
      </c>
      <c r="Q84" s="46">
        <v>14.380757290737099</v>
      </c>
      <c r="R84" s="35">
        <v>2.7192260161522799</v>
      </c>
      <c r="S84" s="46">
        <v>7.6208406773673101</v>
      </c>
      <c r="T84" s="35">
        <v>0.203393621810049</v>
      </c>
      <c r="U84" s="46">
        <v>7.9451711432960996</v>
      </c>
      <c r="V84" s="35">
        <v>0.25089428234053102</v>
      </c>
      <c r="W84" s="46">
        <v>6.6599551460228703</v>
      </c>
      <c r="X84" s="35">
        <v>1.27646386088036</v>
      </c>
      <c r="Y84" s="46">
        <v>-4.6184413486446897E-2</v>
      </c>
      <c r="Z84" s="35">
        <v>1.32291121935044</v>
      </c>
      <c r="AA84" s="46">
        <v>4.3188069774944804</v>
      </c>
      <c r="AB84" s="35">
        <v>0.140753000652031</v>
      </c>
      <c r="AC84" s="46">
        <v>4.0607689839648202</v>
      </c>
      <c r="AD84" s="35">
        <v>0.16636793607262501</v>
      </c>
      <c r="AE84" s="46">
        <v>6.7610146060468503</v>
      </c>
      <c r="AF84" s="35">
        <v>1.4036903618462</v>
      </c>
      <c r="AG84" s="46">
        <v>2.16795899612457</v>
      </c>
      <c r="AH84" s="35">
        <v>1.4174339325276799</v>
      </c>
      <c r="AI84" s="46">
        <v>1.2475203517125899</v>
      </c>
      <c r="AJ84" s="35">
        <v>7.1709633704342302E-2</v>
      </c>
      <c r="AK84" s="46">
        <v>1.2770912993354999</v>
      </c>
      <c r="AL84" s="35">
        <v>9.1467102703078701E-2</v>
      </c>
      <c r="AM84" s="46">
        <v>4.4383016898788004</v>
      </c>
      <c r="AN84" s="35">
        <v>1.3014306372008499</v>
      </c>
      <c r="AO84" s="46">
        <v>2.9198825443992198</v>
      </c>
      <c r="AP84" s="35">
        <v>1.3171885893394299</v>
      </c>
      <c r="AQ84" s="46">
        <v>6.5453305610248798</v>
      </c>
      <c r="AR84" s="35">
        <v>0.35508372145723299</v>
      </c>
      <c r="AS84" s="46">
        <v>-3.6653985212192399</v>
      </c>
      <c r="AT84" s="35">
        <v>0.27034062587007901</v>
      </c>
      <c r="AU84" s="46">
        <v>-3.1742811847915502</v>
      </c>
      <c r="AV84" s="35">
        <v>0.23424411856664801</v>
      </c>
      <c r="AW84" s="46">
        <v>0.64116453896052605</v>
      </c>
      <c r="AX84" s="35">
        <v>0.14905520339109299</v>
      </c>
      <c r="AY84" s="46">
        <v>-0.34681539397461603</v>
      </c>
      <c r="AZ84" s="35">
        <v>0.106274869610798</v>
      </c>
      <c r="BA84" s="15"/>
      <c r="BB84" s="15"/>
      <c r="BC84" s="15"/>
      <c r="BD84" s="15"/>
      <c r="BE84" s="15"/>
      <c r="BF84" s="15"/>
      <c r="BG84" s="15"/>
      <c r="BH84" s="15"/>
      <c r="BI84" s="15"/>
      <c r="BJ84" s="16"/>
    </row>
    <row r="85" spans="1:62" ht="12.95" customHeight="1" x14ac:dyDescent="0.2">
      <c r="A85" s="2" t="s">
        <v>106</v>
      </c>
      <c r="B85" s="32">
        <v>1</v>
      </c>
      <c r="C85" s="13">
        <v>90.791322094726894</v>
      </c>
      <c r="D85" s="14">
        <v>0.82134295192010598</v>
      </c>
      <c r="E85" s="13">
        <v>92.725856187132905</v>
      </c>
      <c r="F85" s="14">
        <v>0.80548532917228099</v>
      </c>
      <c r="G85" s="13">
        <v>63.220661676809499</v>
      </c>
      <c r="H85" s="14">
        <v>5.9280175692700299</v>
      </c>
      <c r="I85" s="13">
        <v>-29.505194510323399</v>
      </c>
      <c r="J85" s="14">
        <v>5.8452925550578696</v>
      </c>
      <c r="K85" s="13">
        <v>6.0571441173879501</v>
      </c>
      <c r="L85" s="14">
        <v>0.59362453732831899</v>
      </c>
      <c r="M85" s="13">
        <v>4.8220161422791703</v>
      </c>
      <c r="N85" s="14">
        <v>0.64516403675122302</v>
      </c>
      <c r="O85" s="13">
        <v>17.6603892544126</v>
      </c>
      <c r="P85" s="14">
        <v>4.7521362787544401</v>
      </c>
      <c r="Q85" s="13">
        <v>12.8383731121335</v>
      </c>
      <c r="R85" s="14">
        <v>4.7590061583864802</v>
      </c>
      <c r="S85" s="13">
        <v>0.752913218796188</v>
      </c>
      <c r="T85" s="14">
        <v>0.206327100899069</v>
      </c>
      <c r="U85" s="13">
        <v>0.43916943215875398</v>
      </c>
      <c r="V85" s="14">
        <v>0.17958606232399599</v>
      </c>
      <c r="W85" s="13">
        <v>6.8280817820300399</v>
      </c>
      <c r="X85" s="14">
        <v>3.2925625416325599</v>
      </c>
      <c r="Y85" s="13">
        <v>6.3889123498712896</v>
      </c>
      <c r="Z85" s="14">
        <v>3.2625445999998899</v>
      </c>
      <c r="AA85" s="13">
        <v>1.35000607766062</v>
      </c>
      <c r="AB85" s="14">
        <v>0.223098269351653</v>
      </c>
      <c r="AC85" s="13">
        <v>1.1664356987339599</v>
      </c>
      <c r="AD85" s="14">
        <v>0.30034778725232703</v>
      </c>
      <c r="AE85" s="13">
        <v>5.4419591032565897</v>
      </c>
      <c r="AF85" s="14">
        <v>2.1891304025713398</v>
      </c>
      <c r="AG85" s="13">
        <v>4.2755234045226302</v>
      </c>
      <c r="AH85" s="14">
        <v>2.2268310686527002</v>
      </c>
      <c r="AI85" s="13">
        <v>1.0486144914283</v>
      </c>
      <c r="AJ85" s="14">
        <v>0.25069751719885103</v>
      </c>
      <c r="AK85" s="13">
        <v>0.84652253969525104</v>
      </c>
      <c r="AL85" s="14">
        <v>0.27812696842173901</v>
      </c>
      <c r="AM85" s="13">
        <v>6.8489081834912202</v>
      </c>
      <c r="AN85" s="14">
        <v>2.9327940404735</v>
      </c>
      <c r="AO85" s="13">
        <v>6.0023856437959697</v>
      </c>
      <c r="AP85" s="14">
        <v>2.8780306058173499</v>
      </c>
      <c r="AQ85" s="13">
        <v>12.541806649833701</v>
      </c>
      <c r="AR85" s="14">
        <v>1.3590116639405201</v>
      </c>
      <c r="AS85" s="13">
        <v>-11.562861209684</v>
      </c>
      <c r="AT85" s="14">
        <v>1.07649529466963</v>
      </c>
      <c r="AU85" s="13">
        <v>-0.66768934922244605</v>
      </c>
      <c r="AV85" s="14">
        <v>0.328885059874506</v>
      </c>
      <c r="AW85" s="13">
        <v>0.18938513953185401</v>
      </c>
      <c r="AX85" s="14">
        <v>0.32151748385731699</v>
      </c>
      <c r="AY85" s="13">
        <v>-0.50064123045902598</v>
      </c>
      <c r="AZ85" s="14">
        <v>0.40884924027292202</v>
      </c>
      <c r="BA85" s="15"/>
      <c r="BB85" s="15"/>
      <c r="BC85" s="15"/>
      <c r="BD85" s="15"/>
      <c r="BE85" s="15"/>
      <c r="BF85" s="15"/>
      <c r="BG85" s="15"/>
      <c r="BH85" s="15"/>
      <c r="BI85" s="15"/>
      <c r="BJ85" s="16"/>
    </row>
    <row r="86" spans="1:62" ht="12.95" customHeight="1" x14ac:dyDescent="0.2">
      <c r="A86" s="2" t="s">
        <v>103</v>
      </c>
      <c r="B86" s="32">
        <v>1</v>
      </c>
      <c r="C86" s="13">
        <v>79.878674657641596</v>
      </c>
      <c r="D86" s="14">
        <v>1.4019235168745701</v>
      </c>
      <c r="E86" s="13">
        <v>85.154944705941602</v>
      </c>
      <c r="F86" s="14">
        <v>1.5351684791579501</v>
      </c>
      <c r="G86" s="13">
        <v>28.762386589021101</v>
      </c>
      <c r="H86" s="14">
        <v>5.3020388921331296</v>
      </c>
      <c r="I86" s="13">
        <v>-56.392558116920497</v>
      </c>
      <c r="J86" s="14">
        <v>5.6375901468884804</v>
      </c>
      <c r="K86" s="13">
        <v>15.7500624501375</v>
      </c>
      <c r="L86" s="14">
        <v>1.1725595521662</v>
      </c>
      <c r="M86" s="13">
        <v>11.330153807278901</v>
      </c>
      <c r="N86" s="14">
        <v>1.2733072429044101</v>
      </c>
      <c r="O86" s="13">
        <v>61.586640974710797</v>
      </c>
      <c r="P86" s="14">
        <v>6.5588146328899599</v>
      </c>
      <c r="Q86" s="13">
        <v>50.2564871674318</v>
      </c>
      <c r="R86" s="14">
        <v>6.8218620627008697</v>
      </c>
      <c r="S86" s="13">
        <v>0.74097066833258696</v>
      </c>
      <c r="T86" s="14">
        <v>0.20714430613485199</v>
      </c>
      <c r="U86" s="13">
        <v>0.35218645354414502</v>
      </c>
      <c r="V86" s="14">
        <v>0.21490851119660201</v>
      </c>
      <c r="W86" s="13">
        <v>0</v>
      </c>
      <c r="X86" s="14">
        <v>0</v>
      </c>
      <c r="Y86" s="13">
        <v>-0.35218645354414502</v>
      </c>
      <c r="Z86" s="14">
        <v>0.21490851119660201</v>
      </c>
      <c r="AA86" s="13">
        <v>1.45396541423001</v>
      </c>
      <c r="AB86" s="14">
        <v>0.35664944661854697</v>
      </c>
      <c r="AC86" s="13">
        <v>1.1546204250180101</v>
      </c>
      <c r="AD86" s="14">
        <v>0.48178343409934199</v>
      </c>
      <c r="AE86" s="13">
        <v>1.48736760112425</v>
      </c>
      <c r="AF86" s="14">
        <v>1.4536711578939301</v>
      </c>
      <c r="AG86" s="13">
        <v>0.332747176106235</v>
      </c>
      <c r="AH86" s="14">
        <v>1.5198677071827</v>
      </c>
      <c r="AI86" s="13">
        <v>2.1763268096582702</v>
      </c>
      <c r="AJ86" s="14">
        <v>0.42137522911619502</v>
      </c>
      <c r="AK86" s="13">
        <v>2.0080946082172502</v>
      </c>
      <c r="AL86" s="14">
        <v>0.51348680326523399</v>
      </c>
      <c r="AM86" s="13">
        <v>8.1636048351438397</v>
      </c>
      <c r="AN86" s="14">
        <v>3.3590695798418402</v>
      </c>
      <c r="AO86" s="13">
        <v>6.15551022692659</v>
      </c>
      <c r="AP86" s="14">
        <v>3.34151378323685</v>
      </c>
      <c r="AQ86" s="13">
        <v>9.5873875497995407</v>
      </c>
      <c r="AR86" s="14">
        <v>2.4726092347274098</v>
      </c>
      <c r="AS86" s="13">
        <v>-2.6306935130953502</v>
      </c>
      <c r="AT86" s="14">
        <v>2.0340222856797001</v>
      </c>
      <c r="AU86" s="13">
        <v>-4.0503719900208797</v>
      </c>
      <c r="AV86" s="14">
        <v>0.74583168319557802</v>
      </c>
      <c r="AW86" s="13">
        <v>0.280701778386305</v>
      </c>
      <c r="AX86" s="14">
        <v>0.466416870988132</v>
      </c>
      <c r="AY86" s="13">
        <v>-3.1870238250696299</v>
      </c>
      <c r="AZ86" s="14">
        <v>0.92693680582677296</v>
      </c>
      <c r="BA86" s="15"/>
      <c r="BB86" s="15"/>
      <c r="BC86" s="15"/>
      <c r="BD86" s="15"/>
      <c r="BE86" s="15"/>
      <c r="BF86" s="15"/>
      <c r="BG86" s="15"/>
      <c r="BH86" s="15"/>
      <c r="BI86" s="15"/>
      <c r="BJ86" s="16"/>
    </row>
    <row r="87" spans="1:62" ht="12.95" customHeight="1" x14ac:dyDescent="0.2">
      <c r="A87" s="3" t="s">
        <v>104</v>
      </c>
      <c r="B87" s="36">
        <v>1</v>
      </c>
      <c r="C87" s="28">
        <v>88.042688925072895</v>
      </c>
      <c r="D87" s="29">
        <v>1.1118711148040901</v>
      </c>
      <c r="E87" s="28">
        <v>89.348390567280006</v>
      </c>
      <c r="F87" s="29">
        <v>1.2467307795973901</v>
      </c>
      <c r="G87" s="28">
        <v>77.034143466163698</v>
      </c>
      <c r="H87" s="29">
        <v>4.6321393723651703</v>
      </c>
      <c r="I87" s="28">
        <v>-12.314247101116299</v>
      </c>
      <c r="J87" s="29">
        <v>4.6389098882484499</v>
      </c>
      <c r="K87" s="28">
        <v>10.180076187404</v>
      </c>
      <c r="L87" s="29">
        <v>1.04824577047843</v>
      </c>
      <c r="M87" s="28">
        <v>9.3609296195000802</v>
      </c>
      <c r="N87" s="29">
        <v>1.22243768560175</v>
      </c>
      <c r="O87" s="28">
        <v>17.825051439288199</v>
      </c>
      <c r="P87" s="29">
        <v>3.6306306894964502</v>
      </c>
      <c r="Q87" s="28">
        <v>8.4641218197880992</v>
      </c>
      <c r="R87" s="29">
        <v>3.6428014664158201</v>
      </c>
      <c r="S87" s="28">
        <v>0.50598624171690698</v>
      </c>
      <c r="T87" s="29">
        <v>0.22383167821581801</v>
      </c>
      <c r="U87" s="28">
        <v>0.39129930041428002</v>
      </c>
      <c r="V87" s="29">
        <v>0.19620137282296601</v>
      </c>
      <c r="W87" s="28">
        <v>0.68063565307019203</v>
      </c>
      <c r="X87" s="29">
        <v>0.665477477022138</v>
      </c>
      <c r="Y87" s="28">
        <v>0.28933635265591201</v>
      </c>
      <c r="Z87" s="29">
        <v>0.69183678071561905</v>
      </c>
      <c r="AA87" s="28">
        <v>1.24293848047432</v>
      </c>
      <c r="AB87" s="29">
        <v>0.30268130424024797</v>
      </c>
      <c r="AC87" s="28">
        <v>0.84479753730276697</v>
      </c>
      <c r="AD87" s="29">
        <v>0.25173691260944298</v>
      </c>
      <c r="AE87" s="28">
        <v>4.4601694414778903</v>
      </c>
      <c r="AF87" s="29">
        <v>2.4490751160220001</v>
      </c>
      <c r="AG87" s="28">
        <v>3.6153719041751202</v>
      </c>
      <c r="AH87" s="29">
        <v>2.41498529619028</v>
      </c>
      <c r="AI87" s="28">
        <v>2.8310165331911202E-2</v>
      </c>
      <c r="AJ87" s="29">
        <v>2.83650492258921E-2</v>
      </c>
      <c r="AK87" s="28">
        <v>5.4582975502886502E-2</v>
      </c>
      <c r="AL87" s="29">
        <v>5.4620061173052403E-2</v>
      </c>
      <c r="AM87" s="28">
        <v>0</v>
      </c>
      <c r="AN87" s="29">
        <v>0</v>
      </c>
      <c r="AO87" s="28">
        <v>-5.4582975502886502E-2</v>
      </c>
      <c r="AP87" s="29">
        <v>5.4620061173052403E-2</v>
      </c>
      <c r="AQ87" s="28">
        <v>8.3728166040055498</v>
      </c>
      <c r="AR87" s="29">
        <v>1.67183921579302</v>
      </c>
      <c r="AS87" s="28">
        <v>-2.7791734456333099</v>
      </c>
      <c r="AT87" s="29">
        <v>1.57247099712681</v>
      </c>
      <c r="AU87" s="28">
        <v>-4.98966599707098</v>
      </c>
      <c r="AV87" s="29">
        <v>0.734275769548556</v>
      </c>
      <c r="AW87" s="28">
        <v>-0.379716454486621</v>
      </c>
      <c r="AX87" s="29">
        <v>0.477365872557588</v>
      </c>
      <c r="AY87" s="28">
        <v>-0.224260706814632</v>
      </c>
      <c r="AZ87" s="29">
        <v>0.13335431395567701</v>
      </c>
      <c r="BA87" s="30"/>
      <c r="BB87" s="30"/>
      <c r="BC87" s="30"/>
      <c r="BD87" s="30"/>
      <c r="BE87" s="30"/>
      <c r="BF87" s="30"/>
      <c r="BG87" s="30"/>
      <c r="BH87" s="30"/>
      <c r="BI87" s="30"/>
      <c r="BJ87" s="31"/>
    </row>
    <row r="88" spans="1:62" ht="12.95" customHeight="1" x14ac:dyDescent="0.2">
      <c r="A88" s="2"/>
      <c r="B88" s="37"/>
      <c r="C88" s="13" t="s">
        <v>653</v>
      </c>
      <c r="D88" s="14" t="s">
        <v>654</v>
      </c>
      <c r="E88" s="13" t="s">
        <v>714</v>
      </c>
      <c r="F88" s="14" t="s">
        <v>715</v>
      </c>
      <c r="G88" s="13" t="s">
        <v>716</v>
      </c>
      <c r="H88" s="14" t="s">
        <v>717</v>
      </c>
      <c r="I88" s="13" t="s">
        <v>718</v>
      </c>
      <c r="J88" s="14" t="s">
        <v>719</v>
      </c>
      <c r="K88" s="13" t="s">
        <v>661</v>
      </c>
      <c r="L88" s="14" t="s">
        <v>662</v>
      </c>
      <c r="M88" s="13" t="s">
        <v>720</v>
      </c>
      <c r="N88" s="14" t="s">
        <v>721</v>
      </c>
      <c r="O88" s="13" t="s">
        <v>722</v>
      </c>
      <c r="P88" s="14" t="s">
        <v>723</v>
      </c>
      <c r="Q88" s="13" t="s">
        <v>724</v>
      </c>
      <c r="R88" s="14" t="s">
        <v>725</v>
      </c>
      <c r="S88" s="13" t="s">
        <v>669</v>
      </c>
      <c r="T88" s="14" t="s">
        <v>670</v>
      </c>
      <c r="U88" s="13" t="s">
        <v>726</v>
      </c>
      <c r="V88" s="14" t="s">
        <v>727</v>
      </c>
      <c r="W88" s="13" t="s">
        <v>728</v>
      </c>
      <c r="X88" s="14" t="s">
        <v>729</v>
      </c>
      <c r="Y88" s="13" t="s">
        <v>730</v>
      </c>
      <c r="Z88" s="14" t="s">
        <v>731</v>
      </c>
      <c r="AA88" s="13" t="s">
        <v>677</v>
      </c>
      <c r="AB88" s="14" t="s">
        <v>678</v>
      </c>
      <c r="AC88" s="13" t="s">
        <v>732</v>
      </c>
      <c r="AD88" s="14" t="s">
        <v>733</v>
      </c>
      <c r="AE88" s="13" t="s">
        <v>734</v>
      </c>
      <c r="AF88" s="14" t="s">
        <v>735</v>
      </c>
      <c r="AG88" s="13" t="s">
        <v>736</v>
      </c>
      <c r="AH88" s="14" t="s">
        <v>737</v>
      </c>
      <c r="AI88" s="13" t="s">
        <v>685</v>
      </c>
      <c r="AJ88" s="14" t="s">
        <v>686</v>
      </c>
      <c r="AK88" s="13" t="s">
        <v>738</v>
      </c>
      <c r="AL88" s="14" t="s">
        <v>739</v>
      </c>
      <c r="AM88" s="13" t="s">
        <v>740</v>
      </c>
      <c r="AN88" s="14" t="s">
        <v>741</v>
      </c>
      <c r="AO88" s="13" t="s">
        <v>742</v>
      </c>
      <c r="AP88" s="14" t="s">
        <v>743</v>
      </c>
      <c r="AQ88" s="15" t="s">
        <v>693</v>
      </c>
      <c r="AR88" s="15" t="s">
        <v>694</v>
      </c>
      <c r="AS88" s="15" t="s">
        <v>695</v>
      </c>
      <c r="AT88" s="15" t="s">
        <v>696</v>
      </c>
      <c r="AU88" s="15" t="s">
        <v>697</v>
      </c>
      <c r="AV88" s="15" t="s">
        <v>698</v>
      </c>
      <c r="AW88" s="15" t="s">
        <v>699</v>
      </c>
      <c r="AX88" s="15" t="s">
        <v>700</v>
      </c>
      <c r="AY88" s="15" t="s">
        <v>701</v>
      </c>
      <c r="AZ88" s="15" t="s">
        <v>702</v>
      </c>
      <c r="BA88" s="13" t="s">
        <v>703</v>
      </c>
      <c r="BB88" s="14" t="s">
        <v>704</v>
      </c>
      <c r="BC88" s="13" t="s">
        <v>705</v>
      </c>
      <c r="BD88" s="14" t="s">
        <v>706</v>
      </c>
      <c r="BE88" s="13" t="s">
        <v>707</v>
      </c>
      <c r="BF88" s="14" t="s">
        <v>708</v>
      </c>
      <c r="BG88" s="13" t="s">
        <v>709</v>
      </c>
      <c r="BH88" s="14" t="s">
        <v>710</v>
      </c>
      <c r="BI88" s="13" t="s">
        <v>711</v>
      </c>
      <c r="BJ88" s="38" t="s">
        <v>712</v>
      </c>
    </row>
    <row r="89" spans="1:62" ht="12.95" customHeight="1" x14ac:dyDescent="0.2">
      <c r="A89" s="2" t="s">
        <v>30</v>
      </c>
      <c r="B89" s="37">
        <v>3</v>
      </c>
      <c r="C89" s="13">
        <v>64.578851631333706</v>
      </c>
      <c r="D89" s="14">
        <v>0.95894212278464097</v>
      </c>
      <c r="E89" s="13">
        <v>67.254042798797499</v>
      </c>
      <c r="F89" s="14">
        <v>1.2151718732721699</v>
      </c>
      <c r="G89" s="13">
        <v>21.867961414804299</v>
      </c>
      <c r="H89" s="14">
        <v>3.3311506052044</v>
      </c>
      <c r="I89" s="13">
        <v>-45.386081383993201</v>
      </c>
      <c r="J89" s="14">
        <v>3.5205290948896701</v>
      </c>
      <c r="K89" s="13">
        <v>27.108096593727801</v>
      </c>
      <c r="L89" s="14">
        <v>0.92686551875428602</v>
      </c>
      <c r="M89" s="13">
        <v>25.283345866629301</v>
      </c>
      <c r="N89" s="14">
        <v>1.3156512201152299</v>
      </c>
      <c r="O89" s="13">
        <v>62.771656229277603</v>
      </c>
      <c r="P89" s="14">
        <v>3.9218469034604002</v>
      </c>
      <c r="Q89" s="13">
        <v>37.488310362648299</v>
      </c>
      <c r="R89" s="14">
        <v>4.2901437881854401</v>
      </c>
      <c r="S89" s="13">
        <v>2.3604911915513398</v>
      </c>
      <c r="T89" s="14">
        <v>0.290190254562182</v>
      </c>
      <c r="U89" s="13">
        <v>2.1979297965197402</v>
      </c>
      <c r="V89" s="14">
        <v>0.35054853905889</v>
      </c>
      <c r="W89" s="13">
        <v>4.1623297467779699</v>
      </c>
      <c r="X89" s="14">
        <v>1.4704474609160401</v>
      </c>
      <c r="Y89" s="13">
        <v>1.9643999502582301</v>
      </c>
      <c r="Z89" s="14">
        <v>1.4657128816599301</v>
      </c>
      <c r="AA89" s="13">
        <v>5.4991970667197796</v>
      </c>
      <c r="AB89" s="14">
        <v>0.42572609623016999</v>
      </c>
      <c r="AC89" s="13">
        <v>4.7390143231800002</v>
      </c>
      <c r="AD89" s="14">
        <v>0.54186887214550805</v>
      </c>
      <c r="AE89" s="13">
        <v>10.1710816668063</v>
      </c>
      <c r="AF89" s="14">
        <v>1.99030669151117</v>
      </c>
      <c r="AG89" s="13">
        <v>5.4320673436262696</v>
      </c>
      <c r="AH89" s="14">
        <v>2.0790253478749201</v>
      </c>
      <c r="AI89" s="13">
        <v>0.45336351666733199</v>
      </c>
      <c r="AJ89" s="14">
        <v>0.17858891980040001</v>
      </c>
      <c r="AK89" s="13">
        <v>0.52566721487344703</v>
      </c>
      <c r="AL89" s="14">
        <v>0.206130962896242</v>
      </c>
      <c r="AM89" s="13">
        <v>1.02697094233381</v>
      </c>
      <c r="AN89" s="14">
        <v>1.0078025274550699</v>
      </c>
      <c r="AO89" s="13">
        <v>0.501303727460365</v>
      </c>
      <c r="AP89" s="14">
        <v>0.90149569467877699</v>
      </c>
      <c r="AQ89" s="15"/>
      <c r="AR89" s="15"/>
      <c r="AS89" s="15"/>
      <c r="AT89" s="15"/>
      <c r="AU89" s="15"/>
      <c r="AV89" s="15"/>
      <c r="AW89" s="15"/>
      <c r="AX89" s="15"/>
      <c r="AY89" s="15"/>
      <c r="AZ89" s="15"/>
      <c r="BA89" s="13">
        <v>-17.519499567383502</v>
      </c>
      <c r="BB89" s="14">
        <v>1.2538798806212801</v>
      </c>
      <c r="BC89" s="13">
        <v>21.113516846976399</v>
      </c>
      <c r="BD89" s="14">
        <v>1.0514291527351001</v>
      </c>
      <c r="BE89" s="13">
        <v>-4.5639607486779497</v>
      </c>
      <c r="BF89" s="14">
        <v>0.564098132153246</v>
      </c>
      <c r="BG89" s="13">
        <v>1.0812572788194399</v>
      </c>
      <c r="BH89" s="14">
        <v>0.61756923838103905</v>
      </c>
      <c r="BI89" s="13">
        <v>-0.111313809734383</v>
      </c>
      <c r="BJ89" s="38">
        <v>0.27009234281017402</v>
      </c>
    </row>
    <row r="90" spans="1:62" ht="12.95" customHeight="1" x14ac:dyDescent="0.2">
      <c r="A90" s="2" t="s">
        <v>33</v>
      </c>
      <c r="B90" s="37">
        <v>3</v>
      </c>
      <c r="C90" s="13">
        <v>7.1101655272910902</v>
      </c>
      <c r="D90" s="14">
        <v>0.62865196208501295</v>
      </c>
      <c r="E90" s="13">
        <v>6.3727988394687296</v>
      </c>
      <c r="F90" s="14">
        <v>0.78491332107973499</v>
      </c>
      <c r="G90" s="13">
        <v>3.70926264374555</v>
      </c>
      <c r="H90" s="14">
        <v>1.5411940804205699</v>
      </c>
      <c r="I90" s="13">
        <v>-2.66353619572318</v>
      </c>
      <c r="J90" s="14">
        <v>1.4797702268403801</v>
      </c>
      <c r="K90" s="13">
        <v>2.3324717926944998</v>
      </c>
      <c r="L90" s="14">
        <v>0.31781671407880202</v>
      </c>
      <c r="M90" s="13">
        <v>1.8558003265373599</v>
      </c>
      <c r="N90" s="14">
        <v>0.39735387340665002</v>
      </c>
      <c r="O90" s="13">
        <v>3.5732489570717498</v>
      </c>
      <c r="P90" s="14">
        <v>1.2668635254062699</v>
      </c>
      <c r="Q90" s="13">
        <v>1.7174486305343899</v>
      </c>
      <c r="R90" s="14">
        <v>1.2629806138778099</v>
      </c>
      <c r="S90" s="13">
        <v>52.599975327688099</v>
      </c>
      <c r="T90" s="14">
        <v>1.0823629835369799</v>
      </c>
      <c r="U90" s="13">
        <v>48.945336836278301</v>
      </c>
      <c r="V90" s="14">
        <v>1.57566832026321</v>
      </c>
      <c r="W90" s="13">
        <v>50.705699155413001</v>
      </c>
      <c r="X90" s="14">
        <v>2.80453371770363</v>
      </c>
      <c r="Y90" s="13">
        <v>1.7603623191347</v>
      </c>
      <c r="Z90" s="14">
        <v>2.7233443312151202</v>
      </c>
      <c r="AA90" s="13">
        <v>36.768803945136298</v>
      </c>
      <c r="AB90" s="14">
        <v>1.0163044057097601</v>
      </c>
      <c r="AC90" s="13">
        <v>41.912063536047</v>
      </c>
      <c r="AD90" s="14">
        <v>1.4762327929204999</v>
      </c>
      <c r="AE90" s="13">
        <v>39.4184765472734</v>
      </c>
      <c r="AF90" s="14">
        <v>2.6780593135972302</v>
      </c>
      <c r="AG90" s="13">
        <v>-2.49358698877362</v>
      </c>
      <c r="AH90" s="14">
        <v>2.8294860737196301</v>
      </c>
      <c r="AI90" s="13">
        <v>1.1885834071899499</v>
      </c>
      <c r="AJ90" s="14">
        <v>0.23528374179270001</v>
      </c>
      <c r="AK90" s="13">
        <v>0.91400046166861304</v>
      </c>
      <c r="AL90" s="14">
        <v>0.28478483532551402</v>
      </c>
      <c r="AM90" s="13">
        <v>2.59331269649633</v>
      </c>
      <c r="AN90" s="14">
        <v>0.69455179737224104</v>
      </c>
      <c r="AO90" s="13">
        <v>1.6793122348277101</v>
      </c>
      <c r="AP90" s="14">
        <v>0.75133249791046097</v>
      </c>
      <c r="AQ90" s="15"/>
      <c r="AR90" s="15"/>
      <c r="AS90" s="15"/>
      <c r="AT90" s="15"/>
      <c r="AU90" s="15"/>
      <c r="AV90" s="15"/>
      <c r="AW90" s="15"/>
      <c r="AX90" s="15"/>
      <c r="AY90" s="15"/>
      <c r="AZ90" s="15"/>
      <c r="BA90" s="13">
        <v>-74.081961805919804</v>
      </c>
      <c r="BB90" s="14">
        <v>1.16594350818337</v>
      </c>
      <c r="BC90" s="13">
        <v>-6.2836802979040796</v>
      </c>
      <c r="BD90" s="14">
        <v>0.63681619545337498</v>
      </c>
      <c r="BE90" s="13">
        <v>46.243596711802702</v>
      </c>
      <c r="BF90" s="14">
        <v>1.3292738732184799</v>
      </c>
      <c r="BG90" s="13">
        <v>34.6692512690706</v>
      </c>
      <c r="BH90" s="14">
        <v>1.0954486108600501</v>
      </c>
      <c r="BI90" s="13">
        <v>-0.54720587704943702</v>
      </c>
      <c r="BJ90" s="38">
        <v>0.32357102322646503</v>
      </c>
    </row>
    <row r="91" spans="1:62" ht="12.95" customHeight="1" x14ac:dyDescent="0.2">
      <c r="A91" s="2" t="s">
        <v>99</v>
      </c>
      <c r="B91" s="37">
        <v>3</v>
      </c>
      <c r="C91" s="13">
        <v>46.091586062503097</v>
      </c>
      <c r="D91" s="14">
        <v>1.18547561741318</v>
      </c>
      <c r="E91" s="13">
        <v>48.646017877167303</v>
      </c>
      <c r="F91" s="14">
        <v>1.54118203083988</v>
      </c>
      <c r="G91" s="13">
        <v>18.6624597300072</v>
      </c>
      <c r="H91" s="14">
        <v>2.3612512309757201</v>
      </c>
      <c r="I91" s="13">
        <v>-29.9835581471601</v>
      </c>
      <c r="J91" s="14">
        <v>2.98899384624566</v>
      </c>
      <c r="K91" s="13">
        <v>46.372679040049597</v>
      </c>
      <c r="L91" s="14">
        <v>1.1343970651644899</v>
      </c>
      <c r="M91" s="13">
        <v>45.785810875459198</v>
      </c>
      <c r="N91" s="14">
        <v>1.6351029284702101</v>
      </c>
      <c r="O91" s="13">
        <v>66.2909623258153</v>
      </c>
      <c r="P91" s="14">
        <v>3.2194241464040201</v>
      </c>
      <c r="Q91" s="13">
        <v>20.505151450356198</v>
      </c>
      <c r="R91" s="14">
        <v>3.8968129089678398</v>
      </c>
      <c r="S91" s="13">
        <v>3.08476379111256</v>
      </c>
      <c r="T91" s="14">
        <v>0.36651558186980898</v>
      </c>
      <c r="U91" s="13">
        <v>2.4418850061921802</v>
      </c>
      <c r="V91" s="14">
        <v>0.43660381978602097</v>
      </c>
      <c r="W91" s="13">
        <v>5.2069842549234302</v>
      </c>
      <c r="X91" s="14">
        <v>1.39433698221893</v>
      </c>
      <c r="Y91" s="13">
        <v>2.76509924873125</v>
      </c>
      <c r="Z91" s="14">
        <v>1.4646852441406299</v>
      </c>
      <c r="AA91" s="13">
        <v>1.9728996081558099</v>
      </c>
      <c r="AB91" s="14">
        <v>0.33009197751922698</v>
      </c>
      <c r="AC91" s="13">
        <v>1.7632672582095901</v>
      </c>
      <c r="AD91" s="14">
        <v>0.367180117664338</v>
      </c>
      <c r="AE91" s="13">
        <v>1.9439990102056299</v>
      </c>
      <c r="AF91" s="14">
        <v>0.75417981817235802</v>
      </c>
      <c r="AG91" s="13">
        <v>0.18073175199604</v>
      </c>
      <c r="AH91" s="14">
        <v>0.81276988484617596</v>
      </c>
      <c r="AI91" s="13">
        <v>2.47807149817891</v>
      </c>
      <c r="AJ91" s="14">
        <v>0.35817743405820301</v>
      </c>
      <c r="AK91" s="13">
        <v>1.3630189829717501</v>
      </c>
      <c r="AL91" s="14">
        <v>0.35907513211150399</v>
      </c>
      <c r="AM91" s="13">
        <v>7.89559467904839</v>
      </c>
      <c r="AN91" s="14">
        <v>1.78680420899229</v>
      </c>
      <c r="AO91" s="13">
        <v>6.5325756960766297</v>
      </c>
      <c r="AP91" s="14">
        <v>1.7737275205580201</v>
      </c>
      <c r="AQ91" s="15"/>
      <c r="AR91" s="15"/>
      <c r="AS91" s="15"/>
      <c r="AT91" s="15"/>
      <c r="AU91" s="15"/>
      <c r="AV91" s="15"/>
      <c r="AW91" s="15"/>
      <c r="AX91" s="15"/>
      <c r="AY91" s="15"/>
      <c r="AZ91" s="15"/>
      <c r="BA91" s="13">
        <v>-32.157929382390101</v>
      </c>
      <c r="BB91" s="14">
        <v>1.6055095445181</v>
      </c>
      <c r="BC91" s="13">
        <v>28.7526737129776</v>
      </c>
      <c r="BD91" s="14">
        <v>1.4468271249812099</v>
      </c>
      <c r="BE91" s="13">
        <v>1.66416122309393</v>
      </c>
      <c r="BF91" s="14">
        <v>0.44713329309793898</v>
      </c>
      <c r="BG91" s="13">
        <v>0.81227867002703802</v>
      </c>
      <c r="BH91" s="14">
        <v>0.40318899818917597</v>
      </c>
      <c r="BI91" s="13">
        <v>0.92881577629158796</v>
      </c>
      <c r="BJ91" s="38">
        <v>0.48228573523441098</v>
      </c>
    </row>
    <row r="92" spans="1:62" ht="12.95" customHeight="1" x14ac:dyDescent="0.2">
      <c r="A92" s="2" t="s">
        <v>51</v>
      </c>
      <c r="B92" s="37">
        <v>3</v>
      </c>
      <c r="C92" s="13">
        <v>91.399487091749407</v>
      </c>
      <c r="D92" s="14">
        <v>0.64791492944065299</v>
      </c>
      <c r="E92" s="13">
        <v>92.907521740645805</v>
      </c>
      <c r="F92" s="14">
        <v>0.67820811365369804</v>
      </c>
      <c r="G92" s="13">
        <v>62.3543389696624</v>
      </c>
      <c r="H92" s="14">
        <v>5.6043682844553997</v>
      </c>
      <c r="I92" s="13">
        <v>-30.553182770983401</v>
      </c>
      <c r="J92" s="14">
        <v>5.7994270475096803</v>
      </c>
      <c r="K92" s="13">
        <v>3.0549717065605</v>
      </c>
      <c r="L92" s="14">
        <v>0.47919814426010798</v>
      </c>
      <c r="M92" s="13">
        <v>2.14489759145467</v>
      </c>
      <c r="N92" s="14">
        <v>0.34471237416227202</v>
      </c>
      <c r="O92" s="13">
        <v>20.835386452487398</v>
      </c>
      <c r="P92" s="14">
        <v>4.4540261910699197</v>
      </c>
      <c r="Q92" s="13">
        <v>18.690488861032701</v>
      </c>
      <c r="R92" s="14">
        <v>4.4434817529335602</v>
      </c>
      <c r="S92" s="13">
        <v>0.97868453175216796</v>
      </c>
      <c r="T92" s="14">
        <v>0.21071066681577899</v>
      </c>
      <c r="U92" s="13">
        <v>1.0741114857782199</v>
      </c>
      <c r="V92" s="14">
        <v>0.32793189597179001</v>
      </c>
      <c r="W92" s="13">
        <v>1.1547719676472801</v>
      </c>
      <c r="X92" s="14">
        <v>0.99644787030999404</v>
      </c>
      <c r="Y92" s="13">
        <v>8.06604818690633E-2</v>
      </c>
      <c r="Z92" s="14">
        <v>1.0948589084237399</v>
      </c>
      <c r="AA92" s="13">
        <v>3.82360540181373</v>
      </c>
      <c r="AB92" s="14">
        <v>0.38656239090906702</v>
      </c>
      <c r="AC92" s="13">
        <v>3.1361003858636498</v>
      </c>
      <c r="AD92" s="14">
        <v>0.405690934356155</v>
      </c>
      <c r="AE92" s="13">
        <v>13.4417872509452</v>
      </c>
      <c r="AF92" s="14">
        <v>3.13802698640573</v>
      </c>
      <c r="AG92" s="13">
        <v>10.305686865081601</v>
      </c>
      <c r="AH92" s="14">
        <v>3.1817759564990298</v>
      </c>
      <c r="AI92" s="13">
        <v>0.74325126812420805</v>
      </c>
      <c r="AJ92" s="14">
        <v>0.15732204710963099</v>
      </c>
      <c r="AK92" s="13">
        <v>0.73736879625762297</v>
      </c>
      <c r="AL92" s="14">
        <v>0.204616302320585</v>
      </c>
      <c r="AM92" s="13">
        <v>2.2137153592576202</v>
      </c>
      <c r="AN92" s="14">
        <v>1.27216336269052</v>
      </c>
      <c r="AO92" s="13">
        <v>1.4763465629999999</v>
      </c>
      <c r="AP92" s="14">
        <v>1.2945523364924501</v>
      </c>
      <c r="AQ92" s="15"/>
      <c r="AR92" s="15"/>
      <c r="AS92" s="15"/>
      <c r="AT92" s="15"/>
      <c r="AU92" s="15"/>
      <c r="AV92" s="15"/>
      <c r="AW92" s="15"/>
      <c r="AX92" s="15"/>
      <c r="AY92" s="15"/>
      <c r="AZ92" s="15"/>
      <c r="BA92" s="13">
        <v>-2.3069295792527198</v>
      </c>
      <c r="BB92" s="14">
        <v>0.84560714603275799</v>
      </c>
      <c r="BC92" s="13">
        <v>1.3261961938470701</v>
      </c>
      <c r="BD92" s="14">
        <v>0.54351231610246598</v>
      </c>
      <c r="BE92" s="13">
        <v>0.33046087476257502</v>
      </c>
      <c r="BF92" s="14">
        <v>0.25240608939674403</v>
      </c>
      <c r="BG92" s="13">
        <v>0.89548792874073901</v>
      </c>
      <c r="BH92" s="14">
        <v>0.49554747963131801</v>
      </c>
      <c r="BI92" s="13">
        <v>-0.245215418097669</v>
      </c>
      <c r="BJ92" s="38">
        <v>0.27189474776124201</v>
      </c>
    </row>
    <row r="93" spans="1:62" ht="12.95" customHeight="1" x14ac:dyDescent="0.2">
      <c r="A93" s="2" t="s">
        <v>53</v>
      </c>
      <c r="B93" s="37">
        <v>3</v>
      </c>
      <c r="C93" s="13">
        <v>14.7144009446627</v>
      </c>
      <c r="D93" s="14">
        <v>0.89435037559960195</v>
      </c>
      <c r="E93" s="13">
        <v>14.2777152148835</v>
      </c>
      <c r="F93" s="14">
        <v>1.0628988422383101</v>
      </c>
      <c r="G93" s="13" t="s">
        <v>713</v>
      </c>
      <c r="H93" s="14" t="s">
        <v>713</v>
      </c>
      <c r="I93" s="13" t="s">
        <v>713</v>
      </c>
      <c r="J93" s="14" t="s">
        <v>713</v>
      </c>
      <c r="K93" s="13">
        <v>22.163359370222199</v>
      </c>
      <c r="L93" s="14">
        <v>0.87244623628289097</v>
      </c>
      <c r="M93" s="13">
        <v>22.465834230954702</v>
      </c>
      <c r="N93" s="14">
        <v>1.07854716211113</v>
      </c>
      <c r="O93" s="13" t="s">
        <v>713</v>
      </c>
      <c r="P93" s="14" t="s">
        <v>713</v>
      </c>
      <c r="Q93" s="13" t="s">
        <v>713</v>
      </c>
      <c r="R93" s="14" t="s">
        <v>713</v>
      </c>
      <c r="S93" s="13">
        <v>46.8634252289065</v>
      </c>
      <c r="T93" s="14">
        <v>1.1318910194037699</v>
      </c>
      <c r="U93" s="13">
        <v>48.092436465158798</v>
      </c>
      <c r="V93" s="14">
        <v>1.3117710541940899</v>
      </c>
      <c r="W93" s="13" t="s">
        <v>713</v>
      </c>
      <c r="X93" s="14" t="s">
        <v>713</v>
      </c>
      <c r="Y93" s="13" t="s">
        <v>713</v>
      </c>
      <c r="Z93" s="14" t="s">
        <v>713</v>
      </c>
      <c r="AA93" s="13">
        <v>12.4521362402362</v>
      </c>
      <c r="AB93" s="14">
        <v>0.81886628130542904</v>
      </c>
      <c r="AC93" s="13">
        <v>11.698874821775799</v>
      </c>
      <c r="AD93" s="14">
        <v>0.87690175931700698</v>
      </c>
      <c r="AE93" s="13" t="s">
        <v>713</v>
      </c>
      <c r="AF93" s="14" t="s">
        <v>713</v>
      </c>
      <c r="AG93" s="13" t="s">
        <v>713</v>
      </c>
      <c r="AH93" s="14" t="s">
        <v>713</v>
      </c>
      <c r="AI93" s="13">
        <v>3.8066782159724299</v>
      </c>
      <c r="AJ93" s="14">
        <v>0.37817421994246597</v>
      </c>
      <c r="AK93" s="13">
        <v>3.4651392672271299</v>
      </c>
      <c r="AL93" s="14">
        <v>0.479963602257657</v>
      </c>
      <c r="AM93" s="13" t="s">
        <v>713</v>
      </c>
      <c r="AN93" s="14" t="s">
        <v>713</v>
      </c>
      <c r="AO93" s="13" t="s">
        <v>713</v>
      </c>
      <c r="AP93" s="14" t="s">
        <v>713</v>
      </c>
      <c r="AQ93" s="15"/>
      <c r="AR93" s="15"/>
      <c r="AS93" s="15"/>
      <c r="AT93" s="15"/>
      <c r="AU93" s="15"/>
      <c r="AV93" s="15"/>
      <c r="AW93" s="15"/>
      <c r="AX93" s="15"/>
      <c r="AY93" s="15"/>
      <c r="AZ93" s="15"/>
      <c r="BA93" s="13">
        <v>-0.97333694464090603</v>
      </c>
      <c r="BB93" s="14">
        <v>1.2236161781899799</v>
      </c>
      <c r="BC93" s="13">
        <v>-5.9359024467383399E-2</v>
      </c>
      <c r="BD93" s="14">
        <v>1.36168602462106</v>
      </c>
      <c r="BE93" s="13">
        <v>-2.2825964952845799</v>
      </c>
      <c r="BF93" s="14">
        <v>1.6771419576379001</v>
      </c>
      <c r="BG93" s="13">
        <v>2.8328037665607302</v>
      </c>
      <c r="BH93" s="14">
        <v>1.0167286171221399</v>
      </c>
      <c r="BI93" s="13">
        <v>0.48248869783214599</v>
      </c>
      <c r="BJ93" s="38">
        <v>0.63651903835992996</v>
      </c>
    </row>
    <row r="94" spans="1:62" ht="12.95" customHeight="1" x14ac:dyDescent="0.2">
      <c r="A94" s="2" t="s">
        <v>58</v>
      </c>
      <c r="B94" s="37">
        <v>3</v>
      </c>
      <c r="C94" s="13">
        <v>65.109663768323401</v>
      </c>
      <c r="D94" s="14">
        <v>0.95671909231405206</v>
      </c>
      <c r="E94" s="13">
        <v>68.782213293834999</v>
      </c>
      <c r="F94" s="14">
        <v>1.39333151740483</v>
      </c>
      <c r="G94" s="13">
        <v>23.2346756595859</v>
      </c>
      <c r="H94" s="14">
        <v>3.3801540644736501</v>
      </c>
      <c r="I94" s="13">
        <v>-45.547537634249103</v>
      </c>
      <c r="J94" s="14">
        <v>3.83711043820978</v>
      </c>
      <c r="K94" s="13">
        <v>23.835791178098901</v>
      </c>
      <c r="L94" s="14">
        <v>0.94665079886512504</v>
      </c>
      <c r="M94" s="13">
        <v>22.951582071133899</v>
      </c>
      <c r="N94" s="14">
        <v>1.3559068652438</v>
      </c>
      <c r="O94" s="13">
        <v>54.293454067123399</v>
      </c>
      <c r="P94" s="14">
        <v>4.1696235907889898</v>
      </c>
      <c r="Q94" s="13">
        <v>31.3418719959895</v>
      </c>
      <c r="R94" s="14">
        <v>4.3746345234975701</v>
      </c>
      <c r="S94" s="13">
        <v>2.48543161383262</v>
      </c>
      <c r="T94" s="14">
        <v>0.325002247880819</v>
      </c>
      <c r="U94" s="13">
        <v>1.6349545252283599</v>
      </c>
      <c r="V94" s="14">
        <v>0.37257805068743599</v>
      </c>
      <c r="W94" s="13">
        <v>1.0914044417325099</v>
      </c>
      <c r="X94" s="14">
        <v>0.791600782973789</v>
      </c>
      <c r="Y94" s="13">
        <v>-0.54355008349585399</v>
      </c>
      <c r="Z94" s="14">
        <v>0.877549250692083</v>
      </c>
      <c r="AA94" s="13">
        <v>5.7221188307631197</v>
      </c>
      <c r="AB94" s="14">
        <v>0.51598389327750405</v>
      </c>
      <c r="AC94" s="13">
        <v>3.9168870130036799</v>
      </c>
      <c r="AD94" s="14">
        <v>0.535212366481153</v>
      </c>
      <c r="AE94" s="13">
        <v>14.2284137419611</v>
      </c>
      <c r="AF94" s="14">
        <v>2.71013776761253</v>
      </c>
      <c r="AG94" s="13">
        <v>10.3115267289574</v>
      </c>
      <c r="AH94" s="14">
        <v>2.7930072826947301</v>
      </c>
      <c r="AI94" s="13">
        <v>2.84699460898196</v>
      </c>
      <c r="AJ94" s="14">
        <v>0.39099201895303498</v>
      </c>
      <c r="AK94" s="13">
        <v>2.714363096799</v>
      </c>
      <c r="AL94" s="14">
        <v>0.43598974623835501</v>
      </c>
      <c r="AM94" s="13">
        <v>7.1520520895970296</v>
      </c>
      <c r="AN94" s="14">
        <v>2.3878892387342199</v>
      </c>
      <c r="AO94" s="13">
        <v>4.4376889927980301</v>
      </c>
      <c r="AP94" s="14">
        <v>2.3824815863325601</v>
      </c>
      <c r="AQ94" s="15"/>
      <c r="AR94" s="15"/>
      <c r="AS94" s="15"/>
      <c r="AT94" s="15"/>
      <c r="AU94" s="15"/>
      <c r="AV94" s="15"/>
      <c r="AW94" s="15"/>
      <c r="AX94" s="15"/>
      <c r="AY94" s="15"/>
      <c r="AZ94" s="15"/>
      <c r="BA94" s="13">
        <v>-25.8091725575952</v>
      </c>
      <c r="BB94" s="14">
        <v>1.13094688692454</v>
      </c>
      <c r="BC94" s="13">
        <v>21.039959642248</v>
      </c>
      <c r="BD94" s="14">
        <v>1.00331173523756</v>
      </c>
      <c r="BE94" s="13">
        <v>-0.87855628622273496</v>
      </c>
      <c r="BF94" s="14">
        <v>0.51057787426460999</v>
      </c>
      <c r="BG94" s="13">
        <v>4.39449371954362</v>
      </c>
      <c r="BH94" s="14">
        <v>0.57012475340079205</v>
      </c>
      <c r="BI94" s="13">
        <v>1.2532754820262899</v>
      </c>
      <c r="BJ94" s="38">
        <v>0.51110740128848897</v>
      </c>
    </row>
    <row r="95" spans="1:62" ht="12.95" customHeight="1" x14ac:dyDescent="0.2">
      <c r="A95" s="2" t="s">
        <v>62</v>
      </c>
      <c r="B95" s="37">
        <v>3</v>
      </c>
      <c r="C95" s="13">
        <v>53.990064340467598</v>
      </c>
      <c r="D95" s="14">
        <v>1.0055969665386799</v>
      </c>
      <c r="E95" s="13">
        <v>54.266817232760303</v>
      </c>
      <c r="F95" s="14">
        <v>1.1096266898851399</v>
      </c>
      <c r="G95" s="13">
        <v>43.985477446087998</v>
      </c>
      <c r="H95" s="14">
        <v>8.4016025327258692</v>
      </c>
      <c r="I95" s="13">
        <v>-10.2813397866723</v>
      </c>
      <c r="J95" s="14">
        <v>8.5266878649730806</v>
      </c>
      <c r="K95" s="13">
        <v>43.216909745924397</v>
      </c>
      <c r="L95" s="14">
        <v>0.96626904333067398</v>
      </c>
      <c r="M95" s="13">
        <v>43.335827937310803</v>
      </c>
      <c r="N95" s="14">
        <v>1.0319821441888</v>
      </c>
      <c r="O95" s="13">
        <v>51.123257392746197</v>
      </c>
      <c r="P95" s="14">
        <v>8.1614728601652402</v>
      </c>
      <c r="Q95" s="13">
        <v>7.7874294554354098</v>
      </c>
      <c r="R95" s="14">
        <v>8.3675044630885402</v>
      </c>
      <c r="S95" s="13">
        <v>2.07227902888184</v>
      </c>
      <c r="T95" s="14">
        <v>0.22523356178391701</v>
      </c>
      <c r="U95" s="13">
        <v>1.7092950698126399</v>
      </c>
      <c r="V95" s="14">
        <v>0.27341180708985802</v>
      </c>
      <c r="W95" s="13">
        <v>4.8912651611657898</v>
      </c>
      <c r="X95" s="14">
        <v>3.4804757732416598</v>
      </c>
      <c r="Y95" s="13">
        <v>3.1819700913531399</v>
      </c>
      <c r="Z95" s="14">
        <v>3.4985783869973099</v>
      </c>
      <c r="AA95" s="13">
        <v>0.68476448745616503</v>
      </c>
      <c r="AB95" s="14">
        <v>0.12184628231261301</v>
      </c>
      <c r="AC95" s="13">
        <v>0.68805976011625603</v>
      </c>
      <c r="AD95" s="14">
        <v>0.18580539695819201</v>
      </c>
      <c r="AE95" s="13">
        <v>0</v>
      </c>
      <c r="AF95" s="14">
        <v>0</v>
      </c>
      <c r="AG95" s="13">
        <v>-0.68805976011625603</v>
      </c>
      <c r="AH95" s="14">
        <v>0.18580539695819201</v>
      </c>
      <c r="AI95" s="13">
        <v>3.5982397269909601E-2</v>
      </c>
      <c r="AJ95" s="14">
        <v>3.5950173833329997E-2</v>
      </c>
      <c r="AK95" s="13">
        <v>0</v>
      </c>
      <c r="AL95" s="14">
        <v>0</v>
      </c>
      <c r="AM95" s="13">
        <v>0</v>
      </c>
      <c r="AN95" s="14">
        <v>0</v>
      </c>
      <c r="AO95" s="13">
        <v>0</v>
      </c>
      <c r="AP95" s="14">
        <v>0</v>
      </c>
      <c r="AQ95" s="15"/>
      <c r="AR95" s="15"/>
      <c r="AS95" s="15"/>
      <c r="AT95" s="15"/>
      <c r="AU95" s="15"/>
      <c r="AV95" s="15"/>
      <c r="AW95" s="15"/>
      <c r="AX95" s="15"/>
      <c r="AY95" s="15"/>
      <c r="AZ95" s="15"/>
      <c r="BA95" s="13">
        <v>-25.0764829202753</v>
      </c>
      <c r="BB95" s="14">
        <v>1.22949985726831</v>
      </c>
      <c r="BC95" s="13">
        <v>24.9841908826353</v>
      </c>
      <c r="BD95" s="14">
        <v>1.1776525338789401</v>
      </c>
      <c r="BE95" s="13">
        <v>0.18370246852980901</v>
      </c>
      <c r="BF95" s="14">
        <v>0.34802036086753502</v>
      </c>
      <c r="BG95" s="13">
        <v>1.8360435473315301E-2</v>
      </c>
      <c r="BH95" s="14">
        <v>0.192809355946088</v>
      </c>
      <c r="BI95" s="13">
        <v>-0.109770866363209</v>
      </c>
      <c r="BJ95" s="38">
        <v>7.9537103666053405E-2</v>
      </c>
    </row>
    <row r="96" spans="1:62" ht="12.95" customHeight="1" x14ac:dyDescent="0.2">
      <c r="A96" s="2" t="s">
        <v>63</v>
      </c>
      <c r="B96" s="37">
        <v>3</v>
      </c>
      <c r="C96" s="13">
        <v>61.2364344548945</v>
      </c>
      <c r="D96" s="14">
        <v>1.6445563319919601</v>
      </c>
      <c r="E96" s="13">
        <v>59.934938183275001</v>
      </c>
      <c r="F96" s="14">
        <v>2.1335583090474901</v>
      </c>
      <c r="G96" s="13">
        <v>63.165152624177999</v>
      </c>
      <c r="H96" s="14">
        <v>7.5038074388704299</v>
      </c>
      <c r="I96" s="13">
        <v>3.23021444090304</v>
      </c>
      <c r="J96" s="14">
        <v>8.0324490125250403</v>
      </c>
      <c r="K96" s="13">
        <v>4.9130250004624498</v>
      </c>
      <c r="L96" s="14">
        <v>0.53780726945880297</v>
      </c>
      <c r="M96" s="13">
        <v>5.4013664150742899</v>
      </c>
      <c r="N96" s="14">
        <v>0.71663579910650199</v>
      </c>
      <c r="O96" s="13">
        <v>5.6101180485679203</v>
      </c>
      <c r="P96" s="14">
        <v>2.66010422594533</v>
      </c>
      <c r="Q96" s="13">
        <v>0.20875163349363199</v>
      </c>
      <c r="R96" s="14">
        <v>2.8988977022915701</v>
      </c>
      <c r="S96" s="13">
        <v>25.126392775308499</v>
      </c>
      <c r="T96" s="14">
        <v>1.3672073428226199</v>
      </c>
      <c r="U96" s="13">
        <v>25.772599409613399</v>
      </c>
      <c r="V96" s="14">
        <v>1.68424961536106</v>
      </c>
      <c r="W96" s="13">
        <v>23.995310389357201</v>
      </c>
      <c r="X96" s="14">
        <v>7.3678079892183099</v>
      </c>
      <c r="Y96" s="13">
        <v>-1.7772890202562599</v>
      </c>
      <c r="Z96" s="14">
        <v>7.8601965197893104</v>
      </c>
      <c r="AA96" s="13">
        <v>7.6860270604727603</v>
      </c>
      <c r="AB96" s="14">
        <v>0.57311535616922404</v>
      </c>
      <c r="AC96" s="13">
        <v>7.69781078399848</v>
      </c>
      <c r="AD96" s="14">
        <v>0.80191648748034206</v>
      </c>
      <c r="AE96" s="13">
        <v>6.1442778874301904</v>
      </c>
      <c r="AF96" s="14">
        <v>3.6533220191126201</v>
      </c>
      <c r="AG96" s="13">
        <v>-1.5535328965683</v>
      </c>
      <c r="AH96" s="14">
        <v>3.70576218772782</v>
      </c>
      <c r="AI96" s="13">
        <v>1.0381207088617601</v>
      </c>
      <c r="AJ96" s="14">
        <v>0.20189229513471599</v>
      </c>
      <c r="AK96" s="13">
        <v>1.1932852080388501</v>
      </c>
      <c r="AL96" s="14">
        <v>0.270434642421372</v>
      </c>
      <c r="AM96" s="13">
        <v>1.08514105046673</v>
      </c>
      <c r="AN96" s="14">
        <v>1.07353966433546</v>
      </c>
      <c r="AO96" s="13">
        <v>-0.108144157572114</v>
      </c>
      <c r="AP96" s="14">
        <v>1.1116045910213801</v>
      </c>
      <c r="AQ96" s="15"/>
      <c r="AR96" s="15"/>
      <c r="AS96" s="15"/>
      <c r="AT96" s="15"/>
      <c r="AU96" s="15"/>
      <c r="AV96" s="15"/>
      <c r="AW96" s="15"/>
      <c r="AX96" s="15"/>
      <c r="AY96" s="15"/>
      <c r="AZ96" s="15"/>
      <c r="BA96" s="13">
        <v>1.6064378323839901</v>
      </c>
      <c r="BB96" s="14">
        <v>2.41633033093665</v>
      </c>
      <c r="BC96" s="13">
        <v>-9.1622230837462099E-2</v>
      </c>
      <c r="BD96" s="14">
        <v>0.68116608144241397</v>
      </c>
      <c r="BE96" s="13">
        <v>0.45005333954489402</v>
      </c>
      <c r="BF96" s="14">
        <v>2.1505219556456301</v>
      </c>
      <c r="BG96" s="13">
        <v>-1.6273723204525801</v>
      </c>
      <c r="BH96" s="14">
        <v>0.96196646717870105</v>
      </c>
      <c r="BI96" s="13">
        <v>-0.33749662063884001</v>
      </c>
      <c r="BJ96" s="38">
        <v>0.32816979914421102</v>
      </c>
    </row>
    <row r="97" spans="1:62" ht="12.95" customHeight="1" x14ac:dyDescent="0.2">
      <c r="A97" s="39" t="s">
        <v>192</v>
      </c>
      <c r="B97" s="40">
        <v>3</v>
      </c>
      <c r="C97" s="41">
        <v>50.528831727653198</v>
      </c>
      <c r="D97" s="42">
        <v>0.36595090781793399</v>
      </c>
      <c r="E97" s="41">
        <v>51.5552581476041</v>
      </c>
      <c r="F97" s="42">
        <v>0.46405833779355499</v>
      </c>
      <c r="G97" s="41">
        <v>33.854189784010202</v>
      </c>
      <c r="H97" s="42">
        <v>1.9627957335413699</v>
      </c>
      <c r="I97" s="41">
        <v>-23.026431639696899</v>
      </c>
      <c r="J97" s="42">
        <v>2.0657525333596101</v>
      </c>
      <c r="K97" s="41">
        <v>21.624663053467501</v>
      </c>
      <c r="L97" s="42">
        <v>0.289309452886786</v>
      </c>
      <c r="M97" s="41">
        <v>21.153058164319301</v>
      </c>
      <c r="N97" s="42">
        <v>0.38040927515418299</v>
      </c>
      <c r="O97" s="41">
        <v>37.785440496155701</v>
      </c>
      <c r="P97" s="42">
        <v>1.6797741715343599</v>
      </c>
      <c r="Q97" s="41">
        <v>16.819921769927198</v>
      </c>
      <c r="R97" s="42">
        <v>1.76407633652233</v>
      </c>
      <c r="S97" s="41">
        <v>16.946430436129202</v>
      </c>
      <c r="T97" s="42">
        <v>0.27217992915400002</v>
      </c>
      <c r="U97" s="41">
        <v>16.4835685743227</v>
      </c>
      <c r="V97" s="42">
        <v>0.34629254348609301</v>
      </c>
      <c r="W97" s="41">
        <v>13.0296807310025</v>
      </c>
      <c r="X97" s="42">
        <v>1.2776704491984701</v>
      </c>
      <c r="Y97" s="41">
        <v>1.0616647125134699</v>
      </c>
      <c r="Z97" s="42">
        <v>1.33784604707966</v>
      </c>
      <c r="AA97" s="41">
        <v>9.3261940800942291</v>
      </c>
      <c r="AB97" s="42">
        <v>0.20738692862525701</v>
      </c>
      <c r="AC97" s="41">
        <v>9.4440097352742995</v>
      </c>
      <c r="AD97" s="42">
        <v>0.26532097830034401</v>
      </c>
      <c r="AE97" s="41">
        <v>12.1925765863745</v>
      </c>
      <c r="AF97" s="42">
        <v>0.92847176908870799</v>
      </c>
      <c r="AG97" s="41">
        <v>3.0706904348861599</v>
      </c>
      <c r="AH97" s="42">
        <v>0.95490909579389505</v>
      </c>
      <c r="AI97" s="41">
        <v>1.5738807026558099</v>
      </c>
      <c r="AJ97" s="42">
        <v>9.5052383218265202E-2</v>
      </c>
      <c r="AK97" s="41">
        <v>1.36410537847955</v>
      </c>
      <c r="AL97" s="42">
        <v>0.11096044988748099</v>
      </c>
      <c r="AM97" s="41">
        <v>3.1381124024571299</v>
      </c>
      <c r="AN97" s="42">
        <v>0.518310431439019</v>
      </c>
      <c r="AO97" s="41">
        <v>2.07415472237009</v>
      </c>
      <c r="AP97" s="42">
        <v>0.51727412215356205</v>
      </c>
      <c r="AQ97" s="30"/>
      <c r="AR97" s="30"/>
      <c r="AS97" s="30"/>
      <c r="AT97" s="30"/>
      <c r="AU97" s="30"/>
      <c r="AV97" s="30"/>
      <c r="AW97" s="30"/>
      <c r="AX97" s="30"/>
      <c r="AY97" s="30"/>
      <c r="AZ97" s="30"/>
      <c r="BA97" s="41">
        <v>-22.0398593656342</v>
      </c>
      <c r="BB97" s="42">
        <v>0.50545386383894397</v>
      </c>
      <c r="BC97" s="41">
        <v>11.3477344656844</v>
      </c>
      <c r="BD97" s="42">
        <v>0.36681544418911699</v>
      </c>
      <c r="BE97" s="41">
        <v>5.1433576359435804</v>
      </c>
      <c r="BF97" s="42">
        <v>0.39859461144617803</v>
      </c>
      <c r="BG97" s="41">
        <v>5.3845700934728598</v>
      </c>
      <c r="BH97" s="42">
        <v>0.25953270335509698</v>
      </c>
      <c r="BI97" s="41">
        <v>0.16419717053331101</v>
      </c>
      <c r="BJ97" s="43">
        <v>0.140567110015761</v>
      </c>
    </row>
    <row r="99" spans="1:62" x14ac:dyDescent="0.2">
      <c r="A99" t="s">
        <v>151</v>
      </c>
    </row>
    <row r="100" spans="1:62" x14ac:dyDescent="0.2">
      <c r="A100" s="52" t="s">
        <v>150</v>
      </c>
    </row>
    <row r="101" spans="1:62" x14ac:dyDescent="0.2">
      <c r="A101" s="44" t="s">
        <v>101</v>
      </c>
    </row>
    <row r="102" spans="1:62" x14ac:dyDescent="0.2">
      <c r="A102" s="44" t="s">
        <v>90</v>
      </c>
    </row>
    <row r="103" spans="1:62" x14ac:dyDescent="0.2">
      <c r="A103" s="44" t="s">
        <v>67</v>
      </c>
    </row>
    <row r="104" spans="1:62" x14ac:dyDescent="0.2">
      <c r="A104" s="45" t="str">
        <f>HYPERLINK("https://oecdcode.org/disclaimers/cyprus.html", "Information on data for Cyprus: https://oecdcode.org/disclaimers/cyprus.html")</f>
        <v>Information on data for Cyprus: https://oecdcode.org/disclaimers/cyprus.html</v>
      </c>
    </row>
    <row r="105" spans="1:62" x14ac:dyDescent="0.2">
      <c r="A105" s="44" t="s">
        <v>69</v>
      </c>
    </row>
  </sheetData>
  <mergeCells count="46">
    <mergeCell ref="B6:B10"/>
    <mergeCell ref="C6:BJ6"/>
    <mergeCell ref="C7:J7"/>
    <mergeCell ref="K7:R7"/>
    <mergeCell ref="S7:Z7"/>
    <mergeCell ref="AA7:AH7"/>
    <mergeCell ref="AI7:AP7"/>
    <mergeCell ref="AQ7:AZ7"/>
    <mergeCell ref="BA7:BJ7"/>
    <mergeCell ref="C8:D9"/>
    <mergeCell ref="BA8:BJ8"/>
    <mergeCell ref="E9:F9"/>
    <mergeCell ref="G9:H9"/>
    <mergeCell ref="I9:J9"/>
    <mergeCell ref="M9:N9"/>
    <mergeCell ref="O9:P9"/>
    <mergeCell ref="E8:J8"/>
    <mergeCell ref="K8:L9"/>
    <mergeCell ref="M8:R8"/>
    <mergeCell ref="S8:T9"/>
    <mergeCell ref="U8:Z8"/>
    <mergeCell ref="AA8:AB9"/>
    <mergeCell ref="Q9:R9"/>
    <mergeCell ref="U9:V9"/>
    <mergeCell ref="W9:X9"/>
    <mergeCell ref="Y9:Z9"/>
    <mergeCell ref="AO9:AP9"/>
    <mergeCell ref="AC8:AH8"/>
    <mergeCell ref="AI8:AJ9"/>
    <mergeCell ref="AK8:AP8"/>
    <mergeCell ref="AQ8:AZ8"/>
    <mergeCell ref="AC9:AD9"/>
    <mergeCell ref="AE9:AF9"/>
    <mergeCell ref="AG9:AH9"/>
    <mergeCell ref="AK9:AL9"/>
    <mergeCell ref="AM9:AN9"/>
    <mergeCell ref="BC9:BD9"/>
    <mergeCell ref="BE9:BF9"/>
    <mergeCell ref="BG9:BH9"/>
    <mergeCell ref="BI9:BJ9"/>
    <mergeCell ref="AQ9:AR9"/>
    <mergeCell ref="AS9:AT9"/>
    <mergeCell ref="AU9:AV9"/>
    <mergeCell ref="AW9:AX9"/>
    <mergeCell ref="AY9:AZ9"/>
    <mergeCell ref="BA9:BB9"/>
  </mergeCells>
  <conditionalFormatting sqref="I1:I200">
    <cfRule type="expression" dxfId="747" priority="15">
      <formula>ABS(I1/J1)&gt;1.95996398454005</formula>
    </cfRule>
  </conditionalFormatting>
  <conditionalFormatting sqref="Q1:Q200">
    <cfRule type="expression" dxfId="746" priority="14">
      <formula>ABS(Q1/R1)&gt;1.95996398454005</formula>
    </cfRule>
  </conditionalFormatting>
  <conditionalFormatting sqref="Y1:Y200">
    <cfRule type="expression" dxfId="745" priority="13">
      <formula>ABS(Y1/Z1)&gt;1.95996398454005</formula>
    </cfRule>
  </conditionalFormatting>
  <conditionalFormatting sqref="AG1:AG200">
    <cfRule type="expression" dxfId="744" priority="12">
      <formula>ABS(AG1/AH1)&gt;1.95996398454005</formula>
    </cfRule>
  </conditionalFormatting>
  <conditionalFormatting sqref="AO1:AO200">
    <cfRule type="expression" dxfId="743" priority="11">
      <formula>ABS(AO1/AP1)&gt;1.95996398454005</formula>
    </cfRule>
  </conditionalFormatting>
  <conditionalFormatting sqref="AQ1:AQ200">
    <cfRule type="expression" dxfId="742" priority="10">
      <formula>ABS(AQ1/AR1)&gt;1.95996398454005</formula>
    </cfRule>
  </conditionalFormatting>
  <conditionalFormatting sqref="AS1:AS200">
    <cfRule type="expression" dxfId="741" priority="9">
      <formula>ABS(AS1/AT1)&gt;1.95996398454005</formula>
    </cfRule>
  </conditionalFormatting>
  <conditionalFormatting sqref="AU1:AU200">
    <cfRule type="expression" dxfId="740" priority="8">
      <formula>ABS(AU1/AV1)&gt;1.95996398454005</formula>
    </cfRule>
  </conditionalFormatting>
  <conditionalFormatting sqref="AW1:AW200">
    <cfRule type="expression" dxfId="739" priority="7">
      <formula>ABS(AW1/AX1)&gt;1.95996398454005</formula>
    </cfRule>
  </conditionalFormatting>
  <conditionalFormatting sqref="AY1:AY200">
    <cfRule type="expression" dxfId="738" priority="6">
      <formula>ABS(AY1/AZ1)&gt;1.95996398454005</formula>
    </cfRule>
  </conditionalFormatting>
  <conditionalFormatting sqref="BA1:BA200">
    <cfRule type="expression" dxfId="737" priority="5">
      <formula>ABS(BA1/BB1)&gt;1.95996398454005</formula>
    </cfRule>
  </conditionalFormatting>
  <conditionalFormatting sqref="BC1:BC200">
    <cfRule type="expression" dxfId="736" priority="4">
      <formula>ABS(BC1/BD1)&gt;1.95996398454005</formula>
    </cfRule>
  </conditionalFormatting>
  <conditionalFormatting sqref="BE1:BE200">
    <cfRule type="expression" dxfId="735" priority="3">
      <formula>ABS(BE1/BF1)&gt;1.95996398454005</formula>
    </cfRule>
  </conditionalFormatting>
  <conditionalFormatting sqref="BG1:BG200">
    <cfRule type="expression" dxfId="734" priority="2">
      <formula>ABS(BG1/BH1)&gt;1.95996398454005</formula>
    </cfRule>
  </conditionalFormatting>
  <conditionalFormatting sqref="BI1:BI200">
    <cfRule type="expression" dxfId="733" priority="1">
      <formula>ABS(BI1/BJ1)&gt;1.95996398454005</formula>
    </cfRule>
  </conditionalFormatting>
  <pageMargins left="0.7" right="0.7" top="0.75" bottom="0.75" header="0.3" footer="0.3"/>
  <pageSetup orientation="portrait"/>
  <headerFooter scaleWithDoc="0" alignWithMargins="0">
    <oddFooter>&amp;C_x000D_&amp;1#&amp;"Calibri"&amp;10&amp;K0000FF Restricted Use - À usage restreint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07"/>
  <sheetViews>
    <sheetView showGridLines="0" topLeftCell="A36" zoomScale="80" workbookViewId="0"/>
  </sheetViews>
  <sheetFormatPr defaultColWidth="10.85546875" defaultRowHeight="12.75" x14ac:dyDescent="0.2"/>
  <cols>
    <col min="1" max="1" width="30.7109375" customWidth="1"/>
    <col min="2" max="2" width="8.7109375" customWidth="1"/>
  </cols>
  <sheetData>
    <row r="1" spans="1:8" x14ac:dyDescent="0.2">
      <c r="A1" s="1" t="s">
        <v>251</v>
      </c>
    </row>
    <row r="2" spans="1:8" x14ac:dyDescent="0.2">
      <c r="A2" s="51" t="s">
        <v>252</v>
      </c>
    </row>
    <row r="3" spans="1:8" x14ac:dyDescent="0.2">
      <c r="A3" s="47" t="s">
        <v>434</v>
      </c>
    </row>
    <row r="4" spans="1:8" x14ac:dyDescent="0.2">
      <c r="A4" s="147" t="str">
        <f>HYPERLINK("#'TOC'!A1", "Back to TOC")</f>
        <v>Back to TOC</v>
      </c>
    </row>
    <row r="8" spans="1:8" ht="75" customHeight="1" x14ac:dyDescent="0.2">
      <c r="B8" s="671" t="s">
        <v>324</v>
      </c>
      <c r="C8" s="674" t="s">
        <v>538</v>
      </c>
      <c r="D8" s="674"/>
      <c r="E8" s="674" t="s">
        <v>538</v>
      </c>
      <c r="F8" s="674"/>
      <c r="G8" s="674" t="s">
        <v>538</v>
      </c>
      <c r="H8" s="675"/>
    </row>
    <row r="9" spans="1:8" ht="60" customHeight="1" x14ac:dyDescent="0.2">
      <c r="B9" s="672"/>
      <c r="C9" s="677" t="s">
        <v>539</v>
      </c>
      <c r="D9" s="677"/>
      <c r="E9" s="677" t="s">
        <v>540</v>
      </c>
      <c r="F9" s="677"/>
      <c r="G9" s="677" t="s">
        <v>541</v>
      </c>
      <c r="H9" s="712"/>
    </row>
    <row r="10" spans="1:8" ht="30" customHeight="1" x14ac:dyDescent="0.2">
      <c r="B10" s="673"/>
      <c r="C10" s="4" t="s">
        <v>435</v>
      </c>
      <c r="D10" s="4" t="s">
        <v>328</v>
      </c>
      <c r="E10" s="4" t="s">
        <v>435</v>
      </c>
      <c r="F10" s="4" t="s">
        <v>328</v>
      </c>
      <c r="G10" s="4" t="s">
        <v>435</v>
      </c>
      <c r="H10" s="5" t="s">
        <v>328</v>
      </c>
    </row>
    <row r="11" spans="1:8" ht="12.95" customHeight="1" x14ac:dyDescent="0.2">
      <c r="A11" s="6"/>
      <c r="B11" s="7"/>
      <c r="C11" s="209" t="s">
        <v>2003</v>
      </c>
      <c r="D11" s="259" t="s">
        <v>2004</v>
      </c>
      <c r="E11" s="209" t="s">
        <v>2005</v>
      </c>
      <c r="F11" s="259" t="s">
        <v>2006</v>
      </c>
      <c r="G11" s="209" t="s">
        <v>2007</v>
      </c>
      <c r="H11" s="267" t="s">
        <v>2008</v>
      </c>
    </row>
    <row r="12" spans="1:8" ht="12.95" customHeight="1" x14ac:dyDescent="0.2">
      <c r="A12" s="2" t="s">
        <v>340</v>
      </c>
      <c r="B12" s="12">
        <v>2</v>
      </c>
      <c r="C12" s="197">
        <v>0.44697583068164298</v>
      </c>
      <c r="D12" s="253">
        <v>5.2613958858099101E-2</v>
      </c>
      <c r="E12" s="197">
        <v>0.45008481255032701</v>
      </c>
      <c r="F12" s="253">
        <v>5.3606366532185097E-2</v>
      </c>
      <c r="G12" s="197">
        <v>0.45010642770946302</v>
      </c>
      <c r="H12" s="261">
        <v>5.32199372294061E-2</v>
      </c>
    </row>
    <row r="13" spans="1:8" ht="12.95" customHeight="1" x14ac:dyDescent="0.2">
      <c r="A13" s="2" t="s">
        <v>341</v>
      </c>
      <c r="B13" s="12">
        <v>2</v>
      </c>
      <c r="C13" s="197">
        <v>0.61358545091703198</v>
      </c>
      <c r="D13" s="253">
        <v>8.1649945105368896E-2</v>
      </c>
      <c r="E13" s="197">
        <v>0.59538843191894097</v>
      </c>
      <c r="F13" s="253">
        <v>7.9474257134543799E-2</v>
      </c>
      <c r="G13" s="197">
        <v>0.60569604693505996</v>
      </c>
      <c r="H13" s="261">
        <v>8.2672985864404497E-2</v>
      </c>
    </row>
    <row r="14" spans="1:8" ht="12.95" customHeight="1" x14ac:dyDescent="0.2">
      <c r="A14" s="2" t="s">
        <v>342</v>
      </c>
      <c r="B14" s="12">
        <v>2</v>
      </c>
      <c r="C14" s="197">
        <v>0.92125427710372798</v>
      </c>
      <c r="D14" s="253">
        <v>9.7030357253517802E-2</v>
      </c>
      <c r="E14" s="197">
        <v>0.93584213385658499</v>
      </c>
      <c r="F14" s="253">
        <v>9.7833957542224195E-2</v>
      </c>
      <c r="G14" s="197">
        <v>0.9150974294209</v>
      </c>
      <c r="H14" s="261">
        <v>9.5503554029509594E-2</v>
      </c>
    </row>
    <row r="15" spans="1:8" ht="12.95" customHeight="1" x14ac:dyDescent="0.2">
      <c r="A15" s="2" t="s">
        <v>343</v>
      </c>
      <c r="B15" s="12">
        <v>2</v>
      </c>
      <c r="C15" s="197">
        <v>0.33172047452071002</v>
      </c>
      <c r="D15" s="253">
        <v>4.2649865108392103E-2</v>
      </c>
      <c r="E15" s="197">
        <v>0.34241384173564299</v>
      </c>
      <c r="F15" s="253">
        <v>4.3557072148725402E-2</v>
      </c>
      <c r="G15" s="197">
        <v>0.34238679907341002</v>
      </c>
      <c r="H15" s="261">
        <v>4.3199771431112997E-2</v>
      </c>
    </row>
    <row r="16" spans="1:8" ht="12.95" customHeight="1" x14ac:dyDescent="0.2">
      <c r="A16" s="2" t="s">
        <v>344</v>
      </c>
      <c r="B16" s="12">
        <v>2</v>
      </c>
      <c r="C16" s="197">
        <v>0.60160922280753004</v>
      </c>
      <c r="D16" s="253">
        <v>6.5291808158369602E-2</v>
      </c>
      <c r="E16" s="197">
        <v>0.61895540363963197</v>
      </c>
      <c r="F16" s="253">
        <v>6.6959998669585699E-2</v>
      </c>
      <c r="G16" s="197">
        <v>0.62405086330349502</v>
      </c>
      <c r="H16" s="261">
        <v>6.9104440041116405E-2</v>
      </c>
    </row>
    <row r="17" spans="1:8" ht="12.95" customHeight="1" x14ac:dyDescent="0.2">
      <c r="A17" s="2" t="s">
        <v>345</v>
      </c>
      <c r="B17" s="12">
        <v>2</v>
      </c>
      <c r="C17" s="197">
        <v>0.97218886891947698</v>
      </c>
      <c r="D17" s="253">
        <v>0.144135288782726</v>
      </c>
      <c r="E17" s="197">
        <v>0.99789372625601003</v>
      </c>
      <c r="F17" s="253">
        <v>0.14371150094465801</v>
      </c>
      <c r="G17" s="197">
        <v>0.97952501501354305</v>
      </c>
      <c r="H17" s="261">
        <v>0.14547587611072399</v>
      </c>
    </row>
    <row r="18" spans="1:8" ht="12.95" customHeight="1" x14ac:dyDescent="0.2">
      <c r="A18" s="17" t="s">
        <v>346</v>
      </c>
      <c r="B18" s="12">
        <v>2</v>
      </c>
      <c r="C18" s="197">
        <v>1.0948319850583701</v>
      </c>
      <c r="D18" s="253">
        <v>0.226989710240874</v>
      </c>
      <c r="E18" s="197">
        <v>1.143364991298</v>
      </c>
      <c r="F18" s="253">
        <v>0.233879742511791</v>
      </c>
      <c r="G18" s="197">
        <v>1.0896678306907499</v>
      </c>
      <c r="H18" s="261">
        <v>0.22997824757232899</v>
      </c>
    </row>
    <row r="19" spans="1:8" ht="12.95" customHeight="1" x14ac:dyDescent="0.2">
      <c r="A19" s="17" t="s">
        <v>347</v>
      </c>
      <c r="B19" s="12">
        <v>2</v>
      </c>
      <c r="C19" s="197">
        <v>1.15352338053065</v>
      </c>
      <c r="D19" s="253">
        <v>0.19107559823338799</v>
      </c>
      <c r="E19" s="197">
        <v>1.15182131773979</v>
      </c>
      <c r="F19" s="253">
        <v>0.193121704663588</v>
      </c>
      <c r="G19" s="197">
        <v>1.11276927820948</v>
      </c>
      <c r="H19" s="261">
        <v>0.18962716539405799</v>
      </c>
    </row>
    <row r="20" spans="1:8" ht="12.95" customHeight="1" x14ac:dyDescent="0.2">
      <c r="A20" s="2" t="s">
        <v>348</v>
      </c>
      <c r="B20" s="12">
        <v>2</v>
      </c>
      <c r="C20" s="197">
        <v>0.31392127417695498</v>
      </c>
      <c r="D20" s="253">
        <v>3.9724549006302498E-2</v>
      </c>
      <c r="E20" s="197">
        <v>0.32125133305138198</v>
      </c>
      <c r="F20" s="253">
        <v>4.1334069177109897E-2</v>
      </c>
      <c r="G20" s="197">
        <v>0.32577967690500498</v>
      </c>
      <c r="H20" s="261">
        <v>4.1459334130571797E-2</v>
      </c>
    </row>
    <row r="21" spans="1:8" ht="12.95" customHeight="1" x14ac:dyDescent="0.2">
      <c r="A21" s="2" t="s">
        <v>349</v>
      </c>
      <c r="B21" s="12">
        <v>2</v>
      </c>
      <c r="C21" s="197">
        <v>1.0423267669722001</v>
      </c>
      <c r="D21" s="253">
        <v>0.15431454108549</v>
      </c>
      <c r="E21" s="197">
        <v>1.06579162626829</v>
      </c>
      <c r="F21" s="253">
        <v>0.16014233004322101</v>
      </c>
      <c r="G21" s="197">
        <v>1.0335663506727</v>
      </c>
      <c r="H21" s="261">
        <v>0.16015285639778801</v>
      </c>
    </row>
    <row r="22" spans="1:8" ht="12.95" customHeight="1" x14ac:dyDescent="0.2">
      <c r="A22" s="2" t="s">
        <v>350</v>
      </c>
      <c r="B22" s="12">
        <v>2</v>
      </c>
      <c r="C22" s="197">
        <v>0.40089763361185798</v>
      </c>
      <c r="D22" s="253">
        <v>7.4627581594621198E-2</v>
      </c>
      <c r="E22" s="197">
        <v>0.41401598221647101</v>
      </c>
      <c r="F22" s="253">
        <v>7.7442642540766396E-2</v>
      </c>
      <c r="G22" s="197">
        <v>0.412668439708607</v>
      </c>
      <c r="H22" s="261">
        <v>7.8005179908889E-2</v>
      </c>
    </row>
    <row r="23" spans="1:8" ht="12.95" customHeight="1" x14ac:dyDescent="0.2">
      <c r="A23" s="2" t="s">
        <v>351</v>
      </c>
      <c r="B23" s="12">
        <v>2</v>
      </c>
      <c r="C23" s="197">
        <v>0.42566331447921102</v>
      </c>
      <c r="D23" s="253">
        <v>5.1238072842203303E-2</v>
      </c>
      <c r="E23" s="197">
        <v>0.44197992527320201</v>
      </c>
      <c r="F23" s="253">
        <v>5.5391298956958199E-2</v>
      </c>
      <c r="G23" s="197">
        <v>0.44220748981490599</v>
      </c>
      <c r="H23" s="261">
        <v>5.5891318614182998E-2</v>
      </c>
    </row>
    <row r="24" spans="1:8" ht="12.95" customHeight="1" x14ac:dyDescent="0.2">
      <c r="A24" s="2" t="s">
        <v>352</v>
      </c>
      <c r="B24" s="12">
        <v>2</v>
      </c>
      <c r="C24" s="197">
        <v>0.37859772761049398</v>
      </c>
      <c r="D24" s="253">
        <v>6.4048449671680802E-2</v>
      </c>
      <c r="E24" s="197">
        <v>0.39214615549978099</v>
      </c>
      <c r="F24" s="253">
        <v>6.9685683489699196E-2</v>
      </c>
      <c r="G24" s="197">
        <v>0.44520226311557098</v>
      </c>
      <c r="H24" s="261">
        <v>7.2558613526942706E-2</v>
      </c>
    </row>
    <row r="25" spans="1:8" ht="12.95" customHeight="1" x14ac:dyDescent="0.2">
      <c r="A25" s="2" t="s">
        <v>353</v>
      </c>
      <c r="B25" s="12">
        <v>2</v>
      </c>
      <c r="C25" s="197">
        <v>1.0023525384554299</v>
      </c>
      <c r="D25" s="253">
        <v>0.13299529514585701</v>
      </c>
      <c r="E25" s="197">
        <v>1.01567124287154</v>
      </c>
      <c r="F25" s="253">
        <v>0.13631327069400501</v>
      </c>
      <c r="G25" s="197">
        <v>1.0251183715558101</v>
      </c>
      <c r="H25" s="261">
        <v>0.14150810257094401</v>
      </c>
    </row>
    <row r="26" spans="1:8" ht="12.95" customHeight="1" x14ac:dyDescent="0.2">
      <c r="A26" s="2" t="s">
        <v>354</v>
      </c>
      <c r="B26" s="12">
        <v>2</v>
      </c>
      <c r="C26" s="197">
        <v>0.50414753284694003</v>
      </c>
      <c r="D26" s="253">
        <v>7.1889098756129893E-2</v>
      </c>
      <c r="E26" s="197">
        <v>0.52562939374177498</v>
      </c>
      <c r="F26" s="253">
        <v>7.5547703231774996E-2</v>
      </c>
      <c r="G26" s="197">
        <v>0.53054531655204795</v>
      </c>
      <c r="H26" s="261">
        <v>7.7442872289105694E-2</v>
      </c>
    </row>
    <row r="27" spans="1:8" ht="12.95" customHeight="1" x14ac:dyDescent="0.2">
      <c r="A27" s="2" t="s">
        <v>355</v>
      </c>
      <c r="B27" s="12">
        <v>2</v>
      </c>
      <c r="C27" s="197">
        <v>1.1320514906864401</v>
      </c>
      <c r="D27" s="253">
        <v>9.3116997679715596E-2</v>
      </c>
      <c r="E27" s="197">
        <v>1.1574822167837899</v>
      </c>
      <c r="F27" s="253">
        <v>9.8023576598432194E-2</v>
      </c>
      <c r="G27" s="197">
        <v>1.17005928099742</v>
      </c>
      <c r="H27" s="261">
        <v>9.6815263231060003E-2</v>
      </c>
    </row>
    <row r="28" spans="1:8" ht="12.95" customHeight="1" x14ac:dyDescent="0.2">
      <c r="A28" s="2" t="s">
        <v>356</v>
      </c>
      <c r="B28" s="12">
        <v>2</v>
      </c>
      <c r="C28" s="197">
        <v>1.0821883251564599</v>
      </c>
      <c r="D28" s="253">
        <v>0.15514841515953201</v>
      </c>
      <c r="E28" s="197">
        <v>1.0926590796794899</v>
      </c>
      <c r="F28" s="253">
        <v>0.15640540314926599</v>
      </c>
      <c r="G28" s="197">
        <v>1.1398999879102101</v>
      </c>
      <c r="H28" s="261">
        <v>0.16860271194166701</v>
      </c>
    </row>
    <row r="29" spans="1:8" ht="12.95" customHeight="1" x14ac:dyDescent="0.2">
      <c r="A29" s="2" t="s">
        <v>357</v>
      </c>
      <c r="B29" s="12">
        <v>2</v>
      </c>
      <c r="C29" s="197">
        <v>1.10356888640803</v>
      </c>
      <c r="D29" s="253">
        <v>0.146637766571759</v>
      </c>
      <c r="E29" s="197">
        <v>1.0927166040501399</v>
      </c>
      <c r="F29" s="253">
        <v>0.148359325875279</v>
      </c>
      <c r="G29" s="197">
        <v>1.10510181386129</v>
      </c>
      <c r="H29" s="261">
        <v>0.15527866891022499</v>
      </c>
    </row>
    <row r="30" spans="1:8" ht="12.95" customHeight="1" x14ac:dyDescent="0.2">
      <c r="A30" s="2" t="s">
        <v>358</v>
      </c>
      <c r="B30" s="12">
        <v>2</v>
      </c>
      <c r="C30" s="197">
        <v>0.77143418699319699</v>
      </c>
      <c r="D30" s="253">
        <v>8.4334492486188795E-2</v>
      </c>
      <c r="E30" s="197">
        <v>0.79380201018100305</v>
      </c>
      <c r="F30" s="253">
        <v>8.7492779849803706E-2</v>
      </c>
      <c r="G30" s="197">
        <v>0.80733261133048295</v>
      </c>
      <c r="H30" s="261">
        <v>8.7029292094521093E-2</v>
      </c>
    </row>
    <row r="31" spans="1:8" ht="12.95" customHeight="1" x14ac:dyDescent="0.2">
      <c r="A31" s="2" t="s">
        <v>359</v>
      </c>
      <c r="B31" s="12">
        <v>2</v>
      </c>
      <c r="C31" s="197">
        <v>1.1430558170684</v>
      </c>
      <c r="D31" s="253">
        <v>0.253093652230239</v>
      </c>
      <c r="E31" s="197">
        <v>1.11072616044088</v>
      </c>
      <c r="F31" s="253">
        <v>0.25068280934548098</v>
      </c>
      <c r="G31" s="197">
        <v>1.11211529329973</v>
      </c>
      <c r="H31" s="261">
        <v>0.26650263257429102</v>
      </c>
    </row>
    <row r="32" spans="1:8" ht="12.95" customHeight="1" x14ac:dyDescent="0.2">
      <c r="A32" s="2" t="s">
        <v>360</v>
      </c>
      <c r="B32" s="12">
        <v>2</v>
      </c>
      <c r="C32" s="197">
        <v>1.3636816109688901</v>
      </c>
      <c r="D32" s="253">
        <v>0.16366064113044901</v>
      </c>
      <c r="E32" s="197">
        <v>1.3695155418824301</v>
      </c>
      <c r="F32" s="253">
        <v>0.16613718160108301</v>
      </c>
      <c r="G32" s="197">
        <v>1.39035237293251</v>
      </c>
      <c r="H32" s="261">
        <v>0.17294695708464999</v>
      </c>
    </row>
    <row r="33" spans="1:8" ht="12.95" customHeight="1" x14ac:dyDescent="0.2">
      <c r="A33" s="2" t="s">
        <v>361</v>
      </c>
      <c r="B33" s="12">
        <v>2</v>
      </c>
      <c r="C33" s="197">
        <v>0.82017097104995595</v>
      </c>
      <c r="D33" s="253">
        <v>0.19194472536030199</v>
      </c>
      <c r="E33" s="197">
        <v>0.85107014881651699</v>
      </c>
      <c r="F33" s="253">
        <v>0.19962069940174801</v>
      </c>
      <c r="G33" s="197">
        <v>0.83466436465354599</v>
      </c>
      <c r="H33" s="261">
        <v>0.19330314547882199</v>
      </c>
    </row>
    <row r="34" spans="1:8" ht="12.95" customHeight="1" x14ac:dyDescent="0.2">
      <c r="A34" s="2" t="s">
        <v>362</v>
      </c>
      <c r="B34" s="12">
        <v>2</v>
      </c>
      <c r="C34" s="197">
        <v>0.92566302545256796</v>
      </c>
      <c r="D34" s="253">
        <v>0.145026897465385</v>
      </c>
      <c r="E34" s="197">
        <v>0.94576574656121504</v>
      </c>
      <c r="F34" s="253">
        <v>0.14522040493367</v>
      </c>
      <c r="G34" s="197">
        <v>0.95045594222330998</v>
      </c>
      <c r="H34" s="261">
        <v>0.14977491591431399</v>
      </c>
    </row>
    <row r="35" spans="1:8" ht="12.95" customHeight="1" x14ac:dyDescent="0.2">
      <c r="A35" s="2" t="s">
        <v>363</v>
      </c>
      <c r="B35" s="12">
        <v>2</v>
      </c>
      <c r="C35" s="197">
        <v>1.3551853402859799</v>
      </c>
      <c r="D35" s="253">
        <v>0.18837134255749499</v>
      </c>
      <c r="E35" s="197">
        <v>1.36424937643537</v>
      </c>
      <c r="F35" s="253">
        <v>0.19463607318125001</v>
      </c>
      <c r="G35" s="197">
        <v>1.36533676851578</v>
      </c>
      <c r="H35" s="261">
        <v>0.19608888678105599</v>
      </c>
    </row>
    <row r="36" spans="1:8" ht="12.95" customHeight="1" x14ac:dyDescent="0.2">
      <c r="A36" s="2" t="s">
        <v>364</v>
      </c>
      <c r="B36" s="12">
        <v>2</v>
      </c>
      <c r="C36" s="197">
        <v>2.8985889882279499</v>
      </c>
      <c r="D36" s="253">
        <v>0.33443604611886202</v>
      </c>
      <c r="E36" s="197">
        <v>2.70851521195637</v>
      </c>
      <c r="F36" s="253">
        <v>0.32419315914833202</v>
      </c>
      <c r="G36" s="197">
        <v>2.6882937746635398</v>
      </c>
      <c r="H36" s="261">
        <v>0.33702187870475198</v>
      </c>
    </row>
    <row r="37" spans="1:8" ht="12.95" customHeight="1" x14ac:dyDescent="0.2">
      <c r="A37" s="2" t="s">
        <v>365</v>
      </c>
      <c r="B37" s="12">
        <v>2</v>
      </c>
      <c r="C37" s="197">
        <v>1.1468713117460201</v>
      </c>
      <c r="D37" s="253">
        <v>9.9252086051232299E-2</v>
      </c>
      <c r="E37" s="197">
        <v>1.15431363335607</v>
      </c>
      <c r="F37" s="253">
        <v>9.9649754509806399E-2</v>
      </c>
      <c r="G37" s="197">
        <v>1.1474792727355401</v>
      </c>
      <c r="H37" s="261">
        <v>9.9925700637496007E-2</v>
      </c>
    </row>
    <row r="38" spans="1:8" ht="12.95" customHeight="1" x14ac:dyDescent="0.2">
      <c r="A38" s="2" t="s">
        <v>366</v>
      </c>
      <c r="B38" s="12">
        <v>2</v>
      </c>
      <c r="C38" s="197">
        <v>1.5793287910498199</v>
      </c>
      <c r="D38" s="253">
        <v>0.209674777690985</v>
      </c>
      <c r="E38" s="197">
        <v>1.5682779402378999</v>
      </c>
      <c r="F38" s="253">
        <v>0.205671057020343</v>
      </c>
      <c r="G38" s="197">
        <v>1.5589959812340899</v>
      </c>
      <c r="H38" s="261">
        <v>0.204582332223298</v>
      </c>
    </row>
    <row r="39" spans="1:8" ht="12.95" customHeight="1" x14ac:dyDescent="0.2">
      <c r="A39" s="2" t="s">
        <v>367</v>
      </c>
      <c r="B39" s="12">
        <v>2</v>
      </c>
      <c r="C39" s="197">
        <v>0.52038867847962</v>
      </c>
      <c r="D39" s="253">
        <v>8.7457155321308905E-2</v>
      </c>
      <c r="E39" s="197">
        <v>0.53092464609777101</v>
      </c>
      <c r="F39" s="253">
        <v>8.8926918043895103E-2</v>
      </c>
      <c r="G39" s="197">
        <v>0.54726798471114602</v>
      </c>
      <c r="H39" s="261">
        <v>9.4886808414327395E-2</v>
      </c>
    </row>
    <row r="40" spans="1:8" ht="12.95" customHeight="1" x14ac:dyDescent="0.2">
      <c r="A40" s="2" t="s">
        <v>368</v>
      </c>
      <c r="B40" s="12">
        <v>2</v>
      </c>
      <c r="C40" s="197">
        <v>0.66786074564658704</v>
      </c>
      <c r="D40" s="253">
        <v>8.0200129649365196E-2</v>
      </c>
      <c r="E40" s="197">
        <v>0.67804048601838196</v>
      </c>
      <c r="F40" s="253">
        <v>8.10173732752002E-2</v>
      </c>
      <c r="G40" s="197">
        <v>0.69204081550389296</v>
      </c>
      <c r="H40" s="261">
        <v>8.2643041199990303E-2</v>
      </c>
    </row>
    <row r="41" spans="1:8" ht="12.95" customHeight="1" x14ac:dyDescent="0.2">
      <c r="A41" s="2" t="s">
        <v>369</v>
      </c>
      <c r="B41" s="12">
        <v>2</v>
      </c>
      <c r="C41" s="197">
        <v>1.1808847618161999</v>
      </c>
      <c r="D41" s="253">
        <v>0.15027196665025699</v>
      </c>
      <c r="E41" s="197">
        <v>1.1494441148379499</v>
      </c>
      <c r="F41" s="253">
        <v>0.145761864961517</v>
      </c>
      <c r="G41" s="197">
        <v>1.14965487350255</v>
      </c>
      <c r="H41" s="261">
        <v>0.14161879563941099</v>
      </c>
    </row>
    <row r="42" spans="1:8" ht="12.95" customHeight="1" x14ac:dyDescent="0.2">
      <c r="A42" s="2" t="s">
        <v>370</v>
      </c>
      <c r="B42" s="12">
        <v>2</v>
      </c>
      <c r="C42" s="197">
        <v>0.58046915519534903</v>
      </c>
      <c r="D42" s="253">
        <v>7.5397233131449096E-2</v>
      </c>
      <c r="E42" s="197">
        <v>0.57559939179267205</v>
      </c>
      <c r="F42" s="253">
        <v>7.5957670235171304E-2</v>
      </c>
      <c r="G42" s="197">
        <v>0.57783763701423596</v>
      </c>
      <c r="H42" s="261">
        <v>7.52210631566511E-2</v>
      </c>
    </row>
    <row r="43" spans="1:8" ht="12.95" customHeight="1" x14ac:dyDescent="0.2">
      <c r="A43" s="2" t="s">
        <v>371</v>
      </c>
      <c r="B43" s="12">
        <v>2</v>
      </c>
      <c r="C43" s="197">
        <v>1.0277181191453399</v>
      </c>
      <c r="D43" s="253">
        <v>0.21257347227633999</v>
      </c>
      <c r="E43" s="197">
        <v>1.0090673458335</v>
      </c>
      <c r="F43" s="253">
        <v>0.214041622769816</v>
      </c>
      <c r="G43" s="197">
        <v>1.03501250262094</v>
      </c>
      <c r="H43" s="261">
        <v>0.22340037709162899</v>
      </c>
    </row>
    <row r="44" spans="1:8" ht="12.95" customHeight="1" x14ac:dyDescent="0.2">
      <c r="A44" s="2" t="s">
        <v>372</v>
      </c>
      <c r="B44" s="12">
        <v>2</v>
      </c>
      <c r="C44" s="197">
        <v>0.71479793613687304</v>
      </c>
      <c r="D44" s="253">
        <v>0.109035026536332</v>
      </c>
      <c r="E44" s="197">
        <v>0.73573726695724595</v>
      </c>
      <c r="F44" s="253">
        <v>0.113985594466351</v>
      </c>
      <c r="G44" s="197">
        <v>0.78928785322224404</v>
      </c>
      <c r="H44" s="261">
        <v>0.129084472054562</v>
      </c>
    </row>
    <row r="45" spans="1:8" ht="12.95" customHeight="1" x14ac:dyDescent="0.2">
      <c r="A45" s="2" t="s">
        <v>373</v>
      </c>
      <c r="B45" s="12">
        <v>2</v>
      </c>
      <c r="C45" s="197">
        <v>0.49205383061768498</v>
      </c>
      <c r="D45" s="253">
        <v>7.2060721260707297E-2</v>
      </c>
      <c r="E45" s="197">
        <v>0.49196547367066801</v>
      </c>
      <c r="F45" s="253">
        <v>7.1010335494118601E-2</v>
      </c>
      <c r="G45" s="197">
        <v>0.49711136885769502</v>
      </c>
      <c r="H45" s="261">
        <v>7.2336846217189693E-2</v>
      </c>
    </row>
    <row r="46" spans="1:8" ht="12.95" customHeight="1" x14ac:dyDescent="0.2">
      <c r="A46" s="2" t="s">
        <v>374</v>
      </c>
      <c r="B46" s="12">
        <v>2</v>
      </c>
      <c r="C46" s="197">
        <v>1.00842945918556</v>
      </c>
      <c r="D46" s="253">
        <v>0.14021605462762801</v>
      </c>
      <c r="E46" s="197">
        <v>1.01103314499706</v>
      </c>
      <c r="F46" s="253">
        <v>0.13991198400920199</v>
      </c>
      <c r="G46" s="197">
        <v>1.02210268400314</v>
      </c>
      <c r="H46" s="261">
        <v>0.139419138480981</v>
      </c>
    </row>
    <row r="47" spans="1:8" ht="12.95" customHeight="1" x14ac:dyDescent="0.2">
      <c r="A47" s="2" t="s">
        <v>375</v>
      </c>
      <c r="B47" s="12">
        <v>2</v>
      </c>
      <c r="C47" s="197">
        <v>0.68196941931509203</v>
      </c>
      <c r="D47" s="253">
        <v>7.5511478880588997E-2</v>
      </c>
      <c r="E47" s="197">
        <v>0.68714039969699303</v>
      </c>
      <c r="F47" s="253">
        <v>7.5910538512412404E-2</v>
      </c>
      <c r="G47" s="197">
        <v>0.69382082009683399</v>
      </c>
      <c r="H47" s="261">
        <v>7.6618910157659703E-2</v>
      </c>
    </row>
    <row r="48" spans="1:8" ht="12.95" customHeight="1" x14ac:dyDescent="0.2">
      <c r="A48" s="2" t="s">
        <v>376</v>
      </c>
      <c r="B48" s="12">
        <v>2</v>
      </c>
      <c r="C48" s="197">
        <v>0.877582642928456</v>
      </c>
      <c r="D48" s="253">
        <v>0.1030984974545</v>
      </c>
      <c r="E48" s="197">
        <v>0.86677148902377898</v>
      </c>
      <c r="F48" s="253">
        <v>0.101820116037658</v>
      </c>
      <c r="G48" s="197">
        <v>0.86784041943615897</v>
      </c>
      <c r="H48" s="261">
        <v>0.10294395304355999</v>
      </c>
    </row>
    <row r="49" spans="1:8" ht="12.95" customHeight="1" x14ac:dyDescent="0.2">
      <c r="A49" s="2" t="s">
        <v>377</v>
      </c>
      <c r="B49" s="12">
        <v>2</v>
      </c>
      <c r="C49" s="197">
        <v>0.80011014389524304</v>
      </c>
      <c r="D49" s="253">
        <v>9.2245135439433801E-2</v>
      </c>
      <c r="E49" s="197">
        <v>0.78791042190806904</v>
      </c>
      <c r="F49" s="253">
        <v>9.0481193819248198E-2</v>
      </c>
      <c r="G49" s="197">
        <v>0.78872976531017702</v>
      </c>
      <c r="H49" s="261">
        <v>9.0565317895629105E-2</v>
      </c>
    </row>
    <row r="50" spans="1:8" ht="12.95" customHeight="1" x14ac:dyDescent="0.2">
      <c r="A50" s="2" t="s">
        <v>378</v>
      </c>
      <c r="B50" s="12">
        <v>2</v>
      </c>
      <c r="C50" s="197">
        <v>1.2464184115453001</v>
      </c>
      <c r="D50" s="253">
        <v>0.13288369590727001</v>
      </c>
      <c r="E50" s="197">
        <v>1.2617603729079001</v>
      </c>
      <c r="F50" s="253">
        <v>0.13583552872205501</v>
      </c>
      <c r="G50" s="197">
        <v>1.24662097741679</v>
      </c>
      <c r="H50" s="261">
        <v>0.13111811655192099</v>
      </c>
    </row>
    <row r="51" spans="1:8" ht="12.95" customHeight="1" x14ac:dyDescent="0.2">
      <c r="A51" s="2" t="s">
        <v>379</v>
      </c>
      <c r="B51" s="12">
        <v>2</v>
      </c>
      <c r="C51" s="197">
        <v>1.42426355574071</v>
      </c>
      <c r="D51" s="253">
        <v>0.108398328449145</v>
      </c>
      <c r="E51" s="197">
        <v>1.4252698461775799</v>
      </c>
      <c r="F51" s="253">
        <v>0.10856838472456</v>
      </c>
      <c r="G51" s="197">
        <v>1.42216047042521</v>
      </c>
      <c r="H51" s="261">
        <v>0.108518717753755</v>
      </c>
    </row>
    <row r="52" spans="1:8" ht="12.95" customHeight="1" x14ac:dyDescent="0.2">
      <c r="A52" s="2" t="s">
        <v>380</v>
      </c>
      <c r="B52" s="12">
        <v>2</v>
      </c>
      <c r="C52" s="197">
        <v>0.575742365122351</v>
      </c>
      <c r="D52" s="253">
        <v>0.104959989240163</v>
      </c>
      <c r="E52" s="197">
        <v>0.55652955574816998</v>
      </c>
      <c r="F52" s="253">
        <v>0.105323099679986</v>
      </c>
      <c r="G52" s="197">
        <v>0.55459425970378096</v>
      </c>
      <c r="H52" s="261">
        <v>9.7886558915633304E-2</v>
      </c>
    </row>
    <row r="53" spans="1:8" ht="12.95" customHeight="1" x14ac:dyDescent="0.2">
      <c r="A53" s="2" t="s">
        <v>381</v>
      </c>
      <c r="B53" s="12">
        <v>2</v>
      </c>
      <c r="C53" s="197">
        <v>1.2202055577173301</v>
      </c>
      <c r="D53" s="253">
        <v>0.12452778116490799</v>
      </c>
      <c r="E53" s="197">
        <v>1.2090621899384999</v>
      </c>
      <c r="F53" s="253">
        <v>0.122553610502798</v>
      </c>
      <c r="G53" s="197">
        <v>1.2055434042114199</v>
      </c>
      <c r="H53" s="261">
        <v>0.12263435930347701</v>
      </c>
    </row>
    <row r="54" spans="1:8" ht="12.95" customHeight="1" x14ac:dyDescent="0.2">
      <c r="A54" s="2" t="s">
        <v>382</v>
      </c>
      <c r="B54" s="12">
        <v>2</v>
      </c>
      <c r="C54" s="197">
        <v>0.79845188410891199</v>
      </c>
      <c r="D54" s="253">
        <v>0.15094112097721199</v>
      </c>
      <c r="E54" s="197">
        <v>0.77466802277858804</v>
      </c>
      <c r="F54" s="253">
        <v>0.147157434068559</v>
      </c>
      <c r="G54" s="197">
        <v>0.75642574276286501</v>
      </c>
      <c r="H54" s="261">
        <v>0.14351009348858301</v>
      </c>
    </row>
    <row r="55" spans="1:8" ht="12.95" customHeight="1" x14ac:dyDescent="0.2">
      <c r="A55" s="2" t="s">
        <v>383</v>
      </c>
      <c r="B55" s="12">
        <v>2</v>
      </c>
      <c r="C55" s="197">
        <v>0.334177821857431</v>
      </c>
      <c r="D55" s="253">
        <v>4.6085216243783103E-2</v>
      </c>
      <c r="E55" s="197">
        <v>0.34711492685248702</v>
      </c>
      <c r="F55" s="253">
        <v>4.7808637707816598E-2</v>
      </c>
      <c r="G55" s="197">
        <v>0.34217773970440901</v>
      </c>
      <c r="H55" s="261">
        <v>4.7478807027757801E-2</v>
      </c>
    </row>
    <row r="56" spans="1:8" ht="12.95" customHeight="1" x14ac:dyDescent="0.2">
      <c r="A56" s="2" t="s">
        <v>384</v>
      </c>
      <c r="B56" s="12">
        <v>2</v>
      </c>
      <c r="C56" s="197">
        <v>0.58224237703570003</v>
      </c>
      <c r="D56" s="253">
        <v>6.3331163068367696E-2</v>
      </c>
      <c r="E56" s="197">
        <v>0.591991882955616</v>
      </c>
      <c r="F56" s="253">
        <v>6.42823169293186E-2</v>
      </c>
      <c r="G56" s="197">
        <v>0.57643795329849601</v>
      </c>
      <c r="H56" s="261">
        <v>6.5335115922533604E-2</v>
      </c>
    </row>
    <row r="57" spans="1:8" ht="12.95" customHeight="1" x14ac:dyDescent="0.2">
      <c r="A57" s="2" t="s">
        <v>385</v>
      </c>
      <c r="B57" s="12">
        <v>2</v>
      </c>
      <c r="C57" s="197">
        <v>0.53666552871802398</v>
      </c>
      <c r="D57" s="253">
        <v>8.2894807185593097E-2</v>
      </c>
      <c r="E57" s="197">
        <v>0.53907352248394802</v>
      </c>
      <c r="F57" s="253">
        <v>8.3131491077463301E-2</v>
      </c>
      <c r="G57" s="197">
        <v>0.53733295950458304</v>
      </c>
      <c r="H57" s="261">
        <v>8.9578653876332098E-2</v>
      </c>
    </row>
    <row r="58" spans="1:8" ht="12.95" customHeight="1" x14ac:dyDescent="0.2">
      <c r="A58" s="2" t="s">
        <v>386</v>
      </c>
      <c r="B58" s="12">
        <v>2</v>
      </c>
      <c r="C58" s="197">
        <v>0.37496224578333598</v>
      </c>
      <c r="D58" s="253">
        <v>4.1982744655287202E-2</v>
      </c>
      <c r="E58" s="197">
        <v>0.37324829190339898</v>
      </c>
      <c r="F58" s="253">
        <v>4.2282265064367101E-2</v>
      </c>
      <c r="G58" s="197">
        <v>0.39083259056974701</v>
      </c>
      <c r="H58" s="261">
        <v>4.3103655061154898E-2</v>
      </c>
    </row>
    <row r="59" spans="1:8" ht="12.95" customHeight="1" x14ac:dyDescent="0.2">
      <c r="A59" s="2" t="s">
        <v>387</v>
      </c>
      <c r="B59" s="12">
        <v>2</v>
      </c>
      <c r="C59" s="197">
        <v>0.49946984005637002</v>
      </c>
      <c r="D59" s="253">
        <v>6.5651773060617494E-2</v>
      </c>
      <c r="E59" s="197">
        <v>0.499463666666001</v>
      </c>
      <c r="F59" s="253">
        <v>6.49945365328191E-2</v>
      </c>
      <c r="G59" s="197">
        <v>0.47366931484911001</v>
      </c>
      <c r="H59" s="261">
        <v>6.4734251528378597E-2</v>
      </c>
    </row>
    <row r="60" spans="1:8" ht="12.95" customHeight="1" x14ac:dyDescent="0.2">
      <c r="A60" s="2" t="s">
        <v>388</v>
      </c>
      <c r="B60" s="12">
        <v>2</v>
      </c>
      <c r="C60" s="197">
        <v>1.27156597935305</v>
      </c>
      <c r="D60" s="253">
        <v>0.327798798980585</v>
      </c>
      <c r="E60" s="197">
        <v>1.2616418112635399</v>
      </c>
      <c r="F60" s="253">
        <v>0.31643059399082502</v>
      </c>
      <c r="G60" s="197">
        <v>1.29264578920566</v>
      </c>
      <c r="H60" s="261">
        <v>0.30005925538933398</v>
      </c>
    </row>
    <row r="61" spans="1:8" ht="12.95" customHeight="1" x14ac:dyDescent="0.2">
      <c r="A61" s="2" t="s">
        <v>389</v>
      </c>
      <c r="B61" s="12">
        <v>2</v>
      </c>
      <c r="C61" s="197">
        <v>1.82947165387</v>
      </c>
      <c r="D61" s="253">
        <v>0.175351924946474</v>
      </c>
      <c r="E61" s="197">
        <v>1.8321511473368499</v>
      </c>
      <c r="F61" s="253">
        <v>0.17538784637961799</v>
      </c>
      <c r="G61" s="197">
        <v>1.83759462909233</v>
      </c>
      <c r="H61" s="261">
        <v>0.17728631673932899</v>
      </c>
    </row>
    <row r="62" spans="1:8" ht="12.95" customHeight="1" x14ac:dyDescent="0.2">
      <c r="A62" s="2" t="s">
        <v>390</v>
      </c>
      <c r="B62" s="12">
        <v>2</v>
      </c>
      <c r="C62" s="197">
        <v>3.1579451281411699</v>
      </c>
      <c r="D62" s="253">
        <v>0.30876516077185701</v>
      </c>
      <c r="E62" s="197">
        <v>3.1377841991925801</v>
      </c>
      <c r="F62" s="253">
        <v>0.30811213662707299</v>
      </c>
      <c r="G62" s="197">
        <v>3.1393163818970602</v>
      </c>
      <c r="H62" s="261">
        <v>0.30917534749539699</v>
      </c>
    </row>
    <row r="63" spans="1:8" ht="12.95" customHeight="1" x14ac:dyDescent="0.2">
      <c r="A63" s="18" t="s">
        <v>391</v>
      </c>
      <c r="B63" s="19">
        <v>2</v>
      </c>
      <c r="C63" s="198">
        <v>0.97075343202478703</v>
      </c>
      <c r="D63" s="254">
        <v>3.0163825809171201E-2</v>
      </c>
      <c r="E63" s="198">
        <v>0.96694037996000204</v>
      </c>
      <c r="F63" s="254">
        <v>2.9943862178405799E-2</v>
      </c>
      <c r="G63" s="198">
        <v>0.971846018825543</v>
      </c>
      <c r="H63" s="263">
        <v>3.02643636472501E-2</v>
      </c>
    </row>
    <row r="64" spans="1:8" ht="12.95" customHeight="1" x14ac:dyDescent="0.2">
      <c r="A64" s="21" t="s">
        <v>392</v>
      </c>
      <c r="B64" s="22">
        <v>2</v>
      </c>
      <c r="C64" s="199">
        <v>0.98816655888808502</v>
      </c>
      <c r="D64" s="255">
        <v>5.2277732103662301E-2</v>
      </c>
      <c r="E64" s="199">
        <v>0.98976823886104104</v>
      </c>
      <c r="F64" s="255">
        <v>5.2578679227208797E-2</v>
      </c>
      <c r="G64" s="199">
        <v>0.99012514830187304</v>
      </c>
      <c r="H64" s="264">
        <v>5.4215442183180702E-2</v>
      </c>
    </row>
    <row r="65" spans="1:8" ht="12.95" customHeight="1" x14ac:dyDescent="0.2">
      <c r="A65" s="24" t="s">
        <v>393</v>
      </c>
      <c r="B65" s="25">
        <v>2</v>
      </c>
      <c r="C65" s="200">
        <v>0.93226279386956301</v>
      </c>
      <c r="D65" s="256">
        <v>2.0386899913926702E-2</v>
      </c>
      <c r="E65" s="200">
        <v>0.93182757747551004</v>
      </c>
      <c r="F65" s="256">
        <v>2.0347770514537501E-2</v>
      </c>
      <c r="G65" s="200">
        <v>0.93547136512364104</v>
      </c>
      <c r="H65" s="265">
        <v>2.0589421227237201E-2</v>
      </c>
    </row>
    <row r="66" spans="1:8" ht="12.95" customHeight="1" x14ac:dyDescent="0.2">
      <c r="A66" s="2" t="s">
        <v>394</v>
      </c>
      <c r="B66" s="12">
        <v>2</v>
      </c>
      <c r="C66" s="197">
        <v>0.95516685318351902</v>
      </c>
      <c r="D66" s="253">
        <v>0.20332305707553899</v>
      </c>
      <c r="E66" s="197">
        <v>0.93767697552448703</v>
      </c>
      <c r="F66" s="253">
        <v>0.204727201073054</v>
      </c>
      <c r="G66" s="197">
        <v>0.95308286244232199</v>
      </c>
      <c r="H66" s="261">
        <v>0.21436191871917101</v>
      </c>
    </row>
    <row r="67" spans="1:8" ht="12.95" customHeight="1" x14ac:dyDescent="0.2">
      <c r="A67" s="2" t="s">
        <v>395</v>
      </c>
      <c r="B67" s="12">
        <v>2</v>
      </c>
      <c r="C67" s="197">
        <v>0.94741729233721295</v>
      </c>
      <c r="D67" s="253">
        <v>0.34994793857627798</v>
      </c>
      <c r="E67" s="197">
        <v>0.93738901484696102</v>
      </c>
      <c r="F67" s="253">
        <v>0.33844989433258699</v>
      </c>
      <c r="G67" s="197">
        <v>0.94090033667615602</v>
      </c>
      <c r="H67" s="261">
        <v>0.32985562345643998</v>
      </c>
    </row>
    <row r="68" spans="1:8" ht="12.95" customHeight="1" x14ac:dyDescent="0.2">
      <c r="A68" s="2" t="s">
        <v>396</v>
      </c>
      <c r="B68" s="12">
        <v>2</v>
      </c>
      <c r="C68" s="197">
        <v>0.93808520994668998</v>
      </c>
      <c r="D68" s="253">
        <v>0.25521462490000002</v>
      </c>
      <c r="E68" s="197">
        <v>0.955692256415553</v>
      </c>
      <c r="F68" s="253">
        <v>0.26009893164842202</v>
      </c>
      <c r="G68" s="197">
        <v>0.926465969289191</v>
      </c>
      <c r="H68" s="261">
        <v>0.25089486135977102</v>
      </c>
    </row>
    <row r="69" spans="1:8" ht="12.95" customHeight="1" x14ac:dyDescent="0.2">
      <c r="A69" s="3" t="s">
        <v>397</v>
      </c>
      <c r="B69" s="27">
        <v>2</v>
      </c>
      <c r="C69" s="207">
        <v>0.58706061723011504</v>
      </c>
      <c r="D69" s="258">
        <v>0.110833937370574</v>
      </c>
      <c r="E69" s="207">
        <v>0.57445504464645003</v>
      </c>
      <c r="F69" s="258">
        <v>0.107121390137945</v>
      </c>
      <c r="G69" s="207">
        <v>0.58545195692964602</v>
      </c>
      <c r="H69" s="266">
        <v>0.11293097782744201</v>
      </c>
    </row>
    <row r="70" spans="1:8" ht="12.95" customHeight="1" x14ac:dyDescent="0.2">
      <c r="A70" s="2"/>
      <c r="B70" s="32"/>
      <c r="C70" s="197" t="s">
        <v>2003</v>
      </c>
      <c r="D70" s="253" t="s">
        <v>2004</v>
      </c>
      <c r="E70" s="197" t="s">
        <v>2005</v>
      </c>
      <c r="F70" s="253" t="s">
        <v>2006</v>
      </c>
      <c r="G70" s="197" t="s">
        <v>2007</v>
      </c>
      <c r="H70" s="261" t="s">
        <v>2008</v>
      </c>
    </row>
    <row r="71" spans="1:8" ht="12.95" customHeight="1" x14ac:dyDescent="0.2">
      <c r="A71" s="2" t="s">
        <v>341</v>
      </c>
      <c r="B71" s="32">
        <v>1</v>
      </c>
      <c r="C71" s="197">
        <v>0.57330242550588995</v>
      </c>
      <c r="D71" s="253">
        <v>0.100014953967204</v>
      </c>
      <c r="E71" s="197">
        <v>0.56602034076832797</v>
      </c>
      <c r="F71" s="253">
        <v>0.105881628045686</v>
      </c>
      <c r="G71" s="197">
        <v>0.56716713917781902</v>
      </c>
      <c r="H71" s="261">
        <v>0.109763296557488</v>
      </c>
    </row>
    <row r="72" spans="1:8" ht="12.95" customHeight="1" x14ac:dyDescent="0.2">
      <c r="A72" s="2" t="s">
        <v>345</v>
      </c>
      <c r="B72" s="32">
        <v>1</v>
      </c>
      <c r="C72" s="197">
        <v>1.01062926432407</v>
      </c>
      <c r="D72" s="253">
        <v>0.20984873302420001</v>
      </c>
      <c r="E72" s="197">
        <v>1.0570149196106</v>
      </c>
      <c r="F72" s="253">
        <v>0.22227137858374901</v>
      </c>
      <c r="G72" s="197">
        <v>1.0940458935828301</v>
      </c>
      <c r="H72" s="261">
        <v>0.22883567666135499</v>
      </c>
    </row>
    <row r="73" spans="1:8" ht="12.95" customHeight="1" x14ac:dyDescent="0.2">
      <c r="A73" s="17" t="s">
        <v>347</v>
      </c>
      <c r="B73" s="32">
        <v>1</v>
      </c>
      <c r="C73" s="197">
        <v>0.68318931994843102</v>
      </c>
      <c r="D73" s="253">
        <v>0.15342969077364099</v>
      </c>
      <c r="E73" s="197">
        <v>0.69612380914115002</v>
      </c>
      <c r="F73" s="253">
        <v>0.157996227138582</v>
      </c>
      <c r="G73" s="197">
        <v>0.707171135508046</v>
      </c>
      <c r="H73" s="261">
        <v>0.16291794971449999</v>
      </c>
    </row>
    <row r="74" spans="1:8" ht="12.95" customHeight="1" x14ac:dyDescent="0.2">
      <c r="A74" s="2" t="s">
        <v>348</v>
      </c>
      <c r="B74" s="32">
        <v>1</v>
      </c>
      <c r="C74" s="197">
        <v>0.326163895651924</v>
      </c>
      <c r="D74" s="253">
        <v>3.9473226354698202E-2</v>
      </c>
      <c r="E74" s="197">
        <v>0.323115340789626</v>
      </c>
      <c r="F74" s="253">
        <v>3.8788997978067903E-2</v>
      </c>
      <c r="G74" s="197">
        <v>0.32540594964844899</v>
      </c>
      <c r="H74" s="261">
        <v>3.9890833903292199E-2</v>
      </c>
    </row>
    <row r="75" spans="1:8" ht="12.95" customHeight="1" x14ac:dyDescent="0.2">
      <c r="A75" s="2" t="s">
        <v>359</v>
      </c>
      <c r="B75" s="32">
        <v>1</v>
      </c>
      <c r="C75" s="197">
        <v>1.29815458237808</v>
      </c>
      <c r="D75" s="253">
        <v>0.51957560982829998</v>
      </c>
      <c r="E75" s="197">
        <v>1.4555854303047699</v>
      </c>
      <c r="F75" s="253">
        <v>0.59093839886028199</v>
      </c>
      <c r="G75" s="197">
        <v>1.48122360762589</v>
      </c>
      <c r="H75" s="261">
        <v>0.60526656009902102</v>
      </c>
    </row>
    <row r="76" spans="1:8" ht="12.95" customHeight="1" x14ac:dyDescent="0.2">
      <c r="A76" s="2" t="s">
        <v>364</v>
      </c>
      <c r="B76" s="32">
        <v>1</v>
      </c>
      <c r="C76" s="197">
        <v>2.6358575023471298</v>
      </c>
      <c r="D76" s="253">
        <v>0.35883112885896001</v>
      </c>
      <c r="E76" s="197">
        <v>2.4718447267544801</v>
      </c>
      <c r="F76" s="253">
        <v>0.33955284164573102</v>
      </c>
      <c r="G76" s="197">
        <v>2.4760207688312499</v>
      </c>
      <c r="H76" s="261">
        <v>0.33883008187804697</v>
      </c>
    </row>
    <row r="77" spans="1:8" ht="12.95" customHeight="1" x14ac:dyDescent="0.2">
      <c r="A77" s="2" t="s">
        <v>366</v>
      </c>
      <c r="B77" s="32">
        <v>1</v>
      </c>
      <c r="C77" s="197">
        <v>1.57444455781601</v>
      </c>
      <c r="D77" s="253">
        <v>0.178029726210957</v>
      </c>
      <c r="E77" s="197">
        <v>1.69328917282462</v>
      </c>
      <c r="F77" s="253">
        <v>0.19715461263849299</v>
      </c>
      <c r="G77" s="197">
        <v>1.68939640958032</v>
      </c>
      <c r="H77" s="261">
        <v>0.197404000869837</v>
      </c>
    </row>
    <row r="78" spans="1:8" ht="12.95" customHeight="1" x14ac:dyDescent="0.2">
      <c r="A78" s="2" t="s">
        <v>372</v>
      </c>
      <c r="B78" s="32">
        <v>1</v>
      </c>
      <c r="C78" s="197">
        <v>0.608918972127374</v>
      </c>
      <c r="D78" s="253">
        <v>8.2037094088809895E-2</v>
      </c>
      <c r="E78" s="197">
        <v>0.62058618754252504</v>
      </c>
      <c r="F78" s="253">
        <v>8.5930365871778297E-2</v>
      </c>
      <c r="G78" s="197">
        <v>0.76499228216008497</v>
      </c>
      <c r="H78" s="261">
        <v>0.105918525288242</v>
      </c>
    </row>
    <row r="79" spans="1:8" ht="12.95" customHeight="1" x14ac:dyDescent="0.2">
      <c r="A79" s="2" t="s">
        <v>377</v>
      </c>
      <c r="B79" s="32">
        <v>1</v>
      </c>
      <c r="C79" s="197">
        <v>0.49355521264289998</v>
      </c>
      <c r="D79" s="253">
        <v>6.1019282342467798E-2</v>
      </c>
      <c r="E79" s="197">
        <v>0.52172986631092799</v>
      </c>
      <c r="F79" s="253">
        <v>6.7524422867231898E-2</v>
      </c>
      <c r="G79" s="197">
        <v>0.525417950853178</v>
      </c>
      <c r="H79" s="261">
        <v>6.9807573299985895E-2</v>
      </c>
    </row>
    <row r="80" spans="1:8" ht="12.95" customHeight="1" x14ac:dyDescent="0.2">
      <c r="A80" s="2" t="s">
        <v>382</v>
      </c>
      <c r="B80" s="32">
        <v>1</v>
      </c>
      <c r="C80" s="197">
        <v>0.72018887949993105</v>
      </c>
      <c r="D80" s="253">
        <v>9.1580655906270098E-2</v>
      </c>
      <c r="E80" s="197">
        <v>0.747909806541036</v>
      </c>
      <c r="F80" s="253">
        <v>9.7757882808358301E-2</v>
      </c>
      <c r="G80" s="197">
        <v>0.74746959750507502</v>
      </c>
      <c r="H80" s="261">
        <v>9.9017219399654799E-2</v>
      </c>
    </row>
    <row r="81" spans="1:8" ht="12.95" customHeight="1" x14ac:dyDescent="0.2">
      <c r="A81" s="2" t="s">
        <v>384</v>
      </c>
      <c r="B81" s="32">
        <v>1</v>
      </c>
      <c r="C81" s="197">
        <v>0.40473487532727598</v>
      </c>
      <c r="D81" s="253">
        <v>5.0803830973458898E-2</v>
      </c>
      <c r="E81" s="197">
        <v>0.41283574538874401</v>
      </c>
      <c r="F81" s="253">
        <v>5.1753361505864501E-2</v>
      </c>
      <c r="G81" s="197">
        <v>0.406116484849601</v>
      </c>
      <c r="H81" s="261">
        <v>5.0226335408485603E-2</v>
      </c>
    </row>
    <row r="82" spans="1:8" ht="12.95" customHeight="1" x14ac:dyDescent="0.2">
      <c r="A82" s="2" t="s">
        <v>386</v>
      </c>
      <c r="B82" s="32">
        <v>1</v>
      </c>
      <c r="C82" s="197">
        <v>0.34546202683435001</v>
      </c>
      <c r="D82" s="253">
        <v>4.5586335047249897E-2</v>
      </c>
      <c r="E82" s="197">
        <v>0.33767947552055899</v>
      </c>
      <c r="F82" s="253">
        <v>4.4808351475673101E-2</v>
      </c>
      <c r="G82" s="197">
        <v>0.346383703595184</v>
      </c>
      <c r="H82" s="261">
        <v>4.2810164530456801E-2</v>
      </c>
    </row>
    <row r="83" spans="1:8" ht="12.95" customHeight="1" x14ac:dyDescent="0.2">
      <c r="A83" s="2" t="s">
        <v>387</v>
      </c>
      <c r="B83" s="32">
        <v>1</v>
      </c>
      <c r="C83" s="197">
        <v>0.52975478972114498</v>
      </c>
      <c r="D83" s="253">
        <v>6.9721084475755493E-2</v>
      </c>
      <c r="E83" s="197">
        <v>0.53087002017768403</v>
      </c>
      <c r="F83" s="253">
        <v>6.9844071152592002E-2</v>
      </c>
      <c r="G83" s="197">
        <v>0.53716586897085905</v>
      </c>
      <c r="H83" s="261">
        <v>7.1892498718956699E-2</v>
      </c>
    </row>
    <row r="84" spans="1:8" ht="12.95" customHeight="1" x14ac:dyDescent="0.2">
      <c r="A84" s="33" t="s">
        <v>398</v>
      </c>
      <c r="B84" s="34">
        <v>1</v>
      </c>
      <c r="C84" s="201">
        <v>0.87676391534800702</v>
      </c>
      <c r="D84" s="257">
        <v>5.9766409945222101E-2</v>
      </c>
      <c r="E84" s="201">
        <v>0.89487341937782505</v>
      </c>
      <c r="F84" s="257">
        <v>6.4364355011949898E-2</v>
      </c>
      <c r="G84" s="201">
        <v>0.91340047136504499</v>
      </c>
      <c r="H84" s="262">
        <v>6.5698541697380194E-2</v>
      </c>
    </row>
    <row r="85" spans="1:8" ht="12.95" customHeight="1" x14ac:dyDescent="0.2">
      <c r="A85" s="2" t="s">
        <v>106</v>
      </c>
      <c r="B85" s="32">
        <v>1</v>
      </c>
      <c r="C85" s="197">
        <v>1.48992501590656</v>
      </c>
      <c r="D85" s="253">
        <v>0.41961664906732798</v>
      </c>
      <c r="E85" s="197">
        <v>1.53441512316813</v>
      </c>
      <c r="F85" s="253">
        <v>0.44546590382640999</v>
      </c>
      <c r="G85" s="197">
        <v>1.5643655897242299</v>
      </c>
      <c r="H85" s="261">
        <v>0.44932150240091101</v>
      </c>
    </row>
    <row r="86" spans="1:8" ht="12.95" customHeight="1" x14ac:dyDescent="0.2">
      <c r="A86" s="2" t="s">
        <v>395</v>
      </c>
      <c r="B86" s="32">
        <v>1</v>
      </c>
      <c r="C86" s="197">
        <v>1.62105156933479</v>
      </c>
      <c r="D86" s="253">
        <v>0.58966165210840704</v>
      </c>
      <c r="E86" s="197">
        <v>1.6583989682712099</v>
      </c>
      <c r="F86" s="253">
        <v>0.60299970141605597</v>
      </c>
      <c r="G86" s="197">
        <v>1.6532724722538701</v>
      </c>
      <c r="H86" s="261">
        <v>0.59935285963240403</v>
      </c>
    </row>
    <row r="87" spans="1:8" ht="12.95" customHeight="1" x14ac:dyDescent="0.2">
      <c r="A87" s="3" t="s">
        <v>396</v>
      </c>
      <c r="B87" s="36">
        <v>1</v>
      </c>
      <c r="C87" s="207">
        <v>0.41785233925502402</v>
      </c>
      <c r="D87" s="258">
        <v>0.105364876250954</v>
      </c>
      <c r="E87" s="207">
        <v>0.43015924584286402</v>
      </c>
      <c r="F87" s="258">
        <v>9.9486136864525093E-2</v>
      </c>
      <c r="G87" s="207">
        <v>0.43310601578018798</v>
      </c>
      <c r="H87" s="266">
        <v>9.53397953313809E-2</v>
      </c>
    </row>
    <row r="88" spans="1:8" ht="12.95" customHeight="1" x14ac:dyDescent="0.2">
      <c r="A88" s="2"/>
      <c r="B88" s="37"/>
      <c r="C88" s="197" t="s">
        <v>2003</v>
      </c>
      <c r="D88" s="253" t="s">
        <v>2004</v>
      </c>
      <c r="E88" s="197" t="s">
        <v>2005</v>
      </c>
      <c r="F88" s="253" t="s">
        <v>2006</v>
      </c>
      <c r="G88" s="197" t="s">
        <v>2007</v>
      </c>
      <c r="H88" s="261" t="s">
        <v>2008</v>
      </c>
    </row>
    <row r="89" spans="1:8" ht="12.95" customHeight="1" x14ac:dyDescent="0.2">
      <c r="A89" s="2" t="s">
        <v>1701</v>
      </c>
      <c r="B89" s="37">
        <v>3</v>
      </c>
      <c r="C89" s="197">
        <v>1.0774744300271999</v>
      </c>
      <c r="D89" s="253">
        <v>0.20260107050810999</v>
      </c>
      <c r="E89" s="197">
        <v>1.0525256261623499</v>
      </c>
      <c r="F89" s="253">
        <v>0.204166644556868</v>
      </c>
      <c r="G89" s="197">
        <v>1.11308792787648</v>
      </c>
      <c r="H89" s="261">
        <v>0.21392820665193901</v>
      </c>
    </row>
    <row r="90" spans="1:8" ht="12.95" customHeight="1" x14ac:dyDescent="0.2">
      <c r="A90" s="2" t="s">
        <v>356</v>
      </c>
      <c r="B90" s="37">
        <v>3</v>
      </c>
      <c r="C90" s="197">
        <v>0.86485651281804898</v>
      </c>
      <c r="D90" s="253">
        <v>0.15624247163267599</v>
      </c>
      <c r="E90" s="197">
        <v>0.88336382782328104</v>
      </c>
      <c r="F90" s="253">
        <v>0.15352772903386899</v>
      </c>
      <c r="G90" s="197">
        <v>0.81851175227106698</v>
      </c>
      <c r="H90" s="261">
        <v>0.13683192113843601</v>
      </c>
    </row>
    <row r="91" spans="1:8" ht="12.95" customHeight="1" x14ac:dyDescent="0.2">
      <c r="A91" s="2" t="s">
        <v>99</v>
      </c>
      <c r="B91" s="37">
        <v>3</v>
      </c>
      <c r="C91" s="197">
        <v>1.2486608819818601</v>
      </c>
      <c r="D91" s="253">
        <v>0.22377652227543701</v>
      </c>
      <c r="E91" s="197">
        <v>1.2491693921946201</v>
      </c>
      <c r="F91" s="253">
        <v>0.22632510721719601</v>
      </c>
      <c r="G91" s="197">
        <v>1.2564992510233901</v>
      </c>
      <c r="H91" s="261">
        <v>0.225162185645814</v>
      </c>
    </row>
    <row r="92" spans="1:8" ht="12.95" customHeight="1" x14ac:dyDescent="0.2">
      <c r="A92" s="2" t="s">
        <v>375</v>
      </c>
      <c r="B92" s="37">
        <v>3</v>
      </c>
      <c r="C92" s="197">
        <v>0.71681247014689997</v>
      </c>
      <c r="D92" s="253">
        <v>6.6596112605693994E-2</v>
      </c>
      <c r="E92" s="197">
        <v>0.73508471475389903</v>
      </c>
      <c r="F92" s="253">
        <v>7.1117544891104098E-2</v>
      </c>
      <c r="G92" s="197">
        <v>0.74118540626148799</v>
      </c>
      <c r="H92" s="261">
        <v>7.2779119424045496E-2</v>
      </c>
    </row>
    <row r="93" spans="1:8" ht="12.95" customHeight="1" x14ac:dyDescent="0.2">
      <c r="A93" s="2" t="s">
        <v>377</v>
      </c>
      <c r="B93" s="37">
        <v>3</v>
      </c>
      <c r="C93" s="197">
        <v>0.44120601839808599</v>
      </c>
      <c r="D93" s="253">
        <v>4.42636708978775E-2</v>
      </c>
      <c r="E93" s="197">
        <v>0.45288682442455502</v>
      </c>
      <c r="F93" s="253">
        <v>4.5718843327957601E-2</v>
      </c>
      <c r="G93" s="197">
        <v>0.45061103770747202</v>
      </c>
      <c r="H93" s="261">
        <v>4.6027768876043602E-2</v>
      </c>
    </row>
    <row r="94" spans="1:8" ht="12.95" customHeight="1" x14ac:dyDescent="0.2">
      <c r="A94" s="2" t="s">
        <v>382</v>
      </c>
      <c r="B94" s="37">
        <v>3</v>
      </c>
      <c r="C94" s="197">
        <v>0.80726035947460595</v>
      </c>
      <c r="D94" s="253">
        <v>0.13205396972769001</v>
      </c>
      <c r="E94" s="197">
        <v>0.82521676077036099</v>
      </c>
      <c r="F94" s="253">
        <v>0.13739133903662101</v>
      </c>
      <c r="G94" s="197">
        <v>0.80696002252715504</v>
      </c>
      <c r="H94" s="261">
        <v>0.140112832355554</v>
      </c>
    </row>
    <row r="95" spans="1:8" ht="12.95" customHeight="1" x14ac:dyDescent="0.2">
      <c r="A95" s="2" t="s">
        <v>386</v>
      </c>
      <c r="B95" s="37">
        <v>3</v>
      </c>
      <c r="C95" s="197">
        <v>0.404873276307258</v>
      </c>
      <c r="D95" s="253">
        <v>3.8801183167935502E-2</v>
      </c>
      <c r="E95" s="197">
        <v>0.405535351721932</v>
      </c>
      <c r="F95" s="253">
        <v>3.9106479772691202E-2</v>
      </c>
      <c r="G95" s="197">
        <v>0.422417282907388</v>
      </c>
      <c r="H95" s="261">
        <v>3.9065156410810702E-2</v>
      </c>
    </row>
    <row r="96" spans="1:8" ht="12.95" customHeight="1" x14ac:dyDescent="0.2">
      <c r="A96" s="2" t="s">
        <v>387</v>
      </c>
      <c r="B96" s="37">
        <v>3</v>
      </c>
      <c r="C96" s="197">
        <v>0.50042146765290596</v>
      </c>
      <c r="D96" s="253">
        <v>9.2476526448624599E-2</v>
      </c>
      <c r="E96" s="197">
        <v>0.50636942154974096</v>
      </c>
      <c r="F96" s="253">
        <v>9.0261583879915896E-2</v>
      </c>
      <c r="G96" s="197">
        <v>0.49756302310523798</v>
      </c>
      <c r="H96" s="261">
        <v>9.1051958480213399E-2</v>
      </c>
    </row>
    <row r="97" spans="1:8" ht="12.95" customHeight="1" x14ac:dyDescent="0.2">
      <c r="A97" s="39" t="s">
        <v>399</v>
      </c>
      <c r="B97" s="40">
        <v>3</v>
      </c>
      <c r="C97" s="211">
        <v>0.75769567710085794</v>
      </c>
      <c r="D97" s="260">
        <v>4.8319386813522998E-2</v>
      </c>
      <c r="E97" s="211">
        <v>0.76376898992509201</v>
      </c>
      <c r="F97" s="260">
        <v>4.87625952707295E-2</v>
      </c>
      <c r="G97" s="211">
        <v>0.76335446295995901</v>
      </c>
      <c r="H97" s="268">
        <v>4.8741949527520499E-2</v>
      </c>
    </row>
    <row r="99" spans="1:8" x14ac:dyDescent="0.2">
      <c r="A99" s="52" t="s">
        <v>542</v>
      </c>
    </row>
    <row r="100" spans="1:8" x14ac:dyDescent="0.2">
      <c r="A100" s="52" t="s">
        <v>445</v>
      </c>
    </row>
    <row r="101" spans="1:8" x14ac:dyDescent="0.2">
      <c r="A101" s="52" t="s">
        <v>543</v>
      </c>
    </row>
    <row r="102" spans="1:8" x14ac:dyDescent="0.2">
      <c r="A102" s="52" t="s">
        <v>1702</v>
      </c>
    </row>
    <row r="103" spans="1:8" x14ac:dyDescent="0.2">
      <c r="A103" s="52" t="s">
        <v>401</v>
      </c>
    </row>
    <row r="104" spans="1:8" x14ac:dyDescent="0.2">
      <c r="A104" s="52" t="s">
        <v>402</v>
      </c>
    </row>
    <row r="105" spans="1:8" x14ac:dyDescent="0.2">
      <c r="A105" s="52" t="s">
        <v>403</v>
      </c>
    </row>
    <row r="106" spans="1:8" x14ac:dyDescent="0.2">
      <c r="A106" s="172" t="str">
        <f>HYPERLINK("https://oecdcode.org/disclaimers/cyprus.html", "Information on data for Cyprus: https://oecdcode.org/disclaimers/cyprus.html")</f>
        <v>Information on data for Cyprus: https://oecdcode.org/disclaimers/cyprus.html</v>
      </c>
    </row>
    <row r="107" spans="1:8" x14ac:dyDescent="0.2">
      <c r="A107" s="52" t="s">
        <v>404</v>
      </c>
    </row>
  </sheetData>
  <mergeCells count="5">
    <mergeCell ref="B8:B10"/>
    <mergeCell ref="C9:D9"/>
    <mergeCell ref="E9:F9"/>
    <mergeCell ref="G9:H9"/>
    <mergeCell ref="C8:H8"/>
  </mergeCells>
  <conditionalFormatting sqref="C1:C200">
    <cfRule type="expression" dxfId="413" priority="3">
      <formula>ABS(LN(C1)/(D1/C1))&gt;1.95996398454005</formula>
    </cfRule>
  </conditionalFormatting>
  <conditionalFormatting sqref="E1:E200">
    <cfRule type="expression" dxfId="412" priority="2">
      <formula>ABS(LN(E1)/(F1/E1))&gt;1.95996398454005</formula>
    </cfRule>
  </conditionalFormatting>
  <conditionalFormatting sqref="G1:G200">
    <cfRule type="expression" dxfId="411" priority="1">
      <formula>ABS(LN(G1)/(H1/G1))&gt;1.95996398454005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F105"/>
  <sheetViews>
    <sheetView showGridLines="0" topLeftCell="A23" zoomScale="80" workbookViewId="0"/>
  </sheetViews>
  <sheetFormatPr defaultColWidth="10.85546875" defaultRowHeight="12.75" x14ac:dyDescent="0.2"/>
  <cols>
    <col min="1" max="1" width="30.7109375" customWidth="1"/>
    <col min="2" max="2" width="8.7109375" customWidth="1"/>
  </cols>
  <sheetData>
    <row r="1" spans="1:58" x14ac:dyDescent="0.2">
      <c r="A1" s="1" t="s">
        <v>253</v>
      </c>
    </row>
    <row r="2" spans="1:58" x14ac:dyDescent="0.2">
      <c r="A2" s="51" t="s">
        <v>254</v>
      </c>
    </row>
    <row r="3" spans="1:58" x14ac:dyDescent="0.2">
      <c r="A3" s="47" t="s">
        <v>323</v>
      </c>
    </row>
    <row r="4" spans="1:58" x14ac:dyDescent="0.2">
      <c r="A4" s="147" t="str">
        <f>HYPERLINK("#'TOC'!A1", "Back to TOC")</f>
        <v>Back to TOC</v>
      </c>
    </row>
    <row r="6" spans="1:58" ht="15.95" customHeight="1" x14ac:dyDescent="0.2">
      <c r="B6" s="671" t="s">
        <v>324</v>
      </c>
      <c r="C6" s="674" t="s">
        <v>458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5"/>
    </row>
    <row r="7" spans="1:58" ht="32.1" customHeight="1" x14ac:dyDescent="0.2">
      <c r="B7" s="672"/>
      <c r="C7" s="676" t="s">
        <v>544</v>
      </c>
      <c r="D7" s="676"/>
      <c r="E7" s="676"/>
      <c r="F7" s="676"/>
      <c r="G7" s="676"/>
      <c r="H7" s="676"/>
      <c r="I7" s="676"/>
      <c r="J7" s="676"/>
      <c r="K7" s="676"/>
      <c r="L7" s="676"/>
      <c r="M7" s="676" t="s">
        <v>545</v>
      </c>
      <c r="N7" s="676"/>
      <c r="O7" s="676"/>
      <c r="P7" s="676"/>
      <c r="Q7" s="676"/>
      <c r="R7" s="676"/>
      <c r="S7" s="676"/>
      <c r="T7" s="676"/>
      <c r="U7" s="676"/>
      <c r="V7" s="676"/>
      <c r="W7" s="676" t="s">
        <v>546</v>
      </c>
      <c r="X7" s="676"/>
      <c r="Y7" s="676"/>
      <c r="Z7" s="676"/>
      <c r="AA7" s="676"/>
      <c r="AB7" s="676"/>
      <c r="AC7" s="676"/>
      <c r="AD7" s="676"/>
      <c r="AE7" s="676"/>
      <c r="AF7" s="676"/>
      <c r="AG7" s="676" t="s">
        <v>547</v>
      </c>
      <c r="AH7" s="676"/>
      <c r="AI7" s="676"/>
      <c r="AJ7" s="676"/>
      <c r="AK7" s="676"/>
      <c r="AL7" s="676"/>
      <c r="AM7" s="676"/>
      <c r="AN7" s="676"/>
      <c r="AO7" s="676"/>
      <c r="AP7" s="676"/>
      <c r="AQ7" s="679" t="s">
        <v>338</v>
      </c>
      <c r="AR7" s="679"/>
      <c r="AS7" s="679"/>
      <c r="AT7" s="679"/>
      <c r="AU7" s="679"/>
      <c r="AV7" s="679"/>
      <c r="AW7" s="679"/>
      <c r="AX7" s="679"/>
      <c r="AY7" s="679" t="s">
        <v>339</v>
      </c>
      <c r="AZ7" s="679"/>
      <c r="BA7" s="679"/>
      <c r="BB7" s="679"/>
      <c r="BC7" s="679"/>
      <c r="BD7" s="679"/>
      <c r="BE7" s="679"/>
      <c r="BF7" s="681"/>
    </row>
    <row r="8" spans="1:58"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80" t="s">
        <v>327</v>
      </c>
      <c r="AR8" s="680"/>
      <c r="AS8" s="680"/>
      <c r="AT8" s="680"/>
      <c r="AU8" s="680"/>
      <c r="AV8" s="680"/>
      <c r="AW8" s="680"/>
      <c r="AX8" s="680"/>
      <c r="AY8" s="680" t="s">
        <v>327</v>
      </c>
      <c r="AZ8" s="680"/>
      <c r="BA8" s="680"/>
      <c r="BB8" s="680"/>
      <c r="BC8" s="680"/>
      <c r="BD8" s="680"/>
      <c r="BE8" s="680"/>
      <c r="BF8" s="682"/>
    </row>
    <row r="9" spans="1:58" ht="48"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80" t="s">
        <v>544</v>
      </c>
      <c r="AR9" s="680"/>
      <c r="AS9" s="680" t="s">
        <v>545</v>
      </c>
      <c r="AT9" s="680"/>
      <c r="AU9" s="680" t="s">
        <v>546</v>
      </c>
      <c r="AV9" s="680"/>
      <c r="AW9" s="680" t="s">
        <v>547</v>
      </c>
      <c r="AX9" s="680"/>
      <c r="AY9" s="680" t="s">
        <v>544</v>
      </c>
      <c r="AZ9" s="680"/>
      <c r="BA9" s="680" t="s">
        <v>545</v>
      </c>
      <c r="BB9" s="680"/>
      <c r="BC9" s="680" t="s">
        <v>546</v>
      </c>
      <c r="BD9" s="680"/>
      <c r="BE9" s="680" t="s">
        <v>547</v>
      </c>
      <c r="BF9" s="682"/>
    </row>
    <row r="10" spans="1:58"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333</v>
      </c>
      <c r="AR10" s="4" t="s">
        <v>328</v>
      </c>
      <c r="AS10" s="4" t="s">
        <v>333</v>
      </c>
      <c r="AT10" s="4" t="s">
        <v>328</v>
      </c>
      <c r="AU10" s="4" t="s">
        <v>333</v>
      </c>
      <c r="AV10" s="4" t="s">
        <v>328</v>
      </c>
      <c r="AW10" s="4" t="s">
        <v>333</v>
      </c>
      <c r="AX10" s="4" t="s">
        <v>328</v>
      </c>
      <c r="AY10" s="4" t="s">
        <v>333</v>
      </c>
      <c r="AZ10" s="4" t="s">
        <v>328</v>
      </c>
      <c r="BA10" s="4" t="s">
        <v>333</v>
      </c>
      <c r="BB10" s="4" t="s">
        <v>328</v>
      </c>
      <c r="BC10" s="4" t="s">
        <v>333</v>
      </c>
      <c r="BD10" s="4" t="s">
        <v>328</v>
      </c>
      <c r="BE10" s="4" t="s">
        <v>333</v>
      </c>
      <c r="BF10" s="5" t="s">
        <v>328</v>
      </c>
    </row>
    <row r="11" spans="1:58" ht="12.95" customHeight="1" x14ac:dyDescent="0.2">
      <c r="A11" s="6"/>
      <c r="B11" s="7"/>
      <c r="C11" s="8" t="s">
        <v>2009</v>
      </c>
      <c r="D11" s="179" t="s">
        <v>2010</v>
      </c>
      <c r="E11" s="8" t="s">
        <v>2011</v>
      </c>
      <c r="F11" s="179" t="s">
        <v>2012</v>
      </c>
      <c r="G11" s="8" t="s">
        <v>2013</v>
      </c>
      <c r="H11" s="179" t="s">
        <v>2014</v>
      </c>
      <c r="I11" s="8" t="s">
        <v>2015</v>
      </c>
      <c r="J11" s="179" t="s">
        <v>2016</v>
      </c>
      <c r="K11" s="8" t="s">
        <v>2017</v>
      </c>
      <c r="L11" s="179" t="s">
        <v>2018</v>
      </c>
      <c r="M11" s="8" t="s">
        <v>2019</v>
      </c>
      <c r="N11" s="179" t="s">
        <v>2020</v>
      </c>
      <c r="O11" s="8" t="s">
        <v>2021</v>
      </c>
      <c r="P11" s="179" t="s">
        <v>2022</v>
      </c>
      <c r="Q11" s="8" t="s">
        <v>2023</v>
      </c>
      <c r="R11" s="179" t="s">
        <v>2024</v>
      </c>
      <c r="S11" s="8" t="s">
        <v>2025</v>
      </c>
      <c r="T11" s="179" t="s">
        <v>2026</v>
      </c>
      <c r="U11" s="8" t="s">
        <v>2027</v>
      </c>
      <c r="V11" s="179" t="s">
        <v>2028</v>
      </c>
      <c r="W11" s="8" t="s">
        <v>2029</v>
      </c>
      <c r="X11" s="179" t="s">
        <v>2030</v>
      </c>
      <c r="Y11" s="8" t="s">
        <v>2031</v>
      </c>
      <c r="Z11" s="179" t="s">
        <v>2032</v>
      </c>
      <c r="AA11" s="8" t="s">
        <v>2033</v>
      </c>
      <c r="AB11" s="179" t="s">
        <v>2034</v>
      </c>
      <c r="AC11" s="8" t="s">
        <v>2035</v>
      </c>
      <c r="AD11" s="179" t="s">
        <v>2036</v>
      </c>
      <c r="AE11" s="8" t="s">
        <v>2037</v>
      </c>
      <c r="AF11" s="179" t="s">
        <v>2038</v>
      </c>
      <c r="AG11" s="8" t="s">
        <v>2039</v>
      </c>
      <c r="AH11" s="179" t="s">
        <v>2040</v>
      </c>
      <c r="AI11" s="8" t="s">
        <v>2041</v>
      </c>
      <c r="AJ11" s="179" t="s">
        <v>2042</v>
      </c>
      <c r="AK11" s="8" t="s">
        <v>2043</v>
      </c>
      <c r="AL11" s="179" t="s">
        <v>2044</v>
      </c>
      <c r="AM11" s="8" t="s">
        <v>2045</v>
      </c>
      <c r="AN11" s="179" t="s">
        <v>2046</v>
      </c>
      <c r="AO11" s="8" t="s">
        <v>2047</v>
      </c>
      <c r="AP11" s="179" t="s">
        <v>2048</v>
      </c>
      <c r="AQ11" s="10" t="s">
        <v>2049</v>
      </c>
      <c r="AR11" s="10" t="s">
        <v>2050</v>
      </c>
      <c r="AS11" s="10" t="s">
        <v>2051</v>
      </c>
      <c r="AT11" s="10" t="s">
        <v>2052</v>
      </c>
      <c r="AU11" s="10" t="s">
        <v>2053</v>
      </c>
      <c r="AV11" s="10" t="s">
        <v>2054</v>
      </c>
      <c r="AW11" s="10" t="s">
        <v>2055</v>
      </c>
      <c r="AX11" s="10" t="s">
        <v>2056</v>
      </c>
      <c r="AY11" s="10" t="s">
        <v>2057</v>
      </c>
      <c r="AZ11" s="10" t="s">
        <v>2058</v>
      </c>
      <c r="BA11" s="10" t="s">
        <v>2059</v>
      </c>
      <c r="BB11" s="10" t="s">
        <v>2060</v>
      </c>
      <c r="BC11" s="10" t="s">
        <v>2061</v>
      </c>
      <c r="BD11" s="10" t="s">
        <v>2062</v>
      </c>
      <c r="BE11" s="10" t="s">
        <v>2063</v>
      </c>
      <c r="BF11" s="11" t="s">
        <v>2064</v>
      </c>
    </row>
    <row r="12" spans="1:58" ht="12.95" customHeight="1" x14ac:dyDescent="0.2">
      <c r="A12" s="2" t="s">
        <v>340</v>
      </c>
      <c r="B12" s="12">
        <v>2</v>
      </c>
      <c r="C12" s="13">
        <v>8.3854409414756699</v>
      </c>
      <c r="D12" s="173">
        <v>0.65482992461919698</v>
      </c>
      <c r="E12" s="13">
        <v>8.2406088635934402</v>
      </c>
      <c r="F12" s="173">
        <v>1.5521049989158999</v>
      </c>
      <c r="G12" s="13">
        <v>7.4274724435821202</v>
      </c>
      <c r="H12" s="173">
        <v>1.2778793681584999</v>
      </c>
      <c r="I12" s="13">
        <v>8.6410281557027702</v>
      </c>
      <c r="J12" s="173">
        <v>0.82658522855845795</v>
      </c>
      <c r="K12" s="13">
        <v>0.40041929210933203</v>
      </c>
      <c r="L12" s="173">
        <v>1.63591641601907</v>
      </c>
      <c r="M12" s="13">
        <v>36.571434549659202</v>
      </c>
      <c r="N12" s="173">
        <v>1.66056715486811</v>
      </c>
      <c r="O12" s="13">
        <v>42.943112090494502</v>
      </c>
      <c r="P12" s="173">
        <v>3.2226073777058901</v>
      </c>
      <c r="Q12" s="13">
        <v>36.965752344688497</v>
      </c>
      <c r="R12" s="173">
        <v>2.7547081616236802</v>
      </c>
      <c r="S12" s="13">
        <v>35.026063050975203</v>
      </c>
      <c r="T12" s="173">
        <v>1.8255424853181399</v>
      </c>
      <c r="U12" s="13">
        <v>-7.9170490395192799</v>
      </c>
      <c r="V12" s="173">
        <v>2.99464765153476</v>
      </c>
      <c r="W12" s="13">
        <v>18.556333797536499</v>
      </c>
      <c r="X12" s="173">
        <v>1.04799046976803</v>
      </c>
      <c r="Y12" s="13">
        <v>13.2624920143942</v>
      </c>
      <c r="Z12" s="173">
        <v>2.2808711119687501</v>
      </c>
      <c r="AA12" s="13">
        <v>16.3003381382286</v>
      </c>
      <c r="AB12" s="173">
        <v>2.22886835435401</v>
      </c>
      <c r="AC12" s="13">
        <v>20.3766619960846</v>
      </c>
      <c r="AD12" s="173">
        <v>1.1717088727341201</v>
      </c>
      <c r="AE12" s="13">
        <v>7.1141699816903197</v>
      </c>
      <c r="AF12" s="173">
        <v>2.23715705120124</v>
      </c>
      <c r="AG12" s="13">
        <v>36.486790711328602</v>
      </c>
      <c r="AH12" s="173">
        <v>1.2942220354082401</v>
      </c>
      <c r="AI12" s="13">
        <v>35.5537870315178</v>
      </c>
      <c r="AJ12" s="173">
        <v>3.14310376165627</v>
      </c>
      <c r="AK12" s="13">
        <v>39.306437073500902</v>
      </c>
      <c r="AL12" s="173">
        <v>2.55444393784067</v>
      </c>
      <c r="AM12" s="13">
        <v>35.956246797237398</v>
      </c>
      <c r="AN12" s="173">
        <v>1.43016885720132</v>
      </c>
      <c r="AO12" s="13">
        <v>0.40245976571963399</v>
      </c>
      <c r="AP12" s="173">
        <v>3.21624892201765</v>
      </c>
      <c r="AQ12" s="15"/>
      <c r="AR12" s="15"/>
      <c r="AS12" s="15"/>
      <c r="AT12" s="15"/>
      <c r="AU12" s="15"/>
      <c r="AV12" s="15"/>
      <c r="AW12" s="15"/>
      <c r="AX12" s="15"/>
      <c r="AY12" s="15"/>
      <c r="AZ12" s="15"/>
      <c r="BA12" s="15"/>
      <c r="BB12" s="15"/>
      <c r="BC12" s="15"/>
      <c r="BD12" s="15"/>
      <c r="BE12" s="15"/>
      <c r="BF12" s="16"/>
    </row>
    <row r="13" spans="1:58" ht="12.95" customHeight="1" x14ac:dyDescent="0.2">
      <c r="A13" s="2" t="s">
        <v>341</v>
      </c>
      <c r="B13" s="12">
        <v>2</v>
      </c>
      <c r="C13" s="13">
        <v>11.222918046896099</v>
      </c>
      <c r="D13" s="173">
        <v>0.95200909864586203</v>
      </c>
      <c r="E13" s="13">
        <v>8.4220706761976807</v>
      </c>
      <c r="F13" s="173">
        <v>1.79703721880459</v>
      </c>
      <c r="G13" s="13">
        <v>9.5687414141797795</v>
      </c>
      <c r="H13" s="173">
        <v>1.6878702084034301</v>
      </c>
      <c r="I13" s="13">
        <v>12.5042352250902</v>
      </c>
      <c r="J13" s="173">
        <v>1.2799445877990201</v>
      </c>
      <c r="K13" s="13">
        <v>4.0821645488925498</v>
      </c>
      <c r="L13" s="173">
        <v>2.1162059872796601</v>
      </c>
      <c r="M13" s="13">
        <v>41.269877666063898</v>
      </c>
      <c r="N13" s="173">
        <v>1.6270636500476501</v>
      </c>
      <c r="O13" s="13">
        <v>39.249689443294599</v>
      </c>
      <c r="P13" s="173">
        <v>2.9754484539300399</v>
      </c>
      <c r="Q13" s="13">
        <v>44.892557199404798</v>
      </c>
      <c r="R13" s="173">
        <v>3.42732865846035</v>
      </c>
      <c r="S13" s="13">
        <v>41.483039132900998</v>
      </c>
      <c r="T13" s="173">
        <v>1.98769321132041</v>
      </c>
      <c r="U13" s="13">
        <v>2.2333496896063698</v>
      </c>
      <c r="V13" s="173">
        <v>3.39407182158839</v>
      </c>
      <c r="W13" s="13">
        <v>14.581312600754799</v>
      </c>
      <c r="X13" s="173">
        <v>1.0394852554948399</v>
      </c>
      <c r="Y13" s="13">
        <v>12.4230550629956</v>
      </c>
      <c r="Z13" s="173">
        <v>1.93339367245591</v>
      </c>
      <c r="AA13" s="13">
        <v>12.8668480860893</v>
      </c>
      <c r="AB13" s="173">
        <v>2.0256436035646601</v>
      </c>
      <c r="AC13" s="13">
        <v>15.3493047197541</v>
      </c>
      <c r="AD13" s="173">
        <v>1.34927100543679</v>
      </c>
      <c r="AE13" s="13">
        <v>2.9262496567585399</v>
      </c>
      <c r="AF13" s="173">
        <v>2.3997810631937999</v>
      </c>
      <c r="AG13" s="13">
        <v>32.925891686285098</v>
      </c>
      <c r="AH13" s="173">
        <v>1.51256884055054</v>
      </c>
      <c r="AI13" s="13">
        <v>39.9051848175122</v>
      </c>
      <c r="AJ13" s="173">
        <v>2.5616247515469701</v>
      </c>
      <c r="AK13" s="13">
        <v>32.671853300326099</v>
      </c>
      <c r="AL13" s="173">
        <v>3.1636612994229298</v>
      </c>
      <c r="AM13" s="13">
        <v>30.663420922254701</v>
      </c>
      <c r="AN13" s="173">
        <v>1.8855231443645599</v>
      </c>
      <c r="AO13" s="13">
        <v>-9.2417638952574706</v>
      </c>
      <c r="AP13" s="173">
        <v>2.7666951134453601</v>
      </c>
      <c r="AQ13" s="15"/>
      <c r="AR13" s="15"/>
      <c r="AS13" s="15"/>
      <c r="AT13" s="15"/>
      <c r="AU13" s="15"/>
      <c r="AV13" s="15"/>
      <c r="AW13" s="15"/>
      <c r="AX13" s="15"/>
      <c r="AY13" s="15"/>
      <c r="AZ13" s="15"/>
      <c r="BA13" s="15"/>
      <c r="BB13" s="15"/>
      <c r="BC13" s="15"/>
      <c r="BD13" s="15"/>
      <c r="BE13" s="15"/>
      <c r="BF13" s="16"/>
    </row>
    <row r="14" spans="1:58" ht="12.95" customHeight="1" x14ac:dyDescent="0.2">
      <c r="A14" s="2" t="s">
        <v>342</v>
      </c>
      <c r="B14" s="12">
        <v>2</v>
      </c>
      <c r="C14" s="13">
        <v>9.1400259935795294</v>
      </c>
      <c r="D14" s="173">
        <v>0.681444124909802</v>
      </c>
      <c r="E14" s="13">
        <v>6.8658666089223903</v>
      </c>
      <c r="F14" s="173">
        <v>0.92437402807276503</v>
      </c>
      <c r="G14" s="13">
        <v>7.4311710619656797</v>
      </c>
      <c r="H14" s="173">
        <v>1.1729653435415801</v>
      </c>
      <c r="I14" s="13">
        <v>11.071290057789501</v>
      </c>
      <c r="J14" s="173">
        <v>1.00896957579882</v>
      </c>
      <c r="K14" s="13">
        <v>4.2054234488670703</v>
      </c>
      <c r="L14" s="173">
        <v>1.3311035798017801</v>
      </c>
      <c r="M14" s="13">
        <v>24.182527515253302</v>
      </c>
      <c r="N14" s="173">
        <v>0.99925266738059504</v>
      </c>
      <c r="O14" s="13">
        <v>25.524098532186802</v>
      </c>
      <c r="P14" s="173">
        <v>1.90285671572475</v>
      </c>
      <c r="Q14" s="13">
        <v>26.985118749236499</v>
      </c>
      <c r="R14" s="173">
        <v>2.02203983858612</v>
      </c>
      <c r="S14" s="13">
        <v>22.391348238898601</v>
      </c>
      <c r="T14" s="173">
        <v>1.3400337406706999</v>
      </c>
      <c r="U14" s="13">
        <v>-3.1327502932882498</v>
      </c>
      <c r="V14" s="173">
        <v>2.1977184501767901</v>
      </c>
      <c r="W14" s="13">
        <v>19.058532589866701</v>
      </c>
      <c r="X14" s="173">
        <v>0.93340397230689598</v>
      </c>
      <c r="Y14" s="13">
        <v>17.8776971458486</v>
      </c>
      <c r="Z14" s="173">
        <v>1.6273523182532199</v>
      </c>
      <c r="AA14" s="13">
        <v>21.3228614291599</v>
      </c>
      <c r="AB14" s="173">
        <v>1.7508601046165</v>
      </c>
      <c r="AC14" s="13">
        <v>19.095413386829399</v>
      </c>
      <c r="AD14" s="173">
        <v>1.1907799742766201</v>
      </c>
      <c r="AE14" s="13">
        <v>1.21771624098077</v>
      </c>
      <c r="AF14" s="173">
        <v>1.8858175311396601</v>
      </c>
      <c r="AG14" s="13">
        <v>47.618913901300502</v>
      </c>
      <c r="AH14" s="173">
        <v>1.21716182241111</v>
      </c>
      <c r="AI14" s="13">
        <v>49.732337713042199</v>
      </c>
      <c r="AJ14" s="173">
        <v>2.6434579747767901</v>
      </c>
      <c r="AK14" s="13">
        <v>44.260848759637902</v>
      </c>
      <c r="AL14" s="173">
        <v>2.2764144179933599</v>
      </c>
      <c r="AM14" s="13">
        <v>47.441948316482602</v>
      </c>
      <c r="AN14" s="173">
        <v>1.4627249077492701</v>
      </c>
      <c r="AO14" s="13">
        <v>-2.2903893965595801</v>
      </c>
      <c r="AP14" s="173">
        <v>2.92513331657383</v>
      </c>
      <c r="AQ14" s="15"/>
      <c r="AR14" s="15"/>
      <c r="AS14" s="15"/>
      <c r="AT14" s="15"/>
      <c r="AU14" s="15"/>
      <c r="AV14" s="15"/>
      <c r="AW14" s="15"/>
      <c r="AX14" s="15"/>
      <c r="AY14" s="15"/>
      <c r="AZ14" s="15"/>
      <c r="BA14" s="15"/>
      <c r="BB14" s="15"/>
      <c r="BC14" s="15"/>
      <c r="BD14" s="15"/>
      <c r="BE14" s="15"/>
      <c r="BF14" s="16"/>
    </row>
    <row r="15" spans="1:58" ht="12.95" customHeight="1" x14ac:dyDescent="0.2">
      <c r="A15" s="2" t="s">
        <v>343</v>
      </c>
      <c r="B15" s="12">
        <v>2</v>
      </c>
      <c r="C15" s="13">
        <v>6.3821506230131098</v>
      </c>
      <c r="D15" s="173">
        <v>0.51799024091961499</v>
      </c>
      <c r="E15" s="13">
        <v>6.8006849055302903</v>
      </c>
      <c r="F15" s="173">
        <v>1.12457294791493</v>
      </c>
      <c r="G15" s="13">
        <v>10.883054722562401</v>
      </c>
      <c r="H15" s="173">
        <v>2.28606142119401</v>
      </c>
      <c r="I15" s="13">
        <v>5.2855302937271604</v>
      </c>
      <c r="J15" s="173">
        <v>0.55700723069316804</v>
      </c>
      <c r="K15" s="13">
        <v>-1.51515461180313</v>
      </c>
      <c r="L15" s="173">
        <v>1.24670767330441</v>
      </c>
      <c r="M15" s="13">
        <v>43.393720275767002</v>
      </c>
      <c r="N15" s="173">
        <v>1.0855801604308599</v>
      </c>
      <c r="O15" s="13">
        <v>36.758859865578998</v>
      </c>
      <c r="P15" s="173">
        <v>2.2328293412365201</v>
      </c>
      <c r="Q15" s="13">
        <v>38.013004019183597</v>
      </c>
      <c r="R15" s="173">
        <v>3.3272141272129598</v>
      </c>
      <c r="S15" s="13">
        <v>45.792475900269203</v>
      </c>
      <c r="T15" s="173">
        <v>1.3901163506535501</v>
      </c>
      <c r="U15" s="13">
        <v>9.0336160346902794</v>
      </c>
      <c r="V15" s="173">
        <v>2.76182067208619</v>
      </c>
      <c r="W15" s="13">
        <v>14.8726649596447</v>
      </c>
      <c r="X15" s="173">
        <v>0.94958387990635396</v>
      </c>
      <c r="Y15" s="13">
        <v>19.619150307637302</v>
      </c>
      <c r="Z15" s="173">
        <v>2.2785531354733801</v>
      </c>
      <c r="AA15" s="13">
        <v>21.025583124575199</v>
      </c>
      <c r="AB15" s="173">
        <v>3.11132117097744</v>
      </c>
      <c r="AC15" s="13">
        <v>12.9423957262984</v>
      </c>
      <c r="AD15" s="173">
        <v>1.01838861702505</v>
      </c>
      <c r="AE15" s="13">
        <v>-6.6767545813389297</v>
      </c>
      <c r="AF15" s="173">
        <v>2.36677632606319</v>
      </c>
      <c r="AG15" s="13">
        <v>35.3514641415752</v>
      </c>
      <c r="AH15" s="173">
        <v>1.1726866860324801</v>
      </c>
      <c r="AI15" s="13">
        <v>36.8213049212534</v>
      </c>
      <c r="AJ15" s="173">
        <v>2.5203333948137301</v>
      </c>
      <c r="AK15" s="13">
        <v>30.078358133678801</v>
      </c>
      <c r="AL15" s="173">
        <v>3.0264079453421999</v>
      </c>
      <c r="AM15" s="13">
        <v>35.979598079705198</v>
      </c>
      <c r="AN15" s="173">
        <v>1.42718571766061</v>
      </c>
      <c r="AO15" s="13">
        <v>-0.84170684154822295</v>
      </c>
      <c r="AP15" s="173">
        <v>2.8723545065429601</v>
      </c>
      <c r="AQ15" s="15"/>
      <c r="AR15" s="15"/>
      <c r="AS15" s="15"/>
      <c r="AT15" s="15"/>
      <c r="AU15" s="15"/>
      <c r="AV15" s="15"/>
      <c r="AW15" s="15"/>
      <c r="AX15" s="15"/>
      <c r="AY15" s="15"/>
      <c r="AZ15" s="15"/>
      <c r="BA15" s="15"/>
      <c r="BB15" s="15"/>
      <c r="BC15" s="15"/>
      <c r="BD15" s="15"/>
      <c r="BE15" s="15"/>
      <c r="BF15" s="16"/>
    </row>
    <row r="16" spans="1:58" ht="12.95" customHeight="1" x14ac:dyDescent="0.2">
      <c r="A16" s="2" t="s">
        <v>344</v>
      </c>
      <c r="B16" s="12">
        <v>2</v>
      </c>
      <c r="C16" s="13">
        <v>19.146049669501</v>
      </c>
      <c r="D16" s="173">
        <v>0.95241898674845504</v>
      </c>
      <c r="E16" s="13">
        <v>16.864682733568301</v>
      </c>
      <c r="F16" s="173">
        <v>2.0097584099130201</v>
      </c>
      <c r="G16" s="13">
        <v>19.9932191216235</v>
      </c>
      <c r="H16" s="173">
        <v>2.2294454660000498</v>
      </c>
      <c r="I16" s="13">
        <v>19.739386887674002</v>
      </c>
      <c r="J16" s="173">
        <v>1.39703071286324</v>
      </c>
      <c r="K16" s="13">
        <v>2.8747041541056899</v>
      </c>
      <c r="L16" s="173">
        <v>2.6613140040537901</v>
      </c>
      <c r="M16" s="13">
        <v>33.773568726209596</v>
      </c>
      <c r="N16" s="173">
        <v>1.12462753911668</v>
      </c>
      <c r="O16" s="13">
        <v>36.184318846432603</v>
      </c>
      <c r="P16" s="173">
        <v>2.45263742764473</v>
      </c>
      <c r="Q16" s="13">
        <v>34.559816751851002</v>
      </c>
      <c r="R16" s="173">
        <v>2.6660075515682999</v>
      </c>
      <c r="S16" s="13">
        <v>32.110299534467202</v>
      </c>
      <c r="T16" s="173">
        <v>1.46684712747042</v>
      </c>
      <c r="U16" s="13">
        <v>-4.0740193119653503</v>
      </c>
      <c r="V16" s="173">
        <v>2.8175383717643601</v>
      </c>
      <c r="W16" s="13">
        <v>22.886731401830499</v>
      </c>
      <c r="X16" s="173">
        <v>1.0773448187374499</v>
      </c>
      <c r="Y16" s="13">
        <v>20.4597443671707</v>
      </c>
      <c r="Z16" s="173">
        <v>1.90359317449128</v>
      </c>
      <c r="AA16" s="13">
        <v>24.319338008266499</v>
      </c>
      <c r="AB16" s="173">
        <v>2.1941973275349298</v>
      </c>
      <c r="AC16" s="13">
        <v>23.730955942978699</v>
      </c>
      <c r="AD16" s="173">
        <v>1.5002611811762101</v>
      </c>
      <c r="AE16" s="13">
        <v>3.2712115758079698</v>
      </c>
      <c r="AF16" s="173">
        <v>2.3903119754229598</v>
      </c>
      <c r="AG16" s="13">
        <v>24.193650202459001</v>
      </c>
      <c r="AH16" s="173">
        <v>0.99572799825832403</v>
      </c>
      <c r="AI16" s="13">
        <v>26.4912540528283</v>
      </c>
      <c r="AJ16" s="173">
        <v>2.4290610891545898</v>
      </c>
      <c r="AK16" s="13">
        <v>21.127626118258899</v>
      </c>
      <c r="AL16" s="173">
        <v>2.1692992088909802</v>
      </c>
      <c r="AM16" s="13">
        <v>24.419357634880001</v>
      </c>
      <c r="AN16" s="173">
        <v>1.3401952496904399</v>
      </c>
      <c r="AO16" s="13">
        <v>-2.0718964179483002</v>
      </c>
      <c r="AP16" s="173">
        <v>2.7709507541277398</v>
      </c>
      <c r="AQ16" s="15"/>
      <c r="AR16" s="15"/>
      <c r="AS16" s="15"/>
      <c r="AT16" s="15"/>
      <c r="AU16" s="15"/>
      <c r="AV16" s="15"/>
      <c r="AW16" s="15"/>
      <c r="AX16" s="15"/>
      <c r="AY16" s="15"/>
      <c r="AZ16" s="15"/>
      <c r="BA16" s="15"/>
      <c r="BB16" s="15"/>
      <c r="BC16" s="15"/>
      <c r="BD16" s="15"/>
      <c r="BE16" s="15"/>
      <c r="BF16" s="16"/>
    </row>
    <row r="17" spans="1:58" ht="12.95" customHeight="1" x14ac:dyDescent="0.2">
      <c r="A17" s="2" t="s">
        <v>345</v>
      </c>
      <c r="B17" s="12">
        <v>2</v>
      </c>
      <c r="C17" s="13">
        <v>4.4114676832256503</v>
      </c>
      <c r="D17" s="173">
        <v>0.41262857087888299</v>
      </c>
      <c r="E17" s="13">
        <v>5.1404431777586801</v>
      </c>
      <c r="F17" s="173">
        <v>1.0489912767805301</v>
      </c>
      <c r="G17" s="13">
        <v>4.7697494045860296</v>
      </c>
      <c r="H17" s="173">
        <v>1.0291551055188299</v>
      </c>
      <c r="I17" s="13">
        <v>4.1018727919081801</v>
      </c>
      <c r="J17" s="173">
        <v>0.453714064085327</v>
      </c>
      <c r="K17" s="13">
        <v>-1.0385703858505</v>
      </c>
      <c r="L17" s="173">
        <v>1.1578310072731</v>
      </c>
      <c r="M17" s="13">
        <v>22.292662717794901</v>
      </c>
      <c r="N17" s="173">
        <v>1.34421161279704</v>
      </c>
      <c r="O17" s="13">
        <v>24.286862693913399</v>
      </c>
      <c r="P17" s="173">
        <v>3.07849490939343</v>
      </c>
      <c r="Q17" s="13">
        <v>22.5101512568272</v>
      </c>
      <c r="R17" s="173">
        <v>2.4815956645397899</v>
      </c>
      <c r="S17" s="13">
        <v>21.725986587021701</v>
      </c>
      <c r="T17" s="173">
        <v>1.4278387795484</v>
      </c>
      <c r="U17" s="13">
        <v>-2.56087610689177</v>
      </c>
      <c r="V17" s="173">
        <v>3.24329061190334</v>
      </c>
      <c r="W17" s="13">
        <v>12.779636263354</v>
      </c>
      <c r="X17" s="173">
        <v>0.67049679367609505</v>
      </c>
      <c r="Y17" s="13">
        <v>11.810532695528901</v>
      </c>
      <c r="Z17" s="173">
        <v>1.48558806029534</v>
      </c>
      <c r="AA17" s="13">
        <v>11.566576086665799</v>
      </c>
      <c r="AB17" s="173">
        <v>1.4345857302637901</v>
      </c>
      <c r="AC17" s="13">
        <v>13.2285630149489</v>
      </c>
      <c r="AD17" s="173">
        <v>0.83986922038987999</v>
      </c>
      <c r="AE17" s="13">
        <v>1.4180303194200099</v>
      </c>
      <c r="AF17" s="173">
        <v>1.71693456451528</v>
      </c>
      <c r="AG17" s="13">
        <v>60.516233335625401</v>
      </c>
      <c r="AH17" s="173">
        <v>1.2979359035592499</v>
      </c>
      <c r="AI17" s="13">
        <v>58.762161432798997</v>
      </c>
      <c r="AJ17" s="173">
        <v>2.7417716577874098</v>
      </c>
      <c r="AK17" s="13">
        <v>61.153523251921001</v>
      </c>
      <c r="AL17" s="173">
        <v>2.56713362659193</v>
      </c>
      <c r="AM17" s="13">
        <v>60.943577606121202</v>
      </c>
      <c r="AN17" s="173">
        <v>1.51488868424971</v>
      </c>
      <c r="AO17" s="13">
        <v>2.1814161733222699</v>
      </c>
      <c r="AP17" s="173">
        <v>2.9618568008262498</v>
      </c>
      <c r="AQ17" s="15"/>
      <c r="AR17" s="15"/>
      <c r="AS17" s="15"/>
      <c r="AT17" s="15"/>
      <c r="AU17" s="15"/>
      <c r="AV17" s="15"/>
      <c r="AW17" s="15"/>
      <c r="AX17" s="15"/>
      <c r="AY17" s="15"/>
      <c r="AZ17" s="15"/>
      <c r="BA17" s="15"/>
      <c r="BB17" s="15"/>
      <c r="BC17" s="15"/>
      <c r="BD17" s="15"/>
      <c r="BE17" s="15"/>
      <c r="BF17" s="16"/>
    </row>
    <row r="18" spans="1:58" ht="12.95" customHeight="1" x14ac:dyDescent="0.2">
      <c r="A18" s="17" t="s">
        <v>346</v>
      </c>
      <c r="B18" s="12">
        <v>2</v>
      </c>
      <c r="C18" s="13">
        <v>4.9696511029970099</v>
      </c>
      <c r="D18" s="173">
        <v>0.60811721460824397</v>
      </c>
      <c r="E18" s="13">
        <v>5.6782531553260602</v>
      </c>
      <c r="F18" s="173">
        <v>1.4019684717271601</v>
      </c>
      <c r="G18" s="13">
        <v>4.3303647873031199</v>
      </c>
      <c r="H18" s="173">
        <v>1.40715548981836</v>
      </c>
      <c r="I18" s="13">
        <v>4.9417625593165404</v>
      </c>
      <c r="J18" s="173">
        <v>0.68180077513344495</v>
      </c>
      <c r="K18" s="13">
        <v>-0.73649059600952405</v>
      </c>
      <c r="L18" s="173">
        <v>1.50176845610943</v>
      </c>
      <c r="M18" s="13">
        <v>28.933175829814498</v>
      </c>
      <c r="N18" s="173">
        <v>2.07023176510519</v>
      </c>
      <c r="O18" s="13">
        <v>29.7813351702776</v>
      </c>
      <c r="P18" s="173">
        <v>4.1120712884959403</v>
      </c>
      <c r="Q18" s="13">
        <v>28.900777213118801</v>
      </c>
      <c r="R18" s="173">
        <v>3.8917992507450001</v>
      </c>
      <c r="S18" s="13">
        <v>28.957245311690102</v>
      </c>
      <c r="T18" s="173">
        <v>2.21563608160232</v>
      </c>
      <c r="U18" s="13">
        <v>-0.82408985858745298</v>
      </c>
      <c r="V18" s="173">
        <v>4.36268450264346</v>
      </c>
      <c r="W18" s="13">
        <v>9.2223743695520195</v>
      </c>
      <c r="X18" s="173">
        <v>0.80552662959776899</v>
      </c>
      <c r="Y18" s="13">
        <v>7.4979346822741597</v>
      </c>
      <c r="Z18" s="173">
        <v>1.7657207194417901</v>
      </c>
      <c r="AA18" s="13">
        <v>7.2447553085556597</v>
      </c>
      <c r="AB18" s="173">
        <v>1.8189390522298801</v>
      </c>
      <c r="AC18" s="13">
        <v>10.149874982728999</v>
      </c>
      <c r="AD18" s="173">
        <v>1.0078471181184601</v>
      </c>
      <c r="AE18" s="13">
        <v>2.6519403004548798</v>
      </c>
      <c r="AF18" s="173">
        <v>2.0470738209271002</v>
      </c>
      <c r="AG18" s="13">
        <v>56.8747986976364</v>
      </c>
      <c r="AH18" s="173">
        <v>1.9751366082084401</v>
      </c>
      <c r="AI18" s="13">
        <v>57.042476992122197</v>
      </c>
      <c r="AJ18" s="173">
        <v>3.7133377454198802</v>
      </c>
      <c r="AK18" s="13">
        <v>59.524102691022399</v>
      </c>
      <c r="AL18" s="173">
        <v>3.8379741548724899</v>
      </c>
      <c r="AM18" s="13">
        <v>55.951117146264302</v>
      </c>
      <c r="AN18" s="173">
        <v>2.29476528502363</v>
      </c>
      <c r="AO18" s="13">
        <v>-1.0913598458578899</v>
      </c>
      <c r="AP18" s="173">
        <v>4.0029422414325699</v>
      </c>
      <c r="AQ18" s="15"/>
      <c r="AR18" s="15"/>
      <c r="AS18" s="15"/>
      <c r="AT18" s="15"/>
      <c r="AU18" s="15"/>
      <c r="AV18" s="15"/>
      <c r="AW18" s="15"/>
      <c r="AX18" s="15"/>
      <c r="AY18" s="15"/>
      <c r="AZ18" s="15"/>
      <c r="BA18" s="15"/>
      <c r="BB18" s="15"/>
      <c r="BC18" s="15"/>
      <c r="BD18" s="15"/>
      <c r="BE18" s="15"/>
      <c r="BF18" s="16"/>
    </row>
    <row r="19" spans="1:58" ht="12.95" customHeight="1" x14ac:dyDescent="0.2">
      <c r="A19" s="17" t="s">
        <v>347</v>
      </c>
      <c r="B19" s="12">
        <v>2</v>
      </c>
      <c r="C19" s="13">
        <v>3.4946705392297202</v>
      </c>
      <c r="D19" s="173">
        <v>0.53239597786760195</v>
      </c>
      <c r="E19" s="13">
        <v>3.9337572380766401</v>
      </c>
      <c r="F19" s="173">
        <v>1.2308602333587</v>
      </c>
      <c r="G19" s="13">
        <v>5.3566832345431301</v>
      </c>
      <c r="H19" s="173">
        <v>1.40437072851256</v>
      </c>
      <c r="I19" s="13">
        <v>2.7807550818808502</v>
      </c>
      <c r="J19" s="173">
        <v>0.55797544714408498</v>
      </c>
      <c r="K19" s="13">
        <v>-1.1530021561957999</v>
      </c>
      <c r="L19" s="173">
        <v>1.28147090515603</v>
      </c>
      <c r="M19" s="13">
        <v>11.385847430696399</v>
      </c>
      <c r="N19" s="173">
        <v>1.04354890579835</v>
      </c>
      <c r="O19" s="13">
        <v>11.958897502215599</v>
      </c>
      <c r="P19" s="173">
        <v>2.3986254340222901</v>
      </c>
      <c r="Q19" s="13">
        <v>13.973496988991601</v>
      </c>
      <c r="R19" s="173">
        <v>2.1203374281824798</v>
      </c>
      <c r="S19" s="13">
        <v>10.3514653847599</v>
      </c>
      <c r="T19" s="173">
        <v>1.0737620500234599</v>
      </c>
      <c r="U19" s="13">
        <v>-1.6074321174557</v>
      </c>
      <c r="V19" s="173">
        <v>2.45640357375233</v>
      </c>
      <c r="W19" s="13">
        <v>18.622317054587601</v>
      </c>
      <c r="X19" s="173">
        <v>1.1835675032620301</v>
      </c>
      <c r="Y19" s="13">
        <v>21.486722433833101</v>
      </c>
      <c r="Z19" s="173">
        <v>2.7959325474916499</v>
      </c>
      <c r="AA19" s="13">
        <v>17.339702231523599</v>
      </c>
      <c r="AB19" s="173">
        <v>2.2667261441706801</v>
      </c>
      <c r="AC19" s="13">
        <v>18.0712333758051</v>
      </c>
      <c r="AD19" s="173">
        <v>1.25840645433052</v>
      </c>
      <c r="AE19" s="13">
        <v>-3.4154890580280401</v>
      </c>
      <c r="AF19" s="173">
        <v>2.9532892553850201</v>
      </c>
      <c r="AG19" s="13">
        <v>66.497164975486299</v>
      </c>
      <c r="AH19" s="173">
        <v>1.58544950911644</v>
      </c>
      <c r="AI19" s="13">
        <v>62.620622825874598</v>
      </c>
      <c r="AJ19" s="173">
        <v>3.0433451123241402</v>
      </c>
      <c r="AK19" s="13">
        <v>63.3301175449417</v>
      </c>
      <c r="AL19" s="173">
        <v>3.0532995601822299</v>
      </c>
      <c r="AM19" s="13">
        <v>68.796546157554104</v>
      </c>
      <c r="AN19" s="173">
        <v>1.74544803292108</v>
      </c>
      <c r="AO19" s="13">
        <v>6.1759233316795301</v>
      </c>
      <c r="AP19" s="173">
        <v>3.1389196398912298</v>
      </c>
      <c r="AQ19" s="15"/>
      <c r="AR19" s="15"/>
      <c r="AS19" s="15"/>
      <c r="AT19" s="15"/>
      <c r="AU19" s="15"/>
      <c r="AV19" s="15"/>
      <c r="AW19" s="15"/>
      <c r="AX19" s="15"/>
      <c r="AY19" s="15"/>
      <c r="AZ19" s="15"/>
      <c r="BA19" s="15"/>
      <c r="BB19" s="15"/>
      <c r="BC19" s="15"/>
      <c r="BD19" s="15"/>
      <c r="BE19" s="15"/>
      <c r="BF19" s="16"/>
    </row>
    <row r="20" spans="1:58" ht="12.95" customHeight="1" x14ac:dyDescent="0.2">
      <c r="A20" s="2" t="s">
        <v>348</v>
      </c>
      <c r="B20" s="12">
        <v>2</v>
      </c>
      <c r="C20" s="13">
        <v>10.6289620941679</v>
      </c>
      <c r="D20" s="173">
        <v>0.99415481818836604</v>
      </c>
      <c r="E20" s="13">
        <v>8.6000065157966308</v>
      </c>
      <c r="F20" s="173">
        <v>1.77147806862532</v>
      </c>
      <c r="G20" s="13">
        <v>12.9493879285733</v>
      </c>
      <c r="H20" s="173">
        <v>2.1276920715635401</v>
      </c>
      <c r="I20" s="13">
        <v>10.612728236911501</v>
      </c>
      <c r="J20" s="173">
        <v>1.26128699114576</v>
      </c>
      <c r="K20" s="13">
        <v>2.01272172111491</v>
      </c>
      <c r="L20" s="173">
        <v>2.1201546532930098</v>
      </c>
      <c r="M20" s="13">
        <v>34.244480098540897</v>
      </c>
      <c r="N20" s="173">
        <v>1.4488332777114299</v>
      </c>
      <c r="O20" s="13">
        <v>41.8619054470864</v>
      </c>
      <c r="P20" s="173">
        <v>2.8713178674206001</v>
      </c>
      <c r="Q20" s="13">
        <v>33.661425914938597</v>
      </c>
      <c r="R20" s="173">
        <v>3.2593440167807</v>
      </c>
      <c r="S20" s="13">
        <v>31.8333012774022</v>
      </c>
      <c r="T20" s="173">
        <v>1.9088576017848999</v>
      </c>
      <c r="U20" s="13">
        <v>-10.028604169684099</v>
      </c>
      <c r="V20" s="173">
        <v>3.62052227458422</v>
      </c>
      <c r="W20" s="13">
        <v>27.380971814601502</v>
      </c>
      <c r="X20" s="173">
        <v>1.2876232503767699</v>
      </c>
      <c r="Y20" s="13">
        <v>23.454927209918701</v>
      </c>
      <c r="Z20" s="173">
        <v>3.0956660419041602</v>
      </c>
      <c r="AA20" s="13">
        <v>21.100193313318499</v>
      </c>
      <c r="AB20" s="173">
        <v>2.7909903268470599</v>
      </c>
      <c r="AC20" s="13">
        <v>30.452386968930899</v>
      </c>
      <c r="AD20" s="173">
        <v>1.6421092109558</v>
      </c>
      <c r="AE20" s="13">
        <v>6.9974597590121901</v>
      </c>
      <c r="AF20" s="173">
        <v>3.51403470459895</v>
      </c>
      <c r="AG20" s="13">
        <v>27.745585992689701</v>
      </c>
      <c r="AH20" s="173">
        <v>1.2139232068579</v>
      </c>
      <c r="AI20" s="13">
        <v>26.083160827198299</v>
      </c>
      <c r="AJ20" s="173">
        <v>2.61377793590575</v>
      </c>
      <c r="AK20" s="13">
        <v>32.288992843169602</v>
      </c>
      <c r="AL20" s="173">
        <v>2.8641774329473502</v>
      </c>
      <c r="AM20" s="13">
        <v>27.101583516755401</v>
      </c>
      <c r="AN20" s="173">
        <v>1.4567545378439299</v>
      </c>
      <c r="AO20" s="13">
        <v>1.0184226895570201</v>
      </c>
      <c r="AP20" s="173">
        <v>2.9877897419622998</v>
      </c>
      <c r="AQ20" s="15"/>
      <c r="AR20" s="15"/>
      <c r="AS20" s="15"/>
      <c r="AT20" s="15"/>
      <c r="AU20" s="15"/>
      <c r="AV20" s="15"/>
      <c r="AW20" s="15"/>
      <c r="AX20" s="15"/>
      <c r="AY20" s="15"/>
      <c r="AZ20" s="15"/>
      <c r="BA20" s="15"/>
      <c r="BB20" s="15"/>
      <c r="BC20" s="15"/>
      <c r="BD20" s="15"/>
      <c r="BE20" s="15"/>
      <c r="BF20" s="16"/>
    </row>
    <row r="21" spans="1:58" ht="12.95" customHeight="1" x14ac:dyDescent="0.2">
      <c r="A21" s="2" t="s">
        <v>349</v>
      </c>
      <c r="B21" s="12">
        <v>2</v>
      </c>
      <c r="C21" s="13">
        <v>7.0849349544223896</v>
      </c>
      <c r="D21" s="173">
        <v>0.70298686638763497</v>
      </c>
      <c r="E21" s="13">
        <v>8.2300065266892304</v>
      </c>
      <c r="F21" s="173">
        <v>1.91360262639462</v>
      </c>
      <c r="G21" s="13">
        <v>5.0454296747696601</v>
      </c>
      <c r="H21" s="173">
        <v>1.46336630151667</v>
      </c>
      <c r="I21" s="13">
        <v>7.0190097909511797</v>
      </c>
      <c r="J21" s="173">
        <v>0.748515109156762</v>
      </c>
      <c r="K21" s="13">
        <v>-1.21099673573805</v>
      </c>
      <c r="L21" s="173">
        <v>1.94911175138258</v>
      </c>
      <c r="M21" s="13">
        <v>19.517763623395499</v>
      </c>
      <c r="N21" s="173">
        <v>1.06377160213178</v>
      </c>
      <c r="O21" s="13">
        <v>22.7658693087239</v>
      </c>
      <c r="P21" s="173">
        <v>2.52558747784416</v>
      </c>
      <c r="Q21" s="13">
        <v>20.660139000198299</v>
      </c>
      <c r="R21" s="173">
        <v>2.3989870785482901</v>
      </c>
      <c r="S21" s="13">
        <v>18.678946393009799</v>
      </c>
      <c r="T21" s="173">
        <v>1.4185982088203399</v>
      </c>
      <c r="U21" s="13">
        <v>-4.0869229157140401</v>
      </c>
      <c r="V21" s="173">
        <v>3.0373935085655899</v>
      </c>
      <c r="W21" s="13">
        <v>18.5368305398672</v>
      </c>
      <c r="X21" s="173">
        <v>1.1607024958329</v>
      </c>
      <c r="Y21" s="13">
        <v>13.9886231833139</v>
      </c>
      <c r="Z21" s="173">
        <v>2.1499300569828002</v>
      </c>
      <c r="AA21" s="13">
        <v>16.363823255080501</v>
      </c>
      <c r="AB21" s="173">
        <v>2.96325112879448</v>
      </c>
      <c r="AC21" s="13">
        <v>20.880026572750499</v>
      </c>
      <c r="AD21" s="173">
        <v>1.49600918264578</v>
      </c>
      <c r="AE21" s="13">
        <v>6.8914033894366398</v>
      </c>
      <c r="AF21" s="173">
        <v>2.4762294584583602</v>
      </c>
      <c r="AG21" s="13">
        <v>54.8604708823149</v>
      </c>
      <c r="AH21" s="173">
        <v>1.64505927904035</v>
      </c>
      <c r="AI21" s="13">
        <v>55.015500981273</v>
      </c>
      <c r="AJ21" s="173">
        <v>3.53680862170259</v>
      </c>
      <c r="AK21" s="13">
        <v>57.930608069951603</v>
      </c>
      <c r="AL21" s="173">
        <v>3.6671892409312101</v>
      </c>
      <c r="AM21" s="13">
        <v>53.422017243288501</v>
      </c>
      <c r="AN21" s="173">
        <v>2.1376532412401898</v>
      </c>
      <c r="AO21" s="13">
        <v>-1.5934837379845399</v>
      </c>
      <c r="AP21" s="173">
        <v>4.1327151082699896</v>
      </c>
      <c r="AQ21" s="15"/>
      <c r="AR21" s="15"/>
      <c r="AS21" s="15"/>
      <c r="AT21" s="15"/>
      <c r="AU21" s="15"/>
      <c r="AV21" s="15"/>
      <c r="AW21" s="15"/>
      <c r="AX21" s="15"/>
      <c r="AY21" s="15"/>
      <c r="AZ21" s="15"/>
      <c r="BA21" s="15"/>
      <c r="BB21" s="15"/>
      <c r="BC21" s="15"/>
      <c r="BD21" s="15"/>
      <c r="BE21" s="15"/>
      <c r="BF21" s="16"/>
    </row>
    <row r="22" spans="1:58" ht="12.95" customHeight="1" x14ac:dyDescent="0.2">
      <c r="A22" s="2" t="s">
        <v>350</v>
      </c>
      <c r="B22" s="12">
        <v>2</v>
      </c>
      <c r="C22" s="13">
        <v>11.504651619059</v>
      </c>
      <c r="D22" s="173">
        <v>1.2660400784677599</v>
      </c>
      <c r="E22" s="13">
        <v>7.0874886349726598</v>
      </c>
      <c r="F22" s="173">
        <v>1.9396106239250099</v>
      </c>
      <c r="G22" s="13">
        <v>12.8093704873673</v>
      </c>
      <c r="H22" s="173">
        <v>2.7070756316823799</v>
      </c>
      <c r="I22" s="13">
        <v>12.5347285986866</v>
      </c>
      <c r="J22" s="173">
        <v>1.6857043977717401</v>
      </c>
      <c r="K22" s="13">
        <v>5.4472399637139803</v>
      </c>
      <c r="L22" s="173">
        <v>2.4914776813614901</v>
      </c>
      <c r="M22" s="13">
        <v>28.929335957250299</v>
      </c>
      <c r="N22" s="173">
        <v>1.87918844425692</v>
      </c>
      <c r="O22" s="13">
        <v>36.534323651048297</v>
      </c>
      <c r="P22" s="173">
        <v>3.9641175727809199</v>
      </c>
      <c r="Q22" s="13">
        <v>25.6393540494701</v>
      </c>
      <c r="R22" s="173">
        <v>3.7642666213444702</v>
      </c>
      <c r="S22" s="13">
        <v>26.653412475541099</v>
      </c>
      <c r="T22" s="173">
        <v>2.1444546037596099</v>
      </c>
      <c r="U22" s="13">
        <v>-9.8809111755072898</v>
      </c>
      <c r="V22" s="173">
        <v>4.1147143695814901</v>
      </c>
      <c r="W22" s="13">
        <v>30.222470097462001</v>
      </c>
      <c r="X22" s="173">
        <v>1.8684209648776999</v>
      </c>
      <c r="Y22" s="13">
        <v>22.078103539502301</v>
      </c>
      <c r="Z22" s="173">
        <v>3.2727677575820602</v>
      </c>
      <c r="AA22" s="13">
        <v>25.486221697547801</v>
      </c>
      <c r="AB22" s="173">
        <v>3.9803963569182201</v>
      </c>
      <c r="AC22" s="13">
        <v>35.782764298866098</v>
      </c>
      <c r="AD22" s="173">
        <v>2.5571237149577799</v>
      </c>
      <c r="AE22" s="13">
        <v>13.704660759363801</v>
      </c>
      <c r="AF22" s="173">
        <v>4.12292054776497</v>
      </c>
      <c r="AG22" s="13">
        <v>29.3435423262287</v>
      </c>
      <c r="AH22" s="173">
        <v>1.66193881388689</v>
      </c>
      <c r="AI22" s="13">
        <v>34.300084174476702</v>
      </c>
      <c r="AJ22" s="173">
        <v>4.0884852602131598</v>
      </c>
      <c r="AK22" s="13">
        <v>36.065053765614898</v>
      </c>
      <c r="AL22" s="173">
        <v>4.2371085225741503</v>
      </c>
      <c r="AM22" s="13">
        <v>25.0290946269062</v>
      </c>
      <c r="AN22" s="173">
        <v>2.3476804311094699</v>
      </c>
      <c r="AO22" s="13">
        <v>-9.2709895475704993</v>
      </c>
      <c r="AP22" s="173">
        <v>4.7546173307594701</v>
      </c>
      <c r="AQ22" s="15"/>
      <c r="AR22" s="15"/>
      <c r="AS22" s="15"/>
      <c r="AT22" s="15"/>
      <c r="AU22" s="15"/>
      <c r="AV22" s="15"/>
      <c r="AW22" s="15"/>
      <c r="AX22" s="15"/>
      <c r="AY22" s="15"/>
      <c r="AZ22" s="15"/>
      <c r="BA22" s="15"/>
      <c r="BB22" s="15"/>
      <c r="BC22" s="15"/>
      <c r="BD22" s="15"/>
      <c r="BE22" s="15"/>
      <c r="BF22" s="16"/>
    </row>
    <row r="23" spans="1:58" ht="12.95" customHeight="1" x14ac:dyDescent="0.2">
      <c r="A23" s="2" t="s">
        <v>351</v>
      </c>
      <c r="B23" s="12">
        <v>2</v>
      </c>
      <c r="C23" s="13">
        <v>14.758971317775099</v>
      </c>
      <c r="D23" s="173">
        <v>1.0683741162590601</v>
      </c>
      <c r="E23" s="13">
        <v>11.1008776020909</v>
      </c>
      <c r="F23" s="173">
        <v>2.1122362670769799</v>
      </c>
      <c r="G23" s="13">
        <v>13.7268985437767</v>
      </c>
      <c r="H23" s="173">
        <v>2.48619716069443</v>
      </c>
      <c r="I23" s="13">
        <v>16.2667423321261</v>
      </c>
      <c r="J23" s="173">
        <v>1.3409365737483501</v>
      </c>
      <c r="K23" s="13">
        <v>5.1658647300351799</v>
      </c>
      <c r="L23" s="173">
        <v>2.4840289636502701</v>
      </c>
      <c r="M23" s="13">
        <v>32.7402357020677</v>
      </c>
      <c r="N23" s="173">
        <v>1.39881718092198</v>
      </c>
      <c r="O23" s="13">
        <v>45.563971683177698</v>
      </c>
      <c r="P23" s="173">
        <v>3.1807088644400001</v>
      </c>
      <c r="Q23" s="13">
        <v>37.848951520198298</v>
      </c>
      <c r="R23" s="173">
        <v>3.3958007961612098</v>
      </c>
      <c r="S23" s="13">
        <v>25.711272746959899</v>
      </c>
      <c r="T23" s="173">
        <v>1.70197494227381</v>
      </c>
      <c r="U23" s="13">
        <v>-19.852698936217902</v>
      </c>
      <c r="V23" s="173">
        <v>3.6939355185007701</v>
      </c>
      <c r="W23" s="13">
        <v>27.461787900361699</v>
      </c>
      <c r="X23" s="173">
        <v>1.59815364721303</v>
      </c>
      <c r="Y23" s="13">
        <v>19.267216177708701</v>
      </c>
      <c r="Z23" s="173">
        <v>3.07928662247273</v>
      </c>
      <c r="AA23" s="13">
        <v>25.2588367378148</v>
      </c>
      <c r="AB23" s="173">
        <v>3.7673062209617001</v>
      </c>
      <c r="AC23" s="13">
        <v>31.482667527035701</v>
      </c>
      <c r="AD23" s="173">
        <v>2.0221399415694701</v>
      </c>
      <c r="AE23" s="13">
        <v>12.215451349326999</v>
      </c>
      <c r="AF23" s="173">
        <v>3.7693537764890799</v>
      </c>
      <c r="AG23" s="13">
        <v>25.039005079795501</v>
      </c>
      <c r="AH23" s="173">
        <v>1.6259647823124801</v>
      </c>
      <c r="AI23" s="13">
        <v>24.067934537022701</v>
      </c>
      <c r="AJ23" s="173">
        <v>2.9694560959843002</v>
      </c>
      <c r="AK23" s="13">
        <v>23.1653131982101</v>
      </c>
      <c r="AL23" s="173">
        <v>3.40971380873179</v>
      </c>
      <c r="AM23" s="13">
        <v>26.539317393878299</v>
      </c>
      <c r="AN23" s="173">
        <v>1.9972696021484</v>
      </c>
      <c r="AO23" s="13">
        <v>2.4713828568556799</v>
      </c>
      <c r="AP23" s="173">
        <v>3.34973873824541</v>
      </c>
      <c r="AQ23" s="15"/>
      <c r="AR23" s="15"/>
      <c r="AS23" s="15"/>
      <c r="AT23" s="15"/>
      <c r="AU23" s="15"/>
      <c r="AV23" s="15"/>
      <c r="AW23" s="15"/>
      <c r="AX23" s="15"/>
      <c r="AY23" s="15"/>
      <c r="AZ23" s="15"/>
      <c r="BA23" s="15"/>
      <c r="BB23" s="15"/>
      <c r="BC23" s="15"/>
      <c r="BD23" s="15"/>
      <c r="BE23" s="15"/>
      <c r="BF23" s="16"/>
    </row>
    <row r="24" spans="1:58" ht="12.95" customHeight="1" x14ac:dyDescent="0.2">
      <c r="A24" s="2" t="s">
        <v>352</v>
      </c>
      <c r="B24" s="12">
        <v>2</v>
      </c>
      <c r="C24" s="13">
        <v>18.0257780800126</v>
      </c>
      <c r="D24" s="173">
        <v>1.19456384875461</v>
      </c>
      <c r="E24" s="13">
        <v>17.560315312228099</v>
      </c>
      <c r="F24" s="173">
        <v>3.4178675300467898</v>
      </c>
      <c r="G24" s="13">
        <v>18.915226063099499</v>
      </c>
      <c r="H24" s="173">
        <v>2.6064618599155498</v>
      </c>
      <c r="I24" s="13">
        <v>18.124225740246999</v>
      </c>
      <c r="J24" s="173">
        <v>1.39756444317727</v>
      </c>
      <c r="K24" s="13">
        <v>0.56391042801890401</v>
      </c>
      <c r="L24" s="173">
        <v>3.6220445458438899</v>
      </c>
      <c r="M24" s="13">
        <v>25.5457596006598</v>
      </c>
      <c r="N24" s="173">
        <v>2.14809317292789</v>
      </c>
      <c r="O24" s="13">
        <v>35.043145959520999</v>
      </c>
      <c r="P24" s="173">
        <v>5.1402946927990296</v>
      </c>
      <c r="Q24" s="13">
        <v>34.586169961680497</v>
      </c>
      <c r="R24" s="173">
        <v>4.9359200557097802</v>
      </c>
      <c r="S24" s="13">
        <v>20.272773035237901</v>
      </c>
      <c r="T24" s="173">
        <v>2.0032452207384299</v>
      </c>
      <c r="U24" s="13">
        <v>-14.770372924283199</v>
      </c>
      <c r="V24" s="173">
        <v>5.6372504357444901</v>
      </c>
      <c r="W24" s="13">
        <v>36.035074543458698</v>
      </c>
      <c r="X24" s="173">
        <v>1.7268208092361801</v>
      </c>
      <c r="Y24" s="13">
        <v>20.896561050340399</v>
      </c>
      <c r="Z24" s="173">
        <v>3.9235493732067201</v>
      </c>
      <c r="AA24" s="13">
        <v>31.5922028087254</v>
      </c>
      <c r="AB24" s="173">
        <v>3.5867738202637698</v>
      </c>
      <c r="AC24" s="13">
        <v>40.895595120477701</v>
      </c>
      <c r="AD24" s="173">
        <v>1.9996628256353399</v>
      </c>
      <c r="AE24" s="13">
        <v>19.999034070137299</v>
      </c>
      <c r="AF24" s="173">
        <v>4.1703142275040301</v>
      </c>
      <c r="AG24" s="13">
        <v>20.393387775868899</v>
      </c>
      <c r="AH24" s="173">
        <v>1.24404898438358</v>
      </c>
      <c r="AI24" s="13">
        <v>26.499977677910401</v>
      </c>
      <c r="AJ24" s="173">
        <v>3.3676364883190999</v>
      </c>
      <c r="AK24" s="13">
        <v>14.9064011664946</v>
      </c>
      <c r="AL24" s="173">
        <v>2.0912104725834602</v>
      </c>
      <c r="AM24" s="13">
        <v>20.7074061040374</v>
      </c>
      <c r="AN24" s="173">
        <v>1.7362107701391101</v>
      </c>
      <c r="AO24" s="13">
        <v>-5.7925715738730599</v>
      </c>
      <c r="AP24" s="173">
        <v>3.7493988803615101</v>
      </c>
      <c r="AQ24" s="15"/>
      <c r="AR24" s="15"/>
      <c r="AS24" s="15"/>
      <c r="AT24" s="15"/>
      <c r="AU24" s="15"/>
      <c r="AV24" s="15"/>
      <c r="AW24" s="15"/>
      <c r="AX24" s="15"/>
      <c r="AY24" s="15"/>
      <c r="AZ24" s="15"/>
      <c r="BA24" s="15"/>
      <c r="BB24" s="15"/>
      <c r="BC24" s="15"/>
      <c r="BD24" s="15"/>
      <c r="BE24" s="15"/>
      <c r="BF24" s="16"/>
    </row>
    <row r="25" spans="1:58" ht="12.95" customHeight="1" x14ac:dyDescent="0.2">
      <c r="A25" s="2" t="s">
        <v>353</v>
      </c>
      <c r="B25" s="12">
        <v>2</v>
      </c>
      <c r="C25" s="13">
        <v>8.2542499374678808</v>
      </c>
      <c r="D25" s="173">
        <v>0.71540743304209997</v>
      </c>
      <c r="E25" s="13">
        <v>4.9877940315886304</v>
      </c>
      <c r="F25" s="173">
        <v>1.6343317770490799</v>
      </c>
      <c r="G25" s="13">
        <v>10.536100881336701</v>
      </c>
      <c r="H25" s="173">
        <v>1.8870885171021099</v>
      </c>
      <c r="I25" s="13">
        <v>8.4498787584296906</v>
      </c>
      <c r="J25" s="173">
        <v>0.85617738482805805</v>
      </c>
      <c r="K25" s="13">
        <v>3.46208472684105</v>
      </c>
      <c r="L25" s="173">
        <v>1.93377012712288</v>
      </c>
      <c r="M25" s="13">
        <v>29.527454533946901</v>
      </c>
      <c r="N25" s="173">
        <v>1.4278259739360499</v>
      </c>
      <c r="O25" s="13">
        <v>31.8411728406222</v>
      </c>
      <c r="P25" s="173">
        <v>3.00795005184973</v>
      </c>
      <c r="Q25" s="13">
        <v>27.8707998154294</v>
      </c>
      <c r="R25" s="173">
        <v>3.3777029231500202</v>
      </c>
      <c r="S25" s="13">
        <v>29.216844055643499</v>
      </c>
      <c r="T25" s="173">
        <v>1.7382668832242201</v>
      </c>
      <c r="U25" s="13">
        <v>-2.6243287849787902</v>
      </c>
      <c r="V25" s="173">
        <v>3.47108116407576</v>
      </c>
      <c r="W25" s="13">
        <v>13.068163192179201</v>
      </c>
      <c r="X25" s="173">
        <v>0.83034230249021101</v>
      </c>
      <c r="Y25" s="13">
        <v>8.9309311283486892</v>
      </c>
      <c r="Z25" s="173">
        <v>1.6195325678827099</v>
      </c>
      <c r="AA25" s="13">
        <v>10.2536576693714</v>
      </c>
      <c r="AB25" s="173">
        <v>1.6922297262155901</v>
      </c>
      <c r="AC25" s="13">
        <v>14.7435234043788</v>
      </c>
      <c r="AD25" s="173">
        <v>1.10877478526254</v>
      </c>
      <c r="AE25" s="13">
        <v>5.8125922760301298</v>
      </c>
      <c r="AF25" s="173">
        <v>1.99004134107494</v>
      </c>
      <c r="AG25" s="13">
        <v>49.150132336406003</v>
      </c>
      <c r="AH25" s="173">
        <v>1.48101692130329</v>
      </c>
      <c r="AI25" s="13">
        <v>54.240101999440398</v>
      </c>
      <c r="AJ25" s="173">
        <v>3.32811738228573</v>
      </c>
      <c r="AK25" s="13">
        <v>51.3394416338624</v>
      </c>
      <c r="AL25" s="173">
        <v>3.7219000879837401</v>
      </c>
      <c r="AM25" s="13">
        <v>47.589753781547998</v>
      </c>
      <c r="AN25" s="173">
        <v>1.6362144852496601</v>
      </c>
      <c r="AO25" s="13">
        <v>-6.6503482178923896</v>
      </c>
      <c r="AP25" s="173">
        <v>3.6258028388069898</v>
      </c>
      <c r="AQ25" s="15"/>
      <c r="AR25" s="15"/>
      <c r="AS25" s="15"/>
      <c r="AT25" s="15"/>
      <c r="AU25" s="15"/>
      <c r="AV25" s="15"/>
      <c r="AW25" s="15"/>
      <c r="AX25" s="15"/>
      <c r="AY25" s="15"/>
      <c r="AZ25" s="15"/>
      <c r="BA25" s="15"/>
      <c r="BB25" s="15"/>
      <c r="BC25" s="15"/>
      <c r="BD25" s="15"/>
      <c r="BE25" s="15"/>
      <c r="BF25" s="16"/>
    </row>
    <row r="26" spans="1:58" ht="12.95" customHeight="1" x14ac:dyDescent="0.2">
      <c r="A26" s="2" t="s">
        <v>354</v>
      </c>
      <c r="B26" s="12">
        <v>2</v>
      </c>
      <c r="C26" s="13">
        <v>11.076670267275199</v>
      </c>
      <c r="D26" s="173">
        <v>0.947346928562114</v>
      </c>
      <c r="E26" s="13">
        <v>10.801018271760601</v>
      </c>
      <c r="F26" s="173">
        <v>2.2057943036051499</v>
      </c>
      <c r="G26" s="13">
        <v>14.6143004011183</v>
      </c>
      <c r="H26" s="173">
        <v>3.2852494811840902</v>
      </c>
      <c r="I26" s="13">
        <v>10.6859283861163</v>
      </c>
      <c r="J26" s="173">
        <v>1.1599595784741601</v>
      </c>
      <c r="K26" s="13">
        <v>-0.115089885644242</v>
      </c>
      <c r="L26" s="173">
        <v>2.5879276785396601</v>
      </c>
      <c r="M26" s="13">
        <v>27.817083312295399</v>
      </c>
      <c r="N26" s="173">
        <v>1.48359546856577</v>
      </c>
      <c r="O26" s="13">
        <v>31.2314157276417</v>
      </c>
      <c r="P26" s="173">
        <v>3.2550953542763201</v>
      </c>
      <c r="Q26" s="13">
        <v>29.342742598526499</v>
      </c>
      <c r="R26" s="173">
        <v>4.6734512467614904</v>
      </c>
      <c r="S26" s="13">
        <v>25.9057298064915</v>
      </c>
      <c r="T26" s="173">
        <v>1.8882861591790201</v>
      </c>
      <c r="U26" s="13">
        <v>-5.3256859211502103</v>
      </c>
      <c r="V26" s="173">
        <v>3.96170934566508</v>
      </c>
      <c r="W26" s="13">
        <v>26.850381921667001</v>
      </c>
      <c r="X26" s="173">
        <v>1.4667206997169</v>
      </c>
      <c r="Y26" s="13">
        <v>26.1265323095969</v>
      </c>
      <c r="Z26" s="173">
        <v>3.3418284277369499</v>
      </c>
      <c r="AA26" s="13">
        <v>24.628063160855302</v>
      </c>
      <c r="AB26" s="173">
        <v>4.36460326265638</v>
      </c>
      <c r="AC26" s="13">
        <v>27.9854866822985</v>
      </c>
      <c r="AD26" s="173">
        <v>2.03166910705714</v>
      </c>
      <c r="AE26" s="13">
        <v>1.85895437270157</v>
      </c>
      <c r="AF26" s="173">
        <v>4.0234976466772503</v>
      </c>
      <c r="AG26" s="13">
        <v>34.2558644987623</v>
      </c>
      <c r="AH26" s="173">
        <v>1.6031900321421699</v>
      </c>
      <c r="AI26" s="13">
        <v>31.841033691000799</v>
      </c>
      <c r="AJ26" s="173">
        <v>3.0816349429384999</v>
      </c>
      <c r="AK26" s="13">
        <v>31.4148938394999</v>
      </c>
      <c r="AL26" s="173">
        <v>4.1347766847898297</v>
      </c>
      <c r="AM26" s="13">
        <v>35.422855125093598</v>
      </c>
      <c r="AN26" s="173">
        <v>2.1467200600830298</v>
      </c>
      <c r="AO26" s="13">
        <v>3.58182143409288</v>
      </c>
      <c r="AP26" s="173">
        <v>3.9311164306795199</v>
      </c>
      <c r="AQ26" s="15"/>
      <c r="AR26" s="15"/>
      <c r="AS26" s="15"/>
      <c r="AT26" s="15"/>
      <c r="AU26" s="15"/>
      <c r="AV26" s="15"/>
      <c r="AW26" s="15"/>
      <c r="AX26" s="15"/>
      <c r="AY26" s="15"/>
      <c r="AZ26" s="15"/>
      <c r="BA26" s="15"/>
      <c r="BB26" s="15"/>
      <c r="BC26" s="15"/>
      <c r="BD26" s="15"/>
      <c r="BE26" s="15"/>
      <c r="BF26" s="16"/>
    </row>
    <row r="27" spans="1:58" ht="12.95" customHeight="1" x14ac:dyDescent="0.2">
      <c r="A27" s="2" t="s">
        <v>355</v>
      </c>
      <c r="B27" s="12">
        <v>2</v>
      </c>
      <c r="C27" s="13">
        <v>13.129670771747801</v>
      </c>
      <c r="D27" s="173">
        <v>0.62047822130017605</v>
      </c>
      <c r="E27" s="13">
        <v>12.275583943328799</v>
      </c>
      <c r="F27" s="173">
        <v>1.2387583952602199</v>
      </c>
      <c r="G27" s="13">
        <v>11.180270985100201</v>
      </c>
      <c r="H27" s="173">
        <v>1.48013523581988</v>
      </c>
      <c r="I27" s="13">
        <v>14.101996559335999</v>
      </c>
      <c r="J27" s="173">
        <v>0.87312374060460596</v>
      </c>
      <c r="K27" s="13">
        <v>1.82641261600723</v>
      </c>
      <c r="L27" s="173">
        <v>1.4835320132985499</v>
      </c>
      <c r="M27" s="13">
        <v>40.666582728119998</v>
      </c>
      <c r="N27" s="173">
        <v>1.46403989922374</v>
      </c>
      <c r="O27" s="13">
        <v>44.168142996237101</v>
      </c>
      <c r="P27" s="173">
        <v>2.17516812937899</v>
      </c>
      <c r="Q27" s="13">
        <v>45.5476333700935</v>
      </c>
      <c r="R27" s="173">
        <v>2.3609018385748302</v>
      </c>
      <c r="S27" s="13">
        <v>38.114385177683197</v>
      </c>
      <c r="T27" s="173">
        <v>1.7478410441691199</v>
      </c>
      <c r="U27" s="13">
        <v>-6.0537578185539003</v>
      </c>
      <c r="V27" s="173">
        <v>2.2270538520629102</v>
      </c>
      <c r="W27" s="13">
        <v>10.4143552013727</v>
      </c>
      <c r="X27" s="173">
        <v>0.629502434208002</v>
      </c>
      <c r="Y27" s="13">
        <v>7.7796457662989296</v>
      </c>
      <c r="Z27" s="173">
        <v>1.18795746527335</v>
      </c>
      <c r="AA27" s="13">
        <v>10.255780221423599</v>
      </c>
      <c r="AB27" s="173">
        <v>1.2163886903807399</v>
      </c>
      <c r="AC27" s="13">
        <v>11.300174072043401</v>
      </c>
      <c r="AD27" s="173">
        <v>0.77657263465828896</v>
      </c>
      <c r="AE27" s="13">
        <v>3.5205283057444499</v>
      </c>
      <c r="AF27" s="173">
        <v>1.3243606273497099</v>
      </c>
      <c r="AG27" s="13">
        <v>35.789391298759497</v>
      </c>
      <c r="AH27" s="173">
        <v>1.2839089723183701</v>
      </c>
      <c r="AI27" s="13">
        <v>35.776627294135203</v>
      </c>
      <c r="AJ27" s="173">
        <v>1.7518777171240301</v>
      </c>
      <c r="AK27" s="13">
        <v>33.0163154233827</v>
      </c>
      <c r="AL27" s="173">
        <v>2.2934810533109702</v>
      </c>
      <c r="AM27" s="13">
        <v>36.483444190937398</v>
      </c>
      <c r="AN27" s="173">
        <v>1.61270126474981</v>
      </c>
      <c r="AO27" s="13">
        <v>0.70681689680223803</v>
      </c>
      <c r="AP27" s="173">
        <v>1.9305858857056299</v>
      </c>
      <c r="AQ27" s="15"/>
      <c r="AR27" s="15"/>
      <c r="AS27" s="15"/>
      <c r="AT27" s="15"/>
      <c r="AU27" s="15"/>
      <c r="AV27" s="15"/>
      <c r="AW27" s="15"/>
      <c r="AX27" s="15"/>
      <c r="AY27" s="15"/>
      <c r="AZ27" s="15"/>
      <c r="BA27" s="15"/>
      <c r="BB27" s="15"/>
      <c r="BC27" s="15"/>
      <c r="BD27" s="15"/>
      <c r="BE27" s="15"/>
      <c r="BF27" s="16"/>
    </row>
    <row r="28" spans="1:58" ht="12.95" customHeight="1" x14ac:dyDescent="0.2">
      <c r="A28" s="2" t="s">
        <v>356</v>
      </c>
      <c r="B28" s="12">
        <v>2</v>
      </c>
      <c r="C28" s="13">
        <v>6.1451332238511496</v>
      </c>
      <c r="D28" s="173">
        <v>0.88355314762847004</v>
      </c>
      <c r="E28" s="13">
        <v>5.1359151514890096</v>
      </c>
      <c r="F28" s="173">
        <v>1.67571787230049</v>
      </c>
      <c r="G28" s="13">
        <v>4.2901722504080499</v>
      </c>
      <c r="H28" s="173">
        <v>1.3260164789695601</v>
      </c>
      <c r="I28" s="13">
        <v>6.9793411255990998</v>
      </c>
      <c r="J28" s="173">
        <v>1.1837961225886999</v>
      </c>
      <c r="K28" s="13">
        <v>1.84342597411009</v>
      </c>
      <c r="L28" s="173">
        <v>2.067482245061</v>
      </c>
      <c r="M28" s="13">
        <v>14.056860517021001</v>
      </c>
      <c r="N28" s="173">
        <v>1.3331643797252499</v>
      </c>
      <c r="O28" s="13">
        <v>15.8650833925157</v>
      </c>
      <c r="P28" s="173">
        <v>3.1813972606396201</v>
      </c>
      <c r="Q28" s="13">
        <v>12.8436528296899</v>
      </c>
      <c r="R28" s="173">
        <v>2.8073425559116698</v>
      </c>
      <c r="S28" s="13">
        <v>13.816696544249201</v>
      </c>
      <c r="T28" s="173">
        <v>1.43181193504279</v>
      </c>
      <c r="U28" s="13">
        <v>-2.0483868482664498</v>
      </c>
      <c r="V28" s="173">
        <v>3.1928351231843601</v>
      </c>
      <c r="W28" s="13">
        <v>23.585453426509801</v>
      </c>
      <c r="X28" s="173">
        <v>1.35691414358347</v>
      </c>
      <c r="Y28" s="13">
        <v>13.441783298550099</v>
      </c>
      <c r="Z28" s="173">
        <v>2.8032300008684699</v>
      </c>
      <c r="AA28" s="13">
        <v>24.056847954563001</v>
      </c>
      <c r="AB28" s="173">
        <v>3.0322487098576798</v>
      </c>
      <c r="AC28" s="13">
        <v>25.930652519872499</v>
      </c>
      <c r="AD28" s="173">
        <v>1.58282643998668</v>
      </c>
      <c r="AE28" s="13">
        <v>12.4888692213224</v>
      </c>
      <c r="AF28" s="173">
        <v>3.09395207902659</v>
      </c>
      <c r="AG28" s="13">
        <v>56.212552832618101</v>
      </c>
      <c r="AH28" s="173">
        <v>1.96861605568542</v>
      </c>
      <c r="AI28" s="13">
        <v>65.557218157445206</v>
      </c>
      <c r="AJ28" s="173">
        <v>4.3783573529433797</v>
      </c>
      <c r="AK28" s="13">
        <v>58.809326965339103</v>
      </c>
      <c r="AL28" s="173">
        <v>3.68862484125524</v>
      </c>
      <c r="AM28" s="13">
        <v>53.273309810279102</v>
      </c>
      <c r="AN28" s="173">
        <v>2.19737188011054</v>
      </c>
      <c r="AO28" s="13">
        <v>-12.283908347166101</v>
      </c>
      <c r="AP28" s="173">
        <v>4.7732850021990201</v>
      </c>
      <c r="AQ28" s="15"/>
      <c r="AR28" s="15"/>
      <c r="AS28" s="15"/>
      <c r="AT28" s="15"/>
      <c r="AU28" s="15"/>
      <c r="AV28" s="15"/>
      <c r="AW28" s="15"/>
      <c r="AX28" s="15"/>
      <c r="AY28" s="15"/>
      <c r="AZ28" s="15"/>
      <c r="BA28" s="15"/>
      <c r="BB28" s="15"/>
      <c r="BC28" s="15"/>
      <c r="BD28" s="15"/>
      <c r="BE28" s="15"/>
      <c r="BF28" s="16"/>
    </row>
    <row r="29" spans="1:58" ht="12.95" customHeight="1" x14ac:dyDescent="0.2">
      <c r="A29" s="2" t="s">
        <v>357</v>
      </c>
      <c r="B29" s="12">
        <v>2</v>
      </c>
      <c r="C29" s="13">
        <v>9.5561800539328896</v>
      </c>
      <c r="D29" s="173">
        <v>0.65546903809403601</v>
      </c>
      <c r="E29" s="13">
        <v>8.1170008114949894</v>
      </c>
      <c r="F29" s="173">
        <v>1.67449303483138</v>
      </c>
      <c r="G29" s="13">
        <v>7.5828319719044304</v>
      </c>
      <c r="H29" s="173">
        <v>1.60535664195817</v>
      </c>
      <c r="I29" s="13">
        <v>10.401655377384101</v>
      </c>
      <c r="J29" s="173">
        <v>0.85117463511771996</v>
      </c>
      <c r="K29" s="13">
        <v>2.2846545658891402</v>
      </c>
      <c r="L29" s="173">
        <v>1.9516243492021099</v>
      </c>
      <c r="M29" s="13">
        <v>39.897948118444297</v>
      </c>
      <c r="N29" s="173">
        <v>1.6994081947584301</v>
      </c>
      <c r="O29" s="13">
        <v>39.989358968010997</v>
      </c>
      <c r="P29" s="173">
        <v>3.1769264986839199</v>
      </c>
      <c r="Q29" s="13">
        <v>41.710939908203002</v>
      </c>
      <c r="R29" s="173">
        <v>3.2128016701352098</v>
      </c>
      <c r="S29" s="13">
        <v>39.260647338678602</v>
      </c>
      <c r="T29" s="173">
        <v>1.72063393818634</v>
      </c>
      <c r="U29" s="13">
        <v>-0.72871162933245903</v>
      </c>
      <c r="V29" s="173">
        <v>2.9812852952040201</v>
      </c>
      <c r="W29" s="13">
        <v>9.0741759986545603</v>
      </c>
      <c r="X29" s="173">
        <v>0.78876081054854297</v>
      </c>
      <c r="Y29" s="13">
        <v>10.027237210542101</v>
      </c>
      <c r="Z29" s="173">
        <v>1.7155476183524301</v>
      </c>
      <c r="AA29" s="13">
        <v>7.5116378662076704</v>
      </c>
      <c r="AB29" s="173">
        <v>1.9046940047755301</v>
      </c>
      <c r="AC29" s="13">
        <v>9.0553830740730792</v>
      </c>
      <c r="AD29" s="173">
        <v>0.90857023875045095</v>
      </c>
      <c r="AE29" s="13">
        <v>-0.97185413646898799</v>
      </c>
      <c r="AF29" s="173">
        <v>1.9304168383931199</v>
      </c>
      <c r="AG29" s="13">
        <v>41.471695828968301</v>
      </c>
      <c r="AH29" s="173">
        <v>1.6462047238112301</v>
      </c>
      <c r="AI29" s="13">
        <v>41.866403009951902</v>
      </c>
      <c r="AJ29" s="173">
        <v>2.9264360529397599</v>
      </c>
      <c r="AK29" s="13">
        <v>43.1945902536849</v>
      </c>
      <c r="AL29" s="173">
        <v>3.0580164424879102</v>
      </c>
      <c r="AM29" s="13">
        <v>41.282314209864197</v>
      </c>
      <c r="AN29" s="173">
        <v>1.9126926656443901</v>
      </c>
      <c r="AO29" s="13">
        <v>-0.58408880008769903</v>
      </c>
      <c r="AP29" s="173">
        <v>3.09484088244273</v>
      </c>
      <c r="AQ29" s="15"/>
      <c r="AR29" s="15"/>
      <c r="AS29" s="15"/>
      <c r="AT29" s="15"/>
      <c r="AU29" s="15"/>
      <c r="AV29" s="15"/>
      <c r="AW29" s="15"/>
      <c r="AX29" s="15"/>
      <c r="AY29" s="15"/>
      <c r="AZ29" s="15"/>
      <c r="BA29" s="15"/>
      <c r="BB29" s="15"/>
      <c r="BC29" s="15"/>
      <c r="BD29" s="15"/>
      <c r="BE29" s="15"/>
      <c r="BF29" s="16"/>
    </row>
    <row r="30" spans="1:58" ht="12.95" customHeight="1" x14ac:dyDescent="0.2">
      <c r="A30" s="2" t="s">
        <v>358</v>
      </c>
      <c r="B30" s="12">
        <v>2</v>
      </c>
      <c r="C30" s="13">
        <v>7.82478963885415</v>
      </c>
      <c r="D30" s="173">
        <v>0.64450745211522797</v>
      </c>
      <c r="E30" s="13">
        <v>4.2388434287030696</v>
      </c>
      <c r="F30" s="173">
        <v>1.1510344850496099</v>
      </c>
      <c r="G30" s="13">
        <v>7.0375837658383</v>
      </c>
      <c r="H30" s="173">
        <v>1.95144676969609</v>
      </c>
      <c r="I30" s="13">
        <v>9.1275573301390693</v>
      </c>
      <c r="J30" s="173">
        <v>0.82316863061561596</v>
      </c>
      <c r="K30" s="13">
        <v>4.8887139014359997</v>
      </c>
      <c r="L30" s="173">
        <v>1.36230919050419</v>
      </c>
      <c r="M30" s="13">
        <v>29.5733807190243</v>
      </c>
      <c r="N30" s="173">
        <v>1.6260379651371599</v>
      </c>
      <c r="O30" s="13">
        <v>30.519631939480298</v>
      </c>
      <c r="P30" s="173">
        <v>2.46740728679374</v>
      </c>
      <c r="Q30" s="13">
        <v>33.817991497869798</v>
      </c>
      <c r="R30" s="173">
        <v>3.2681398202528502</v>
      </c>
      <c r="S30" s="13">
        <v>28.421929395235601</v>
      </c>
      <c r="T30" s="173">
        <v>1.6081805804321501</v>
      </c>
      <c r="U30" s="13">
        <v>-2.0977025442447301</v>
      </c>
      <c r="V30" s="173">
        <v>2.0862319016903101</v>
      </c>
      <c r="W30" s="13">
        <v>15.253236642541699</v>
      </c>
      <c r="X30" s="173">
        <v>0.87795409546400904</v>
      </c>
      <c r="Y30" s="13">
        <v>12.595701912388</v>
      </c>
      <c r="Z30" s="173">
        <v>1.8398483784776101</v>
      </c>
      <c r="AA30" s="13">
        <v>13.234614032168899</v>
      </c>
      <c r="AB30" s="173">
        <v>1.72217538484793</v>
      </c>
      <c r="AC30" s="13">
        <v>16.594186843569499</v>
      </c>
      <c r="AD30" s="173">
        <v>1.1248249356804501</v>
      </c>
      <c r="AE30" s="13">
        <v>3.9984849311814501</v>
      </c>
      <c r="AF30" s="173">
        <v>2.2139492910422098</v>
      </c>
      <c r="AG30" s="13">
        <v>47.3485929995799</v>
      </c>
      <c r="AH30" s="173">
        <v>1.66912390405427</v>
      </c>
      <c r="AI30" s="13">
        <v>52.645822719428601</v>
      </c>
      <c r="AJ30" s="173">
        <v>2.7939774687551102</v>
      </c>
      <c r="AK30" s="13">
        <v>45.909810704122897</v>
      </c>
      <c r="AL30" s="173">
        <v>3.3749439044266101</v>
      </c>
      <c r="AM30" s="13">
        <v>45.856326431055898</v>
      </c>
      <c r="AN30" s="173">
        <v>1.8160611424975099</v>
      </c>
      <c r="AO30" s="13">
        <v>-6.7894962883727201</v>
      </c>
      <c r="AP30" s="173">
        <v>2.83688636276568</v>
      </c>
      <c r="AQ30" s="15"/>
      <c r="AR30" s="15"/>
      <c r="AS30" s="15"/>
      <c r="AT30" s="15"/>
      <c r="AU30" s="15"/>
      <c r="AV30" s="15"/>
      <c r="AW30" s="15"/>
      <c r="AX30" s="15"/>
      <c r="AY30" s="15"/>
      <c r="AZ30" s="15"/>
      <c r="BA30" s="15"/>
      <c r="BB30" s="15"/>
      <c r="BC30" s="15"/>
      <c r="BD30" s="15"/>
      <c r="BE30" s="15"/>
      <c r="BF30" s="16"/>
    </row>
    <row r="31" spans="1:58" ht="12.95" customHeight="1" x14ac:dyDescent="0.2">
      <c r="A31" s="2" t="s">
        <v>359</v>
      </c>
      <c r="B31" s="12">
        <v>2</v>
      </c>
      <c r="C31" s="13">
        <v>2.1972117839005501</v>
      </c>
      <c r="D31" s="173">
        <v>0.41611883276982897</v>
      </c>
      <c r="E31" s="13">
        <v>3.4091355395714098</v>
      </c>
      <c r="F31" s="173">
        <v>1.26625806865026</v>
      </c>
      <c r="G31" s="13">
        <v>2.3497286551460799</v>
      </c>
      <c r="H31" s="173">
        <v>1.02047700774594</v>
      </c>
      <c r="I31" s="13">
        <v>2.0092243462233599</v>
      </c>
      <c r="J31" s="173">
        <v>0.48902741062753602</v>
      </c>
      <c r="K31" s="13">
        <v>-1.3999111933480499</v>
      </c>
      <c r="L31" s="173">
        <v>1.3409571912470799</v>
      </c>
      <c r="M31" s="13">
        <v>6.0167833480181603</v>
      </c>
      <c r="N31" s="173">
        <v>0.68180041541718095</v>
      </c>
      <c r="O31" s="13">
        <v>6.36369675268904</v>
      </c>
      <c r="P31" s="173">
        <v>1.8542270212623599</v>
      </c>
      <c r="Q31" s="13">
        <v>4.7271854178788804</v>
      </c>
      <c r="R31" s="173">
        <v>1.1783525886414901</v>
      </c>
      <c r="S31" s="13">
        <v>6.3521569570801404</v>
      </c>
      <c r="T31" s="173">
        <v>0.81748140355861598</v>
      </c>
      <c r="U31" s="13">
        <v>-1.15397956089085E-2</v>
      </c>
      <c r="V31" s="173">
        <v>1.93963501657508</v>
      </c>
      <c r="W31" s="13">
        <v>21.457498827116201</v>
      </c>
      <c r="X31" s="173">
        <v>1.07390714086841</v>
      </c>
      <c r="Y31" s="13">
        <v>18.604014567251099</v>
      </c>
      <c r="Z31" s="173">
        <v>2.8409462927653202</v>
      </c>
      <c r="AA31" s="13">
        <v>22.148557156170899</v>
      </c>
      <c r="AB31" s="173">
        <v>2.68225019355393</v>
      </c>
      <c r="AC31" s="13">
        <v>21.783349792439001</v>
      </c>
      <c r="AD31" s="173">
        <v>1.2584274588061699</v>
      </c>
      <c r="AE31" s="13">
        <v>3.1793352251878999</v>
      </c>
      <c r="AF31" s="173">
        <v>3.22205893273612</v>
      </c>
      <c r="AG31" s="13">
        <v>70.328506040964996</v>
      </c>
      <c r="AH31" s="173">
        <v>1.33205440446448</v>
      </c>
      <c r="AI31" s="13">
        <v>71.623153140488398</v>
      </c>
      <c r="AJ31" s="173">
        <v>3.4954499939281898</v>
      </c>
      <c r="AK31" s="13">
        <v>70.774528770804096</v>
      </c>
      <c r="AL31" s="173">
        <v>2.9666121525317601</v>
      </c>
      <c r="AM31" s="13">
        <v>69.8552689042575</v>
      </c>
      <c r="AN31" s="173">
        <v>1.5443454971553801</v>
      </c>
      <c r="AO31" s="13">
        <v>-1.7678842362309399</v>
      </c>
      <c r="AP31" s="173">
        <v>3.8646271375169201</v>
      </c>
      <c r="AQ31" s="15"/>
      <c r="AR31" s="15"/>
      <c r="AS31" s="15"/>
      <c r="AT31" s="15"/>
      <c r="AU31" s="15"/>
      <c r="AV31" s="15"/>
      <c r="AW31" s="15"/>
      <c r="AX31" s="15"/>
      <c r="AY31" s="15"/>
      <c r="AZ31" s="15"/>
      <c r="BA31" s="15"/>
      <c r="BB31" s="15"/>
      <c r="BC31" s="15"/>
      <c r="BD31" s="15"/>
      <c r="BE31" s="15"/>
      <c r="BF31" s="16"/>
    </row>
    <row r="32" spans="1:58" ht="12.95" customHeight="1" x14ac:dyDescent="0.2">
      <c r="A32" s="2" t="s">
        <v>360</v>
      </c>
      <c r="B32" s="12">
        <v>2</v>
      </c>
      <c r="C32" s="13">
        <v>7.7819549810980897</v>
      </c>
      <c r="D32" s="173">
        <v>0.66801122534815005</v>
      </c>
      <c r="E32" s="13">
        <v>4.4432566662116999</v>
      </c>
      <c r="F32" s="173">
        <v>1.18720699398097</v>
      </c>
      <c r="G32" s="13">
        <v>6.0113414501518498</v>
      </c>
      <c r="H32" s="173">
        <v>1.44523852963344</v>
      </c>
      <c r="I32" s="13">
        <v>8.7290261301600705</v>
      </c>
      <c r="J32" s="173">
        <v>0.91227972772899102</v>
      </c>
      <c r="K32" s="13">
        <v>4.2857694639483697</v>
      </c>
      <c r="L32" s="173">
        <v>1.70702605002392</v>
      </c>
      <c r="M32" s="13">
        <v>16.126187350350499</v>
      </c>
      <c r="N32" s="173">
        <v>0.95207725315579095</v>
      </c>
      <c r="O32" s="13">
        <v>22.2195537163709</v>
      </c>
      <c r="P32" s="173">
        <v>2.83648267159773</v>
      </c>
      <c r="Q32" s="13">
        <v>17.610822773672801</v>
      </c>
      <c r="R32" s="173">
        <v>2.5091588588323099</v>
      </c>
      <c r="S32" s="13">
        <v>14.995621291795301</v>
      </c>
      <c r="T32" s="173">
        <v>1.0451288140392001</v>
      </c>
      <c r="U32" s="13">
        <v>-7.2239324245755796</v>
      </c>
      <c r="V32" s="173">
        <v>2.8935184239220102</v>
      </c>
      <c r="W32" s="13">
        <v>19.2944246957688</v>
      </c>
      <c r="X32" s="173">
        <v>0.94183275905797303</v>
      </c>
      <c r="Y32" s="13">
        <v>16.690953488268001</v>
      </c>
      <c r="Z32" s="173">
        <v>2.7585773806074401</v>
      </c>
      <c r="AA32" s="13">
        <v>14.3020273315684</v>
      </c>
      <c r="AB32" s="173">
        <v>2.3479861697421001</v>
      </c>
      <c r="AC32" s="13">
        <v>20.635392043285101</v>
      </c>
      <c r="AD32" s="173">
        <v>1.1514921174119399</v>
      </c>
      <c r="AE32" s="13">
        <v>3.9444385550171401</v>
      </c>
      <c r="AF32" s="173">
        <v>2.74025146320075</v>
      </c>
      <c r="AG32" s="13">
        <v>56.797432972782602</v>
      </c>
      <c r="AH32" s="173">
        <v>1.3590337490215201</v>
      </c>
      <c r="AI32" s="13">
        <v>56.646236129149401</v>
      </c>
      <c r="AJ32" s="173">
        <v>2.9639996323609399</v>
      </c>
      <c r="AK32" s="13">
        <v>62.075808444606899</v>
      </c>
      <c r="AL32" s="173">
        <v>3.3971716534304601</v>
      </c>
      <c r="AM32" s="13">
        <v>55.639960534759503</v>
      </c>
      <c r="AN32" s="173">
        <v>1.4531532861391601</v>
      </c>
      <c r="AO32" s="13">
        <v>-1.00627559438993</v>
      </c>
      <c r="AP32" s="173">
        <v>3.1071300553538799</v>
      </c>
      <c r="AQ32" s="15"/>
      <c r="AR32" s="15"/>
      <c r="AS32" s="15"/>
      <c r="AT32" s="15"/>
      <c r="AU32" s="15"/>
      <c r="AV32" s="15"/>
      <c r="AW32" s="15"/>
      <c r="AX32" s="15"/>
      <c r="AY32" s="15"/>
      <c r="AZ32" s="15"/>
      <c r="BA32" s="15"/>
      <c r="BB32" s="15"/>
      <c r="BC32" s="15"/>
      <c r="BD32" s="15"/>
      <c r="BE32" s="15"/>
      <c r="BF32" s="16"/>
    </row>
    <row r="33" spans="1:58" ht="12.95" customHeight="1" x14ac:dyDescent="0.2">
      <c r="A33" s="2" t="s">
        <v>361</v>
      </c>
      <c r="B33" s="12">
        <v>2</v>
      </c>
      <c r="C33" s="13">
        <v>6.2994357507429504</v>
      </c>
      <c r="D33" s="173">
        <v>0.84198775971391204</v>
      </c>
      <c r="E33" s="13">
        <v>3.7900738476514699</v>
      </c>
      <c r="F33" s="173">
        <v>1.1924747760263701</v>
      </c>
      <c r="G33" s="13">
        <v>6.4935182816404504</v>
      </c>
      <c r="H33" s="173">
        <v>2.0747501766974699</v>
      </c>
      <c r="I33" s="13">
        <v>7.6529802931166397</v>
      </c>
      <c r="J33" s="173">
        <v>1.3173544759223099</v>
      </c>
      <c r="K33" s="13">
        <v>3.8629064454651698</v>
      </c>
      <c r="L33" s="173">
        <v>1.86791862983177</v>
      </c>
      <c r="M33" s="13">
        <v>20.632104043092799</v>
      </c>
      <c r="N33" s="173">
        <v>1.2548973662457299</v>
      </c>
      <c r="O33" s="13">
        <v>25.1604173382906</v>
      </c>
      <c r="P33" s="173">
        <v>3.0511516758583901</v>
      </c>
      <c r="Q33" s="13">
        <v>20.0005336206324</v>
      </c>
      <c r="R33" s="173">
        <v>2.99251335352603</v>
      </c>
      <c r="S33" s="13">
        <v>18.2529726682891</v>
      </c>
      <c r="T33" s="173">
        <v>1.59367233709796</v>
      </c>
      <c r="U33" s="13">
        <v>-6.9074446700015297</v>
      </c>
      <c r="V33" s="173">
        <v>3.4585221004540698</v>
      </c>
      <c r="W33" s="13">
        <v>19.852310730609101</v>
      </c>
      <c r="X33" s="173">
        <v>1.44518116628975</v>
      </c>
      <c r="Y33" s="13">
        <v>16.871710917831599</v>
      </c>
      <c r="Z33" s="173">
        <v>2.37684023058556</v>
      </c>
      <c r="AA33" s="13">
        <v>18.633017174863099</v>
      </c>
      <c r="AB33" s="173">
        <v>3.1147299716864798</v>
      </c>
      <c r="AC33" s="13">
        <v>21.361788446240102</v>
      </c>
      <c r="AD33" s="173">
        <v>2.0239414661690902</v>
      </c>
      <c r="AE33" s="13">
        <v>4.49007752840844</v>
      </c>
      <c r="AF33" s="173">
        <v>2.8835017538833498</v>
      </c>
      <c r="AG33" s="13">
        <v>53.216149475555198</v>
      </c>
      <c r="AH33" s="173">
        <v>1.46845570453748</v>
      </c>
      <c r="AI33" s="13">
        <v>54.177797896226302</v>
      </c>
      <c r="AJ33" s="173">
        <v>2.8122778108584199</v>
      </c>
      <c r="AK33" s="13">
        <v>54.8729309228641</v>
      </c>
      <c r="AL33" s="173">
        <v>3.5218625401532502</v>
      </c>
      <c r="AM33" s="13">
        <v>52.732258592354199</v>
      </c>
      <c r="AN33" s="173">
        <v>2.2755867491374802</v>
      </c>
      <c r="AO33" s="13">
        <v>-1.4455393038721001</v>
      </c>
      <c r="AP33" s="173">
        <v>3.7789662603010399</v>
      </c>
      <c r="AQ33" s="15"/>
      <c r="AR33" s="15"/>
      <c r="AS33" s="15"/>
      <c r="AT33" s="15"/>
      <c r="AU33" s="15"/>
      <c r="AV33" s="15"/>
      <c r="AW33" s="15"/>
      <c r="AX33" s="15"/>
      <c r="AY33" s="15"/>
      <c r="AZ33" s="15"/>
      <c r="BA33" s="15"/>
      <c r="BB33" s="15"/>
      <c r="BC33" s="15"/>
      <c r="BD33" s="15"/>
      <c r="BE33" s="15"/>
      <c r="BF33" s="16"/>
    </row>
    <row r="34" spans="1:58" ht="12.95" customHeight="1" x14ac:dyDescent="0.2">
      <c r="A34" s="2" t="s">
        <v>362</v>
      </c>
      <c r="B34" s="12">
        <v>2</v>
      </c>
      <c r="C34" s="13">
        <v>20.359065790224001</v>
      </c>
      <c r="D34" s="173">
        <v>1.1543323027602801</v>
      </c>
      <c r="E34" s="13">
        <v>13.344272188281399</v>
      </c>
      <c r="F34" s="173">
        <v>2.18497448152505</v>
      </c>
      <c r="G34" s="13">
        <v>16.891437837762101</v>
      </c>
      <c r="H34" s="173">
        <v>2.39415897672527</v>
      </c>
      <c r="I34" s="13">
        <v>22.9858635465066</v>
      </c>
      <c r="J34" s="173">
        <v>1.7131872575912199</v>
      </c>
      <c r="K34" s="13">
        <v>9.6415913582252593</v>
      </c>
      <c r="L34" s="173">
        <v>2.9813251142506099</v>
      </c>
      <c r="M34" s="13">
        <v>31.559865290609601</v>
      </c>
      <c r="N34" s="173">
        <v>1.42354881767946</v>
      </c>
      <c r="O34" s="13">
        <v>36.109394125866402</v>
      </c>
      <c r="P34" s="173">
        <v>4.0665007273466696</v>
      </c>
      <c r="Q34" s="13">
        <v>38.4577999383039</v>
      </c>
      <c r="R34" s="173">
        <v>3.7840442891820101</v>
      </c>
      <c r="S34" s="13">
        <v>27.048415738977202</v>
      </c>
      <c r="T34" s="173">
        <v>1.91574487865724</v>
      </c>
      <c r="U34" s="13">
        <v>-9.0609783868891505</v>
      </c>
      <c r="V34" s="173">
        <v>4.8863048130001099</v>
      </c>
      <c r="W34" s="13">
        <v>20.431666468546599</v>
      </c>
      <c r="X34" s="173">
        <v>1.4378824947028299</v>
      </c>
      <c r="Y34" s="13">
        <v>18.874923865435299</v>
      </c>
      <c r="Z34" s="173">
        <v>2.9082125029925998</v>
      </c>
      <c r="AA34" s="13">
        <v>17.667576165580101</v>
      </c>
      <c r="AB34" s="173">
        <v>3.0454596911949401</v>
      </c>
      <c r="AC34" s="13">
        <v>21.690199307912</v>
      </c>
      <c r="AD34" s="173">
        <v>1.7988061257386201</v>
      </c>
      <c r="AE34" s="13">
        <v>2.8152754424767599</v>
      </c>
      <c r="AF34" s="173">
        <v>3.3493514895122698</v>
      </c>
      <c r="AG34" s="13">
        <v>27.6494024506198</v>
      </c>
      <c r="AH34" s="173">
        <v>1.25551167898536</v>
      </c>
      <c r="AI34" s="13">
        <v>31.671409820417001</v>
      </c>
      <c r="AJ34" s="173">
        <v>3.8632933019326599</v>
      </c>
      <c r="AK34" s="13">
        <v>26.983186058354001</v>
      </c>
      <c r="AL34" s="173">
        <v>2.6396587138562002</v>
      </c>
      <c r="AM34" s="13">
        <v>28.275521406604099</v>
      </c>
      <c r="AN34" s="173">
        <v>1.66191600607384</v>
      </c>
      <c r="AO34" s="13">
        <v>-3.39588841381287</v>
      </c>
      <c r="AP34" s="173">
        <v>4.5077714141897198</v>
      </c>
      <c r="AQ34" s="15"/>
      <c r="AR34" s="15"/>
      <c r="AS34" s="15"/>
      <c r="AT34" s="15"/>
      <c r="AU34" s="15"/>
      <c r="AV34" s="15"/>
      <c r="AW34" s="15"/>
      <c r="AX34" s="15"/>
      <c r="AY34" s="15"/>
      <c r="AZ34" s="15"/>
      <c r="BA34" s="15"/>
      <c r="BB34" s="15"/>
      <c r="BC34" s="15"/>
      <c r="BD34" s="15"/>
      <c r="BE34" s="15"/>
      <c r="BF34" s="16"/>
    </row>
    <row r="35" spans="1:58" ht="12.95" customHeight="1" x14ac:dyDescent="0.2">
      <c r="A35" s="2" t="s">
        <v>363</v>
      </c>
      <c r="B35" s="12">
        <v>2</v>
      </c>
      <c r="C35" s="13">
        <v>5.0855181640716802</v>
      </c>
      <c r="D35" s="173">
        <v>0.53915367139600301</v>
      </c>
      <c r="E35" s="13">
        <v>4.6858754610729996</v>
      </c>
      <c r="F35" s="173">
        <v>1.0120065176512101</v>
      </c>
      <c r="G35" s="13">
        <v>5.2605323226633196</v>
      </c>
      <c r="H35" s="173">
        <v>0.95910394807841404</v>
      </c>
      <c r="I35" s="13">
        <v>5.1409246886871598</v>
      </c>
      <c r="J35" s="173">
        <v>0.68500540487156902</v>
      </c>
      <c r="K35" s="13">
        <v>0.455049227614158</v>
      </c>
      <c r="L35" s="173">
        <v>1.19126701936076</v>
      </c>
      <c r="M35" s="13">
        <v>20.991829773378701</v>
      </c>
      <c r="N35" s="173">
        <v>0.83946294277189204</v>
      </c>
      <c r="O35" s="13">
        <v>27.0889761647062</v>
      </c>
      <c r="P35" s="173">
        <v>2.4889081849203798</v>
      </c>
      <c r="Q35" s="13">
        <v>24.1099888687339</v>
      </c>
      <c r="R35" s="173">
        <v>1.9278305943532099</v>
      </c>
      <c r="S35" s="13">
        <v>18.164067533862202</v>
      </c>
      <c r="T35" s="173">
        <v>1.1720921127036601</v>
      </c>
      <c r="U35" s="13">
        <v>-8.9249086308440209</v>
      </c>
      <c r="V35" s="173">
        <v>2.9209484925205902</v>
      </c>
      <c r="W35" s="13">
        <v>11.3230777235321</v>
      </c>
      <c r="X35" s="173">
        <v>0.70604519601829996</v>
      </c>
      <c r="Y35" s="13">
        <v>10.181782112120199</v>
      </c>
      <c r="Z35" s="173">
        <v>1.46312099715618</v>
      </c>
      <c r="AA35" s="13">
        <v>13.0666304670412</v>
      </c>
      <c r="AB35" s="173">
        <v>1.71807394876704</v>
      </c>
      <c r="AC35" s="13">
        <v>11.127730828194</v>
      </c>
      <c r="AD35" s="173">
        <v>0.96482361995539101</v>
      </c>
      <c r="AE35" s="13">
        <v>0.94594871607378095</v>
      </c>
      <c r="AF35" s="173">
        <v>1.7166305444116801</v>
      </c>
      <c r="AG35" s="13">
        <v>62.5995743390176</v>
      </c>
      <c r="AH35" s="173">
        <v>1.14083010161</v>
      </c>
      <c r="AI35" s="13">
        <v>58.043366262100598</v>
      </c>
      <c r="AJ35" s="173">
        <v>2.9644746810393201</v>
      </c>
      <c r="AK35" s="13">
        <v>57.562848341561597</v>
      </c>
      <c r="AL35" s="173">
        <v>2.4991462027618798</v>
      </c>
      <c r="AM35" s="13">
        <v>65.567276949256694</v>
      </c>
      <c r="AN35" s="173">
        <v>1.5046065333643499</v>
      </c>
      <c r="AO35" s="13">
        <v>7.5239106871560999</v>
      </c>
      <c r="AP35" s="173">
        <v>3.3668299774357702</v>
      </c>
      <c r="AQ35" s="15"/>
      <c r="AR35" s="15"/>
      <c r="AS35" s="15"/>
      <c r="AT35" s="15"/>
      <c r="AU35" s="15"/>
      <c r="AV35" s="15"/>
      <c r="AW35" s="15"/>
      <c r="AX35" s="15"/>
      <c r="AY35" s="15"/>
      <c r="AZ35" s="15"/>
      <c r="BA35" s="15"/>
      <c r="BB35" s="15"/>
      <c r="BC35" s="15"/>
      <c r="BD35" s="15"/>
      <c r="BE35" s="15"/>
      <c r="BF35" s="16"/>
    </row>
    <row r="36" spans="1:58" ht="12.95" customHeight="1" x14ac:dyDescent="0.2">
      <c r="A36" s="2" t="s">
        <v>364</v>
      </c>
      <c r="B36" s="12">
        <v>2</v>
      </c>
      <c r="C36" s="13">
        <v>9.9272501569591096</v>
      </c>
      <c r="D36" s="173">
        <v>0.80934552490844902</v>
      </c>
      <c r="E36" s="13">
        <v>15.4915360708275</v>
      </c>
      <c r="F36" s="173">
        <v>1.92267148655817</v>
      </c>
      <c r="G36" s="13">
        <v>9.3286863343072302</v>
      </c>
      <c r="H36" s="173">
        <v>1.7160957709962701</v>
      </c>
      <c r="I36" s="13">
        <v>8.3663212346274101</v>
      </c>
      <c r="J36" s="173">
        <v>0.87861229400577601</v>
      </c>
      <c r="K36" s="13">
        <v>-7.1252148362001098</v>
      </c>
      <c r="L36" s="173">
        <v>2.0876681551273002</v>
      </c>
      <c r="M36" s="13">
        <v>12.9979999977289</v>
      </c>
      <c r="N36" s="173">
        <v>0.79978562576894396</v>
      </c>
      <c r="O36" s="13">
        <v>18.339466031281599</v>
      </c>
      <c r="P36" s="173">
        <v>1.8965426036627799</v>
      </c>
      <c r="Q36" s="13">
        <v>15.895102891773</v>
      </c>
      <c r="R36" s="173">
        <v>2.0850390851401301</v>
      </c>
      <c r="S36" s="13">
        <v>10.433451955657601</v>
      </c>
      <c r="T36" s="173">
        <v>0.914376293638265</v>
      </c>
      <c r="U36" s="13">
        <v>-7.9060140756239603</v>
      </c>
      <c r="V36" s="173">
        <v>2.21137748518932</v>
      </c>
      <c r="W36" s="13">
        <v>16.398203467149202</v>
      </c>
      <c r="X36" s="173">
        <v>0.85385243760412599</v>
      </c>
      <c r="Y36" s="13">
        <v>14.9697065841326</v>
      </c>
      <c r="Z36" s="173">
        <v>1.9809351176643599</v>
      </c>
      <c r="AA36" s="13">
        <v>20.007992721228501</v>
      </c>
      <c r="AB36" s="173">
        <v>2.3332446453830902</v>
      </c>
      <c r="AC36" s="13">
        <v>15.531719047201801</v>
      </c>
      <c r="AD36" s="173">
        <v>0.98578872105517801</v>
      </c>
      <c r="AE36" s="13">
        <v>0.56201246306915598</v>
      </c>
      <c r="AF36" s="173">
        <v>2.3307225044917002</v>
      </c>
      <c r="AG36" s="13">
        <v>60.676546378162698</v>
      </c>
      <c r="AH36" s="173">
        <v>1.2889127706283601</v>
      </c>
      <c r="AI36" s="13">
        <v>51.199291313758202</v>
      </c>
      <c r="AJ36" s="173">
        <v>2.9647240579391299</v>
      </c>
      <c r="AK36" s="13">
        <v>54.768218052691203</v>
      </c>
      <c r="AL36" s="173">
        <v>2.8280022928998299</v>
      </c>
      <c r="AM36" s="13">
        <v>65.668507762513201</v>
      </c>
      <c r="AN36" s="173">
        <v>1.44088947654304</v>
      </c>
      <c r="AO36" s="13">
        <v>14.469216448754899</v>
      </c>
      <c r="AP36" s="173">
        <v>3.2779507771672298</v>
      </c>
      <c r="AQ36" s="15"/>
      <c r="AR36" s="15"/>
      <c r="AS36" s="15"/>
      <c r="AT36" s="15"/>
      <c r="AU36" s="15"/>
      <c r="AV36" s="15"/>
      <c r="AW36" s="15"/>
      <c r="AX36" s="15"/>
      <c r="AY36" s="15"/>
      <c r="AZ36" s="15"/>
      <c r="BA36" s="15"/>
      <c r="BB36" s="15"/>
      <c r="BC36" s="15"/>
      <c r="BD36" s="15"/>
      <c r="BE36" s="15"/>
      <c r="BF36" s="16"/>
    </row>
    <row r="37" spans="1:58" ht="12.95" customHeight="1" x14ac:dyDescent="0.2">
      <c r="A37" s="2" t="s">
        <v>365</v>
      </c>
      <c r="B37" s="12">
        <v>2</v>
      </c>
      <c r="C37" s="13">
        <v>26.898192084527999</v>
      </c>
      <c r="D37" s="173">
        <v>1.00134108884504</v>
      </c>
      <c r="E37" s="13">
        <v>25.934273448594499</v>
      </c>
      <c r="F37" s="173">
        <v>1.60784873180148</v>
      </c>
      <c r="G37" s="13">
        <v>27.628349849738299</v>
      </c>
      <c r="H37" s="173">
        <v>2.5261373315068001</v>
      </c>
      <c r="I37" s="13">
        <v>26.805530746721999</v>
      </c>
      <c r="J37" s="173">
        <v>1.2172822623166499</v>
      </c>
      <c r="K37" s="13">
        <v>0.87125729812745301</v>
      </c>
      <c r="L37" s="173">
        <v>1.72618961324739</v>
      </c>
      <c r="M37" s="13">
        <v>33.730738831261597</v>
      </c>
      <c r="N37" s="173">
        <v>0.960056680151955</v>
      </c>
      <c r="O37" s="13">
        <v>34.5110422510188</v>
      </c>
      <c r="P37" s="173">
        <v>1.9507733181809701</v>
      </c>
      <c r="Q37" s="13">
        <v>33.913357057408497</v>
      </c>
      <c r="R37" s="173">
        <v>2.1980537920545902</v>
      </c>
      <c r="S37" s="13">
        <v>33.4668224614908</v>
      </c>
      <c r="T37" s="173">
        <v>1.2275110528831099</v>
      </c>
      <c r="U37" s="13">
        <v>-1.0442197895280301</v>
      </c>
      <c r="V37" s="173">
        <v>2.2364205594154298</v>
      </c>
      <c r="W37" s="13">
        <v>15.955834426083999</v>
      </c>
      <c r="X37" s="173">
        <v>0.91753419506916001</v>
      </c>
      <c r="Y37" s="13">
        <v>15.575578171402</v>
      </c>
      <c r="Z37" s="173">
        <v>1.68460487398905</v>
      </c>
      <c r="AA37" s="13">
        <v>14.1625580448757</v>
      </c>
      <c r="AB37" s="173">
        <v>1.54942034822159</v>
      </c>
      <c r="AC37" s="13">
        <v>16.747532715327001</v>
      </c>
      <c r="AD37" s="173">
        <v>1.0899991227110799</v>
      </c>
      <c r="AE37" s="13">
        <v>1.1719545439249599</v>
      </c>
      <c r="AF37" s="173">
        <v>1.76716631138114</v>
      </c>
      <c r="AG37" s="13">
        <v>23.415234658126401</v>
      </c>
      <c r="AH37" s="173">
        <v>0.86299317974525103</v>
      </c>
      <c r="AI37" s="13">
        <v>23.9791061289847</v>
      </c>
      <c r="AJ37" s="173">
        <v>1.7418498675029199</v>
      </c>
      <c r="AK37" s="13">
        <v>24.295735047977502</v>
      </c>
      <c r="AL37" s="173">
        <v>2.21345600936113</v>
      </c>
      <c r="AM37" s="13">
        <v>22.9801140764603</v>
      </c>
      <c r="AN37" s="173">
        <v>1.05381430173096</v>
      </c>
      <c r="AO37" s="13">
        <v>-0.99899205252437495</v>
      </c>
      <c r="AP37" s="173">
        <v>1.9839883870753501</v>
      </c>
      <c r="AQ37" s="15"/>
      <c r="AR37" s="15"/>
      <c r="AS37" s="15"/>
      <c r="AT37" s="15"/>
      <c r="AU37" s="15"/>
      <c r="AV37" s="15"/>
      <c r="AW37" s="15"/>
      <c r="AX37" s="15"/>
      <c r="AY37" s="15"/>
      <c r="AZ37" s="15"/>
      <c r="BA37" s="15"/>
      <c r="BB37" s="15"/>
      <c r="BC37" s="15"/>
      <c r="BD37" s="15"/>
      <c r="BE37" s="15"/>
      <c r="BF37" s="16"/>
    </row>
    <row r="38" spans="1:58" ht="12.95" customHeight="1" x14ac:dyDescent="0.2">
      <c r="A38" s="2" t="s">
        <v>366</v>
      </c>
      <c r="B38" s="12">
        <v>2</v>
      </c>
      <c r="C38" s="13">
        <v>22.617433429408901</v>
      </c>
      <c r="D38" s="173">
        <v>0.994365730836827</v>
      </c>
      <c r="E38" s="13">
        <v>20.198421758327399</v>
      </c>
      <c r="F38" s="173">
        <v>1.7824143428517301</v>
      </c>
      <c r="G38" s="13">
        <v>23.017544023530299</v>
      </c>
      <c r="H38" s="173">
        <v>2.3649691081670099</v>
      </c>
      <c r="I38" s="13">
        <v>23.8496595350646</v>
      </c>
      <c r="J38" s="173">
        <v>1.3879257655895401</v>
      </c>
      <c r="K38" s="13">
        <v>3.6512377767372</v>
      </c>
      <c r="L38" s="173">
        <v>2.26490945238139</v>
      </c>
      <c r="M38" s="13">
        <v>39.5748184734733</v>
      </c>
      <c r="N38" s="173">
        <v>1.3229420653327599</v>
      </c>
      <c r="O38" s="13">
        <v>38.989380459026499</v>
      </c>
      <c r="P38" s="173">
        <v>2.3467025236871799</v>
      </c>
      <c r="Q38" s="13">
        <v>41.038085736283499</v>
      </c>
      <c r="R38" s="173">
        <v>3.0534802722287901</v>
      </c>
      <c r="S38" s="13">
        <v>39.367813286849902</v>
      </c>
      <c r="T38" s="173">
        <v>1.6461827201610599</v>
      </c>
      <c r="U38" s="13">
        <v>0.37843282782334597</v>
      </c>
      <c r="V38" s="173">
        <v>2.7668147816848401</v>
      </c>
      <c r="W38" s="13">
        <v>10.6679016708327</v>
      </c>
      <c r="X38" s="173">
        <v>0.880008122497832</v>
      </c>
      <c r="Y38" s="13">
        <v>14.3120883358811</v>
      </c>
      <c r="Z38" s="173">
        <v>1.7924646376068301</v>
      </c>
      <c r="AA38" s="13">
        <v>11.2289460454192</v>
      </c>
      <c r="AB38" s="173">
        <v>1.9604237590065701</v>
      </c>
      <c r="AC38" s="13">
        <v>8.5353826477283992</v>
      </c>
      <c r="AD38" s="173">
        <v>1.07716424258314</v>
      </c>
      <c r="AE38" s="13">
        <v>-5.7767056881526502</v>
      </c>
      <c r="AF38" s="173">
        <v>2.0320929749468801</v>
      </c>
      <c r="AG38" s="13">
        <v>27.1398464262851</v>
      </c>
      <c r="AH38" s="173">
        <v>1.19170361024418</v>
      </c>
      <c r="AI38" s="13">
        <v>26.500109446764998</v>
      </c>
      <c r="AJ38" s="173">
        <v>2.4038150341662599</v>
      </c>
      <c r="AK38" s="13">
        <v>24.715424194767099</v>
      </c>
      <c r="AL38" s="173">
        <v>2.5790795365533401</v>
      </c>
      <c r="AM38" s="13">
        <v>28.247144530357101</v>
      </c>
      <c r="AN38" s="173">
        <v>1.5779401714841701</v>
      </c>
      <c r="AO38" s="13">
        <v>1.74703508359212</v>
      </c>
      <c r="AP38" s="173">
        <v>2.9241060125620799</v>
      </c>
      <c r="AQ38" s="15"/>
      <c r="AR38" s="15"/>
      <c r="AS38" s="15"/>
      <c r="AT38" s="15"/>
      <c r="AU38" s="15"/>
      <c r="AV38" s="15"/>
      <c r="AW38" s="15"/>
      <c r="AX38" s="15"/>
      <c r="AY38" s="15"/>
      <c r="AZ38" s="15"/>
      <c r="BA38" s="15"/>
      <c r="BB38" s="15"/>
      <c r="BC38" s="15"/>
      <c r="BD38" s="15"/>
      <c r="BE38" s="15"/>
      <c r="BF38" s="16"/>
    </row>
    <row r="39" spans="1:58" ht="12.95" customHeight="1" x14ac:dyDescent="0.2">
      <c r="A39" s="2" t="s">
        <v>367</v>
      </c>
      <c r="B39" s="12">
        <v>2</v>
      </c>
      <c r="C39" s="13">
        <v>6.2139857260718099</v>
      </c>
      <c r="D39" s="173">
        <v>0.76566634303564496</v>
      </c>
      <c r="E39" s="13">
        <v>6.2457665824076303</v>
      </c>
      <c r="F39" s="173">
        <v>1.5168866950007101</v>
      </c>
      <c r="G39" s="13">
        <v>8.8928158052095192</v>
      </c>
      <c r="H39" s="173">
        <v>2.6293362647846701</v>
      </c>
      <c r="I39" s="13">
        <v>6.1804546682505404</v>
      </c>
      <c r="J39" s="173">
        <v>0.97352260357536802</v>
      </c>
      <c r="K39" s="13">
        <v>-6.5311914157091699E-2</v>
      </c>
      <c r="L39" s="173">
        <v>1.73818535256104</v>
      </c>
      <c r="M39" s="13">
        <v>27.426753909424001</v>
      </c>
      <c r="N39" s="173">
        <v>1.56530404809089</v>
      </c>
      <c r="O39" s="13">
        <v>38.271486490821403</v>
      </c>
      <c r="P39" s="173">
        <v>3.7891985340141598</v>
      </c>
      <c r="Q39" s="13">
        <v>25.7549727657196</v>
      </c>
      <c r="R39" s="173">
        <v>3.4732650987497</v>
      </c>
      <c r="S39" s="13">
        <v>24.445377846787899</v>
      </c>
      <c r="T39" s="173">
        <v>1.79683616196387</v>
      </c>
      <c r="U39" s="13">
        <v>-13.8261086440335</v>
      </c>
      <c r="V39" s="173">
        <v>4.0702269235855004</v>
      </c>
      <c r="W39" s="13">
        <v>21.298239940955799</v>
      </c>
      <c r="X39" s="173">
        <v>1.16154628144609</v>
      </c>
      <c r="Y39" s="13">
        <v>16.767849480576</v>
      </c>
      <c r="Z39" s="173">
        <v>2.2885888486278398</v>
      </c>
      <c r="AA39" s="13">
        <v>18.019489069306101</v>
      </c>
      <c r="AB39" s="173">
        <v>3.2057688921202301</v>
      </c>
      <c r="AC39" s="13">
        <v>22.6337270959928</v>
      </c>
      <c r="AD39" s="173">
        <v>1.56427074388512</v>
      </c>
      <c r="AE39" s="13">
        <v>5.8658776154167898</v>
      </c>
      <c r="AF39" s="173">
        <v>2.80102069417114</v>
      </c>
      <c r="AG39" s="13">
        <v>45.061020423548399</v>
      </c>
      <c r="AH39" s="173">
        <v>1.6871788380033399</v>
      </c>
      <c r="AI39" s="13">
        <v>38.714897446195003</v>
      </c>
      <c r="AJ39" s="173">
        <v>3.24853296860804</v>
      </c>
      <c r="AK39" s="13">
        <v>47.332722359764801</v>
      </c>
      <c r="AL39" s="173">
        <v>4.4339302391590198</v>
      </c>
      <c r="AM39" s="13">
        <v>46.7404403889688</v>
      </c>
      <c r="AN39" s="173">
        <v>2.0204621313776299</v>
      </c>
      <c r="AO39" s="13">
        <v>8.0255429427738001</v>
      </c>
      <c r="AP39" s="173">
        <v>3.4986181040200202</v>
      </c>
      <c r="AQ39" s="15"/>
      <c r="AR39" s="15"/>
      <c r="AS39" s="15"/>
      <c r="AT39" s="15"/>
      <c r="AU39" s="15"/>
      <c r="AV39" s="15"/>
      <c r="AW39" s="15"/>
      <c r="AX39" s="15"/>
      <c r="AY39" s="15"/>
      <c r="AZ39" s="15"/>
      <c r="BA39" s="15"/>
      <c r="BB39" s="15"/>
      <c r="BC39" s="15"/>
      <c r="BD39" s="15"/>
      <c r="BE39" s="15"/>
      <c r="BF39" s="16"/>
    </row>
    <row r="40" spans="1:58" ht="12.95" customHeight="1" x14ac:dyDescent="0.2">
      <c r="A40" s="2" t="s">
        <v>368</v>
      </c>
      <c r="B40" s="12">
        <v>2</v>
      </c>
      <c r="C40" s="13">
        <v>9.1671618834381601</v>
      </c>
      <c r="D40" s="173">
        <v>0.75207505609567804</v>
      </c>
      <c r="E40" s="13">
        <v>6.7803987515378799</v>
      </c>
      <c r="F40" s="173">
        <v>1.54234588209367</v>
      </c>
      <c r="G40" s="13">
        <v>7.2797663638190802</v>
      </c>
      <c r="H40" s="173">
        <v>2.3739950812604902</v>
      </c>
      <c r="I40" s="13">
        <v>9.7245767896448108</v>
      </c>
      <c r="J40" s="173">
        <v>0.91263524733054402</v>
      </c>
      <c r="K40" s="13">
        <v>2.94417803810693</v>
      </c>
      <c r="L40" s="173">
        <v>1.64621294427467</v>
      </c>
      <c r="M40" s="13">
        <v>35.3810648059481</v>
      </c>
      <c r="N40" s="173">
        <v>1.393462074436</v>
      </c>
      <c r="O40" s="13">
        <v>40.223755666832602</v>
      </c>
      <c r="P40" s="173">
        <v>3.8076546011257801</v>
      </c>
      <c r="Q40" s="13">
        <v>44.978944939273497</v>
      </c>
      <c r="R40" s="173">
        <v>4.0101823902927398</v>
      </c>
      <c r="S40" s="13">
        <v>33.510678510725903</v>
      </c>
      <c r="T40" s="173">
        <v>1.50038495580891</v>
      </c>
      <c r="U40" s="13">
        <v>-6.71307715610671</v>
      </c>
      <c r="V40" s="173">
        <v>3.6386587731403801</v>
      </c>
      <c r="W40" s="13">
        <v>15.217584539875601</v>
      </c>
      <c r="X40" s="173">
        <v>0.94657133433630702</v>
      </c>
      <c r="Y40" s="13">
        <v>10.4990140932254</v>
      </c>
      <c r="Z40" s="173">
        <v>1.74262322283227</v>
      </c>
      <c r="AA40" s="13">
        <v>13.6833177793047</v>
      </c>
      <c r="AB40" s="173">
        <v>2.5009187809529898</v>
      </c>
      <c r="AC40" s="13">
        <v>16.580573095167601</v>
      </c>
      <c r="AD40" s="173">
        <v>1.0790643288691999</v>
      </c>
      <c r="AE40" s="13">
        <v>6.0815590019422396</v>
      </c>
      <c r="AF40" s="173">
        <v>1.9168915938898401</v>
      </c>
      <c r="AG40" s="13">
        <v>40.2341887707382</v>
      </c>
      <c r="AH40" s="173">
        <v>1.3583923342447299</v>
      </c>
      <c r="AI40" s="13">
        <v>42.496831488404197</v>
      </c>
      <c r="AJ40" s="173">
        <v>3.6705092533437602</v>
      </c>
      <c r="AK40" s="13">
        <v>34.057970917602702</v>
      </c>
      <c r="AL40" s="173">
        <v>3.4827180087000702</v>
      </c>
      <c r="AM40" s="13">
        <v>40.184171604461703</v>
      </c>
      <c r="AN40" s="173">
        <v>1.49660533187294</v>
      </c>
      <c r="AO40" s="13">
        <v>-2.3126598839424699</v>
      </c>
      <c r="AP40" s="173">
        <v>3.5383162860430599</v>
      </c>
      <c r="AQ40" s="15"/>
      <c r="AR40" s="15"/>
      <c r="AS40" s="15"/>
      <c r="AT40" s="15"/>
      <c r="AU40" s="15"/>
      <c r="AV40" s="15"/>
      <c r="AW40" s="15"/>
      <c r="AX40" s="15"/>
      <c r="AY40" s="15"/>
      <c r="AZ40" s="15"/>
      <c r="BA40" s="15"/>
      <c r="BB40" s="15"/>
      <c r="BC40" s="15"/>
      <c r="BD40" s="15"/>
      <c r="BE40" s="15"/>
      <c r="BF40" s="16"/>
    </row>
    <row r="41" spans="1:58" ht="12.95" customHeight="1" x14ac:dyDescent="0.2">
      <c r="A41" s="2" t="s">
        <v>369</v>
      </c>
      <c r="B41" s="12">
        <v>2</v>
      </c>
      <c r="C41" s="13">
        <v>14.5008680771284</v>
      </c>
      <c r="D41" s="173">
        <v>1.04270001988868</v>
      </c>
      <c r="E41" s="13">
        <v>16.869002247136301</v>
      </c>
      <c r="F41" s="173">
        <v>3.0039226042867</v>
      </c>
      <c r="G41" s="13">
        <v>15.5024824378904</v>
      </c>
      <c r="H41" s="173">
        <v>3.2980047040723099</v>
      </c>
      <c r="I41" s="13">
        <v>14.289221915513799</v>
      </c>
      <c r="J41" s="173">
        <v>1.09382924339374</v>
      </c>
      <c r="K41" s="13">
        <v>-2.5797803316225298</v>
      </c>
      <c r="L41" s="173">
        <v>2.9907095627917499</v>
      </c>
      <c r="M41" s="13">
        <v>31.608476226890001</v>
      </c>
      <c r="N41" s="173">
        <v>1.57506107055456</v>
      </c>
      <c r="O41" s="13">
        <v>38.087782989630199</v>
      </c>
      <c r="P41" s="173">
        <v>4.8739270807524804</v>
      </c>
      <c r="Q41" s="13">
        <v>37.319061671567603</v>
      </c>
      <c r="R41" s="173">
        <v>4.1378774866549399</v>
      </c>
      <c r="S41" s="13">
        <v>30.437373897221502</v>
      </c>
      <c r="T41" s="173">
        <v>1.5379355446184899</v>
      </c>
      <c r="U41" s="13">
        <v>-7.6504090924086796</v>
      </c>
      <c r="V41" s="173">
        <v>4.5217493193232903</v>
      </c>
      <c r="W41" s="13">
        <v>15.5209970580893</v>
      </c>
      <c r="X41" s="173">
        <v>0.98611599313961695</v>
      </c>
      <c r="Y41" s="13">
        <v>13.7828281700323</v>
      </c>
      <c r="Z41" s="173">
        <v>2.28600216278836</v>
      </c>
      <c r="AA41" s="13">
        <v>11.833392538449599</v>
      </c>
      <c r="AB41" s="173">
        <v>2.08971394069484</v>
      </c>
      <c r="AC41" s="13">
        <v>15.776232767561501</v>
      </c>
      <c r="AD41" s="173">
        <v>1.1217594534293001</v>
      </c>
      <c r="AE41" s="13">
        <v>1.9934045975291399</v>
      </c>
      <c r="AF41" s="173">
        <v>2.2676735108977701</v>
      </c>
      <c r="AG41" s="13">
        <v>38.3696586378924</v>
      </c>
      <c r="AH41" s="173">
        <v>2.2487956399063802</v>
      </c>
      <c r="AI41" s="13">
        <v>31.260386593201201</v>
      </c>
      <c r="AJ41" s="173">
        <v>4.97364593817775</v>
      </c>
      <c r="AK41" s="13">
        <v>35.345063352092303</v>
      </c>
      <c r="AL41" s="173">
        <v>3.9940072449527002</v>
      </c>
      <c r="AM41" s="13">
        <v>39.497171419703299</v>
      </c>
      <c r="AN41" s="173">
        <v>2.1937717441650002</v>
      </c>
      <c r="AO41" s="13">
        <v>8.2367848265020704</v>
      </c>
      <c r="AP41" s="173">
        <v>4.09695080328102</v>
      </c>
      <c r="AQ41" s="15"/>
      <c r="AR41" s="15"/>
      <c r="AS41" s="15"/>
      <c r="AT41" s="15"/>
      <c r="AU41" s="15"/>
      <c r="AV41" s="15"/>
      <c r="AW41" s="15"/>
      <c r="AX41" s="15"/>
      <c r="AY41" s="15"/>
      <c r="AZ41" s="15"/>
      <c r="BA41" s="15"/>
      <c r="BB41" s="15"/>
      <c r="BC41" s="15"/>
      <c r="BD41" s="15"/>
      <c r="BE41" s="15"/>
      <c r="BF41" s="16"/>
    </row>
    <row r="42" spans="1:58" ht="12.95" customHeight="1" x14ac:dyDescent="0.2">
      <c r="A42" s="2" t="s">
        <v>370</v>
      </c>
      <c r="B42" s="12">
        <v>2</v>
      </c>
      <c r="C42" s="13">
        <v>11.1985622381111</v>
      </c>
      <c r="D42" s="173">
        <v>0.81458011507879002</v>
      </c>
      <c r="E42" s="13">
        <v>9.48033026157891</v>
      </c>
      <c r="F42" s="173">
        <v>1.9150385947009001</v>
      </c>
      <c r="G42" s="13">
        <v>9.0732756530208807</v>
      </c>
      <c r="H42" s="173">
        <v>1.95974608632837</v>
      </c>
      <c r="I42" s="13">
        <v>12.1818050624319</v>
      </c>
      <c r="J42" s="173">
        <v>1.2193565850038</v>
      </c>
      <c r="K42" s="13">
        <v>2.7014748008530001</v>
      </c>
      <c r="L42" s="173">
        <v>2.4474786899507999</v>
      </c>
      <c r="M42" s="13">
        <v>24.3901162914438</v>
      </c>
      <c r="N42" s="173">
        <v>1.0925556661179601</v>
      </c>
      <c r="O42" s="13">
        <v>28.2390002962434</v>
      </c>
      <c r="P42" s="173">
        <v>3.0680766182619101</v>
      </c>
      <c r="Q42" s="13">
        <v>27.3094067961181</v>
      </c>
      <c r="R42" s="173">
        <v>2.6908371475881001</v>
      </c>
      <c r="S42" s="13">
        <v>23.2141700650334</v>
      </c>
      <c r="T42" s="173">
        <v>1.3433761479611599</v>
      </c>
      <c r="U42" s="13">
        <v>-5.02483023120997</v>
      </c>
      <c r="V42" s="173">
        <v>3.3629757440747898</v>
      </c>
      <c r="W42" s="13">
        <v>28.325867127417499</v>
      </c>
      <c r="X42" s="173">
        <v>1.26604340203582</v>
      </c>
      <c r="Y42" s="13">
        <v>21.444836219543198</v>
      </c>
      <c r="Z42" s="173">
        <v>2.57266872057088</v>
      </c>
      <c r="AA42" s="13">
        <v>27.491062016313801</v>
      </c>
      <c r="AB42" s="173">
        <v>3.0560537875851099</v>
      </c>
      <c r="AC42" s="13">
        <v>29.935904256951702</v>
      </c>
      <c r="AD42" s="173">
        <v>1.5088768348011601</v>
      </c>
      <c r="AE42" s="13">
        <v>8.4910680374084695</v>
      </c>
      <c r="AF42" s="173">
        <v>2.9211735364584799</v>
      </c>
      <c r="AG42" s="13">
        <v>36.0854543430276</v>
      </c>
      <c r="AH42" s="173">
        <v>1.3390573916302899</v>
      </c>
      <c r="AI42" s="13">
        <v>40.835833222634498</v>
      </c>
      <c r="AJ42" s="173">
        <v>3.1926527781635001</v>
      </c>
      <c r="AK42" s="13">
        <v>36.126255534547198</v>
      </c>
      <c r="AL42" s="173">
        <v>2.9173555020088902</v>
      </c>
      <c r="AM42" s="13">
        <v>34.668120615583</v>
      </c>
      <c r="AN42" s="173">
        <v>1.72585711152793</v>
      </c>
      <c r="AO42" s="13">
        <v>-6.1677126070514801</v>
      </c>
      <c r="AP42" s="173">
        <v>3.6750724123894698</v>
      </c>
      <c r="AQ42" s="15"/>
      <c r="AR42" s="15"/>
      <c r="AS42" s="15"/>
      <c r="AT42" s="15"/>
      <c r="AU42" s="15"/>
      <c r="AV42" s="15"/>
      <c r="AW42" s="15"/>
      <c r="AX42" s="15"/>
      <c r="AY42" s="15"/>
      <c r="AZ42" s="15"/>
      <c r="BA42" s="15"/>
      <c r="BB42" s="15"/>
      <c r="BC42" s="15"/>
      <c r="BD42" s="15"/>
      <c r="BE42" s="15"/>
      <c r="BF42" s="16"/>
    </row>
    <row r="43" spans="1:58" ht="12.95" customHeight="1" x14ac:dyDescent="0.2">
      <c r="A43" s="2" t="s">
        <v>371</v>
      </c>
      <c r="B43" s="12">
        <v>2</v>
      </c>
      <c r="C43" s="13">
        <v>7.5663335625853003</v>
      </c>
      <c r="D43" s="173">
        <v>1.00917192325595</v>
      </c>
      <c r="E43" s="13">
        <v>12.990728617296099</v>
      </c>
      <c r="F43" s="173">
        <v>3.53399841936892</v>
      </c>
      <c r="G43" s="13">
        <v>5.9844053999628999</v>
      </c>
      <c r="H43" s="173">
        <v>2.4508880885009701</v>
      </c>
      <c r="I43" s="13">
        <v>6.5512822467902501</v>
      </c>
      <c r="J43" s="173">
        <v>0.98485336682245594</v>
      </c>
      <c r="K43" s="13">
        <v>-6.43944637050586</v>
      </c>
      <c r="L43" s="173">
        <v>3.6107286488976902</v>
      </c>
      <c r="M43" s="13">
        <v>22.182742783595099</v>
      </c>
      <c r="N43" s="173">
        <v>1.59327533200995</v>
      </c>
      <c r="O43" s="13">
        <v>22.361223968794999</v>
      </c>
      <c r="P43" s="173">
        <v>3.9075522605947102</v>
      </c>
      <c r="Q43" s="13">
        <v>31.362470099579799</v>
      </c>
      <c r="R43" s="173">
        <v>4.1738899116644896</v>
      </c>
      <c r="S43" s="13">
        <v>19.977543151101401</v>
      </c>
      <c r="T43" s="173">
        <v>1.76551784221324</v>
      </c>
      <c r="U43" s="13">
        <v>-2.3836808176936102</v>
      </c>
      <c r="V43" s="173">
        <v>4.17287564633377</v>
      </c>
      <c r="W43" s="13">
        <v>16.713501740721199</v>
      </c>
      <c r="X43" s="173">
        <v>1.36746922858072</v>
      </c>
      <c r="Y43" s="13">
        <v>16.541578255932698</v>
      </c>
      <c r="Z43" s="173">
        <v>3.6423728011733201</v>
      </c>
      <c r="AA43" s="13">
        <v>14.654740963413801</v>
      </c>
      <c r="AB43" s="173">
        <v>3.4984944767942401</v>
      </c>
      <c r="AC43" s="13">
        <v>17.726981650940999</v>
      </c>
      <c r="AD43" s="173">
        <v>1.7355933855324399</v>
      </c>
      <c r="AE43" s="13">
        <v>1.1854033950083001</v>
      </c>
      <c r="AF43" s="173">
        <v>4.0361952122248699</v>
      </c>
      <c r="AG43" s="13">
        <v>53.537421913098399</v>
      </c>
      <c r="AH43" s="173">
        <v>1.8489730364869601</v>
      </c>
      <c r="AI43" s="13">
        <v>48.1064691579762</v>
      </c>
      <c r="AJ43" s="173">
        <v>4.1761281658787404</v>
      </c>
      <c r="AK43" s="13">
        <v>47.998383537043502</v>
      </c>
      <c r="AL43" s="173">
        <v>4.6609867155860796</v>
      </c>
      <c r="AM43" s="13">
        <v>55.744192951167399</v>
      </c>
      <c r="AN43" s="173">
        <v>2.1396330082603399</v>
      </c>
      <c r="AO43" s="13">
        <v>7.6377237931911699</v>
      </c>
      <c r="AP43" s="173">
        <v>4.5336488114425597</v>
      </c>
      <c r="AQ43" s="15"/>
      <c r="AR43" s="15"/>
      <c r="AS43" s="15"/>
      <c r="AT43" s="15"/>
      <c r="AU43" s="15"/>
      <c r="AV43" s="15"/>
      <c r="AW43" s="15"/>
      <c r="AX43" s="15"/>
      <c r="AY43" s="15"/>
      <c r="AZ43" s="15"/>
      <c r="BA43" s="15"/>
      <c r="BB43" s="15"/>
      <c r="BC43" s="15"/>
      <c r="BD43" s="15"/>
      <c r="BE43" s="15"/>
      <c r="BF43" s="16"/>
    </row>
    <row r="44" spans="1:58" ht="12.95" customHeight="1" x14ac:dyDescent="0.2">
      <c r="A44" s="2" t="s">
        <v>372</v>
      </c>
      <c r="B44" s="12">
        <v>2</v>
      </c>
      <c r="C44" s="13">
        <v>10.289314554044299</v>
      </c>
      <c r="D44" s="173">
        <v>0.87449970594525095</v>
      </c>
      <c r="E44" s="13">
        <v>12.265843016938099</v>
      </c>
      <c r="F44" s="173">
        <v>1.59720102474244</v>
      </c>
      <c r="G44" s="13">
        <v>10.2625981612386</v>
      </c>
      <c r="H44" s="173">
        <v>1.64938200792817</v>
      </c>
      <c r="I44" s="13">
        <v>8.8766640788301192</v>
      </c>
      <c r="J44" s="173">
        <v>1.40566572123038</v>
      </c>
      <c r="K44" s="13">
        <v>-3.3891789381079298</v>
      </c>
      <c r="L44" s="173">
        <v>2.1917162202823399</v>
      </c>
      <c r="M44" s="13">
        <v>8.5019735518849906</v>
      </c>
      <c r="N44" s="173">
        <v>0.74033412421977196</v>
      </c>
      <c r="O44" s="13">
        <v>11.255001696484401</v>
      </c>
      <c r="P44" s="173">
        <v>1.31873197080698</v>
      </c>
      <c r="Q44" s="13">
        <v>7.5321576782503303</v>
      </c>
      <c r="R44" s="173">
        <v>1.63697916730982</v>
      </c>
      <c r="S44" s="13">
        <v>7.1272695473125598</v>
      </c>
      <c r="T44" s="173">
        <v>1.23382841136308</v>
      </c>
      <c r="U44" s="13">
        <v>-4.1277321491718899</v>
      </c>
      <c r="V44" s="173">
        <v>1.7196915938025099</v>
      </c>
      <c r="W44" s="13">
        <v>50.661185450875699</v>
      </c>
      <c r="X44" s="173">
        <v>1.3675817177384499</v>
      </c>
      <c r="Y44" s="13">
        <v>44.7112805915149</v>
      </c>
      <c r="Z44" s="173">
        <v>2.6845282493639302</v>
      </c>
      <c r="AA44" s="13">
        <v>49.605713029112003</v>
      </c>
      <c r="AB44" s="173">
        <v>2.2814456915741101</v>
      </c>
      <c r="AC44" s="13">
        <v>56.339668369700497</v>
      </c>
      <c r="AD44" s="173">
        <v>1.9687291846286801</v>
      </c>
      <c r="AE44" s="13">
        <v>11.628387778185701</v>
      </c>
      <c r="AF44" s="173">
        <v>3.2956909362776101</v>
      </c>
      <c r="AG44" s="13">
        <v>30.547526443195</v>
      </c>
      <c r="AH44" s="173">
        <v>1.35971566991046</v>
      </c>
      <c r="AI44" s="13">
        <v>31.767874695062599</v>
      </c>
      <c r="AJ44" s="173">
        <v>2.7253810217775198</v>
      </c>
      <c r="AK44" s="13">
        <v>32.599531131398997</v>
      </c>
      <c r="AL44" s="173">
        <v>2.3513977988149599</v>
      </c>
      <c r="AM44" s="13">
        <v>27.656398004156799</v>
      </c>
      <c r="AN44" s="173">
        <v>1.6167687915053199</v>
      </c>
      <c r="AO44" s="13">
        <v>-4.1114766909058202</v>
      </c>
      <c r="AP44" s="173">
        <v>2.9827906629513898</v>
      </c>
      <c r="AQ44" s="15"/>
      <c r="AR44" s="15"/>
      <c r="AS44" s="15"/>
      <c r="AT44" s="15"/>
      <c r="AU44" s="15"/>
      <c r="AV44" s="15"/>
      <c r="AW44" s="15"/>
      <c r="AX44" s="15"/>
      <c r="AY44" s="15"/>
      <c r="AZ44" s="15"/>
      <c r="BA44" s="15"/>
      <c r="BB44" s="15"/>
      <c r="BC44" s="15"/>
      <c r="BD44" s="15"/>
      <c r="BE44" s="15"/>
      <c r="BF44" s="16"/>
    </row>
    <row r="45" spans="1:58" ht="12.95" customHeight="1" x14ac:dyDescent="0.2">
      <c r="A45" s="2" t="s">
        <v>373</v>
      </c>
      <c r="B45" s="12">
        <v>2</v>
      </c>
      <c r="C45" s="13">
        <v>5.6293161473472102</v>
      </c>
      <c r="D45" s="173">
        <v>0.64681001095635404</v>
      </c>
      <c r="E45" s="13">
        <v>3.0680256473952299</v>
      </c>
      <c r="F45" s="173">
        <v>0.80511421819259898</v>
      </c>
      <c r="G45" s="13">
        <v>5.9461727177314403</v>
      </c>
      <c r="H45" s="173">
        <v>1.3702025422424</v>
      </c>
      <c r="I45" s="13">
        <v>5.7373134013765297</v>
      </c>
      <c r="J45" s="173">
        <v>0.75207481925679498</v>
      </c>
      <c r="K45" s="13">
        <v>2.6692877539812998</v>
      </c>
      <c r="L45" s="173">
        <v>1.0154408204223</v>
      </c>
      <c r="M45" s="13">
        <v>34.058686671212001</v>
      </c>
      <c r="N45" s="173">
        <v>1.18505973151578</v>
      </c>
      <c r="O45" s="13">
        <v>38.551124176073102</v>
      </c>
      <c r="P45" s="173">
        <v>2.8812276507886199</v>
      </c>
      <c r="Q45" s="13">
        <v>31.887261540770801</v>
      </c>
      <c r="R45" s="173">
        <v>2.9411857025193502</v>
      </c>
      <c r="S45" s="13">
        <v>32.827517071107202</v>
      </c>
      <c r="T45" s="173">
        <v>1.43596114799986</v>
      </c>
      <c r="U45" s="13">
        <v>-5.7236071049659198</v>
      </c>
      <c r="V45" s="173">
        <v>3.2113067466310201</v>
      </c>
      <c r="W45" s="13">
        <v>13.3755229930896</v>
      </c>
      <c r="X45" s="173">
        <v>0.72730485049488502</v>
      </c>
      <c r="Y45" s="13">
        <v>12.0423633806344</v>
      </c>
      <c r="Z45" s="173">
        <v>1.6446226874257099</v>
      </c>
      <c r="AA45" s="13">
        <v>15.0093415863647</v>
      </c>
      <c r="AB45" s="173">
        <v>1.83958019180514</v>
      </c>
      <c r="AC45" s="13">
        <v>14.216244760142301</v>
      </c>
      <c r="AD45" s="173">
        <v>0.99597999954657501</v>
      </c>
      <c r="AE45" s="13">
        <v>2.1738813795079399</v>
      </c>
      <c r="AF45" s="173">
        <v>2.0751237330202601</v>
      </c>
      <c r="AG45" s="13">
        <v>46.936474188351198</v>
      </c>
      <c r="AH45" s="173">
        <v>1.1233836391760501</v>
      </c>
      <c r="AI45" s="13">
        <v>46.338486795897197</v>
      </c>
      <c r="AJ45" s="173">
        <v>2.6664151944802401</v>
      </c>
      <c r="AK45" s="13">
        <v>47.1572241551331</v>
      </c>
      <c r="AL45" s="173">
        <v>2.77173041012355</v>
      </c>
      <c r="AM45" s="13">
        <v>47.218924767373899</v>
      </c>
      <c r="AN45" s="173">
        <v>1.50695642283228</v>
      </c>
      <c r="AO45" s="13">
        <v>0.88043797147668801</v>
      </c>
      <c r="AP45" s="173">
        <v>3.20018083718637</v>
      </c>
      <c r="AQ45" s="15"/>
      <c r="AR45" s="15"/>
      <c r="AS45" s="15"/>
      <c r="AT45" s="15"/>
      <c r="AU45" s="15"/>
      <c r="AV45" s="15"/>
      <c r="AW45" s="15"/>
      <c r="AX45" s="15"/>
      <c r="AY45" s="15"/>
      <c r="AZ45" s="15"/>
      <c r="BA45" s="15"/>
      <c r="BB45" s="15"/>
      <c r="BC45" s="15"/>
      <c r="BD45" s="15"/>
      <c r="BE45" s="15"/>
      <c r="BF45" s="16"/>
    </row>
    <row r="46" spans="1:58" ht="12.95" customHeight="1" x14ac:dyDescent="0.2">
      <c r="A46" s="2" t="s">
        <v>374</v>
      </c>
      <c r="B46" s="12">
        <v>2</v>
      </c>
      <c r="C46" s="13">
        <v>12.169824032246</v>
      </c>
      <c r="D46" s="173">
        <v>1.0438165066423799</v>
      </c>
      <c r="E46" s="13">
        <v>13.472864305177801</v>
      </c>
      <c r="F46" s="173">
        <v>3.48368489096416</v>
      </c>
      <c r="G46" s="13">
        <v>16.022824246643601</v>
      </c>
      <c r="H46" s="173">
        <v>2.9721553798131701</v>
      </c>
      <c r="I46" s="13">
        <v>11.327171805416301</v>
      </c>
      <c r="J46" s="173">
        <v>1.0344833246368299</v>
      </c>
      <c r="K46" s="13">
        <v>-2.1456924997615698</v>
      </c>
      <c r="L46" s="173">
        <v>3.4925619921407902</v>
      </c>
      <c r="M46" s="13">
        <v>31.713532631975401</v>
      </c>
      <c r="N46" s="173">
        <v>1.6635984477794299</v>
      </c>
      <c r="O46" s="13">
        <v>37.4384712377692</v>
      </c>
      <c r="P46" s="173">
        <v>4.2131428148897596</v>
      </c>
      <c r="Q46" s="13">
        <v>35.227530824193501</v>
      </c>
      <c r="R46" s="173">
        <v>3.63800717161577</v>
      </c>
      <c r="S46" s="13">
        <v>30.621975923964001</v>
      </c>
      <c r="T46" s="173">
        <v>1.7466204847456199</v>
      </c>
      <c r="U46" s="13">
        <v>-6.8164953138051603</v>
      </c>
      <c r="V46" s="173">
        <v>4.2775697568083197</v>
      </c>
      <c r="W46" s="13">
        <v>15.4732124552194</v>
      </c>
      <c r="X46" s="173">
        <v>1.17988228528163</v>
      </c>
      <c r="Y46" s="13">
        <v>14.523951429573501</v>
      </c>
      <c r="Z46" s="173">
        <v>3.93302162454472</v>
      </c>
      <c r="AA46" s="13">
        <v>10.771246976441301</v>
      </c>
      <c r="AB46" s="173">
        <v>2.4574202094173301</v>
      </c>
      <c r="AC46" s="13">
        <v>16.232246662718701</v>
      </c>
      <c r="AD46" s="173">
        <v>1.2639948822242799</v>
      </c>
      <c r="AE46" s="13">
        <v>1.7082952331452199</v>
      </c>
      <c r="AF46" s="173">
        <v>3.9424285303215201</v>
      </c>
      <c r="AG46" s="13">
        <v>40.643430880559301</v>
      </c>
      <c r="AH46" s="173">
        <v>1.8100807203794</v>
      </c>
      <c r="AI46" s="13">
        <v>34.564713027479399</v>
      </c>
      <c r="AJ46" s="173">
        <v>4.5614998677651899</v>
      </c>
      <c r="AK46" s="13">
        <v>37.9783979527216</v>
      </c>
      <c r="AL46" s="173">
        <v>3.77910279310679</v>
      </c>
      <c r="AM46" s="13">
        <v>41.818605607900999</v>
      </c>
      <c r="AN46" s="173">
        <v>1.99162412701099</v>
      </c>
      <c r="AO46" s="13">
        <v>7.25389258042153</v>
      </c>
      <c r="AP46" s="173">
        <v>4.59770232691523</v>
      </c>
      <c r="AQ46" s="15"/>
      <c r="AR46" s="15"/>
      <c r="AS46" s="15"/>
      <c r="AT46" s="15"/>
      <c r="AU46" s="15"/>
      <c r="AV46" s="15"/>
      <c r="AW46" s="15"/>
      <c r="AX46" s="15"/>
      <c r="AY46" s="15"/>
      <c r="AZ46" s="15"/>
      <c r="BA46" s="15"/>
      <c r="BB46" s="15"/>
      <c r="BC46" s="15"/>
      <c r="BD46" s="15"/>
      <c r="BE46" s="15"/>
      <c r="BF46" s="16"/>
    </row>
    <row r="47" spans="1:58" ht="12.95" customHeight="1" x14ac:dyDescent="0.2">
      <c r="A47" s="2" t="s">
        <v>375</v>
      </c>
      <c r="B47" s="12">
        <v>2</v>
      </c>
      <c r="C47" s="13">
        <v>6.9378292106055603</v>
      </c>
      <c r="D47" s="173">
        <v>0.56154997629945602</v>
      </c>
      <c r="E47" s="13">
        <v>2.18640498814006</v>
      </c>
      <c r="F47" s="173">
        <v>1.16971021020487</v>
      </c>
      <c r="G47" s="13">
        <v>8.8109112405718406</v>
      </c>
      <c r="H47" s="173">
        <v>2.54237843883765</v>
      </c>
      <c r="I47" s="13">
        <v>7.1681052188744498</v>
      </c>
      <c r="J47" s="173">
        <v>0.65442239404452196</v>
      </c>
      <c r="K47" s="13">
        <v>4.9817002307343898</v>
      </c>
      <c r="L47" s="173">
        <v>1.36318935461808</v>
      </c>
      <c r="M47" s="13">
        <v>17.3880542017625</v>
      </c>
      <c r="N47" s="173">
        <v>0.90071368856914902</v>
      </c>
      <c r="O47" s="13">
        <v>22.593593945414302</v>
      </c>
      <c r="P47" s="173">
        <v>3.2362000473713799</v>
      </c>
      <c r="Q47" s="13">
        <v>17.154494725667</v>
      </c>
      <c r="R47" s="173">
        <v>3.1572371850384102</v>
      </c>
      <c r="S47" s="13">
        <v>16.927291849806601</v>
      </c>
      <c r="T47" s="173">
        <v>0.95485654033139999</v>
      </c>
      <c r="U47" s="13">
        <v>-5.6663020956077004</v>
      </c>
      <c r="V47" s="173">
        <v>3.3160281402970502</v>
      </c>
      <c r="W47" s="13">
        <v>27.989731034816899</v>
      </c>
      <c r="X47" s="173">
        <v>0.97213119653597002</v>
      </c>
      <c r="Y47" s="13">
        <v>13.186097505778299</v>
      </c>
      <c r="Z47" s="173">
        <v>2.4703390511277101</v>
      </c>
      <c r="AA47" s="13">
        <v>30.952611535131702</v>
      </c>
      <c r="AB47" s="173">
        <v>4.0454131432790597</v>
      </c>
      <c r="AC47" s="13">
        <v>29.023400801749698</v>
      </c>
      <c r="AD47" s="173">
        <v>1.1017206570856899</v>
      </c>
      <c r="AE47" s="13">
        <v>15.837303295971401</v>
      </c>
      <c r="AF47" s="173">
        <v>2.8986904539883001</v>
      </c>
      <c r="AG47" s="13">
        <v>47.684385552815101</v>
      </c>
      <c r="AH47" s="173">
        <v>1.36109409677976</v>
      </c>
      <c r="AI47" s="13">
        <v>62.033903560667397</v>
      </c>
      <c r="AJ47" s="173">
        <v>3.61884084275286</v>
      </c>
      <c r="AK47" s="13">
        <v>43.081982498629401</v>
      </c>
      <c r="AL47" s="173">
        <v>4.0895148469998004</v>
      </c>
      <c r="AM47" s="13">
        <v>46.881202129569203</v>
      </c>
      <c r="AN47" s="173">
        <v>1.46603425880773</v>
      </c>
      <c r="AO47" s="13">
        <v>-15.1527014310981</v>
      </c>
      <c r="AP47" s="173">
        <v>3.6632604753415698</v>
      </c>
      <c r="AQ47" s="15"/>
      <c r="AR47" s="15"/>
      <c r="AS47" s="15"/>
      <c r="AT47" s="15"/>
      <c r="AU47" s="15"/>
      <c r="AV47" s="15"/>
      <c r="AW47" s="15"/>
      <c r="AX47" s="15"/>
      <c r="AY47" s="15"/>
      <c r="AZ47" s="15"/>
      <c r="BA47" s="15"/>
      <c r="BB47" s="15"/>
      <c r="BC47" s="15"/>
      <c r="BD47" s="15"/>
      <c r="BE47" s="15"/>
      <c r="BF47" s="16"/>
    </row>
    <row r="48" spans="1:58" ht="12.95" customHeight="1" x14ac:dyDescent="0.2">
      <c r="A48" s="2" t="s">
        <v>376</v>
      </c>
      <c r="B48" s="12">
        <v>2</v>
      </c>
      <c r="C48" s="13">
        <v>10.6715176713719</v>
      </c>
      <c r="D48" s="173">
        <v>0.87064267627152303</v>
      </c>
      <c r="E48" s="13">
        <v>10.859894196157599</v>
      </c>
      <c r="F48" s="173">
        <v>1.7424167910308199</v>
      </c>
      <c r="G48" s="13">
        <v>12.239418300112501</v>
      </c>
      <c r="H48" s="173">
        <v>2.4758246117086702</v>
      </c>
      <c r="I48" s="13">
        <v>10.3308518675104</v>
      </c>
      <c r="J48" s="173">
        <v>0.99445654977257802</v>
      </c>
      <c r="K48" s="13">
        <v>-0.52904232864724099</v>
      </c>
      <c r="L48" s="173">
        <v>1.94712615081636</v>
      </c>
      <c r="M48" s="13">
        <v>25.865284576871002</v>
      </c>
      <c r="N48" s="173">
        <v>1.1961862152390399</v>
      </c>
      <c r="O48" s="13">
        <v>29.542840193011401</v>
      </c>
      <c r="P48" s="173">
        <v>2.7923894720725499</v>
      </c>
      <c r="Q48" s="13">
        <v>29.844238402951401</v>
      </c>
      <c r="R48" s="173">
        <v>3.3255146916424798</v>
      </c>
      <c r="S48" s="13">
        <v>24.4298334705286</v>
      </c>
      <c r="T48" s="173">
        <v>1.3427243623351299</v>
      </c>
      <c r="U48" s="13">
        <v>-5.1130067224827798</v>
      </c>
      <c r="V48" s="173">
        <v>2.9963548607682</v>
      </c>
      <c r="W48" s="13">
        <v>20.495737194309601</v>
      </c>
      <c r="X48" s="173">
        <v>1.09500277045148</v>
      </c>
      <c r="Y48" s="13">
        <v>16.616492077492701</v>
      </c>
      <c r="Z48" s="173">
        <v>2.36976319519199</v>
      </c>
      <c r="AA48" s="13">
        <v>15.1485013792869</v>
      </c>
      <c r="AB48" s="173">
        <v>2.4813529536279701</v>
      </c>
      <c r="AC48" s="13">
        <v>22.172691618376</v>
      </c>
      <c r="AD48" s="173">
        <v>1.33859255064898</v>
      </c>
      <c r="AE48" s="13">
        <v>5.5561995408832701</v>
      </c>
      <c r="AF48" s="173">
        <v>2.6324084908046901</v>
      </c>
      <c r="AG48" s="13">
        <v>42.967460557447502</v>
      </c>
      <c r="AH48" s="173">
        <v>1.35833157886877</v>
      </c>
      <c r="AI48" s="13">
        <v>42.980773533338201</v>
      </c>
      <c r="AJ48" s="173">
        <v>3.81483886524836</v>
      </c>
      <c r="AK48" s="13">
        <v>42.7678419176491</v>
      </c>
      <c r="AL48" s="173">
        <v>3.33710207534893</v>
      </c>
      <c r="AM48" s="13">
        <v>43.066623043584997</v>
      </c>
      <c r="AN48" s="173">
        <v>1.6576135397842899</v>
      </c>
      <c r="AO48" s="13">
        <v>8.5849510246738703E-2</v>
      </c>
      <c r="AP48" s="173">
        <v>4.1386128251976704</v>
      </c>
      <c r="AQ48" s="15"/>
      <c r="AR48" s="15"/>
      <c r="AS48" s="15"/>
      <c r="AT48" s="15"/>
      <c r="AU48" s="15"/>
      <c r="AV48" s="15"/>
      <c r="AW48" s="15"/>
      <c r="AX48" s="15"/>
      <c r="AY48" s="15"/>
      <c r="AZ48" s="15"/>
      <c r="BA48" s="15"/>
      <c r="BB48" s="15"/>
      <c r="BC48" s="15"/>
      <c r="BD48" s="15"/>
      <c r="BE48" s="15"/>
      <c r="BF48" s="16"/>
    </row>
    <row r="49" spans="1:58" ht="12.95" customHeight="1" x14ac:dyDescent="0.2">
      <c r="A49" s="2" t="s">
        <v>377</v>
      </c>
      <c r="B49" s="12">
        <v>2</v>
      </c>
      <c r="C49" s="13">
        <v>19.808635963132801</v>
      </c>
      <c r="D49" s="173">
        <v>1.1162089685755801</v>
      </c>
      <c r="E49" s="13">
        <v>19.2986497565985</v>
      </c>
      <c r="F49" s="173">
        <v>3.0452004606515901</v>
      </c>
      <c r="G49" s="13">
        <v>21.3085831099568</v>
      </c>
      <c r="H49" s="173">
        <v>3.1541407467176299</v>
      </c>
      <c r="I49" s="13">
        <v>19.695831513022998</v>
      </c>
      <c r="J49" s="173">
        <v>1.3342240186477301</v>
      </c>
      <c r="K49" s="13">
        <v>0.39718175642451597</v>
      </c>
      <c r="L49" s="173">
        <v>3.60383000440835</v>
      </c>
      <c r="M49" s="13">
        <v>33.736416861963697</v>
      </c>
      <c r="N49" s="173">
        <v>1.36413543578049</v>
      </c>
      <c r="O49" s="13">
        <v>37.522286745113398</v>
      </c>
      <c r="P49" s="173">
        <v>3.6438834676338199</v>
      </c>
      <c r="Q49" s="13">
        <v>37.267734326656203</v>
      </c>
      <c r="R49" s="173">
        <v>3.3449689588423501</v>
      </c>
      <c r="S49" s="13">
        <v>32.541981642798497</v>
      </c>
      <c r="T49" s="173">
        <v>1.57759345341752</v>
      </c>
      <c r="U49" s="13">
        <v>-4.9803051023149401</v>
      </c>
      <c r="V49" s="173">
        <v>3.72320095257568</v>
      </c>
      <c r="W49" s="13">
        <v>19.5313399887918</v>
      </c>
      <c r="X49" s="173">
        <v>0.90092086167014396</v>
      </c>
      <c r="Y49" s="13">
        <v>13.2971460777473</v>
      </c>
      <c r="Z49" s="173">
        <v>2.5128686225165802</v>
      </c>
      <c r="AA49" s="13">
        <v>16.048568104599202</v>
      </c>
      <c r="AB49" s="173">
        <v>2.5455964047579398</v>
      </c>
      <c r="AC49" s="13">
        <v>21.201514752877198</v>
      </c>
      <c r="AD49" s="173">
        <v>1.2016446293099501</v>
      </c>
      <c r="AE49" s="13">
        <v>7.9043686751299198</v>
      </c>
      <c r="AF49" s="173">
        <v>2.83874998258558</v>
      </c>
      <c r="AG49" s="13">
        <v>26.923607186111699</v>
      </c>
      <c r="AH49" s="173">
        <v>1.1726410408363701</v>
      </c>
      <c r="AI49" s="13">
        <v>29.881917420540901</v>
      </c>
      <c r="AJ49" s="173">
        <v>3.2128447793114399</v>
      </c>
      <c r="AK49" s="13">
        <v>25.375114458787799</v>
      </c>
      <c r="AL49" s="173">
        <v>3.5879665949147599</v>
      </c>
      <c r="AM49" s="13">
        <v>26.560672091301399</v>
      </c>
      <c r="AN49" s="173">
        <v>1.2731904096964199</v>
      </c>
      <c r="AO49" s="13">
        <v>-3.3212453292394901</v>
      </c>
      <c r="AP49" s="173">
        <v>3.38849967052648</v>
      </c>
      <c r="AQ49" s="15"/>
      <c r="AR49" s="15"/>
      <c r="AS49" s="15"/>
      <c r="AT49" s="15"/>
      <c r="AU49" s="15"/>
      <c r="AV49" s="15"/>
      <c r="AW49" s="15"/>
      <c r="AX49" s="15"/>
      <c r="AY49" s="15"/>
      <c r="AZ49" s="15"/>
      <c r="BA49" s="15"/>
      <c r="BB49" s="15"/>
      <c r="BC49" s="15"/>
      <c r="BD49" s="15"/>
      <c r="BE49" s="15"/>
      <c r="BF49" s="16"/>
    </row>
    <row r="50" spans="1:58" ht="12.95" customHeight="1" x14ac:dyDescent="0.2">
      <c r="A50" s="2" t="s">
        <v>378</v>
      </c>
      <c r="B50" s="12">
        <v>2</v>
      </c>
      <c r="C50" s="13">
        <v>7.2326608183696601</v>
      </c>
      <c r="D50" s="173">
        <v>0.57865081299309196</v>
      </c>
      <c r="E50" s="13">
        <v>7.8415749666416996</v>
      </c>
      <c r="F50" s="173">
        <v>1.60229614371507</v>
      </c>
      <c r="G50" s="13">
        <v>9.0690152227531193</v>
      </c>
      <c r="H50" s="173">
        <v>1.68879566698794</v>
      </c>
      <c r="I50" s="13">
        <v>6.7192025973101002</v>
      </c>
      <c r="J50" s="173">
        <v>0.67398849282064599</v>
      </c>
      <c r="K50" s="13">
        <v>-1.1223723693315999</v>
      </c>
      <c r="L50" s="173">
        <v>1.7385754526089301</v>
      </c>
      <c r="M50" s="13">
        <v>19.215255732418601</v>
      </c>
      <c r="N50" s="173">
        <v>0.83665446140908895</v>
      </c>
      <c r="O50" s="13">
        <v>23.563713513638699</v>
      </c>
      <c r="P50" s="173">
        <v>2.18345874200896</v>
      </c>
      <c r="Q50" s="13">
        <v>18.372603386200101</v>
      </c>
      <c r="R50" s="173">
        <v>2.2215896764490601</v>
      </c>
      <c r="S50" s="13">
        <v>18.5991942700884</v>
      </c>
      <c r="T50" s="173">
        <v>1.02770516239502</v>
      </c>
      <c r="U50" s="13">
        <v>-4.9645192435502601</v>
      </c>
      <c r="V50" s="173">
        <v>2.37030635503517</v>
      </c>
      <c r="W50" s="13">
        <v>17.024513994210899</v>
      </c>
      <c r="X50" s="173">
        <v>0.84158590510311304</v>
      </c>
      <c r="Y50" s="13">
        <v>14.7193725567796</v>
      </c>
      <c r="Z50" s="173">
        <v>2.2198434327715599</v>
      </c>
      <c r="AA50" s="13">
        <v>13.0638577300167</v>
      </c>
      <c r="AB50" s="173">
        <v>1.62284509468932</v>
      </c>
      <c r="AC50" s="13">
        <v>18.382587545295301</v>
      </c>
      <c r="AD50" s="173">
        <v>1.01648742465021</v>
      </c>
      <c r="AE50" s="13">
        <v>3.6632149885157101</v>
      </c>
      <c r="AF50" s="173">
        <v>2.3642926964830502</v>
      </c>
      <c r="AG50" s="13">
        <v>56.527569455000901</v>
      </c>
      <c r="AH50" s="173">
        <v>1.17170578765517</v>
      </c>
      <c r="AI50" s="13">
        <v>53.875338962939999</v>
      </c>
      <c r="AJ50" s="173">
        <v>2.9538813974717599</v>
      </c>
      <c r="AK50" s="13">
        <v>59.494523661030101</v>
      </c>
      <c r="AL50" s="173">
        <v>2.9531553936581099</v>
      </c>
      <c r="AM50" s="13">
        <v>56.299015587306201</v>
      </c>
      <c r="AN50" s="173">
        <v>1.3335151707688899</v>
      </c>
      <c r="AO50" s="13">
        <v>2.4236766243661401</v>
      </c>
      <c r="AP50" s="173">
        <v>3.1244230912939699</v>
      </c>
      <c r="AQ50" s="15"/>
      <c r="AR50" s="15"/>
      <c r="AS50" s="15"/>
      <c r="AT50" s="15"/>
      <c r="AU50" s="15"/>
      <c r="AV50" s="15"/>
      <c r="AW50" s="15"/>
      <c r="AX50" s="15"/>
      <c r="AY50" s="15"/>
      <c r="AZ50" s="15"/>
      <c r="BA50" s="15"/>
      <c r="BB50" s="15"/>
      <c r="BC50" s="15"/>
      <c r="BD50" s="15"/>
      <c r="BE50" s="15"/>
      <c r="BF50" s="16"/>
    </row>
    <row r="51" spans="1:58" ht="12.95" customHeight="1" x14ac:dyDescent="0.2">
      <c r="A51" s="2" t="s">
        <v>379</v>
      </c>
      <c r="B51" s="12">
        <v>2</v>
      </c>
      <c r="C51" s="13">
        <v>32.632280131057399</v>
      </c>
      <c r="D51" s="173">
        <v>1.15671267341136</v>
      </c>
      <c r="E51" s="13">
        <v>33.717137187929801</v>
      </c>
      <c r="F51" s="173">
        <v>2.3207785116355599</v>
      </c>
      <c r="G51" s="13">
        <v>33.8161916410915</v>
      </c>
      <c r="H51" s="173">
        <v>2.19179939007262</v>
      </c>
      <c r="I51" s="13">
        <v>32.032682255500603</v>
      </c>
      <c r="J51" s="173">
        <v>1.3604006632832399</v>
      </c>
      <c r="K51" s="13">
        <v>-1.68445493242922</v>
      </c>
      <c r="L51" s="173">
        <v>2.4292474383091101</v>
      </c>
      <c r="M51" s="13">
        <v>23.361821097994799</v>
      </c>
      <c r="N51" s="173">
        <v>0.98794244719970903</v>
      </c>
      <c r="O51" s="13">
        <v>25.581245800849999</v>
      </c>
      <c r="P51" s="173">
        <v>1.8282827101843599</v>
      </c>
      <c r="Q51" s="13">
        <v>24.8756208798202</v>
      </c>
      <c r="R51" s="173">
        <v>1.9371897206509401</v>
      </c>
      <c r="S51" s="13">
        <v>22.104814338622599</v>
      </c>
      <c r="T51" s="173">
        <v>1.33433963775699</v>
      </c>
      <c r="U51" s="13">
        <v>-3.4764314622273398</v>
      </c>
      <c r="V51" s="173">
        <v>2.2491899412894898</v>
      </c>
      <c r="W51" s="13">
        <v>21.725058273161899</v>
      </c>
      <c r="X51" s="173">
        <v>0.84065993248272397</v>
      </c>
      <c r="Y51" s="13">
        <v>17.110685874575601</v>
      </c>
      <c r="Z51" s="173">
        <v>1.64439508028728</v>
      </c>
      <c r="AA51" s="13">
        <v>20.434708419659</v>
      </c>
      <c r="AB51" s="173">
        <v>1.97348131554444</v>
      </c>
      <c r="AC51" s="13">
        <v>23.821399508946101</v>
      </c>
      <c r="AD51" s="173">
        <v>1.14588291819675</v>
      </c>
      <c r="AE51" s="13">
        <v>6.7107136343705101</v>
      </c>
      <c r="AF51" s="173">
        <v>2.0692621024554598</v>
      </c>
      <c r="AG51" s="13">
        <v>22.280840497785999</v>
      </c>
      <c r="AH51" s="173">
        <v>0.98689418295988796</v>
      </c>
      <c r="AI51" s="13">
        <v>23.590931136644599</v>
      </c>
      <c r="AJ51" s="173">
        <v>1.83420100100671</v>
      </c>
      <c r="AK51" s="13">
        <v>20.8734790594293</v>
      </c>
      <c r="AL51" s="173">
        <v>1.780038697817</v>
      </c>
      <c r="AM51" s="13">
        <v>22.0411038969307</v>
      </c>
      <c r="AN51" s="173">
        <v>1.19097876633164</v>
      </c>
      <c r="AO51" s="13">
        <v>-1.5498272397139601</v>
      </c>
      <c r="AP51" s="173">
        <v>2.00319480665594</v>
      </c>
      <c r="AQ51" s="15"/>
      <c r="AR51" s="15"/>
      <c r="AS51" s="15"/>
      <c r="AT51" s="15"/>
      <c r="AU51" s="15"/>
      <c r="AV51" s="15"/>
      <c r="AW51" s="15"/>
      <c r="AX51" s="15"/>
      <c r="AY51" s="15"/>
      <c r="AZ51" s="15"/>
      <c r="BA51" s="15"/>
      <c r="BB51" s="15"/>
      <c r="BC51" s="15"/>
      <c r="BD51" s="15"/>
      <c r="BE51" s="15"/>
      <c r="BF51" s="16"/>
    </row>
    <row r="52" spans="1:58" ht="12.95" customHeight="1" x14ac:dyDescent="0.2">
      <c r="A52" s="2" t="s">
        <v>380</v>
      </c>
      <c r="B52" s="12">
        <v>2</v>
      </c>
      <c r="C52" s="13">
        <v>21.028087031832399</v>
      </c>
      <c r="D52" s="173">
        <v>1.0385622586207801</v>
      </c>
      <c r="E52" s="13">
        <v>12.4348011299445</v>
      </c>
      <c r="F52" s="173">
        <v>2.2122333584128802</v>
      </c>
      <c r="G52" s="13">
        <v>15.631227416125601</v>
      </c>
      <c r="H52" s="173">
        <v>2.6264440919115</v>
      </c>
      <c r="I52" s="13">
        <v>24.086154682409401</v>
      </c>
      <c r="J52" s="173">
        <v>1.3964337173129699</v>
      </c>
      <c r="K52" s="13">
        <v>11.651353552464901</v>
      </c>
      <c r="L52" s="173">
        <v>2.5715060065997699</v>
      </c>
      <c r="M52" s="13">
        <v>54.1039069069965</v>
      </c>
      <c r="N52" s="173">
        <v>1.35900072401747</v>
      </c>
      <c r="O52" s="13">
        <v>53.990819036772599</v>
      </c>
      <c r="P52" s="173">
        <v>2.9957362014951299</v>
      </c>
      <c r="Q52" s="13">
        <v>59.233737361558902</v>
      </c>
      <c r="R52" s="173">
        <v>3.19865552319277</v>
      </c>
      <c r="S52" s="13">
        <v>52.756798005438299</v>
      </c>
      <c r="T52" s="173">
        <v>1.8651441137054801</v>
      </c>
      <c r="U52" s="13">
        <v>-1.2340210313343001</v>
      </c>
      <c r="V52" s="173">
        <v>3.0707607463886002</v>
      </c>
      <c r="W52" s="13">
        <v>10.3426723494622</v>
      </c>
      <c r="X52" s="173">
        <v>1.21251686470111</v>
      </c>
      <c r="Y52" s="13">
        <v>8.2394783371181592</v>
      </c>
      <c r="Z52" s="173">
        <v>1.64707612773519</v>
      </c>
      <c r="AA52" s="13">
        <v>11.808231662476899</v>
      </c>
      <c r="AB52" s="173">
        <v>2.7170376269480898</v>
      </c>
      <c r="AC52" s="13">
        <v>10.0770196694627</v>
      </c>
      <c r="AD52" s="173">
        <v>1.4104397632500301</v>
      </c>
      <c r="AE52" s="13">
        <v>1.8375413323445799</v>
      </c>
      <c r="AF52" s="173">
        <v>2.28474302292322</v>
      </c>
      <c r="AG52" s="13">
        <v>14.5253337117088</v>
      </c>
      <c r="AH52" s="173">
        <v>1.41389195396286</v>
      </c>
      <c r="AI52" s="13">
        <v>25.334901496164701</v>
      </c>
      <c r="AJ52" s="173">
        <v>3.3951203899320102</v>
      </c>
      <c r="AK52" s="13">
        <v>13.326803559838501</v>
      </c>
      <c r="AL52" s="173">
        <v>2.3258610202146599</v>
      </c>
      <c r="AM52" s="13">
        <v>13.080027642689499</v>
      </c>
      <c r="AN52" s="173">
        <v>1.62416242974184</v>
      </c>
      <c r="AO52" s="13">
        <v>-12.2548738534752</v>
      </c>
      <c r="AP52" s="173">
        <v>3.1564513238254901</v>
      </c>
      <c r="AQ52" s="15"/>
      <c r="AR52" s="15"/>
      <c r="AS52" s="15"/>
      <c r="AT52" s="15"/>
      <c r="AU52" s="15"/>
      <c r="AV52" s="15"/>
      <c r="AW52" s="15"/>
      <c r="AX52" s="15"/>
      <c r="AY52" s="15"/>
      <c r="AZ52" s="15"/>
      <c r="BA52" s="15"/>
      <c r="BB52" s="15"/>
      <c r="BC52" s="15"/>
      <c r="BD52" s="15"/>
      <c r="BE52" s="15"/>
      <c r="BF52" s="16"/>
    </row>
    <row r="53" spans="1:58" ht="12.95" customHeight="1" x14ac:dyDescent="0.2">
      <c r="A53" s="2" t="s">
        <v>381</v>
      </c>
      <c r="B53" s="12">
        <v>2</v>
      </c>
      <c r="C53" s="13">
        <v>6.1455009967086198</v>
      </c>
      <c r="D53" s="173">
        <v>0.48716220651229503</v>
      </c>
      <c r="E53" s="13">
        <v>4.5226876920357704</v>
      </c>
      <c r="F53" s="173">
        <v>1.2186708613541799</v>
      </c>
      <c r="G53" s="13">
        <v>5.8764738772705902</v>
      </c>
      <c r="H53" s="173">
        <v>1.35604297924969</v>
      </c>
      <c r="I53" s="13">
        <v>6.6086390340044696</v>
      </c>
      <c r="J53" s="173">
        <v>0.66948150870645995</v>
      </c>
      <c r="K53" s="13">
        <v>2.0859513419687001</v>
      </c>
      <c r="L53" s="173">
        <v>1.45488799738047</v>
      </c>
      <c r="M53" s="13">
        <v>18.214901311063102</v>
      </c>
      <c r="N53" s="173">
        <v>1.091206297067</v>
      </c>
      <c r="O53" s="13">
        <v>21.388500181942501</v>
      </c>
      <c r="P53" s="173">
        <v>2.1950754946471398</v>
      </c>
      <c r="Q53" s="13">
        <v>22.750351176728401</v>
      </c>
      <c r="R53" s="173">
        <v>2.6789378516149198</v>
      </c>
      <c r="S53" s="13">
        <v>16.457986303346001</v>
      </c>
      <c r="T53" s="173">
        <v>1.22074015545105</v>
      </c>
      <c r="U53" s="13">
        <v>-4.9305138785964804</v>
      </c>
      <c r="V53" s="173">
        <v>2.3494052484088002</v>
      </c>
      <c r="W53" s="13">
        <v>16.242828955716401</v>
      </c>
      <c r="X53" s="173">
        <v>0.87695437034835499</v>
      </c>
      <c r="Y53" s="13">
        <v>16.591406087805598</v>
      </c>
      <c r="Z53" s="173">
        <v>2.1600301353120002</v>
      </c>
      <c r="AA53" s="13">
        <v>14.718368683044799</v>
      </c>
      <c r="AB53" s="173">
        <v>2.10831921035322</v>
      </c>
      <c r="AC53" s="13">
        <v>16.699931226215501</v>
      </c>
      <c r="AD53" s="173">
        <v>1.1471610596641399</v>
      </c>
      <c r="AE53" s="13">
        <v>0.108525138409941</v>
      </c>
      <c r="AF53" s="173">
        <v>2.3985432748203199</v>
      </c>
      <c r="AG53" s="13">
        <v>59.396768736511802</v>
      </c>
      <c r="AH53" s="173">
        <v>1.3676937467915999</v>
      </c>
      <c r="AI53" s="13">
        <v>57.497406038216198</v>
      </c>
      <c r="AJ53" s="173">
        <v>2.6358966954544401</v>
      </c>
      <c r="AK53" s="13">
        <v>56.6548062629562</v>
      </c>
      <c r="AL53" s="173">
        <v>2.9710203430034898</v>
      </c>
      <c r="AM53" s="13">
        <v>60.233443436434001</v>
      </c>
      <c r="AN53" s="173">
        <v>1.65617314014132</v>
      </c>
      <c r="AO53" s="13">
        <v>2.7360373982178201</v>
      </c>
      <c r="AP53" s="173">
        <v>3.10734755227194</v>
      </c>
      <c r="AQ53" s="15"/>
      <c r="AR53" s="15"/>
      <c r="AS53" s="15"/>
      <c r="AT53" s="15"/>
      <c r="AU53" s="15"/>
      <c r="AV53" s="15"/>
      <c r="AW53" s="15"/>
      <c r="AX53" s="15"/>
      <c r="AY53" s="15"/>
      <c r="AZ53" s="15"/>
      <c r="BA53" s="15"/>
      <c r="BB53" s="15"/>
      <c r="BC53" s="15"/>
      <c r="BD53" s="15"/>
      <c r="BE53" s="15"/>
      <c r="BF53" s="16"/>
    </row>
    <row r="54" spans="1:58" ht="12.95" customHeight="1" x14ac:dyDescent="0.2">
      <c r="A54" s="2" t="s">
        <v>382</v>
      </c>
      <c r="B54" s="12">
        <v>2</v>
      </c>
      <c r="C54" s="13">
        <v>9.1339878744112699</v>
      </c>
      <c r="D54" s="173">
        <v>0.80978423644762798</v>
      </c>
      <c r="E54" s="13">
        <v>7.7938123611140799</v>
      </c>
      <c r="F54" s="173">
        <v>1.5814030703247599</v>
      </c>
      <c r="G54" s="13">
        <v>7.2370196520659</v>
      </c>
      <c r="H54" s="173">
        <v>1.9042177604317101</v>
      </c>
      <c r="I54" s="13">
        <v>9.6562666359734504</v>
      </c>
      <c r="J54" s="173">
        <v>1.0431433741267699</v>
      </c>
      <c r="K54" s="13">
        <v>1.86245427485937</v>
      </c>
      <c r="L54" s="173">
        <v>1.93377032547258</v>
      </c>
      <c r="M54" s="13">
        <v>45.752532697084298</v>
      </c>
      <c r="N54" s="173">
        <v>1.7575512169198499</v>
      </c>
      <c r="O54" s="13">
        <v>44.399131099982199</v>
      </c>
      <c r="P54" s="173">
        <v>3.24716228079006</v>
      </c>
      <c r="Q54" s="13">
        <v>47.036383115767698</v>
      </c>
      <c r="R54" s="173">
        <v>4.0630524343202703</v>
      </c>
      <c r="S54" s="13">
        <v>46.087164651139602</v>
      </c>
      <c r="T54" s="173">
        <v>1.97023178960151</v>
      </c>
      <c r="U54" s="13">
        <v>1.6880335511573901</v>
      </c>
      <c r="V54" s="173">
        <v>3.4241538892701202</v>
      </c>
      <c r="W54" s="13">
        <v>9.4068999271605698</v>
      </c>
      <c r="X54" s="173">
        <v>0.90873694569347396</v>
      </c>
      <c r="Y54" s="13">
        <v>6.8517928839409299</v>
      </c>
      <c r="Z54" s="173">
        <v>1.82315441742366</v>
      </c>
      <c r="AA54" s="13">
        <v>10.860204126439699</v>
      </c>
      <c r="AB54" s="173">
        <v>2.6970185829451898</v>
      </c>
      <c r="AC54" s="13">
        <v>9.4994759906712307</v>
      </c>
      <c r="AD54" s="173">
        <v>1.0995463753616599</v>
      </c>
      <c r="AE54" s="13">
        <v>2.6476831067302902</v>
      </c>
      <c r="AF54" s="173">
        <v>2.1712701263845502</v>
      </c>
      <c r="AG54" s="13">
        <v>35.706579501343903</v>
      </c>
      <c r="AH54" s="173">
        <v>1.67302053246307</v>
      </c>
      <c r="AI54" s="13">
        <v>40.9552636549627</v>
      </c>
      <c r="AJ54" s="173">
        <v>3.0279567136688001</v>
      </c>
      <c r="AK54" s="13">
        <v>34.866393105726701</v>
      </c>
      <c r="AL54" s="173">
        <v>3.4930194549485498</v>
      </c>
      <c r="AM54" s="13">
        <v>34.757092722215702</v>
      </c>
      <c r="AN54" s="173">
        <v>1.83895340635902</v>
      </c>
      <c r="AO54" s="13">
        <v>-6.1981709327470398</v>
      </c>
      <c r="AP54" s="173">
        <v>2.9777773770134002</v>
      </c>
      <c r="AQ54" s="15"/>
      <c r="AR54" s="15"/>
      <c r="AS54" s="15"/>
      <c r="AT54" s="15"/>
      <c r="AU54" s="15"/>
      <c r="AV54" s="15"/>
      <c r="AW54" s="15"/>
      <c r="AX54" s="15"/>
      <c r="AY54" s="15"/>
      <c r="AZ54" s="15"/>
      <c r="BA54" s="15"/>
      <c r="BB54" s="15"/>
      <c r="BC54" s="15"/>
      <c r="BD54" s="15"/>
      <c r="BE54" s="15"/>
      <c r="BF54" s="16"/>
    </row>
    <row r="55" spans="1:58" ht="12.95" customHeight="1" x14ac:dyDescent="0.2">
      <c r="A55" s="2" t="s">
        <v>383</v>
      </c>
      <c r="B55" s="12">
        <v>2</v>
      </c>
      <c r="C55" s="13">
        <v>12.5141732921812</v>
      </c>
      <c r="D55" s="173">
        <v>0.93726912735531198</v>
      </c>
      <c r="E55" s="13">
        <v>11.2261426995678</v>
      </c>
      <c r="F55" s="173">
        <v>1.75817156691115</v>
      </c>
      <c r="G55" s="13">
        <v>15.9569241721282</v>
      </c>
      <c r="H55" s="173">
        <v>2.8237890438984099</v>
      </c>
      <c r="I55" s="13">
        <v>11.8739184408171</v>
      </c>
      <c r="J55" s="173">
        <v>1.0709279079104299</v>
      </c>
      <c r="K55" s="13">
        <v>0.64777574124936699</v>
      </c>
      <c r="L55" s="173">
        <v>2.2075817873742798</v>
      </c>
      <c r="M55" s="13">
        <v>40.089208753569302</v>
      </c>
      <c r="N55" s="173">
        <v>1.3092247114332101</v>
      </c>
      <c r="O55" s="13">
        <v>44.146863603910603</v>
      </c>
      <c r="P55" s="173">
        <v>2.7027135378717699</v>
      </c>
      <c r="Q55" s="13">
        <v>40.695388367170999</v>
      </c>
      <c r="R55" s="173">
        <v>3.0672464201588099</v>
      </c>
      <c r="S55" s="13">
        <v>36.782484130126903</v>
      </c>
      <c r="T55" s="173">
        <v>1.87855826852334</v>
      </c>
      <c r="U55" s="13">
        <v>-7.3643794737837496</v>
      </c>
      <c r="V55" s="173">
        <v>3.3896958674101998</v>
      </c>
      <c r="W55" s="13">
        <v>23.627959943766399</v>
      </c>
      <c r="X55" s="173">
        <v>1.3220645063418901</v>
      </c>
      <c r="Y55" s="13">
        <v>19.8343598051766</v>
      </c>
      <c r="Z55" s="173">
        <v>2.1738619643749399</v>
      </c>
      <c r="AA55" s="13">
        <v>19.447749328942201</v>
      </c>
      <c r="AB55" s="173">
        <v>2.3406595276500801</v>
      </c>
      <c r="AC55" s="13">
        <v>28.132671777718699</v>
      </c>
      <c r="AD55" s="173">
        <v>1.9467814044612199</v>
      </c>
      <c r="AE55" s="13">
        <v>8.2983119725421393</v>
      </c>
      <c r="AF55" s="173">
        <v>2.8135139683544401</v>
      </c>
      <c r="AG55" s="13">
        <v>23.7686580104832</v>
      </c>
      <c r="AH55" s="173">
        <v>1.09641732512581</v>
      </c>
      <c r="AI55" s="13">
        <v>24.792633891345101</v>
      </c>
      <c r="AJ55" s="173">
        <v>2.1356670373782101</v>
      </c>
      <c r="AK55" s="13">
        <v>23.899938131758599</v>
      </c>
      <c r="AL55" s="173">
        <v>2.5571998841533299</v>
      </c>
      <c r="AM55" s="13">
        <v>23.210925651337298</v>
      </c>
      <c r="AN55" s="173">
        <v>1.7808375158230201</v>
      </c>
      <c r="AO55" s="13">
        <v>-1.58170824000777</v>
      </c>
      <c r="AP55" s="173">
        <v>2.77777899959047</v>
      </c>
      <c r="AQ55" s="15"/>
      <c r="AR55" s="15"/>
      <c r="AS55" s="15"/>
      <c r="AT55" s="15"/>
      <c r="AU55" s="15"/>
      <c r="AV55" s="15"/>
      <c r="AW55" s="15"/>
      <c r="AX55" s="15"/>
      <c r="AY55" s="15"/>
      <c r="AZ55" s="15"/>
      <c r="BA55" s="15"/>
      <c r="BB55" s="15"/>
      <c r="BC55" s="15"/>
      <c r="BD55" s="15"/>
      <c r="BE55" s="15"/>
      <c r="BF55" s="16"/>
    </row>
    <row r="56" spans="1:58" ht="12.95" customHeight="1" x14ac:dyDescent="0.2">
      <c r="A56" s="2" t="s">
        <v>384</v>
      </c>
      <c r="B56" s="12">
        <v>2</v>
      </c>
      <c r="C56" s="13">
        <v>5.5072495200610501</v>
      </c>
      <c r="D56" s="173">
        <v>0.46515543887917199</v>
      </c>
      <c r="E56" s="13">
        <v>5.7271930574656302</v>
      </c>
      <c r="F56" s="173">
        <v>0.97385001533397897</v>
      </c>
      <c r="G56" s="13">
        <v>6.0140409074124896</v>
      </c>
      <c r="H56" s="173">
        <v>1.0229472320068</v>
      </c>
      <c r="I56" s="13">
        <v>5.3363813324970604</v>
      </c>
      <c r="J56" s="173">
        <v>0.66204127418926695</v>
      </c>
      <c r="K56" s="13">
        <v>-0.39081172496856698</v>
      </c>
      <c r="L56" s="173">
        <v>1.20610984237288</v>
      </c>
      <c r="M56" s="13">
        <v>20.0676731480944</v>
      </c>
      <c r="N56" s="173">
        <v>0.99323357992751105</v>
      </c>
      <c r="O56" s="13">
        <v>22.013982482814299</v>
      </c>
      <c r="P56" s="173">
        <v>1.80777158875879</v>
      </c>
      <c r="Q56" s="13">
        <v>18.583321727575001</v>
      </c>
      <c r="R56" s="173">
        <v>1.65199974580325</v>
      </c>
      <c r="S56" s="13">
        <v>19.4795491257645</v>
      </c>
      <c r="T56" s="173">
        <v>1.1348045900271899</v>
      </c>
      <c r="U56" s="13">
        <v>-2.5344333570497701</v>
      </c>
      <c r="V56" s="173">
        <v>1.9630091558799001</v>
      </c>
      <c r="W56" s="13">
        <v>24.213157252515</v>
      </c>
      <c r="X56" s="173">
        <v>0.86651012617495005</v>
      </c>
      <c r="Y56" s="13">
        <v>21.3578114362221</v>
      </c>
      <c r="Z56" s="173">
        <v>1.62378076005225</v>
      </c>
      <c r="AA56" s="13">
        <v>25.1984425034548</v>
      </c>
      <c r="AB56" s="173">
        <v>1.8784181578569199</v>
      </c>
      <c r="AC56" s="13">
        <v>25.062152005991301</v>
      </c>
      <c r="AD56" s="173">
        <v>1.1904411278776801</v>
      </c>
      <c r="AE56" s="13">
        <v>3.7043405697692098</v>
      </c>
      <c r="AF56" s="173">
        <v>1.9578965790995899</v>
      </c>
      <c r="AG56" s="13">
        <v>50.211920079329602</v>
      </c>
      <c r="AH56" s="173">
        <v>1.05852493795687</v>
      </c>
      <c r="AI56" s="13">
        <v>50.901013023498002</v>
      </c>
      <c r="AJ56" s="173">
        <v>1.87650011061574</v>
      </c>
      <c r="AK56" s="13">
        <v>50.204194861557802</v>
      </c>
      <c r="AL56" s="173">
        <v>2.0468304102724599</v>
      </c>
      <c r="AM56" s="13">
        <v>50.121917535747102</v>
      </c>
      <c r="AN56" s="173">
        <v>1.43896228843018</v>
      </c>
      <c r="AO56" s="13">
        <v>-0.77909548775086501</v>
      </c>
      <c r="AP56" s="173">
        <v>2.2549944782511901</v>
      </c>
      <c r="AQ56" s="15"/>
      <c r="AR56" s="15"/>
      <c r="AS56" s="15"/>
      <c r="AT56" s="15"/>
      <c r="AU56" s="15"/>
      <c r="AV56" s="15"/>
      <c r="AW56" s="15"/>
      <c r="AX56" s="15"/>
      <c r="AY56" s="15"/>
      <c r="AZ56" s="15"/>
      <c r="BA56" s="15"/>
      <c r="BB56" s="15"/>
      <c r="BC56" s="15"/>
      <c r="BD56" s="15"/>
      <c r="BE56" s="15"/>
      <c r="BF56" s="16"/>
    </row>
    <row r="57" spans="1:58" ht="12.95" customHeight="1" x14ac:dyDescent="0.2">
      <c r="A57" s="2" t="s">
        <v>385</v>
      </c>
      <c r="B57" s="12">
        <v>2</v>
      </c>
      <c r="C57" s="13">
        <v>5.4626384078648096</v>
      </c>
      <c r="D57" s="173">
        <v>0.64755077263028604</v>
      </c>
      <c r="E57" s="13">
        <v>5.5514703611804004</v>
      </c>
      <c r="F57" s="173">
        <v>1.4938708122100599</v>
      </c>
      <c r="G57" s="13">
        <v>5.0146385992076103</v>
      </c>
      <c r="H57" s="173">
        <v>2.0419925542361201</v>
      </c>
      <c r="I57" s="13">
        <v>5.6350395760299499</v>
      </c>
      <c r="J57" s="173">
        <v>0.83305784649194503</v>
      </c>
      <c r="K57" s="13">
        <v>8.3569214849548601E-2</v>
      </c>
      <c r="L57" s="173">
        <v>1.7206221172162901</v>
      </c>
      <c r="M57" s="13">
        <v>23.517238705178102</v>
      </c>
      <c r="N57" s="173">
        <v>1.9819341995778299</v>
      </c>
      <c r="O57" s="13">
        <v>26.7319861234194</v>
      </c>
      <c r="P57" s="173">
        <v>4.2295071931964499</v>
      </c>
      <c r="Q57" s="13">
        <v>23.122310795073702</v>
      </c>
      <c r="R57" s="173">
        <v>3.22549957802303</v>
      </c>
      <c r="S57" s="13">
        <v>23.229656598233699</v>
      </c>
      <c r="T57" s="173">
        <v>2.1354445516322</v>
      </c>
      <c r="U57" s="13">
        <v>-3.5023295251857398</v>
      </c>
      <c r="V57" s="173">
        <v>3.9992297884516899</v>
      </c>
      <c r="W57" s="13">
        <v>20.404572401852501</v>
      </c>
      <c r="X57" s="173">
        <v>1.6773252069955999</v>
      </c>
      <c r="Y57" s="13">
        <v>14.175349997642099</v>
      </c>
      <c r="Z57" s="173">
        <v>2.8528695076372399</v>
      </c>
      <c r="AA57" s="13">
        <v>17.1402102124161</v>
      </c>
      <c r="AB57" s="173">
        <v>2.4559085686322302</v>
      </c>
      <c r="AC57" s="13">
        <v>22.442759066636999</v>
      </c>
      <c r="AD57" s="173">
        <v>2.1883756359696802</v>
      </c>
      <c r="AE57" s="13">
        <v>8.2674090689948905</v>
      </c>
      <c r="AF57" s="173">
        <v>3.4555638360038099</v>
      </c>
      <c r="AG57" s="13">
        <v>50.615550485104599</v>
      </c>
      <c r="AH57" s="173">
        <v>1.99252702984694</v>
      </c>
      <c r="AI57" s="13">
        <v>53.541193517758103</v>
      </c>
      <c r="AJ57" s="173">
        <v>4.1263339404046597</v>
      </c>
      <c r="AK57" s="13">
        <v>54.722840393302597</v>
      </c>
      <c r="AL57" s="173">
        <v>3.3708436195693001</v>
      </c>
      <c r="AM57" s="13">
        <v>48.692544759099398</v>
      </c>
      <c r="AN57" s="173">
        <v>2.22143755167702</v>
      </c>
      <c r="AO57" s="13">
        <v>-4.8486487586586797</v>
      </c>
      <c r="AP57" s="173">
        <v>3.9879649850184999</v>
      </c>
      <c r="AQ57" s="15"/>
      <c r="AR57" s="15"/>
      <c r="AS57" s="15"/>
      <c r="AT57" s="15"/>
      <c r="AU57" s="15"/>
      <c r="AV57" s="15"/>
      <c r="AW57" s="15"/>
      <c r="AX57" s="15"/>
      <c r="AY57" s="15"/>
      <c r="AZ57" s="15"/>
      <c r="BA57" s="15"/>
      <c r="BB57" s="15"/>
      <c r="BC57" s="15"/>
      <c r="BD57" s="15"/>
      <c r="BE57" s="15"/>
      <c r="BF57" s="16"/>
    </row>
    <row r="58" spans="1:58" ht="12.95" customHeight="1" x14ac:dyDescent="0.2">
      <c r="A58" s="2" t="s">
        <v>386</v>
      </c>
      <c r="B58" s="12">
        <v>2</v>
      </c>
      <c r="C58" s="13">
        <v>7.5269197695456898</v>
      </c>
      <c r="D58" s="173">
        <v>0.674917160200737</v>
      </c>
      <c r="E58" s="13">
        <v>6.8871058646430896</v>
      </c>
      <c r="F58" s="173">
        <v>1.4872471304821799</v>
      </c>
      <c r="G58" s="13">
        <v>7.3974530332740098</v>
      </c>
      <c r="H58" s="173">
        <v>1.02237533710299</v>
      </c>
      <c r="I58" s="13">
        <v>7.8096815640319504</v>
      </c>
      <c r="J58" s="173">
        <v>0.82311210726556805</v>
      </c>
      <c r="K58" s="13">
        <v>0.92257569938885997</v>
      </c>
      <c r="L58" s="173">
        <v>1.6222556366279099</v>
      </c>
      <c r="M58" s="13">
        <v>24.587198550374598</v>
      </c>
      <c r="N58" s="173">
        <v>0.96380004235434003</v>
      </c>
      <c r="O58" s="13">
        <v>31.713631372078201</v>
      </c>
      <c r="P58" s="173">
        <v>2.4527950925076101</v>
      </c>
      <c r="Q58" s="13">
        <v>26.126761309761601</v>
      </c>
      <c r="R58" s="173">
        <v>2.13380559016103</v>
      </c>
      <c r="S58" s="13">
        <v>21.4622769589262</v>
      </c>
      <c r="T58" s="173">
        <v>1.19114252498624</v>
      </c>
      <c r="U58" s="13">
        <v>-10.251354413152001</v>
      </c>
      <c r="V58" s="173">
        <v>2.7512514518711599</v>
      </c>
      <c r="W58" s="13">
        <v>30.931637938585101</v>
      </c>
      <c r="X58" s="173">
        <v>1.02801462501795</v>
      </c>
      <c r="Y58" s="13">
        <v>28.0734941429996</v>
      </c>
      <c r="Z58" s="173">
        <v>2.0812813401177301</v>
      </c>
      <c r="AA58" s="13">
        <v>30.579482108077599</v>
      </c>
      <c r="AB58" s="173">
        <v>2.03159848813802</v>
      </c>
      <c r="AC58" s="13">
        <v>31.962088025245698</v>
      </c>
      <c r="AD58" s="173">
        <v>1.32980249746891</v>
      </c>
      <c r="AE58" s="13">
        <v>3.8885938822461199</v>
      </c>
      <c r="AF58" s="173">
        <v>2.4865020918699501</v>
      </c>
      <c r="AG58" s="13">
        <v>36.954243741494601</v>
      </c>
      <c r="AH58" s="173">
        <v>1.1303556203881899</v>
      </c>
      <c r="AI58" s="13">
        <v>33.325768620279099</v>
      </c>
      <c r="AJ58" s="173">
        <v>2.995429415157</v>
      </c>
      <c r="AK58" s="13">
        <v>35.896303548886799</v>
      </c>
      <c r="AL58" s="173">
        <v>2.24264589107672</v>
      </c>
      <c r="AM58" s="13">
        <v>38.765953451796101</v>
      </c>
      <c r="AN58" s="173">
        <v>1.50629653259774</v>
      </c>
      <c r="AO58" s="13">
        <v>5.4401848315170103</v>
      </c>
      <c r="AP58" s="173">
        <v>3.4960681705652599</v>
      </c>
      <c r="AQ58" s="15"/>
      <c r="AR58" s="15"/>
      <c r="AS58" s="15"/>
      <c r="AT58" s="15"/>
      <c r="AU58" s="15"/>
      <c r="AV58" s="15"/>
      <c r="AW58" s="15"/>
      <c r="AX58" s="15"/>
      <c r="AY58" s="15"/>
      <c r="AZ58" s="15"/>
      <c r="BA58" s="15"/>
      <c r="BB58" s="15"/>
      <c r="BC58" s="15"/>
      <c r="BD58" s="15"/>
      <c r="BE58" s="15"/>
      <c r="BF58" s="16"/>
    </row>
    <row r="59" spans="1:58" ht="12.95" customHeight="1" x14ac:dyDescent="0.2">
      <c r="A59" s="2" t="s">
        <v>387</v>
      </c>
      <c r="B59" s="12">
        <v>2</v>
      </c>
      <c r="C59" s="13">
        <v>17.2547692588332</v>
      </c>
      <c r="D59" s="173">
        <v>1.0183049867172</v>
      </c>
      <c r="E59" s="13">
        <v>12.4473492081018</v>
      </c>
      <c r="F59" s="173">
        <v>2.5357893922069699</v>
      </c>
      <c r="G59" s="13">
        <v>15.5636222681112</v>
      </c>
      <c r="H59" s="173">
        <v>2.3694361408305</v>
      </c>
      <c r="I59" s="13">
        <v>20.120616709998501</v>
      </c>
      <c r="J59" s="173">
        <v>1.1355583349265099</v>
      </c>
      <c r="K59" s="13">
        <v>7.67326750189679</v>
      </c>
      <c r="L59" s="173">
        <v>2.7322145615801698</v>
      </c>
      <c r="M59" s="13">
        <v>53.848421715181502</v>
      </c>
      <c r="N59" s="173">
        <v>1.71352361965017</v>
      </c>
      <c r="O59" s="13">
        <v>57.687794251285901</v>
      </c>
      <c r="P59" s="173">
        <v>3.95583597276178</v>
      </c>
      <c r="Q59" s="13">
        <v>57.385242365488701</v>
      </c>
      <c r="R59" s="173">
        <v>4.3931133185093598</v>
      </c>
      <c r="S59" s="13">
        <v>50.260718836224598</v>
      </c>
      <c r="T59" s="173">
        <v>2.0127710998960699</v>
      </c>
      <c r="U59" s="13">
        <v>-7.4270754150612497</v>
      </c>
      <c r="V59" s="173">
        <v>4.8901869478856899</v>
      </c>
      <c r="W59" s="13">
        <v>11.105164509353999</v>
      </c>
      <c r="X59" s="173">
        <v>1.10517508565976</v>
      </c>
      <c r="Y59" s="13">
        <v>10.8744946984453</v>
      </c>
      <c r="Z59" s="173">
        <v>1.95797834061298</v>
      </c>
      <c r="AA59" s="13">
        <v>9.1366856199051405</v>
      </c>
      <c r="AB59" s="173">
        <v>1.5287938464847599</v>
      </c>
      <c r="AC59" s="13">
        <v>11.8879372392596</v>
      </c>
      <c r="AD59" s="173">
        <v>1.33958422536262</v>
      </c>
      <c r="AE59" s="13">
        <v>1.0134425408143</v>
      </c>
      <c r="AF59" s="173">
        <v>2.1698775840064499</v>
      </c>
      <c r="AG59" s="13">
        <v>17.791644516631301</v>
      </c>
      <c r="AH59" s="173">
        <v>1.10974471610922</v>
      </c>
      <c r="AI59" s="13">
        <v>18.990361842167101</v>
      </c>
      <c r="AJ59" s="173">
        <v>1.95754581580568</v>
      </c>
      <c r="AK59" s="13">
        <v>17.914449746494999</v>
      </c>
      <c r="AL59" s="173">
        <v>2.4323193867716002</v>
      </c>
      <c r="AM59" s="13">
        <v>17.730727214517199</v>
      </c>
      <c r="AN59" s="173">
        <v>1.84775700806487</v>
      </c>
      <c r="AO59" s="13">
        <v>-1.25963462764985</v>
      </c>
      <c r="AP59" s="173">
        <v>2.5399350638762601</v>
      </c>
      <c r="AQ59" s="15"/>
      <c r="AR59" s="15"/>
      <c r="AS59" s="15"/>
      <c r="AT59" s="15"/>
      <c r="AU59" s="15"/>
      <c r="AV59" s="15"/>
      <c r="AW59" s="15"/>
      <c r="AX59" s="15"/>
      <c r="AY59" s="15"/>
      <c r="AZ59" s="15"/>
      <c r="BA59" s="15"/>
      <c r="BB59" s="15"/>
      <c r="BC59" s="15"/>
      <c r="BD59" s="15"/>
      <c r="BE59" s="15"/>
      <c r="BF59" s="16"/>
    </row>
    <row r="60" spans="1:58" ht="12.95" customHeight="1" x14ac:dyDescent="0.2">
      <c r="A60" s="2" t="s">
        <v>388</v>
      </c>
      <c r="B60" s="12">
        <v>2</v>
      </c>
      <c r="C60" s="13">
        <v>10.8266349637411</v>
      </c>
      <c r="D60" s="173">
        <v>1.8556831580658599</v>
      </c>
      <c r="E60" s="13">
        <v>10.393774458737999</v>
      </c>
      <c r="F60" s="173">
        <v>5.5865832867524103</v>
      </c>
      <c r="G60" s="13">
        <v>9.2594930152083705</v>
      </c>
      <c r="H60" s="173">
        <v>2.6317811011641399</v>
      </c>
      <c r="I60" s="13">
        <v>12.177045312370099</v>
      </c>
      <c r="J60" s="173">
        <v>2.3031427280915899</v>
      </c>
      <c r="K60" s="13">
        <v>1.78327085363209</v>
      </c>
      <c r="L60" s="173">
        <v>6.1174738484971902</v>
      </c>
      <c r="M60" s="13">
        <v>38.023274466040398</v>
      </c>
      <c r="N60" s="173">
        <v>2.3951732027616699</v>
      </c>
      <c r="O60" s="13">
        <v>40.009279484203901</v>
      </c>
      <c r="P60" s="173">
        <v>4.6729730864123402</v>
      </c>
      <c r="Q60" s="13">
        <v>38.979349244509898</v>
      </c>
      <c r="R60" s="173">
        <v>4.9031450172406599</v>
      </c>
      <c r="S60" s="13">
        <v>37.618811502471999</v>
      </c>
      <c r="T60" s="173">
        <v>2.9451952543344202</v>
      </c>
      <c r="U60" s="13">
        <v>-2.3904679817318701</v>
      </c>
      <c r="V60" s="173">
        <v>5.4225719003043498</v>
      </c>
      <c r="W60" s="13">
        <v>10.959081422016</v>
      </c>
      <c r="X60" s="173">
        <v>1.60272204059534</v>
      </c>
      <c r="Y60" s="13">
        <v>8.4064316507127792</v>
      </c>
      <c r="Z60" s="173">
        <v>2.2174962806562202</v>
      </c>
      <c r="AA60" s="13">
        <v>15.877814885379999</v>
      </c>
      <c r="AB60" s="173">
        <v>4.7504704034275997</v>
      </c>
      <c r="AC60" s="13">
        <v>8.6153007991273007</v>
      </c>
      <c r="AD60" s="173">
        <v>1.2675723363931</v>
      </c>
      <c r="AE60" s="13">
        <v>0.20886914841451401</v>
      </c>
      <c r="AF60" s="173">
        <v>2.7948569094919802</v>
      </c>
      <c r="AG60" s="13">
        <v>40.191009148202497</v>
      </c>
      <c r="AH60" s="173">
        <v>2.1269178881927302</v>
      </c>
      <c r="AI60" s="13">
        <v>41.1905144063454</v>
      </c>
      <c r="AJ60" s="173">
        <v>6.85385384572949</v>
      </c>
      <c r="AK60" s="13">
        <v>35.883342854901699</v>
      </c>
      <c r="AL60" s="173">
        <v>5.6893913910037099</v>
      </c>
      <c r="AM60" s="13">
        <v>41.588842386030599</v>
      </c>
      <c r="AN60" s="173">
        <v>3.8048403495780398</v>
      </c>
      <c r="AO60" s="13">
        <v>0.39832797968525602</v>
      </c>
      <c r="AP60" s="173">
        <v>8.0194219093909904</v>
      </c>
      <c r="AQ60" s="15"/>
      <c r="AR60" s="15"/>
      <c r="AS60" s="15"/>
      <c r="AT60" s="15"/>
      <c r="AU60" s="15"/>
      <c r="AV60" s="15"/>
      <c r="AW60" s="15"/>
      <c r="AX60" s="15"/>
      <c r="AY60" s="15"/>
      <c r="AZ60" s="15"/>
      <c r="BA60" s="15"/>
      <c r="BB60" s="15"/>
      <c r="BC60" s="15"/>
      <c r="BD60" s="15"/>
      <c r="BE60" s="15"/>
      <c r="BF60" s="16"/>
    </row>
    <row r="61" spans="1:58" ht="12.95" customHeight="1" x14ac:dyDescent="0.2">
      <c r="A61" s="2" t="s">
        <v>389</v>
      </c>
      <c r="B61" s="12">
        <v>2</v>
      </c>
      <c r="C61" s="13">
        <v>21.724239557095999</v>
      </c>
      <c r="D61" s="173">
        <v>1.0335907484029101</v>
      </c>
      <c r="E61" s="13">
        <v>21.2097954406123</v>
      </c>
      <c r="F61" s="173">
        <v>1.4908508180334801</v>
      </c>
      <c r="G61" s="13">
        <v>21.177177599265899</v>
      </c>
      <c r="H61" s="173">
        <v>2.2498301611158902</v>
      </c>
      <c r="I61" s="13">
        <v>22.3641067222709</v>
      </c>
      <c r="J61" s="173">
        <v>1.4100099428217401</v>
      </c>
      <c r="K61" s="13">
        <v>1.1543112816586101</v>
      </c>
      <c r="L61" s="173">
        <v>1.85497512837082</v>
      </c>
      <c r="M61" s="13">
        <v>35.817904920655899</v>
      </c>
      <c r="N61" s="173">
        <v>0.98311888078263998</v>
      </c>
      <c r="O61" s="13">
        <v>36.029607218543298</v>
      </c>
      <c r="P61" s="173">
        <v>1.83062913062687</v>
      </c>
      <c r="Q61" s="13">
        <v>39.175636610684201</v>
      </c>
      <c r="R61" s="173">
        <v>2.5088490131496299</v>
      </c>
      <c r="S61" s="13">
        <v>34.360903120726597</v>
      </c>
      <c r="T61" s="173">
        <v>1.2353798287514699</v>
      </c>
      <c r="U61" s="13">
        <v>-1.6687040978166601</v>
      </c>
      <c r="V61" s="173">
        <v>2.2411147862723699</v>
      </c>
      <c r="W61" s="13">
        <v>10.6236992150254</v>
      </c>
      <c r="X61" s="173">
        <v>0.72666501664941796</v>
      </c>
      <c r="Y61" s="13">
        <v>11.9795550461844</v>
      </c>
      <c r="Z61" s="173">
        <v>1.2450336504078101</v>
      </c>
      <c r="AA61" s="13">
        <v>12.764313032746999</v>
      </c>
      <c r="AB61" s="173">
        <v>1.9397374997866199</v>
      </c>
      <c r="AC61" s="13">
        <v>9.4549202216832899</v>
      </c>
      <c r="AD61" s="173">
        <v>0.84144209483232102</v>
      </c>
      <c r="AE61" s="13">
        <v>-2.5246348245010801</v>
      </c>
      <c r="AF61" s="173">
        <v>1.3983181803449101</v>
      </c>
      <c r="AG61" s="13">
        <v>31.834156307222699</v>
      </c>
      <c r="AH61" s="173">
        <v>0.99474297551889601</v>
      </c>
      <c r="AI61" s="13">
        <v>30.781042294660001</v>
      </c>
      <c r="AJ61" s="173">
        <v>1.40857619115452</v>
      </c>
      <c r="AK61" s="13">
        <v>26.882872757302898</v>
      </c>
      <c r="AL61" s="173">
        <v>2.3279336524385301</v>
      </c>
      <c r="AM61" s="13">
        <v>33.820069935319196</v>
      </c>
      <c r="AN61" s="173">
        <v>1.3731723158048601</v>
      </c>
      <c r="AO61" s="13">
        <v>3.0390276406591301</v>
      </c>
      <c r="AP61" s="173">
        <v>1.9673923972182401</v>
      </c>
      <c r="AQ61" s="15"/>
      <c r="AR61" s="15"/>
      <c r="AS61" s="15"/>
      <c r="AT61" s="15"/>
      <c r="AU61" s="15"/>
      <c r="AV61" s="15"/>
      <c r="AW61" s="15"/>
      <c r="AX61" s="15"/>
      <c r="AY61" s="15"/>
      <c r="AZ61" s="15"/>
      <c r="BA61" s="15"/>
      <c r="BB61" s="15"/>
      <c r="BC61" s="15"/>
      <c r="BD61" s="15"/>
      <c r="BE61" s="15"/>
      <c r="BF61" s="16"/>
    </row>
    <row r="62" spans="1:58" ht="12.95" customHeight="1" x14ac:dyDescent="0.2">
      <c r="A62" s="2" t="s">
        <v>390</v>
      </c>
      <c r="B62" s="12">
        <v>2</v>
      </c>
      <c r="C62" s="13">
        <v>30.128770213877399</v>
      </c>
      <c r="D62" s="173">
        <v>1.0248887726478999</v>
      </c>
      <c r="E62" s="13">
        <v>32.699532992209001</v>
      </c>
      <c r="F62" s="173">
        <v>3.9924521259363499</v>
      </c>
      <c r="G62" s="13">
        <v>29.077101186514099</v>
      </c>
      <c r="H62" s="173">
        <v>2.9120327308117901</v>
      </c>
      <c r="I62" s="13">
        <v>29.795918924208699</v>
      </c>
      <c r="J62" s="173">
        <v>0.99875064447866502</v>
      </c>
      <c r="K62" s="13">
        <v>-2.90361406800031</v>
      </c>
      <c r="L62" s="173">
        <v>4.0369586264835498</v>
      </c>
      <c r="M62" s="13">
        <v>23.250627036883799</v>
      </c>
      <c r="N62" s="173">
        <v>0.802971125105714</v>
      </c>
      <c r="O62" s="13">
        <v>24.890205461440999</v>
      </c>
      <c r="P62" s="173">
        <v>3.3651447465164699</v>
      </c>
      <c r="Q62" s="13">
        <v>26.613622776941</v>
      </c>
      <c r="R62" s="173">
        <v>3.1237111168903402</v>
      </c>
      <c r="S62" s="13">
        <v>22.725210414354699</v>
      </c>
      <c r="T62" s="173">
        <v>0.80077540091163002</v>
      </c>
      <c r="U62" s="13">
        <v>-2.1649950470863</v>
      </c>
      <c r="V62" s="173">
        <v>3.4700336301323902</v>
      </c>
      <c r="W62" s="13">
        <v>13.8135975863729</v>
      </c>
      <c r="X62" s="173">
        <v>0.752626422526808</v>
      </c>
      <c r="Y62" s="13">
        <v>12.2461087833964</v>
      </c>
      <c r="Z62" s="173">
        <v>2.3777396515028899</v>
      </c>
      <c r="AA62" s="13">
        <v>15.674273988326201</v>
      </c>
      <c r="AB62" s="173">
        <v>2.3239331031228598</v>
      </c>
      <c r="AC62" s="13">
        <v>13.8140521959566</v>
      </c>
      <c r="AD62" s="173">
        <v>0.82614658121107398</v>
      </c>
      <c r="AE62" s="13">
        <v>1.5679434125602301</v>
      </c>
      <c r="AF62" s="173">
        <v>2.5111423753284798</v>
      </c>
      <c r="AG62" s="13">
        <v>32.807005162865899</v>
      </c>
      <c r="AH62" s="173">
        <v>1.22614297319781</v>
      </c>
      <c r="AI62" s="13">
        <v>30.164152762953599</v>
      </c>
      <c r="AJ62" s="173">
        <v>3.4345586787952098</v>
      </c>
      <c r="AK62" s="13">
        <v>28.635002048218801</v>
      </c>
      <c r="AL62" s="173">
        <v>3.1199437148341298</v>
      </c>
      <c r="AM62" s="13">
        <v>33.664818465480003</v>
      </c>
      <c r="AN62" s="173">
        <v>1.2451288019051201</v>
      </c>
      <c r="AO62" s="13">
        <v>3.5006657025263701</v>
      </c>
      <c r="AP62" s="173">
        <v>3.3856845847864601</v>
      </c>
      <c r="AQ62" s="15"/>
      <c r="AR62" s="15"/>
      <c r="AS62" s="15"/>
      <c r="AT62" s="15"/>
      <c r="AU62" s="15"/>
      <c r="AV62" s="15"/>
      <c r="AW62" s="15"/>
      <c r="AX62" s="15"/>
      <c r="AY62" s="15"/>
      <c r="AZ62" s="15"/>
      <c r="BA62" s="15"/>
      <c r="BB62" s="15"/>
      <c r="BC62" s="15"/>
      <c r="BD62" s="15"/>
      <c r="BE62" s="15"/>
      <c r="BF62" s="16"/>
    </row>
    <row r="63" spans="1:58" ht="12.95" customHeight="1" x14ac:dyDescent="0.2">
      <c r="A63" s="18" t="s">
        <v>391</v>
      </c>
      <c r="B63" s="19">
        <v>2</v>
      </c>
      <c r="C63" s="48">
        <v>9.9024470822626007</v>
      </c>
      <c r="D63" s="174">
        <v>0.16893025137144499</v>
      </c>
      <c r="E63" s="48">
        <v>8.5737663320851603</v>
      </c>
      <c r="F63" s="174">
        <v>0.39918008432379598</v>
      </c>
      <c r="G63" s="48">
        <v>9.4474040083996709</v>
      </c>
      <c r="H63" s="174">
        <v>0.38669345482739198</v>
      </c>
      <c r="I63" s="48">
        <v>10.506658299890701</v>
      </c>
      <c r="J63" s="174">
        <v>0.21630589425892599</v>
      </c>
      <c r="K63" s="48">
        <v>1.9328919678055101</v>
      </c>
      <c r="L63" s="174">
        <v>0.452491859530958</v>
      </c>
      <c r="M63" s="48">
        <v>27.1595817134356</v>
      </c>
      <c r="N63" s="174">
        <v>0.27946737408322098</v>
      </c>
      <c r="O63" s="48">
        <v>30.948715127100201</v>
      </c>
      <c r="P63" s="174">
        <v>0.62932017331762402</v>
      </c>
      <c r="Q63" s="48">
        <v>29.611131448891499</v>
      </c>
      <c r="R63" s="174">
        <v>0.61606399966448</v>
      </c>
      <c r="S63" s="48">
        <v>25.492546497278401</v>
      </c>
      <c r="T63" s="174">
        <v>0.31585360285848402</v>
      </c>
      <c r="U63" s="48">
        <v>-5.4561686298216996</v>
      </c>
      <c r="V63" s="174">
        <v>0.66637047703160301</v>
      </c>
      <c r="W63" s="48">
        <v>18.675956364212499</v>
      </c>
      <c r="X63" s="174">
        <v>0.22298437810616101</v>
      </c>
      <c r="Y63" s="48">
        <v>15.042625597353901</v>
      </c>
      <c r="Z63" s="174">
        <v>0.46361657445439902</v>
      </c>
      <c r="AA63" s="48">
        <v>17.845269086310299</v>
      </c>
      <c r="AB63" s="174">
        <v>0.51628846334161704</v>
      </c>
      <c r="AC63" s="48">
        <v>19.6768306345021</v>
      </c>
      <c r="AD63" s="174">
        <v>0.27320829193358198</v>
      </c>
      <c r="AE63" s="48">
        <v>4.6342050371481598</v>
      </c>
      <c r="AF63" s="174">
        <v>0.52866417028509405</v>
      </c>
      <c r="AG63" s="48">
        <v>44.2620148400893</v>
      </c>
      <c r="AH63" s="174">
        <v>0.29340540803213699</v>
      </c>
      <c r="AI63" s="48">
        <v>45.434892943460802</v>
      </c>
      <c r="AJ63" s="174">
        <v>0.671249340088517</v>
      </c>
      <c r="AK63" s="48">
        <v>43.096195456398597</v>
      </c>
      <c r="AL63" s="174">
        <v>0.629645987004809</v>
      </c>
      <c r="AM63" s="48">
        <v>44.323964568328797</v>
      </c>
      <c r="AN63" s="174">
        <v>0.36515096940625302</v>
      </c>
      <c r="AO63" s="48">
        <v>-1.1109283751319701</v>
      </c>
      <c r="AP63" s="174">
        <v>0.72835523285256798</v>
      </c>
      <c r="AQ63" s="15"/>
      <c r="AR63" s="15"/>
      <c r="AS63" s="15"/>
      <c r="AT63" s="15"/>
      <c r="AU63" s="15"/>
      <c r="AV63" s="15"/>
      <c r="AW63" s="15"/>
      <c r="AX63" s="15"/>
      <c r="AY63" s="15"/>
      <c r="AZ63" s="15"/>
      <c r="BA63" s="15"/>
      <c r="BB63" s="15"/>
      <c r="BC63" s="15"/>
      <c r="BD63" s="15"/>
      <c r="BE63" s="15"/>
      <c r="BF63" s="16"/>
    </row>
    <row r="64" spans="1:58" ht="12.95" customHeight="1" x14ac:dyDescent="0.2">
      <c r="A64" s="21" t="s">
        <v>392</v>
      </c>
      <c r="B64" s="22">
        <v>2</v>
      </c>
      <c r="C64" s="49">
        <v>7.1177604432564703</v>
      </c>
      <c r="D64" s="175">
        <v>0.21355607628760701</v>
      </c>
      <c r="E64" s="49">
        <v>6.9716134951884596</v>
      </c>
      <c r="F64" s="175">
        <v>0.61078635237518597</v>
      </c>
      <c r="G64" s="49">
        <v>7.6773215553053804</v>
      </c>
      <c r="H64" s="175">
        <v>0.55557863152787401</v>
      </c>
      <c r="I64" s="49">
        <v>7.1269648066544002</v>
      </c>
      <c r="J64" s="175">
        <v>0.245069442272558</v>
      </c>
      <c r="K64" s="49">
        <v>0.155351311465942</v>
      </c>
      <c r="L64" s="175">
        <v>0.640555812211974</v>
      </c>
      <c r="M64" s="49">
        <v>21.807576233723001</v>
      </c>
      <c r="N64" s="175">
        <v>0.36444028617741703</v>
      </c>
      <c r="O64" s="49">
        <v>25.168647551072102</v>
      </c>
      <c r="P64" s="175">
        <v>0.88402788419571099</v>
      </c>
      <c r="Q64" s="49">
        <v>23.207130773274798</v>
      </c>
      <c r="R64" s="175">
        <v>0.75562100155797096</v>
      </c>
      <c r="S64" s="49">
        <v>20.753956176614899</v>
      </c>
      <c r="T64" s="175">
        <v>0.413978868378654</v>
      </c>
      <c r="U64" s="49">
        <v>-4.4146913744572496</v>
      </c>
      <c r="V64" s="175">
        <v>0.933196251124777</v>
      </c>
      <c r="W64" s="49">
        <v>18.231489385441101</v>
      </c>
      <c r="X64" s="175">
        <v>0.31799575530591701</v>
      </c>
      <c r="Y64" s="49">
        <v>15.4070944947782</v>
      </c>
      <c r="Z64" s="175">
        <v>0.836310867953591</v>
      </c>
      <c r="AA64" s="49">
        <v>17.4361894051432</v>
      </c>
      <c r="AB64" s="175">
        <v>0.72590735967720099</v>
      </c>
      <c r="AC64" s="49">
        <v>18.949187442377799</v>
      </c>
      <c r="AD64" s="175">
        <v>0.38685729426604898</v>
      </c>
      <c r="AE64" s="49">
        <v>3.5420929475996399</v>
      </c>
      <c r="AF64" s="175">
        <v>0.90548439356379196</v>
      </c>
      <c r="AG64" s="49">
        <v>52.843173937579401</v>
      </c>
      <c r="AH64" s="175">
        <v>0.44264562541725999</v>
      </c>
      <c r="AI64" s="49">
        <v>52.452644458961302</v>
      </c>
      <c r="AJ64" s="175">
        <v>1.06888022987411</v>
      </c>
      <c r="AK64" s="49">
        <v>51.679358266276601</v>
      </c>
      <c r="AL64" s="175">
        <v>0.93851084017615605</v>
      </c>
      <c r="AM64" s="49">
        <v>53.169891574352903</v>
      </c>
      <c r="AN64" s="175">
        <v>0.52918115455383297</v>
      </c>
      <c r="AO64" s="49">
        <v>0.71724711539167296</v>
      </c>
      <c r="AP64" s="175">
        <v>1.1507395046619899</v>
      </c>
      <c r="AQ64" s="15"/>
      <c r="AR64" s="15"/>
      <c r="AS64" s="15"/>
      <c r="AT64" s="15"/>
      <c r="AU64" s="15"/>
      <c r="AV64" s="15"/>
      <c r="AW64" s="15"/>
      <c r="AX64" s="15"/>
      <c r="AY64" s="15"/>
      <c r="AZ64" s="15"/>
      <c r="BA64" s="15"/>
      <c r="BB64" s="15"/>
      <c r="BC64" s="15"/>
      <c r="BD64" s="15"/>
      <c r="BE64" s="15"/>
      <c r="BF64" s="16"/>
    </row>
    <row r="65" spans="1:58" ht="12.95" customHeight="1" x14ac:dyDescent="0.2">
      <c r="A65" s="24" t="s">
        <v>393</v>
      </c>
      <c r="B65" s="25">
        <v>2</v>
      </c>
      <c r="C65" s="50">
        <v>11.8186809787521</v>
      </c>
      <c r="D65" s="176">
        <v>0.12670054795670399</v>
      </c>
      <c r="E65" s="50">
        <v>10.7701293462612</v>
      </c>
      <c r="F65" s="176">
        <v>0.29944689180596001</v>
      </c>
      <c r="G65" s="50">
        <v>11.799096977618699</v>
      </c>
      <c r="H65" s="176">
        <v>0.30772575642961902</v>
      </c>
      <c r="I65" s="50">
        <v>12.1931754800819</v>
      </c>
      <c r="J65" s="176">
        <v>0.159598327768741</v>
      </c>
      <c r="K65" s="50">
        <v>1.4230461338206299</v>
      </c>
      <c r="L65" s="176">
        <v>0.33816088510200099</v>
      </c>
      <c r="M65" s="50">
        <v>28.933348388243498</v>
      </c>
      <c r="N65" s="176">
        <v>0.19547174050678701</v>
      </c>
      <c r="O65" s="50">
        <v>32.354004433924203</v>
      </c>
      <c r="P65" s="176">
        <v>0.44386854858595098</v>
      </c>
      <c r="Q65" s="50">
        <v>30.853013877146999</v>
      </c>
      <c r="R65" s="176">
        <v>0.45216392738494898</v>
      </c>
      <c r="S65" s="50">
        <v>27.397613343194301</v>
      </c>
      <c r="T65" s="176">
        <v>0.229066331333485</v>
      </c>
      <c r="U65" s="50">
        <v>-4.9563910907299604</v>
      </c>
      <c r="V65" s="176">
        <v>0.48177930920742201</v>
      </c>
      <c r="W65" s="50">
        <v>19.204546820299299</v>
      </c>
      <c r="X65" s="176">
        <v>0.16105226631240299</v>
      </c>
      <c r="Y65" s="50">
        <v>15.9998871633766</v>
      </c>
      <c r="Z65" s="176">
        <v>0.33819467174418499</v>
      </c>
      <c r="AA65" s="50">
        <v>18.128225632151398</v>
      </c>
      <c r="AB65" s="176">
        <v>0.37555277499107798</v>
      </c>
      <c r="AC65" s="50">
        <v>20.3863411796716</v>
      </c>
      <c r="AD65" s="176">
        <v>0.20172652767201599</v>
      </c>
      <c r="AE65" s="50">
        <v>4.3864540162949401</v>
      </c>
      <c r="AF65" s="176">
        <v>0.38755088296242501</v>
      </c>
      <c r="AG65" s="50">
        <v>40.0434238127051</v>
      </c>
      <c r="AH65" s="176">
        <v>0.20423360770742199</v>
      </c>
      <c r="AI65" s="50">
        <v>40.875979056437899</v>
      </c>
      <c r="AJ65" s="176">
        <v>0.46400538399886798</v>
      </c>
      <c r="AK65" s="50">
        <v>39.2196635130828</v>
      </c>
      <c r="AL65" s="176">
        <v>0.45585193984342898</v>
      </c>
      <c r="AM65" s="50">
        <v>40.022869997052297</v>
      </c>
      <c r="AN65" s="176">
        <v>0.25401084227812498</v>
      </c>
      <c r="AO65" s="50">
        <v>-0.85310905938560899</v>
      </c>
      <c r="AP65" s="176">
        <v>0.507682911610017</v>
      </c>
      <c r="AQ65" s="15"/>
      <c r="AR65" s="15"/>
      <c r="AS65" s="15"/>
      <c r="AT65" s="15"/>
      <c r="AU65" s="15"/>
      <c r="AV65" s="15"/>
      <c r="AW65" s="15"/>
      <c r="AX65" s="15"/>
      <c r="AY65" s="15"/>
      <c r="AZ65" s="15"/>
      <c r="BA65" s="15"/>
      <c r="BB65" s="15"/>
      <c r="BC65" s="15"/>
      <c r="BD65" s="15"/>
      <c r="BE65" s="15"/>
      <c r="BF65" s="16"/>
    </row>
    <row r="66" spans="1:58" ht="12.95" customHeight="1" x14ac:dyDescent="0.2">
      <c r="A66" s="2" t="s">
        <v>394</v>
      </c>
      <c r="B66" s="12">
        <v>2</v>
      </c>
      <c r="C66" s="13">
        <v>13.0276083272582</v>
      </c>
      <c r="D66" s="173">
        <v>1.2976541904141401</v>
      </c>
      <c r="E66" s="13">
        <v>8.5545344245152197</v>
      </c>
      <c r="F66" s="173">
        <v>2.48715523220821</v>
      </c>
      <c r="G66" s="13">
        <v>14.3170751302212</v>
      </c>
      <c r="H66" s="173">
        <v>3.18396567416251</v>
      </c>
      <c r="I66" s="13">
        <v>15.844220693472201</v>
      </c>
      <c r="J66" s="173">
        <v>1.7737248724000401</v>
      </c>
      <c r="K66" s="13">
        <v>7.2896862689569897</v>
      </c>
      <c r="L66" s="173">
        <v>3.0371595501890201</v>
      </c>
      <c r="M66" s="13">
        <v>44.972181131310201</v>
      </c>
      <c r="N66" s="173">
        <v>2.1769442790056899</v>
      </c>
      <c r="O66" s="13">
        <v>48.403161039043901</v>
      </c>
      <c r="P66" s="173">
        <v>3.6710682887517398</v>
      </c>
      <c r="Q66" s="13">
        <v>47.443200411691599</v>
      </c>
      <c r="R66" s="173">
        <v>4.5193476814756597</v>
      </c>
      <c r="S66" s="13">
        <v>41.707026528192799</v>
      </c>
      <c r="T66" s="173">
        <v>3.2137277113629898</v>
      </c>
      <c r="U66" s="13">
        <v>-6.6961345108511496</v>
      </c>
      <c r="V66" s="173">
        <v>4.6524359440695502</v>
      </c>
      <c r="W66" s="13">
        <v>11.929408743368899</v>
      </c>
      <c r="X66" s="173">
        <v>1.1526380094606601</v>
      </c>
      <c r="Y66" s="13">
        <v>9.6693086309305194</v>
      </c>
      <c r="Z66" s="173">
        <v>3.0080275680739099</v>
      </c>
      <c r="AA66" s="13">
        <v>9.7993290104573898</v>
      </c>
      <c r="AB66" s="173">
        <v>2.4885880472857802</v>
      </c>
      <c r="AC66" s="13">
        <v>13.5425247546319</v>
      </c>
      <c r="AD66" s="173">
        <v>2.0266610347741101</v>
      </c>
      <c r="AE66" s="13">
        <v>3.8732161237014</v>
      </c>
      <c r="AF66" s="173">
        <v>3.8978633765023498</v>
      </c>
      <c r="AG66" s="13">
        <v>30.0708017980627</v>
      </c>
      <c r="AH66" s="173">
        <v>1.85151351830973</v>
      </c>
      <c r="AI66" s="13">
        <v>33.372995905510301</v>
      </c>
      <c r="AJ66" s="173">
        <v>3.4884407511992399</v>
      </c>
      <c r="AK66" s="13">
        <v>28.4403954476298</v>
      </c>
      <c r="AL66" s="173">
        <v>5.0187766774258096</v>
      </c>
      <c r="AM66" s="13">
        <v>28.9062280237031</v>
      </c>
      <c r="AN66" s="173">
        <v>2.7794335841553099</v>
      </c>
      <c r="AO66" s="13">
        <v>-4.4667678818072503</v>
      </c>
      <c r="AP66" s="173">
        <v>4.7131682456587196</v>
      </c>
      <c r="AQ66" s="15"/>
      <c r="AR66" s="15"/>
      <c r="AS66" s="15"/>
      <c r="AT66" s="15"/>
      <c r="AU66" s="15"/>
      <c r="AV66" s="15"/>
      <c r="AW66" s="15"/>
      <c r="AX66" s="15"/>
      <c r="AY66" s="15"/>
      <c r="AZ66" s="15"/>
      <c r="BA66" s="15"/>
      <c r="BB66" s="15"/>
      <c r="BC66" s="15"/>
      <c r="BD66" s="15"/>
      <c r="BE66" s="15"/>
      <c r="BF66" s="16"/>
    </row>
    <row r="67" spans="1:58" ht="12.95" customHeight="1" x14ac:dyDescent="0.2">
      <c r="A67" s="2" t="s">
        <v>395</v>
      </c>
      <c r="B67" s="12">
        <v>2</v>
      </c>
      <c r="C67" s="13">
        <v>4.84262469798478</v>
      </c>
      <c r="D67" s="173">
        <v>0.77895445291253895</v>
      </c>
      <c r="E67" s="13">
        <v>5.1595082513750903</v>
      </c>
      <c r="F67" s="173">
        <v>1.9562008647064</v>
      </c>
      <c r="G67" s="13">
        <v>4.5675369012812004</v>
      </c>
      <c r="H67" s="173">
        <v>2.2567622801548199</v>
      </c>
      <c r="I67" s="13">
        <v>4.9606969094017304</v>
      </c>
      <c r="J67" s="173">
        <v>1.38382741887603</v>
      </c>
      <c r="K67" s="13">
        <v>-0.19881134197335801</v>
      </c>
      <c r="L67" s="173">
        <v>2.5399141618002798</v>
      </c>
      <c r="M67" s="13">
        <v>27.527419937572098</v>
      </c>
      <c r="N67" s="173">
        <v>3.5837573826966098</v>
      </c>
      <c r="O67" s="13">
        <v>27.8567546911138</v>
      </c>
      <c r="P67" s="173">
        <v>6.2021769380529799</v>
      </c>
      <c r="Q67" s="13">
        <v>27.347114957450302</v>
      </c>
      <c r="R67" s="173">
        <v>5.5032864192629196</v>
      </c>
      <c r="S67" s="13">
        <v>27.5915192446917</v>
      </c>
      <c r="T67" s="173">
        <v>4.1246706562366002</v>
      </c>
      <c r="U67" s="13">
        <v>-0.26523544642202201</v>
      </c>
      <c r="V67" s="173">
        <v>5.6139456701516801</v>
      </c>
      <c r="W67" s="13">
        <v>7.9972228900331297</v>
      </c>
      <c r="X67" s="173">
        <v>1.4043902434484301</v>
      </c>
      <c r="Y67" s="13">
        <v>12.105722292352199</v>
      </c>
      <c r="Z67" s="173">
        <v>3.2454988715368498</v>
      </c>
      <c r="AA67" s="13">
        <v>10.062184413260701</v>
      </c>
      <c r="AB67" s="173">
        <v>2.7868134736428698</v>
      </c>
      <c r="AC67" s="13">
        <v>5.5716795961128103</v>
      </c>
      <c r="AD67" s="173">
        <v>1.43195510444512</v>
      </c>
      <c r="AE67" s="13">
        <v>-6.5340426962393998</v>
      </c>
      <c r="AF67" s="173">
        <v>3.3293335407957501</v>
      </c>
      <c r="AG67" s="13">
        <v>59.632732474409998</v>
      </c>
      <c r="AH67" s="173">
        <v>3.35232430769025</v>
      </c>
      <c r="AI67" s="13">
        <v>54.878014765159001</v>
      </c>
      <c r="AJ67" s="173">
        <v>5.6616281981605896</v>
      </c>
      <c r="AK67" s="13">
        <v>58.023163728007802</v>
      </c>
      <c r="AL67" s="173">
        <v>6.7406635825346397</v>
      </c>
      <c r="AM67" s="13">
        <v>61.876104249793698</v>
      </c>
      <c r="AN67" s="173">
        <v>3.9308781263278898</v>
      </c>
      <c r="AO67" s="13">
        <v>6.9980894846347699</v>
      </c>
      <c r="AP67" s="173">
        <v>5.7429631547449604</v>
      </c>
      <c r="AQ67" s="15"/>
      <c r="AR67" s="15"/>
      <c r="AS67" s="15"/>
      <c r="AT67" s="15"/>
      <c r="AU67" s="15"/>
      <c r="AV67" s="15"/>
      <c r="AW67" s="15"/>
      <c r="AX67" s="15"/>
      <c r="AY67" s="15"/>
      <c r="AZ67" s="15"/>
      <c r="BA67" s="15"/>
      <c r="BB67" s="15"/>
      <c r="BC67" s="15"/>
      <c r="BD67" s="15"/>
      <c r="BE67" s="15"/>
      <c r="BF67" s="16"/>
    </row>
    <row r="68" spans="1:58" ht="12.95" customHeight="1" x14ac:dyDescent="0.2">
      <c r="A68" s="2" t="s">
        <v>396</v>
      </c>
      <c r="B68" s="12">
        <v>2</v>
      </c>
      <c r="C68" s="13">
        <v>11.0788701140199</v>
      </c>
      <c r="D68" s="173">
        <v>1.5696178984654601</v>
      </c>
      <c r="E68" s="13">
        <v>12.233667059916</v>
      </c>
      <c r="F68" s="173">
        <v>3.35167282520981</v>
      </c>
      <c r="G68" s="13">
        <v>7.5097488689265903</v>
      </c>
      <c r="H68" s="173">
        <v>2.4342646042468701</v>
      </c>
      <c r="I68" s="13">
        <v>12.281381223998</v>
      </c>
      <c r="J68" s="173">
        <v>2.1229241788511199</v>
      </c>
      <c r="K68" s="13">
        <v>4.7714164082039497E-2</v>
      </c>
      <c r="L68" s="173">
        <v>3.7362402086242001</v>
      </c>
      <c r="M68" s="13">
        <v>39.748062142783098</v>
      </c>
      <c r="N68" s="173">
        <v>2.2235466171141001</v>
      </c>
      <c r="O68" s="13">
        <v>42.731961960967602</v>
      </c>
      <c r="P68" s="173">
        <v>4.2842522042875002</v>
      </c>
      <c r="Q68" s="13">
        <v>40.524810261930199</v>
      </c>
      <c r="R68" s="173">
        <v>4.5672592228366504</v>
      </c>
      <c r="S68" s="13">
        <v>38.641128084607899</v>
      </c>
      <c r="T68" s="173">
        <v>2.98602267241893</v>
      </c>
      <c r="U68" s="13">
        <v>-4.0908338763597403</v>
      </c>
      <c r="V68" s="173">
        <v>4.9526948424547497</v>
      </c>
      <c r="W68" s="13">
        <v>11.4765959023199</v>
      </c>
      <c r="X68" s="173">
        <v>1.4797469303522499</v>
      </c>
      <c r="Y68" s="13">
        <v>9.2466060926291807</v>
      </c>
      <c r="Z68" s="173">
        <v>2.58478369020118</v>
      </c>
      <c r="AA68" s="13">
        <v>10.1317761662332</v>
      </c>
      <c r="AB68" s="173">
        <v>1.93794742374087</v>
      </c>
      <c r="AC68" s="13">
        <v>12.805097760335601</v>
      </c>
      <c r="AD68" s="173">
        <v>2.15404897913597</v>
      </c>
      <c r="AE68" s="13">
        <v>3.5584916677064098</v>
      </c>
      <c r="AF68" s="173">
        <v>3.1880782524886002</v>
      </c>
      <c r="AG68" s="13">
        <v>37.696471840877102</v>
      </c>
      <c r="AH68" s="173">
        <v>2.28184626230275</v>
      </c>
      <c r="AI68" s="13">
        <v>35.787764886487203</v>
      </c>
      <c r="AJ68" s="173">
        <v>4.2834324445591196</v>
      </c>
      <c r="AK68" s="13">
        <v>41.833664702910099</v>
      </c>
      <c r="AL68" s="173">
        <v>4.7599576952949096</v>
      </c>
      <c r="AM68" s="13">
        <v>36.272392931058498</v>
      </c>
      <c r="AN68" s="173">
        <v>2.9566049126649299</v>
      </c>
      <c r="AO68" s="13">
        <v>0.48462804457127401</v>
      </c>
      <c r="AP68" s="173">
        <v>4.9193182530417001</v>
      </c>
      <c r="AQ68" s="15"/>
      <c r="AR68" s="15"/>
      <c r="AS68" s="15"/>
      <c r="AT68" s="15"/>
      <c r="AU68" s="15"/>
      <c r="AV68" s="15"/>
      <c r="AW68" s="15"/>
      <c r="AX68" s="15"/>
      <c r="AY68" s="15"/>
      <c r="AZ68" s="15"/>
      <c r="BA68" s="15"/>
      <c r="BB68" s="15"/>
      <c r="BC68" s="15"/>
      <c r="BD68" s="15"/>
      <c r="BE68" s="15"/>
      <c r="BF68" s="16"/>
    </row>
    <row r="69" spans="1:58" ht="12.95" customHeight="1" x14ac:dyDescent="0.2">
      <c r="A69" s="3" t="s">
        <v>397</v>
      </c>
      <c r="B69" s="27">
        <v>2</v>
      </c>
      <c r="C69" s="28">
        <v>17.544709974779501</v>
      </c>
      <c r="D69" s="178">
        <v>1.9299909034948299</v>
      </c>
      <c r="E69" s="28">
        <v>13.714781569536299</v>
      </c>
      <c r="F69" s="178">
        <v>3.3841751538568898</v>
      </c>
      <c r="G69" s="28">
        <v>12.002874394677599</v>
      </c>
      <c r="H69" s="178">
        <v>2.2879593091857102</v>
      </c>
      <c r="I69" s="28">
        <v>21.538923757208298</v>
      </c>
      <c r="J69" s="178">
        <v>2.5847851424297299</v>
      </c>
      <c r="K69" s="28">
        <v>7.8241421876719803</v>
      </c>
      <c r="L69" s="178">
        <v>3.6811040481076298</v>
      </c>
      <c r="M69" s="28">
        <v>29.4463355382867</v>
      </c>
      <c r="N69" s="178">
        <v>2.0833509370755499</v>
      </c>
      <c r="O69" s="28">
        <v>36.942139539329403</v>
      </c>
      <c r="P69" s="178">
        <v>4.60013432399092</v>
      </c>
      <c r="Q69" s="28">
        <v>28.495733867576401</v>
      </c>
      <c r="R69" s="178">
        <v>3.9474204630865102</v>
      </c>
      <c r="S69" s="28">
        <v>26.555587283889899</v>
      </c>
      <c r="T69" s="178">
        <v>2.7260600411594802</v>
      </c>
      <c r="U69" s="28">
        <v>-10.386552255439501</v>
      </c>
      <c r="V69" s="178">
        <v>4.9997523037092098</v>
      </c>
      <c r="W69" s="28">
        <v>26.636505735053301</v>
      </c>
      <c r="X69" s="178">
        <v>2.3039253908027102</v>
      </c>
      <c r="Y69" s="28">
        <v>23.751774188751099</v>
      </c>
      <c r="Z69" s="178">
        <v>4.1507592096260204</v>
      </c>
      <c r="AA69" s="28">
        <v>33.700806469382101</v>
      </c>
      <c r="AB69" s="178">
        <v>5.1091466813717803</v>
      </c>
      <c r="AC69" s="28">
        <v>25.7310852201907</v>
      </c>
      <c r="AD69" s="178">
        <v>2.8341129681515</v>
      </c>
      <c r="AE69" s="28">
        <v>1.9793110314396001</v>
      </c>
      <c r="AF69" s="178">
        <v>4.6434352758556496</v>
      </c>
      <c r="AG69" s="28">
        <v>26.372448751880501</v>
      </c>
      <c r="AH69" s="178">
        <v>2.3761870603019699</v>
      </c>
      <c r="AI69" s="28">
        <v>25.591304702383201</v>
      </c>
      <c r="AJ69" s="178">
        <v>3.8213558208605898</v>
      </c>
      <c r="AK69" s="28">
        <v>25.8005852683639</v>
      </c>
      <c r="AL69" s="178">
        <v>4.5046728326719601</v>
      </c>
      <c r="AM69" s="28">
        <v>26.174403738711099</v>
      </c>
      <c r="AN69" s="178">
        <v>3.1381206933798902</v>
      </c>
      <c r="AO69" s="28">
        <v>0.58309903632790505</v>
      </c>
      <c r="AP69" s="178">
        <v>4.7279505392991803</v>
      </c>
      <c r="AQ69" s="30"/>
      <c r="AR69" s="30"/>
      <c r="AS69" s="30"/>
      <c r="AT69" s="30"/>
      <c r="AU69" s="30"/>
      <c r="AV69" s="30"/>
      <c r="AW69" s="30"/>
      <c r="AX69" s="30"/>
      <c r="AY69" s="30"/>
      <c r="AZ69" s="30"/>
      <c r="BA69" s="30"/>
      <c r="BB69" s="30"/>
      <c r="BC69" s="30"/>
      <c r="BD69" s="30"/>
      <c r="BE69" s="30"/>
      <c r="BF69" s="31"/>
    </row>
    <row r="70" spans="1:58" ht="12.95" customHeight="1" x14ac:dyDescent="0.2">
      <c r="A70" s="2"/>
      <c r="B70" s="32"/>
      <c r="C70" s="13" t="s">
        <v>2009</v>
      </c>
      <c r="D70" s="173" t="s">
        <v>2010</v>
      </c>
      <c r="E70" s="13" t="s">
        <v>2011</v>
      </c>
      <c r="F70" s="173" t="s">
        <v>2012</v>
      </c>
      <c r="G70" s="13" t="s">
        <v>2013</v>
      </c>
      <c r="H70" s="173" t="s">
        <v>2014</v>
      </c>
      <c r="I70" s="13" t="s">
        <v>2015</v>
      </c>
      <c r="J70" s="173" t="s">
        <v>2016</v>
      </c>
      <c r="K70" s="13" t="s">
        <v>2017</v>
      </c>
      <c r="L70" s="173" t="s">
        <v>2018</v>
      </c>
      <c r="M70" s="13" t="s">
        <v>2019</v>
      </c>
      <c r="N70" s="173" t="s">
        <v>2020</v>
      </c>
      <c r="O70" s="13" t="s">
        <v>2021</v>
      </c>
      <c r="P70" s="173" t="s">
        <v>2022</v>
      </c>
      <c r="Q70" s="13" t="s">
        <v>2023</v>
      </c>
      <c r="R70" s="173" t="s">
        <v>2024</v>
      </c>
      <c r="S70" s="13" t="s">
        <v>2025</v>
      </c>
      <c r="T70" s="173" t="s">
        <v>2026</v>
      </c>
      <c r="U70" s="13" t="s">
        <v>2027</v>
      </c>
      <c r="V70" s="173" t="s">
        <v>2028</v>
      </c>
      <c r="W70" s="13" t="s">
        <v>2029</v>
      </c>
      <c r="X70" s="173" t="s">
        <v>2030</v>
      </c>
      <c r="Y70" s="13" t="s">
        <v>2031</v>
      </c>
      <c r="Z70" s="173" t="s">
        <v>2032</v>
      </c>
      <c r="AA70" s="13" t="s">
        <v>2033</v>
      </c>
      <c r="AB70" s="173" t="s">
        <v>2034</v>
      </c>
      <c r="AC70" s="13" t="s">
        <v>2035</v>
      </c>
      <c r="AD70" s="173" t="s">
        <v>2036</v>
      </c>
      <c r="AE70" s="13" t="s">
        <v>2037</v>
      </c>
      <c r="AF70" s="173" t="s">
        <v>2038</v>
      </c>
      <c r="AG70" s="13" t="s">
        <v>2039</v>
      </c>
      <c r="AH70" s="173" t="s">
        <v>2040</v>
      </c>
      <c r="AI70" s="13" t="s">
        <v>2041</v>
      </c>
      <c r="AJ70" s="173" t="s">
        <v>2042</v>
      </c>
      <c r="AK70" s="13" t="s">
        <v>2043</v>
      </c>
      <c r="AL70" s="173" t="s">
        <v>2044</v>
      </c>
      <c r="AM70" s="13" t="s">
        <v>2045</v>
      </c>
      <c r="AN70" s="173" t="s">
        <v>2046</v>
      </c>
      <c r="AO70" s="13" t="s">
        <v>2047</v>
      </c>
      <c r="AP70" s="173" t="s">
        <v>2048</v>
      </c>
      <c r="AQ70" s="13" t="s">
        <v>2049</v>
      </c>
      <c r="AR70" s="173" t="s">
        <v>2050</v>
      </c>
      <c r="AS70" s="13" t="s">
        <v>2051</v>
      </c>
      <c r="AT70" s="173" t="s">
        <v>2052</v>
      </c>
      <c r="AU70" s="13" t="s">
        <v>2053</v>
      </c>
      <c r="AV70" s="173" t="s">
        <v>2054</v>
      </c>
      <c r="AW70" s="13" t="s">
        <v>2055</v>
      </c>
      <c r="AX70" s="173" t="s">
        <v>2056</v>
      </c>
      <c r="AY70" s="15" t="s">
        <v>2057</v>
      </c>
      <c r="AZ70" s="15" t="s">
        <v>2058</v>
      </c>
      <c r="BA70" s="15" t="s">
        <v>2059</v>
      </c>
      <c r="BB70" s="15" t="s">
        <v>2060</v>
      </c>
      <c r="BC70" s="15" t="s">
        <v>2061</v>
      </c>
      <c r="BD70" s="15" t="s">
        <v>2062</v>
      </c>
      <c r="BE70" s="15" t="s">
        <v>2063</v>
      </c>
      <c r="BF70" s="16" t="s">
        <v>2064</v>
      </c>
    </row>
    <row r="71" spans="1:58" ht="12.95" customHeight="1" x14ac:dyDescent="0.2">
      <c r="A71" s="2" t="s">
        <v>341</v>
      </c>
      <c r="B71" s="32">
        <v>1</v>
      </c>
      <c r="C71" s="13">
        <v>3.4924795706416001</v>
      </c>
      <c r="D71" s="173">
        <v>0.57577159782642895</v>
      </c>
      <c r="E71" s="13">
        <v>1.90153386942405</v>
      </c>
      <c r="F71" s="173">
        <v>0.76345389434333799</v>
      </c>
      <c r="G71" s="13">
        <v>2.4149462246568398</v>
      </c>
      <c r="H71" s="173">
        <v>0.85516060755658996</v>
      </c>
      <c r="I71" s="13">
        <v>4.7160857705388999</v>
      </c>
      <c r="J71" s="173">
        <v>0.96957270014935903</v>
      </c>
      <c r="K71" s="13">
        <v>2.8145519011148501</v>
      </c>
      <c r="L71" s="173">
        <v>1.2737476876340601</v>
      </c>
      <c r="M71" s="13">
        <v>18.871927507939901</v>
      </c>
      <c r="N71" s="173">
        <v>1.50293742778288</v>
      </c>
      <c r="O71" s="13">
        <v>19.815916237476401</v>
      </c>
      <c r="P71" s="173">
        <v>2.79523932012152</v>
      </c>
      <c r="Q71" s="13">
        <v>17.834941776066</v>
      </c>
      <c r="R71" s="173">
        <v>2.2562476609627402</v>
      </c>
      <c r="S71" s="13">
        <v>18.727016769252302</v>
      </c>
      <c r="T71" s="173">
        <v>1.6792540583125799</v>
      </c>
      <c r="U71" s="13">
        <v>-1.08889946822406</v>
      </c>
      <c r="V71" s="173">
        <v>2.86066006765616</v>
      </c>
      <c r="W71" s="13">
        <v>19.488157204460698</v>
      </c>
      <c r="X71" s="173">
        <v>1.0648760727954001</v>
      </c>
      <c r="Y71" s="13">
        <v>12.992387785836501</v>
      </c>
      <c r="Z71" s="173">
        <v>1.8474972846328199</v>
      </c>
      <c r="AA71" s="13">
        <v>18.1784701760864</v>
      </c>
      <c r="AB71" s="173">
        <v>2.1710769971935902</v>
      </c>
      <c r="AC71" s="13">
        <v>21.776080617059002</v>
      </c>
      <c r="AD71" s="173">
        <v>1.53706410424411</v>
      </c>
      <c r="AE71" s="13">
        <v>8.7836928312225204</v>
      </c>
      <c r="AF71" s="173">
        <v>2.26147121071961</v>
      </c>
      <c r="AG71" s="13">
        <v>58.147435716957901</v>
      </c>
      <c r="AH71" s="173">
        <v>1.7188589211965599</v>
      </c>
      <c r="AI71" s="13">
        <v>65.2901621072631</v>
      </c>
      <c r="AJ71" s="173">
        <v>3.2913796137514</v>
      </c>
      <c r="AK71" s="13">
        <v>61.571641823190802</v>
      </c>
      <c r="AL71" s="173">
        <v>2.8837295398209801</v>
      </c>
      <c r="AM71" s="13">
        <v>54.7808168431498</v>
      </c>
      <c r="AN71" s="173">
        <v>2.15705268627819</v>
      </c>
      <c r="AO71" s="13">
        <v>-10.5093452641133</v>
      </c>
      <c r="AP71" s="173">
        <v>3.3713739738992099</v>
      </c>
      <c r="AQ71" s="13">
        <v>-7.7304384762545402</v>
      </c>
      <c r="AR71" s="173">
        <v>1.11258000016543</v>
      </c>
      <c r="AS71" s="13">
        <v>-22.397950158124001</v>
      </c>
      <c r="AT71" s="173">
        <v>2.2149846575398699</v>
      </c>
      <c r="AU71" s="13">
        <v>4.9068446037058502</v>
      </c>
      <c r="AV71" s="173">
        <v>1.4881164762219801</v>
      </c>
      <c r="AW71" s="13">
        <v>25.2215440306727</v>
      </c>
      <c r="AX71" s="173">
        <v>2.2896157949274798</v>
      </c>
      <c r="AY71" s="15"/>
      <c r="AZ71" s="15"/>
      <c r="BA71" s="15"/>
      <c r="BB71" s="15"/>
      <c r="BC71" s="15"/>
      <c r="BD71" s="15"/>
      <c r="BE71" s="15"/>
      <c r="BF71" s="16"/>
    </row>
    <row r="72" spans="1:58" ht="12.95" customHeight="1" x14ac:dyDescent="0.2">
      <c r="A72" s="2" t="s">
        <v>345</v>
      </c>
      <c r="B72" s="32">
        <v>1</v>
      </c>
      <c r="C72" s="13">
        <v>2.0881566323123799</v>
      </c>
      <c r="D72" s="173">
        <v>0.33937745718842399</v>
      </c>
      <c r="E72" s="13">
        <v>2.2752468298047401</v>
      </c>
      <c r="F72" s="173">
        <v>0.77329173495580505</v>
      </c>
      <c r="G72" s="13">
        <v>1.3668158342585599</v>
      </c>
      <c r="H72" s="173">
        <v>0.49990345187384799</v>
      </c>
      <c r="I72" s="13">
        <v>2.26821732940348</v>
      </c>
      <c r="J72" s="173">
        <v>0.405151657172449</v>
      </c>
      <c r="K72" s="13">
        <v>-7.0295004012548299E-3</v>
      </c>
      <c r="L72" s="173">
        <v>0.81634882078556303</v>
      </c>
      <c r="M72" s="13">
        <v>9.9888508390094692</v>
      </c>
      <c r="N72" s="173">
        <v>0.76344377432215105</v>
      </c>
      <c r="O72" s="13">
        <v>12.5546920938881</v>
      </c>
      <c r="P72" s="173">
        <v>1.5720999380635501</v>
      </c>
      <c r="Q72" s="13">
        <v>14.362361212402099</v>
      </c>
      <c r="R72" s="173">
        <v>1.9868819421569901</v>
      </c>
      <c r="S72" s="13">
        <v>8.1474264895742703</v>
      </c>
      <c r="T72" s="173">
        <v>0.72127951648657196</v>
      </c>
      <c r="U72" s="13">
        <v>-4.4072656043138698</v>
      </c>
      <c r="V72" s="173">
        <v>1.5658394813601899</v>
      </c>
      <c r="W72" s="13">
        <v>15.754666649201299</v>
      </c>
      <c r="X72" s="173">
        <v>0.82840343414560602</v>
      </c>
      <c r="Y72" s="13">
        <v>10.9990965005838</v>
      </c>
      <c r="Z72" s="173">
        <v>1.60867775838757</v>
      </c>
      <c r="AA72" s="13">
        <v>13.9368029156189</v>
      </c>
      <c r="AB72" s="173">
        <v>1.69190490981893</v>
      </c>
      <c r="AC72" s="13">
        <v>17.334842390552001</v>
      </c>
      <c r="AD72" s="173">
        <v>0.92455205213197</v>
      </c>
      <c r="AE72" s="13">
        <v>6.3357458899682397</v>
      </c>
      <c r="AF72" s="173">
        <v>1.75503741788984</v>
      </c>
      <c r="AG72" s="13">
        <v>72.168325879476896</v>
      </c>
      <c r="AH72" s="173">
        <v>1.0189341017378899</v>
      </c>
      <c r="AI72" s="13">
        <v>74.170964575723303</v>
      </c>
      <c r="AJ72" s="173">
        <v>2.07456955959726</v>
      </c>
      <c r="AK72" s="13">
        <v>70.334020037720506</v>
      </c>
      <c r="AL72" s="173">
        <v>2.5717705954240802</v>
      </c>
      <c r="AM72" s="13">
        <v>72.249513790470203</v>
      </c>
      <c r="AN72" s="173">
        <v>1.1229670898432</v>
      </c>
      <c r="AO72" s="13">
        <v>-1.92145078525313</v>
      </c>
      <c r="AP72" s="173">
        <v>2.28192410103805</v>
      </c>
      <c r="AQ72" s="13">
        <v>-2.3233110509132699</v>
      </c>
      <c r="AR72" s="173">
        <v>0.53426528612032198</v>
      </c>
      <c r="AS72" s="13">
        <v>-12.3038118787854</v>
      </c>
      <c r="AT72" s="173">
        <v>1.54588203189302</v>
      </c>
      <c r="AU72" s="13">
        <v>2.9750303858473202</v>
      </c>
      <c r="AV72" s="173">
        <v>1.0657477187562501</v>
      </c>
      <c r="AW72" s="13">
        <v>11.652092543851399</v>
      </c>
      <c r="AX72" s="173">
        <v>1.65011039431686</v>
      </c>
      <c r="AY72" s="15"/>
      <c r="AZ72" s="15"/>
      <c r="BA72" s="15"/>
      <c r="BB72" s="15"/>
      <c r="BC72" s="15"/>
      <c r="BD72" s="15"/>
      <c r="BE72" s="15"/>
      <c r="BF72" s="16"/>
    </row>
    <row r="73" spans="1:58" ht="12.95" customHeight="1" x14ac:dyDescent="0.2">
      <c r="A73" s="17" t="s">
        <v>347</v>
      </c>
      <c r="B73" s="32">
        <v>1</v>
      </c>
      <c r="C73" s="13">
        <v>1.67315834345182</v>
      </c>
      <c r="D73" s="173">
        <v>0.31159820860899801</v>
      </c>
      <c r="E73" s="13">
        <v>1.6064894511421</v>
      </c>
      <c r="F73" s="173">
        <v>0.98746215579811003</v>
      </c>
      <c r="G73" s="13">
        <v>1.65018941143632</v>
      </c>
      <c r="H73" s="173">
        <v>0.77742053891305196</v>
      </c>
      <c r="I73" s="13">
        <v>1.71296140381204</v>
      </c>
      <c r="J73" s="173">
        <v>0.354416367187805</v>
      </c>
      <c r="K73" s="13">
        <v>0.106471952669942</v>
      </c>
      <c r="L73" s="173">
        <v>1.0546840785304501</v>
      </c>
      <c r="M73" s="13">
        <v>6.7044630069132403</v>
      </c>
      <c r="N73" s="173">
        <v>0.79571857169013205</v>
      </c>
      <c r="O73" s="13">
        <v>11.193612063355801</v>
      </c>
      <c r="P73" s="173">
        <v>2.4918147696933102</v>
      </c>
      <c r="Q73" s="13">
        <v>7.0644838684664499</v>
      </c>
      <c r="R73" s="173">
        <v>1.73952986251021</v>
      </c>
      <c r="S73" s="13">
        <v>5.8043871752755001</v>
      </c>
      <c r="T73" s="173">
        <v>0.83168646609734098</v>
      </c>
      <c r="U73" s="13">
        <v>-5.3892248880803004</v>
      </c>
      <c r="V73" s="173">
        <v>2.5216051662702701</v>
      </c>
      <c r="W73" s="13">
        <v>23.8710510904994</v>
      </c>
      <c r="X73" s="173">
        <v>1.4617879185746101</v>
      </c>
      <c r="Y73" s="13">
        <v>16.8616125089906</v>
      </c>
      <c r="Z73" s="173">
        <v>3.2759211627509202</v>
      </c>
      <c r="AA73" s="13">
        <v>20.020631647247399</v>
      </c>
      <c r="AB73" s="173">
        <v>2.8540534949310401</v>
      </c>
      <c r="AC73" s="13">
        <v>25.916878280354901</v>
      </c>
      <c r="AD73" s="173">
        <v>1.51190466635327</v>
      </c>
      <c r="AE73" s="13">
        <v>9.0552657713642493</v>
      </c>
      <c r="AF73" s="173">
        <v>3.2621756694764601</v>
      </c>
      <c r="AG73" s="13">
        <v>67.751327559135603</v>
      </c>
      <c r="AH73" s="173">
        <v>1.62760271786239</v>
      </c>
      <c r="AI73" s="13">
        <v>70.3382859765115</v>
      </c>
      <c r="AJ73" s="173">
        <v>3.97388158319563</v>
      </c>
      <c r="AK73" s="13">
        <v>71.264695072849804</v>
      </c>
      <c r="AL73" s="173">
        <v>3.4988797842819799</v>
      </c>
      <c r="AM73" s="13">
        <v>66.565773140557596</v>
      </c>
      <c r="AN73" s="173">
        <v>1.71404352836719</v>
      </c>
      <c r="AO73" s="13">
        <v>-3.77251283595389</v>
      </c>
      <c r="AP73" s="173">
        <v>3.9332769531606702</v>
      </c>
      <c r="AQ73" s="13">
        <v>-1.8215121957778999</v>
      </c>
      <c r="AR73" s="173">
        <v>0.61687836796076501</v>
      </c>
      <c r="AS73" s="13">
        <v>-4.6813844237831601</v>
      </c>
      <c r="AT73" s="173">
        <v>1.3123118395128199</v>
      </c>
      <c r="AU73" s="13">
        <v>5.2487340359117596</v>
      </c>
      <c r="AV73" s="173">
        <v>1.8808657457853299</v>
      </c>
      <c r="AW73" s="13">
        <v>1.2541625836493</v>
      </c>
      <c r="AX73" s="173">
        <v>2.2721665328823502</v>
      </c>
      <c r="AY73" s="15"/>
      <c r="AZ73" s="15"/>
      <c r="BA73" s="15"/>
      <c r="BB73" s="15"/>
      <c r="BC73" s="15"/>
      <c r="BD73" s="15"/>
      <c r="BE73" s="15"/>
      <c r="BF73" s="16"/>
    </row>
    <row r="74" spans="1:58" ht="12.95" customHeight="1" x14ac:dyDescent="0.2">
      <c r="A74" s="2" t="s">
        <v>348</v>
      </c>
      <c r="B74" s="32">
        <v>1</v>
      </c>
      <c r="C74" s="13">
        <v>10.2863160783917</v>
      </c>
      <c r="D74" s="173">
        <v>0.74148704241263097</v>
      </c>
      <c r="E74" s="13">
        <v>10.116999098176301</v>
      </c>
      <c r="F74" s="173">
        <v>1.9136197013787899</v>
      </c>
      <c r="G74" s="13">
        <v>7.5617909075105096</v>
      </c>
      <c r="H74" s="173">
        <v>1.5735412967372899</v>
      </c>
      <c r="I74" s="13">
        <v>10.7870366523107</v>
      </c>
      <c r="J74" s="173">
        <v>1.0351015771810299</v>
      </c>
      <c r="K74" s="13">
        <v>0.67003755413434796</v>
      </c>
      <c r="L74" s="173">
        <v>2.2430210959272698</v>
      </c>
      <c r="M74" s="13">
        <v>28.905992471801099</v>
      </c>
      <c r="N74" s="173">
        <v>1.4822323570120799</v>
      </c>
      <c r="O74" s="13">
        <v>29.0666562380217</v>
      </c>
      <c r="P74" s="173">
        <v>3.3671000656065702</v>
      </c>
      <c r="Q74" s="13">
        <v>29.753302798001499</v>
      </c>
      <c r="R74" s="173">
        <v>3.1577337084568802</v>
      </c>
      <c r="S74" s="13">
        <v>27.902484144581798</v>
      </c>
      <c r="T74" s="173">
        <v>1.7132147632552699</v>
      </c>
      <c r="U74" s="13">
        <v>-1.1641720934399999</v>
      </c>
      <c r="V74" s="173">
        <v>3.62627930335979</v>
      </c>
      <c r="W74" s="13">
        <v>31.7947383216686</v>
      </c>
      <c r="X74" s="173">
        <v>1.2842013726233701</v>
      </c>
      <c r="Y74" s="13">
        <v>24.9591399580112</v>
      </c>
      <c r="Z74" s="173">
        <v>2.6214682025571601</v>
      </c>
      <c r="AA74" s="13">
        <v>26.118344350524598</v>
      </c>
      <c r="AB74" s="173">
        <v>3.1515331185599802</v>
      </c>
      <c r="AC74" s="13">
        <v>36.339566931171397</v>
      </c>
      <c r="AD74" s="173">
        <v>1.6108544656569601</v>
      </c>
      <c r="AE74" s="13">
        <v>11.380426973160199</v>
      </c>
      <c r="AF74" s="173">
        <v>2.8051846857864802</v>
      </c>
      <c r="AG74" s="13">
        <v>29.012953128138601</v>
      </c>
      <c r="AH74" s="173">
        <v>1.3548226839650399</v>
      </c>
      <c r="AI74" s="13">
        <v>35.857204705790799</v>
      </c>
      <c r="AJ74" s="173">
        <v>3.4512172058320298</v>
      </c>
      <c r="AK74" s="13">
        <v>36.5665619439634</v>
      </c>
      <c r="AL74" s="173">
        <v>3.7687148522162599</v>
      </c>
      <c r="AM74" s="13">
        <v>24.9709122719362</v>
      </c>
      <c r="AN74" s="173">
        <v>1.4529778120199699</v>
      </c>
      <c r="AO74" s="13">
        <v>-10.886292433854599</v>
      </c>
      <c r="AP74" s="173">
        <v>3.7997013436178801</v>
      </c>
      <c r="AQ74" s="13">
        <v>-0.34264601577614501</v>
      </c>
      <c r="AR74" s="173">
        <v>1.24022047902499</v>
      </c>
      <c r="AS74" s="13">
        <v>-5.3384876267397399</v>
      </c>
      <c r="AT74" s="173">
        <v>2.07271093661842</v>
      </c>
      <c r="AU74" s="13">
        <v>4.41376650706707</v>
      </c>
      <c r="AV74" s="173">
        <v>1.81855624063667</v>
      </c>
      <c r="AW74" s="13">
        <v>1.2673671354488201</v>
      </c>
      <c r="AX74" s="173">
        <v>1.81910803888456</v>
      </c>
      <c r="AY74" s="15"/>
      <c r="AZ74" s="15"/>
      <c r="BA74" s="15"/>
      <c r="BB74" s="15"/>
      <c r="BC74" s="15"/>
      <c r="BD74" s="15"/>
      <c r="BE74" s="15"/>
      <c r="BF74" s="16"/>
    </row>
    <row r="75" spans="1:58" ht="12.95" customHeight="1" x14ac:dyDescent="0.2">
      <c r="A75" s="2" t="s">
        <v>359</v>
      </c>
      <c r="B75" s="32">
        <v>1</v>
      </c>
      <c r="C75" s="13">
        <v>1.18333772823848</v>
      </c>
      <c r="D75" s="173">
        <v>0.37931360147050602</v>
      </c>
      <c r="E75" s="13">
        <v>0</v>
      </c>
      <c r="F75" s="173">
        <v>0</v>
      </c>
      <c r="G75" s="13">
        <v>1.58051007809929</v>
      </c>
      <c r="H75" s="173">
        <v>0.77418010765762002</v>
      </c>
      <c r="I75" s="13">
        <v>1.35790777950115</v>
      </c>
      <c r="J75" s="173">
        <v>0.51919795096147203</v>
      </c>
      <c r="K75" s="13">
        <v>1.35790777950115</v>
      </c>
      <c r="L75" s="173">
        <v>0.51919795096147203</v>
      </c>
      <c r="M75" s="13">
        <v>2.5193386780451199</v>
      </c>
      <c r="N75" s="173">
        <v>0.54969950839262904</v>
      </c>
      <c r="O75" s="13">
        <v>5.2529041299364803</v>
      </c>
      <c r="P75" s="173">
        <v>2.1384393471908401</v>
      </c>
      <c r="Q75" s="13">
        <v>2.0255318628722101</v>
      </c>
      <c r="R75" s="173">
        <v>1.1634516703690001</v>
      </c>
      <c r="S75" s="13">
        <v>2.1743725904711599</v>
      </c>
      <c r="T75" s="173">
        <v>0.58277620846636902</v>
      </c>
      <c r="U75" s="13">
        <v>-3.0785315394653199</v>
      </c>
      <c r="V75" s="173">
        <v>2.1575518314985298</v>
      </c>
      <c r="W75" s="13">
        <v>25.9332907548437</v>
      </c>
      <c r="X75" s="173">
        <v>1.56643457644585</v>
      </c>
      <c r="Y75" s="13">
        <v>14.9748173232952</v>
      </c>
      <c r="Z75" s="173">
        <v>2.8749790028103099</v>
      </c>
      <c r="AA75" s="13">
        <v>14.7486666433867</v>
      </c>
      <c r="AB75" s="173">
        <v>2.8456467637574798</v>
      </c>
      <c r="AC75" s="13">
        <v>30.591092375209801</v>
      </c>
      <c r="AD75" s="173">
        <v>2.06310308758732</v>
      </c>
      <c r="AE75" s="13">
        <v>15.616275051914601</v>
      </c>
      <c r="AF75" s="173">
        <v>3.5556341173339101</v>
      </c>
      <c r="AG75" s="13">
        <v>70.364032838872703</v>
      </c>
      <c r="AH75" s="173">
        <v>1.67901522883803</v>
      </c>
      <c r="AI75" s="13">
        <v>79.772278546768305</v>
      </c>
      <c r="AJ75" s="173">
        <v>3.3001294785040698</v>
      </c>
      <c r="AK75" s="13">
        <v>81.645291415641793</v>
      </c>
      <c r="AL75" s="173">
        <v>3.1244824447956701</v>
      </c>
      <c r="AM75" s="13">
        <v>65.876627254817905</v>
      </c>
      <c r="AN75" s="173">
        <v>2.0905260834134598</v>
      </c>
      <c r="AO75" s="13">
        <v>-13.895651291950401</v>
      </c>
      <c r="AP75" s="173">
        <v>3.6960521904465402</v>
      </c>
      <c r="AQ75" s="13">
        <v>-1.01387405566207</v>
      </c>
      <c r="AR75" s="173">
        <v>0.56305744933021695</v>
      </c>
      <c r="AS75" s="13">
        <v>-3.4974446699730399</v>
      </c>
      <c r="AT75" s="173">
        <v>0.87579755422708205</v>
      </c>
      <c r="AU75" s="13">
        <v>4.4757919277274301</v>
      </c>
      <c r="AV75" s="173">
        <v>1.89920873773613</v>
      </c>
      <c r="AW75" s="13">
        <v>3.5526797907692802E-2</v>
      </c>
      <c r="AX75" s="173">
        <v>2.1432361221114302</v>
      </c>
      <c r="AY75" s="15"/>
      <c r="AZ75" s="15"/>
      <c r="BA75" s="15"/>
      <c r="BB75" s="15"/>
      <c r="BC75" s="15"/>
      <c r="BD75" s="15"/>
      <c r="BE75" s="15"/>
      <c r="BF75" s="16"/>
    </row>
    <row r="76" spans="1:58" ht="12.95" customHeight="1" x14ac:dyDescent="0.2">
      <c r="A76" s="2" t="s">
        <v>364</v>
      </c>
      <c r="B76" s="32">
        <v>1</v>
      </c>
      <c r="C76" s="13">
        <v>9.3283706995787092</v>
      </c>
      <c r="D76" s="173">
        <v>0.80478705291062602</v>
      </c>
      <c r="E76" s="13">
        <v>13.6938357958827</v>
      </c>
      <c r="F76" s="173">
        <v>1.9182319146909299</v>
      </c>
      <c r="G76" s="13">
        <v>9.9503288714332196</v>
      </c>
      <c r="H76" s="173">
        <v>1.7150502958990499</v>
      </c>
      <c r="I76" s="13">
        <v>7.5377022781305696</v>
      </c>
      <c r="J76" s="173">
        <v>0.94214989760623202</v>
      </c>
      <c r="K76" s="13">
        <v>-6.1561335177521501</v>
      </c>
      <c r="L76" s="173">
        <v>2.0723368411964298</v>
      </c>
      <c r="M76" s="13">
        <v>15.7862998637464</v>
      </c>
      <c r="N76" s="173">
        <v>1.11298322523278</v>
      </c>
      <c r="O76" s="13">
        <v>22.136844038961598</v>
      </c>
      <c r="P76" s="173">
        <v>2.45141811027178</v>
      </c>
      <c r="Q76" s="13">
        <v>18.843787945552901</v>
      </c>
      <c r="R76" s="173">
        <v>2.0708083647883702</v>
      </c>
      <c r="S76" s="13">
        <v>12.7799820986209</v>
      </c>
      <c r="T76" s="173">
        <v>1.22557949246676</v>
      </c>
      <c r="U76" s="13">
        <v>-9.3568619403406394</v>
      </c>
      <c r="V76" s="173">
        <v>2.54508909252029</v>
      </c>
      <c r="W76" s="13">
        <v>13.628767887318901</v>
      </c>
      <c r="X76" s="173">
        <v>0.95293263641360804</v>
      </c>
      <c r="Y76" s="13">
        <v>13.732975771904</v>
      </c>
      <c r="Z76" s="173">
        <v>1.7581024172823001</v>
      </c>
      <c r="AA76" s="13">
        <v>15.002214878167401</v>
      </c>
      <c r="AB76" s="173">
        <v>1.9414257213036801</v>
      </c>
      <c r="AC76" s="13">
        <v>13.2690016922115</v>
      </c>
      <c r="AD76" s="173">
        <v>1.1916611334224201</v>
      </c>
      <c r="AE76" s="13">
        <v>-0.46397407969247501</v>
      </c>
      <c r="AF76" s="173">
        <v>1.9510967206047001</v>
      </c>
      <c r="AG76" s="13">
        <v>61.256561549356</v>
      </c>
      <c r="AH76" s="173">
        <v>1.39617310582029</v>
      </c>
      <c r="AI76" s="13">
        <v>50.436344393251701</v>
      </c>
      <c r="AJ76" s="173">
        <v>2.5816106579454199</v>
      </c>
      <c r="AK76" s="13">
        <v>56.203668304846403</v>
      </c>
      <c r="AL76" s="173">
        <v>2.6646427287473098</v>
      </c>
      <c r="AM76" s="13">
        <v>66.413313931036996</v>
      </c>
      <c r="AN76" s="173">
        <v>1.63454440767547</v>
      </c>
      <c r="AO76" s="13">
        <v>15.976969537785299</v>
      </c>
      <c r="AP76" s="173">
        <v>2.7378431596122299</v>
      </c>
      <c r="AQ76" s="13">
        <v>-0.59887945738039505</v>
      </c>
      <c r="AR76" s="173">
        <v>1.14136864299923</v>
      </c>
      <c r="AS76" s="13">
        <v>2.78829986601749</v>
      </c>
      <c r="AT76" s="173">
        <v>1.3705432159680999</v>
      </c>
      <c r="AU76" s="13">
        <v>-2.7694355798303301</v>
      </c>
      <c r="AV76" s="173">
        <v>1.2795095133467</v>
      </c>
      <c r="AW76" s="13">
        <v>0.58001517119323898</v>
      </c>
      <c r="AX76" s="173">
        <v>1.90015669661866</v>
      </c>
      <c r="AY76" s="15"/>
      <c r="AZ76" s="15"/>
      <c r="BA76" s="15"/>
      <c r="BB76" s="15"/>
      <c r="BC76" s="15"/>
      <c r="BD76" s="15"/>
      <c r="BE76" s="15"/>
      <c r="BF76" s="16"/>
    </row>
    <row r="77" spans="1:58" ht="12.95" customHeight="1" x14ac:dyDescent="0.2">
      <c r="A77" s="2" t="s">
        <v>366</v>
      </c>
      <c r="B77" s="32">
        <v>1</v>
      </c>
      <c r="C77" s="13">
        <v>26.326331662164201</v>
      </c>
      <c r="D77" s="173">
        <v>1.1410286552403099</v>
      </c>
      <c r="E77" s="13">
        <v>20.865526269824599</v>
      </c>
      <c r="F77" s="173">
        <v>2.6315988389518798</v>
      </c>
      <c r="G77" s="13">
        <v>22.6129206521227</v>
      </c>
      <c r="H77" s="173">
        <v>2.6017913842232598</v>
      </c>
      <c r="I77" s="13">
        <v>28.169889419297601</v>
      </c>
      <c r="J77" s="173">
        <v>1.3618154833487299</v>
      </c>
      <c r="K77" s="13">
        <v>7.3043631494729899</v>
      </c>
      <c r="L77" s="173">
        <v>2.7836653076245601</v>
      </c>
      <c r="M77" s="13">
        <v>43.250713684068202</v>
      </c>
      <c r="N77" s="173">
        <v>1.30465252409548</v>
      </c>
      <c r="O77" s="13">
        <v>52.111980286051498</v>
      </c>
      <c r="P77" s="173">
        <v>3.9802220773021899</v>
      </c>
      <c r="Q77" s="13">
        <v>50.6222412730747</v>
      </c>
      <c r="R77" s="173">
        <v>3.0483060512331601</v>
      </c>
      <c r="S77" s="13">
        <v>39.9178446430139</v>
      </c>
      <c r="T77" s="173">
        <v>1.38947568817904</v>
      </c>
      <c r="U77" s="13">
        <v>-12.194135643037599</v>
      </c>
      <c r="V77" s="173">
        <v>4.2728167706136198</v>
      </c>
      <c r="W77" s="13">
        <v>8.4716322610575698</v>
      </c>
      <c r="X77" s="173">
        <v>0.72040733191362605</v>
      </c>
      <c r="Y77" s="13">
        <v>6.0228087206291603</v>
      </c>
      <c r="Z77" s="173">
        <v>1.4038107191178399</v>
      </c>
      <c r="AA77" s="13">
        <v>6.7079491669384703</v>
      </c>
      <c r="AB77" s="173">
        <v>1.5193665288709799</v>
      </c>
      <c r="AC77" s="13">
        <v>9.2966235873476801</v>
      </c>
      <c r="AD77" s="173">
        <v>0.88005815963662204</v>
      </c>
      <c r="AE77" s="13">
        <v>3.2738148667185198</v>
      </c>
      <c r="AF77" s="173">
        <v>1.58336692066592</v>
      </c>
      <c r="AG77" s="13">
        <v>21.9513223927101</v>
      </c>
      <c r="AH77" s="173">
        <v>1.26420162533208</v>
      </c>
      <c r="AI77" s="13">
        <v>20.999684723494699</v>
      </c>
      <c r="AJ77" s="173">
        <v>3.1864031025729398</v>
      </c>
      <c r="AK77" s="13">
        <v>20.056888907864099</v>
      </c>
      <c r="AL77" s="173">
        <v>2.7994781721917001</v>
      </c>
      <c r="AM77" s="13">
        <v>22.615642350340799</v>
      </c>
      <c r="AN77" s="173">
        <v>1.4412658705555701</v>
      </c>
      <c r="AO77" s="13">
        <v>1.61595762684608</v>
      </c>
      <c r="AP77" s="173">
        <v>3.4542075005208299</v>
      </c>
      <c r="AQ77" s="13">
        <v>3.70889823275528</v>
      </c>
      <c r="AR77" s="173">
        <v>1.5135090349060201</v>
      </c>
      <c r="AS77" s="13">
        <v>3.6758952105948701</v>
      </c>
      <c r="AT77" s="173">
        <v>1.85803496114998</v>
      </c>
      <c r="AU77" s="13">
        <v>-2.19626940977518</v>
      </c>
      <c r="AV77" s="173">
        <v>1.13727789899262</v>
      </c>
      <c r="AW77" s="13">
        <v>-5.1885240335749696</v>
      </c>
      <c r="AX77" s="173">
        <v>1.73734373229977</v>
      </c>
      <c r="AY77" s="15"/>
      <c r="AZ77" s="15"/>
      <c r="BA77" s="15"/>
      <c r="BB77" s="15"/>
      <c r="BC77" s="15"/>
      <c r="BD77" s="15"/>
      <c r="BE77" s="15"/>
      <c r="BF77" s="16"/>
    </row>
    <row r="78" spans="1:58" ht="12.95" customHeight="1" x14ac:dyDescent="0.2">
      <c r="A78" s="2" t="s">
        <v>372</v>
      </c>
      <c r="B78" s="32">
        <v>1</v>
      </c>
      <c r="C78" s="13">
        <v>9.6448193006299991</v>
      </c>
      <c r="D78" s="173">
        <v>0.91221618773660795</v>
      </c>
      <c r="E78" s="13">
        <v>10.743941444335301</v>
      </c>
      <c r="F78" s="173">
        <v>1.7455105235502799</v>
      </c>
      <c r="G78" s="13">
        <v>7.9776003892627196</v>
      </c>
      <c r="H78" s="173">
        <v>1.62165621369798</v>
      </c>
      <c r="I78" s="13">
        <v>9.9047666665171405</v>
      </c>
      <c r="J78" s="173">
        <v>1.44245031520511</v>
      </c>
      <c r="K78" s="13">
        <v>-0.83917477781813299</v>
      </c>
      <c r="L78" s="173">
        <v>2.2677652036243199</v>
      </c>
      <c r="M78" s="13">
        <v>7.5879478090021699</v>
      </c>
      <c r="N78" s="173">
        <v>0.68166933437655097</v>
      </c>
      <c r="O78" s="13">
        <v>9.0557627420445108</v>
      </c>
      <c r="P78" s="173">
        <v>1.3766328017910401</v>
      </c>
      <c r="Q78" s="13">
        <v>6.6193346389541299</v>
      </c>
      <c r="R78" s="173">
        <v>1.38130674518842</v>
      </c>
      <c r="S78" s="13">
        <v>7.05517539243285</v>
      </c>
      <c r="T78" s="173">
        <v>1.05111693864064</v>
      </c>
      <c r="U78" s="13">
        <v>-2.00058734961166</v>
      </c>
      <c r="V78" s="173">
        <v>1.9192041811165601</v>
      </c>
      <c r="W78" s="13">
        <v>55.2128613150986</v>
      </c>
      <c r="X78" s="173">
        <v>1.3378710191802701</v>
      </c>
      <c r="Y78" s="13">
        <v>50.504046363374798</v>
      </c>
      <c r="Z78" s="173">
        <v>2.7795686961811699</v>
      </c>
      <c r="AA78" s="13">
        <v>55.968921418487497</v>
      </c>
      <c r="AB78" s="173">
        <v>2.3675733906287699</v>
      </c>
      <c r="AC78" s="13">
        <v>58.106087085290902</v>
      </c>
      <c r="AD78" s="173">
        <v>1.85379515916519</v>
      </c>
      <c r="AE78" s="13">
        <v>7.6020407219161097</v>
      </c>
      <c r="AF78" s="173">
        <v>3.2584898858534399</v>
      </c>
      <c r="AG78" s="13">
        <v>27.554371575269201</v>
      </c>
      <c r="AH78" s="173">
        <v>1.28767042679622</v>
      </c>
      <c r="AI78" s="13">
        <v>29.6962494502454</v>
      </c>
      <c r="AJ78" s="173">
        <v>2.50574676541288</v>
      </c>
      <c r="AK78" s="13">
        <v>29.434143553295701</v>
      </c>
      <c r="AL78" s="173">
        <v>2.2472774581661299</v>
      </c>
      <c r="AM78" s="13">
        <v>24.9339708557591</v>
      </c>
      <c r="AN78" s="173">
        <v>1.7477879336348401</v>
      </c>
      <c r="AO78" s="13">
        <v>-4.7622785944863102</v>
      </c>
      <c r="AP78" s="173">
        <v>2.8884211327127298</v>
      </c>
      <c r="AQ78" s="13">
        <v>-0.64449525341432901</v>
      </c>
      <c r="AR78" s="173">
        <v>1.26368038240175</v>
      </c>
      <c r="AS78" s="13">
        <v>-0.91402574288282101</v>
      </c>
      <c r="AT78" s="173">
        <v>1.00636360074956</v>
      </c>
      <c r="AU78" s="13">
        <v>4.5516758642229398</v>
      </c>
      <c r="AV78" s="173">
        <v>1.91315932913464</v>
      </c>
      <c r="AW78" s="13">
        <v>-2.99315486792581</v>
      </c>
      <c r="AX78" s="173">
        <v>1.87267771681238</v>
      </c>
      <c r="AY78" s="15"/>
      <c r="AZ78" s="15"/>
      <c r="BA78" s="15"/>
      <c r="BB78" s="15"/>
      <c r="BC78" s="15"/>
      <c r="BD78" s="15"/>
      <c r="BE78" s="15"/>
      <c r="BF78" s="16"/>
    </row>
    <row r="79" spans="1:58" ht="12.95" customHeight="1" x14ac:dyDescent="0.2">
      <c r="A79" s="2" t="s">
        <v>377</v>
      </c>
      <c r="B79" s="32">
        <v>1</v>
      </c>
      <c r="C79" s="13">
        <v>17.9142467201162</v>
      </c>
      <c r="D79" s="173">
        <v>0.96438088446220804</v>
      </c>
      <c r="E79" s="13">
        <v>19.694260058237901</v>
      </c>
      <c r="F79" s="173">
        <v>2.4800694085648902</v>
      </c>
      <c r="G79" s="13">
        <v>18.6017900461887</v>
      </c>
      <c r="H79" s="173">
        <v>2.56411846145622</v>
      </c>
      <c r="I79" s="13">
        <v>16.432704477575101</v>
      </c>
      <c r="J79" s="173">
        <v>1.12670151676425</v>
      </c>
      <c r="K79" s="13">
        <v>-3.2615555806627898</v>
      </c>
      <c r="L79" s="173">
        <v>2.5510315987116701</v>
      </c>
      <c r="M79" s="13">
        <v>39.029747534365399</v>
      </c>
      <c r="N79" s="173">
        <v>1.5150754984583501</v>
      </c>
      <c r="O79" s="13">
        <v>46.990225535168697</v>
      </c>
      <c r="P79" s="173">
        <v>4.0935447356316699</v>
      </c>
      <c r="Q79" s="13">
        <v>39.734331265737403</v>
      </c>
      <c r="R79" s="173">
        <v>3.5230367927470301</v>
      </c>
      <c r="S79" s="13">
        <v>37.352157384875497</v>
      </c>
      <c r="T79" s="173">
        <v>1.62996316619454</v>
      </c>
      <c r="U79" s="13">
        <v>-9.6380681502931491</v>
      </c>
      <c r="V79" s="173">
        <v>4.21358989871751</v>
      </c>
      <c r="W79" s="13">
        <v>19.135036906966601</v>
      </c>
      <c r="X79" s="173">
        <v>1.1222197906824201</v>
      </c>
      <c r="Y79" s="13">
        <v>10.9774425176237</v>
      </c>
      <c r="Z79" s="173">
        <v>1.75413939308688</v>
      </c>
      <c r="AA79" s="13">
        <v>18.237438087795901</v>
      </c>
      <c r="AB79" s="173">
        <v>2.5341181228560301</v>
      </c>
      <c r="AC79" s="13">
        <v>21.857618156762399</v>
      </c>
      <c r="AD79" s="173">
        <v>1.2592907862593601</v>
      </c>
      <c r="AE79" s="13">
        <v>10.880175639138701</v>
      </c>
      <c r="AF79" s="173">
        <v>1.9182154236236799</v>
      </c>
      <c r="AG79" s="13">
        <v>23.920968838551801</v>
      </c>
      <c r="AH79" s="173">
        <v>1.10266581654949</v>
      </c>
      <c r="AI79" s="13">
        <v>22.338071888969701</v>
      </c>
      <c r="AJ79" s="173">
        <v>3.2263955909222601</v>
      </c>
      <c r="AK79" s="13">
        <v>23.426440600277999</v>
      </c>
      <c r="AL79" s="173">
        <v>2.9162263220848601</v>
      </c>
      <c r="AM79" s="13">
        <v>24.357519980787</v>
      </c>
      <c r="AN79" s="173">
        <v>1.2183843943355701</v>
      </c>
      <c r="AO79" s="13">
        <v>2.0194480918172402</v>
      </c>
      <c r="AP79" s="173">
        <v>3.4203255732090301</v>
      </c>
      <c r="AQ79" s="13">
        <v>-1.8943892430166001</v>
      </c>
      <c r="AR79" s="173">
        <v>1.4751111659277301</v>
      </c>
      <c r="AS79" s="13">
        <v>5.2933306724016704</v>
      </c>
      <c r="AT79" s="173">
        <v>2.0387052884565802</v>
      </c>
      <c r="AU79" s="13">
        <v>-0.396303081825153</v>
      </c>
      <c r="AV79" s="173">
        <v>1.4391093278801901</v>
      </c>
      <c r="AW79" s="13">
        <v>-3.0026383475599001</v>
      </c>
      <c r="AX79" s="173">
        <v>1.6096455863451899</v>
      </c>
      <c r="AY79" s="15"/>
      <c r="AZ79" s="15"/>
      <c r="BA79" s="15"/>
      <c r="BB79" s="15"/>
      <c r="BC79" s="15"/>
      <c r="BD79" s="15"/>
      <c r="BE79" s="15"/>
      <c r="BF79" s="16"/>
    </row>
    <row r="80" spans="1:58" ht="12.95" customHeight="1" x14ac:dyDescent="0.2">
      <c r="A80" s="2" t="s">
        <v>382</v>
      </c>
      <c r="B80" s="32">
        <v>1</v>
      </c>
      <c r="C80" s="13">
        <v>7.3235966217298598</v>
      </c>
      <c r="D80" s="173">
        <v>0.54522323094108205</v>
      </c>
      <c r="E80" s="13">
        <v>4.8904141110593997</v>
      </c>
      <c r="F80" s="173">
        <v>1.2920128092327301</v>
      </c>
      <c r="G80" s="13">
        <v>5.7256018854025204</v>
      </c>
      <c r="H80" s="173">
        <v>1.42608613714688</v>
      </c>
      <c r="I80" s="13">
        <v>7.8792010801641101</v>
      </c>
      <c r="J80" s="173">
        <v>0.73003014789130805</v>
      </c>
      <c r="K80" s="13">
        <v>2.98878696910471</v>
      </c>
      <c r="L80" s="173">
        <v>1.5501888914406601</v>
      </c>
      <c r="M80" s="13">
        <v>39.545332607029302</v>
      </c>
      <c r="N80" s="173">
        <v>1.6384844038866899</v>
      </c>
      <c r="O80" s="13">
        <v>43.8496638971042</v>
      </c>
      <c r="P80" s="173">
        <v>3.03919550909563</v>
      </c>
      <c r="Q80" s="13">
        <v>50.340769004193902</v>
      </c>
      <c r="R80" s="173">
        <v>3.4330725482960598</v>
      </c>
      <c r="S80" s="13">
        <v>36.419866878302898</v>
      </c>
      <c r="T80" s="173">
        <v>1.83234818384744</v>
      </c>
      <c r="U80" s="13">
        <v>-7.4297970188012696</v>
      </c>
      <c r="V80" s="173">
        <v>3.0996062233308499</v>
      </c>
      <c r="W80" s="13">
        <v>10.148529254416401</v>
      </c>
      <c r="X80" s="173">
        <v>0.73965075817065395</v>
      </c>
      <c r="Y80" s="13">
        <v>8.9130914660679395</v>
      </c>
      <c r="Z80" s="173">
        <v>1.4565488687120001</v>
      </c>
      <c r="AA80" s="13">
        <v>5.2347889885618404</v>
      </c>
      <c r="AB80" s="173">
        <v>1.45469516146519</v>
      </c>
      <c r="AC80" s="13">
        <v>11.423360973721101</v>
      </c>
      <c r="AD80" s="173">
        <v>0.97114206995327801</v>
      </c>
      <c r="AE80" s="13">
        <v>2.5102695076531498</v>
      </c>
      <c r="AF80" s="173">
        <v>1.75997288532727</v>
      </c>
      <c r="AG80" s="13">
        <v>42.982541516824497</v>
      </c>
      <c r="AH80" s="173">
        <v>1.43389903491393</v>
      </c>
      <c r="AI80" s="13">
        <v>42.346830525768397</v>
      </c>
      <c r="AJ80" s="173">
        <v>2.8505702623314502</v>
      </c>
      <c r="AK80" s="13">
        <v>38.698840121841698</v>
      </c>
      <c r="AL80" s="173">
        <v>3.5030422399347398</v>
      </c>
      <c r="AM80" s="13">
        <v>44.277571067811898</v>
      </c>
      <c r="AN80" s="173">
        <v>1.5881617811598301</v>
      </c>
      <c r="AO80" s="13">
        <v>1.93074054204342</v>
      </c>
      <c r="AP80" s="173">
        <v>2.9636981608786899</v>
      </c>
      <c r="AQ80" s="13">
        <v>-1.8103912526814101</v>
      </c>
      <c r="AR80" s="173">
        <v>0.97622685947319598</v>
      </c>
      <c r="AS80" s="13">
        <v>-6.20720009005497</v>
      </c>
      <c r="AT80" s="173">
        <v>2.4028352881286601</v>
      </c>
      <c r="AU80" s="13">
        <v>0.74162932725578501</v>
      </c>
      <c r="AV80" s="173">
        <v>1.1717022149551199</v>
      </c>
      <c r="AW80" s="13">
        <v>7.27596201548059</v>
      </c>
      <c r="AX80" s="173">
        <v>2.20342100933301</v>
      </c>
      <c r="AY80" s="15"/>
      <c r="AZ80" s="15"/>
      <c r="BA80" s="15"/>
      <c r="BB80" s="15"/>
      <c r="BC80" s="15"/>
      <c r="BD80" s="15"/>
      <c r="BE80" s="15"/>
      <c r="BF80" s="16"/>
    </row>
    <row r="81" spans="1:58" ht="12.95" customHeight="1" x14ac:dyDescent="0.2">
      <c r="A81" s="2" t="s">
        <v>384</v>
      </c>
      <c r="B81" s="32">
        <v>1</v>
      </c>
      <c r="C81" s="13">
        <v>4.31916307207731</v>
      </c>
      <c r="D81" s="173">
        <v>0.492594828268753</v>
      </c>
      <c r="E81" s="13">
        <v>6.4927769381249503</v>
      </c>
      <c r="F81" s="173">
        <v>1.19615197994058</v>
      </c>
      <c r="G81" s="13">
        <v>2.2818075035427601</v>
      </c>
      <c r="H81" s="173">
        <v>0.64840702241250103</v>
      </c>
      <c r="I81" s="13">
        <v>4.2663702911468304</v>
      </c>
      <c r="J81" s="173">
        <v>0.55558066177709797</v>
      </c>
      <c r="K81" s="13">
        <v>-2.2264066469781199</v>
      </c>
      <c r="L81" s="173">
        <v>1.24487129929239</v>
      </c>
      <c r="M81" s="13">
        <v>18.689851560005401</v>
      </c>
      <c r="N81" s="173">
        <v>1.14018702317272</v>
      </c>
      <c r="O81" s="13">
        <v>25.1364611604108</v>
      </c>
      <c r="P81" s="173">
        <v>2.42515868855175</v>
      </c>
      <c r="Q81" s="13">
        <v>19.015972334515801</v>
      </c>
      <c r="R81" s="173">
        <v>2.4841541895413002</v>
      </c>
      <c r="S81" s="13">
        <v>16.557358909286901</v>
      </c>
      <c r="T81" s="173">
        <v>1.1849769624762401</v>
      </c>
      <c r="U81" s="13">
        <v>-8.5791022511239401</v>
      </c>
      <c r="V81" s="173">
        <v>2.6050136032517202</v>
      </c>
      <c r="W81" s="13">
        <v>27.642807446860999</v>
      </c>
      <c r="X81" s="173">
        <v>1.1681713193133501</v>
      </c>
      <c r="Y81" s="13">
        <v>22.846199366831399</v>
      </c>
      <c r="Z81" s="173">
        <v>2.5965244865684198</v>
      </c>
      <c r="AA81" s="13">
        <v>22.761657761807399</v>
      </c>
      <c r="AB81" s="173">
        <v>2.1268826020340099</v>
      </c>
      <c r="AC81" s="13">
        <v>30.239660889137099</v>
      </c>
      <c r="AD81" s="173">
        <v>1.3726333252840599</v>
      </c>
      <c r="AE81" s="13">
        <v>7.3934615223057802</v>
      </c>
      <c r="AF81" s="173">
        <v>2.43900702348345</v>
      </c>
      <c r="AG81" s="13">
        <v>49.348177921056298</v>
      </c>
      <c r="AH81" s="173">
        <v>1.41700866677515</v>
      </c>
      <c r="AI81" s="13">
        <v>45.524562534632899</v>
      </c>
      <c r="AJ81" s="173">
        <v>2.8692313249444998</v>
      </c>
      <c r="AK81" s="13">
        <v>55.940562400133999</v>
      </c>
      <c r="AL81" s="173">
        <v>2.5170468712133101</v>
      </c>
      <c r="AM81" s="13">
        <v>48.936609910429198</v>
      </c>
      <c r="AN81" s="173">
        <v>1.6304306727632001</v>
      </c>
      <c r="AO81" s="13">
        <v>3.4120473757962801</v>
      </c>
      <c r="AP81" s="173">
        <v>3.0805044231549599</v>
      </c>
      <c r="AQ81" s="13">
        <v>-1.1880864479837401</v>
      </c>
      <c r="AR81" s="173">
        <v>0.67750959192914495</v>
      </c>
      <c r="AS81" s="13">
        <v>-1.3778215880890201</v>
      </c>
      <c r="AT81" s="173">
        <v>1.51213074570524</v>
      </c>
      <c r="AU81" s="13">
        <v>3.4296501943461002</v>
      </c>
      <c r="AV81" s="173">
        <v>1.45446348528591</v>
      </c>
      <c r="AW81" s="13">
        <v>-0.86374215827333201</v>
      </c>
      <c r="AX81" s="173">
        <v>1.7687251357948399</v>
      </c>
      <c r="AY81" s="15"/>
      <c r="AZ81" s="15"/>
      <c r="BA81" s="15"/>
      <c r="BB81" s="15"/>
      <c r="BC81" s="15"/>
      <c r="BD81" s="15"/>
      <c r="BE81" s="15"/>
      <c r="BF81" s="16"/>
    </row>
    <row r="82" spans="1:58" ht="12.95" customHeight="1" x14ac:dyDescent="0.2">
      <c r="A82" s="2" t="s">
        <v>386</v>
      </c>
      <c r="B82" s="32">
        <v>1</v>
      </c>
      <c r="C82" s="13">
        <v>6.7350487419554304</v>
      </c>
      <c r="D82" s="173">
        <v>0.66650022185750801</v>
      </c>
      <c r="E82" s="13">
        <v>6.0159318503932999</v>
      </c>
      <c r="F82" s="173">
        <v>1.8107248680493899</v>
      </c>
      <c r="G82" s="13">
        <v>7.3503371836791098</v>
      </c>
      <c r="H82" s="173">
        <v>1.5831104775834901</v>
      </c>
      <c r="I82" s="13">
        <v>6.7831131742706896</v>
      </c>
      <c r="J82" s="173">
        <v>0.79085236733974396</v>
      </c>
      <c r="K82" s="13">
        <v>0.76718132387738303</v>
      </c>
      <c r="L82" s="173">
        <v>2.0635366883290001</v>
      </c>
      <c r="M82" s="13">
        <v>25.085200082053301</v>
      </c>
      <c r="N82" s="173">
        <v>1.12215865748417</v>
      </c>
      <c r="O82" s="13">
        <v>27.994506639258901</v>
      </c>
      <c r="P82" s="173">
        <v>3.1004531288256598</v>
      </c>
      <c r="Q82" s="13">
        <v>23.861214185728201</v>
      </c>
      <c r="R82" s="173">
        <v>2.6803344096131498</v>
      </c>
      <c r="S82" s="13">
        <v>24.780853108575499</v>
      </c>
      <c r="T82" s="173">
        <v>1.3277424923433201</v>
      </c>
      <c r="U82" s="13">
        <v>-3.21365353068339</v>
      </c>
      <c r="V82" s="173">
        <v>3.4051259903039601</v>
      </c>
      <c r="W82" s="13">
        <v>29.574099800522902</v>
      </c>
      <c r="X82" s="173">
        <v>1.21191542530851</v>
      </c>
      <c r="Y82" s="13">
        <v>33.369646226679997</v>
      </c>
      <c r="Z82" s="173">
        <v>4.8183569659869603</v>
      </c>
      <c r="AA82" s="13">
        <v>32.587787114110199</v>
      </c>
      <c r="AB82" s="173">
        <v>2.6970166702429501</v>
      </c>
      <c r="AC82" s="13">
        <v>28.317015018825401</v>
      </c>
      <c r="AD82" s="173">
        <v>1.3385843569639</v>
      </c>
      <c r="AE82" s="13">
        <v>-5.0526312078545503</v>
      </c>
      <c r="AF82" s="173">
        <v>4.9677448073374597</v>
      </c>
      <c r="AG82" s="13">
        <v>38.605651375468298</v>
      </c>
      <c r="AH82" s="173">
        <v>1.2290439125674399</v>
      </c>
      <c r="AI82" s="13">
        <v>32.619915283667801</v>
      </c>
      <c r="AJ82" s="173">
        <v>4.6603124722484903</v>
      </c>
      <c r="AK82" s="13">
        <v>36.200661516482498</v>
      </c>
      <c r="AL82" s="173">
        <v>2.66293550207621</v>
      </c>
      <c r="AM82" s="13">
        <v>40.119018698328397</v>
      </c>
      <c r="AN82" s="173">
        <v>1.39484768700134</v>
      </c>
      <c r="AO82" s="13">
        <v>7.4991034146605502</v>
      </c>
      <c r="AP82" s="173">
        <v>4.9176841061903902</v>
      </c>
      <c r="AQ82" s="13">
        <v>-0.79187102759026196</v>
      </c>
      <c r="AR82" s="173">
        <v>0.94854399943784096</v>
      </c>
      <c r="AS82" s="13">
        <v>0.49800153167868499</v>
      </c>
      <c r="AT82" s="173">
        <v>1.4792398636491999</v>
      </c>
      <c r="AU82" s="13">
        <v>-1.35753813806219</v>
      </c>
      <c r="AV82" s="173">
        <v>1.58919887595968</v>
      </c>
      <c r="AW82" s="13">
        <v>1.65140763397378</v>
      </c>
      <c r="AX82" s="173">
        <v>1.66980620658873</v>
      </c>
      <c r="AY82" s="15"/>
      <c r="AZ82" s="15"/>
      <c r="BA82" s="15"/>
      <c r="BB82" s="15"/>
      <c r="BC82" s="15"/>
      <c r="BD82" s="15"/>
      <c r="BE82" s="15"/>
      <c r="BF82" s="16"/>
    </row>
    <row r="83" spans="1:58" ht="12.95" customHeight="1" x14ac:dyDescent="0.2">
      <c r="A83" s="2" t="s">
        <v>387</v>
      </c>
      <c r="B83" s="32">
        <v>1</v>
      </c>
      <c r="C83" s="13">
        <v>14.166014191456201</v>
      </c>
      <c r="D83" s="173">
        <v>0.97840644500502405</v>
      </c>
      <c r="E83" s="13">
        <v>15.0960452306634</v>
      </c>
      <c r="F83" s="173">
        <v>1.8421966151641</v>
      </c>
      <c r="G83" s="13">
        <v>13.8983359392361</v>
      </c>
      <c r="H83" s="173">
        <v>1.85756399725414</v>
      </c>
      <c r="I83" s="13">
        <v>13.5650391887027</v>
      </c>
      <c r="J83" s="173">
        <v>1.4827530894560501</v>
      </c>
      <c r="K83" s="13">
        <v>-1.5310060419607401</v>
      </c>
      <c r="L83" s="173">
        <v>2.26320494712389</v>
      </c>
      <c r="M83" s="13">
        <v>49.237911515828898</v>
      </c>
      <c r="N83" s="173">
        <v>1.77124751223335</v>
      </c>
      <c r="O83" s="13">
        <v>51.3175291113375</v>
      </c>
      <c r="P83" s="173">
        <v>2.5630218437267498</v>
      </c>
      <c r="Q83" s="13">
        <v>45.385069991020302</v>
      </c>
      <c r="R83" s="173">
        <v>2.89563587378341</v>
      </c>
      <c r="S83" s="13">
        <v>49.990790155298001</v>
      </c>
      <c r="T83" s="173">
        <v>2.5054719117772302</v>
      </c>
      <c r="U83" s="13">
        <v>-1.32673895603947</v>
      </c>
      <c r="V83" s="173">
        <v>2.6788988073394999</v>
      </c>
      <c r="W83" s="13">
        <v>12.8126282370169</v>
      </c>
      <c r="X83" s="173">
        <v>0.94173659995717696</v>
      </c>
      <c r="Y83" s="13">
        <v>10.6953310104132</v>
      </c>
      <c r="Z83" s="173">
        <v>1.4998402838893901</v>
      </c>
      <c r="AA83" s="13">
        <v>13.2549387853983</v>
      </c>
      <c r="AB83" s="173">
        <v>1.39102363427667</v>
      </c>
      <c r="AC83" s="13">
        <v>13.9288060960978</v>
      </c>
      <c r="AD83" s="173">
        <v>1.6605815688130401</v>
      </c>
      <c r="AE83" s="13">
        <v>3.2334750856846699</v>
      </c>
      <c r="AF83" s="173">
        <v>1.9333137987736499</v>
      </c>
      <c r="AG83" s="13">
        <v>23.783446055697901</v>
      </c>
      <c r="AH83" s="173">
        <v>1.64186330435432</v>
      </c>
      <c r="AI83" s="13">
        <v>22.891094647585899</v>
      </c>
      <c r="AJ83" s="173">
        <v>2.3109604225700302</v>
      </c>
      <c r="AK83" s="13">
        <v>27.461655284345301</v>
      </c>
      <c r="AL83" s="173">
        <v>2.75147312701684</v>
      </c>
      <c r="AM83" s="13">
        <v>22.515364559901499</v>
      </c>
      <c r="AN83" s="173">
        <v>2.4232710498003698</v>
      </c>
      <c r="AO83" s="13">
        <v>-0.37573008768444899</v>
      </c>
      <c r="AP83" s="173">
        <v>2.9649819941660098</v>
      </c>
      <c r="AQ83" s="13">
        <v>-3.0887550673769901</v>
      </c>
      <c r="AR83" s="173">
        <v>1.4121700384870399</v>
      </c>
      <c r="AS83" s="13">
        <v>-4.6105101993525297</v>
      </c>
      <c r="AT83" s="173">
        <v>2.4644433336337501</v>
      </c>
      <c r="AU83" s="13">
        <v>1.7074637276629201</v>
      </c>
      <c r="AV83" s="173">
        <v>1.45199166446022</v>
      </c>
      <c r="AW83" s="13">
        <v>5.9918015390666</v>
      </c>
      <c r="AX83" s="173">
        <v>1.98172865072836</v>
      </c>
      <c r="AY83" s="15"/>
      <c r="AZ83" s="15"/>
      <c r="BA83" s="15"/>
      <c r="BB83" s="15"/>
      <c r="BC83" s="15"/>
      <c r="BD83" s="15"/>
      <c r="BE83" s="15"/>
      <c r="BF83" s="16"/>
    </row>
    <row r="84" spans="1:58" ht="12.95" customHeight="1" x14ac:dyDescent="0.2">
      <c r="A84" s="33" t="s">
        <v>398</v>
      </c>
      <c r="B84" s="34">
        <v>1</v>
      </c>
      <c r="C84" s="46">
        <v>9.4006567516076807</v>
      </c>
      <c r="D84" s="177">
        <v>0.217204285618225</v>
      </c>
      <c r="E84" s="46">
        <v>9.3155426246605604</v>
      </c>
      <c r="F84" s="177">
        <v>0.488888686486389</v>
      </c>
      <c r="G84" s="46">
        <v>8.4435654596160798</v>
      </c>
      <c r="H84" s="177">
        <v>0.466835643419518</v>
      </c>
      <c r="I84" s="46">
        <v>9.4723361756299091</v>
      </c>
      <c r="J84" s="177">
        <v>0.29110834673161101</v>
      </c>
      <c r="K84" s="46">
        <v>0.15679355096935299</v>
      </c>
      <c r="L84" s="177">
        <v>0.55663006947044902</v>
      </c>
      <c r="M84" s="46">
        <v>24.8749261794079</v>
      </c>
      <c r="N84" s="177">
        <v>0.36726316750437499</v>
      </c>
      <c r="O84" s="46">
        <v>28.773595175804999</v>
      </c>
      <c r="P84" s="177">
        <v>0.82495364456326103</v>
      </c>
      <c r="Q84" s="46">
        <v>26.533238190676599</v>
      </c>
      <c r="R84" s="177">
        <v>0.75364566615142303</v>
      </c>
      <c r="S84" s="46">
        <v>23.4837773803572</v>
      </c>
      <c r="T84" s="177">
        <v>0.42988326649367897</v>
      </c>
      <c r="U84" s="46">
        <v>-5.2898177954478598</v>
      </c>
      <c r="V84" s="177">
        <v>0.87312228447754703</v>
      </c>
      <c r="W84" s="46">
        <v>22.4664346699528</v>
      </c>
      <c r="X84" s="177">
        <v>0.31914340103362399</v>
      </c>
      <c r="Y84" s="46">
        <v>18.4155819176042</v>
      </c>
      <c r="Z84" s="177">
        <v>0.70382321351828003</v>
      </c>
      <c r="AA84" s="46">
        <v>20.228165023907</v>
      </c>
      <c r="AB84" s="177">
        <v>0.64312261359226797</v>
      </c>
      <c r="AC84" s="46">
        <v>24.373312984448901</v>
      </c>
      <c r="AD84" s="177">
        <v>0.41384138641693502</v>
      </c>
      <c r="AE84" s="46">
        <v>5.9577310668446204</v>
      </c>
      <c r="AF84" s="177">
        <v>0.77629636188318996</v>
      </c>
      <c r="AG84" s="46">
        <v>43.257982399031697</v>
      </c>
      <c r="AH84" s="177">
        <v>0.40258759841721897</v>
      </c>
      <c r="AI84" s="46">
        <v>43.495280281930199</v>
      </c>
      <c r="AJ84" s="177">
        <v>0.89311539905874204</v>
      </c>
      <c r="AK84" s="46">
        <v>44.795031325800302</v>
      </c>
      <c r="AL84" s="177">
        <v>0.83606299946654306</v>
      </c>
      <c r="AM84" s="46">
        <v>42.670573459564103</v>
      </c>
      <c r="AN84" s="177">
        <v>0.49076177888220501</v>
      </c>
      <c r="AO84" s="46">
        <v>-0.82470682236611004</v>
      </c>
      <c r="AP84" s="177">
        <v>0.96963824849427205</v>
      </c>
      <c r="AQ84" s="46">
        <v>-2.0334937876032799</v>
      </c>
      <c r="AR84" s="177">
        <v>0.27888812116248102</v>
      </c>
      <c r="AS84" s="46">
        <v>-5.6722572694597204</v>
      </c>
      <c r="AT84" s="177">
        <v>0.53008838172586903</v>
      </c>
      <c r="AU84" s="46">
        <v>1.6622560107689199</v>
      </c>
      <c r="AV84" s="177">
        <v>0.38711553409510802</v>
      </c>
      <c r="AW84" s="46">
        <v>6.0434950462940797</v>
      </c>
      <c r="AX84" s="177">
        <v>0.55279605797217501</v>
      </c>
      <c r="AY84" s="15"/>
      <c r="AZ84" s="15"/>
      <c r="BA84" s="15"/>
      <c r="BB84" s="15"/>
      <c r="BC84" s="15"/>
      <c r="BD84" s="15"/>
      <c r="BE84" s="15"/>
      <c r="BF84" s="16"/>
    </row>
    <row r="85" spans="1:58" ht="12.95" customHeight="1" x14ac:dyDescent="0.2">
      <c r="A85" s="2" t="s">
        <v>106</v>
      </c>
      <c r="B85" s="32">
        <v>1</v>
      </c>
      <c r="C85" s="13">
        <v>2.3581765317804599</v>
      </c>
      <c r="D85" s="173">
        <v>0.51744792580020904</v>
      </c>
      <c r="E85" s="13">
        <v>2.6046554018803101</v>
      </c>
      <c r="F85" s="173">
        <v>1.0397767414058801</v>
      </c>
      <c r="G85" s="13">
        <v>1.2195477355197299</v>
      </c>
      <c r="H85" s="173">
        <v>0.64888920958188401</v>
      </c>
      <c r="I85" s="13">
        <v>2.67820923355653</v>
      </c>
      <c r="J85" s="173">
        <v>0.67134260283981495</v>
      </c>
      <c r="K85" s="13">
        <v>7.3553831676228296E-2</v>
      </c>
      <c r="L85" s="173">
        <v>1.1398692189719799</v>
      </c>
      <c r="M85" s="13">
        <v>12.125847776205999</v>
      </c>
      <c r="N85" s="173">
        <v>1.1918959647536</v>
      </c>
      <c r="O85" s="13">
        <v>13.2251167406185</v>
      </c>
      <c r="P85" s="173">
        <v>2.1596411744831499</v>
      </c>
      <c r="Q85" s="13">
        <v>18.155038468956601</v>
      </c>
      <c r="R85" s="173">
        <v>2.8490827688893599</v>
      </c>
      <c r="S85" s="13">
        <v>9.8774884406495094</v>
      </c>
      <c r="T85" s="173">
        <v>1.1162976122380099</v>
      </c>
      <c r="U85" s="13">
        <v>-3.3476282999690201</v>
      </c>
      <c r="V85" s="173">
        <v>2.13013409091075</v>
      </c>
      <c r="W85" s="13">
        <v>10.4737164146813</v>
      </c>
      <c r="X85" s="173">
        <v>0.82545540963372199</v>
      </c>
      <c r="Y85" s="13">
        <v>8.1114079475821992</v>
      </c>
      <c r="Z85" s="173">
        <v>1.80025351821516</v>
      </c>
      <c r="AA85" s="13">
        <v>10.775061798882501</v>
      </c>
      <c r="AB85" s="173">
        <v>2.0223575652710202</v>
      </c>
      <c r="AC85" s="13">
        <v>10.9980072955961</v>
      </c>
      <c r="AD85" s="173">
        <v>0.99436934128397203</v>
      </c>
      <c r="AE85" s="13">
        <v>2.88659934801391</v>
      </c>
      <c r="AF85" s="173">
        <v>2.0584868387703801</v>
      </c>
      <c r="AG85" s="13">
        <v>75.042259277332306</v>
      </c>
      <c r="AH85" s="173">
        <v>1.3230612990025199</v>
      </c>
      <c r="AI85" s="13">
        <v>76.058819909918995</v>
      </c>
      <c r="AJ85" s="173">
        <v>2.51060944684744</v>
      </c>
      <c r="AK85" s="13">
        <v>69.850351996641194</v>
      </c>
      <c r="AL85" s="173">
        <v>3.5284176509229299</v>
      </c>
      <c r="AM85" s="13">
        <v>76.446295030197902</v>
      </c>
      <c r="AN85" s="173">
        <v>1.41589700249655</v>
      </c>
      <c r="AO85" s="13">
        <v>0.38747512027889303</v>
      </c>
      <c r="AP85" s="173">
        <v>2.6317327450897601</v>
      </c>
      <c r="AQ85" s="13">
        <v>-2.6114745712165499</v>
      </c>
      <c r="AR85" s="173">
        <v>0.798472856531659</v>
      </c>
      <c r="AS85" s="13">
        <v>-16.8073280536086</v>
      </c>
      <c r="AT85" s="173">
        <v>2.3888230474537999</v>
      </c>
      <c r="AU85" s="13">
        <v>1.2513420451292401</v>
      </c>
      <c r="AV85" s="173">
        <v>1.1533645496046401</v>
      </c>
      <c r="AW85" s="13">
        <v>18.167460579695899</v>
      </c>
      <c r="AX85" s="173">
        <v>2.3773211440618098</v>
      </c>
      <c r="AY85" s="15"/>
      <c r="AZ85" s="15"/>
      <c r="BA85" s="15"/>
      <c r="BB85" s="15"/>
      <c r="BC85" s="15"/>
      <c r="BD85" s="15"/>
      <c r="BE85" s="15"/>
      <c r="BF85" s="16"/>
    </row>
    <row r="86" spans="1:58" ht="12.95" customHeight="1" x14ac:dyDescent="0.2">
      <c r="A86" s="2" t="s">
        <v>395</v>
      </c>
      <c r="B86" s="32">
        <v>1</v>
      </c>
      <c r="C86" s="13">
        <v>1.9315972452544501</v>
      </c>
      <c r="D86" s="173">
        <v>0.49096303465520402</v>
      </c>
      <c r="E86" s="13">
        <v>0.95075711260943596</v>
      </c>
      <c r="F86" s="173">
        <v>0.74363443357716097</v>
      </c>
      <c r="G86" s="13">
        <v>1.8567624752774201</v>
      </c>
      <c r="H86" s="173">
        <v>1.3319008246214199</v>
      </c>
      <c r="I86" s="13">
        <v>2.4219336660824502</v>
      </c>
      <c r="J86" s="173">
        <v>0.741854641858402</v>
      </c>
      <c r="K86" s="13">
        <v>1.4711765534730099</v>
      </c>
      <c r="L86" s="173">
        <v>1.1331037228886101</v>
      </c>
      <c r="M86" s="13">
        <v>13.8691719735547</v>
      </c>
      <c r="N86" s="173">
        <v>1.26698001372258</v>
      </c>
      <c r="O86" s="13">
        <v>16.801928677047499</v>
      </c>
      <c r="P86" s="173">
        <v>2.9103171333962199</v>
      </c>
      <c r="Q86" s="13">
        <v>16.7678797035461</v>
      </c>
      <c r="R86" s="173">
        <v>3.0306333500237401</v>
      </c>
      <c r="S86" s="13">
        <v>11.8481011301864</v>
      </c>
      <c r="T86" s="173">
        <v>1.5954917089115499</v>
      </c>
      <c r="U86" s="13">
        <v>-4.9538275468610804</v>
      </c>
      <c r="V86" s="173">
        <v>3.1372724412717701</v>
      </c>
      <c r="W86" s="13">
        <v>6.2241475725239299</v>
      </c>
      <c r="X86" s="173">
        <v>0.86989962863516501</v>
      </c>
      <c r="Y86" s="13">
        <v>4.5762898955388502</v>
      </c>
      <c r="Z86" s="173">
        <v>1.6251519473504801</v>
      </c>
      <c r="AA86" s="13">
        <v>6.0567063499667597</v>
      </c>
      <c r="AB86" s="173">
        <v>1.80592482126341</v>
      </c>
      <c r="AC86" s="13">
        <v>6.9304727298421103</v>
      </c>
      <c r="AD86" s="173">
        <v>1.27817323126704</v>
      </c>
      <c r="AE86" s="13">
        <v>2.35418283430326</v>
      </c>
      <c r="AF86" s="173">
        <v>2.1402551785385402</v>
      </c>
      <c r="AG86" s="13">
        <v>77.975083208666902</v>
      </c>
      <c r="AH86" s="173">
        <v>1.5184110368868</v>
      </c>
      <c r="AI86" s="13">
        <v>77.6710243148042</v>
      </c>
      <c r="AJ86" s="173">
        <v>3.13996932895428</v>
      </c>
      <c r="AK86" s="13">
        <v>75.318651471209805</v>
      </c>
      <c r="AL86" s="173">
        <v>3.2621636285798798</v>
      </c>
      <c r="AM86" s="13">
        <v>78.799492473889003</v>
      </c>
      <c r="AN86" s="173">
        <v>2.1349638604686501</v>
      </c>
      <c r="AO86" s="13">
        <v>1.1284681590848</v>
      </c>
      <c r="AP86" s="173">
        <v>3.75547397292747</v>
      </c>
      <c r="AQ86" s="13">
        <v>-2.9110274527303299</v>
      </c>
      <c r="AR86" s="173">
        <v>0.92076856001392704</v>
      </c>
      <c r="AS86" s="13">
        <v>-13.6582479640174</v>
      </c>
      <c r="AT86" s="173">
        <v>3.8011255350494499</v>
      </c>
      <c r="AU86" s="13">
        <v>-1.77307531750921</v>
      </c>
      <c r="AV86" s="173">
        <v>1.65197981821593</v>
      </c>
      <c r="AW86" s="13">
        <v>18.3423507342569</v>
      </c>
      <c r="AX86" s="173">
        <v>3.6801698793494002</v>
      </c>
      <c r="AY86" s="15"/>
      <c r="AZ86" s="15"/>
      <c r="BA86" s="15"/>
      <c r="BB86" s="15"/>
      <c r="BC86" s="15"/>
      <c r="BD86" s="15"/>
      <c r="BE86" s="15"/>
      <c r="BF86" s="16"/>
    </row>
    <row r="87" spans="1:58" ht="12.95" customHeight="1" x14ac:dyDescent="0.2">
      <c r="A87" s="3" t="s">
        <v>396</v>
      </c>
      <c r="B87" s="36">
        <v>1</v>
      </c>
      <c r="C87" s="28">
        <v>3.6052228473866301</v>
      </c>
      <c r="D87" s="178">
        <v>0.72868329221244299</v>
      </c>
      <c r="E87" s="28">
        <v>2.9822168997135599</v>
      </c>
      <c r="F87" s="178">
        <v>1.25085527570636</v>
      </c>
      <c r="G87" s="28">
        <v>2.6188218200872599</v>
      </c>
      <c r="H87" s="178">
        <v>0.74807897781330901</v>
      </c>
      <c r="I87" s="28">
        <v>3.12821689943708</v>
      </c>
      <c r="J87" s="178">
        <v>0.88905488119194498</v>
      </c>
      <c r="K87" s="28">
        <v>0.14599999972352401</v>
      </c>
      <c r="L87" s="178">
        <v>1.5701316290077201</v>
      </c>
      <c r="M87" s="28">
        <v>28.5306309461456</v>
      </c>
      <c r="N87" s="178">
        <v>2.43565479447948</v>
      </c>
      <c r="O87" s="28">
        <v>31.068854711813199</v>
      </c>
      <c r="P87" s="178">
        <v>5.1486093177571899</v>
      </c>
      <c r="Q87" s="28">
        <v>33.312664238762899</v>
      </c>
      <c r="R87" s="178">
        <v>4.1375282934885496</v>
      </c>
      <c r="S87" s="28">
        <v>26.549704083563501</v>
      </c>
      <c r="T87" s="178">
        <v>2.60902114054492</v>
      </c>
      <c r="U87" s="28">
        <v>-4.51915062824978</v>
      </c>
      <c r="V87" s="178">
        <v>5.3715542137882402</v>
      </c>
      <c r="W87" s="28">
        <v>12.8633849827483</v>
      </c>
      <c r="X87" s="178">
        <v>1.2364357769155301</v>
      </c>
      <c r="Y87" s="28">
        <v>11.306207207218799</v>
      </c>
      <c r="Z87" s="178">
        <v>2.7209906900710701</v>
      </c>
      <c r="AA87" s="28">
        <v>9.6255872120954198</v>
      </c>
      <c r="AB87" s="178">
        <v>2.4805762703513601</v>
      </c>
      <c r="AC87" s="28">
        <v>14.154170371457001</v>
      </c>
      <c r="AD87" s="178">
        <v>1.8156920497929201</v>
      </c>
      <c r="AE87" s="28">
        <v>2.8479631642382399</v>
      </c>
      <c r="AF87" s="178">
        <v>3.4872100210711001</v>
      </c>
      <c r="AG87" s="28">
        <v>55.000761223719401</v>
      </c>
      <c r="AH87" s="178">
        <v>2.3175177840041998</v>
      </c>
      <c r="AI87" s="28">
        <v>54.642721181254402</v>
      </c>
      <c r="AJ87" s="178">
        <v>5.4361761223653904</v>
      </c>
      <c r="AK87" s="28">
        <v>54.442926729054399</v>
      </c>
      <c r="AL87" s="178">
        <v>4.7141054181636797</v>
      </c>
      <c r="AM87" s="28">
        <v>56.167908645542497</v>
      </c>
      <c r="AN87" s="178">
        <v>2.6632632482819001</v>
      </c>
      <c r="AO87" s="28">
        <v>1.5251874642880201</v>
      </c>
      <c r="AP87" s="178">
        <v>5.56379086180391</v>
      </c>
      <c r="AQ87" s="28">
        <v>-7.4736472666332396</v>
      </c>
      <c r="AR87" s="178">
        <v>1.7305142841169201</v>
      </c>
      <c r="AS87" s="28">
        <v>-11.217431196637399</v>
      </c>
      <c r="AT87" s="178">
        <v>3.29796510538702</v>
      </c>
      <c r="AU87" s="28">
        <v>1.38678908042837</v>
      </c>
      <c r="AV87" s="178">
        <v>1.9283216558249801</v>
      </c>
      <c r="AW87" s="28">
        <v>17.304289382842299</v>
      </c>
      <c r="AX87" s="178">
        <v>3.25233931869982</v>
      </c>
      <c r="AY87" s="30"/>
      <c r="AZ87" s="30"/>
      <c r="BA87" s="30"/>
      <c r="BB87" s="30"/>
      <c r="BC87" s="30"/>
      <c r="BD87" s="30"/>
      <c r="BE87" s="30"/>
      <c r="BF87" s="31"/>
    </row>
    <row r="88" spans="1:58" ht="12.95" customHeight="1" x14ac:dyDescent="0.2">
      <c r="A88" s="2"/>
      <c r="B88" s="37"/>
      <c r="C88" s="13" t="s">
        <v>2009</v>
      </c>
      <c r="D88" s="173" t="s">
        <v>2010</v>
      </c>
      <c r="E88" s="13" t="s">
        <v>2011</v>
      </c>
      <c r="F88" s="173" t="s">
        <v>2012</v>
      </c>
      <c r="G88" s="13" t="s">
        <v>2013</v>
      </c>
      <c r="H88" s="173" t="s">
        <v>2014</v>
      </c>
      <c r="I88" s="13" t="s">
        <v>2015</v>
      </c>
      <c r="J88" s="173" t="s">
        <v>2016</v>
      </c>
      <c r="K88" s="13" t="s">
        <v>2017</v>
      </c>
      <c r="L88" s="173" t="s">
        <v>2018</v>
      </c>
      <c r="M88" s="13" t="s">
        <v>2019</v>
      </c>
      <c r="N88" s="173" t="s">
        <v>2020</v>
      </c>
      <c r="O88" s="13" t="s">
        <v>2021</v>
      </c>
      <c r="P88" s="173" t="s">
        <v>2022</v>
      </c>
      <c r="Q88" s="13" t="s">
        <v>2023</v>
      </c>
      <c r="R88" s="173" t="s">
        <v>2024</v>
      </c>
      <c r="S88" s="13" t="s">
        <v>2025</v>
      </c>
      <c r="T88" s="173" t="s">
        <v>2026</v>
      </c>
      <c r="U88" s="13" t="s">
        <v>2027</v>
      </c>
      <c r="V88" s="173" t="s">
        <v>2028</v>
      </c>
      <c r="W88" s="13" t="s">
        <v>2029</v>
      </c>
      <c r="X88" s="173" t="s">
        <v>2030</v>
      </c>
      <c r="Y88" s="13" t="s">
        <v>2031</v>
      </c>
      <c r="Z88" s="173" t="s">
        <v>2032</v>
      </c>
      <c r="AA88" s="13" t="s">
        <v>2033</v>
      </c>
      <c r="AB88" s="173" t="s">
        <v>2034</v>
      </c>
      <c r="AC88" s="13" t="s">
        <v>2035</v>
      </c>
      <c r="AD88" s="173" t="s">
        <v>2036</v>
      </c>
      <c r="AE88" s="13" t="s">
        <v>2037</v>
      </c>
      <c r="AF88" s="173" t="s">
        <v>2038</v>
      </c>
      <c r="AG88" s="13" t="s">
        <v>2039</v>
      </c>
      <c r="AH88" s="173" t="s">
        <v>2040</v>
      </c>
      <c r="AI88" s="13" t="s">
        <v>2041</v>
      </c>
      <c r="AJ88" s="173" t="s">
        <v>2042</v>
      </c>
      <c r="AK88" s="13" t="s">
        <v>2043</v>
      </c>
      <c r="AL88" s="173" t="s">
        <v>2044</v>
      </c>
      <c r="AM88" s="13" t="s">
        <v>2045</v>
      </c>
      <c r="AN88" s="173" t="s">
        <v>2046</v>
      </c>
      <c r="AO88" s="13" t="s">
        <v>2047</v>
      </c>
      <c r="AP88" s="173" t="s">
        <v>2048</v>
      </c>
      <c r="AQ88" s="15" t="s">
        <v>2049</v>
      </c>
      <c r="AR88" s="15" t="s">
        <v>2050</v>
      </c>
      <c r="AS88" s="15" t="s">
        <v>2051</v>
      </c>
      <c r="AT88" s="15" t="s">
        <v>2052</v>
      </c>
      <c r="AU88" s="15" t="s">
        <v>2053</v>
      </c>
      <c r="AV88" s="15" t="s">
        <v>2054</v>
      </c>
      <c r="AW88" s="15" t="s">
        <v>2055</v>
      </c>
      <c r="AX88" s="15" t="s">
        <v>2056</v>
      </c>
      <c r="AY88" s="13" t="s">
        <v>2057</v>
      </c>
      <c r="AZ88" s="173" t="s">
        <v>2058</v>
      </c>
      <c r="BA88" s="13" t="s">
        <v>2059</v>
      </c>
      <c r="BB88" s="173" t="s">
        <v>2060</v>
      </c>
      <c r="BC88" s="13" t="s">
        <v>2061</v>
      </c>
      <c r="BD88" s="173" t="s">
        <v>2062</v>
      </c>
      <c r="BE88" s="13" t="s">
        <v>2063</v>
      </c>
      <c r="BF88" s="182" t="s">
        <v>2064</v>
      </c>
    </row>
    <row r="89" spans="1:58" ht="12.95" customHeight="1" x14ac:dyDescent="0.2">
      <c r="A89" s="2" t="s">
        <v>353</v>
      </c>
      <c r="B89" s="37">
        <v>3</v>
      </c>
      <c r="C89" s="13" t="s">
        <v>713</v>
      </c>
      <c r="D89" s="173" t="s">
        <v>713</v>
      </c>
      <c r="E89" s="13">
        <v>8.4216757136040297</v>
      </c>
      <c r="F89" s="173">
        <v>2.2210854239875499</v>
      </c>
      <c r="G89" s="13" t="s">
        <v>713</v>
      </c>
      <c r="H89" s="173" t="s">
        <v>713</v>
      </c>
      <c r="I89" s="13" t="s">
        <v>713</v>
      </c>
      <c r="J89" s="173" t="s">
        <v>713</v>
      </c>
      <c r="K89" s="13" t="s">
        <v>713</v>
      </c>
      <c r="L89" s="173" t="s">
        <v>713</v>
      </c>
      <c r="M89" s="13" t="s">
        <v>713</v>
      </c>
      <c r="N89" s="173" t="s">
        <v>713</v>
      </c>
      <c r="O89" s="13">
        <v>29.926371915039699</v>
      </c>
      <c r="P89" s="173">
        <v>3.24776504845507</v>
      </c>
      <c r="Q89" s="13" t="s">
        <v>713</v>
      </c>
      <c r="R89" s="173" t="s">
        <v>713</v>
      </c>
      <c r="S89" s="13" t="s">
        <v>713</v>
      </c>
      <c r="T89" s="173" t="s">
        <v>713</v>
      </c>
      <c r="U89" s="13" t="s">
        <v>713</v>
      </c>
      <c r="V89" s="173" t="s">
        <v>713</v>
      </c>
      <c r="W89" s="13" t="s">
        <v>713</v>
      </c>
      <c r="X89" s="173" t="s">
        <v>713</v>
      </c>
      <c r="Y89" s="13">
        <v>12.6359009122649</v>
      </c>
      <c r="Z89" s="173">
        <v>2.8731597747677098</v>
      </c>
      <c r="AA89" s="13" t="s">
        <v>713</v>
      </c>
      <c r="AB89" s="173" t="s">
        <v>713</v>
      </c>
      <c r="AC89" s="13" t="s">
        <v>713</v>
      </c>
      <c r="AD89" s="173" t="s">
        <v>713</v>
      </c>
      <c r="AE89" s="13" t="s">
        <v>713</v>
      </c>
      <c r="AF89" s="173" t="s">
        <v>713</v>
      </c>
      <c r="AG89" s="13" t="s">
        <v>713</v>
      </c>
      <c r="AH89" s="173" t="s">
        <v>713</v>
      </c>
      <c r="AI89" s="13">
        <v>49.0160514590914</v>
      </c>
      <c r="AJ89" s="173">
        <v>3.38267364867031</v>
      </c>
      <c r="AK89" s="13" t="s">
        <v>713</v>
      </c>
      <c r="AL89" s="173" t="s">
        <v>713</v>
      </c>
      <c r="AM89" s="13" t="s">
        <v>713</v>
      </c>
      <c r="AN89" s="173" t="s">
        <v>713</v>
      </c>
      <c r="AO89" s="13" t="s">
        <v>713</v>
      </c>
      <c r="AP89" s="173" t="s">
        <v>713</v>
      </c>
      <c r="AQ89" s="15"/>
      <c r="AR89" s="15"/>
      <c r="AS89" s="15"/>
      <c r="AT89" s="15"/>
      <c r="AU89" s="15"/>
      <c r="AV89" s="15"/>
      <c r="AW89" s="15"/>
      <c r="AX89" s="15"/>
      <c r="AY89" s="13" t="s">
        <v>713</v>
      </c>
      <c r="AZ89" s="173" t="s">
        <v>713</v>
      </c>
      <c r="BA89" s="13" t="s">
        <v>713</v>
      </c>
      <c r="BB89" s="173" t="s">
        <v>713</v>
      </c>
      <c r="BC89" s="13" t="s">
        <v>713</v>
      </c>
      <c r="BD89" s="173" t="s">
        <v>713</v>
      </c>
      <c r="BE89" s="13" t="s">
        <v>713</v>
      </c>
      <c r="BF89" s="182" t="s">
        <v>713</v>
      </c>
    </row>
    <row r="90" spans="1:58" ht="12.95" customHeight="1" x14ac:dyDescent="0.2">
      <c r="A90" s="2" t="s">
        <v>356</v>
      </c>
      <c r="B90" s="37">
        <v>3</v>
      </c>
      <c r="C90" s="13">
        <v>19.894960286188901</v>
      </c>
      <c r="D90" s="173">
        <v>1.80581540505994</v>
      </c>
      <c r="E90" s="13">
        <v>16.038578472492699</v>
      </c>
      <c r="F90" s="173">
        <v>3.2988587515504602</v>
      </c>
      <c r="G90" s="13">
        <v>17.473193114568598</v>
      </c>
      <c r="H90" s="173">
        <v>3.2681638906237298</v>
      </c>
      <c r="I90" s="13">
        <v>21.683637491351199</v>
      </c>
      <c r="J90" s="173">
        <v>2.26128497265687</v>
      </c>
      <c r="K90" s="13">
        <v>5.6450590188585101</v>
      </c>
      <c r="L90" s="173">
        <v>4.0376234254922601</v>
      </c>
      <c r="M90" s="13">
        <v>44.396024857144802</v>
      </c>
      <c r="N90" s="173">
        <v>2.15441549643407</v>
      </c>
      <c r="O90" s="13">
        <v>45.516620815952599</v>
      </c>
      <c r="P90" s="173">
        <v>3.58434569451122</v>
      </c>
      <c r="Q90" s="13">
        <v>48.386447364920599</v>
      </c>
      <c r="R90" s="173">
        <v>3.63386446691191</v>
      </c>
      <c r="S90" s="13">
        <v>43.042232836978002</v>
      </c>
      <c r="T90" s="173">
        <v>2.55986756744919</v>
      </c>
      <c r="U90" s="13">
        <v>-2.4743879789746202</v>
      </c>
      <c r="V90" s="173">
        <v>3.7663071451490699</v>
      </c>
      <c r="W90" s="13">
        <v>12.6173329482691</v>
      </c>
      <c r="X90" s="173">
        <v>1.41294167871059</v>
      </c>
      <c r="Y90" s="13">
        <v>6.4632081128665497</v>
      </c>
      <c r="Z90" s="173">
        <v>1.5301027543046399</v>
      </c>
      <c r="AA90" s="13">
        <v>14.0351311736319</v>
      </c>
      <c r="AB90" s="173">
        <v>2.3813058960029099</v>
      </c>
      <c r="AC90" s="13">
        <v>13.3508499629855</v>
      </c>
      <c r="AD90" s="173">
        <v>1.8362404432369801</v>
      </c>
      <c r="AE90" s="13">
        <v>6.88764185011898</v>
      </c>
      <c r="AF90" s="173">
        <v>2.63081862417559</v>
      </c>
      <c r="AG90" s="13">
        <v>23.091681908397302</v>
      </c>
      <c r="AH90" s="173">
        <v>1.8806574595733601</v>
      </c>
      <c r="AI90" s="13">
        <v>31.981592598688099</v>
      </c>
      <c r="AJ90" s="173">
        <v>3.9362669018262899</v>
      </c>
      <c r="AK90" s="13">
        <v>20.1052283468788</v>
      </c>
      <c r="AL90" s="173">
        <v>3.2271138948664202</v>
      </c>
      <c r="AM90" s="13">
        <v>21.9232797086852</v>
      </c>
      <c r="AN90" s="173">
        <v>2.1312986781855501</v>
      </c>
      <c r="AO90" s="13">
        <v>-10.058312890002901</v>
      </c>
      <c r="AP90" s="173">
        <v>4.1994640882115899</v>
      </c>
      <c r="AQ90" s="15"/>
      <c r="AR90" s="15"/>
      <c r="AS90" s="15"/>
      <c r="AT90" s="15"/>
      <c r="AU90" s="15"/>
      <c r="AV90" s="15"/>
      <c r="AW90" s="15"/>
      <c r="AX90" s="15"/>
      <c r="AY90" s="13">
        <v>13.749827062337699</v>
      </c>
      <c r="AZ90" s="173">
        <v>2.0103819144222301</v>
      </c>
      <c r="BA90" s="13">
        <v>30.339164340123801</v>
      </c>
      <c r="BB90" s="173">
        <v>2.5335416702007199</v>
      </c>
      <c r="BC90" s="13">
        <v>-10.968120478240699</v>
      </c>
      <c r="BD90" s="173">
        <v>1.9589844768385301</v>
      </c>
      <c r="BE90" s="13">
        <v>-33.120870924220803</v>
      </c>
      <c r="BF90" s="182">
        <v>2.7225579249946801</v>
      </c>
    </row>
    <row r="91" spans="1:58" ht="12.95" customHeight="1" x14ac:dyDescent="0.2">
      <c r="A91" s="2" t="s">
        <v>99</v>
      </c>
      <c r="B91" s="37">
        <v>3</v>
      </c>
      <c r="C91" s="13">
        <v>8.2864522544407908</v>
      </c>
      <c r="D91" s="173">
        <v>0.79823621334287898</v>
      </c>
      <c r="E91" s="13">
        <v>5.7656729175039496</v>
      </c>
      <c r="F91" s="173">
        <v>1.3124304924547701</v>
      </c>
      <c r="G91" s="13">
        <v>5.7871812025155096</v>
      </c>
      <c r="H91" s="173">
        <v>1.67986292230319</v>
      </c>
      <c r="I91" s="13">
        <v>9.9753616580521296</v>
      </c>
      <c r="J91" s="173">
        <v>1.1799019486107101</v>
      </c>
      <c r="K91" s="13">
        <v>4.20968874054818</v>
      </c>
      <c r="L91" s="173">
        <v>1.78080708890669</v>
      </c>
      <c r="M91" s="13">
        <v>30.035552531745701</v>
      </c>
      <c r="N91" s="173">
        <v>1.7281648729799499</v>
      </c>
      <c r="O91" s="13">
        <v>33.212315121291702</v>
      </c>
      <c r="P91" s="173">
        <v>2.6771392084220298</v>
      </c>
      <c r="Q91" s="13">
        <v>35.3481221521698</v>
      </c>
      <c r="R91" s="173">
        <v>4.20402171761841</v>
      </c>
      <c r="S91" s="13">
        <v>27.384069191463801</v>
      </c>
      <c r="T91" s="173">
        <v>2.15128399155024</v>
      </c>
      <c r="U91" s="13">
        <v>-5.8282459298279798</v>
      </c>
      <c r="V91" s="173">
        <v>2.9958333146179901</v>
      </c>
      <c r="W91" s="13">
        <v>10.688995891970301</v>
      </c>
      <c r="X91" s="173">
        <v>1.09719907160689</v>
      </c>
      <c r="Y91" s="13">
        <v>7.7274208221225704</v>
      </c>
      <c r="Z91" s="173">
        <v>1.4477156290642199</v>
      </c>
      <c r="AA91" s="13">
        <v>10.2312511008641</v>
      </c>
      <c r="AB91" s="173">
        <v>2.6042948330524398</v>
      </c>
      <c r="AC91" s="13">
        <v>11.908078570709</v>
      </c>
      <c r="AD91" s="173">
        <v>1.3768025718814501</v>
      </c>
      <c r="AE91" s="13">
        <v>4.1806577485864604</v>
      </c>
      <c r="AF91" s="173">
        <v>1.8743925363995899</v>
      </c>
      <c r="AG91" s="13">
        <v>50.988999321843202</v>
      </c>
      <c r="AH91" s="173">
        <v>1.82716424052153</v>
      </c>
      <c r="AI91" s="13">
        <v>53.294591139081703</v>
      </c>
      <c r="AJ91" s="173">
        <v>3.1055316613681598</v>
      </c>
      <c r="AK91" s="13">
        <v>48.633445544450602</v>
      </c>
      <c r="AL91" s="173">
        <v>3.5409750838537799</v>
      </c>
      <c r="AM91" s="13">
        <v>50.732490579775103</v>
      </c>
      <c r="AN91" s="173">
        <v>2.0339902794971998</v>
      </c>
      <c r="AO91" s="13">
        <v>-2.5621005593066402</v>
      </c>
      <c r="AP91" s="173">
        <v>3.1055389999444798</v>
      </c>
      <c r="AQ91" s="15"/>
      <c r="AR91" s="15"/>
      <c r="AS91" s="15"/>
      <c r="AT91" s="15"/>
      <c r="AU91" s="15"/>
      <c r="AV91" s="15"/>
      <c r="AW91" s="15"/>
      <c r="AX91" s="15"/>
      <c r="AY91" s="13">
        <v>3.3168011514437801</v>
      </c>
      <c r="AZ91" s="173">
        <v>1.0034877174110599</v>
      </c>
      <c r="BA91" s="13">
        <v>1.1023767019311701</v>
      </c>
      <c r="BB91" s="173">
        <v>2.6967412537083302</v>
      </c>
      <c r="BC91" s="13">
        <v>1.4666215224182599</v>
      </c>
      <c r="BD91" s="173">
        <v>1.36114619116616</v>
      </c>
      <c r="BE91" s="13">
        <v>-5.8857993757932103</v>
      </c>
      <c r="BF91" s="182">
        <v>2.6906679064733598</v>
      </c>
    </row>
    <row r="92" spans="1:58" ht="12.95" customHeight="1" x14ac:dyDescent="0.2">
      <c r="A92" s="2" t="s">
        <v>375</v>
      </c>
      <c r="B92" s="37">
        <v>3</v>
      </c>
      <c r="C92" s="13">
        <v>9.8008355714090296</v>
      </c>
      <c r="D92" s="173">
        <v>0.63804195243040396</v>
      </c>
      <c r="E92" s="13">
        <v>3.5429349517479301</v>
      </c>
      <c r="F92" s="173">
        <v>1.4037036987084499</v>
      </c>
      <c r="G92" s="13">
        <v>6.4850798052425196</v>
      </c>
      <c r="H92" s="173">
        <v>2.0769119458541998</v>
      </c>
      <c r="I92" s="13">
        <v>10.5691301898819</v>
      </c>
      <c r="J92" s="173">
        <v>0.71971838638556496</v>
      </c>
      <c r="K92" s="13">
        <v>7.0261952381339601</v>
      </c>
      <c r="L92" s="173">
        <v>1.6012934284126501</v>
      </c>
      <c r="M92" s="13">
        <v>20.791370112215802</v>
      </c>
      <c r="N92" s="173">
        <v>1.03747150060607</v>
      </c>
      <c r="O92" s="13">
        <v>23.778859150567701</v>
      </c>
      <c r="P92" s="173">
        <v>3.2906361743421999</v>
      </c>
      <c r="Q92" s="13">
        <v>25.775165956687001</v>
      </c>
      <c r="R92" s="173">
        <v>3.56408485652589</v>
      </c>
      <c r="S92" s="13">
        <v>20.194171299803902</v>
      </c>
      <c r="T92" s="173">
        <v>1.06424784774432</v>
      </c>
      <c r="U92" s="13">
        <v>-3.5846878507637499</v>
      </c>
      <c r="V92" s="173">
        <v>3.3459264460499698</v>
      </c>
      <c r="W92" s="13">
        <v>27.9509736644269</v>
      </c>
      <c r="X92" s="173">
        <v>0.91852964474154497</v>
      </c>
      <c r="Y92" s="13">
        <v>20.572646745665701</v>
      </c>
      <c r="Z92" s="173">
        <v>2.97417447234784</v>
      </c>
      <c r="AA92" s="13">
        <v>20.953627041436501</v>
      </c>
      <c r="AB92" s="173">
        <v>3.8572005272687999</v>
      </c>
      <c r="AC92" s="13">
        <v>28.9025269658394</v>
      </c>
      <c r="AD92" s="173">
        <v>0.97257046626979604</v>
      </c>
      <c r="AE92" s="13">
        <v>8.3298802201737505</v>
      </c>
      <c r="AF92" s="173">
        <v>3.24707970762582</v>
      </c>
      <c r="AG92" s="13">
        <v>41.456820651948199</v>
      </c>
      <c r="AH92" s="173">
        <v>1.0459297067995901</v>
      </c>
      <c r="AI92" s="13">
        <v>52.105559152018699</v>
      </c>
      <c r="AJ92" s="173">
        <v>3.7901523559914598</v>
      </c>
      <c r="AK92" s="13">
        <v>46.786127196633998</v>
      </c>
      <c r="AL92" s="173">
        <v>4.0472237830698896</v>
      </c>
      <c r="AM92" s="13">
        <v>40.334171544474799</v>
      </c>
      <c r="AN92" s="173">
        <v>1.1062853617177899</v>
      </c>
      <c r="AO92" s="13">
        <v>-11.771387607544</v>
      </c>
      <c r="AP92" s="173">
        <v>3.87640458519523</v>
      </c>
      <c r="AQ92" s="15"/>
      <c r="AR92" s="15"/>
      <c r="AS92" s="15"/>
      <c r="AT92" s="15"/>
      <c r="AU92" s="15"/>
      <c r="AV92" s="15"/>
      <c r="AW92" s="15"/>
      <c r="AX92" s="15"/>
      <c r="AY92" s="13">
        <v>2.8630063608034702</v>
      </c>
      <c r="AZ92" s="173">
        <v>0.84996229854218897</v>
      </c>
      <c r="BA92" s="13">
        <v>3.4033159104533102</v>
      </c>
      <c r="BB92" s="173">
        <v>1.37391130112015</v>
      </c>
      <c r="BC92" s="13">
        <v>-3.8757370389962603E-2</v>
      </c>
      <c r="BD92" s="173">
        <v>1.33743626821897</v>
      </c>
      <c r="BE92" s="13">
        <v>-6.2275649008668301</v>
      </c>
      <c r="BF92" s="182">
        <v>1.71655063771932</v>
      </c>
    </row>
    <row r="93" spans="1:58" ht="12.95" customHeight="1" x14ac:dyDescent="0.2">
      <c r="A93" s="2" t="s">
        <v>377</v>
      </c>
      <c r="B93" s="37">
        <v>3</v>
      </c>
      <c r="C93" s="13">
        <v>18.466001413963301</v>
      </c>
      <c r="D93" s="173">
        <v>0.80709541739286506</v>
      </c>
      <c r="E93" s="13">
        <v>17.709956204496699</v>
      </c>
      <c r="F93" s="173">
        <v>2.2295263512967902</v>
      </c>
      <c r="G93" s="13">
        <v>17.614755029405799</v>
      </c>
      <c r="H93" s="173">
        <v>2.2938468857708099</v>
      </c>
      <c r="I93" s="13">
        <v>19.5402184254777</v>
      </c>
      <c r="J93" s="173">
        <v>1.0586893708862599</v>
      </c>
      <c r="K93" s="13">
        <v>1.83026222098098</v>
      </c>
      <c r="L93" s="173">
        <v>2.5313203945107698</v>
      </c>
      <c r="M93" s="13">
        <v>38.705862975928099</v>
      </c>
      <c r="N93" s="173">
        <v>1.37043167118743</v>
      </c>
      <c r="O93" s="13">
        <v>42.6575983518226</v>
      </c>
      <c r="P93" s="173">
        <v>3.1359454171558099</v>
      </c>
      <c r="Q93" s="13">
        <v>41.804129401939399</v>
      </c>
      <c r="R93" s="173">
        <v>3.1642797634036102</v>
      </c>
      <c r="S93" s="13">
        <v>34.883574380124102</v>
      </c>
      <c r="T93" s="173">
        <v>1.54714520508949</v>
      </c>
      <c r="U93" s="13">
        <v>-7.7740239716984201</v>
      </c>
      <c r="V93" s="173">
        <v>3.28298430695386</v>
      </c>
      <c r="W93" s="13">
        <v>22.218229556684399</v>
      </c>
      <c r="X93" s="173">
        <v>1.1357655625894201</v>
      </c>
      <c r="Y93" s="13">
        <v>18.516738439420301</v>
      </c>
      <c r="Z93" s="173">
        <v>2.28662587307802</v>
      </c>
      <c r="AA93" s="13">
        <v>21.050093651997699</v>
      </c>
      <c r="AB93" s="173">
        <v>2.1899981331842899</v>
      </c>
      <c r="AC93" s="13">
        <v>25.059347533853099</v>
      </c>
      <c r="AD93" s="173">
        <v>1.5600826837275701</v>
      </c>
      <c r="AE93" s="13">
        <v>6.5426090944328301</v>
      </c>
      <c r="AF93" s="173">
        <v>2.6883584269851299</v>
      </c>
      <c r="AG93" s="13">
        <v>20.6099060534243</v>
      </c>
      <c r="AH93" s="173">
        <v>0.95451724313993103</v>
      </c>
      <c r="AI93" s="13">
        <v>21.1157070042605</v>
      </c>
      <c r="AJ93" s="173">
        <v>2.1324236741318101</v>
      </c>
      <c r="AK93" s="13">
        <v>19.531021916657199</v>
      </c>
      <c r="AL93" s="173">
        <v>2.48395223143085</v>
      </c>
      <c r="AM93" s="13">
        <v>20.516859660545101</v>
      </c>
      <c r="AN93" s="173">
        <v>1.1263362184027499</v>
      </c>
      <c r="AO93" s="13">
        <v>-0.59884734371540205</v>
      </c>
      <c r="AP93" s="173">
        <v>2.4817242633289598</v>
      </c>
      <c r="AQ93" s="15"/>
      <c r="AR93" s="15"/>
      <c r="AS93" s="15"/>
      <c r="AT93" s="15"/>
      <c r="AU93" s="15"/>
      <c r="AV93" s="15"/>
      <c r="AW93" s="15"/>
      <c r="AX93" s="15"/>
      <c r="AY93" s="13">
        <v>-1.3426345491695599</v>
      </c>
      <c r="AZ93" s="173">
        <v>1.3774343811249701</v>
      </c>
      <c r="BA93" s="13">
        <v>4.9694461139643602</v>
      </c>
      <c r="BB93" s="173">
        <v>1.93363607034664</v>
      </c>
      <c r="BC93" s="13">
        <v>2.6868895678926199</v>
      </c>
      <c r="BD93" s="173">
        <v>1.4496971449777101</v>
      </c>
      <c r="BE93" s="13">
        <v>-6.3137011326874202</v>
      </c>
      <c r="BF93" s="182">
        <v>1.51201527046034</v>
      </c>
    </row>
    <row r="94" spans="1:58" ht="12.95" customHeight="1" x14ac:dyDescent="0.2">
      <c r="A94" s="2" t="s">
        <v>382</v>
      </c>
      <c r="B94" s="37">
        <v>3</v>
      </c>
      <c r="C94" s="13">
        <v>10.768154087250201</v>
      </c>
      <c r="D94" s="173">
        <v>0.82411349506748999</v>
      </c>
      <c r="E94" s="13">
        <v>9.9657875751287595</v>
      </c>
      <c r="F94" s="173">
        <v>1.7140004985538599</v>
      </c>
      <c r="G94" s="13">
        <v>10.1378492125266</v>
      </c>
      <c r="H94" s="173">
        <v>2.1556821036311602</v>
      </c>
      <c r="I94" s="13">
        <v>11.097975762441401</v>
      </c>
      <c r="J94" s="173">
        <v>1.0262640038524899</v>
      </c>
      <c r="K94" s="13">
        <v>1.13218818731267</v>
      </c>
      <c r="L94" s="173">
        <v>1.9172984100628401</v>
      </c>
      <c r="M94" s="13">
        <v>53.3484454678917</v>
      </c>
      <c r="N94" s="173">
        <v>1.3699725720746101</v>
      </c>
      <c r="O94" s="13">
        <v>54.648836497008702</v>
      </c>
      <c r="P94" s="173">
        <v>2.8197959252988301</v>
      </c>
      <c r="Q94" s="13">
        <v>58.5062390271788</v>
      </c>
      <c r="R94" s="173">
        <v>3.56072588461286</v>
      </c>
      <c r="S94" s="13">
        <v>52.534566809918999</v>
      </c>
      <c r="T94" s="173">
        <v>1.63801019179067</v>
      </c>
      <c r="U94" s="13">
        <v>-2.1142696870897</v>
      </c>
      <c r="V94" s="173">
        <v>3.0422417143934699</v>
      </c>
      <c r="W94" s="13">
        <v>6.4756589753857803</v>
      </c>
      <c r="X94" s="173">
        <v>0.63945116291058302</v>
      </c>
      <c r="Y94" s="13">
        <v>4.4896409682270404</v>
      </c>
      <c r="Z94" s="173">
        <v>1.1635899600711199</v>
      </c>
      <c r="AA94" s="13">
        <v>5.9843076847405596</v>
      </c>
      <c r="AB94" s="173">
        <v>1.8832359724440499</v>
      </c>
      <c r="AC94" s="13">
        <v>7.4395464614718199</v>
      </c>
      <c r="AD94" s="173">
        <v>0.83552821973156799</v>
      </c>
      <c r="AE94" s="13">
        <v>2.9499054932447799</v>
      </c>
      <c r="AF94" s="173">
        <v>1.4197291931462901</v>
      </c>
      <c r="AG94" s="13">
        <v>29.407741469472299</v>
      </c>
      <c r="AH94" s="173">
        <v>1.2727182464807401</v>
      </c>
      <c r="AI94" s="13">
        <v>30.895734959635501</v>
      </c>
      <c r="AJ94" s="173">
        <v>2.82125543569687</v>
      </c>
      <c r="AK94" s="13">
        <v>25.371604075554</v>
      </c>
      <c r="AL94" s="173">
        <v>3.1385216189416698</v>
      </c>
      <c r="AM94" s="13">
        <v>28.927910966167701</v>
      </c>
      <c r="AN94" s="173">
        <v>1.3604299795836201</v>
      </c>
      <c r="AO94" s="13">
        <v>-1.9678239934677499</v>
      </c>
      <c r="AP94" s="173">
        <v>2.9910855192092201</v>
      </c>
      <c r="AQ94" s="15"/>
      <c r="AR94" s="15"/>
      <c r="AS94" s="15"/>
      <c r="AT94" s="15"/>
      <c r="AU94" s="15"/>
      <c r="AV94" s="15"/>
      <c r="AW94" s="15"/>
      <c r="AX94" s="15"/>
      <c r="AY94" s="13">
        <v>1.6341662128389201</v>
      </c>
      <c r="AZ94" s="173">
        <v>1.15538459499485</v>
      </c>
      <c r="BA94" s="13">
        <v>7.5959127708073897</v>
      </c>
      <c r="BB94" s="173">
        <v>2.2284100000523202</v>
      </c>
      <c r="BC94" s="13">
        <v>-2.9312409517747899</v>
      </c>
      <c r="BD94" s="173">
        <v>1.11117083574759</v>
      </c>
      <c r="BE94" s="13">
        <v>-6.2988380318715302</v>
      </c>
      <c r="BF94" s="182">
        <v>2.1020964385508201</v>
      </c>
    </row>
    <row r="95" spans="1:58" ht="12.95" customHeight="1" x14ac:dyDescent="0.2">
      <c r="A95" s="2" t="s">
        <v>386</v>
      </c>
      <c r="B95" s="37">
        <v>3</v>
      </c>
      <c r="C95" s="13">
        <v>7.1343571126388801</v>
      </c>
      <c r="D95" s="173">
        <v>0.51099373703524198</v>
      </c>
      <c r="E95" s="13">
        <v>8.5535167861566705</v>
      </c>
      <c r="F95" s="173">
        <v>1.79360391493639</v>
      </c>
      <c r="G95" s="13">
        <v>7.5442953875644703</v>
      </c>
      <c r="H95" s="173">
        <v>1.0715650833944399</v>
      </c>
      <c r="I95" s="13">
        <v>6.5225753419374701</v>
      </c>
      <c r="J95" s="173">
        <v>0.66369106409212597</v>
      </c>
      <c r="K95" s="13">
        <v>-2.0309414442192</v>
      </c>
      <c r="L95" s="173">
        <v>1.98005890034971</v>
      </c>
      <c r="M95" s="13">
        <v>22.674769416967699</v>
      </c>
      <c r="N95" s="173">
        <v>0.95185491606468497</v>
      </c>
      <c r="O95" s="13">
        <v>29.378981007634799</v>
      </c>
      <c r="P95" s="173">
        <v>2.7367584573283201</v>
      </c>
      <c r="Q95" s="13">
        <v>24.3002013325764</v>
      </c>
      <c r="R95" s="173">
        <v>1.81374148537333</v>
      </c>
      <c r="S95" s="13">
        <v>20.337329458592599</v>
      </c>
      <c r="T95" s="173">
        <v>1.10652851336058</v>
      </c>
      <c r="U95" s="13">
        <v>-9.0416515490422604</v>
      </c>
      <c r="V95" s="173">
        <v>3.0558137735472402</v>
      </c>
      <c r="W95" s="13">
        <v>30.397882405959599</v>
      </c>
      <c r="X95" s="173">
        <v>0.97833101294416802</v>
      </c>
      <c r="Y95" s="13">
        <v>31.564746582325402</v>
      </c>
      <c r="Z95" s="173">
        <v>2.87019735571889</v>
      </c>
      <c r="AA95" s="13">
        <v>28.175127586379599</v>
      </c>
      <c r="AB95" s="173">
        <v>2.2354331182611502</v>
      </c>
      <c r="AC95" s="13">
        <v>30.924363968441199</v>
      </c>
      <c r="AD95" s="173">
        <v>1.3319638458887</v>
      </c>
      <c r="AE95" s="13">
        <v>-0.64038261388419904</v>
      </c>
      <c r="AF95" s="173">
        <v>3.2714468859361099</v>
      </c>
      <c r="AG95" s="13">
        <v>39.792991064433799</v>
      </c>
      <c r="AH95" s="173">
        <v>0.92456029974576703</v>
      </c>
      <c r="AI95" s="13">
        <v>30.5027556238831</v>
      </c>
      <c r="AJ95" s="173">
        <v>2.3261543362059198</v>
      </c>
      <c r="AK95" s="13">
        <v>39.980375693479502</v>
      </c>
      <c r="AL95" s="173">
        <v>2.2424454614887601</v>
      </c>
      <c r="AM95" s="13">
        <v>42.215731231028798</v>
      </c>
      <c r="AN95" s="173">
        <v>1.1914197266951201</v>
      </c>
      <c r="AO95" s="13">
        <v>11.712975607145699</v>
      </c>
      <c r="AP95" s="173">
        <v>2.5927743665291398</v>
      </c>
      <c r="AQ95" s="15"/>
      <c r="AR95" s="15"/>
      <c r="AS95" s="15"/>
      <c r="AT95" s="15"/>
      <c r="AU95" s="15"/>
      <c r="AV95" s="15"/>
      <c r="AW95" s="15"/>
      <c r="AX95" s="15"/>
      <c r="AY95" s="13">
        <v>-0.39256265690681102</v>
      </c>
      <c r="AZ95" s="173">
        <v>0.84653870107790596</v>
      </c>
      <c r="BA95" s="13">
        <v>-1.9124291334069199</v>
      </c>
      <c r="BB95" s="173">
        <v>1.35459894539998</v>
      </c>
      <c r="BC95" s="13">
        <v>-0.53375553262553799</v>
      </c>
      <c r="BD95" s="173">
        <v>1.41913552564199</v>
      </c>
      <c r="BE95" s="13">
        <v>2.8387473229392799</v>
      </c>
      <c r="BF95" s="182">
        <v>1.4603135199021999</v>
      </c>
    </row>
    <row r="96" spans="1:58" ht="12.95" customHeight="1" x14ac:dyDescent="0.2">
      <c r="A96" s="2" t="s">
        <v>387</v>
      </c>
      <c r="B96" s="37">
        <v>3</v>
      </c>
      <c r="C96" s="13">
        <v>19.324863034843499</v>
      </c>
      <c r="D96" s="173">
        <v>1.31847342889556</v>
      </c>
      <c r="E96" s="13">
        <v>15.6682186038199</v>
      </c>
      <c r="F96" s="173">
        <v>2.1284356666538402</v>
      </c>
      <c r="G96" s="13">
        <v>22.6151175544992</v>
      </c>
      <c r="H96" s="173">
        <v>3.1924659937845798</v>
      </c>
      <c r="I96" s="13">
        <v>19.090828500315101</v>
      </c>
      <c r="J96" s="173">
        <v>1.8090309587807001</v>
      </c>
      <c r="K96" s="13">
        <v>3.4226098964951799</v>
      </c>
      <c r="L96" s="173">
        <v>2.8691985301904999</v>
      </c>
      <c r="M96" s="13">
        <v>54.496378412970799</v>
      </c>
      <c r="N96" s="173">
        <v>1.76921644104388</v>
      </c>
      <c r="O96" s="13">
        <v>56.308624073203603</v>
      </c>
      <c r="P96" s="173">
        <v>4.0332196041862902</v>
      </c>
      <c r="Q96" s="13">
        <v>51.095697159794902</v>
      </c>
      <c r="R96" s="173">
        <v>3.2999823156292698</v>
      </c>
      <c r="S96" s="13">
        <v>55.354670114512203</v>
      </c>
      <c r="T96" s="173">
        <v>2.7022370546553902</v>
      </c>
      <c r="U96" s="13">
        <v>-0.95395395869140698</v>
      </c>
      <c r="V96" s="173">
        <v>4.9250629096137697</v>
      </c>
      <c r="W96" s="13">
        <v>10.7815204640253</v>
      </c>
      <c r="X96" s="173">
        <v>1.2158823212643901</v>
      </c>
      <c r="Y96" s="13">
        <v>9.1690479195880901</v>
      </c>
      <c r="Z96" s="173">
        <v>1.53287033829583</v>
      </c>
      <c r="AA96" s="13">
        <v>10.157829721127399</v>
      </c>
      <c r="AB96" s="173">
        <v>1.64259486406924</v>
      </c>
      <c r="AC96" s="13">
        <v>11.378609844963</v>
      </c>
      <c r="AD96" s="173">
        <v>1.4727818111553701</v>
      </c>
      <c r="AE96" s="13">
        <v>2.2095619253748802</v>
      </c>
      <c r="AF96" s="173">
        <v>1.64844022006743</v>
      </c>
      <c r="AG96" s="13">
        <v>15.3972380881604</v>
      </c>
      <c r="AH96" s="173">
        <v>1.41833981534917</v>
      </c>
      <c r="AI96" s="13">
        <v>18.854109403388399</v>
      </c>
      <c r="AJ96" s="173">
        <v>3.2064789971896999</v>
      </c>
      <c r="AK96" s="13">
        <v>16.131355564578499</v>
      </c>
      <c r="AL96" s="173">
        <v>2.0953375678841102</v>
      </c>
      <c r="AM96" s="13">
        <v>14.175891540209699</v>
      </c>
      <c r="AN96" s="173">
        <v>1.79466217798812</v>
      </c>
      <c r="AO96" s="13">
        <v>-4.6782178631786602</v>
      </c>
      <c r="AP96" s="173">
        <v>3.2408641204399302</v>
      </c>
      <c r="AQ96" s="15"/>
      <c r="AR96" s="15"/>
      <c r="AS96" s="15"/>
      <c r="AT96" s="15"/>
      <c r="AU96" s="15"/>
      <c r="AV96" s="15"/>
      <c r="AW96" s="15"/>
      <c r="AX96" s="15"/>
      <c r="AY96" s="13">
        <v>2.0700937760103502</v>
      </c>
      <c r="AZ96" s="173">
        <v>1.6659283383977599</v>
      </c>
      <c r="BA96" s="13">
        <v>0.64795669778931897</v>
      </c>
      <c r="BB96" s="173">
        <v>2.4629839646979002</v>
      </c>
      <c r="BC96" s="13">
        <v>-0.32364404532875601</v>
      </c>
      <c r="BD96" s="173">
        <v>1.6431012717195299</v>
      </c>
      <c r="BE96" s="13">
        <v>-2.3944064284709099</v>
      </c>
      <c r="BF96" s="182">
        <v>1.8008945462566801</v>
      </c>
    </row>
    <row r="97" spans="1:58" ht="12.95" customHeight="1" x14ac:dyDescent="0.2">
      <c r="A97" s="39" t="s">
        <v>399</v>
      </c>
      <c r="B97" s="40">
        <v>3</v>
      </c>
      <c r="C97" s="41">
        <v>13.3822319658192</v>
      </c>
      <c r="D97" s="181">
        <v>0.39474354139103301</v>
      </c>
      <c r="E97" s="41">
        <v>10.7082926531188</v>
      </c>
      <c r="F97" s="181">
        <v>0.74124458519894998</v>
      </c>
      <c r="G97" s="41">
        <v>12.5224959009033</v>
      </c>
      <c r="H97" s="181">
        <v>0.89288785777152102</v>
      </c>
      <c r="I97" s="41">
        <v>14.068532481350999</v>
      </c>
      <c r="J97" s="181">
        <v>0.51330646293426496</v>
      </c>
      <c r="K97" s="41">
        <v>3.0335802654443298</v>
      </c>
      <c r="L97" s="181">
        <v>0.95055694786147904</v>
      </c>
      <c r="M97" s="41">
        <v>37.778343396409198</v>
      </c>
      <c r="N97" s="181">
        <v>0.58020878515487095</v>
      </c>
      <c r="O97" s="41">
        <v>39.428525866565202</v>
      </c>
      <c r="P97" s="181">
        <v>1.1383443472728201</v>
      </c>
      <c r="Q97" s="41">
        <v>40.745143199323799</v>
      </c>
      <c r="R97" s="181">
        <v>1.2813612590719901</v>
      </c>
      <c r="S97" s="41">
        <v>36.247230584484797</v>
      </c>
      <c r="T97" s="181">
        <v>0.72726485618546999</v>
      </c>
      <c r="U97" s="41">
        <v>-4.5387458465840202</v>
      </c>
      <c r="V97" s="181">
        <v>1.3399876151857499</v>
      </c>
      <c r="W97" s="41">
        <v>17.304370558102999</v>
      </c>
      <c r="X97" s="181">
        <v>0.40853919182027298</v>
      </c>
      <c r="Y97" s="41">
        <v>13.892418812810099</v>
      </c>
      <c r="Z97" s="181">
        <v>0.777698725387995</v>
      </c>
      <c r="AA97" s="41">
        <v>15.7981954228825</v>
      </c>
      <c r="AB97" s="181">
        <v>0.94078683872844004</v>
      </c>
      <c r="AC97" s="41">
        <v>18.423331901180401</v>
      </c>
      <c r="AD97" s="181">
        <v>0.52076154861419999</v>
      </c>
      <c r="AE97" s="41">
        <v>4.3514105311496403</v>
      </c>
      <c r="AF97" s="181">
        <v>0.94373014283146195</v>
      </c>
      <c r="AG97" s="41">
        <v>31.535054079668502</v>
      </c>
      <c r="AH97" s="181">
        <v>0.52229448796363498</v>
      </c>
      <c r="AI97" s="41">
        <v>35.970762667505902</v>
      </c>
      <c r="AJ97" s="181">
        <v>1.11204677869181</v>
      </c>
      <c r="AK97" s="41">
        <v>30.934165476890399</v>
      </c>
      <c r="AL97" s="181">
        <v>1.1497304635052901</v>
      </c>
      <c r="AM97" s="41">
        <v>31.2609050329838</v>
      </c>
      <c r="AN97" s="181">
        <v>0.60039296857109004</v>
      </c>
      <c r="AO97" s="41">
        <v>-2.8462449500099498</v>
      </c>
      <c r="AP97" s="181">
        <v>1.2341865922647799</v>
      </c>
      <c r="AQ97" s="30"/>
      <c r="AR97" s="30"/>
      <c r="AS97" s="30"/>
      <c r="AT97" s="30"/>
      <c r="AU97" s="30"/>
      <c r="AV97" s="30"/>
      <c r="AW97" s="30"/>
      <c r="AX97" s="30"/>
      <c r="AY97" s="41">
        <v>3.12838533676541</v>
      </c>
      <c r="AZ97" s="181">
        <v>0.50498015696577803</v>
      </c>
      <c r="BA97" s="41">
        <v>6.5922490573803501</v>
      </c>
      <c r="BB97" s="181">
        <v>0.81045297162479901</v>
      </c>
      <c r="BC97" s="41">
        <v>-1.5202867554355599</v>
      </c>
      <c r="BD97" s="181">
        <v>0.56295729300096997</v>
      </c>
      <c r="BE97" s="41">
        <v>-8.2003476387102001</v>
      </c>
      <c r="BF97" s="186">
        <v>0.77826727857270495</v>
      </c>
    </row>
    <row r="99" spans="1:58" x14ac:dyDescent="0.2">
      <c r="A99" s="52" t="s">
        <v>542</v>
      </c>
    </row>
    <row r="100" spans="1:58" x14ac:dyDescent="0.2">
      <c r="A100" s="52" t="s">
        <v>400</v>
      </c>
    </row>
    <row r="101" spans="1:58" x14ac:dyDescent="0.2">
      <c r="A101" s="52" t="s">
        <v>401</v>
      </c>
    </row>
    <row r="102" spans="1:58" x14ac:dyDescent="0.2">
      <c r="A102" s="52" t="s">
        <v>402</v>
      </c>
    </row>
    <row r="103" spans="1:58" x14ac:dyDescent="0.2">
      <c r="A103" s="52" t="s">
        <v>403</v>
      </c>
    </row>
    <row r="104" spans="1:58" x14ac:dyDescent="0.2">
      <c r="A104" s="172" t="str">
        <f>HYPERLINK("https://oecdcode.org/disclaimers/cyprus.html", "Information on data for Cyprus: https://oecdcode.org/disclaimers/cyprus.html")</f>
        <v>Information on data for Cyprus: https://oecdcode.org/disclaimers/cyprus.html</v>
      </c>
    </row>
    <row r="105" spans="1:58" x14ac:dyDescent="0.2">
      <c r="A105" s="52" t="s">
        <v>404</v>
      </c>
    </row>
  </sheetData>
  <mergeCells count="42">
    <mergeCell ref="AY7:BF7"/>
    <mergeCell ref="AY8:BF8"/>
    <mergeCell ref="AY9:AZ9"/>
    <mergeCell ref="BA9:BB9"/>
    <mergeCell ref="BC9:BD9"/>
    <mergeCell ref="BE9:BF9"/>
    <mergeCell ref="AQ7:AX7"/>
    <mergeCell ref="AQ8:AX8"/>
    <mergeCell ref="AQ9:AR9"/>
    <mergeCell ref="AS9:AT9"/>
    <mergeCell ref="AU9:AV9"/>
    <mergeCell ref="AW9:AX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BF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410" priority="12">
      <formula>ABS(K1/L1)&gt;1.95996398454005</formula>
    </cfRule>
  </conditionalFormatting>
  <conditionalFormatting sqref="U1:U200">
    <cfRule type="expression" dxfId="409" priority="11">
      <formula>ABS(U1/V1)&gt;1.95996398454005</formula>
    </cfRule>
  </conditionalFormatting>
  <conditionalFormatting sqref="AE1:AE200">
    <cfRule type="expression" dxfId="408" priority="10">
      <formula>ABS(AE1/AF1)&gt;1.95996398454005</formula>
    </cfRule>
  </conditionalFormatting>
  <conditionalFormatting sqref="AO1:AO200">
    <cfRule type="expression" dxfId="407" priority="9">
      <formula>ABS(AO1/AP1)&gt;1.95996398454005</formula>
    </cfRule>
  </conditionalFormatting>
  <conditionalFormatting sqref="AQ1:AQ200">
    <cfRule type="expression" dxfId="406" priority="8">
      <formula>ABS(AQ1/AR1)&gt;1.95996398454005</formula>
    </cfRule>
  </conditionalFormatting>
  <conditionalFormatting sqref="AS1:AS200">
    <cfRule type="expression" dxfId="405" priority="7">
      <formula>ABS(AS1/AT1)&gt;1.95996398454005</formula>
    </cfRule>
  </conditionalFormatting>
  <conditionalFormatting sqref="AU1:AU200">
    <cfRule type="expression" dxfId="404" priority="6">
      <formula>ABS(AU1/AV1)&gt;1.95996398454005</formula>
    </cfRule>
  </conditionalFormatting>
  <conditionalFormatting sqref="AW1:AW200">
    <cfRule type="expression" dxfId="403" priority="5">
      <formula>ABS(AW1/AX1)&gt;1.95996398454005</formula>
    </cfRule>
  </conditionalFormatting>
  <conditionalFormatting sqref="AY1:AY200">
    <cfRule type="expression" dxfId="402" priority="4">
      <formula>ABS(AY1/AZ1)&gt;1.95996398454005</formula>
    </cfRule>
  </conditionalFormatting>
  <conditionalFormatting sqref="BA1:BA200">
    <cfRule type="expression" dxfId="401" priority="3">
      <formula>ABS(BA1/BB1)&gt;1.95996398454005</formula>
    </cfRule>
  </conditionalFormatting>
  <conditionalFormatting sqref="BC1:BC200">
    <cfRule type="expression" dxfId="400" priority="2">
      <formula>ABS(BC1/BD1)&gt;1.95996398454005</formula>
    </cfRule>
  </conditionalFormatting>
  <conditionalFormatting sqref="BE1:BE200">
    <cfRule type="expression" dxfId="399" priority="1">
      <formula>ABS(BE1/BF1)&gt;1.95996398454005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D86"/>
  <sheetViews>
    <sheetView showGridLines="0" zoomScale="80" workbookViewId="0"/>
  </sheetViews>
  <sheetFormatPr defaultColWidth="10.85546875" defaultRowHeight="12.75" x14ac:dyDescent="0.2"/>
  <cols>
    <col min="1" max="1" width="30.7109375" customWidth="1"/>
    <col min="2" max="2" width="8.7109375" customWidth="1"/>
  </cols>
  <sheetData>
    <row r="1" spans="1:82" x14ac:dyDescent="0.2">
      <c r="A1" s="1" t="s">
        <v>255</v>
      </c>
    </row>
    <row r="2" spans="1:82" x14ac:dyDescent="0.2">
      <c r="A2" s="51" t="s">
        <v>256</v>
      </c>
    </row>
    <row r="3" spans="1:82" x14ac:dyDescent="0.2">
      <c r="A3" s="47" t="s">
        <v>323</v>
      </c>
    </row>
    <row r="4" spans="1:82" x14ac:dyDescent="0.2">
      <c r="A4" s="147" t="str">
        <f>HYPERLINK("#'TOC'!A1", "Back to TOC")</f>
        <v>Back to TOC</v>
      </c>
    </row>
    <row r="6" spans="1:82" ht="15.95" customHeight="1" x14ac:dyDescent="0.2">
      <c r="B6" s="671" t="s">
        <v>324</v>
      </c>
      <c r="C6" s="674" t="s">
        <v>548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5"/>
    </row>
    <row r="7" spans="1:82" ht="15.95" customHeight="1" x14ac:dyDescent="0.2">
      <c r="B7" s="672"/>
      <c r="C7" s="676" t="s">
        <v>490</v>
      </c>
      <c r="D7" s="676"/>
      <c r="E7" s="676"/>
      <c r="F7" s="676"/>
      <c r="G7" s="676"/>
      <c r="H7" s="676"/>
      <c r="I7" s="676"/>
      <c r="J7" s="676"/>
      <c r="K7" s="676"/>
      <c r="L7" s="676"/>
      <c r="M7" s="676" t="s">
        <v>491</v>
      </c>
      <c r="N7" s="676"/>
      <c r="O7" s="676"/>
      <c r="P7" s="676"/>
      <c r="Q7" s="676"/>
      <c r="R7" s="676"/>
      <c r="S7" s="676"/>
      <c r="T7" s="676"/>
      <c r="U7" s="676"/>
      <c r="V7" s="676"/>
      <c r="W7" s="676" t="s">
        <v>492</v>
      </c>
      <c r="X7" s="676"/>
      <c r="Y7" s="676"/>
      <c r="Z7" s="676"/>
      <c r="AA7" s="676"/>
      <c r="AB7" s="676"/>
      <c r="AC7" s="676"/>
      <c r="AD7" s="676"/>
      <c r="AE7" s="676"/>
      <c r="AF7" s="676"/>
      <c r="AG7" s="676" t="s">
        <v>493</v>
      </c>
      <c r="AH7" s="676"/>
      <c r="AI7" s="676"/>
      <c r="AJ7" s="676"/>
      <c r="AK7" s="676"/>
      <c r="AL7" s="676"/>
      <c r="AM7" s="676"/>
      <c r="AN7" s="676"/>
      <c r="AO7" s="676"/>
      <c r="AP7" s="676"/>
      <c r="AQ7" s="676" t="s">
        <v>549</v>
      </c>
      <c r="AR7" s="676"/>
      <c r="AS7" s="676"/>
      <c r="AT7" s="676"/>
      <c r="AU7" s="676"/>
      <c r="AV7" s="676"/>
      <c r="AW7" s="676"/>
      <c r="AX7" s="676"/>
      <c r="AY7" s="676"/>
      <c r="AZ7" s="676"/>
      <c r="BA7" s="676" t="s">
        <v>497</v>
      </c>
      <c r="BB7" s="676"/>
      <c r="BC7" s="676"/>
      <c r="BD7" s="676"/>
      <c r="BE7" s="676"/>
      <c r="BF7" s="676"/>
      <c r="BG7" s="676"/>
      <c r="BH7" s="676"/>
      <c r="BI7" s="676"/>
      <c r="BJ7" s="676"/>
      <c r="BK7" s="676" t="s">
        <v>500</v>
      </c>
      <c r="BL7" s="676"/>
      <c r="BM7" s="676"/>
      <c r="BN7" s="676"/>
      <c r="BO7" s="676"/>
      <c r="BP7" s="676"/>
      <c r="BQ7" s="676"/>
      <c r="BR7" s="676"/>
      <c r="BS7" s="676"/>
      <c r="BT7" s="676"/>
      <c r="BU7" s="676" t="s">
        <v>417</v>
      </c>
      <c r="BV7" s="676"/>
      <c r="BW7" s="676"/>
      <c r="BX7" s="676"/>
      <c r="BY7" s="676"/>
      <c r="BZ7" s="676"/>
      <c r="CA7" s="676"/>
      <c r="CB7" s="676"/>
      <c r="CC7" s="676"/>
      <c r="CD7" s="711"/>
    </row>
    <row r="8" spans="1:82" ht="32.1" customHeight="1" x14ac:dyDescent="0.2">
      <c r="B8" s="672"/>
      <c r="C8" s="677" t="s">
        <v>468</v>
      </c>
      <c r="D8" s="677"/>
      <c r="E8" s="677" t="s">
        <v>420</v>
      </c>
      <c r="F8" s="677"/>
      <c r="G8" s="677" t="s">
        <v>421</v>
      </c>
      <c r="H8" s="677"/>
      <c r="I8" s="677" t="s">
        <v>469</v>
      </c>
      <c r="J8" s="677"/>
      <c r="K8" s="677" t="s">
        <v>422</v>
      </c>
      <c r="L8" s="677"/>
      <c r="M8" s="677" t="s">
        <v>468</v>
      </c>
      <c r="N8" s="677"/>
      <c r="O8" s="677" t="s">
        <v>420</v>
      </c>
      <c r="P8" s="677"/>
      <c r="Q8" s="677" t="s">
        <v>421</v>
      </c>
      <c r="R8" s="677"/>
      <c r="S8" s="677" t="s">
        <v>469</v>
      </c>
      <c r="T8" s="677"/>
      <c r="U8" s="677" t="s">
        <v>422</v>
      </c>
      <c r="V8" s="677"/>
      <c r="W8" s="677" t="s">
        <v>468</v>
      </c>
      <c r="X8" s="677"/>
      <c r="Y8" s="677" t="s">
        <v>420</v>
      </c>
      <c r="Z8" s="677"/>
      <c r="AA8" s="677" t="s">
        <v>421</v>
      </c>
      <c r="AB8" s="677"/>
      <c r="AC8" s="677" t="s">
        <v>469</v>
      </c>
      <c r="AD8" s="677"/>
      <c r="AE8" s="677" t="s">
        <v>422</v>
      </c>
      <c r="AF8" s="677"/>
      <c r="AG8" s="677" t="s">
        <v>468</v>
      </c>
      <c r="AH8" s="677"/>
      <c r="AI8" s="677" t="s">
        <v>420</v>
      </c>
      <c r="AJ8" s="677"/>
      <c r="AK8" s="677" t="s">
        <v>421</v>
      </c>
      <c r="AL8" s="677"/>
      <c r="AM8" s="677" t="s">
        <v>469</v>
      </c>
      <c r="AN8" s="677"/>
      <c r="AO8" s="677" t="s">
        <v>422</v>
      </c>
      <c r="AP8" s="677"/>
      <c r="AQ8" s="677" t="s">
        <v>468</v>
      </c>
      <c r="AR8" s="677"/>
      <c r="AS8" s="677" t="s">
        <v>420</v>
      </c>
      <c r="AT8" s="677"/>
      <c r="AU8" s="677" t="s">
        <v>421</v>
      </c>
      <c r="AV8" s="677"/>
      <c r="AW8" s="677" t="s">
        <v>469</v>
      </c>
      <c r="AX8" s="677"/>
      <c r="AY8" s="677" t="s">
        <v>422</v>
      </c>
      <c r="AZ8" s="677"/>
      <c r="BA8" s="677" t="s">
        <v>468</v>
      </c>
      <c r="BB8" s="677"/>
      <c r="BC8" s="677" t="s">
        <v>420</v>
      </c>
      <c r="BD8" s="677"/>
      <c r="BE8" s="677" t="s">
        <v>421</v>
      </c>
      <c r="BF8" s="677"/>
      <c r="BG8" s="677" t="s">
        <v>469</v>
      </c>
      <c r="BH8" s="677"/>
      <c r="BI8" s="677" t="s">
        <v>422</v>
      </c>
      <c r="BJ8" s="677"/>
      <c r="BK8" s="677" t="s">
        <v>468</v>
      </c>
      <c r="BL8" s="677"/>
      <c r="BM8" s="677" t="s">
        <v>420</v>
      </c>
      <c r="BN8" s="677"/>
      <c r="BO8" s="677" t="s">
        <v>421</v>
      </c>
      <c r="BP8" s="677"/>
      <c r="BQ8" s="677" t="s">
        <v>469</v>
      </c>
      <c r="BR8" s="677"/>
      <c r="BS8" s="677" t="s">
        <v>422</v>
      </c>
      <c r="BT8" s="677"/>
      <c r="BU8" s="677" t="s">
        <v>468</v>
      </c>
      <c r="BV8" s="677"/>
      <c r="BW8" s="677" t="s">
        <v>420</v>
      </c>
      <c r="BX8" s="677"/>
      <c r="BY8" s="677" t="s">
        <v>421</v>
      </c>
      <c r="BZ8" s="677"/>
      <c r="CA8" s="677" t="s">
        <v>469</v>
      </c>
      <c r="CB8" s="677"/>
      <c r="CC8" s="677" t="s">
        <v>422</v>
      </c>
      <c r="CD8" s="712"/>
    </row>
    <row r="9" spans="1:82" ht="15" customHeight="1" x14ac:dyDescent="0.2">
      <c r="B9" s="672"/>
      <c r="C9" s="678"/>
      <c r="D9" s="678"/>
      <c r="E9" s="678"/>
      <c r="F9" s="678"/>
      <c r="G9" s="678"/>
      <c r="H9" s="678"/>
      <c r="I9" s="677"/>
      <c r="J9" s="677"/>
      <c r="K9" s="677"/>
      <c r="L9" s="677"/>
      <c r="M9" s="678"/>
      <c r="N9" s="678"/>
      <c r="O9" s="678"/>
      <c r="P9" s="678"/>
      <c r="Q9" s="678"/>
      <c r="R9" s="678"/>
      <c r="S9" s="677"/>
      <c r="T9" s="677"/>
      <c r="U9" s="677"/>
      <c r="V9" s="677"/>
      <c r="W9" s="678"/>
      <c r="X9" s="678"/>
      <c r="Y9" s="678"/>
      <c r="Z9" s="678"/>
      <c r="AA9" s="678"/>
      <c r="AB9" s="678"/>
      <c r="AC9" s="677"/>
      <c r="AD9" s="677"/>
      <c r="AE9" s="677"/>
      <c r="AF9" s="677"/>
      <c r="AG9" s="678"/>
      <c r="AH9" s="678"/>
      <c r="AI9" s="678"/>
      <c r="AJ9" s="678"/>
      <c r="AK9" s="678"/>
      <c r="AL9" s="678"/>
      <c r="AM9" s="677"/>
      <c r="AN9" s="677"/>
      <c r="AO9" s="677"/>
      <c r="AP9" s="677"/>
      <c r="AQ9" s="678"/>
      <c r="AR9" s="678"/>
      <c r="AS9" s="678"/>
      <c r="AT9" s="678"/>
      <c r="AU9" s="678"/>
      <c r="AV9" s="678"/>
      <c r="AW9" s="677"/>
      <c r="AX9" s="677"/>
      <c r="AY9" s="677"/>
      <c r="AZ9" s="677"/>
      <c r="BA9" s="678"/>
      <c r="BB9" s="678"/>
      <c r="BC9" s="678"/>
      <c r="BD9" s="678"/>
      <c r="BE9" s="678"/>
      <c r="BF9" s="678"/>
      <c r="BG9" s="677"/>
      <c r="BH9" s="677"/>
      <c r="BI9" s="677"/>
      <c r="BJ9" s="677"/>
      <c r="BK9" s="678"/>
      <c r="BL9" s="678"/>
      <c r="BM9" s="678"/>
      <c r="BN9" s="678"/>
      <c r="BO9" s="678"/>
      <c r="BP9" s="678"/>
      <c r="BQ9" s="677"/>
      <c r="BR9" s="677"/>
      <c r="BS9" s="677"/>
      <c r="BT9" s="677"/>
      <c r="BU9" s="678"/>
      <c r="BV9" s="678"/>
      <c r="BW9" s="678"/>
      <c r="BX9" s="678"/>
      <c r="BY9" s="678"/>
      <c r="BZ9" s="678"/>
      <c r="CA9" s="677"/>
      <c r="CB9" s="677"/>
      <c r="CC9" s="677"/>
      <c r="CD9" s="712"/>
    </row>
    <row r="10" spans="1:82" ht="15.95" customHeight="1" x14ac:dyDescent="0.2">
      <c r="B10" s="673"/>
      <c r="C10" s="4" t="s">
        <v>329</v>
      </c>
      <c r="D10" s="4" t="s">
        <v>328</v>
      </c>
      <c r="E10" s="4" t="s">
        <v>329</v>
      </c>
      <c r="F10" s="4" t="s">
        <v>328</v>
      </c>
      <c r="G10" s="4" t="s">
        <v>329</v>
      </c>
      <c r="H10" s="4" t="s">
        <v>328</v>
      </c>
      <c r="I10" s="4" t="s">
        <v>333</v>
      </c>
      <c r="J10" s="4" t="s">
        <v>328</v>
      </c>
      <c r="K10" s="4" t="s">
        <v>333</v>
      </c>
      <c r="L10" s="4" t="s">
        <v>328</v>
      </c>
      <c r="M10" s="4" t="s">
        <v>329</v>
      </c>
      <c r="N10" s="4" t="s">
        <v>328</v>
      </c>
      <c r="O10" s="4" t="s">
        <v>329</v>
      </c>
      <c r="P10" s="4" t="s">
        <v>328</v>
      </c>
      <c r="Q10" s="4" t="s">
        <v>329</v>
      </c>
      <c r="R10" s="4" t="s">
        <v>328</v>
      </c>
      <c r="S10" s="4" t="s">
        <v>333</v>
      </c>
      <c r="T10" s="4" t="s">
        <v>328</v>
      </c>
      <c r="U10" s="4" t="s">
        <v>333</v>
      </c>
      <c r="V10" s="4" t="s">
        <v>328</v>
      </c>
      <c r="W10" s="4" t="s">
        <v>329</v>
      </c>
      <c r="X10" s="4" t="s">
        <v>328</v>
      </c>
      <c r="Y10" s="4" t="s">
        <v>329</v>
      </c>
      <c r="Z10" s="4" t="s">
        <v>328</v>
      </c>
      <c r="AA10" s="4" t="s">
        <v>329</v>
      </c>
      <c r="AB10" s="4" t="s">
        <v>328</v>
      </c>
      <c r="AC10" s="4" t="s">
        <v>333</v>
      </c>
      <c r="AD10" s="4" t="s">
        <v>328</v>
      </c>
      <c r="AE10" s="4" t="s">
        <v>333</v>
      </c>
      <c r="AF10" s="4" t="s">
        <v>328</v>
      </c>
      <c r="AG10" s="4" t="s">
        <v>329</v>
      </c>
      <c r="AH10" s="4" t="s">
        <v>328</v>
      </c>
      <c r="AI10" s="4" t="s">
        <v>329</v>
      </c>
      <c r="AJ10" s="4" t="s">
        <v>328</v>
      </c>
      <c r="AK10" s="4" t="s">
        <v>329</v>
      </c>
      <c r="AL10" s="4" t="s">
        <v>328</v>
      </c>
      <c r="AM10" s="4" t="s">
        <v>333</v>
      </c>
      <c r="AN10" s="4" t="s">
        <v>328</v>
      </c>
      <c r="AO10" s="4" t="s">
        <v>333</v>
      </c>
      <c r="AP10" s="4" t="s">
        <v>328</v>
      </c>
      <c r="AQ10" s="4" t="s">
        <v>329</v>
      </c>
      <c r="AR10" s="4" t="s">
        <v>328</v>
      </c>
      <c r="AS10" s="4" t="s">
        <v>329</v>
      </c>
      <c r="AT10" s="4" t="s">
        <v>328</v>
      </c>
      <c r="AU10" s="4" t="s">
        <v>329</v>
      </c>
      <c r="AV10" s="4" t="s">
        <v>328</v>
      </c>
      <c r="AW10" s="4" t="s">
        <v>333</v>
      </c>
      <c r="AX10" s="4" t="s">
        <v>328</v>
      </c>
      <c r="AY10" s="4" t="s">
        <v>333</v>
      </c>
      <c r="AZ10" s="4" t="s">
        <v>328</v>
      </c>
      <c r="BA10" s="4" t="s">
        <v>329</v>
      </c>
      <c r="BB10" s="4" t="s">
        <v>328</v>
      </c>
      <c r="BC10" s="4" t="s">
        <v>329</v>
      </c>
      <c r="BD10" s="4" t="s">
        <v>328</v>
      </c>
      <c r="BE10" s="4" t="s">
        <v>329</v>
      </c>
      <c r="BF10" s="4" t="s">
        <v>328</v>
      </c>
      <c r="BG10" s="4" t="s">
        <v>333</v>
      </c>
      <c r="BH10" s="4" t="s">
        <v>328</v>
      </c>
      <c r="BI10" s="4" t="s">
        <v>333</v>
      </c>
      <c r="BJ10" s="4" t="s">
        <v>328</v>
      </c>
      <c r="BK10" s="4" t="s">
        <v>329</v>
      </c>
      <c r="BL10" s="4" t="s">
        <v>328</v>
      </c>
      <c r="BM10" s="4" t="s">
        <v>329</v>
      </c>
      <c r="BN10" s="4" t="s">
        <v>328</v>
      </c>
      <c r="BO10" s="4" t="s">
        <v>329</v>
      </c>
      <c r="BP10" s="4" t="s">
        <v>328</v>
      </c>
      <c r="BQ10" s="4" t="s">
        <v>333</v>
      </c>
      <c r="BR10" s="4" t="s">
        <v>328</v>
      </c>
      <c r="BS10" s="4" t="s">
        <v>333</v>
      </c>
      <c r="BT10" s="4" t="s">
        <v>328</v>
      </c>
      <c r="BU10" s="4" t="s">
        <v>329</v>
      </c>
      <c r="BV10" s="4" t="s">
        <v>328</v>
      </c>
      <c r="BW10" s="4" t="s">
        <v>329</v>
      </c>
      <c r="BX10" s="4" t="s">
        <v>328</v>
      </c>
      <c r="BY10" s="4" t="s">
        <v>329</v>
      </c>
      <c r="BZ10" s="4" t="s">
        <v>328</v>
      </c>
      <c r="CA10" s="4" t="s">
        <v>333</v>
      </c>
      <c r="CB10" s="4" t="s">
        <v>328</v>
      </c>
      <c r="CC10" s="4" t="s">
        <v>333</v>
      </c>
      <c r="CD10" s="5" t="s">
        <v>328</v>
      </c>
    </row>
    <row r="11" spans="1:82" ht="12.95" customHeight="1" x14ac:dyDescent="0.2">
      <c r="A11" s="6"/>
      <c r="B11" s="7"/>
      <c r="C11" s="8" t="s">
        <v>2065</v>
      </c>
      <c r="D11" s="179" t="s">
        <v>2066</v>
      </c>
      <c r="E11" s="8" t="s">
        <v>2067</v>
      </c>
      <c r="F11" s="179" t="s">
        <v>2068</v>
      </c>
      <c r="G11" s="8" t="s">
        <v>1703</v>
      </c>
      <c r="H11" s="179" t="s">
        <v>1704</v>
      </c>
      <c r="I11" s="8" t="s">
        <v>2069</v>
      </c>
      <c r="J11" s="179" t="s">
        <v>2070</v>
      </c>
      <c r="K11" s="8" t="s">
        <v>2071</v>
      </c>
      <c r="L11" s="179" t="s">
        <v>2072</v>
      </c>
      <c r="M11" s="8" t="s">
        <v>2073</v>
      </c>
      <c r="N11" s="179" t="s">
        <v>2074</v>
      </c>
      <c r="O11" s="8" t="s">
        <v>2075</v>
      </c>
      <c r="P11" s="179" t="s">
        <v>2076</v>
      </c>
      <c r="Q11" s="8" t="s">
        <v>1713</v>
      </c>
      <c r="R11" s="179" t="s">
        <v>1714</v>
      </c>
      <c r="S11" s="8" t="s">
        <v>2077</v>
      </c>
      <c r="T11" s="179" t="s">
        <v>2078</v>
      </c>
      <c r="U11" s="8" t="s">
        <v>2079</v>
      </c>
      <c r="V11" s="179" t="s">
        <v>2080</v>
      </c>
      <c r="W11" s="8" t="s">
        <v>2081</v>
      </c>
      <c r="X11" s="179" t="s">
        <v>2082</v>
      </c>
      <c r="Y11" s="8" t="s">
        <v>2083</v>
      </c>
      <c r="Z11" s="179" t="s">
        <v>2084</v>
      </c>
      <c r="AA11" s="8" t="s">
        <v>1723</v>
      </c>
      <c r="AB11" s="179" t="s">
        <v>1724</v>
      </c>
      <c r="AC11" s="8" t="s">
        <v>2085</v>
      </c>
      <c r="AD11" s="179" t="s">
        <v>2086</v>
      </c>
      <c r="AE11" s="8" t="s">
        <v>2087</v>
      </c>
      <c r="AF11" s="179" t="s">
        <v>2088</v>
      </c>
      <c r="AG11" s="8" t="s">
        <v>2089</v>
      </c>
      <c r="AH11" s="179" t="s">
        <v>2090</v>
      </c>
      <c r="AI11" s="8" t="s">
        <v>2091</v>
      </c>
      <c r="AJ11" s="179" t="s">
        <v>2092</v>
      </c>
      <c r="AK11" s="8" t="s">
        <v>1733</v>
      </c>
      <c r="AL11" s="179" t="s">
        <v>1734</v>
      </c>
      <c r="AM11" s="8" t="s">
        <v>2093</v>
      </c>
      <c r="AN11" s="179" t="s">
        <v>2094</v>
      </c>
      <c r="AO11" s="8" t="s">
        <v>2095</v>
      </c>
      <c r="AP11" s="179" t="s">
        <v>2096</v>
      </c>
      <c r="AQ11" s="8" t="s">
        <v>2097</v>
      </c>
      <c r="AR11" s="179" t="s">
        <v>2098</v>
      </c>
      <c r="AS11" s="8" t="s">
        <v>2099</v>
      </c>
      <c r="AT11" s="179" t="s">
        <v>2100</v>
      </c>
      <c r="AU11" s="8" t="s">
        <v>2101</v>
      </c>
      <c r="AV11" s="179" t="s">
        <v>2102</v>
      </c>
      <c r="AW11" s="8" t="s">
        <v>2103</v>
      </c>
      <c r="AX11" s="179" t="s">
        <v>2104</v>
      </c>
      <c r="AY11" s="8" t="s">
        <v>2105</v>
      </c>
      <c r="AZ11" s="179" t="s">
        <v>2106</v>
      </c>
      <c r="BA11" s="8" t="s">
        <v>2107</v>
      </c>
      <c r="BB11" s="179" t="s">
        <v>2108</v>
      </c>
      <c r="BC11" s="8" t="s">
        <v>2109</v>
      </c>
      <c r="BD11" s="179" t="s">
        <v>2110</v>
      </c>
      <c r="BE11" s="8" t="s">
        <v>1773</v>
      </c>
      <c r="BF11" s="179" t="s">
        <v>1774</v>
      </c>
      <c r="BG11" s="8" t="s">
        <v>2111</v>
      </c>
      <c r="BH11" s="179" t="s">
        <v>2112</v>
      </c>
      <c r="BI11" s="8" t="s">
        <v>2113</v>
      </c>
      <c r="BJ11" s="179" t="s">
        <v>2114</v>
      </c>
      <c r="BK11" s="8" t="s">
        <v>2115</v>
      </c>
      <c r="BL11" s="179" t="s">
        <v>2116</v>
      </c>
      <c r="BM11" s="8" t="s">
        <v>2117</v>
      </c>
      <c r="BN11" s="179" t="s">
        <v>2118</v>
      </c>
      <c r="BO11" s="8" t="s">
        <v>1803</v>
      </c>
      <c r="BP11" s="179" t="s">
        <v>1804</v>
      </c>
      <c r="BQ11" s="8" t="s">
        <v>2119</v>
      </c>
      <c r="BR11" s="179" t="s">
        <v>2120</v>
      </c>
      <c r="BS11" s="8" t="s">
        <v>2121</v>
      </c>
      <c r="BT11" s="179" t="s">
        <v>2122</v>
      </c>
      <c r="BU11" s="8" t="s">
        <v>2123</v>
      </c>
      <c r="BV11" s="179" t="s">
        <v>2124</v>
      </c>
      <c r="BW11" s="8" t="s">
        <v>2125</v>
      </c>
      <c r="BX11" s="179" t="s">
        <v>2126</v>
      </c>
      <c r="BY11" s="8" t="s">
        <v>1813</v>
      </c>
      <c r="BZ11" s="179" t="s">
        <v>1814</v>
      </c>
      <c r="CA11" s="8" t="s">
        <v>2127</v>
      </c>
      <c r="CB11" s="179" t="s">
        <v>2128</v>
      </c>
      <c r="CC11" s="8" t="s">
        <v>2129</v>
      </c>
      <c r="CD11" s="185" t="s">
        <v>2130</v>
      </c>
    </row>
    <row r="12" spans="1:82" ht="12.95" customHeight="1" x14ac:dyDescent="0.2">
      <c r="A12" s="2" t="s">
        <v>341</v>
      </c>
      <c r="B12" s="12">
        <v>2</v>
      </c>
      <c r="C12" s="13">
        <v>2.3671291952544</v>
      </c>
      <c r="D12" s="173">
        <v>0.45289750591066402</v>
      </c>
      <c r="E12" s="13">
        <v>3.9015449856642501</v>
      </c>
      <c r="F12" s="173">
        <v>0.51570082187935695</v>
      </c>
      <c r="G12" s="13">
        <v>4.4694709213381003</v>
      </c>
      <c r="H12" s="173">
        <v>0.51717728811085495</v>
      </c>
      <c r="I12" s="13">
        <v>2.1023417260836998</v>
      </c>
      <c r="J12" s="173">
        <v>0.68745072419614095</v>
      </c>
      <c r="K12" s="13">
        <v>0.56792593567385297</v>
      </c>
      <c r="L12" s="173">
        <v>0.73035586190893398</v>
      </c>
      <c r="M12" s="13">
        <v>2.8149991962855498</v>
      </c>
      <c r="N12" s="173">
        <v>0.47163475015763001</v>
      </c>
      <c r="O12" s="13">
        <v>3.2205449895315899</v>
      </c>
      <c r="P12" s="173">
        <v>0.42885424297223002</v>
      </c>
      <c r="Q12" s="13">
        <v>3.4273103269330099</v>
      </c>
      <c r="R12" s="173">
        <v>0.46486640872131402</v>
      </c>
      <c r="S12" s="13">
        <v>0.61231113064746101</v>
      </c>
      <c r="T12" s="173">
        <v>0.662223614433751</v>
      </c>
      <c r="U12" s="13">
        <v>0.206765337401419</v>
      </c>
      <c r="V12" s="173">
        <v>0.63246876576850497</v>
      </c>
      <c r="W12" s="13">
        <v>3.7195876839248299</v>
      </c>
      <c r="X12" s="173">
        <v>0.54026626980033499</v>
      </c>
      <c r="Y12" s="13">
        <v>5.4108254143085102</v>
      </c>
      <c r="Z12" s="173">
        <v>0.56582005093853005</v>
      </c>
      <c r="AA12" s="13">
        <v>5.77044751210458</v>
      </c>
      <c r="AB12" s="173">
        <v>0.65709590857904798</v>
      </c>
      <c r="AC12" s="13">
        <v>2.0508598281797501</v>
      </c>
      <c r="AD12" s="173">
        <v>0.85068365175034</v>
      </c>
      <c r="AE12" s="13">
        <v>0.35962209779607002</v>
      </c>
      <c r="AF12" s="173">
        <v>0.86713745341520398</v>
      </c>
      <c r="AG12" s="13">
        <v>3.3291638779291701</v>
      </c>
      <c r="AH12" s="173">
        <v>0.40222457075419699</v>
      </c>
      <c r="AI12" s="13">
        <v>5.9815645053225603</v>
      </c>
      <c r="AJ12" s="173">
        <v>0.50681371255496999</v>
      </c>
      <c r="AK12" s="13">
        <v>4.9141988016654103</v>
      </c>
      <c r="AL12" s="173">
        <v>0.56963444001441099</v>
      </c>
      <c r="AM12" s="13">
        <v>1.58503492373624</v>
      </c>
      <c r="AN12" s="173">
        <v>0.69732919096287005</v>
      </c>
      <c r="AO12" s="13">
        <v>-1.06736570365716</v>
      </c>
      <c r="AP12" s="173">
        <v>0.76245887396257905</v>
      </c>
      <c r="AQ12" s="13">
        <v>13.642165541210099</v>
      </c>
      <c r="AR12" s="173">
        <v>0.877508781066072</v>
      </c>
      <c r="AS12" s="13">
        <v>11.4421562023968</v>
      </c>
      <c r="AT12" s="173">
        <v>0.79472167812371297</v>
      </c>
      <c r="AU12" s="13">
        <v>12.2174113242855</v>
      </c>
      <c r="AV12" s="173">
        <v>0.85817067651099599</v>
      </c>
      <c r="AW12" s="13">
        <v>-1.4247542169245599</v>
      </c>
      <c r="AX12" s="173">
        <v>1.2273868872003699</v>
      </c>
      <c r="AY12" s="13">
        <v>0.77525512188872403</v>
      </c>
      <c r="AZ12" s="173">
        <v>1.1696321882126499</v>
      </c>
      <c r="BA12" s="13">
        <v>3.83848198696945</v>
      </c>
      <c r="BB12" s="173">
        <v>0.56073237282866895</v>
      </c>
      <c r="BC12" s="13">
        <v>5.3987936019380598</v>
      </c>
      <c r="BD12" s="173">
        <v>0.44183375230406502</v>
      </c>
      <c r="BE12" s="13">
        <v>7.5946657431134703</v>
      </c>
      <c r="BF12" s="173">
        <v>0.62851494064179902</v>
      </c>
      <c r="BG12" s="13">
        <v>3.7561837561440199</v>
      </c>
      <c r="BH12" s="173">
        <v>0.84228963222162101</v>
      </c>
      <c r="BI12" s="13">
        <v>2.1958721411754101</v>
      </c>
      <c r="BJ12" s="173">
        <v>0.76827605408801702</v>
      </c>
      <c r="BK12" s="13">
        <v>8.2214175841287904</v>
      </c>
      <c r="BL12" s="173">
        <v>0.79405225382061495</v>
      </c>
      <c r="BM12" s="13">
        <v>11.518396004106799</v>
      </c>
      <c r="BN12" s="173">
        <v>0.65272163295755903</v>
      </c>
      <c r="BO12" s="13">
        <v>11.258040527747299</v>
      </c>
      <c r="BP12" s="173">
        <v>0.78288126531547497</v>
      </c>
      <c r="BQ12" s="13">
        <v>3.0366229436185099</v>
      </c>
      <c r="BR12" s="173">
        <v>1.11508836303656</v>
      </c>
      <c r="BS12" s="13">
        <v>-0.260355476359448</v>
      </c>
      <c r="BT12" s="173">
        <v>1.0192882839083099</v>
      </c>
      <c r="BU12" s="13">
        <v>4.4263969792671896</v>
      </c>
      <c r="BV12" s="173">
        <v>0.68182013385419604</v>
      </c>
      <c r="BW12" s="13">
        <v>7.2355370437023296</v>
      </c>
      <c r="BX12" s="173">
        <v>0.53843882809469001</v>
      </c>
      <c r="BY12" s="13">
        <v>7.2573460861546799</v>
      </c>
      <c r="BZ12" s="173">
        <v>0.64741089844236399</v>
      </c>
      <c r="CA12" s="13">
        <v>2.8309491068874801</v>
      </c>
      <c r="CB12" s="173">
        <v>0.94022314710440003</v>
      </c>
      <c r="CC12" s="13">
        <v>2.18090424523441E-2</v>
      </c>
      <c r="CD12" s="182">
        <v>0.84205536814507198</v>
      </c>
    </row>
    <row r="13" spans="1:82" ht="12.95" customHeight="1" x14ac:dyDescent="0.2">
      <c r="A13" s="2" t="s">
        <v>342</v>
      </c>
      <c r="B13" s="12">
        <v>2</v>
      </c>
      <c r="C13" s="13" t="s">
        <v>476</v>
      </c>
      <c r="D13" s="173" t="s">
        <v>476</v>
      </c>
      <c r="E13" s="13">
        <v>3.9333786522895502</v>
      </c>
      <c r="F13" s="173">
        <v>0.35347569882722601</v>
      </c>
      <c r="G13" s="13">
        <v>4.1011832116404596</v>
      </c>
      <c r="H13" s="173">
        <v>0.30585145689778198</v>
      </c>
      <c r="I13" s="13" t="s">
        <v>476</v>
      </c>
      <c r="J13" s="173" t="s">
        <v>476</v>
      </c>
      <c r="K13" s="13">
        <v>0.16780455935090899</v>
      </c>
      <c r="L13" s="173">
        <v>0.46742933513836199</v>
      </c>
      <c r="M13" s="13" t="s">
        <v>476</v>
      </c>
      <c r="N13" s="173" t="s">
        <v>476</v>
      </c>
      <c r="O13" s="13">
        <v>5.6577610247712604</v>
      </c>
      <c r="P13" s="173">
        <v>0.36920183715689803</v>
      </c>
      <c r="Q13" s="13">
        <v>7.0964373837180696</v>
      </c>
      <c r="R13" s="173">
        <v>0.60563876117218496</v>
      </c>
      <c r="S13" s="13" t="s">
        <v>476</v>
      </c>
      <c r="T13" s="173" t="s">
        <v>476</v>
      </c>
      <c r="U13" s="13">
        <v>1.4386763589467999</v>
      </c>
      <c r="V13" s="173">
        <v>0.70930127984813895</v>
      </c>
      <c r="W13" s="13" t="s">
        <v>476</v>
      </c>
      <c r="X13" s="173" t="s">
        <v>476</v>
      </c>
      <c r="Y13" s="13">
        <v>2.8508808909196701</v>
      </c>
      <c r="Z13" s="173">
        <v>0.29002831733888301</v>
      </c>
      <c r="AA13" s="13">
        <v>5.4994919709471697</v>
      </c>
      <c r="AB13" s="173">
        <v>0.53301145403294103</v>
      </c>
      <c r="AC13" s="13" t="s">
        <v>476</v>
      </c>
      <c r="AD13" s="173" t="s">
        <v>476</v>
      </c>
      <c r="AE13" s="13">
        <v>2.6486110800275098</v>
      </c>
      <c r="AF13" s="173">
        <v>0.60680938933798201</v>
      </c>
      <c r="AG13" s="13" t="s">
        <v>476</v>
      </c>
      <c r="AH13" s="173" t="s">
        <v>476</v>
      </c>
      <c r="AI13" s="13">
        <v>11.2940969182235</v>
      </c>
      <c r="AJ13" s="173">
        <v>0.64331506828548302</v>
      </c>
      <c r="AK13" s="13">
        <v>10.9154388708616</v>
      </c>
      <c r="AL13" s="173">
        <v>0.76728146527313401</v>
      </c>
      <c r="AM13" s="13" t="s">
        <v>476</v>
      </c>
      <c r="AN13" s="173" t="s">
        <v>476</v>
      </c>
      <c r="AO13" s="13">
        <v>-0.37865804736195402</v>
      </c>
      <c r="AP13" s="173">
        <v>1.001286734175</v>
      </c>
      <c r="AQ13" s="13" t="s">
        <v>476</v>
      </c>
      <c r="AR13" s="173" t="s">
        <v>476</v>
      </c>
      <c r="AS13" s="13">
        <v>15.4953759131133</v>
      </c>
      <c r="AT13" s="173">
        <v>0.63687316213374501</v>
      </c>
      <c r="AU13" s="13">
        <v>21.0108046043798</v>
      </c>
      <c r="AV13" s="173">
        <v>0.88982817082412102</v>
      </c>
      <c r="AW13" s="13" t="s">
        <v>476</v>
      </c>
      <c r="AX13" s="173" t="s">
        <v>476</v>
      </c>
      <c r="AY13" s="13">
        <v>5.5154286912665302</v>
      </c>
      <c r="AZ13" s="173">
        <v>1.09425846957583</v>
      </c>
      <c r="BA13" s="13" t="s">
        <v>476</v>
      </c>
      <c r="BB13" s="173" t="s">
        <v>476</v>
      </c>
      <c r="BC13" s="13">
        <v>16.8160318758651</v>
      </c>
      <c r="BD13" s="173">
        <v>0.721360860607417</v>
      </c>
      <c r="BE13" s="13">
        <v>26.2687231043741</v>
      </c>
      <c r="BF13" s="173">
        <v>0.92063898963566504</v>
      </c>
      <c r="BG13" s="13" t="s">
        <v>476</v>
      </c>
      <c r="BH13" s="173" t="s">
        <v>476</v>
      </c>
      <c r="BI13" s="13">
        <v>9.4526912285089093</v>
      </c>
      <c r="BJ13" s="173">
        <v>1.1695886629296901</v>
      </c>
      <c r="BK13" s="13" t="s">
        <v>476</v>
      </c>
      <c r="BL13" s="173" t="s">
        <v>476</v>
      </c>
      <c r="BM13" s="13">
        <v>15.9537238241964</v>
      </c>
      <c r="BN13" s="173">
        <v>0.70180453422168199</v>
      </c>
      <c r="BO13" s="13">
        <v>18.4763674613307</v>
      </c>
      <c r="BP13" s="173">
        <v>1.0998415175247001</v>
      </c>
      <c r="BQ13" s="13" t="s">
        <v>476</v>
      </c>
      <c r="BR13" s="173" t="s">
        <v>476</v>
      </c>
      <c r="BS13" s="13">
        <v>2.5226436371342702</v>
      </c>
      <c r="BT13" s="173">
        <v>1.3046765759854599</v>
      </c>
      <c r="BU13" s="13" t="s">
        <v>476</v>
      </c>
      <c r="BV13" s="173" t="s">
        <v>476</v>
      </c>
      <c r="BW13" s="13">
        <v>13.834125273973999</v>
      </c>
      <c r="BX13" s="173">
        <v>0.67716121674348395</v>
      </c>
      <c r="BY13" s="13">
        <v>16.77955955326</v>
      </c>
      <c r="BZ13" s="173">
        <v>0.87174736973672695</v>
      </c>
      <c r="CA13" s="13" t="s">
        <v>476</v>
      </c>
      <c r="CB13" s="173" t="s">
        <v>476</v>
      </c>
      <c r="CC13" s="13">
        <v>2.94543427928597</v>
      </c>
      <c r="CD13" s="182">
        <v>1.10385270308335</v>
      </c>
    </row>
    <row r="14" spans="1:82" ht="12.95" customHeight="1" x14ac:dyDescent="0.2">
      <c r="A14" s="2" t="s">
        <v>345</v>
      </c>
      <c r="B14" s="12">
        <v>2</v>
      </c>
      <c r="C14" s="13" t="s">
        <v>476</v>
      </c>
      <c r="D14" s="173" t="s">
        <v>476</v>
      </c>
      <c r="E14" s="13">
        <v>3.9319740396218799</v>
      </c>
      <c r="F14" s="173">
        <v>0.32165621392104898</v>
      </c>
      <c r="G14" s="13">
        <v>5.2386385986172996</v>
      </c>
      <c r="H14" s="173">
        <v>0.45536850328364997</v>
      </c>
      <c r="I14" s="13" t="s">
        <v>476</v>
      </c>
      <c r="J14" s="173" t="s">
        <v>476</v>
      </c>
      <c r="K14" s="13">
        <v>1.30666455899542</v>
      </c>
      <c r="L14" s="173">
        <v>0.55751519596941501</v>
      </c>
      <c r="M14" s="13" t="s">
        <v>476</v>
      </c>
      <c r="N14" s="173" t="s">
        <v>476</v>
      </c>
      <c r="O14" s="13">
        <v>4.4900706681785199</v>
      </c>
      <c r="P14" s="173">
        <v>0.31522143301164501</v>
      </c>
      <c r="Q14" s="13">
        <v>6.2388661909482899</v>
      </c>
      <c r="R14" s="173">
        <v>0.46730530330814402</v>
      </c>
      <c r="S14" s="13" t="s">
        <v>476</v>
      </c>
      <c r="T14" s="173" t="s">
        <v>476</v>
      </c>
      <c r="U14" s="13">
        <v>1.74879552276978</v>
      </c>
      <c r="V14" s="173">
        <v>0.56368324290316796</v>
      </c>
      <c r="W14" s="13" t="s">
        <v>476</v>
      </c>
      <c r="X14" s="173" t="s">
        <v>476</v>
      </c>
      <c r="Y14" s="13">
        <v>5.2513229685948204</v>
      </c>
      <c r="Z14" s="173">
        <v>0.35519128830816599</v>
      </c>
      <c r="AA14" s="13">
        <v>9.0499993638918603</v>
      </c>
      <c r="AB14" s="173">
        <v>0.51146259322826104</v>
      </c>
      <c r="AC14" s="13" t="s">
        <v>476</v>
      </c>
      <c r="AD14" s="173" t="s">
        <v>476</v>
      </c>
      <c r="AE14" s="13">
        <v>3.7986763952970399</v>
      </c>
      <c r="AF14" s="173">
        <v>0.62269963510651904</v>
      </c>
      <c r="AG14" s="13" t="s">
        <v>476</v>
      </c>
      <c r="AH14" s="173" t="s">
        <v>476</v>
      </c>
      <c r="AI14" s="13">
        <v>11.218230322774099</v>
      </c>
      <c r="AJ14" s="173">
        <v>0.65766787274306804</v>
      </c>
      <c r="AK14" s="13">
        <v>10.4036146621232</v>
      </c>
      <c r="AL14" s="173">
        <v>0.63028018348625303</v>
      </c>
      <c r="AM14" s="13" t="s">
        <v>476</v>
      </c>
      <c r="AN14" s="173" t="s">
        <v>476</v>
      </c>
      <c r="AO14" s="13">
        <v>-0.81461566065091695</v>
      </c>
      <c r="AP14" s="173">
        <v>0.91092268636468599</v>
      </c>
      <c r="AQ14" s="13" t="s">
        <v>476</v>
      </c>
      <c r="AR14" s="173" t="s">
        <v>476</v>
      </c>
      <c r="AS14" s="13">
        <v>17.579789884733401</v>
      </c>
      <c r="AT14" s="173">
        <v>0.68108139176958704</v>
      </c>
      <c r="AU14" s="13">
        <v>20.384090393426099</v>
      </c>
      <c r="AV14" s="173">
        <v>0.89161547116321904</v>
      </c>
      <c r="AW14" s="13" t="s">
        <v>476</v>
      </c>
      <c r="AX14" s="173" t="s">
        <v>476</v>
      </c>
      <c r="AY14" s="13">
        <v>2.8043005086927</v>
      </c>
      <c r="AZ14" s="173">
        <v>1.1219848531207599</v>
      </c>
      <c r="BA14" s="13" t="s">
        <v>476</v>
      </c>
      <c r="BB14" s="173" t="s">
        <v>476</v>
      </c>
      <c r="BC14" s="13">
        <v>9.7475607205281491</v>
      </c>
      <c r="BD14" s="173">
        <v>0.51400842682344805</v>
      </c>
      <c r="BE14" s="13">
        <v>13.2428199879626</v>
      </c>
      <c r="BF14" s="173">
        <v>0.65083461244323404</v>
      </c>
      <c r="BG14" s="13" t="s">
        <v>476</v>
      </c>
      <c r="BH14" s="173" t="s">
        <v>476</v>
      </c>
      <c r="BI14" s="13">
        <v>3.4952592674345002</v>
      </c>
      <c r="BJ14" s="173">
        <v>0.82933127012048102</v>
      </c>
      <c r="BK14" s="13" t="s">
        <v>476</v>
      </c>
      <c r="BL14" s="173" t="s">
        <v>476</v>
      </c>
      <c r="BM14" s="13">
        <v>18.2973549412349</v>
      </c>
      <c r="BN14" s="173">
        <v>0.72885625835017998</v>
      </c>
      <c r="BO14" s="13">
        <v>16.7766277264937</v>
      </c>
      <c r="BP14" s="173">
        <v>0.86931999710470798</v>
      </c>
      <c r="BQ14" s="13" t="s">
        <v>476</v>
      </c>
      <c r="BR14" s="173" t="s">
        <v>476</v>
      </c>
      <c r="BS14" s="13">
        <v>-1.5207272147412201</v>
      </c>
      <c r="BT14" s="173">
        <v>1.13443761516549</v>
      </c>
      <c r="BU14" s="13" t="s">
        <v>476</v>
      </c>
      <c r="BV14" s="173" t="s">
        <v>476</v>
      </c>
      <c r="BW14" s="13">
        <v>9.2598887324050398</v>
      </c>
      <c r="BX14" s="173">
        <v>0.504457562017121</v>
      </c>
      <c r="BY14" s="13">
        <v>11.4185154925277</v>
      </c>
      <c r="BZ14" s="173">
        <v>0.78812776698751696</v>
      </c>
      <c r="CA14" s="13" t="s">
        <v>476</v>
      </c>
      <c r="CB14" s="173" t="s">
        <v>476</v>
      </c>
      <c r="CC14" s="13">
        <v>2.1586267601226701</v>
      </c>
      <c r="CD14" s="182">
        <v>0.93574719287475705</v>
      </c>
    </row>
    <row r="15" spans="1:82" ht="12.95" customHeight="1" x14ac:dyDescent="0.2">
      <c r="A15" s="17" t="s">
        <v>346</v>
      </c>
      <c r="B15" s="12">
        <v>2</v>
      </c>
      <c r="C15" s="13">
        <v>3.0079446379472299</v>
      </c>
      <c r="D15" s="173">
        <v>0.34248897258729399</v>
      </c>
      <c r="E15" s="13">
        <v>3.0035636175651401</v>
      </c>
      <c r="F15" s="173">
        <v>0.332162807876348</v>
      </c>
      <c r="G15" s="13">
        <v>4.9302896612854497</v>
      </c>
      <c r="H15" s="173">
        <v>0.61716387690568697</v>
      </c>
      <c r="I15" s="13">
        <v>1.92234502333822</v>
      </c>
      <c r="J15" s="173">
        <v>0.705825720203761</v>
      </c>
      <c r="K15" s="13">
        <v>1.92672604372031</v>
      </c>
      <c r="L15" s="173">
        <v>0.70087329945829602</v>
      </c>
      <c r="M15" s="13">
        <v>2.8851229772770801</v>
      </c>
      <c r="N15" s="173">
        <v>0.40017189392153202</v>
      </c>
      <c r="O15" s="13">
        <v>3.3121812942513098</v>
      </c>
      <c r="P15" s="173">
        <v>0.35553510578082997</v>
      </c>
      <c r="Q15" s="13">
        <v>5.0760295607249404</v>
      </c>
      <c r="R15" s="173">
        <v>0.60016921494516995</v>
      </c>
      <c r="S15" s="13">
        <v>2.1909065834478598</v>
      </c>
      <c r="T15" s="173">
        <v>0.72134640170492803</v>
      </c>
      <c r="U15" s="13">
        <v>1.7638482664736299</v>
      </c>
      <c r="V15" s="173">
        <v>0.69757314886002197</v>
      </c>
      <c r="W15" s="13">
        <v>2.74940917137332</v>
      </c>
      <c r="X15" s="173">
        <v>0.33751617589872401</v>
      </c>
      <c r="Y15" s="13">
        <v>2.93474830359045</v>
      </c>
      <c r="Z15" s="173">
        <v>0.29876348417849902</v>
      </c>
      <c r="AA15" s="13">
        <v>5.5737035797908403</v>
      </c>
      <c r="AB15" s="173">
        <v>0.57535814578150102</v>
      </c>
      <c r="AC15" s="13">
        <v>2.8242944084175199</v>
      </c>
      <c r="AD15" s="173">
        <v>0.66704884746952797</v>
      </c>
      <c r="AE15" s="13">
        <v>2.6389552762003898</v>
      </c>
      <c r="AF15" s="173">
        <v>0.64830287319709101</v>
      </c>
      <c r="AG15" s="13">
        <v>6.9165840565334404</v>
      </c>
      <c r="AH15" s="173">
        <v>0.61999295305894497</v>
      </c>
      <c r="AI15" s="13">
        <v>10.343236279292899</v>
      </c>
      <c r="AJ15" s="173">
        <v>0.83254543019758898</v>
      </c>
      <c r="AK15" s="13">
        <v>9.5613295501497806</v>
      </c>
      <c r="AL15" s="173">
        <v>0.86696354024173505</v>
      </c>
      <c r="AM15" s="13">
        <v>2.6447454936163299</v>
      </c>
      <c r="AN15" s="173">
        <v>1.06584100219087</v>
      </c>
      <c r="AO15" s="13">
        <v>-0.78190672914309001</v>
      </c>
      <c r="AP15" s="173">
        <v>1.2019807292346101</v>
      </c>
      <c r="AQ15" s="13">
        <v>10.534724448279899</v>
      </c>
      <c r="AR15" s="173">
        <v>0.69990855200948099</v>
      </c>
      <c r="AS15" s="13">
        <v>9.4020718759110409</v>
      </c>
      <c r="AT15" s="173">
        <v>0.91915306725500001</v>
      </c>
      <c r="AU15" s="13">
        <v>16.266257450996001</v>
      </c>
      <c r="AV15" s="173">
        <v>1.15098384083164</v>
      </c>
      <c r="AW15" s="13">
        <v>5.73153300271606</v>
      </c>
      <c r="AX15" s="173">
        <v>1.3470841781535301</v>
      </c>
      <c r="AY15" s="13">
        <v>6.8641855750849698</v>
      </c>
      <c r="AZ15" s="173">
        <v>1.4729583031775999</v>
      </c>
      <c r="BA15" s="13">
        <v>4.9434629801215397</v>
      </c>
      <c r="BB15" s="173">
        <v>0.40505168288639398</v>
      </c>
      <c r="BC15" s="13">
        <v>8.0244526840628296</v>
      </c>
      <c r="BD15" s="173">
        <v>0.71336856880695798</v>
      </c>
      <c r="BE15" s="13">
        <v>11.548230937820099</v>
      </c>
      <c r="BF15" s="173">
        <v>0.89381968356349895</v>
      </c>
      <c r="BG15" s="13">
        <v>6.6047679576985896</v>
      </c>
      <c r="BH15" s="173">
        <v>0.98131569463381796</v>
      </c>
      <c r="BI15" s="13">
        <v>3.5237782537573001</v>
      </c>
      <c r="BJ15" s="173">
        <v>1.14359448306086</v>
      </c>
      <c r="BK15" s="13">
        <v>5.3003127704020701</v>
      </c>
      <c r="BL15" s="173">
        <v>0.533426527212287</v>
      </c>
      <c r="BM15" s="13">
        <v>12.911566452502599</v>
      </c>
      <c r="BN15" s="173">
        <v>0.90260032311239702</v>
      </c>
      <c r="BO15" s="13">
        <v>12.403710911368499</v>
      </c>
      <c r="BP15" s="173">
        <v>1.14841001844187</v>
      </c>
      <c r="BQ15" s="13">
        <v>7.1033981409664602</v>
      </c>
      <c r="BR15" s="173">
        <v>1.2662501452680801</v>
      </c>
      <c r="BS15" s="13">
        <v>-0.50785554113405595</v>
      </c>
      <c r="BT15" s="173">
        <v>1.4606618067644099</v>
      </c>
      <c r="BU15" s="13">
        <v>3.1361360787171</v>
      </c>
      <c r="BV15" s="173">
        <v>0.49025182610906998</v>
      </c>
      <c r="BW15" s="13">
        <v>8.35475327499163</v>
      </c>
      <c r="BX15" s="173">
        <v>0.77700448352496698</v>
      </c>
      <c r="BY15" s="13">
        <v>10.681468616951101</v>
      </c>
      <c r="BZ15" s="173">
        <v>1.0359809260227799</v>
      </c>
      <c r="CA15" s="13">
        <v>7.5453325382340104</v>
      </c>
      <c r="CB15" s="173">
        <v>1.1461253561833</v>
      </c>
      <c r="CC15" s="13">
        <v>2.3267153419594799</v>
      </c>
      <c r="CD15" s="182">
        <v>1.2949874310204399</v>
      </c>
    </row>
    <row r="16" spans="1:82" ht="12.95" customHeight="1" x14ac:dyDescent="0.2">
      <c r="A16" s="17" t="s">
        <v>347</v>
      </c>
      <c r="B16" s="12">
        <v>2</v>
      </c>
      <c r="C16" s="13" t="s">
        <v>476</v>
      </c>
      <c r="D16" s="173" t="s">
        <v>476</v>
      </c>
      <c r="E16" s="13">
        <v>5.0068726460172401</v>
      </c>
      <c r="F16" s="173">
        <v>0.54260213057179496</v>
      </c>
      <c r="G16" s="13">
        <v>5.7211205205379203</v>
      </c>
      <c r="H16" s="173">
        <v>0.62773957432220595</v>
      </c>
      <c r="I16" s="13" t="s">
        <v>476</v>
      </c>
      <c r="J16" s="173" t="s">
        <v>476</v>
      </c>
      <c r="K16" s="13">
        <v>0.71424787452067795</v>
      </c>
      <c r="L16" s="173">
        <v>0.82974336108900304</v>
      </c>
      <c r="M16" s="13" t="s">
        <v>476</v>
      </c>
      <c r="N16" s="173" t="s">
        <v>476</v>
      </c>
      <c r="O16" s="13">
        <v>5.8540104864551203</v>
      </c>
      <c r="P16" s="173">
        <v>0.53593064336198803</v>
      </c>
      <c r="Q16" s="13">
        <v>8.0591069960947195</v>
      </c>
      <c r="R16" s="173">
        <v>0.788291793464166</v>
      </c>
      <c r="S16" s="13" t="s">
        <v>476</v>
      </c>
      <c r="T16" s="173" t="s">
        <v>476</v>
      </c>
      <c r="U16" s="13">
        <v>2.2050965096395898</v>
      </c>
      <c r="V16" s="173">
        <v>0.95321855108749598</v>
      </c>
      <c r="W16" s="13" t="s">
        <v>476</v>
      </c>
      <c r="X16" s="173" t="s">
        <v>476</v>
      </c>
      <c r="Y16" s="13">
        <v>7.9328721278489098</v>
      </c>
      <c r="Z16" s="173">
        <v>0.63301271639225298</v>
      </c>
      <c r="AA16" s="13">
        <v>14.493861926069</v>
      </c>
      <c r="AB16" s="173">
        <v>0.93452254807579305</v>
      </c>
      <c r="AC16" s="13" t="s">
        <v>476</v>
      </c>
      <c r="AD16" s="173" t="s">
        <v>476</v>
      </c>
      <c r="AE16" s="13">
        <v>6.5609897982201097</v>
      </c>
      <c r="AF16" s="173">
        <v>1.1287326928801</v>
      </c>
      <c r="AG16" s="13" t="s">
        <v>476</v>
      </c>
      <c r="AH16" s="173" t="s">
        <v>476</v>
      </c>
      <c r="AI16" s="13">
        <v>12.2289722149486</v>
      </c>
      <c r="AJ16" s="173">
        <v>0.92808162014455398</v>
      </c>
      <c r="AK16" s="13">
        <v>11.7240643689363</v>
      </c>
      <c r="AL16" s="173">
        <v>0.80989775658869501</v>
      </c>
      <c r="AM16" s="13" t="s">
        <v>476</v>
      </c>
      <c r="AN16" s="173" t="s">
        <v>476</v>
      </c>
      <c r="AO16" s="13">
        <v>-0.504907846012284</v>
      </c>
      <c r="AP16" s="173">
        <v>1.2317750889580199</v>
      </c>
      <c r="AQ16" s="13" t="s">
        <v>476</v>
      </c>
      <c r="AR16" s="173" t="s">
        <v>476</v>
      </c>
      <c r="AS16" s="13">
        <v>27.110185412357001</v>
      </c>
      <c r="AT16" s="173">
        <v>1.07446580858512</v>
      </c>
      <c r="AU16" s="13">
        <v>26.8632276846994</v>
      </c>
      <c r="AV16" s="173">
        <v>1.32139559409323</v>
      </c>
      <c r="AW16" s="13" t="s">
        <v>476</v>
      </c>
      <c r="AX16" s="173" t="s">
        <v>476</v>
      </c>
      <c r="AY16" s="13">
        <v>-0.246957727657588</v>
      </c>
      <c r="AZ16" s="173">
        <v>1.70310395745752</v>
      </c>
      <c r="BA16" s="13" t="s">
        <v>476</v>
      </c>
      <c r="BB16" s="173" t="s">
        <v>476</v>
      </c>
      <c r="BC16" s="13">
        <v>11.744847496103</v>
      </c>
      <c r="BD16" s="173">
        <v>0.79547333177163304</v>
      </c>
      <c r="BE16" s="13">
        <v>15.9015532158596</v>
      </c>
      <c r="BF16" s="173">
        <v>0.97073703221602803</v>
      </c>
      <c r="BG16" s="13" t="s">
        <v>476</v>
      </c>
      <c r="BH16" s="173" t="s">
        <v>476</v>
      </c>
      <c r="BI16" s="13">
        <v>4.1567057197566299</v>
      </c>
      <c r="BJ16" s="173">
        <v>1.25503314987113</v>
      </c>
      <c r="BK16" s="13" t="s">
        <v>476</v>
      </c>
      <c r="BL16" s="173" t="s">
        <v>476</v>
      </c>
      <c r="BM16" s="13">
        <v>24.5373002764487</v>
      </c>
      <c r="BN16" s="173">
        <v>1.1116879861969799</v>
      </c>
      <c r="BO16" s="13">
        <v>23.6489611036993</v>
      </c>
      <c r="BP16" s="173">
        <v>1.3141844346868099</v>
      </c>
      <c r="BQ16" s="13" t="s">
        <v>476</v>
      </c>
      <c r="BR16" s="173" t="s">
        <v>476</v>
      </c>
      <c r="BS16" s="13">
        <v>-0.88833917274930096</v>
      </c>
      <c r="BT16" s="173">
        <v>1.72131662021482</v>
      </c>
      <c r="BU16" s="13" t="s">
        <v>476</v>
      </c>
      <c r="BV16" s="173" t="s">
        <v>476</v>
      </c>
      <c r="BW16" s="13">
        <v>10.312690922991701</v>
      </c>
      <c r="BX16" s="173">
        <v>0.69074527111025197</v>
      </c>
      <c r="BY16" s="13">
        <v>12.5707970785664</v>
      </c>
      <c r="BZ16" s="173">
        <v>1.0619865866431399</v>
      </c>
      <c r="CA16" s="13" t="s">
        <v>476</v>
      </c>
      <c r="CB16" s="173" t="s">
        <v>476</v>
      </c>
      <c r="CC16" s="13">
        <v>2.2581061555747</v>
      </c>
      <c r="CD16" s="182">
        <v>1.26686405733651</v>
      </c>
    </row>
    <row r="17" spans="1:82" ht="12.95" customHeight="1" x14ac:dyDescent="0.2">
      <c r="A17" s="2" t="s">
        <v>348</v>
      </c>
      <c r="B17" s="12">
        <v>2</v>
      </c>
      <c r="C17" s="13">
        <v>6.7350077463575397</v>
      </c>
      <c r="D17" s="173">
        <v>0.39099572169756902</v>
      </c>
      <c r="E17" s="13">
        <v>9.6408160318037108</v>
      </c>
      <c r="F17" s="173">
        <v>0.71381006436973904</v>
      </c>
      <c r="G17" s="13">
        <v>11.882287974302599</v>
      </c>
      <c r="H17" s="173">
        <v>0.88565209691955704</v>
      </c>
      <c r="I17" s="13">
        <v>5.1472802279451102</v>
      </c>
      <c r="J17" s="173">
        <v>0.96812049413480095</v>
      </c>
      <c r="K17" s="13">
        <v>2.24147194249894</v>
      </c>
      <c r="L17" s="173">
        <v>1.13749920649359</v>
      </c>
      <c r="M17" s="13">
        <v>6.8555169759535204</v>
      </c>
      <c r="N17" s="173">
        <v>0.393161196480592</v>
      </c>
      <c r="O17" s="13">
        <v>9.1585134015573804</v>
      </c>
      <c r="P17" s="173">
        <v>0.83029678520730199</v>
      </c>
      <c r="Q17" s="13">
        <v>13.165828425945399</v>
      </c>
      <c r="R17" s="173">
        <v>0.91085736121229399</v>
      </c>
      <c r="S17" s="13">
        <v>6.3103114499918496</v>
      </c>
      <c r="T17" s="173">
        <v>0.99208712263221899</v>
      </c>
      <c r="U17" s="13">
        <v>4.0073150243879798</v>
      </c>
      <c r="V17" s="173">
        <v>1.23249904016198</v>
      </c>
      <c r="W17" s="13">
        <v>6.9931831115018204</v>
      </c>
      <c r="X17" s="173">
        <v>0.47589478493944098</v>
      </c>
      <c r="Y17" s="13">
        <v>7.9458643009910199</v>
      </c>
      <c r="Z17" s="173">
        <v>0.66195553094659298</v>
      </c>
      <c r="AA17" s="13">
        <v>14.037412041783901</v>
      </c>
      <c r="AB17" s="173">
        <v>1.0512079274773101</v>
      </c>
      <c r="AC17" s="13">
        <v>7.0442289302820598</v>
      </c>
      <c r="AD17" s="173">
        <v>1.15391245470516</v>
      </c>
      <c r="AE17" s="13">
        <v>6.09154774079287</v>
      </c>
      <c r="AF17" s="173">
        <v>1.2422653628520399</v>
      </c>
      <c r="AG17" s="13">
        <v>10.228317719468601</v>
      </c>
      <c r="AH17" s="173">
        <v>0.44018853304302902</v>
      </c>
      <c r="AI17" s="13">
        <v>10.0915498881528</v>
      </c>
      <c r="AJ17" s="173">
        <v>0.75077276788337599</v>
      </c>
      <c r="AK17" s="13">
        <v>15.622649960689399</v>
      </c>
      <c r="AL17" s="173">
        <v>0.96857458401602803</v>
      </c>
      <c r="AM17" s="13">
        <v>5.3943322412208001</v>
      </c>
      <c r="AN17" s="173">
        <v>1.0639091452865701</v>
      </c>
      <c r="AO17" s="13">
        <v>5.5311000725365496</v>
      </c>
      <c r="AP17" s="173">
        <v>1.2254780592883301</v>
      </c>
      <c r="AQ17" s="13">
        <v>27.472951109298901</v>
      </c>
      <c r="AR17" s="173">
        <v>0.74673337054778699</v>
      </c>
      <c r="AS17" s="13">
        <v>27.012224574652201</v>
      </c>
      <c r="AT17" s="173">
        <v>1.17252864529516</v>
      </c>
      <c r="AU17" s="13">
        <v>30.692697346975901</v>
      </c>
      <c r="AV17" s="173">
        <v>1.2281307607278</v>
      </c>
      <c r="AW17" s="13">
        <v>3.2197462376769699</v>
      </c>
      <c r="AX17" s="173">
        <v>1.4373294306231601</v>
      </c>
      <c r="AY17" s="13">
        <v>3.6804727723236801</v>
      </c>
      <c r="AZ17" s="173">
        <v>1.6979777941667999</v>
      </c>
      <c r="BA17" s="13">
        <v>19.636890431851</v>
      </c>
      <c r="BB17" s="173">
        <v>0.79616311434764198</v>
      </c>
      <c r="BC17" s="13">
        <v>18.575731130648499</v>
      </c>
      <c r="BD17" s="173">
        <v>1.00262968505508</v>
      </c>
      <c r="BE17" s="13">
        <v>22.266669031321101</v>
      </c>
      <c r="BF17" s="173">
        <v>1.1081846527313901</v>
      </c>
      <c r="BG17" s="13">
        <v>2.6297785994701601</v>
      </c>
      <c r="BH17" s="173">
        <v>1.3645324947384401</v>
      </c>
      <c r="BI17" s="13">
        <v>3.6909379006725902</v>
      </c>
      <c r="BJ17" s="173">
        <v>1.4944361846204799</v>
      </c>
      <c r="BK17" s="13">
        <v>60.084125681192901</v>
      </c>
      <c r="BL17" s="173">
        <v>0.94036791216828397</v>
      </c>
      <c r="BM17" s="13">
        <v>58.384368602585099</v>
      </c>
      <c r="BN17" s="173">
        <v>1.2219021499256899</v>
      </c>
      <c r="BO17" s="13">
        <v>48.167725777206499</v>
      </c>
      <c r="BP17" s="173">
        <v>1.5283552287153299</v>
      </c>
      <c r="BQ17" s="13">
        <v>-11.916399903986401</v>
      </c>
      <c r="BR17" s="173">
        <v>1.7944808484286501</v>
      </c>
      <c r="BS17" s="13">
        <v>-10.216642825378599</v>
      </c>
      <c r="BT17" s="173">
        <v>1.9567612447957199</v>
      </c>
      <c r="BU17" s="13">
        <v>46.3823099619852</v>
      </c>
      <c r="BV17" s="173">
        <v>0.905415406846097</v>
      </c>
      <c r="BW17" s="13">
        <v>43.975134010843597</v>
      </c>
      <c r="BX17" s="173">
        <v>1.34951004716373</v>
      </c>
      <c r="BY17" s="13">
        <v>36.747871604582798</v>
      </c>
      <c r="BZ17" s="173">
        <v>1.16602208432357</v>
      </c>
      <c r="CA17" s="13">
        <v>-9.6344383574024306</v>
      </c>
      <c r="CB17" s="173">
        <v>1.47627387705824</v>
      </c>
      <c r="CC17" s="13">
        <v>-7.2272624062608104</v>
      </c>
      <c r="CD17" s="182">
        <v>1.7834755026425599</v>
      </c>
    </row>
    <row r="18" spans="1:82" ht="12.95" customHeight="1" x14ac:dyDescent="0.2">
      <c r="A18" s="2" t="s">
        <v>349</v>
      </c>
      <c r="B18" s="12">
        <v>2</v>
      </c>
      <c r="C18" s="13">
        <v>12.365549505342999</v>
      </c>
      <c r="D18" s="173">
        <v>0.79899117558183597</v>
      </c>
      <c r="E18" s="13">
        <v>18.766105377025902</v>
      </c>
      <c r="F18" s="173">
        <v>1.00353645231376</v>
      </c>
      <c r="G18" s="13">
        <v>33.4668674442553</v>
      </c>
      <c r="H18" s="173">
        <v>1.1951425065154999</v>
      </c>
      <c r="I18" s="13">
        <v>21.101317938912299</v>
      </c>
      <c r="J18" s="173">
        <v>1.4376204330551901</v>
      </c>
      <c r="K18" s="13">
        <v>14.7007620672293</v>
      </c>
      <c r="L18" s="173">
        <v>1.5605931635127199</v>
      </c>
      <c r="M18" s="13">
        <v>11.760738639223099</v>
      </c>
      <c r="N18" s="173">
        <v>0.79496621800503797</v>
      </c>
      <c r="O18" s="13">
        <v>17.316840284568698</v>
      </c>
      <c r="P18" s="173">
        <v>0.95184683275313797</v>
      </c>
      <c r="Q18" s="13">
        <v>32.4209466427085</v>
      </c>
      <c r="R18" s="173">
        <v>1.19501247552416</v>
      </c>
      <c r="S18" s="13">
        <v>20.660208003485401</v>
      </c>
      <c r="T18" s="173">
        <v>1.4352791033201899</v>
      </c>
      <c r="U18" s="13">
        <v>15.1041063581398</v>
      </c>
      <c r="V18" s="173">
        <v>1.52776543018899</v>
      </c>
      <c r="W18" s="13">
        <v>14.470138511489999</v>
      </c>
      <c r="X18" s="173">
        <v>0.97224850292797804</v>
      </c>
      <c r="Y18" s="13">
        <v>19.463112347340399</v>
      </c>
      <c r="Z18" s="173">
        <v>1.0667166787364299</v>
      </c>
      <c r="AA18" s="13">
        <v>34.738590441490999</v>
      </c>
      <c r="AB18" s="173">
        <v>1.16621562956404</v>
      </c>
      <c r="AC18" s="13">
        <v>20.268451930001099</v>
      </c>
      <c r="AD18" s="173">
        <v>1.51833001883159</v>
      </c>
      <c r="AE18" s="13">
        <v>15.2754780941506</v>
      </c>
      <c r="AF18" s="173">
        <v>1.5804883319195699</v>
      </c>
      <c r="AG18" s="13">
        <v>13.382146803315999</v>
      </c>
      <c r="AH18" s="173">
        <v>0.84002619628514397</v>
      </c>
      <c r="AI18" s="13">
        <v>16.831051407584201</v>
      </c>
      <c r="AJ18" s="173">
        <v>0.88493538374507996</v>
      </c>
      <c r="AK18" s="13">
        <v>29.3691981951632</v>
      </c>
      <c r="AL18" s="173">
        <v>1.09585073261643</v>
      </c>
      <c r="AM18" s="13">
        <v>15.987051391847199</v>
      </c>
      <c r="AN18" s="173">
        <v>1.38077255137161</v>
      </c>
      <c r="AO18" s="13">
        <v>12.538146787579</v>
      </c>
      <c r="AP18" s="173">
        <v>1.4085451578064601</v>
      </c>
      <c r="AQ18" s="13">
        <v>20.282489468601</v>
      </c>
      <c r="AR18" s="173">
        <v>0.93922683257404704</v>
      </c>
      <c r="AS18" s="13">
        <v>22.619439584796702</v>
      </c>
      <c r="AT18" s="173">
        <v>0.88345334728843905</v>
      </c>
      <c r="AU18" s="13">
        <v>31.1730317915931</v>
      </c>
      <c r="AV18" s="173">
        <v>1.2475106177645401</v>
      </c>
      <c r="AW18" s="13">
        <v>10.890542322992101</v>
      </c>
      <c r="AX18" s="173">
        <v>1.5615472405477699</v>
      </c>
      <c r="AY18" s="13">
        <v>8.5535922067964805</v>
      </c>
      <c r="AZ18" s="173">
        <v>1.52865056774608</v>
      </c>
      <c r="BA18" s="13">
        <v>15.7619425477381</v>
      </c>
      <c r="BB18" s="173">
        <v>0.79374553309507601</v>
      </c>
      <c r="BC18" s="13">
        <v>21.787924571663101</v>
      </c>
      <c r="BD18" s="173">
        <v>1.0089766201945001</v>
      </c>
      <c r="BE18" s="13">
        <v>29.331141529561101</v>
      </c>
      <c r="BF18" s="173">
        <v>1.0427992154114201</v>
      </c>
      <c r="BG18" s="13">
        <v>13.569198981823099</v>
      </c>
      <c r="BH18" s="173">
        <v>1.31051981098</v>
      </c>
      <c r="BI18" s="13">
        <v>7.5432169578980499</v>
      </c>
      <c r="BJ18" s="173">
        <v>1.45102171719164</v>
      </c>
      <c r="BK18" s="13">
        <v>22.775509326477099</v>
      </c>
      <c r="BL18" s="173">
        <v>0.95223728749959702</v>
      </c>
      <c r="BM18" s="13">
        <v>27.214149032401998</v>
      </c>
      <c r="BN18" s="173">
        <v>1.2026273514163599</v>
      </c>
      <c r="BO18" s="13">
        <v>25.693531664386001</v>
      </c>
      <c r="BP18" s="173">
        <v>0.97621741365021097</v>
      </c>
      <c r="BQ18" s="13">
        <v>2.9180223379089001</v>
      </c>
      <c r="BR18" s="173">
        <v>1.3637288185040699</v>
      </c>
      <c r="BS18" s="13">
        <v>-1.52061736801605</v>
      </c>
      <c r="BT18" s="173">
        <v>1.54897158950339</v>
      </c>
      <c r="BU18" s="13">
        <v>16.5787672974689</v>
      </c>
      <c r="BV18" s="173">
        <v>1.0094757624844699</v>
      </c>
      <c r="BW18" s="13">
        <v>21.1575530947426</v>
      </c>
      <c r="BX18" s="173">
        <v>1.02769470558007</v>
      </c>
      <c r="BY18" s="13">
        <v>21.733107997578099</v>
      </c>
      <c r="BZ18" s="173">
        <v>1.0667442170507999</v>
      </c>
      <c r="CA18" s="13">
        <v>5.1543407001092101</v>
      </c>
      <c r="CB18" s="173">
        <v>1.4686676069332101</v>
      </c>
      <c r="CC18" s="13">
        <v>0.57555490283552802</v>
      </c>
      <c r="CD18" s="182">
        <v>1.48124934851923</v>
      </c>
    </row>
    <row r="19" spans="1:82" ht="12.95" customHeight="1" x14ac:dyDescent="0.2">
      <c r="A19" s="2" t="s">
        <v>350</v>
      </c>
      <c r="B19" s="12">
        <v>2</v>
      </c>
      <c r="C19" s="13">
        <v>5.6879382439499704</v>
      </c>
      <c r="D19" s="173">
        <v>0.68590496727515204</v>
      </c>
      <c r="E19" s="13">
        <v>6.7775062309917304</v>
      </c>
      <c r="F19" s="173">
        <v>0.63715970490961005</v>
      </c>
      <c r="G19" s="13">
        <v>9.1766057006625505</v>
      </c>
      <c r="H19" s="173">
        <v>1.19282809013268</v>
      </c>
      <c r="I19" s="13">
        <v>3.4886674567125899</v>
      </c>
      <c r="J19" s="173">
        <v>1.3759740101986999</v>
      </c>
      <c r="K19" s="13">
        <v>2.3990994696708201</v>
      </c>
      <c r="L19" s="173">
        <v>1.35233551390551</v>
      </c>
      <c r="M19" s="13">
        <v>6.1474325780066197</v>
      </c>
      <c r="N19" s="173">
        <v>0.60649907879184795</v>
      </c>
      <c r="O19" s="13">
        <v>8.7749621273731204</v>
      </c>
      <c r="P19" s="173">
        <v>0.65037203027267798</v>
      </c>
      <c r="Q19" s="13">
        <v>11.0228891954399</v>
      </c>
      <c r="R19" s="173">
        <v>1.2016928331043899</v>
      </c>
      <c r="S19" s="13">
        <v>4.8754566174332696</v>
      </c>
      <c r="T19" s="173">
        <v>1.3460708739549401</v>
      </c>
      <c r="U19" s="13">
        <v>2.24792706806676</v>
      </c>
      <c r="V19" s="173">
        <v>1.3664001767035401</v>
      </c>
      <c r="W19" s="13">
        <v>7.0226245626115604</v>
      </c>
      <c r="X19" s="173">
        <v>0.69158093045768598</v>
      </c>
      <c r="Y19" s="13">
        <v>8.5844771350321007</v>
      </c>
      <c r="Z19" s="173">
        <v>0.68976124193095401</v>
      </c>
      <c r="AA19" s="13">
        <v>11.1954231910058</v>
      </c>
      <c r="AB19" s="173">
        <v>1.1875067941425299</v>
      </c>
      <c r="AC19" s="13">
        <v>4.17279862839424</v>
      </c>
      <c r="AD19" s="173">
        <v>1.3742112535950901</v>
      </c>
      <c r="AE19" s="13">
        <v>2.6109460559736899</v>
      </c>
      <c r="AF19" s="173">
        <v>1.3732963835257099</v>
      </c>
      <c r="AG19" s="13">
        <v>9.6785429259858802</v>
      </c>
      <c r="AH19" s="173">
        <v>0.74665401590883596</v>
      </c>
      <c r="AI19" s="13">
        <v>14.953648987935001</v>
      </c>
      <c r="AJ19" s="173">
        <v>0.89727267152616297</v>
      </c>
      <c r="AK19" s="13">
        <v>21.790852787478201</v>
      </c>
      <c r="AL19" s="173">
        <v>1.77759426994285</v>
      </c>
      <c r="AM19" s="13">
        <v>12.112309861492299</v>
      </c>
      <c r="AN19" s="173">
        <v>1.92803879836647</v>
      </c>
      <c r="AO19" s="13">
        <v>6.8372037995431496</v>
      </c>
      <c r="AP19" s="173">
        <v>1.99121561755661</v>
      </c>
      <c r="AQ19" s="13">
        <v>12.778382548969301</v>
      </c>
      <c r="AR19" s="173">
        <v>0.93675428087123602</v>
      </c>
      <c r="AS19" s="13">
        <v>16.650213884683499</v>
      </c>
      <c r="AT19" s="173">
        <v>0.81467479686612798</v>
      </c>
      <c r="AU19" s="13">
        <v>33.406958175883503</v>
      </c>
      <c r="AV19" s="173">
        <v>2.0706341487839501</v>
      </c>
      <c r="AW19" s="13">
        <v>20.628575626914198</v>
      </c>
      <c r="AX19" s="173">
        <v>2.2726711950567799</v>
      </c>
      <c r="AY19" s="13">
        <v>16.7567442912</v>
      </c>
      <c r="AZ19" s="173">
        <v>2.2251338842323798</v>
      </c>
      <c r="BA19" s="13">
        <v>12.130993247296299</v>
      </c>
      <c r="BB19" s="173">
        <v>0.87963615861814604</v>
      </c>
      <c r="BC19" s="13">
        <v>16.8712670875518</v>
      </c>
      <c r="BD19" s="173">
        <v>0.86710506679898902</v>
      </c>
      <c r="BE19" s="13">
        <v>17.082384026876099</v>
      </c>
      <c r="BF19" s="173">
        <v>1.34644015212839</v>
      </c>
      <c r="BG19" s="13">
        <v>4.9513907795798398</v>
      </c>
      <c r="BH19" s="173">
        <v>1.60830993742251</v>
      </c>
      <c r="BI19" s="13">
        <v>0.21111693932429501</v>
      </c>
      <c r="BJ19" s="173">
        <v>1.6014906431609299</v>
      </c>
      <c r="BK19" s="13">
        <v>25.849313436790499</v>
      </c>
      <c r="BL19" s="173">
        <v>1.5044505617035</v>
      </c>
      <c r="BM19" s="13">
        <v>38.2972316025837</v>
      </c>
      <c r="BN19" s="173">
        <v>1.21322376414372</v>
      </c>
      <c r="BO19" s="13">
        <v>37.852952356830102</v>
      </c>
      <c r="BP19" s="173">
        <v>2.3544486032200198</v>
      </c>
      <c r="BQ19" s="13">
        <v>12.003638920039499</v>
      </c>
      <c r="BR19" s="173">
        <v>2.7940650883282299</v>
      </c>
      <c r="BS19" s="13">
        <v>-0.44427924575367</v>
      </c>
      <c r="BT19" s="173">
        <v>2.6486487360704798</v>
      </c>
      <c r="BU19" s="13">
        <v>24.379036098762601</v>
      </c>
      <c r="BV19" s="173">
        <v>1.31593805421983</v>
      </c>
      <c r="BW19" s="13">
        <v>33.848845095986903</v>
      </c>
      <c r="BX19" s="173">
        <v>1.1929290057868001</v>
      </c>
      <c r="BY19" s="13">
        <v>33.962542582610098</v>
      </c>
      <c r="BZ19" s="173">
        <v>1.76827262870909</v>
      </c>
      <c r="CA19" s="13">
        <v>9.5835064838474509</v>
      </c>
      <c r="CB19" s="173">
        <v>2.20419623717709</v>
      </c>
      <c r="CC19" s="13">
        <v>0.11369748662321701</v>
      </c>
      <c r="CD19" s="182">
        <v>2.1330418894830099</v>
      </c>
    </row>
    <row r="20" spans="1:82" ht="12.95" customHeight="1" x14ac:dyDescent="0.2">
      <c r="A20" s="2" t="s">
        <v>351</v>
      </c>
      <c r="B20" s="12">
        <v>2</v>
      </c>
      <c r="C20" s="13" t="s">
        <v>476</v>
      </c>
      <c r="D20" s="173" t="s">
        <v>476</v>
      </c>
      <c r="E20" s="13">
        <v>14.0560465837283</v>
      </c>
      <c r="F20" s="173">
        <v>1.0340445183703699</v>
      </c>
      <c r="G20" s="13">
        <v>8.9596904913704591</v>
      </c>
      <c r="H20" s="173">
        <v>0.78523571665266201</v>
      </c>
      <c r="I20" s="13" t="s">
        <v>476</v>
      </c>
      <c r="J20" s="173" t="s">
        <v>476</v>
      </c>
      <c r="K20" s="13">
        <v>-5.0963560923578104</v>
      </c>
      <c r="L20" s="173">
        <v>1.29840024517821</v>
      </c>
      <c r="M20" s="13" t="s">
        <v>476</v>
      </c>
      <c r="N20" s="173" t="s">
        <v>476</v>
      </c>
      <c r="O20" s="13">
        <v>18.713824187960999</v>
      </c>
      <c r="P20" s="173">
        <v>1.0655227586232501</v>
      </c>
      <c r="Q20" s="13">
        <v>12.7815734345272</v>
      </c>
      <c r="R20" s="173">
        <v>1.0928588683154301</v>
      </c>
      <c r="S20" s="13" t="s">
        <v>476</v>
      </c>
      <c r="T20" s="173" t="s">
        <v>476</v>
      </c>
      <c r="U20" s="13">
        <v>-5.9322507534337703</v>
      </c>
      <c r="V20" s="173">
        <v>1.52632868517885</v>
      </c>
      <c r="W20" s="13" t="s">
        <v>476</v>
      </c>
      <c r="X20" s="173" t="s">
        <v>476</v>
      </c>
      <c r="Y20" s="13">
        <v>16.0478198779055</v>
      </c>
      <c r="Z20" s="173">
        <v>1.31765833201025</v>
      </c>
      <c r="AA20" s="13">
        <v>12.2456846018592</v>
      </c>
      <c r="AB20" s="173">
        <v>0.98599093664396398</v>
      </c>
      <c r="AC20" s="13" t="s">
        <v>476</v>
      </c>
      <c r="AD20" s="173" t="s">
        <v>476</v>
      </c>
      <c r="AE20" s="13">
        <v>-3.8021352760462999</v>
      </c>
      <c r="AF20" s="173">
        <v>1.6457222144274799</v>
      </c>
      <c r="AG20" s="13" t="s">
        <v>476</v>
      </c>
      <c r="AH20" s="173" t="s">
        <v>476</v>
      </c>
      <c r="AI20" s="13">
        <v>19.9327080930512</v>
      </c>
      <c r="AJ20" s="173">
        <v>1.30855968647472</v>
      </c>
      <c r="AK20" s="13">
        <v>16.214315485912099</v>
      </c>
      <c r="AL20" s="173">
        <v>1.1122822369263301</v>
      </c>
      <c r="AM20" s="13" t="s">
        <v>476</v>
      </c>
      <c r="AN20" s="173" t="s">
        <v>476</v>
      </c>
      <c r="AO20" s="13">
        <v>-3.7183926071390601</v>
      </c>
      <c r="AP20" s="173">
        <v>1.7174109082129001</v>
      </c>
      <c r="AQ20" s="13" t="s">
        <v>476</v>
      </c>
      <c r="AR20" s="173" t="s">
        <v>476</v>
      </c>
      <c r="AS20" s="13">
        <v>33.775963058599402</v>
      </c>
      <c r="AT20" s="173">
        <v>1.5460466285765799</v>
      </c>
      <c r="AU20" s="13">
        <v>34.967838434070003</v>
      </c>
      <c r="AV20" s="173">
        <v>1.7006178632798401</v>
      </c>
      <c r="AW20" s="13" t="s">
        <v>476</v>
      </c>
      <c r="AX20" s="173" t="s">
        <v>476</v>
      </c>
      <c r="AY20" s="13">
        <v>1.19187537547061</v>
      </c>
      <c r="AZ20" s="173">
        <v>2.2983388119769201</v>
      </c>
      <c r="BA20" s="13" t="s">
        <v>476</v>
      </c>
      <c r="BB20" s="173" t="s">
        <v>476</v>
      </c>
      <c r="BC20" s="13">
        <v>20.530031603341499</v>
      </c>
      <c r="BD20" s="173">
        <v>1.1072903753887899</v>
      </c>
      <c r="BE20" s="13">
        <v>15.1037496600092</v>
      </c>
      <c r="BF20" s="173">
        <v>1.28669037352773</v>
      </c>
      <c r="BG20" s="13" t="s">
        <v>476</v>
      </c>
      <c r="BH20" s="173" t="s">
        <v>476</v>
      </c>
      <c r="BI20" s="13">
        <v>-5.4262819433323397</v>
      </c>
      <c r="BJ20" s="173">
        <v>1.69754649207543</v>
      </c>
      <c r="BK20" s="13" t="s">
        <v>476</v>
      </c>
      <c r="BL20" s="173" t="s">
        <v>476</v>
      </c>
      <c r="BM20" s="13">
        <v>54.772562526543901</v>
      </c>
      <c r="BN20" s="173">
        <v>1.36624943110332</v>
      </c>
      <c r="BO20" s="13">
        <v>46.345018680431103</v>
      </c>
      <c r="BP20" s="173">
        <v>1.5905730098036199</v>
      </c>
      <c r="BQ20" s="13" t="s">
        <v>476</v>
      </c>
      <c r="BR20" s="173" t="s">
        <v>476</v>
      </c>
      <c r="BS20" s="13">
        <v>-8.42754384611281</v>
      </c>
      <c r="BT20" s="173">
        <v>2.0967975599723201</v>
      </c>
      <c r="BU20" s="13" t="s">
        <v>476</v>
      </c>
      <c r="BV20" s="173" t="s">
        <v>476</v>
      </c>
      <c r="BW20" s="13">
        <v>45.433899965663201</v>
      </c>
      <c r="BX20" s="173">
        <v>1.4540351523533599</v>
      </c>
      <c r="BY20" s="13">
        <v>40.491662080096297</v>
      </c>
      <c r="BZ20" s="173">
        <v>1.5684003579952901</v>
      </c>
      <c r="CA20" s="13" t="s">
        <v>476</v>
      </c>
      <c r="CB20" s="173" t="s">
        <v>476</v>
      </c>
      <c r="CC20" s="13">
        <v>-4.9422378855668301</v>
      </c>
      <c r="CD20" s="182">
        <v>2.1387140779540799</v>
      </c>
    </row>
    <row r="21" spans="1:82" ht="12.95" customHeight="1" x14ac:dyDescent="0.2">
      <c r="A21" s="2" t="s">
        <v>353</v>
      </c>
      <c r="B21" s="12">
        <v>2</v>
      </c>
      <c r="C21" s="13">
        <v>5.6816720375052698</v>
      </c>
      <c r="D21" s="173">
        <v>0.42612590789731403</v>
      </c>
      <c r="E21" s="13">
        <v>7.3877076855606196</v>
      </c>
      <c r="F21" s="173">
        <v>0.50122730679640803</v>
      </c>
      <c r="G21" s="13">
        <v>8.27085250508234</v>
      </c>
      <c r="H21" s="173">
        <v>0.83534054751939502</v>
      </c>
      <c r="I21" s="13">
        <v>2.58918046757708</v>
      </c>
      <c r="J21" s="173">
        <v>0.93775109688622205</v>
      </c>
      <c r="K21" s="13">
        <v>0.88314481952172297</v>
      </c>
      <c r="L21" s="173">
        <v>0.97417793210911097</v>
      </c>
      <c r="M21" s="13">
        <v>8.6114242830515195</v>
      </c>
      <c r="N21" s="173">
        <v>0.502758908405607</v>
      </c>
      <c r="O21" s="13">
        <v>11.716336008564101</v>
      </c>
      <c r="P21" s="173">
        <v>0.97270598270346098</v>
      </c>
      <c r="Q21" s="13">
        <v>11.2318086826042</v>
      </c>
      <c r="R21" s="173">
        <v>1.07743623215967</v>
      </c>
      <c r="S21" s="13">
        <v>2.6203843995526901</v>
      </c>
      <c r="T21" s="173">
        <v>1.1889639836225601</v>
      </c>
      <c r="U21" s="13">
        <v>-0.48452732595991899</v>
      </c>
      <c r="V21" s="173">
        <v>1.45155976906138</v>
      </c>
      <c r="W21" s="13">
        <v>3.55570616077802</v>
      </c>
      <c r="X21" s="173">
        <v>0.32384669352106599</v>
      </c>
      <c r="Y21" s="13">
        <v>6.0505998170447599</v>
      </c>
      <c r="Z21" s="173">
        <v>0.436679158174754</v>
      </c>
      <c r="AA21" s="13">
        <v>8.4790271478929409</v>
      </c>
      <c r="AB21" s="173">
        <v>0.84733168873403497</v>
      </c>
      <c r="AC21" s="13">
        <v>4.9233209871149102</v>
      </c>
      <c r="AD21" s="173">
        <v>0.90710951468794498</v>
      </c>
      <c r="AE21" s="13">
        <v>2.4284273308481801</v>
      </c>
      <c r="AF21" s="173">
        <v>0.95323642288630706</v>
      </c>
      <c r="AG21" s="13">
        <v>13.461362845207701</v>
      </c>
      <c r="AH21" s="173">
        <v>0.68243870042343002</v>
      </c>
      <c r="AI21" s="13">
        <v>16.067643024440699</v>
      </c>
      <c r="AJ21" s="173">
        <v>0.84981035967502705</v>
      </c>
      <c r="AK21" s="13">
        <v>18.062087336926101</v>
      </c>
      <c r="AL21" s="173">
        <v>1.1845212080852201</v>
      </c>
      <c r="AM21" s="13">
        <v>4.6007244917183403</v>
      </c>
      <c r="AN21" s="173">
        <v>1.36704538046083</v>
      </c>
      <c r="AO21" s="13">
        <v>1.9944443124853499</v>
      </c>
      <c r="AP21" s="173">
        <v>1.45782994200787</v>
      </c>
      <c r="AQ21" s="13">
        <v>19.7349325257948</v>
      </c>
      <c r="AR21" s="173">
        <v>0.86868550603149597</v>
      </c>
      <c r="AS21" s="13">
        <v>26.189544029391101</v>
      </c>
      <c r="AT21" s="173">
        <v>0.92813497839009695</v>
      </c>
      <c r="AU21" s="13">
        <v>18.0688446707358</v>
      </c>
      <c r="AV21" s="173">
        <v>0.98213391147236895</v>
      </c>
      <c r="AW21" s="13">
        <v>-1.66608785505896</v>
      </c>
      <c r="AX21" s="173">
        <v>1.31118325509946</v>
      </c>
      <c r="AY21" s="13">
        <v>-8.1206993586552993</v>
      </c>
      <c r="AZ21" s="173">
        <v>1.3513036513586401</v>
      </c>
      <c r="BA21" s="13">
        <v>19.939196639054099</v>
      </c>
      <c r="BB21" s="173">
        <v>0.79945183709202705</v>
      </c>
      <c r="BC21" s="13">
        <v>22.891533229397101</v>
      </c>
      <c r="BD21" s="173">
        <v>0.88614584725105405</v>
      </c>
      <c r="BE21" s="13">
        <v>26.8418050054118</v>
      </c>
      <c r="BF21" s="173">
        <v>1.18502774202126</v>
      </c>
      <c r="BG21" s="13">
        <v>6.90260836635772</v>
      </c>
      <c r="BH21" s="173">
        <v>1.42948032137201</v>
      </c>
      <c r="BI21" s="13">
        <v>3.9502717760147399</v>
      </c>
      <c r="BJ21" s="173">
        <v>1.4797111920778001</v>
      </c>
      <c r="BK21" s="13">
        <v>32.671002345489597</v>
      </c>
      <c r="BL21" s="173">
        <v>0.91886643359994502</v>
      </c>
      <c r="BM21" s="13">
        <v>36.295181747141498</v>
      </c>
      <c r="BN21" s="173">
        <v>1.1347312074646501</v>
      </c>
      <c r="BO21" s="13">
        <v>28.642881482453799</v>
      </c>
      <c r="BP21" s="173">
        <v>1.3036697746913799</v>
      </c>
      <c r="BQ21" s="13">
        <v>-4.0281208630358298</v>
      </c>
      <c r="BR21" s="173">
        <v>1.5949515366432201</v>
      </c>
      <c r="BS21" s="13">
        <v>-7.6523002646877698</v>
      </c>
      <c r="BT21" s="173">
        <v>1.7283430778170401</v>
      </c>
      <c r="BU21" s="13">
        <v>11.312003396886899</v>
      </c>
      <c r="BV21" s="173">
        <v>0.66990785327380897</v>
      </c>
      <c r="BW21" s="13">
        <v>14.2603799925161</v>
      </c>
      <c r="BX21" s="173">
        <v>1.0370081028673399</v>
      </c>
      <c r="BY21" s="13">
        <v>13.7098094132432</v>
      </c>
      <c r="BZ21" s="173">
        <v>0.86701655195120397</v>
      </c>
      <c r="CA21" s="13">
        <v>2.3978060163562902</v>
      </c>
      <c r="CB21" s="173">
        <v>1.0956706773639999</v>
      </c>
      <c r="CC21" s="13">
        <v>-0.550570579272877</v>
      </c>
      <c r="CD21" s="182">
        <v>1.3517039271859299</v>
      </c>
    </row>
    <row r="22" spans="1:82" ht="12.95" customHeight="1" x14ac:dyDescent="0.2">
      <c r="A22" s="2" t="s">
        <v>354</v>
      </c>
      <c r="B22" s="12">
        <v>2</v>
      </c>
      <c r="C22" s="13">
        <v>2.4483014281992799</v>
      </c>
      <c r="D22" s="173">
        <v>0.357416598695875</v>
      </c>
      <c r="E22" s="13">
        <v>2.2784033698928399</v>
      </c>
      <c r="F22" s="173">
        <v>0.414548394247017</v>
      </c>
      <c r="G22" s="13">
        <v>4.9651462384805196</v>
      </c>
      <c r="H22" s="173">
        <v>0.63129008524443797</v>
      </c>
      <c r="I22" s="13">
        <v>2.51684481028125</v>
      </c>
      <c r="J22" s="173">
        <v>0.72544730804604796</v>
      </c>
      <c r="K22" s="13">
        <v>2.6867428685876802</v>
      </c>
      <c r="L22" s="173">
        <v>0.75523343603200599</v>
      </c>
      <c r="M22" s="13">
        <v>4.3022773144135202</v>
      </c>
      <c r="N22" s="173">
        <v>0.57197910399420704</v>
      </c>
      <c r="O22" s="13">
        <v>4.8747851598660104</v>
      </c>
      <c r="P22" s="173">
        <v>0.51462980784893197</v>
      </c>
      <c r="Q22" s="13">
        <v>7.8432216926703999</v>
      </c>
      <c r="R22" s="173">
        <v>0.86498574201009704</v>
      </c>
      <c r="S22" s="13">
        <v>3.5409443782568801</v>
      </c>
      <c r="T22" s="173">
        <v>1.03699586753602</v>
      </c>
      <c r="U22" s="13">
        <v>2.96843653280439</v>
      </c>
      <c r="V22" s="173">
        <v>1.00650095529383</v>
      </c>
      <c r="W22" s="13">
        <v>8.2899834351855901</v>
      </c>
      <c r="X22" s="173">
        <v>0.80676649786811605</v>
      </c>
      <c r="Y22" s="13">
        <v>4.5256902607881102</v>
      </c>
      <c r="Z22" s="173">
        <v>0.53402128322797104</v>
      </c>
      <c r="AA22" s="13">
        <v>6.5921560610707397</v>
      </c>
      <c r="AB22" s="173">
        <v>0.74606673130608003</v>
      </c>
      <c r="AC22" s="13">
        <v>-1.69782737411485</v>
      </c>
      <c r="AD22" s="173">
        <v>1.09885747467273</v>
      </c>
      <c r="AE22" s="13">
        <v>2.0664658002826202</v>
      </c>
      <c r="AF22" s="173">
        <v>0.91749348689905597</v>
      </c>
      <c r="AG22" s="13">
        <v>4.7916066887413402</v>
      </c>
      <c r="AH22" s="173">
        <v>0.59149479630842705</v>
      </c>
      <c r="AI22" s="13">
        <v>6.15280566576544</v>
      </c>
      <c r="AJ22" s="173">
        <v>0.64806441399935</v>
      </c>
      <c r="AK22" s="13">
        <v>11.516532107754401</v>
      </c>
      <c r="AL22" s="173">
        <v>1.0414798763484301</v>
      </c>
      <c r="AM22" s="13">
        <v>6.7249254190130303</v>
      </c>
      <c r="AN22" s="173">
        <v>1.19772552235422</v>
      </c>
      <c r="AO22" s="13">
        <v>5.3637264419889297</v>
      </c>
      <c r="AP22" s="173">
        <v>1.2266490197000299</v>
      </c>
      <c r="AQ22" s="13">
        <v>12.5093982576506</v>
      </c>
      <c r="AR22" s="173">
        <v>0.68464088140289103</v>
      </c>
      <c r="AS22" s="13">
        <v>10.751083255389601</v>
      </c>
      <c r="AT22" s="173">
        <v>0.91266455583412098</v>
      </c>
      <c r="AU22" s="13">
        <v>26.125951775167401</v>
      </c>
      <c r="AV22" s="173">
        <v>1.5523480742115101</v>
      </c>
      <c r="AW22" s="13">
        <v>13.6165535175169</v>
      </c>
      <c r="AX22" s="173">
        <v>1.6966194859179</v>
      </c>
      <c r="AY22" s="13">
        <v>15.3748685197779</v>
      </c>
      <c r="AZ22" s="173">
        <v>1.8007612654053</v>
      </c>
      <c r="BA22" s="13">
        <v>7.5491823198492902</v>
      </c>
      <c r="BB22" s="173">
        <v>0.79278411734443099</v>
      </c>
      <c r="BC22" s="13">
        <v>10.8735899930365</v>
      </c>
      <c r="BD22" s="173">
        <v>0.71909886920597899</v>
      </c>
      <c r="BE22" s="13">
        <v>16.091536601327402</v>
      </c>
      <c r="BF22" s="173">
        <v>1.2691753613474599</v>
      </c>
      <c r="BG22" s="13">
        <v>8.5423542814781506</v>
      </c>
      <c r="BH22" s="173">
        <v>1.4964333445112199</v>
      </c>
      <c r="BI22" s="13">
        <v>5.21794660829097</v>
      </c>
      <c r="BJ22" s="173">
        <v>1.4587355077411299</v>
      </c>
      <c r="BK22" s="13">
        <v>27.003359594522401</v>
      </c>
      <c r="BL22" s="173">
        <v>1.00980732668283</v>
      </c>
      <c r="BM22" s="13">
        <v>27.410380550192599</v>
      </c>
      <c r="BN22" s="173">
        <v>1.4702319218523401</v>
      </c>
      <c r="BO22" s="13">
        <v>23.7123643051426</v>
      </c>
      <c r="BP22" s="173">
        <v>1.50770235654402</v>
      </c>
      <c r="BQ22" s="13">
        <v>-3.2909952893798602</v>
      </c>
      <c r="BR22" s="173">
        <v>1.81462867632767</v>
      </c>
      <c r="BS22" s="13">
        <v>-3.6980162450499798</v>
      </c>
      <c r="BT22" s="173">
        <v>2.1058842085836602</v>
      </c>
      <c r="BU22" s="13">
        <v>17.499605613694801</v>
      </c>
      <c r="BV22" s="173">
        <v>0.92471135249567804</v>
      </c>
      <c r="BW22" s="13">
        <v>19.6290888576622</v>
      </c>
      <c r="BX22" s="173">
        <v>1.23321656213605</v>
      </c>
      <c r="BY22" s="13">
        <v>21.017536881122599</v>
      </c>
      <c r="BZ22" s="173">
        <v>1.3266009376222401</v>
      </c>
      <c r="CA22" s="13">
        <v>3.51793126742781</v>
      </c>
      <c r="CB22" s="173">
        <v>1.6170841453475999</v>
      </c>
      <c r="CC22" s="13">
        <v>1.3884480234604299</v>
      </c>
      <c r="CD22" s="182">
        <v>1.8112683779128</v>
      </c>
    </row>
    <row r="23" spans="1:82" ht="12.95" customHeight="1" x14ac:dyDescent="0.2">
      <c r="A23" s="2" t="s">
        <v>355</v>
      </c>
      <c r="B23" s="12">
        <v>2</v>
      </c>
      <c r="C23" s="13">
        <v>8.5168984308600493</v>
      </c>
      <c r="D23" s="173">
        <v>0.53737948313002604</v>
      </c>
      <c r="E23" s="13">
        <v>10.8210750558582</v>
      </c>
      <c r="F23" s="173">
        <v>0.61901137233882597</v>
      </c>
      <c r="G23" s="13">
        <v>11.300227864236</v>
      </c>
      <c r="H23" s="173">
        <v>0.50882603638150004</v>
      </c>
      <c r="I23" s="13">
        <v>2.7833294333759899</v>
      </c>
      <c r="J23" s="173">
        <v>0.74005448731076595</v>
      </c>
      <c r="K23" s="13">
        <v>0.47915280837785601</v>
      </c>
      <c r="L23" s="173">
        <v>0.80129833045158905</v>
      </c>
      <c r="M23" s="13">
        <v>6.0518244564304</v>
      </c>
      <c r="N23" s="173">
        <v>0.40411856179732702</v>
      </c>
      <c r="O23" s="13">
        <v>7.1588203226757701</v>
      </c>
      <c r="P23" s="173">
        <v>0.50003293831111995</v>
      </c>
      <c r="Q23" s="13">
        <v>11.335768126092299</v>
      </c>
      <c r="R23" s="173">
        <v>0.63129516720158096</v>
      </c>
      <c r="S23" s="13">
        <v>5.2839436696619302</v>
      </c>
      <c r="T23" s="173">
        <v>0.74956347304361903</v>
      </c>
      <c r="U23" s="13">
        <v>4.1769478034165601</v>
      </c>
      <c r="V23" s="173">
        <v>0.805336282262338</v>
      </c>
      <c r="W23" s="13">
        <v>3.0066987966457401</v>
      </c>
      <c r="X23" s="173">
        <v>0.348286392302329</v>
      </c>
      <c r="Y23" s="13">
        <v>3.2902704539392298</v>
      </c>
      <c r="Z23" s="173">
        <v>0.38203762160530103</v>
      </c>
      <c r="AA23" s="13">
        <v>6.5958405169892496</v>
      </c>
      <c r="AB23" s="173">
        <v>0.49738875492880502</v>
      </c>
      <c r="AC23" s="13">
        <v>3.5891417203435099</v>
      </c>
      <c r="AD23" s="173">
        <v>0.60720588319992297</v>
      </c>
      <c r="AE23" s="13">
        <v>3.3055700630500202</v>
      </c>
      <c r="AF23" s="173">
        <v>0.62717487023274598</v>
      </c>
      <c r="AG23" s="13">
        <v>5.2835465999223796</v>
      </c>
      <c r="AH23" s="173">
        <v>0.45991139177332402</v>
      </c>
      <c r="AI23" s="13">
        <v>6.5253873417904602</v>
      </c>
      <c r="AJ23" s="173">
        <v>0.57488380821759899</v>
      </c>
      <c r="AK23" s="13">
        <v>13.0829101139804</v>
      </c>
      <c r="AL23" s="173">
        <v>0.56462802156520997</v>
      </c>
      <c r="AM23" s="13">
        <v>7.7993635140580402</v>
      </c>
      <c r="AN23" s="173">
        <v>0.72823299226244897</v>
      </c>
      <c r="AO23" s="13">
        <v>6.5575227721899596</v>
      </c>
      <c r="AP23" s="173">
        <v>0.80578917570752495</v>
      </c>
      <c r="AQ23" s="13">
        <v>14.7541215225452</v>
      </c>
      <c r="AR23" s="173">
        <v>0.71210193202421301</v>
      </c>
      <c r="AS23" s="13">
        <v>12.970994210592499</v>
      </c>
      <c r="AT23" s="173">
        <v>0.62915670136095603</v>
      </c>
      <c r="AU23" s="13">
        <v>21.576162341115602</v>
      </c>
      <c r="AV23" s="173">
        <v>0.69454539790434699</v>
      </c>
      <c r="AW23" s="13">
        <v>6.8220408185704002</v>
      </c>
      <c r="AX23" s="173">
        <v>0.99472733517417899</v>
      </c>
      <c r="AY23" s="13">
        <v>8.6051681305230794</v>
      </c>
      <c r="AZ23" s="173">
        <v>0.93714004536008799</v>
      </c>
      <c r="BA23" s="13">
        <v>13.6249078586078</v>
      </c>
      <c r="BB23" s="173">
        <v>0.73023649682772795</v>
      </c>
      <c r="BC23" s="13">
        <v>16.7396049195732</v>
      </c>
      <c r="BD23" s="173">
        <v>0.92017376079202795</v>
      </c>
      <c r="BE23" s="13">
        <v>25.744449845056401</v>
      </c>
      <c r="BF23" s="173">
        <v>0.88603125338294497</v>
      </c>
      <c r="BG23" s="13">
        <v>12.1195419864487</v>
      </c>
      <c r="BH23" s="173">
        <v>1.14817103397995</v>
      </c>
      <c r="BI23" s="13">
        <v>9.0048449254832708</v>
      </c>
      <c r="BJ23" s="173">
        <v>1.27740797399323</v>
      </c>
      <c r="BK23" s="13">
        <v>8.0274209249642592</v>
      </c>
      <c r="BL23" s="173">
        <v>0.49773111163119999</v>
      </c>
      <c r="BM23" s="13">
        <v>14.647453327829901</v>
      </c>
      <c r="BN23" s="173">
        <v>0.81931389084912898</v>
      </c>
      <c r="BO23" s="13">
        <v>14.2765839318894</v>
      </c>
      <c r="BP23" s="173">
        <v>0.60493317722069395</v>
      </c>
      <c r="BQ23" s="13">
        <v>6.2491630069250901</v>
      </c>
      <c r="BR23" s="173">
        <v>0.78337756438894401</v>
      </c>
      <c r="BS23" s="13">
        <v>-0.37086939594056301</v>
      </c>
      <c r="BT23" s="173">
        <v>1.0184396892505001</v>
      </c>
      <c r="BU23" s="13">
        <v>5.11428131429731</v>
      </c>
      <c r="BV23" s="173">
        <v>0.44821758380514698</v>
      </c>
      <c r="BW23" s="13">
        <v>6.4930871143912299</v>
      </c>
      <c r="BX23" s="173">
        <v>0.50247874926410496</v>
      </c>
      <c r="BY23" s="13">
        <v>8.1390292376323607</v>
      </c>
      <c r="BZ23" s="173">
        <v>0.443651974436583</v>
      </c>
      <c r="CA23" s="13">
        <v>3.0247479233350498</v>
      </c>
      <c r="CB23" s="173">
        <v>0.63065527576767499</v>
      </c>
      <c r="CC23" s="13">
        <v>1.64594212324113</v>
      </c>
      <c r="CD23" s="182">
        <v>0.67030736821513304</v>
      </c>
    </row>
    <row r="24" spans="1:82" ht="12.95" customHeight="1" x14ac:dyDescent="0.2">
      <c r="A24" s="2" t="s">
        <v>356</v>
      </c>
      <c r="B24" s="12">
        <v>2</v>
      </c>
      <c r="C24" s="13">
        <v>6.3788476299462102</v>
      </c>
      <c r="D24" s="173">
        <v>0.78472330812092095</v>
      </c>
      <c r="E24" s="13">
        <v>10.4676525453933</v>
      </c>
      <c r="F24" s="173">
        <v>0.744930793113176</v>
      </c>
      <c r="G24" s="13">
        <v>8.4385405532805198</v>
      </c>
      <c r="H24" s="173">
        <v>0.86229613089643198</v>
      </c>
      <c r="I24" s="13">
        <v>2.05969292333431</v>
      </c>
      <c r="J24" s="173">
        <v>1.1659096395807</v>
      </c>
      <c r="K24" s="13">
        <v>-2.0291119921127301</v>
      </c>
      <c r="L24" s="173">
        <v>1.1395071320036501</v>
      </c>
      <c r="M24" s="13">
        <v>6.0189652244334697</v>
      </c>
      <c r="N24" s="173">
        <v>0.65488811885674303</v>
      </c>
      <c r="O24" s="13">
        <v>7.9150876465280096</v>
      </c>
      <c r="P24" s="173">
        <v>0.68014996712911202</v>
      </c>
      <c r="Q24" s="13">
        <v>7.4260667055839704</v>
      </c>
      <c r="R24" s="173">
        <v>0.71782148506507804</v>
      </c>
      <c r="S24" s="13">
        <v>1.4071014811505</v>
      </c>
      <c r="T24" s="173">
        <v>0.97167182352930104</v>
      </c>
      <c r="U24" s="13">
        <v>-0.48902094094404103</v>
      </c>
      <c r="V24" s="173">
        <v>0.98887393645841803</v>
      </c>
      <c r="W24" s="13">
        <v>3.1955370346216601</v>
      </c>
      <c r="X24" s="173">
        <v>0.43923995914435199</v>
      </c>
      <c r="Y24" s="13">
        <v>3.2507085144506398</v>
      </c>
      <c r="Z24" s="173">
        <v>0.61619773070087303</v>
      </c>
      <c r="AA24" s="13">
        <v>2.5219625275277902</v>
      </c>
      <c r="AB24" s="173">
        <v>0.37378993730264698</v>
      </c>
      <c r="AC24" s="13">
        <v>-0.67357450709386502</v>
      </c>
      <c r="AD24" s="173">
        <v>0.57675875280558098</v>
      </c>
      <c r="AE24" s="13">
        <v>-0.72874598692284898</v>
      </c>
      <c r="AF24" s="173">
        <v>0.72070698661080201</v>
      </c>
      <c r="AG24" s="13">
        <v>7.52166685387468</v>
      </c>
      <c r="AH24" s="173">
        <v>0.76060931925627895</v>
      </c>
      <c r="AI24" s="13">
        <v>7.0164894549700803</v>
      </c>
      <c r="AJ24" s="173">
        <v>0.71324877629293604</v>
      </c>
      <c r="AK24" s="13">
        <v>4.6059250036989701</v>
      </c>
      <c r="AL24" s="173">
        <v>0.60137985763627699</v>
      </c>
      <c r="AM24" s="13">
        <v>-2.91574185017571</v>
      </c>
      <c r="AN24" s="173">
        <v>0.96963099667354302</v>
      </c>
      <c r="AO24" s="13">
        <v>-2.4105644512711102</v>
      </c>
      <c r="AP24" s="173">
        <v>0.93294241518648902</v>
      </c>
      <c r="AQ24" s="13">
        <v>18.695034626135499</v>
      </c>
      <c r="AR24" s="173">
        <v>1.15279412828538</v>
      </c>
      <c r="AS24" s="13">
        <v>11.170418059928901</v>
      </c>
      <c r="AT24" s="173">
        <v>0.88946877090524701</v>
      </c>
      <c r="AU24" s="13">
        <v>17.5282304305812</v>
      </c>
      <c r="AV24" s="173">
        <v>1.1864877305200601</v>
      </c>
      <c r="AW24" s="13">
        <v>-1.16680419555431</v>
      </c>
      <c r="AX24" s="173">
        <v>1.6542936368383701</v>
      </c>
      <c r="AY24" s="13">
        <v>6.3578123706523302</v>
      </c>
      <c r="AZ24" s="173">
        <v>1.48287148097546</v>
      </c>
      <c r="BA24" s="13">
        <v>6.8521602425199699</v>
      </c>
      <c r="BB24" s="173">
        <v>0.70928443048730005</v>
      </c>
      <c r="BC24" s="13">
        <v>5.5912191323643796</v>
      </c>
      <c r="BD24" s="173">
        <v>0.59073251591613896</v>
      </c>
      <c r="BE24" s="13">
        <v>13.150236289260601</v>
      </c>
      <c r="BF24" s="173">
        <v>1.0216133915530701</v>
      </c>
      <c r="BG24" s="13">
        <v>6.2980760467405998</v>
      </c>
      <c r="BH24" s="173">
        <v>1.24369543101688</v>
      </c>
      <c r="BI24" s="13">
        <v>7.5590171568961804</v>
      </c>
      <c r="BJ24" s="173">
        <v>1.18010966742976</v>
      </c>
      <c r="BK24" s="13">
        <v>27.6734480458218</v>
      </c>
      <c r="BL24" s="173">
        <v>1.33025825812077</v>
      </c>
      <c r="BM24" s="13">
        <v>18.655190558409199</v>
      </c>
      <c r="BN24" s="173">
        <v>1.04789477596153</v>
      </c>
      <c r="BO24" s="13">
        <v>18.558312583023501</v>
      </c>
      <c r="BP24" s="173">
        <v>1.1699272936776699</v>
      </c>
      <c r="BQ24" s="13">
        <v>-9.1151354627982606</v>
      </c>
      <c r="BR24" s="173">
        <v>1.7715295385034999</v>
      </c>
      <c r="BS24" s="13">
        <v>-9.6877975385741194E-2</v>
      </c>
      <c r="BT24" s="173">
        <v>1.5706092238298499</v>
      </c>
      <c r="BU24" s="13">
        <v>6.8145215651416002</v>
      </c>
      <c r="BV24" s="173">
        <v>0.68493197558431795</v>
      </c>
      <c r="BW24" s="13">
        <v>10.6872012387269</v>
      </c>
      <c r="BX24" s="173">
        <v>0.89461124069513098</v>
      </c>
      <c r="BY24" s="13">
        <v>9.9812394655936902</v>
      </c>
      <c r="BZ24" s="173">
        <v>0.90136277447916002</v>
      </c>
      <c r="CA24" s="13">
        <v>3.16671790045209</v>
      </c>
      <c r="CB24" s="173">
        <v>1.13207184506753</v>
      </c>
      <c r="CC24" s="13">
        <v>-0.70596177313320796</v>
      </c>
      <c r="CD24" s="182">
        <v>1.26995437839115</v>
      </c>
    </row>
    <row r="25" spans="1:82" ht="12.95" customHeight="1" x14ac:dyDescent="0.2">
      <c r="A25" s="2" t="s">
        <v>357</v>
      </c>
      <c r="B25" s="12">
        <v>2</v>
      </c>
      <c r="C25" s="13">
        <v>11.4965271513232</v>
      </c>
      <c r="D25" s="173">
        <v>0.66204903080030297</v>
      </c>
      <c r="E25" s="13">
        <v>10.104523290198101</v>
      </c>
      <c r="F25" s="173">
        <v>0.60985172700282497</v>
      </c>
      <c r="G25" s="13">
        <v>11.0692027477259</v>
      </c>
      <c r="H25" s="173">
        <v>0.74149073056949599</v>
      </c>
      <c r="I25" s="13">
        <v>-0.42732440359729701</v>
      </c>
      <c r="J25" s="173">
        <v>0.99404095625085098</v>
      </c>
      <c r="K25" s="13">
        <v>0.96467945752775497</v>
      </c>
      <c r="L25" s="173">
        <v>0.96006647293237601</v>
      </c>
      <c r="M25" s="13">
        <v>11.9375028544643</v>
      </c>
      <c r="N25" s="173">
        <v>0.69936197945758805</v>
      </c>
      <c r="O25" s="13">
        <v>9.4181413434975703</v>
      </c>
      <c r="P25" s="173">
        <v>0.59732009434928901</v>
      </c>
      <c r="Q25" s="13">
        <v>10.780372704176401</v>
      </c>
      <c r="R25" s="173">
        <v>0.688229893152149</v>
      </c>
      <c r="S25" s="13">
        <v>-1.1571301502879201</v>
      </c>
      <c r="T25" s="173">
        <v>0.98120719735387896</v>
      </c>
      <c r="U25" s="13">
        <v>1.3622313606788501</v>
      </c>
      <c r="V25" s="173">
        <v>0.91129121631982202</v>
      </c>
      <c r="W25" s="13">
        <v>12.727725103651</v>
      </c>
      <c r="X25" s="173">
        <v>0.73598453559573396</v>
      </c>
      <c r="Y25" s="13">
        <v>7.6785664840030297</v>
      </c>
      <c r="Z25" s="173">
        <v>0.51719339258959496</v>
      </c>
      <c r="AA25" s="13">
        <v>17.019522836736598</v>
      </c>
      <c r="AB25" s="173">
        <v>0.82557711608149698</v>
      </c>
      <c r="AC25" s="13">
        <v>4.2917977330856196</v>
      </c>
      <c r="AD25" s="173">
        <v>1.10600669583575</v>
      </c>
      <c r="AE25" s="13">
        <v>9.3409563527335902</v>
      </c>
      <c r="AF25" s="173">
        <v>0.97420048241405499</v>
      </c>
      <c r="AG25" s="13">
        <v>13.8403897311458</v>
      </c>
      <c r="AH25" s="173">
        <v>0.78897775411103899</v>
      </c>
      <c r="AI25" s="13">
        <v>11.042340507800001</v>
      </c>
      <c r="AJ25" s="173">
        <v>0.58262978888304295</v>
      </c>
      <c r="AK25" s="13">
        <v>11.1881377165779</v>
      </c>
      <c r="AL25" s="173">
        <v>0.75040501770526902</v>
      </c>
      <c r="AM25" s="13">
        <v>-2.65225201456794</v>
      </c>
      <c r="AN25" s="173">
        <v>1.0888496622947299</v>
      </c>
      <c r="AO25" s="13">
        <v>0.145797208777841</v>
      </c>
      <c r="AP25" s="173">
        <v>0.95003429490263402</v>
      </c>
      <c r="AQ25" s="13">
        <v>24.116830962683299</v>
      </c>
      <c r="AR25" s="173">
        <v>0.92233895648073405</v>
      </c>
      <c r="AS25" s="13">
        <v>19.1667525336102</v>
      </c>
      <c r="AT25" s="173">
        <v>0.87037101747261203</v>
      </c>
      <c r="AU25" s="13">
        <v>21.790842576046199</v>
      </c>
      <c r="AV25" s="173">
        <v>0.95927585754121003</v>
      </c>
      <c r="AW25" s="13">
        <v>-2.32598838663719</v>
      </c>
      <c r="AX25" s="173">
        <v>1.33075892689224</v>
      </c>
      <c r="AY25" s="13">
        <v>2.6240900424359199</v>
      </c>
      <c r="AZ25" s="173">
        <v>1.2952821618928201</v>
      </c>
      <c r="BA25" s="13">
        <v>16.730419518554498</v>
      </c>
      <c r="BB25" s="173">
        <v>1.03259054553723</v>
      </c>
      <c r="BC25" s="13">
        <v>16.746819283960701</v>
      </c>
      <c r="BD25" s="173">
        <v>0.76206518507298804</v>
      </c>
      <c r="BE25" s="13">
        <v>20.771687009512899</v>
      </c>
      <c r="BF25" s="173">
        <v>0.99649849375269195</v>
      </c>
      <c r="BG25" s="13">
        <v>4.0412674909583997</v>
      </c>
      <c r="BH25" s="173">
        <v>1.4350095758510699</v>
      </c>
      <c r="BI25" s="13">
        <v>4.0248677255522303</v>
      </c>
      <c r="BJ25" s="173">
        <v>1.2544929630538799</v>
      </c>
      <c r="BK25" s="13">
        <v>19.680587480266201</v>
      </c>
      <c r="BL25" s="173">
        <v>0.86883751510838803</v>
      </c>
      <c r="BM25" s="13">
        <v>26.461706139224599</v>
      </c>
      <c r="BN25" s="173">
        <v>1.18965506461021</v>
      </c>
      <c r="BO25" s="13">
        <v>23.0050499977431</v>
      </c>
      <c r="BP25" s="173">
        <v>1.0786179490171399</v>
      </c>
      <c r="BQ25" s="13">
        <v>3.32446251747688</v>
      </c>
      <c r="BR25" s="173">
        <v>1.38502538157308</v>
      </c>
      <c r="BS25" s="13">
        <v>-3.45665614148148</v>
      </c>
      <c r="BT25" s="173">
        <v>1.6058318257821</v>
      </c>
      <c r="BU25" s="13">
        <v>9.2415217201098407</v>
      </c>
      <c r="BV25" s="173">
        <v>0.69718366735067205</v>
      </c>
      <c r="BW25" s="13">
        <v>10.511673986220901</v>
      </c>
      <c r="BX25" s="173">
        <v>0.77423908875159897</v>
      </c>
      <c r="BY25" s="13">
        <v>17.9840075366095</v>
      </c>
      <c r="BZ25" s="173">
        <v>1.07009301408445</v>
      </c>
      <c r="CA25" s="13">
        <v>8.7424858164996309</v>
      </c>
      <c r="CB25" s="173">
        <v>1.2771703585712</v>
      </c>
      <c r="CC25" s="13">
        <v>7.4723335503885702</v>
      </c>
      <c r="CD25" s="182">
        <v>1.3208123353994199</v>
      </c>
    </row>
    <row r="26" spans="1:82" ht="12.95" customHeight="1" x14ac:dyDescent="0.2">
      <c r="A26" s="2" t="s">
        <v>358</v>
      </c>
      <c r="B26" s="12">
        <v>2</v>
      </c>
      <c r="C26" s="13">
        <v>3.7639863762781198</v>
      </c>
      <c r="D26" s="173">
        <v>0.38520671829033298</v>
      </c>
      <c r="E26" s="13">
        <v>4.1166472780842298</v>
      </c>
      <c r="F26" s="173">
        <v>0.49862237775683599</v>
      </c>
      <c r="G26" s="13">
        <v>4.9983458380706702</v>
      </c>
      <c r="H26" s="173">
        <v>0.52511152492352697</v>
      </c>
      <c r="I26" s="13">
        <v>1.23435946179255</v>
      </c>
      <c r="J26" s="173">
        <v>0.65124982105450102</v>
      </c>
      <c r="K26" s="13">
        <v>0.88169855998643898</v>
      </c>
      <c r="L26" s="173">
        <v>0.72413147232211506</v>
      </c>
      <c r="M26" s="13">
        <v>3.4220624850730599</v>
      </c>
      <c r="N26" s="173">
        <v>0.378684111355305</v>
      </c>
      <c r="O26" s="13">
        <v>3.4506472283960798</v>
      </c>
      <c r="P26" s="173">
        <v>0.47499325030232298</v>
      </c>
      <c r="Q26" s="13">
        <v>4.7324942088154698</v>
      </c>
      <c r="R26" s="173">
        <v>0.42876604141859098</v>
      </c>
      <c r="S26" s="13">
        <v>1.3104317237424099</v>
      </c>
      <c r="T26" s="173">
        <v>0.57205067473671101</v>
      </c>
      <c r="U26" s="13">
        <v>1.2818469804193899</v>
      </c>
      <c r="V26" s="173">
        <v>0.63988976090146499</v>
      </c>
      <c r="W26" s="13">
        <v>3.3701051369134798</v>
      </c>
      <c r="X26" s="173">
        <v>0.34270995889641898</v>
      </c>
      <c r="Y26" s="13">
        <v>7.6753082970613802</v>
      </c>
      <c r="Z26" s="173">
        <v>0.74624109712199005</v>
      </c>
      <c r="AA26" s="13">
        <v>4.61800583299003</v>
      </c>
      <c r="AB26" s="173">
        <v>0.458279252989644</v>
      </c>
      <c r="AC26" s="13">
        <v>1.24790069607655</v>
      </c>
      <c r="AD26" s="173">
        <v>0.57224993634558896</v>
      </c>
      <c r="AE26" s="13">
        <v>-3.0573024640713502</v>
      </c>
      <c r="AF26" s="173">
        <v>0.87572578399552503</v>
      </c>
      <c r="AG26" s="13">
        <v>3.9364975095824701</v>
      </c>
      <c r="AH26" s="173">
        <v>0.449580934085897</v>
      </c>
      <c r="AI26" s="13">
        <v>13.953951530005099</v>
      </c>
      <c r="AJ26" s="173">
        <v>1.02524274142676</v>
      </c>
      <c r="AK26" s="13">
        <v>7.8991862353299096</v>
      </c>
      <c r="AL26" s="173">
        <v>0.49740099200836502</v>
      </c>
      <c r="AM26" s="13">
        <v>3.9626887257474399</v>
      </c>
      <c r="AN26" s="173">
        <v>0.67047055352524798</v>
      </c>
      <c r="AO26" s="13">
        <v>-6.05476529467522</v>
      </c>
      <c r="AP26" s="173">
        <v>1.1395307919047899</v>
      </c>
      <c r="AQ26" s="13">
        <v>17.459056135714501</v>
      </c>
      <c r="AR26" s="173">
        <v>0.96100229588668196</v>
      </c>
      <c r="AS26" s="13">
        <v>19.026599868826899</v>
      </c>
      <c r="AT26" s="173">
        <v>1.0197907271169799</v>
      </c>
      <c r="AU26" s="13">
        <v>9.3358725929291406</v>
      </c>
      <c r="AV26" s="173">
        <v>0.67124595590394098</v>
      </c>
      <c r="AW26" s="13">
        <v>-8.1231835427853696</v>
      </c>
      <c r="AX26" s="173">
        <v>1.17221864258203</v>
      </c>
      <c r="AY26" s="13">
        <v>-9.6907272758977907</v>
      </c>
      <c r="AZ26" s="173">
        <v>1.22087847897781</v>
      </c>
      <c r="BA26" s="13">
        <v>7.7897106266743501</v>
      </c>
      <c r="BB26" s="173">
        <v>0.64276120867047704</v>
      </c>
      <c r="BC26" s="13">
        <v>8.5673833635717997</v>
      </c>
      <c r="BD26" s="173">
        <v>0.72160877228261899</v>
      </c>
      <c r="BE26" s="13">
        <v>13.045947382800501</v>
      </c>
      <c r="BF26" s="173">
        <v>0.79115680743389805</v>
      </c>
      <c r="BG26" s="13">
        <v>5.2562367561261301</v>
      </c>
      <c r="BH26" s="173">
        <v>1.0193483532730701</v>
      </c>
      <c r="BI26" s="13">
        <v>4.4785640192286804</v>
      </c>
      <c r="BJ26" s="173">
        <v>1.07081665759561</v>
      </c>
      <c r="BK26" s="13">
        <v>12.617401512963299</v>
      </c>
      <c r="BL26" s="173">
        <v>0.81688147683572798</v>
      </c>
      <c r="BM26" s="13">
        <v>12.361948532777999</v>
      </c>
      <c r="BN26" s="173">
        <v>0.79636550436912901</v>
      </c>
      <c r="BO26" s="13">
        <v>16.6090555773402</v>
      </c>
      <c r="BP26" s="173">
        <v>0.91231494174927996</v>
      </c>
      <c r="BQ26" s="13">
        <v>3.9916540643768799</v>
      </c>
      <c r="BR26" s="173">
        <v>1.2245872366378401</v>
      </c>
      <c r="BS26" s="13">
        <v>4.2471070445622301</v>
      </c>
      <c r="BT26" s="173">
        <v>1.2109981707203701</v>
      </c>
      <c r="BU26" s="13">
        <v>5.4261437891664599</v>
      </c>
      <c r="BV26" s="173">
        <v>0.60664265277845997</v>
      </c>
      <c r="BW26" s="13">
        <v>6.9170920812827603</v>
      </c>
      <c r="BX26" s="173">
        <v>0.58807266992842899</v>
      </c>
      <c r="BY26" s="13">
        <v>11.621823883466501</v>
      </c>
      <c r="BZ26" s="173">
        <v>0.78859680507138696</v>
      </c>
      <c r="CA26" s="13">
        <v>6.1956800943000401</v>
      </c>
      <c r="CB26" s="173">
        <v>0.994937299099238</v>
      </c>
      <c r="CC26" s="13">
        <v>4.7047318021837397</v>
      </c>
      <c r="CD26" s="182">
        <v>0.98372475118071001</v>
      </c>
    </row>
    <row r="27" spans="1:82" ht="12.95" customHeight="1" x14ac:dyDescent="0.2">
      <c r="A27" s="2" t="s">
        <v>359</v>
      </c>
      <c r="B27" s="12">
        <v>2</v>
      </c>
      <c r="C27" s="13">
        <v>5.4173194083051603</v>
      </c>
      <c r="D27" s="173">
        <v>0.44319009190051101</v>
      </c>
      <c r="E27" s="13">
        <v>4.6528751676934199</v>
      </c>
      <c r="F27" s="173">
        <v>0.39801873963921602</v>
      </c>
      <c r="G27" s="13">
        <v>5.6807819132781203</v>
      </c>
      <c r="H27" s="173">
        <v>0.54857531121174097</v>
      </c>
      <c r="I27" s="13">
        <v>0.26346250497296098</v>
      </c>
      <c r="J27" s="173">
        <v>0.70523211046423695</v>
      </c>
      <c r="K27" s="13">
        <v>1.0279067455847</v>
      </c>
      <c r="L27" s="173">
        <v>0.67775643794437501</v>
      </c>
      <c r="M27" s="13">
        <v>9.1607434803691508</v>
      </c>
      <c r="N27" s="173">
        <v>0.64871108237381303</v>
      </c>
      <c r="O27" s="13">
        <v>9.1052079825434706</v>
      </c>
      <c r="P27" s="173">
        <v>0.63035503822889405</v>
      </c>
      <c r="Q27" s="13">
        <v>8.2528553301236194</v>
      </c>
      <c r="R27" s="173">
        <v>0.63517895198222996</v>
      </c>
      <c r="S27" s="13">
        <v>-0.90788815024552205</v>
      </c>
      <c r="T27" s="173">
        <v>0.907897774771944</v>
      </c>
      <c r="U27" s="13">
        <v>-0.85235265241984903</v>
      </c>
      <c r="V27" s="173">
        <v>0.89487416727816804</v>
      </c>
      <c r="W27" s="13">
        <v>2.9140967873441501</v>
      </c>
      <c r="X27" s="173">
        <v>0.33119209159012902</v>
      </c>
      <c r="Y27" s="13">
        <v>4.0358562982836004</v>
      </c>
      <c r="Z27" s="173">
        <v>0.393379906063972</v>
      </c>
      <c r="AA27" s="13">
        <v>2.7913274837721298</v>
      </c>
      <c r="AB27" s="173">
        <v>0.40551104118175102</v>
      </c>
      <c r="AC27" s="13">
        <v>-0.122769303572021</v>
      </c>
      <c r="AD27" s="173">
        <v>0.52357177736405203</v>
      </c>
      <c r="AE27" s="13">
        <v>-1.2445288145114699</v>
      </c>
      <c r="AF27" s="173">
        <v>0.56496633086866999</v>
      </c>
      <c r="AG27" s="13">
        <v>13.558115749554499</v>
      </c>
      <c r="AH27" s="173">
        <v>0.700971911563949</v>
      </c>
      <c r="AI27" s="13">
        <v>15.092861766649101</v>
      </c>
      <c r="AJ27" s="173">
        <v>0.71223664533858999</v>
      </c>
      <c r="AK27" s="13">
        <v>9.1334284289024197</v>
      </c>
      <c r="AL27" s="173">
        <v>0.68063966952154298</v>
      </c>
      <c r="AM27" s="13">
        <v>-4.4246873206521196</v>
      </c>
      <c r="AN27" s="173">
        <v>0.97705270099826802</v>
      </c>
      <c r="AO27" s="13">
        <v>-5.9594333377467299</v>
      </c>
      <c r="AP27" s="173">
        <v>0.98516567068161898</v>
      </c>
      <c r="AQ27" s="13">
        <v>25.081077122926899</v>
      </c>
      <c r="AR27" s="173">
        <v>0.86508254627824699</v>
      </c>
      <c r="AS27" s="13">
        <v>22.948805151202698</v>
      </c>
      <c r="AT27" s="173">
        <v>0.88048159692152905</v>
      </c>
      <c r="AU27" s="13">
        <v>21.4119588101027</v>
      </c>
      <c r="AV27" s="173">
        <v>1.0943672548519401</v>
      </c>
      <c r="AW27" s="13">
        <v>-3.66911831282414</v>
      </c>
      <c r="AX27" s="173">
        <v>1.3949937277161599</v>
      </c>
      <c r="AY27" s="13">
        <v>-1.53684634109998</v>
      </c>
      <c r="AZ27" s="173">
        <v>1.4045951484359001</v>
      </c>
      <c r="BA27" s="13">
        <v>9.2944146878398293</v>
      </c>
      <c r="BB27" s="173">
        <v>0.70913669395812595</v>
      </c>
      <c r="BC27" s="13">
        <v>12.6921991506334</v>
      </c>
      <c r="BD27" s="173">
        <v>0.88692414011891696</v>
      </c>
      <c r="BE27" s="13">
        <v>16.997315516368399</v>
      </c>
      <c r="BF27" s="173">
        <v>1.0647737424344199</v>
      </c>
      <c r="BG27" s="13">
        <v>7.7029008285285601</v>
      </c>
      <c r="BH27" s="173">
        <v>1.2793037064339601</v>
      </c>
      <c r="BI27" s="13">
        <v>4.30511636573502</v>
      </c>
      <c r="BJ27" s="173">
        <v>1.38577687702728</v>
      </c>
      <c r="BK27" s="13">
        <v>27.4451850594414</v>
      </c>
      <c r="BL27" s="173">
        <v>0.88376494624873403</v>
      </c>
      <c r="BM27" s="13">
        <v>33.659918504178798</v>
      </c>
      <c r="BN27" s="173">
        <v>0.87175820329307596</v>
      </c>
      <c r="BO27" s="13">
        <v>28.4485234696295</v>
      </c>
      <c r="BP27" s="173">
        <v>1.3504960446558201</v>
      </c>
      <c r="BQ27" s="13">
        <v>1.00333841018805</v>
      </c>
      <c r="BR27" s="173">
        <v>1.61396407854978</v>
      </c>
      <c r="BS27" s="13">
        <v>-5.2113950345492697</v>
      </c>
      <c r="BT27" s="173">
        <v>1.60742089436457</v>
      </c>
      <c r="BU27" s="13">
        <v>11.396376130205701</v>
      </c>
      <c r="BV27" s="173">
        <v>0.739036273346248</v>
      </c>
      <c r="BW27" s="13">
        <v>16.691006340023399</v>
      </c>
      <c r="BX27" s="173">
        <v>0.79404625617662605</v>
      </c>
      <c r="BY27" s="13">
        <v>14.9367458020717</v>
      </c>
      <c r="BZ27" s="173">
        <v>1.04928900329689</v>
      </c>
      <c r="CA27" s="13">
        <v>3.5403696718659599</v>
      </c>
      <c r="CB27" s="173">
        <v>1.28342589414476</v>
      </c>
      <c r="CC27" s="13">
        <v>-1.75426053795173</v>
      </c>
      <c r="CD27" s="182">
        <v>1.3158711446748499</v>
      </c>
    </row>
    <row r="28" spans="1:82" ht="12.95" customHeight="1" x14ac:dyDescent="0.2">
      <c r="A28" s="2" t="s">
        <v>360</v>
      </c>
      <c r="B28" s="12">
        <v>2</v>
      </c>
      <c r="C28" s="13" t="s">
        <v>476</v>
      </c>
      <c r="D28" s="173" t="s">
        <v>476</v>
      </c>
      <c r="E28" s="13">
        <v>6.4506587245310696</v>
      </c>
      <c r="F28" s="173">
        <v>0.50066001997144305</v>
      </c>
      <c r="G28" s="13">
        <v>15.280397716187499</v>
      </c>
      <c r="H28" s="173">
        <v>0.845210138785773</v>
      </c>
      <c r="I28" s="13" t="s">
        <v>476</v>
      </c>
      <c r="J28" s="173" t="s">
        <v>476</v>
      </c>
      <c r="K28" s="13">
        <v>8.8297389916564093</v>
      </c>
      <c r="L28" s="173">
        <v>0.98236481731792002</v>
      </c>
      <c r="M28" s="13" t="s">
        <v>476</v>
      </c>
      <c r="N28" s="173" t="s">
        <v>476</v>
      </c>
      <c r="O28" s="13">
        <v>8.2368483458509392</v>
      </c>
      <c r="P28" s="173">
        <v>0.62831980635348506</v>
      </c>
      <c r="Q28" s="13">
        <v>13.6930509932308</v>
      </c>
      <c r="R28" s="173">
        <v>0.78525215202087995</v>
      </c>
      <c r="S28" s="13" t="s">
        <v>476</v>
      </c>
      <c r="T28" s="173" t="s">
        <v>476</v>
      </c>
      <c r="U28" s="13">
        <v>5.4562026473798904</v>
      </c>
      <c r="V28" s="173">
        <v>1.0056871885976799</v>
      </c>
      <c r="W28" s="13" t="s">
        <v>476</v>
      </c>
      <c r="X28" s="173" t="s">
        <v>476</v>
      </c>
      <c r="Y28" s="13">
        <v>5.3799748480165404</v>
      </c>
      <c r="Z28" s="173">
        <v>0.482093630099661</v>
      </c>
      <c r="AA28" s="13">
        <v>14.4465586552912</v>
      </c>
      <c r="AB28" s="173">
        <v>0.68560848116760698</v>
      </c>
      <c r="AC28" s="13" t="s">
        <v>476</v>
      </c>
      <c r="AD28" s="173" t="s">
        <v>476</v>
      </c>
      <c r="AE28" s="13">
        <v>9.0665838072746805</v>
      </c>
      <c r="AF28" s="173">
        <v>0.83813677740069503</v>
      </c>
      <c r="AG28" s="13" t="s">
        <v>476</v>
      </c>
      <c r="AH28" s="173" t="s">
        <v>476</v>
      </c>
      <c r="AI28" s="13">
        <v>6.7742108227886604</v>
      </c>
      <c r="AJ28" s="173">
        <v>0.50419265585901396</v>
      </c>
      <c r="AK28" s="13">
        <v>14.7116056011652</v>
      </c>
      <c r="AL28" s="173">
        <v>0.70348013893164496</v>
      </c>
      <c r="AM28" s="13" t="s">
        <v>476</v>
      </c>
      <c r="AN28" s="173" t="s">
        <v>476</v>
      </c>
      <c r="AO28" s="13">
        <v>7.9373947783765404</v>
      </c>
      <c r="AP28" s="173">
        <v>0.86550247838666095</v>
      </c>
      <c r="AQ28" s="13" t="s">
        <v>476</v>
      </c>
      <c r="AR28" s="173" t="s">
        <v>476</v>
      </c>
      <c r="AS28" s="13">
        <v>20.4782717270426</v>
      </c>
      <c r="AT28" s="173">
        <v>0.93576192702549299</v>
      </c>
      <c r="AU28" s="13">
        <v>29.187052706370999</v>
      </c>
      <c r="AV28" s="173">
        <v>1.04225984854346</v>
      </c>
      <c r="AW28" s="13" t="s">
        <v>476</v>
      </c>
      <c r="AX28" s="173" t="s">
        <v>476</v>
      </c>
      <c r="AY28" s="13">
        <v>8.7087809793283704</v>
      </c>
      <c r="AZ28" s="173">
        <v>1.40069838864629</v>
      </c>
      <c r="BA28" s="13" t="s">
        <v>476</v>
      </c>
      <c r="BB28" s="173" t="s">
        <v>476</v>
      </c>
      <c r="BC28" s="13">
        <v>13.0821948126242</v>
      </c>
      <c r="BD28" s="173">
        <v>0.75259686593898001</v>
      </c>
      <c r="BE28" s="13">
        <v>27.192153114376801</v>
      </c>
      <c r="BF28" s="173">
        <v>1.1098491528436001</v>
      </c>
      <c r="BG28" s="13" t="s">
        <v>476</v>
      </c>
      <c r="BH28" s="173" t="s">
        <v>476</v>
      </c>
      <c r="BI28" s="13">
        <v>14.1099583017526</v>
      </c>
      <c r="BJ28" s="173">
        <v>1.3409575625980299</v>
      </c>
      <c r="BK28" s="13" t="s">
        <v>476</v>
      </c>
      <c r="BL28" s="173" t="s">
        <v>476</v>
      </c>
      <c r="BM28" s="13">
        <v>22.020658233492199</v>
      </c>
      <c r="BN28" s="173">
        <v>0.85303291761047595</v>
      </c>
      <c r="BO28" s="13">
        <v>28.159666816714299</v>
      </c>
      <c r="BP28" s="173">
        <v>1.2081000494523899</v>
      </c>
      <c r="BQ28" s="13" t="s">
        <v>476</v>
      </c>
      <c r="BR28" s="173" t="s">
        <v>476</v>
      </c>
      <c r="BS28" s="13">
        <v>6.13900858322204</v>
      </c>
      <c r="BT28" s="173">
        <v>1.4789086814316501</v>
      </c>
      <c r="BU28" s="13" t="s">
        <v>476</v>
      </c>
      <c r="BV28" s="173" t="s">
        <v>476</v>
      </c>
      <c r="BW28" s="13">
        <v>12.612988749600801</v>
      </c>
      <c r="BX28" s="173">
        <v>0.73978246912867096</v>
      </c>
      <c r="BY28" s="13">
        <v>11.2114498609464</v>
      </c>
      <c r="BZ28" s="173">
        <v>0.77319359680501798</v>
      </c>
      <c r="CA28" s="13" t="s">
        <v>476</v>
      </c>
      <c r="CB28" s="173" t="s">
        <v>476</v>
      </c>
      <c r="CC28" s="13">
        <v>-1.40153888865442</v>
      </c>
      <c r="CD28" s="182">
        <v>1.07009646283426</v>
      </c>
    </row>
    <row r="29" spans="1:82" ht="12.95" customHeight="1" x14ac:dyDescent="0.2">
      <c r="A29" s="2" t="s">
        <v>361</v>
      </c>
      <c r="B29" s="12">
        <v>2</v>
      </c>
      <c r="C29" s="13">
        <v>8.9878041037313192</v>
      </c>
      <c r="D29" s="173">
        <v>0.84827987970780205</v>
      </c>
      <c r="E29" s="13">
        <v>10.697447243673899</v>
      </c>
      <c r="F29" s="173">
        <v>0.94519132611983403</v>
      </c>
      <c r="G29" s="13">
        <v>5.3358101994036202</v>
      </c>
      <c r="H29" s="173">
        <v>0.77999487206491502</v>
      </c>
      <c r="I29" s="13">
        <v>-3.6519939043276999</v>
      </c>
      <c r="J29" s="173">
        <v>1.1523761342394401</v>
      </c>
      <c r="K29" s="13">
        <v>-5.3616370442702799</v>
      </c>
      <c r="L29" s="173">
        <v>1.22547078440073</v>
      </c>
      <c r="M29" s="13">
        <v>8.5167256567861394</v>
      </c>
      <c r="N29" s="173">
        <v>0.83624704684206297</v>
      </c>
      <c r="O29" s="13">
        <v>9.3894634135977597</v>
      </c>
      <c r="P29" s="173">
        <v>0.806922270686105</v>
      </c>
      <c r="Q29" s="13">
        <v>5.6995407034678003</v>
      </c>
      <c r="R29" s="173">
        <v>0.78393188713680995</v>
      </c>
      <c r="S29" s="13">
        <v>-2.81718495331834</v>
      </c>
      <c r="T29" s="173">
        <v>1.1462365929518901</v>
      </c>
      <c r="U29" s="13">
        <v>-3.6899227101299599</v>
      </c>
      <c r="V29" s="173">
        <v>1.12502122406606</v>
      </c>
      <c r="W29" s="13">
        <v>22.664980938243101</v>
      </c>
      <c r="X29" s="173">
        <v>1.18763260016518</v>
      </c>
      <c r="Y29" s="13">
        <v>10.1808054572309</v>
      </c>
      <c r="Z29" s="173">
        <v>0.99621744121015499</v>
      </c>
      <c r="AA29" s="13">
        <v>5.5360142080746</v>
      </c>
      <c r="AB29" s="173">
        <v>0.764221611998668</v>
      </c>
      <c r="AC29" s="13">
        <v>-17.1289667301685</v>
      </c>
      <c r="AD29" s="173">
        <v>1.41226975653412</v>
      </c>
      <c r="AE29" s="13">
        <v>-4.6447912491562597</v>
      </c>
      <c r="AF29" s="173">
        <v>1.2555810855604499</v>
      </c>
      <c r="AG29" s="13">
        <v>18.243570620783199</v>
      </c>
      <c r="AH29" s="173">
        <v>1.10789075072242</v>
      </c>
      <c r="AI29" s="13">
        <v>18.751177273618801</v>
      </c>
      <c r="AJ29" s="173">
        <v>1.0973858132062499</v>
      </c>
      <c r="AK29" s="13">
        <v>11.979230432048899</v>
      </c>
      <c r="AL29" s="173">
        <v>1.0684724395173</v>
      </c>
      <c r="AM29" s="13">
        <v>-6.2643401887342796</v>
      </c>
      <c r="AN29" s="173">
        <v>1.5391735670626501</v>
      </c>
      <c r="AO29" s="13">
        <v>-6.7719468415698501</v>
      </c>
      <c r="AP29" s="173">
        <v>1.53162951689839</v>
      </c>
      <c r="AQ29" s="13">
        <v>28.583180084290699</v>
      </c>
      <c r="AR29" s="173">
        <v>1.4634104285621801</v>
      </c>
      <c r="AS29" s="13">
        <v>21.148345614610498</v>
      </c>
      <c r="AT29" s="173">
        <v>1.1189327201530099</v>
      </c>
      <c r="AU29" s="13">
        <v>22.344229397982001</v>
      </c>
      <c r="AV29" s="173">
        <v>1.5115698715455901</v>
      </c>
      <c r="AW29" s="13">
        <v>-6.2389506863086597</v>
      </c>
      <c r="AX29" s="173">
        <v>2.1039043607039001</v>
      </c>
      <c r="AY29" s="13">
        <v>1.1958837833715801</v>
      </c>
      <c r="AZ29" s="173">
        <v>1.8806525220766801</v>
      </c>
      <c r="BA29" s="13">
        <v>14.1914985385755</v>
      </c>
      <c r="BB29" s="173">
        <v>1.04513546326458</v>
      </c>
      <c r="BC29" s="13">
        <v>18.9196103520676</v>
      </c>
      <c r="BD29" s="173">
        <v>1.16827139372416</v>
      </c>
      <c r="BE29" s="13">
        <v>21.1089359355657</v>
      </c>
      <c r="BF29" s="173">
        <v>1.5364855137470099</v>
      </c>
      <c r="BG29" s="13">
        <v>6.9174373969901604</v>
      </c>
      <c r="BH29" s="173">
        <v>1.8582507555568699</v>
      </c>
      <c r="BI29" s="13">
        <v>2.1893255834980199</v>
      </c>
      <c r="BJ29" s="173">
        <v>1.9301931984515499</v>
      </c>
      <c r="BK29" s="13">
        <v>16.111522058040499</v>
      </c>
      <c r="BL29" s="173">
        <v>1.1127088707066599</v>
      </c>
      <c r="BM29" s="13">
        <v>17.3857148151179</v>
      </c>
      <c r="BN29" s="173">
        <v>1.11338554310209</v>
      </c>
      <c r="BO29" s="13">
        <v>24.908448706777399</v>
      </c>
      <c r="BP29" s="173">
        <v>1.4867451107540599</v>
      </c>
      <c r="BQ29" s="13">
        <v>8.7969266487368696</v>
      </c>
      <c r="BR29" s="173">
        <v>1.85702236262797</v>
      </c>
      <c r="BS29" s="13">
        <v>7.5227338916594704</v>
      </c>
      <c r="BT29" s="173">
        <v>1.85742789683472</v>
      </c>
      <c r="BU29" s="13">
        <v>8.8756414339997995</v>
      </c>
      <c r="BV29" s="173">
        <v>0.79414022165286402</v>
      </c>
      <c r="BW29" s="13">
        <v>19.418070233656</v>
      </c>
      <c r="BX29" s="173">
        <v>1.0727953767302201</v>
      </c>
      <c r="BY29" s="13">
        <v>34.206427047219499</v>
      </c>
      <c r="BZ29" s="173">
        <v>1.8339963062026201</v>
      </c>
      <c r="CA29" s="13">
        <v>25.330785613219799</v>
      </c>
      <c r="CB29" s="173">
        <v>1.99854975990384</v>
      </c>
      <c r="CC29" s="13">
        <v>14.788356813563601</v>
      </c>
      <c r="CD29" s="182">
        <v>2.1247193629979901</v>
      </c>
    </row>
    <row r="30" spans="1:82" ht="12.95" customHeight="1" x14ac:dyDescent="0.2">
      <c r="A30" s="2" t="s">
        <v>362</v>
      </c>
      <c r="B30" s="12">
        <v>2</v>
      </c>
      <c r="C30" s="13">
        <v>9.2950699269973107</v>
      </c>
      <c r="D30" s="173">
        <v>0.63130815335125601</v>
      </c>
      <c r="E30" s="13">
        <v>15.8923032900209</v>
      </c>
      <c r="F30" s="173">
        <v>0.99435788999894004</v>
      </c>
      <c r="G30" s="13">
        <v>18.014738476429802</v>
      </c>
      <c r="H30" s="173">
        <v>1.14982974381224</v>
      </c>
      <c r="I30" s="13">
        <v>8.7196685494324999</v>
      </c>
      <c r="J30" s="173">
        <v>1.3117387027312599</v>
      </c>
      <c r="K30" s="13">
        <v>2.1224351864089601</v>
      </c>
      <c r="L30" s="173">
        <v>1.52015001008402</v>
      </c>
      <c r="M30" s="13">
        <v>10.462682182661601</v>
      </c>
      <c r="N30" s="173">
        <v>0.73583166514080101</v>
      </c>
      <c r="O30" s="13">
        <v>18.5151498149981</v>
      </c>
      <c r="P30" s="173">
        <v>1.3283969020328199</v>
      </c>
      <c r="Q30" s="13">
        <v>19.485823350703701</v>
      </c>
      <c r="R30" s="173">
        <v>1.20440754914935</v>
      </c>
      <c r="S30" s="13">
        <v>9.0231411680421498</v>
      </c>
      <c r="T30" s="173">
        <v>1.4113985205716499</v>
      </c>
      <c r="U30" s="13">
        <v>0.97067353570564296</v>
      </c>
      <c r="V30" s="173">
        <v>1.79310788124372</v>
      </c>
      <c r="W30" s="13">
        <v>7.9165720235851103</v>
      </c>
      <c r="X30" s="173">
        <v>0.55461125876116402</v>
      </c>
      <c r="Y30" s="13">
        <v>12.666625774014699</v>
      </c>
      <c r="Z30" s="173">
        <v>0.92488455014087001</v>
      </c>
      <c r="AA30" s="13">
        <v>17.048659766743299</v>
      </c>
      <c r="AB30" s="173">
        <v>1.28066099443584</v>
      </c>
      <c r="AC30" s="13">
        <v>9.1320877431582304</v>
      </c>
      <c r="AD30" s="173">
        <v>1.3955952962854401</v>
      </c>
      <c r="AE30" s="13">
        <v>4.3820339927285898</v>
      </c>
      <c r="AF30" s="173">
        <v>1.5797164346042201</v>
      </c>
      <c r="AG30" s="13">
        <v>10.2329585164458</v>
      </c>
      <c r="AH30" s="173">
        <v>0.61086126706127797</v>
      </c>
      <c r="AI30" s="13">
        <v>16.604638367546698</v>
      </c>
      <c r="AJ30" s="173">
        <v>0.84546629772250903</v>
      </c>
      <c r="AK30" s="13">
        <v>18.492080513711699</v>
      </c>
      <c r="AL30" s="173">
        <v>1.0883774054855699</v>
      </c>
      <c r="AM30" s="13">
        <v>8.2591219972659804</v>
      </c>
      <c r="AN30" s="173">
        <v>1.2480852792847099</v>
      </c>
      <c r="AO30" s="13">
        <v>1.8874421461650399</v>
      </c>
      <c r="AP30" s="173">
        <v>1.37817946485793</v>
      </c>
      <c r="AQ30" s="13">
        <v>24.451289785973099</v>
      </c>
      <c r="AR30" s="173">
        <v>1.16211890497861</v>
      </c>
      <c r="AS30" s="13">
        <v>29.1601259360055</v>
      </c>
      <c r="AT30" s="173">
        <v>1.0969929400535701</v>
      </c>
      <c r="AU30" s="13">
        <v>34.546171529874997</v>
      </c>
      <c r="AV30" s="173">
        <v>1.4360891671955001</v>
      </c>
      <c r="AW30" s="13">
        <v>10.094881743901899</v>
      </c>
      <c r="AX30" s="173">
        <v>1.8473961257523901</v>
      </c>
      <c r="AY30" s="13">
        <v>5.3860455938694898</v>
      </c>
      <c r="AZ30" s="173">
        <v>1.80713740669149</v>
      </c>
      <c r="BA30" s="13">
        <v>12.260683675761699</v>
      </c>
      <c r="BB30" s="173">
        <v>0.61659031301721601</v>
      </c>
      <c r="BC30" s="13">
        <v>21.613406483097801</v>
      </c>
      <c r="BD30" s="173">
        <v>1.0949336697013901</v>
      </c>
      <c r="BE30" s="13">
        <v>22.924213048291399</v>
      </c>
      <c r="BF30" s="173">
        <v>1.1485480259621199</v>
      </c>
      <c r="BG30" s="13">
        <v>10.6635293725297</v>
      </c>
      <c r="BH30" s="173">
        <v>1.3035897291894301</v>
      </c>
      <c r="BI30" s="13">
        <v>1.3108065651935801</v>
      </c>
      <c r="BJ30" s="173">
        <v>1.5868340521262001</v>
      </c>
      <c r="BK30" s="13">
        <v>22.771179021669901</v>
      </c>
      <c r="BL30" s="173">
        <v>0.98981070276612104</v>
      </c>
      <c r="BM30" s="13">
        <v>25.227069629206301</v>
      </c>
      <c r="BN30" s="173">
        <v>0.74432811279770195</v>
      </c>
      <c r="BO30" s="13">
        <v>23.2688819656994</v>
      </c>
      <c r="BP30" s="173">
        <v>1.0837158104417499</v>
      </c>
      <c r="BQ30" s="13">
        <v>0.497702944029424</v>
      </c>
      <c r="BR30" s="173">
        <v>1.46770745896851</v>
      </c>
      <c r="BS30" s="13">
        <v>-1.9581876635069499</v>
      </c>
      <c r="BT30" s="173">
        <v>1.31471072761365</v>
      </c>
      <c r="BU30" s="13">
        <v>13.0003107644607</v>
      </c>
      <c r="BV30" s="173">
        <v>0.80069189906931704</v>
      </c>
      <c r="BW30" s="13">
        <v>16.503304385574602</v>
      </c>
      <c r="BX30" s="173">
        <v>1.03408844743368</v>
      </c>
      <c r="BY30" s="13">
        <v>15.7128161833005</v>
      </c>
      <c r="BZ30" s="173">
        <v>0.95627605072110999</v>
      </c>
      <c r="CA30" s="13">
        <v>2.7125054188398598</v>
      </c>
      <c r="CB30" s="173">
        <v>1.2472254817866699</v>
      </c>
      <c r="CC30" s="13">
        <v>-0.79048820227404404</v>
      </c>
      <c r="CD30" s="182">
        <v>1.4084753467130899</v>
      </c>
    </row>
    <row r="31" spans="1:82" ht="12.95" customHeight="1" x14ac:dyDescent="0.2">
      <c r="A31" s="2" t="s">
        <v>363</v>
      </c>
      <c r="B31" s="12">
        <v>2</v>
      </c>
      <c r="C31" s="13">
        <v>16.577892712066699</v>
      </c>
      <c r="D31" s="173">
        <v>0.74108902374387697</v>
      </c>
      <c r="E31" s="13">
        <v>7.1871878827225002</v>
      </c>
      <c r="F31" s="173">
        <v>0.47561997115863802</v>
      </c>
      <c r="G31" s="13">
        <v>7.9673262396398101</v>
      </c>
      <c r="H31" s="173">
        <v>0.608430256644648</v>
      </c>
      <c r="I31" s="13">
        <v>-8.6105664724268909</v>
      </c>
      <c r="J31" s="173">
        <v>0.95885364801638195</v>
      </c>
      <c r="K31" s="13">
        <v>0.78013835691731603</v>
      </c>
      <c r="L31" s="173">
        <v>0.77227050582397305</v>
      </c>
      <c r="M31" s="13">
        <v>23.544073416078199</v>
      </c>
      <c r="N31" s="173">
        <v>0.96730535820702002</v>
      </c>
      <c r="O31" s="13">
        <v>10.6581201667685</v>
      </c>
      <c r="P31" s="173">
        <v>0.630002012261483</v>
      </c>
      <c r="Q31" s="13">
        <v>10.954526370615699</v>
      </c>
      <c r="R31" s="173">
        <v>0.69141437528343497</v>
      </c>
      <c r="S31" s="13">
        <v>-12.5895470454624</v>
      </c>
      <c r="T31" s="173">
        <v>1.18900525413666</v>
      </c>
      <c r="U31" s="13">
        <v>0.29640620384718702</v>
      </c>
      <c r="V31" s="173">
        <v>0.93539102721915202</v>
      </c>
      <c r="W31" s="13">
        <v>11.285026513004899</v>
      </c>
      <c r="X31" s="173">
        <v>0.63443806149220605</v>
      </c>
      <c r="Y31" s="13">
        <v>4.4379906878345201</v>
      </c>
      <c r="Z31" s="173">
        <v>0.40413321115247303</v>
      </c>
      <c r="AA31" s="13">
        <v>4.8526860941675798</v>
      </c>
      <c r="AB31" s="173">
        <v>0.41817741845727702</v>
      </c>
      <c r="AC31" s="13">
        <v>-6.4323404188373496</v>
      </c>
      <c r="AD31" s="173">
        <v>0.759857886171869</v>
      </c>
      <c r="AE31" s="13">
        <v>0.41469540633306801</v>
      </c>
      <c r="AF31" s="173">
        <v>0.58154621971430798</v>
      </c>
      <c r="AG31" s="13">
        <v>22.924148123325299</v>
      </c>
      <c r="AH31" s="173">
        <v>0.95691130247988798</v>
      </c>
      <c r="AI31" s="13">
        <v>8.9869793740850294</v>
      </c>
      <c r="AJ31" s="173">
        <v>0.55320075140340896</v>
      </c>
      <c r="AK31" s="13">
        <v>13.5021642076542</v>
      </c>
      <c r="AL31" s="173">
        <v>0.76231763747744996</v>
      </c>
      <c r="AM31" s="13">
        <v>-9.4219839156710297</v>
      </c>
      <c r="AN31" s="173">
        <v>1.22344081230886</v>
      </c>
      <c r="AO31" s="13">
        <v>4.5151848335692</v>
      </c>
      <c r="AP31" s="173">
        <v>0.94189131632184397</v>
      </c>
      <c r="AQ31" s="13">
        <v>35.882038586703104</v>
      </c>
      <c r="AR31" s="173">
        <v>0.83258710438863204</v>
      </c>
      <c r="AS31" s="13">
        <v>16.614334460948299</v>
      </c>
      <c r="AT31" s="173">
        <v>0.67836417312338704</v>
      </c>
      <c r="AU31" s="13">
        <v>19.1537309023661</v>
      </c>
      <c r="AV31" s="173">
        <v>0.83308952672227998</v>
      </c>
      <c r="AW31" s="13">
        <v>-16.728307684337</v>
      </c>
      <c r="AX31" s="173">
        <v>1.17781129470242</v>
      </c>
      <c r="AY31" s="13">
        <v>2.5393964414178098</v>
      </c>
      <c r="AZ31" s="173">
        <v>1.0743445029001299</v>
      </c>
      <c r="BA31" s="13">
        <v>28.597148905314398</v>
      </c>
      <c r="BB31" s="173">
        <v>1.04232509638245</v>
      </c>
      <c r="BC31" s="13">
        <v>15.8164185542468</v>
      </c>
      <c r="BD31" s="173">
        <v>0.62345815217857403</v>
      </c>
      <c r="BE31" s="13">
        <v>20.244861180026</v>
      </c>
      <c r="BF31" s="173">
        <v>0.94268851939301601</v>
      </c>
      <c r="BG31" s="13">
        <v>-8.3522877252883294</v>
      </c>
      <c r="BH31" s="173">
        <v>1.4053836668839199</v>
      </c>
      <c r="BI31" s="13">
        <v>4.42844262577926</v>
      </c>
      <c r="BJ31" s="173">
        <v>1.1302042789307201</v>
      </c>
      <c r="BK31" s="13">
        <v>32.324022468587003</v>
      </c>
      <c r="BL31" s="173">
        <v>1.0157164039266899</v>
      </c>
      <c r="BM31" s="13">
        <v>14.8909114825894</v>
      </c>
      <c r="BN31" s="173">
        <v>0.63636901127134704</v>
      </c>
      <c r="BO31" s="13">
        <v>14.504459606393899</v>
      </c>
      <c r="BP31" s="173">
        <v>0.69598317751163796</v>
      </c>
      <c r="BQ31" s="13">
        <v>-17.819562862193099</v>
      </c>
      <c r="BR31" s="173">
        <v>1.2312889167798799</v>
      </c>
      <c r="BS31" s="13">
        <v>-0.38645187619545901</v>
      </c>
      <c r="BT31" s="173">
        <v>0.94305784652144697</v>
      </c>
      <c r="BU31" s="13">
        <v>27.417615520927502</v>
      </c>
      <c r="BV31" s="173">
        <v>0.89225650283267</v>
      </c>
      <c r="BW31" s="13">
        <v>14.3786653611605</v>
      </c>
      <c r="BX31" s="173">
        <v>0.62436540560918996</v>
      </c>
      <c r="BY31" s="13">
        <v>17.172950543291801</v>
      </c>
      <c r="BZ31" s="173">
        <v>0.78819417319288299</v>
      </c>
      <c r="CA31" s="13">
        <v>-10.244664977635701</v>
      </c>
      <c r="CB31" s="173">
        <v>1.19053421685494</v>
      </c>
      <c r="CC31" s="13">
        <v>2.7942851821313499</v>
      </c>
      <c r="CD31" s="182">
        <v>1.0055258397359801</v>
      </c>
    </row>
    <row r="32" spans="1:82" ht="12.95" customHeight="1" x14ac:dyDescent="0.2">
      <c r="A32" s="2" t="s">
        <v>364</v>
      </c>
      <c r="B32" s="12">
        <v>2</v>
      </c>
      <c r="C32" s="13">
        <v>50.960332933680696</v>
      </c>
      <c r="D32" s="173">
        <v>0.91046608610534696</v>
      </c>
      <c r="E32" s="13">
        <v>59.2341736781866</v>
      </c>
      <c r="F32" s="173">
        <v>0.956979364649301</v>
      </c>
      <c r="G32" s="13">
        <v>58.029068201249203</v>
      </c>
      <c r="H32" s="173">
        <v>1.1299643229576899</v>
      </c>
      <c r="I32" s="13">
        <v>7.06873526756854</v>
      </c>
      <c r="J32" s="173">
        <v>1.45112641251726</v>
      </c>
      <c r="K32" s="13">
        <v>-1.2051054769374301</v>
      </c>
      <c r="L32" s="173">
        <v>1.4807528070281699</v>
      </c>
      <c r="M32" s="13">
        <v>56.870481761852197</v>
      </c>
      <c r="N32" s="173">
        <v>0.90668400663416204</v>
      </c>
      <c r="O32" s="13">
        <v>63.488665898600402</v>
      </c>
      <c r="P32" s="173">
        <v>0.99714574014792701</v>
      </c>
      <c r="Q32" s="13">
        <v>60.546857056078899</v>
      </c>
      <c r="R32" s="173">
        <v>1.0637338293682299</v>
      </c>
      <c r="S32" s="13">
        <v>3.6763752942267698</v>
      </c>
      <c r="T32" s="173">
        <v>1.39771440130972</v>
      </c>
      <c r="U32" s="13">
        <v>-2.9418088425214699</v>
      </c>
      <c r="V32" s="173">
        <v>1.4580223890042101</v>
      </c>
      <c r="W32" s="13">
        <v>20.579827806651501</v>
      </c>
      <c r="X32" s="173">
        <v>0.86471320870689194</v>
      </c>
      <c r="Y32" s="13">
        <v>27.683531506652901</v>
      </c>
      <c r="Z32" s="173">
        <v>0.90197803112543196</v>
      </c>
      <c r="AA32" s="13">
        <v>29.927796303125302</v>
      </c>
      <c r="AB32" s="173">
        <v>1.0127855534566801</v>
      </c>
      <c r="AC32" s="13">
        <v>9.3479684964737597</v>
      </c>
      <c r="AD32" s="173">
        <v>1.33171450041018</v>
      </c>
      <c r="AE32" s="13">
        <v>2.2442647964723301</v>
      </c>
      <c r="AF32" s="173">
        <v>1.3562075600451</v>
      </c>
      <c r="AG32" s="13">
        <v>39.647242777861699</v>
      </c>
      <c r="AH32" s="173">
        <v>0.92126597390050202</v>
      </c>
      <c r="AI32" s="13">
        <v>43.181041337303597</v>
      </c>
      <c r="AJ32" s="173">
        <v>0.92838193962439497</v>
      </c>
      <c r="AK32" s="13">
        <v>48.206813790700799</v>
      </c>
      <c r="AL32" s="173">
        <v>1.0982444889592899</v>
      </c>
      <c r="AM32" s="13">
        <v>8.5595710128391005</v>
      </c>
      <c r="AN32" s="173">
        <v>1.43348245618714</v>
      </c>
      <c r="AO32" s="13">
        <v>5.0257724533971997</v>
      </c>
      <c r="AP32" s="173">
        <v>1.4380660566713199</v>
      </c>
      <c r="AQ32" s="13">
        <v>25.855888238499801</v>
      </c>
      <c r="AR32" s="173">
        <v>0.87793389541451805</v>
      </c>
      <c r="AS32" s="13">
        <v>38.981286472244001</v>
      </c>
      <c r="AT32" s="173">
        <v>0.94005054636746599</v>
      </c>
      <c r="AU32" s="13">
        <v>46.092179209574098</v>
      </c>
      <c r="AV32" s="173">
        <v>1.30398964356898</v>
      </c>
      <c r="AW32" s="13">
        <v>20.2362909710744</v>
      </c>
      <c r="AX32" s="173">
        <v>1.5719913852349401</v>
      </c>
      <c r="AY32" s="13">
        <v>7.1108927373300999</v>
      </c>
      <c r="AZ32" s="173">
        <v>1.60750863769404</v>
      </c>
      <c r="BA32" s="13">
        <v>43.036595926535099</v>
      </c>
      <c r="BB32" s="173">
        <v>0.91527808168786595</v>
      </c>
      <c r="BC32" s="13">
        <v>43.441055355802</v>
      </c>
      <c r="BD32" s="173">
        <v>0.99533072602800798</v>
      </c>
      <c r="BE32" s="13">
        <v>40.287172624657998</v>
      </c>
      <c r="BF32" s="173">
        <v>0.98604996766506803</v>
      </c>
      <c r="BG32" s="13">
        <v>-2.74942330187704</v>
      </c>
      <c r="BH32" s="173">
        <v>1.34537299867007</v>
      </c>
      <c r="BI32" s="13">
        <v>-3.1538827311439399</v>
      </c>
      <c r="BJ32" s="173">
        <v>1.40106309383544</v>
      </c>
      <c r="BK32" s="13">
        <v>40.595974218009999</v>
      </c>
      <c r="BL32" s="173">
        <v>1.0845777793256299</v>
      </c>
      <c r="BM32" s="13">
        <v>45.6580367901947</v>
      </c>
      <c r="BN32" s="173">
        <v>0.987910057488256</v>
      </c>
      <c r="BO32" s="13">
        <v>44.312770978708798</v>
      </c>
      <c r="BP32" s="173">
        <v>1.0918288233828799</v>
      </c>
      <c r="BQ32" s="13">
        <v>3.71679676069876</v>
      </c>
      <c r="BR32" s="173">
        <v>1.53896040851497</v>
      </c>
      <c r="BS32" s="13">
        <v>-1.3452658114859199</v>
      </c>
      <c r="BT32" s="173">
        <v>1.4724321584562301</v>
      </c>
      <c r="BU32" s="13">
        <v>10.721196227982301</v>
      </c>
      <c r="BV32" s="173">
        <v>0.55984596298445599</v>
      </c>
      <c r="BW32" s="13">
        <v>14.862173511981201</v>
      </c>
      <c r="BX32" s="173">
        <v>0.84583387142953403</v>
      </c>
      <c r="BY32" s="13">
        <v>19.927673635893399</v>
      </c>
      <c r="BZ32" s="173">
        <v>0.98405662203760602</v>
      </c>
      <c r="CA32" s="13">
        <v>9.2064774079111196</v>
      </c>
      <c r="CB32" s="173">
        <v>1.13216382986123</v>
      </c>
      <c r="CC32" s="13">
        <v>5.0655001239122601</v>
      </c>
      <c r="CD32" s="182">
        <v>1.2976141080589201</v>
      </c>
    </row>
    <row r="33" spans="1:82" ht="12.95" customHeight="1" x14ac:dyDescent="0.2">
      <c r="A33" s="2" t="s">
        <v>365</v>
      </c>
      <c r="B33" s="12">
        <v>2</v>
      </c>
      <c r="C33" s="13" t="s">
        <v>476</v>
      </c>
      <c r="D33" s="173" t="s">
        <v>476</v>
      </c>
      <c r="E33" s="13">
        <v>21.763733114839699</v>
      </c>
      <c r="F33" s="173">
        <v>0.915440951855368</v>
      </c>
      <c r="G33" s="13">
        <v>45.242467623957801</v>
      </c>
      <c r="H33" s="173">
        <v>1.3881277106215599</v>
      </c>
      <c r="I33" s="13" t="s">
        <v>476</v>
      </c>
      <c r="J33" s="173" t="s">
        <v>476</v>
      </c>
      <c r="K33" s="13">
        <v>23.478734509117999</v>
      </c>
      <c r="L33" s="173">
        <v>1.66280806990143</v>
      </c>
      <c r="M33" s="13" t="s">
        <v>476</v>
      </c>
      <c r="N33" s="173" t="s">
        <v>476</v>
      </c>
      <c r="O33" s="13">
        <v>21.594444558435899</v>
      </c>
      <c r="P33" s="173">
        <v>0.94440777048526203</v>
      </c>
      <c r="Q33" s="13">
        <v>40.459619590178796</v>
      </c>
      <c r="R33" s="173">
        <v>1.1688357978825701</v>
      </c>
      <c r="S33" s="13" t="s">
        <v>476</v>
      </c>
      <c r="T33" s="173" t="s">
        <v>476</v>
      </c>
      <c r="U33" s="13">
        <v>18.865175031742901</v>
      </c>
      <c r="V33" s="173">
        <v>1.50269197088582</v>
      </c>
      <c r="W33" s="13" t="s">
        <v>476</v>
      </c>
      <c r="X33" s="173" t="s">
        <v>476</v>
      </c>
      <c r="Y33" s="13">
        <v>25.983538340334601</v>
      </c>
      <c r="Z33" s="173">
        <v>0.94661268726551695</v>
      </c>
      <c r="AA33" s="13">
        <v>48.5912736995014</v>
      </c>
      <c r="AB33" s="173">
        <v>1.2255307391871599</v>
      </c>
      <c r="AC33" s="13" t="s">
        <v>476</v>
      </c>
      <c r="AD33" s="173" t="s">
        <v>476</v>
      </c>
      <c r="AE33" s="13">
        <v>22.607735359166799</v>
      </c>
      <c r="AF33" s="173">
        <v>1.54854808526719</v>
      </c>
      <c r="AG33" s="13" t="s">
        <v>476</v>
      </c>
      <c r="AH33" s="173" t="s">
        <v>476</v>
      </c>
      <c r="AI33" s="13">
        <v>27.899555267775401</v>
      </c>
      <c r="AJ33" s="173">
        <v>0.90933866364473404</v>
      </c>
      <c r="AK33" s="13">
        <v>45.1109080973497</v>
      </c>
      <c r="AL33" s="173">
        <v>1.14253302229092</v>
      </c>
      <c r="AM33" s="13" t="s">
        <v>476</v>
      </c>
      <c r="AN33" s="173" t="s">
        <v>476</v>
      </c>
      <c r="AO33" s="13">
        <v>17.211352829574199</v>
      </c>
      <c r="AP33" s="173">
        <v>1.4602323487118101</v>
      </c>
      <c r="AQ33" s="13" t="s">
        <v>476</v>
      </c>
      <c r="AR33" s="173" t="s">
        <v>476</v>
      </c>
      <c r="AS33" s="13">
        <v>30.156164929200202</v>
      </c>
      <c r="AT33" s="173">
        <v>0.93090739763132901</v>
      </c>
      <c r="AU33" s="13">
        <v>54.041263897286598</v>
      </c>
      <c r="AV33" s="173">
        <v>1.0632750058731</v>
      </c>
      <c r="AW33" s="13" t="s">
        <v>476</v>
      </c>
      <c r="AX33" s="173" t="s">
        <v>476</v>
      </c>
      <c r="AY33" s="13">
        <v>23.885098968086499</v>
      </c>
      <c r="AZ33" s="173">
        <v>1.4132028591391901</v>
      </c>
      <c r="BA33" s="13" t="s">
        <v>476</v>
      </c>
      <c r="BB33" s="173" t="s">
        <v>476</v>
      </c>
      <c r="BC33" s="13">
        <v>21.360241545399901</v>
      </c>
      <c r="BD33" s="173">
        <v>0.89615534247400797</v>
      </c>
      <c r="BE33" s="13">
        <v>44.032510509848002</v>
      </c>
      <c r="BF33" s="173">
        <v>1.2922132822682899</v>
      </c>
      <c r="BG33" s="13" t="s">
        <v>476</v>
      </c>
      <c r="BH33" s="173" t="s">
        <v>476</v>
      </c>
      <c r="BI33" s="13">
        <v>22.672268964448101</v>
      </c>
      <c r="BJ33" s="173">
        <v>1.5725487479614999</v>
      </c>
      <c r="BK33" s="13" t="s">
        <v>476</v>
      </c>
      <c r="BL33" s="173" t="s">
        <v>476</v>
      </c>
      <c r="BM33" s="13">
        <v>13.639682549563799</v>
      </c>
      <c r="BN33" s="173">
        <v>0.62264214624432901</v>
      </c>
      <c r="BO33" s="13">
        <v>44.290890620747099</v>
      </c>
      <c r="BP33" s="173">
        <v>1.14008992280064</v>
      </c>
      <c r="BQ33" s="13" t="s">
        <v>476</v>
      </c>
      <c r="BR33" s="173" t="s">
        <v>476</v>
      </c>
      <c r="BS33" s="13">
        <v>30.651208071183198</v>
      </c>
      <c r="BT33" s="173">
        <v>1.29903359246453</v>
      </c>
      <c r="BU33" s="13" t="s">
        <v>476</v>
      </c>
      <c r="BV33" s="173" t="s">
        <v>476</v>
      </c>
      <c r="BW33" s="13">
        <v>12.698367571342899</v>
      </c>
      <c r="BX33" s="173">
        <v>0.504297295702679</v>
      </c>
      <c r="BY33" s="13">
        <v>25.939467962423102</v>
      </c>
      <c r="BZ33" s="173">
        <v>0.90883695019353194</v>
      </c>
      <c r="CA33" s="13" t="s">
        <v>476</v>
      </c>
      <c r="CB33" s="173" t="s">
        <v>476</v>
      </c>
      <c r="CC33" s="13">
        <v>13.241100391080201</v>
      </c>
      <c r="CD33" s="182">
        <v>1.0393749874275999</v>
      </c>
    </row>
    <row r="34" spans="1:82" ht="12.95" customHeight="1" x14ac:dyDescent="0.2">
      <c r="A34" s="2" t="s">
        <v>366</v>
      </c>
      <c r="B34" s="12">
        <v>2</v>
      </c>
      <c r="C34" s="13">
        <v>25.2036908867553</v>
      </c>
      <c r="D34" s="173">
        <v>0.92516701452352801</v>
      </c>
      <c r="E34" s="13">
        <v>19.589282060333002</v>
      </c>
      <c r="F34" s="173">
        <v>0.93018591345643398</v>
      </c>
      <c r="G34" s="13">
        <v>35.737509506495499</v>
      </c>
      <c r="H34" s="173">
        <v>1.16569583171242</v>
      </c>
      <c r="I34" s="13">
        <v>10.533818619740201</v>
      </c>
      <c r="J34" s="173">
        <v>1.48821395532836</v>
      </c>
      <c r="K34" s="13">
        <v>16.148227446162501</v>
      </c>
      <c r="L34" s="173">
        <v>1.49133919872861</v>
      </c>
      <c r="M34" s="13">
        <v>31.294832659952601</v>
      </c>
      <c r="N34" s="173">
        <v>1.0400696622840799</v>
      </c>
      <c r="O34" s="13">
        <v>26.0472150963617</v>
      </c>
      <c r="P34" s="173">
        <v>1.02717268998724</v>
      </c>
      <c r="Q34" s="13">
        <v>37.426345433950097</v>
      </c>
      <c r="R34" s="173">
        <v>1.2098671434338899</v>
      </c>
      <c r="S34" s="13">
        <v>6.1315127739974802</v>
      </c>
      <c r="T34" s="173">
        <v>1.5954696509694599</v>
      </c>
      <c r="U34" s="13">
        <v>11.3791303375884</v>
      </c>
      <c r="V34" s="173">
        <v>1.5870923854068799</v>
      </c>
      <c r="W34" s="13">
        <v>23.519114147834301</v>
      </c>
      <c r="X34" s="173">
        <v>0.90533845049411799</v>
      </c>
      <c r="Y34" s="13">
        <v>16.766138052977499</v>
      </c>
      <c r="Z34" s="173">
        <v>0.86243384587930305</v>
      </c>
      <c r="AA34" s="13">
        <v>31.274610765186999</v>
      </c>
      <c r="AB34" s="173">
        <v>1.03254605561149</v>
      </c>
      <c r="AC34" s="13">
        <v>7.7554966173527404</v>
      </c>
      <c r="AD34" s="173">
        <v>1.37324035292513</v>
      </c>
      <c r="AE34" s="13">
        <v>14.5084727122095</v>
      </c>
      <c r="AF34" s="173">
        <v>1.34534140480289</v>
      </c>
      <c r="AG34" s="13">
        <v>25.289174025447899</v>
      </c>
      <c r="AH34" s="173">
        <v>1.0699425155348199</v>
      </c>
      <c r="AI34" s="13">
        <v>24.760578638223301</v>
      </c>
      <c r="AJ34" s="173">
        <v>0.88590010326344604</v>
      </c>
      <c r="AK34" s="13">
        <v>37.320621263737799</v>
      </c>
      <c r="AL34" s="173">
        <v>1.0898124342361899</v>
      </c>
      <c r="AM34" s="13">
        <v>12.0314472382899</v>
      </c>
      <c r="AN34" s="173">
        <v>1.5272420005895599</v>
      </c>
      <c r="AO34" s="13">
        <v>12.5600426255145</v>
      </c>
      <c r="AP34" s="173">
        <v>1.4044607985906901</v>
      </c>
      <c r="AQ34" s="13">
        <v>24.946032279643401</v>
      </c>
      <c r="AR34" s="173">
        <v>1.06398677312239</v>
      </c>
      <c r="AS34" s="13">
        <v>20.974617103999101</v>
      </c>
      <c r="AT34" s="173">
        <v>0.78825090992715197</v>
      </c>
      <c r="AU34" s="13">
        <v>37.730732216736797</v>
      </c>
      <c r="AV34" s="173">
        <v>1.1069868511786001</v>
      </c>
      <c r="AW34" s="13">
        <v>12.7846999370934</v>
      </c>
      <c r="AX34" s="173">
        <v>1.5354112615393001</v>
      </c>
      <c r="AY34" s="13">
        <v>16.756115112737699</v>
      </c>
      <c r="AZ34" s="173">
        <v>1.3589552552175099</v>
      </c>
      <c r="BA34" s="13">
        <v>30.4215085095463</v>
      </c>
      <c r="BB34" s="173">
        <v>1.1369459085828999</v>
      </c>
      <c r="BC34" s="13">
        <v>27.760967105099599</v>
      </c>
      <c r="BD34" s="173">
        <v>0.97784144158632402</v>
      </c>
      <c r="BE34" s="13">
        <v>43.154506784838297</v>
      </c>
      <c r="BF34" s="173">
        <v>1.0827672910408199</v>
      </c>
      <c r="BG34" s="13">
        <v>12.7329982752921</v>
      </c>
      <c r="BH34" s="173">
        <v>1.57004172097154</v>
      </c>
      <c r="BI34" s="13">
        <v>15.393539679738801</v>
      </c>
      <c r="BJ34" s="173">
        <v>1.4589581527348501</v>
      </c>
      <c r="BK34" s="13">
        <v>36.048933351580303</v>
      </c>
      <c r="BL34" s="173">
        <v>1.0451198485064701</v>
      </c>
      <c r="BM34" s="13">
        <v>13.4554757448725</v>
      </c>
      <c r="BN34" s="173">
        <v>0.78728097755044302</v>
      </c>
      <c r="BO34" s="13">
        <v>20.560791908925701</v>
      </c>
      <c r="BP34" s="173">
        <v>1.12540213571798</v>
      </c>
      <c r="BQ34" s="13">
        <v>-15.4881414426546</v>
      </c>
      <c r="BR34" s="173">
        <v>1.53584031227885</v>
      </c>
      <c r="BS34" s="13">
        <v>7.1053161640531002</v>
      </c>
      <c r="BT34" s="173">
        <v>1.37344140926775</v>
      </c>
      <c r="BU34" s="13">
        <v>18.917276807973401</v>
      </c>
      <c r="BV34" s="173">
        <v>0.88437254882084904</v>
      </c>
      <c r="BW34" s="13">
        <v>14.45950658224</v>
      </c>
      <c r="BX34" s="173">
        <v>0.87348276733319197</v>
      </c>
      <c r="BY34" s="13">
        <v>21.875323678653199</v>
      </c>
      <c r="BZ34" s="173">
        <v>1.1095177758408199</v>
      </c>
      <c r="CA34" s="13">
        <v>2.9580468706798202</v>
      </c>
      <c r="CB34" s="173">
        <v>1.41885323413475</v>
      </c>
      <c r="CC34" s="13">
        <v>7.4158170964132397</v>
      </c>
      <c r="CD34" s="182">
        <v>1.41209130007051</v>
      </c>
    </row>
    <row r="35" spans="1:82" ht="12.95" customHeight="1" x14ac:dyDescent="0.2">
      <c r="A35" s="2" t="s">
        <v>368</v>
      </c>
      <c r="B35" s="12">
        <v>2</v>
      </c>
      <c r="C35" s="13">
        <v>3.7042053594156701</v>
      </c>
      <c r="D35" s="173">
        <v>0.51854388386180295</v>
      </c>
      <c r="E35" s="13">
        <v>12.929266759470201</v>
      </c>
      <c r="F35" s="173">
        <v>0.85898151211260099</v>
      </c>
      <c r="G35" s="13">
        <v>9.4313507674116099</v>
      </c>
      <c r="H35" s="173">
        <v>0.67105494592247406</v>
      </c>
      <c r="I35" s="13">
        <v>5.7271454079959296</v>
      </c>
      <c r="J35" s="173">
        <v>0.84805807580465697</v>
      </c>
      <c r="K35" s="13">
        <v>-3.4979159920585698</v>
      </c>
      <c r="L35" s="173">
        <v>1.0900293475857701</v>
      </c>
      <c r="M35" s="13">
        <v>4.29235361552188</v>
      </c>
      <c r="N35" s="173">
        <v>0.49936107673726698</v>
      </c>
      <c r="O35" s="13">
        <v>11.9544993183149</v>
      </c>
      <c r="P35" s="173">
        <v>1.14432277937051</v>
      </c>
      <c r="Q35" s="13">
        <v>8.7724643949356604</v>
      </c>
      <c r="R35" s="173">
        <v>0.69938164203985298</v>
      </c>
      <c r="S35" s="13">
        <v>4.4801107794137804</v>
      </c>
      <c r="T35" s="173">
        <v>0.85935799651982203</v>
      </c>
      <c r="U35" s="13">
        <v>-3.1820349233792098</v>
      </c>
      <c r="V35" s="173">
        <v>1.34112240478213</v>
      </c>
      <c r="W35" s="13">
        <v>3.2304993826103501</v>
      </c>
      <c r="X35" s="173">
        <v>0.48273117465197102</v>
      </c>
      <c r="Y35" s="13">
        <v>18.2971056837204</v>
      </c>
      <c r="Z35" s="173">
        <v>1.3795411864642499</v>
      </c>
      <c r="AA35" s="13">
        <v>11.8807508324083</v>
      </c>
      <c r="AB35" s="173">
        <v>0.74948213333610902</v>
      </c>
      <c r="AC35" s="13">
        <v>8.6502514497979206</v>
      </c>
      <c r="AD35" s="173">
        <v>0.89148912229534105</v>
      </c>
      <c r="AE35" s="13">
        <v>-6.4163548513121302</v>
      </c>
      <c r="AF35" s="173">
        <v>1.5699864182028</v>
      </c>
      <c r="AG35" s="13">
        <v>6.2919070423553203</v>
      </c>
      <c r="AH35" s="173">
        <v>0.61694191465830495</v>
      </c>
      <c r="AI35" s="13">
        <v>16.627953525368</v>
      </c>
      <c r="AJ35" s="173">
        <v>1.1415785495792901</v>
      </c>
      <c r="AK35" s="13">
        <v>19.298405731494</v>
      </c>
      <c r="AL35" s="173">
        <v>0.809792420338734</v>
      </c>
      <c r="AM35" s="13">
        <v>13.0064986891387</v>
      </c>
      <c r="AN35" s="173">
        <v>1.0180280399381501</v>
      </c>
      <c r="AO35" s="13">
        <v>2.6704522061260101</v>
      </c>
      <c r="AP35" s="173">
        <v>1.3996304329706499</v>
      </c>
      <c r="AQ35" s="13">
        <v>19.405727156338799</v>
      </c>
      <c r="AR35" s="173">
        <v>1.11020959512905</v>
      </c>
      <c r="AS35" s="13">
        <v>22.562280523474701</v>
      </c>
      <c r="AT35" s="173">
        <v>1.0730394053660599</v>
      </c>
      <c r="AU35" s="13">
        <v>23.1918414372348</v>
      </c>
      <c r="AV35" s="173">
        <v>1.1653033885601101</v>
      </c>
      <c r="AW35" s="13">
        <v>3.78611428089597</v>
      </c>
      <c r="AX35" s="173">
        <v>1.60950220021791</v>
      </c>
      <c r="AY35" s="13">
        <v>0.62956091376004897</v>
      </c>
      <c r="AZ35" s="173">
        <v>1.58409139662395</v>
      </c>
      <c r="BA35" s="13">
        <v>15.0174166617722</v>
      </c>
      <c r="BB35" s="173">
        <v>0.97704416548885697</v>
      </c>
      <c r="BC35" s="13">
        <v>19.669804588832299</v>
      </c>
      <c r="BD35" s="173">
        <v>1.2322265490155999</v>
      </c>
      <c r="BE35" s="13">
        <v>18.040412840932799</v>
      </c>
      <c r="BF35" s="173">
        <v>1.00168967737267</v>
      </c>
      <c r="BG35" s="13">
        <v>3.0229961791605602</v>
      </c>
      <c r="BH35" s="173">
        <v>1.3992846426195</v>
      </c>
      <c r="BI35" s="13">
        <v>-1.6293917478995501</v>
      </c>
      <c r="BJ35" s="173">
        <v>1.5880064476739</v>
      </c>
      <c r="BK35" s="13">
        <v>12.064147155645299</v>
      </c>
      <c r="BL35" s="173">
        <v>1.3383910835417501</v>
      </c>
      <c r="BM35" s="13">
        <v>19.625050544534101</v>
      </c>
      <c r="BN35" s="173">
        <v>0.99605010056532395</v>
      </c>
      <c r="BO35" s="13">
        <v>21.3107016531238</v>
      </c>
      <c r="BP35" s="173">
        <v>1.17316642022088</v>
      </c>
      <c r="BQ35" s="13">
        <v>9.2465544974784297</v>
      </c>
      <c r="BR35" s="173">
        <v>1.77977811595657</v>
      </c>
      <c r="BS35" s="13">
        <v>1.68565110858961</v>
      </c>
      <c r="BT35" s="173">
        <v>1.53897214151851</v>
      </c>
      <c r="BU35" s="13">
        <v>4.8141010460880702</v>
      </c>
      <c r="BV35" s="173">
        <v>0.71317334307056701</v>
      </c>
      <c r="BW35" s="13">
        <v>11.096631790431699</v>
      </c>
      <c r="BX35" s="173">
        <v>1.1135119771208599</v>
      </c>
      <c r="BY35" s="13">
        <v>11.9841985151225</v>
      </c>
      <c r="BZ35" s="173">
        <v>0.83899176286274202</v>
      </c>
      <c r="CA35" s="13">
        <v>7.1700974690343902</v>
      </c>
      <c r="CB35" s="173">
        <v>1.10114640053808</v>
      </c>
      <c r="CC35" s="13">
        <v>0.88756672469078701</v>
      </c>
      <c r="CD35" s="182">
        <v>1.3942080552568701</v>
      </c>
    </row>
    <row r="36" spans="1:82" ht="12.95" customHeight="1" x14ac:dyDescent="0.2">
      <c r="A36" s="2" t="s">
        <v>369</v>
      </c>
      <c r="B36" s="12">
        <v>2</v>
      </c>
      <c r="C36" s="13" t="s">
        <v>476</v>
      </c>
      <c r="D36" s="173" t="s">
        <v>476</v>
      </c>
      <c r="E36" s="13">
        <v>15.328266134489301</v>
      </c>
      <c r="F36" s="173">
        <v>0.81643881007192098</v>
      </c>
      <c r="G36" s="13">
        <v>25.6182478286985</v>
      </c>
      <c r="H36" s="173">
        <v>1.04169787561099</v>
      </c>
      <c r="I36" s="13" t="s">
        <v>476</v>
      </c>
      <c r="J36" s="173" t="s">
        <v>476</v>
      </c>
      <c r="K36" s="13">
        <v>10.2899816942092</v>
      </c>
      <c r="L36" s="173">
        <v>1.32352060605195</v>
      </c>
      <c r="M36" s="13" t="s">
        <v>476</v>
      </c>
      <c r="N36" s="173" t="s">
        <v>476</v>
      </c>
      <c r="O36" s="13">
        <v>15.2024838904555</v>
      </c>
      <c r="P36" s="173">
        <v>0.77025566054316297</v>
      </c>
      <c r="Q36" s="13">
        <v>18.790600401911501</v>
      </c>
      <c r="R36" s="173">
        <v>0.92209275526244805</v>
      </c>
      <c r="S36" s="13" t="s">
        <v>476</v>
      </c>
      <c r="T36" s="173" t="s">
        <v>476</v>
      </c>
      <c r="U36" s="13">
        <v>3.5881165114560298</v>
      </c>
      <c r="V36" s="173">
        <v>1.2014777700424899</v>
      </c>
      <c r="W36" s="13" t="s">
        <v>476</v>
      </c>
      <c r="X36" s="173" t="s">
        <v>476</v>
      </c>
      <c r="Y36" s="13">
        <v>11.619829965249201</v>
      </c>
      <c r="Z36" s="173">
        <v>0.58423449098842195</v>
      </c>
      <c r="AA36" s="13">
        <v>36.133861683290299</v>
      </c>
      <c r="AB36" s="173">
        <v>1.0557733201274599</v>
      </c>
      <c r="AC36" s="13" t="s">
        <v>476</v>
      </c>
      <c r="AD36" s="173" t="s">
        <v>476</v>
      </c>
      <c r="AE36" s="13">
        <v>24.5140317180411</v>
      </c>
      <c r="AF36" s="173">
        <v>1.2066429645729799</v>
      </c>
      <c r="AG36" s="13" t="s">
        <v>476</v>
      </c>
      <c r="AH36" s="173" t="s">
        <v>476</v>
      </c>
      <c r="AI36" s="13">
        <v>20.121661737979299</v>
      </c>
      <c r="AJ36" s="173">
        <v>0.83079588482393796</v>
      </c>
      <c r="AK36" s="13">
        <v>32.284326071569502</v>
      </c>
      <c r="AL36" s="173">
        <v>1.2488676612051</v>
      </c>
      <c r="AM36" s="13" t="s">
        <v>476</v>
      </c>
      <c r="AN36" s="173" t="s">
        <v>476</v>
      </c>
      <c r="AO36" s="13">
        <v>12.1626643335902</v>
      </c>
      <c r="AP36" s="173">
        <v>1.49996407871799</v>
      </c>
      <c r="AQ36" s="13" t="s">
        <v>476</v>
      </c>
      <c r="AR36" s="173" t="s">
        <v>476</v>
      </c>
      <c r="AS36" s="13">
        <v>23.599807031856098</v>
      </c>
      <c r="AT36" s="173">
        <v>0.75218442538136998</v>
      </c>
      <c r="AU36" s="13">
        <v>33.869622720778203</v>
      </c>
      <c r="AV36" s="173">
        <v>1.58137107103742</v>
      </c>
      <c r="AW36" s="13" t="s">
        <v>476</v>
      </c>
      <c r="AX36" s="173" t="s">
        <v>476</v>
      </c>
      <c r="AY36" s="13">
        <v>10.269815688922099</v>
      </c>
      <c r="AZ36" s="173">
        <v>1.75114701670087</v>
      </c>
      <c r="BA36" s="13" t="s">
        <v>476</v>
      </c>
      <c r="BB36" s="173" t="s">
        <v>476</v>
      </c>
      <c r="BC36" s="13">
        <v>20.896756102879099</v>
      </c>
      <c r="BD36" s="173">
        <v>0.97103836803296795</v>
      </c>
      <c r="BE36" s="13">
        <v>28.866584082232698</v>
      </c>
      <c r="BF36" s="173">
        <v>1.06521413132039</v>
      </c>
      <c r="BG36" s="13" t="s">
        <v>476</v>
      </c>
      <c r="BH36" s="173" t="s">
        <v>476</v>
      </c>
      <c r="BI36" s="13">
        <v>7.9698279793536297</v>
      </c>
      <c r="BJ36" s="173">
        <v>1.44138706035429</v>
      </c>
      <c r="BK36" s="13" t="s">
        <v>476</v>
      </c>
      <c r="BL36" s="173" t="s">
        <v>476</v>
      </c>
      <c r="BM36" s="13">
        <v>20.827368326391301</v>
      </c>
      <c r="BN36" s="173">
        <v>1.0492969863480099</v>
      </c>
      <c r="BO36" s="13">
        <v>32.476296194586297</v>
      </c>
      <c r="BP36" s="173">
        <v>1.28938631533919</v>
      </c>
      <c r="BQ36" s="13" t="s">
        <v>476</v>
      </c>
      <c r="BR36" s="173" t="s">
        <v>476</v>
      </c>
      <c r="BS36" s="13">
        <v>11.648927868195001</v>
      </c>
      <c r="BT36" s="173">
        <v>1.6623902176513801</v>
      </c>
      <c r="BU36" s="13" t="s">
        <v>476</v>
      </c>
      <c r="BV36" s="173" t="s">
        <v>476</v>
      </c>
      <c r="BW36" s="13">
        <v>9.5460943173602892</v>
      </c>
      <c r="BX36" s="173">
        <v>0.51371506908406495</v>
      </c>
      <c r="BY36" s="13">
        <v>17.3285359961193</v>
      </c>
      <c r="BZ36" s="173">
        <v>0.99267068386463497</v>
      </c>
      <c r="CA36" s="13" t="s">
        <v>476</v>
      </c>
      <c r="CB36" s="173" t="s">
        <v>476</v>
      </c>
      <c r="CC36" s="13">
        <v>7.7824416787590103</v>
      </c>
      <c r="CD36" s="182">
        <v>1.1177201164908499</v>
      </c>
    </row>
    <row r="37" spans="1:82" ht="12.95" customHeight="1" x14ac:dyDescent="0.2">
      <c r="A37" s="2" t="s">
        <v>370</v>
      </c>
      <c r="B37" s="12">
        <v>2</v>
      </c>
      <c r="C37" s="13" t="s">
        <v>476</v>
      </c>
      <c r="D37" s="173" t="s">
        <v>476</v>
      </c>
      <c r="E37" s="13">
        <v>3.73423243844596</v>
      </c>
      <c r="F37" s="173">
        <v>0.49095296180142201</v>
      </c>
      <c r="G37" s="13">
        <v>4.4468318920157204</v>
      </c>
      <c r="H37" s="173">
        <v>0.58479960217855997</v>
      </c>
      <c r="I37" s="13" t="s">
        <v>476</v>
      </c>
      <c r="J37" s="173" t="s">
        <v>476</v>
      </c>
      <c r="K37" s="13">
        <v>0.71259945356975996</v>
      </c>
      <c r="L37" s="173">
        <v>0.76356098997381305</v>
      </c>
      <c r="M37" s="13" t="s">
        <v>476</v>
      </c>
      <c r="N37" s="173" t="s">
        <v>476</v>
      </c>
      <c r="O37" s="13">
        <v>3.8744734601678301</v>
      </c>
      <c r="P37" s="173">
        <v>0.62235464028551901</v>
      </c>
      <c r="Q37" s="13">
        <v>5.6477241754539103</v>
      </c>
      <c r="R37" s="173">
        <v>0.67426295443307405</v>
      </c>
      <c r="S37" s="13" t="s">
        <v>476</v>
      </c>
      <c r="T37" s="173" t="s">
        <v>476</v>
      </c>
      <c r="U37" s="13">
        <v>1.7732507152860799</v>
      </c>
      <c r="V37" s="173">
        <v>0.917581511368737</v>
      </c>
      <c r="W37" s="13" t="s">
        <v>476</v>
      </c>
      <c r="X37" s="173" t="s">
        <v>476</v>
      </c>
      <c r="Y37" s="13">
        <v>6.92739252910782</v>
      </c>
      <c r="Z37" s="173">
        <v>0.71344777371895696</v>
      </c>
      <c r="AA37" s="13">
        <v>8.9742123225768609</v>
      </c>
      <c r="AB37" s="173">
        <v>0.84282993083448798</v>
      </c>
      <c r="AC37" s="13" t="s">
        <v>476</v>
      </c>
      <c r="AD37" s="173" t="s">
        <v>476</v>
      </c>
      <c r="AE37" s="13">
        <v>2.04681979346904</v>
      </c>
      <c r="AF37" s="173">
        <v>1.1042508855033799</v>
      </c>
      <c r="AG37" s="13" t="s">
        <v>476</v>
      </c>
      <c r="AH37" s="173" t="s">
        <v>476</v>
      </c>
      <c r="AI37" s="13">
        <v>14.876743121054799</v>
      </c>
      <c r="AJ37" s="173">
        <v>0.944606292923441</v>
      </c>
      <c r="AK37" s="13">
        <v>13.7056674991751</v>
      </c>
      <c r="AL37" s="173">
        <v>0.92056140738105297</v>
      </c>
      <c r="AM37" s="13" t="s">
        <v>476</v>
      </c>
      <c r="AN37" s="173" t="s">
        <v>476</v>
      </c>
      <c r="AO37" s="13">
        <v>-1.1710756218796701</v>
      </c>
      <c r="AP37" s="173">
        <v>1.3189823173151101</v>
      </c>
      <c r="AQ37" s="13" t="s">
        <v>476</v>
      </c>
      <c r="AR37" s="173" t="s">
        <v>476</v>
      </c>
      <c r="AS37" s="13">
        <v>13.9780307366514</v>
      </c>
      <c r="AT37" s="173">
        <v>0.64915251118492501</v>
      </c>
      <c r="AU37" s="13">
        <v>21.986158216240899</v>
      </c>
      <c r="AV37" s="173">
        <v>1.0767060076458099</v>
      </c>
      <c r="AW37" s="13" t="s">
        <v>476</v>
      </c>
      <c r="AX37" s="173" t="s">
        <v>476</v>
      </c>
      <c r="AY37" s="13">
        <v>8.0081274795894508</v>
      </c>
      <c r="AZ37" s="173">
        <v>1.2572568590698801</v>
      </c>
      <c r="BA37" s="13" t="s">
        <v>476</v>
      </c>
      <c r="BB37" s="173" t="s">
        <v>476</v>
      </c>
      <c r="BC37" s="13">
        <v>11.350488572162501</v>
      </c>
      <c r="BD37" s="173">
        <v>1.2260810913907001</v>
      </c>
      <c r="BE37" s="13">
        <v>11.1147501499459</v>
      </c>
      <c r="BF37" s="173">
        <v>0.96259639164154898</v>
      </c>
      <c r="BG37" s="13" t="s">
        <v>476</v>
      </c>
      <c r="BH37" s="173" t="s">
        <v>476</v>
      </c>
      <c r="BI37" s="13">
        <v>-0.23573842221653299</v>
      </c>
      <c r="BJ37" s="173">
        <v>1.5588029560746699</v>
      </c>
      <c r="BK37" s="13" t="s">
        <v>476</v>
      </c>
      <c r="BL37" s="173" t="s">
        <v>476</v>
      </c>
      <c r="BM37" s="13">
        <v>20.398389872800099</v>
      </c>
      <c r="BN37" s="173">
        <v>1.03150824917671</v>
      </c>
      <c r="BO37" s="13">
        <v>20.901265295774898</v>
      </c>
      <c r="BP37" s="173">
        <v>1.09976378040581</v>
      </c>
      <c r="BQ37" s="13" t="s">
        <v>476</v>
      </c>
      <c r="BR37" s="173" t="s">
        <v>476</v>
      </c>
      <c r="BS37" s="13">
        <v>0.50287542297472898</v>
      </c>
      <c r="BT37" s="173">
        <v>1.5078095505772899</v>
      </c>
      <c r="BU37" s="13" t="s">
        <v>476</v>
      </c>
      <c r="BV37" s="173" t="s">
        <v>476</v>
      </c>
      <c r="BW37" s="13">
        <v>20.351014234432</v>
      </c>
      <c r="BX37" s="173">
        <v>1.17809774243625</v>
      </c>
      <c r="BY37" s="13">
        <v>18.871644109569001</v>
      </c>
      <c r="BZ37" s="173">
        <v>1.0168461328098799</v>
      </c>
      <c r="CA37" s="13" t="s">
        <v>476</v>
      </c>
      <c r="CB37" s="173" t="s">
        <v>476</v>
      </c>
      <c r="CC37" s="13">
        <v>-1.47937012486303</v>
      </c>
      <c r="CD37" s="182">
        <v>1.5562423810396</v>
      </c>
    </row>
    <row r="38" spans="1:82" ht="12.95" customHeight="1" x14ac:dyDescent="0.2">
      <c r="A38" s="2" t="s">
        <v>374</v>
      </c>
      <c r="B38" s="12">
        <v>2</v>
      </c>
      <c r="C38" s="13">
        <v>1.80637124910439</v>
      </c>
      <c r="D38" s="173">
        <v>0.26881078030983602</v>
      </c>
      <c r="E38" s="13" t="s">
        <v>476</v>
      </c>
      <c r="F38" s="173" t="s">
        <v>476</v>
      </c>
      <c r="G38" s="13">
        <v>9.0405454298519299</v>
      </c>
      <c r="H38" s="173">
        <v>0.81397666512299205</v>
      </c>
      <c r="I38" s="13">
        <v>7.2341741807475399</v>
      </c>
      <c r="J38" s="173">
        <v>0.85721481961963897</v>
      </c>
      <c r="K38" s="13" t="s">
        <v>476</v>
      </c>
      <c r="L38" s="173" t="s">
        <v>476</v>
      </c>
      <c r="M38" s="13">
        <v>1.8132269616383001</v>
      </c>
      <c r="N38" s="173">
        <v>0.32295618491538802</v>
      </c>
      <c r="O38" s="13" t="s">
        <v>476</v>
      </c>
      <c r="P38" s="173" t="s">
        <v>476</v>
      </c>
      <c r="Q38" s="13">
        <v>10.026243163905299</v>
      </c>
      <c r="R38" s="173">
        <v>0.88879363828955105</v>
      </c>
      <c r="S38" s="13">
        <v>8.2130162022670401</v>
      </c>
      <c r="T38" s="173">
        <v>0.94565047921474699</v>
      </c>
      <c r="U38" s="13" t="s">
        <v>476</v>
      </c>
      <c r="V38" s="173" t="s">
        <v>476</v>
      </c>
      <c r="W38" s="13">
        <v>2.0795165330352998</v>
      </c>
      <c r="X38" s="173">
        <v>0.31564649696722802</v>
      </c>
      <c r="Y38" s="13" t="s">
        <v>476</v>
      </c>
      <c r="Z38" s="173" t="s">
        <v>476</v>
      </c>
      <c r="AA38" s="13">
        <v>11.452026965101799</v>
      </c>
      <c r="AB38" s="173">
        <v>0.91362921446531797</v>
      </c>
      <c r="AC38" s="13">
        <v>9.3725104320664698</v>
      </c>
      <c r="AD38" s="173">
        <v>0.96661835931881401</v>
      </c>
      <c r="AE38" s="13" t="s">
        <v>476</v>
      </c>
      <c r="AF38" s="173" t="s">
        <v>476</v>
      </c>
      <c r="AG38" s="13">
        <v>3.2869652281666002</v>
      </c>
      <c r="AH38" s="173">
        <v>0.35716924658756599</v>
      </c>
      <c r="AI38" s="13" t="s">
        <v>476</v>
      </c>
      <c r="AJ38" s="173" t="s">
        <v>476</v>
      </c>
      <c r="AK38" s="13">
        <v>16.297352867780301</v>
      </c>
      <c r="AL38" s="173">
        <v>1.0460016041995199</v>
      </c>
      <c r="AM38" s="13">
        <v>13.0103876396137</v>
      </c>
      <c r="AN38" s="173">
        <v>1.10530051420231</v>
      </c>
      <c r="AO38" s="13" t="s">
        <v>476</v>
      </c>
      <c r="AP38" s="173" t="s">
        <v>476</v>
      </c>
      <c r="AQ38" s="13">
        <v>10.6486185250397</v>
      </c>
      <c r="AR38" s="173">
        <v>0.80158204797472798</v>
      </c>
      <c r="AS38" s="13" t="s">
        <v>476</v>
      </c>
      <c r="AT38" s="173" t="s">
        <v>476</v>
      </c>
      <c r="AU38" s="13">
        <v>25.352937337661199</v>
      </c>
      <c r="AV38" s="173">
        <v>1.1825693651956399</v>
      </c>
      <c r="AW38" s="13">
        <v>14.7043188126215</v>
      </c>
      <c r="AX38" s="173">
        <v>1.4286371418714301</v>
      </c>
      <c r="AY38" s="13" t="s">
        <v>476</v>
      </c>
      <c r="AZ38" s="173" t="s">
        <v>476</v>
      </c>
      <c r="BA38" s="13">
        <v>13.0643846262343</v>
      </c>
      <c r="BB38" s="173">
        <v>0.66526771945894403</v>
      </c>
      <c r="BC38" s="13" t="s">
        <v>476</v>
      </c>
      <c r="BD38" s="173" t="s">
        <v>476</v>
      </c>
      <c r="BE38" s="13">
        <v>30.188884035944</v>
      </c>
      <c r="BF38" s="173">
        <v>1.25384727449275</v>
      </c>
      <c r="BG38" s="13">
        <v>17.124499409709699</v>
      </c>
      <c r="BH38" s="173">
        <v>1.4194062583725</v>
      </c>
      <c r="BI38" s="13" t="s">
        <v>476</v>
      </c>
      <c r="BJ38" s="173" t="s">
        <v>476</v>
      </c>
      <c r="BK38" s="13">
        <v>14.444800827315399</v>
      </c>
      <c r="BL38" s="173">
        <v>0.75031942129360596</v>
      </c>
      <c r="BM38" s="13" t="s">
        <v>476</v>
      </c>
      <c r="BN38" s="173" t="s">
        <v>476</v>
      </c>
      <c r="BO38" s="13">
        <v>26.9022159849399</v>
      </c>
      <c r="BP38" s="173">
        <v>1.29663972755097</v>
      </c>
      <c r="BQ38" s="13">
        <v>12.457415157624601</v>
      </c>
      <c r="BR38" s="173">
        <v>1.49808338120207</v>
      </c>
      <c r="BS38" s="13" t="s">
        <v>476</v>
      </c>
      <c r="BT38" s="173" t="s">
        <v>476</v>
      </c>
      <c r="BU38" s="13">
        <v>5.5080241169046298</v>
      </c>
      <c r="BV38" s="173">
        <v>0.45667555579345198</v>
      </c>
      <c r="BW38" s="13" t="s">
        <v>476</v>
      </c>
      <c r="BX38" s="173" t="s">
        <v>476</v>
      </c>
      <c r="BY38" s="13">
        <v>13.5803497221724</v>
      </c>
      <c r="BZ38" s="173">
        <v>0.88623705304364997</v>
      </c>
      <c r="CA38" s="13">
        <v>8.0723256052677304</v>
      </c>
      <c r="CB38" s="173">
        <v>0.99697977785246605</v>
      </c>
      <c r="CC38" s="13" t="s">
        <v>476</v>
      </c>
      <c r="CD38" s="182" t="s">
        <v>476</v>
      </c>
    </row>
    <row r="39" spans="1:82" ht="12.95" customHeight="1" x14ac:dyDescent="0.2">
      <c r="A39" s="2" t="s">
        <v>375</v>
      </c>
      <c r="B39" s="12">
        <v>2</v>
      </c>
      <c r="C39" s="13">
        <v>4.6735784516961498</v>
      </c>
      <c r="D39" s="173">
        <v>0.41317839177820598</v>
      </c>
      <c r="E39" s="13">
        <v>5.4720298321163501</v>
      </c>
      <c r="F39" s="173">
        <v>0.39594724794740999</v>
      </c>
      <c r="G39" s="13">
        <v>5.4904657404826702</v>
      </c>
      <c r="H39" s="173">
        <v>0.56318917092351495</v>
      </c>
      <c r="I39" s="13">
        <v>0.81688728878651695</v>
      </c>
      <c r="J39" s="173">
        <v>0.69849726246989796</v>
      </c>
      <c r="K39" s="13">
        <v>1.8435908366321901E-2</v>
      </c>
      <c r="L39" s="173">
        <v>0.68844481652681799</v>
      </c>
      <c r="M39" s="13">
        <v>4.2380887359729797</v>
      </c>
      <c r="N39" s="173">
        <v>0.449999489698439</v>
      </c>
      <c r="O39" s="13">
        <v>6.2304444524472302</v>
      </c>
      <c r="P39" s="173">
        <v>0.457419833606654</v>
      </c>
      <c r="Q39" s="13">
        <v>7.1474168712312602</v>
      </c>
      <c r="R39" s="173">
        <v>0.59242459941936698</v>
      </c>
      <c r="S39" s="13">
        <v>2.9093281352582898</v>
      </c>
      <c r="T39" s="173">
        <v>0.74395325573993798</v>
      </c>
      <c r="U39" s="13">
        <v>0.91697241878403202</v>
      </c>
      <c r="V39" s="173">
        <v>0.74846496923632799</v>
      </c>
      <c r="W39" s="13">
        <v>2.9075140168448899</v>
      </c>
      <c r="X39" s="173">
        <v>0.32268411017916199</v>
      </c>
      <c r="Y39" s="13">
        <v>2.85752723736254</v>
      </c>
      <c r="Z39" s="173">
        <v>0.31544616682096199</v>
      </c>
      <c r="AA39" s="13">
        <v>4.24886294306416</v>
      </c>
      <c r="AB39" s="173">
        <v>0.52791674086339901</v>
      </c>
      <c r="AC39" s="13">
        <v>1.3413489262192599</v>
      </c>
      <c r="AD39" s="173">
        <v>0.61872539970971896</v>
      </c>
      <c r="AE39" s="13">
        <v>1.39133570570162</v>
      </c>
      <c r="AF39" s="173">
        <v>0.61498160090027998</v>
      </c>
      <c r="AG39" s="13">
        <v>4.8184659768601401</v>
      </c>
      <c r="AH39" s="173">
        <v>0.42083117765854799</v>
      </c>
      <c r="AI39" s="13">
        <v>8.4512399788011692</v>
      </c>
      <c r="AJ39" s="173">
        <v>0.51205458051018604</v>
      </c>
      <c r="AK39" s="13">
        <v>10.712407201979</v>
      </c>
      <c r="AL39" s="173">
        <v>0.67617772542203003</v>
      </c>
      <c r="AM39" s="13">
        <v>5.8939412251188799</v>
      </c>
      <c r="AN39" s="173">
        <v>0.79643907265175695</v>
      </c>
      <c r="AO39" s="13">
        <v>2.2611672231778499</v>
      </c>
      <c r="AP39" s="173">
        <v>0.84818406597764695</v>
      </c>
      <c r="AQ39" s="13">
        <v>9.2480132841266993</v>
      </c>
      <c r="AR39" s="173">
        <v>0.512977411161332</v>
      </c>
      <c r="AS39" s="13">
        <v>12.0066470041419</v>
      </c>
      <c r="AT39" s="173">
        <v>0.64046685669089498</v>
      </c>
      <c r="AU39" s="13">
        <v>15.3931929113122</v>
      </c>
      <c r="AV39" s="173">
        <v>0.868588618374729</v>
      </c>
      <c r="AW39" s="13">
        <v>6.1451796271854997</v>
      </c>
      <c r="AX39" s="173">
        <v>1.00875765788018</v>
      </c>
      <c r="AY39" s="13">
        <v>3.3865459071702899</v>
      </c>
      <c r="AZ39" s="173">
        <v>1.0791867227174501</v>
      </c>
      <c r="BA39" s="13">
        <v>10.3947857845936</v>
      </c>
      <c r="BB39" s="173">
        <v>0.63005805854084895</v>
      </c>
      <c r="BC39" s="13">
        <v>17.826551181411698</v>
      </c>
      <c r="BD39" s="173">
        <v>0.73429038420897996</v>
      </c>
      <c r="BE39" s="13">
        <v>16.875193820341199</v>
      </c>
      <c r="BF39" s="173">
        <v>0.95748623546159695</v>
      </c>
      <c r="BG39" s="13">
        <v>6.4804080357475904</v>
      </c>
      <c r="BH39" s="173">
        <v>1.14619066835788</v>
      </c>
      <c r="BI39" s="13">
        <v>-0.951357361070439</v>
      </c>
      <c r="BJ39" s="173">
        <v>1.2066326116263399</v>
      </c>
      <c r="BK39" s="13">
        <v>26.481795873775599</v>
      </c>
      <c r="BL39" s="173">
        <v>0.981811154911583</v>
      </c>
      <c r="BM39" s="13">
        <v>26.9921313595454</v>
      </c>
      <c r="BN39" s="173">
        <v>0.83559328847800896</v>
      </c>
      <c r="BO39" s="13">
        <v>25.7027672032211</v>
      </c>
      <c r="BP39" s="173">
        <v>1.0397228282089499</v>
      </c>
      <c r="BQ39" s="13">
        <v>-0.77902867055448899</v>
      </c>
      <c r="BR39" s="173">
        <v>1.43002681912181</v>
      </c>
      <c r="BS39" s="13">
        <v>-1.2893641563242599</v>
      </c>
      <c r="BT39" s="173">
        <v>1.3338814427258201</v>
      </c>
      <c r="BU39" s="13">
        <v>16.7853111335248</v>
      </c>
      <c r="BV39" s="173">
        <v>0.71509088654207598</v>
      </c>
      <c r="BW39" s="13">
        <v>21.644877276160098</v>
      </c>
      <c r="BX39" s="173">
        <v>0.779552570198911</v>
      </c>
      <c r="BY39" s="13">
        <v>28.5314048439087</v>
      </c>
      <c r="BZ39" s="173">
        <v>1.17016210869729</v>
      </c>
      <c r="CA39" s="13">
        <v>11.746093710384001</v>
      </c>
      <c r="CB39" s="173">
        <v>1.37136221934484</v>
      </c>
      <c r="CC39" s="13">
        <v>6.8865275677486197</v>
      </c>
      <c r="CD39" s="182">
        <v>1.4060517665913299</v>
      </c>
    </row>
    <row r="40" spans="1:82" ht="12.95" customHeight="1" x14ac:dyDescent="0.2">
      <c r="A40" s="2" t="s">
        <v>376</v>
      </c>
      <c r="B40" s="12">
        <v>2</v>
      </c>
      <c r="C40" s="13">
        <v>5.4374015352437004</v>
      </c>
      <c r="D40" s="173">
        <v>0.53345726724523401</v>
      </c>
      <c r="E40" s="13">
        <v>8.6685563326372996</v>
      </c>
      <c r="F40" s="173">
        <v>0.53639274710407803</v>
      </c>
      <c r="G40" s="13">
        <v>13.4272118826906</v>
      </c>
      <c r="H40" s="173">
        <v>0.87607981789540301</v>
      </c>
      <c r="I40" s="13">
        <v>7.9898103474469</v>
      </c>
      <c r="J40" s="173">
        <v>1.02571560546791</v>
      </c>
      <c r="K40" s="13">
        <v>4.7586555500532901</v>
      </c>
      <c r="L40" s="173">
        <v>1.0272453584560499</v>
      </c>
      <c r="M40" s="13">
        <v>7.1847217946654496</v>
      </c>
      <c r="N40" s="173">
        <v>0.49314506151676102</v>
      </c>
      <c r="O40" s="13">
        <v>10.0906939677274</v>
      </c>
      <c r="P40" s="173">
        <v>0.62262486292990205</v>
      </c>
      <c r="Q40" s="13">
        <v>16.4691556214744</v>
      </c>
      <c r="R40" s="173">
        <v>0.83357550173385497</v>
      </c>
      <c r="S40" s="13">
        <v>9.2844338268089999</v>
      </c>
      <c r="T40" s="173">
        <v>0.96852473834653197</v>
      </c>
      <c r="U40" s="13">
        <v>6.3784616537470997</v>
      </c>
      <c r="V40" s="173">
        <v>1.04043732969811</v>
      </c>
      <c r="W40" s="13">
        <v>6.7201195263569504</v>
      </c>
      <c r="X40" s="173">
        <v>0.56707245369761405</v>
      </c>
      <c r="Y40" s="13">
        <v>10.502632735087801</v>
      </c>
      <c r="Z40" s="173">
        <v>0.57190842616343596</v>
      </c>
      <c r="AA40" s="13">
        <v>15.2142545967194</v>
      </c>
      <c r="AB40" s="173">
        <v>0.83018306132611297</v>
      </c>
      <c r="AC40" s="13">
        <v>8.4941350703624892</v>
      </c>
      <c r="AD40" s="173">
        <v>1.0053731063915701</v>
      </c>
      <c r="AE40" s="13">
        <v>4.7116218616316603</v>
      </c>
      <c r="AF40" s="173">
        <v>1.0081087060578</v>
      </c>
      <c r="AG40" s="13">
        <v>7.4676585896841603</v>
      </c>
      <c r="AH40" s="173">
        <v>0.49081425784205202</v>
      </c>
      <c r="AI40" s="13">
        <v>13.3838699195465</v>
      </c>
      <c r="AJ40" s="173">
        <v>0.75182997090711601</v>
      </c>
      <c r="AK40" s="13">
        <v>20.4653258086399</v>
      </c>
      <c r="AL40" s="173">
        <v>1.0248736151678399</v>
      </c>
      <c r="AM40" s="13">
        <v>12.9976672189557</v>
      </c>
      <c r="AN40" s="173">
        <v>1.1363382255157299</v>
      </c>
      <c r="AO40" s="13">
        <v>7.0814558890934496</v>
      </c>
      <c r="AP40" s="173">
        <v>1.27106814617525</v>
      </c>
      <c r="AQ40" s="13">
        <v>18.628777060469002</v>
      </c>
      <c r="AR40" s="173">
        <v>0.92101275945783001</v>
      </c>
      <c r="AS40" s="13">
        <v>21.196856193861802</v>
      </c>
      <c r="AT40" s="173">
        <v>0.71351312678701595</v>
      </c>
      <c r="AU40" s="13">
        <v>29.127698513044201</v>
      </c>
      <c r="AV40" s="173">
        <v>1.2158323402406399</v>
      </c>
      <c r="AW40" s="13">
        <v>10.4989214525752</v>
      </c>
      <c r="AX40" s="173">
        <v>1.5252910485081701</v>
      </c>
      <c r="AY40" s="13">
        <v>7.9308423191823501</v>
      </c>
      <c r="AZ40" s="173">
        <v>1.4097337555979901</v>
      </c>
      <c r="BA40" s="13">
        <v>13.622446438438301</v>
      </c>
      <c r="BB40" s="173">
        <v>0.71582925419494803</v>
      </c>
      <c r="BC40" s="13">
        <v>17.245658983914801</v>
      </c>
      <c r="BD40" s="173">
        <v>0.84512192639964001</v>
      </c>
      <c r="BE40" s="13">
        <v>32.554853359797796</v>
      </c>
      <c r="BF40" s="173">
        <v>1.1923917669621</v>
      </c>
      <c r="BG40" s="13">
        <v>18.932406921359501</v>
      </c>
      <c r="BH40" s="173">
        <v>1.3907586588190901</v>
      </c>
      <c r="BI40" s="13">
        <v>15.3091943758829</v>
      </c>
      <c r="BJ40" s="173">
        <v>1.4615160609450799</v>
      </c>
      <c r="BK40" s="13">
        <v>26.970979220160501</v>
      </c>
      <c r="BL40" s="173">
        <v>1.02254730833015</v>
      </c>
      <c r="BM40" s="13">
        <v>35.090640795067102</v>
      </c>
      <c r="BN40" s="173">
        <v>1.08849593292872</v>
      </c>
      <c r="BO40" s="13">
        <v>37.379616291554299</v>
      </c>
      <c r="BP40" s="173">
        <v>1.2715491970277</v>
      </c>
      <c r="BQ40" s="13">
        <v>10.4086370713938</v>
      </c>
      <c r="BR40" s="173">
        <v>1.6316986113357499</v>
      </c>
      <c r="BS40" s="13">
        <v>2.28897549648718</v>
      </c>
      <c r="BT40" s="173">
        <v>1.67381622541548</v>
      </c>
      <c r="BU40" s="13">
        <v>19.677211721722198</v>
      </c>
      <c r="BV40" s="173">
        <v>0.902541979897449</v>
      </c>
      <c r="BW40" s="13">
        <v>27.052186035134799</v>
      </c>
      <c r="BX40" s="173">
        <v>1.00728413450541</v>
      </c>
      <c r="BY40" s="13">
        <v>21.175435990992099</v>
      </c>
      <c r="BZ40" s="173">
        <v>0.99174605425589901</v>
      </c>
      <c r="CA40" s="13">
        <v>1.49822426926987</v>
      </c>
      <c r="CB40" s="173">
        <v>1.3409482695500801</v>
      </c>
      <c r="CC40" s="13">
        <v>-5.8767500441426703</v>
      </c>
      <c r="CD40" s="182">
        <v>1.41357050187051</v>
      </c>
    </row>
    <row r="41" spans="1:82" ht="12.95" customHeight="1" x14ac:dyDescent="0.2">
      <c r="A41" s="2" t="s">
        <v>377</v>
      </c>
      <c r="B41" s="12">
        <v>2</v>
      </c>
      <c r="C41" s="13" t="s">
        <v>476</v>
      </c>
      <c r="D41" s="173" t="s">
        <v>476</v>
      </c>
      <c r="E41" s="13">
        <v>13.9091109906974</v>
      </c>
      <c r="F41" s="173">
        <v>0.84053428368360705</v>
      </c>
      <c r="G41" s="13">
        <v>16.247718802795902</v>
      </c>
      <c r="H41" s="173">
        <v>0.93648354447239701</v>
      </c>
      <c r="I41" s="13" t="s">
        <v>476</v>
      </c>
      <c r="J41" s="173" t="s">
        <v>476</v>
      </c>
      <c r="K41" s="13">
        <v>2.3386078120984801</v>
      </c>
      <c r="L41" s="173">
        <v>1.2583716903661999</v>
      </c>
      <c r="M41" s="13" t="s">
        <v>476</v>
      </c>
      <c r="N41" s="173" t="s">
        <v>476</v>
      </c>
      <c r="O41" s="13">
        <v>13.704223343024299</v>
      </c>
      <c r="P41" s="173">
        <v>0.85312190967450696</v>
      </c>
      <c r="Q41" s="13">
        <v>15.9202598031042</v>
      </c>
      <c r="R41" s="173">
        <v>0.85217614269737496</v>
      </c>
      <c r="S41" s="13" t="s">
        <v>476</v>
      </c>
      <c r="T41" s="173" t="s">
        <v>476</v>
      </c>
      <c r="U41" s="13">
        <v>2.2160364600798901</v>
      </c>
      <c r="V41" s="173">
        <v>1.2058280022247201</v>
      </c>
      <c r="W41" s="13" t="s">
        <v>476</v>
      </c>
      <c r="X41" s="173" t="s">
        <v>476</v>
      </c>
      <c r="Y41" s="13">
        <v>14.2995751851774</v>
      </c>
      <c r="Z41" s="173">
        <v>0.81758765584502102</v>
      </c>
      <c r="AA41" s="13">
        <v>17.858593374611502</v>
      </c>
      <c r="AB41" s="173">
        <v>0.96696962470079395</v>
      </c>
      <c r="AC41" s="13" t="s">
        <v>476</v>
      </c>
      <c r="AD41" s="173" t="s">
        <v>476</v>
      </c>
      <c r="AE41" s="13">
        <v>3.55901818943412</v>
      </c>
      <c r="AF41" s="173">
        <v>1.26628584059214</v>
      </c>
      <c r="AG41" s="13" t="s">
        <v>476</v>
      </c>
      <c r="AH41" s="173" t="s">
        <v>476</v>
      </c>
      <c r="AI41" s="13">
        <v>16.001460610776999</v>
      </c>
      <c r="AJ41" s="173">
        <v>0.95793152274341797</v>
      </c>
      <c r="AK41" s="13">
        <v>17.986145228400002</v>
      </c>
      <c r="AL41" s="173">
        <v>0.969193380427114</v>
      </c>
      <c r="AM41" s="13" t="s">
        <v>476</v>
      </c>
      <c r="AN41" s="173" t="s">
        <v>476</v>
      </c>
      <c r="AO41" s="13">
        <v>1.98468461762301</v>
      </c>
      <c r="AP41" s="173">
        <v>1.3627063553565999</v>
      </c>
      <c r="AQ41" s="13" t="s">
        <v>476</v>
      </c>
      <c r="AR41" s="173" t="s">
        <v>476</v>
      </c>
      <c r="AS41" s="13">
        <v>27.9430002827241</v>
      </c>
      <c r="AT41" s="173">
        <v>1.1036917253313101</v>
      </c>
      <c r="AU41" s="13">
        <v>31.112132069323</v>
      </c>
      <c r="AV41" s="173">
        <v>1.2398231740357</v>
      </c>
      <c r="AW41" s="13" t="s">
        <v>476</v>
      </c>
      <c r="AX41" s="173" t="s">
        <v>476</v>
      </c>
      <c r="AY41" s="13">
        <v>3.1691317865988999</v>
      </c>
      <c r="AZ41" s="173">
        <v>1.6599087105743999</v>
      </c>
      <c r="BA41" s="13" t="s">
        <v>476</v>
      </c>
      <c r="BB41" s="173" t="s">
        <v>476</v>
      </c>
      <c r="BC41" s="13">
        <v>16.259459615095199</v>
      </c>
      <c r="BD41" s="173">
        <v>0.89257478047398897</v>
      </c>
      <c r="BE41" s="13">
        <v>19.603260072967799</v>
      </c>
      <c r="BF41" s="173">
        <v>1.1335901979060801</v>
      </c>
      <c r="BG41" s="13" t="s">
        <v>476</v>
      </c>
      <c r="BH41" s="173" t="s">
        <v>476</v>
      </c>
      <c r="BI41" s="13">
        <v>3.3438004578726299</v>
      </c>
      <c r="BJ41" s="173">
        <v>1.4428154682865499</v>
      </c>
      <c r="BK41" s="13" t="s">
        <v>476</v>
      </c>
      <c r="BL41" s="173" t="s">
        <v>476</v>
      </c>
      <c r="BM41" s="13">
        <v>28.513850307924599</v>
      </c>
      <c r="BN41" s="173">
        <v>1.3182520525938199</v>
      </c>
      <c r="BO41" s="13">
        <v>29.587567418742999</v>
      </c>
      <c r="BP41" s="173">
        <v>1.05883380635896</v>
      </c>
      <c r="BQ41" s="13" t="s">
        <v>476</v>
      </c>
      <c r="BR41" s="173" t="s">
        <v>476</v>
      </c>
      <c r="BS41" s="13">
        <v>1.07371711081841</v>
      </c>
      <c r="BT41" s="173">
        <v>1.6908333754857201</v>
      </c>
      <c r="BU41" s="13" t="s">
        <v>476</v>
      </c>
      <c r="BV41" s="173" t="s">
        <v>476</v>
      </c>
      <c r="BW41" s="13">
        <v>25.983229576132</v>
      </c>
      <c r="BX41" s="173">
        <v>1.1820303809831001</v>
      </c>
      <c r="BY41" s="13">
        <v>24.8931780867558</v>
      </c>
      <c r="BZ41" s="173">
        <v>1.0905549164318999</v>
      </c>
      <c r="CA41" s="13" t="s">
        <v>476</v>
      </c>
      <c r="CB41" s="173" t="s">
        <v>476</v>
      </c>
      <c r="CC41" s="13">
        <v>-1.0900514893762101</v>
      </c>
      <c r="CD41" s="182">
        <v>1.6082617471421901</v>
      </c>
    </row>
    <row r="42" spans="1:82" ht="12.95" customHeight="1" x14ac:dyDescent="0.2">
      <c r="A42" s="2" t="s">
        <v>378</v>
      </c>
      <c r="B42" s="12">
        <v>2</v>
      </c>
      <c r="C42" s="13">
        <v>5.3645821180025397</v>
      </c>
      <c r="D42" s="173">
        <v>0.38421385917796902</v>
      </c>
      <c r="E42" s="13" t="s">
        <v>476</v>
      </c>
      <c r="F42" s="173" t="s">
        <v>476</v>
      </c>
      <c r="G42" s="13">
        <v>16.488652771575101</v>
      </c>
      <c r="H42" s="173">
        <v>0.81553867837391203</v>
      </c>
      <c r="I42" s="13">
        <v>11.1240706535726</v>
      </c>
      <c r="J42" s="173">
        <v>0.90151185544522705</v>
      </c>
      <c r="K42" s="13" t="s">
        <v>476</v>
      </c>
      <c r="L42" s="173" t="s">
        <v>476</v>
      </c>
      <c r="M42" s="13">
        <v>6.6089319831847497</v>
      </c>
      <c r="N42" s="173">
        <v>0.45288620237132998</v>
      </c>
      <c r="O42" s="13" t="s">
        <v>476</v>
      </c>
      <c r="P42" s="173" t="s">
        <v>476</v>
      </c>
      <c r="Q42" s="13">
        <v>17.8352823492345</v>
      </c>
      <c r="R42" s="173">
        <v>0.91408134681759701</v>
      </c>
      <c r="S42" s="13">
        <v>11.2263503660498</v>
      </c>
      <c r="T42" s="173">
        <v>1.0201228459838501</v>
      </c>
      <c r="U42" s="13" t="s">
        <v>476</v>
      </c>
      <c r="V42" s="173" t="s">
        <v>476</v>
      </c>
      <c r="W42" s="13">
        <v>7.1255420455156901</v>
      </c>
      <c r="X42" s="173">
        <v>0.471586771635436</v>
      </c>
      <c r="Y42" s="13" t="s">
        <v>476</v>
      </c>
      <c r="Z42" s="173" t="s">
        <v>476</v>
      </c>
      <c r="AA42" s="13">
        <v>15.2535015183431</v>
      </c>
      <c r="AB42" s="173">
        <v>0.86370697039112299</v>
      </c>
      <c r="AC42" s="13">
        <v>8.1279594728273992</v>
      </c>
      <c r="AD42" s="173">
        <v>0.98406494393599098</v>
      </c>
      <c r="AE42" s="13" t="s">
        <v>476</v>
      </c>
      <c r="AF42" s="173" t="s">
        <v>476</v>
      </c>
      <c r="AG42" s="13">
        <v>9.1239023095687806</v>
      </c>
      <c r="AH42" s="173">
        <v>0.59561313133778604</v>
      </c>
      <c r="AI42" s="13" t="s">
        <v>476</v>
      </c>
      <c r="AJ42" s="173" t="s">
        <v>476</v>
      </c>
      <c r="AK42" s="13">
        <v>19.929921471120199</v>
      </c>
      <c r="AL42" s="173">
        <v>0.95445214695544001</v>
      </c>
      <c r="AM42" s="13">
        <v>10.806019161551401</v>
      </c>
      <c r="AN42" s="173">
        <v>1.1250484003143399</v>
      </c>
      <c r="AO42" s="13" t="s">
        <v>476</v>
      </c>
      <c r="AP42" s="173" t="s">
        <v>476</v>
      </c>
      <c r="AQ42" s="13">
        <v>19.549330563044101</v>
      </c>
      <c r="AR42" s="173">
        <v>0.79138515537218601</v>
      </c>
      <c r="AS42" s="13" t="s">
        <v>476</v>
      </c>
      <c r="AT42" s="173" t="s">
        <v>476</v>
      </c>
      <c r="AU42" s="13">
        <v>24.632649495714599</v>
      </c>
      <c r="AV42" s="173">
        <v>0.98369211410605195</v>
      </c>
      <c r="AW42" s="13">
        <v>5.0833189326704398</v>
      </c>
      <c r="AX42" s="173">
        <v>1.26251361952966</v>
      </c>
      <c r="AY42" s="13" t="s">
        <v>476</v>
      </c>
      <c r="AZ42" s="173" t="s">
        <v>476</v>
      </c>
      <c r="BA42" s="13">
        <v>14.5295241553721</v>
      </c>
      <c r="BB42" s="173">
        <v>0.76570406476525199</v>
      </c>
      <c r="BC42" s="13" t="s">
        <v>476</v>
      </c>
      <c r="BD42" s="173" t="s">
        <v>476</v>
      </c>
      <c r="BE42" s="13">
        <v>23.025247642614399</v>
      </c>
      <c r="BF42" s="173">
        <v>0.90223060066057803</v>
      </c>
      <c r="BG42" s="13">
        <v>8.4957234872422909</v>
      </c>
      <c r="BH42" s="173">
        <v>1.18335234464059</v>
      </c>
      <c r="BI42" s="13" t="s">
        <v>476</v>
      </c>
      <c r="BJ42" s="173" t="s">
        <v>476</v>
      </c>
      <c r="BK42" s="13">
        <v>35.3812720916589</v>
      </c>
      <c r="BL42" s="173">
        <v>1.13035580810562</v>
      </c>
      <c r="BM42" s="13" t="s">
        <v>476</v>
      </c>
      <c r="BN42" s="173" t="s">
        <v>476</v>
      </c>
      <c r="BO42" s="13">
        <v>31.6676121552211</v>
      </c>
      <c r="BP42" s="173">
        <v>1.1261760818406701</v>
      </c>
      <c r="BQ42" s="13">
        <v>-3.7136599364377298</v>
      </c>
      <c r="BR42" s="173">
        <v>1.5956117385592601</v>
      </c>
      <c r="BS42" s="13" t="s">
        <v>476</v>
      </c>
      <c r="BT42" s="173" t="s">
        <v>476</v>
      </c>
      <c r="BU42" s="13">
        <v>10.205066424117399</v>
      </c>
      <c r="BV42" s="173">
        <v>0.59514954676376697</v>
      </c>
      <c r="BW42" s="13" t="s">
        <v>476</v>
      </c>
      <c r="BX42" s="173" t="s">
        <v>476</v>
      </c>
      <c r="BY42" s="13">
        <v>13.8210828184266</v>
      </c>
      <c r="BZ42" s="173">
        <v>0.74716765256220596</v>
      </c>
      <c r="CA42" s="13">
        <v>3.6160163943091601</v>
      </c>
      <c r="CB42" s="173">
        <v>0.955229021778774</v>
      </c>
      <c r="CC42" s="13" t="s">
        <v>476</v>
      </c>
      <c r="CD42" s="182" t="s">
        <v>476</v>
      </c>
    </row>
    <row r="43" spans="1:82" ht="12.95" customHeight="1" x14ac:dyDescent="0.2">
      <c r="A43" s="2" t="s">
        <v>379</v>
      </c>
      <c r="B43" s="12">
        <v>2</v>
      </c>
      <c r="C43" s="13">
        <v>24.262615609296699</v>
      </c>
      <c r="D43" s="173">
        <v>0.71844150166280996</v>
      </c>
      <c r="E43" s="13">
        <v>30.2700590939526</v>
      </c>
      <c r="F43" s="173">
        <v>1.14432570422654</v>
      </c>
      <c r="G43" s="13">
        <v>51.2209017391014</v>
      </c>
      <c r="H43" s="173">
        <v>1.07803503934143</v>
      </c>
      <c r="I43" s="13">
        <v>26.958286129804701</v>
      </c>
      <c r="J43" s="173">
        <v>1.29549903024255</v>
      </c>
      <c r="K43" s="13">
        <v>20.9508426451488</v>
      </c>
      <c r="L43" s="173">
        <v>1.5721453060711199</v>
      </c>
      <c r="M43" s="13">
        <v>29.823636729364999</v>
      </c>
      <c r="N43" s="173">
        <v>0.85739701820838099</v>
      </c>
      <c r="O43" s="13">
        <v>34.357559141523097</v>
      </c>
      <c r="P43" s="173">
        <v>1.0726433518266201</v>
      </c>
      <c r="Q43" s="13">
        <v>53.909477146425502</v>
      </c>
      <c r="R43" s="173">
        <v>1.12368872868828</v>
      </c>
      <c r="S43" s="13">
        <v>24.085840417060499</v>
      </c>
      <c r="T43" s="173">
        <v>1.41343765543929</v>
      </c>
      <c r="U43" s="13">
        <v>19.551918004902401</v>
      </c>
      <c r="V43" s="173">
        <v>1.5534606912306901</v>
      </c>
      <c r="W43" s="13">
        <v>24.4768995527938</v>
      </c>
      <c r="X43" s="173">
        <v>0.78794794346343699</v>
      </c>
      <c r="Y43" s="13">
        <v>29.796646434532299</v>
      </c>
      <c r="Z43" s="173">
        <v>1.1322427661558401</v>
      </c>
      <c r="AA43" s="13">
        <v>49.813573454943999</v>
      </c>
      <c r="AB43" s="173">
        <v>1.1101676288695499</v>
      </c>
      <c r="AC43" s="13">
        <v>25.336673902150199</v>
      </c>
      <c r="AD43" s="173">
        <v>1.36137214816453</v>
      </c>
      <c r="AE43" s="13">
        <v>20.0169270204117</v>
      </c>
      <c r="AF43" s="173">
        <v>1.58570042747741</v>
      </c>
      <c r="AG43" s="13">
        <v>27.510417620514399</v>
      </c>
      <c r="AH43" s="173">
        <v>0.80744257877271197</v>
      </c>
      <c r="AI43" s="13">
        <v>31.998756060081298</v>
      </c>
      <c r="AJ43" s="173">
        <v>0.95262179644650702</v>
      </c>
      <c r="AK43" s="13">
        <v>49.2162000287098</v>
      </c>
      <c r="AL43" s="173">
        <v>1.12460389685197</v>
      </c>
      <c r="AM43" s="13">
        <v>21.7057824081954</v>
      </c>
      <c r="AN43" s="173">
        <v>1.3844484254856699</v>
      </c>
      <c r="AO43" s="13">
        <v>17.217443968628501</v>
      </c>
      <c r="AP43" s="173">
        <v>1.47384606112022</v>
      </c>
      <c r="AQ43" s="13">
        <v>24.851599540752499</v>
      </c>
      <c r="AR43" s="173">
        <v>0.89243337500606401</v>
      </c>
      <c r="AS43" s="13">
        <v>30.227920294290001</v>
      </c>
      <c r="AT43" s="173">
        <v>0.98898978614801503</v>
      </c>
      <c r="AU43" s="13">
        <v>58.446645006301601</v>
      </c>
      <c r="AV43" s="173">
        <v>1.1303300396026299</v>
      </c>
      <c r="AW43" s="13">
        <v>33.595045465549099</v>
      </c>
      <c r="AX43" s="173">
        <v>1.4401678121846799</v>
      </c>
      <c r="AY43" s="13">
        <v>28.2187247120116</v>
      </c>
      <c r="AZ43" s="173">
        <v>1.50191437689809</v>
      </c>
      <c r="BA43" s="13">
        <v>27.393190780036299</v>
      </c>
      <c r="BB43" s="173">
        <v>0.94509198680925399</v>
      </c>
      <c r="BC43" s="13">
        <v>30.8726823373825</v>
      </c>
      <c r="BD43" s="173">
        <v>0.93967022926558397</v>
      </c>
      <c r="BE43" s="13">
        <v>48.994657426929599</v>
      </c>
      <c r="BF43" s="173">
        <v>1.1897537022639799</v>
      </c>
      <c r="BG43" s="13">
        <v>21.6014666468933</v>
      </c>
      <c r="BH43" s="173">
        <v>1.51944487744107</v>
      </c>
      <c r="BI43" s="13">
        <v>18.121975089547099</v>
      </c>
      <c r="BJ43" s="173">
        <v>1.51607849790797</v>
      </c>
      <c r="BK43" s="13">
        <v>13.3140213633529</v>
      </c>
      <c r="BL43" s="173">
        <v>0.82194124284929304</v>
      </c>
      <c r="BM43" s="13">
        <v>24.669570252512599</v>
      </c>
      <c r="BN43" s="173">
        <v>1.0187827192710199</v>
      </c>
      <c r="BO43" s="13">
        <v>38.359074594967801</v>
      </c>
      <c r="BP43" s="173">
        <v>1.2138999112290101</v>
      </c>
      <c r="BQ43" s="13">
        <v>25.045053231614901</v>
      </c>
      <c r="BR43" s="173">
        <v>1.465994679792</v>
      </c>
      <c r="BS43" s="13">
        <v>13.6895043424552</v>
      </c>
      <c r="BT43" s="173">
        <v>1.5847621977972099</v>
      </c>
      <c r="BU43" s="13">
        <v>15.0475128251374</v>
      </c>
      <c r="BV43" s="173">
        <v>0.70927921269856398</v>
      </c>
      <c r="BW43" s="13">
        <v>22.021114201131098</v>
      </c>
      <c r="BX43" s="173">
        <v>0.87485985312650405</v>
      </c>
      <c r="BY43" s="13">
        <v>36.902314117421703</v>
      </c>
      <c r="BZ43" s="173">
        <v>1.2156048473851799</v>
      </c>
      <c r="CA43" s="13">
        <v>21.8548012922843</v>
      </c>
      <c r="CB43" s="173">
        <v>1.4073990715332501</v>
      </c>
      <c r="CC43" s="13">
        <v>14.881199916290599</v>
      </c>
      <c r="CD43" s="182">
        <v>1.49768985694598</v>
      </c>
    </row>
    <row r="44" spans="1:82" ht="12.95" customHeight="1" x14ac:dyDescent="0.2">
      <c r="A44" s="2" t="s">
        <v>380</v>
      </c>
      <c r="B44" s="12">
        <v>2</v>
      </c>
      <c r="C44" s="13">
        <v>6.1534690810135899</v>
      </c>
      <c r="D44" s="173">
        <v>0.44098847175516098</v>
      </c>
      <c r="E44" s="13">
        <v>5.6553682857046601</v>
      </c>
      <c r="F44" s="173">
        <v>0.46425873977997401</v>
      </c>
      <c r="G44" s="13">
        <v>3.5748845872918098</v>
      </c>
      <c r="H44" s="173">
        <v>0.59863383594767094</v>
      </c>
      <c r="I44" s="13">
        <v>-2.5785844937217801</v>
      </c>
      <c r="J44" s="173">
        <v>0.74352760659062</v>
      </c>
      <c r="K44" s="13">
        <v>-2.0804836984128499</v>
      </c>
      <c r="L44" s="173">
        <v>0.75756098566617902</v>
      </c>
      <c r="M44" s="13">
        <v>9.90446234993885</v>
      </c>
      <c r="N44" s="173">
        <v>0.55327932400754498</v>
      </c>
      <c r="O44" s="13">
        <v>9.7158871220329406</v>
      </c>
      <c r="P44" s="173">
        <v>0.55844740510317303</v>
      </c>
      <c r="Q44" s="13">
        <v>5.5528233677726497</v>
      </c>
      <c r="R44" s="173">
        <v>0.51991756123023802</v>
      </c>
      <c r="S44" s="13">
        <v>-4.3516389821662003</v>
      </c>
      <c r="T44" s="173">
        <v>0.75923137504310501</v>
      </c>
      <c r="U44" s="13">
        <v>-4.16306375426029</v>
      </c>
      <c r="V44" s="173">
        <v>0.76300575013696004</v>
      </c>
      <c r="W44" s="13">
        <v>7.0791123529103102</v>
      </c>
      <c r="X44" s="173">
        <v>0.43791981188246598</v>
      </c>
      <c r="Y44" s="13">
        <v>6.1652281031569496</v>
      </c>
      <c r="Z44" s="173">
        <v>0.46531736668078899</v>
      </c>
      <c r="AA44" s="13">
        <v>4.65147132509908</v>
      </c>
      <c r="AB44" s="173">
        <v>0.64389365315968405</v>
      </c>
      <c r="AC44" s="13">
        <v>-2.4276410278112301</v>
      </c>
      <c r="AD44" s="173">
        <v>0.77869942739063103</v>
      </c>
      <c r="AE44" s="13">
        <v>-1.51375677805787</v>
      </c>
      <c r="AF44" s="173">
        <v>0.79443016578807402</v>
      </c>
      <c r="AG44" s="13">
        <v>11.9351428666223</v>
      </c>
      <c r="AH44" s="173">
        <v>0.57620052299993396</v>
      </c>
      <c r="AI44" s="13">
        <v>13.462334726692101</v>
      </c>
      <c r="AJ44" s="173">
        <v>0.57662085271288499</v>
      </c>
      <c r="AK44" s="13">
        <v>9.2645518053577902</v>
      </c>
      <c r="AL44" s="173">
        <v>0.97527395725933197</v>
      </c>
      <c r="AM44" s="13">
        <v>-2.67059106126456</v>
      </c>
      <c r="AN44" s="173">
        <v>1.1327693209182901</v>
      </c>
      <c r="AO44" s="13">
        <v>-4.1977829213343103</v>
      </c>
      <c r="AP44" s="173">
        <v>1.13298318588213</v>
      </c>
      <c r="AQ44" s="13">
        <v>11.813666875645501</v>
      </c>
      <c r="AR44" s="173">
        <v>0.62099137582450104</v>
      </c>
      <c r="AS44" s="13">
        <v>13.997911207077401</v>
      </c>
      <c r="AT44" s="173">
        <v>0.71019186998909301</v>
      </c>
      <c r="AU44" s="13">
        <v>20.474729115682099</v>
      </c>
      <c r="AV44" s="173">
        <v>0.97923825915922302</v>
      </c>
      <c r="AW44" s="13">
        <v>8.6610622400365909</v>
      </c>
      <c r="AX44" s="173">
        <v>1.1595420893825199</v>
      </c>
      <c r="AY44" s="13">
        <v>6.4768179086046898</v>
      </c>
      <c r="AZ44" s="173">
        <v>1.2096611345330499</v>
      </c>
      <c r="BA44" s="13">
        <v>9.33146952081057</v>
      </c>
      <c r="BB44" s="173">
        <v>0.49953883184799502</v>
      </c>
      <c r="BC44" s="13">
        <v>9.0093773352808793</v>
      </c>
      <c r="BD44" s="173">
        <v>0.565452116184743</v>
      </c>
      <c r="BE44" s="13">
        <v>5.8135460701436701</v>
      </c>
      <c r="BF44" s="173">
        <v>0.77549360983123705</v>
      </c>
      <c r="BG44" s="13">
        <v>-3.5179234506668902</v>
      </c>
      <c r="BH44" s="173">
        <v>0.92245833695248403</v>
      </c>
      <c r="BI44" s="13">
        <v>-3.1958312651372101</v>
      </c>
      <c r="BJ44" s="173">
        <v>0.95975331965400701</v>
      </c>
      <c r="BK44" s="13">
        <v>14.9720324696913</v>
      </c>
      <c r="BL44" s="173">
        <v>0.54162890867756297</v>
      </c>
      <c r="BM44" s="13">
        <v>19.913637656136199</v>
      </c>
      <c r="BN44" s="173">
        <v>0.71512012337349395</v>
      </c>
      <c r="BO44" s="13">
        <v>14.817406960254401</v>
      </c>
      <c r="BP44" s="173">
        <v>1.3823179259223699</v>
      </c>
      <c r="BQ44" s="13">
        <v>-0.15462550943689199</v>
      </c>
      <c r="BR44" s="173">
        <v>1.4846429614697201</v>
      </c>
      <c r="BS44" s="13">
        <v>-5.0962306958818102</v>
      </c>
      <c r="BT44" s="173">
        <v>1.5563417488392599</v>
      </c>
      <c r="BU44" s="13">
        <v>4.9432815599577404</v>
      </c>
      <c r="BV44" s="173">
        <v>0.39038022754118601</v>
      </c>
      <c r="BW44" s="13">
        <v>5.44375984545787</v>
      </c>
      <c r="BX44" s="173">
        <v>0.44725902157743902</v>
      </c>
      <c r="BY44" s="13">
        <v>4.4145941703682396</v>
      </c>
      <c r="BZ44" s="173">
        <v>0.881122661641771</v>
      </c>
      <c r="CA44" s="13">
        <v>-0.52868738958951</v>
      </c>
      <c r="CB44" s="173">
        <v>0.96372914603315096</v>
      </c>
      <c r="CC44" s="13">
        <v>-1.0291656750896301</v>
      </c>
      <c r="CD44" s="182">
        <v>0.98813854152193004</v>
      </c>
    </row>
    <row r="45" spans="1:82" ht="12.95" customHeight="1" x14ac:dyDescent="0.2">
      <c r="A45" s="2" t="s">
        <v>381</v>
      </c>
      <c r="B45" s="12">
        <v>2</v>
      </c>
      <c r="C45" s="13">
        <v>9.12533138312555</v>
      </c>
      <c r="D45" s="173">
        <v>0.56991771553815695</v>
      </c>
      <c r="E45" s="13">
        <v>11.140871519081699</v>
      </c>
      <c r="F45" s="173">
        <v>0.65649403540544704</v>
      </c>
      <c r="G45" s="13">
        <v>16.397330016260401</v>
      </c>
      <c r="H45" s="173">
        <v>0.86653357983495805</v>
      </c>
      <c r="I45" s="13">
        <v>7.2719986331348796</v>
      </c>
      <c r="J45" s="173">
        <v>1.0371531456182399</v>
      </c>
      <c r="K45" s="13">
        <v>5.25645849717875</v>
      </c>
      <c r="L45" s="173">
        <v>1.08713608325017</v>
      </c>
      <c r="M45" s="13">
        <v>7.9519025909668501</v>
      </c>
      <c r="N45" s="173">
        <v>0.57251129109647003</v>
      </c>
      <c r="O45" s="13">
        <v>10.667227708592399</v>
      </c>
      <c r="P45" s="173">
        <v>0.67403605175329295</v>
      </c>
      <c r="Q45" s="13">
        <v>16.9889978145215</v>
      </c>
      <c r="R45" s="173">
        <v>0.93218312820998295</v>
      </c>
      <c r="S45" s="13">
        <v>9.0370952235546103</v>
      </c>
      <c r="T45" s="173">
        <v>1.0939536383925501</v>
      </c>
      <c r="U45" s="13">
        <v>6.3217701059290601</v>
      </c>
      <c r="V45" s="173">
        <v>1.15034341984579</v>
      </c>
      <c r="W45" s="13">
        <v>11.9338748655746</v>
      </c>
      <c r="X45" s="173">
        <v>0.81396992889605302</v>
      </c>
      <c r="Y45" s="13">
        <v>10.912768475899099</v>
      </c>
      <c r="Z45" s="173">
        <v>0.66551276791953096</v>
      </c>
      <c r="AA45" s="13">
        <v>17.925766519056499</v>
      </c>
      <c r="AB45" s="173">
        <v>0.88633364867717901</v>
      </c>
      <c r="AC45" s="13">
        <v>5.9918916534818703</v>
      </c>
      <c r="AD45" s="173">
        <v>1.20338455280282</v>
      </c>
      <c r="AE45" s="13">
        <v>7.0129980431573697</v>
      </c>
      <c r="AF45" s="173">
        <v>1.10837474756569</v>
      </c>
      <c r="AG45" s="13">
        <v>9.3059095782522796</v>
      </c>
      <c r="AH45" s="173">
        <v>0.629750829280459</v>
      </c>
      <c r="AI45" s="13">
        <v>11.3204978338554</v>
      </c>
      <c r="AJ45" s="173">
        <v>0.66223632000570198</v>
      </c>
      <c r="AK45" s="13">
        <v>19.558538926790799</v>
      </c>
      <c r="AL45" s="173">
        <v>0.99266027536662005</v>
      </c>
      <c r="AM45" s="13">
        <v>10.2526293485385</v>
      </c>
      <c r="AN45" s="173">
        <v>1.1755681729573799</v>
      </c>
      <c r="AO45" s="13">
        <v>8.2380410929354504</v>
      </c>
      <c r="AP45" s="173">
        <v>1.1932859530831801</v>
      </c>
      <c r="AQ45" s="13">
        <v>18.640676112519401</v>
      </c>
      <c r="AR45" s="173">
        <v>0.85991691701067796</v>
      </c>
      <c r="AS45" s="13">
        <v>16.648267221293501</v>
      </c>
      <c r="AT45" s="173">
        <v>0.82251658215246004</v>
      </c>
      <c r="AU45" s="13">
        <v>23.8174874158926</v>
      </c>
      <c r="AV45" s="173">
        <v>1.03523759567437</v>
      </c>
      <c r="AW45" s="13">
        <v>5.17681130337313</v>
      </c>
      <c r="AX45" s="173">
        <v>1.3457986415726499</v>
      </c>
      <c r="AY45" s="13">
        <v>7.1692201945990499</v>
      </c>
      <c r="AZ45" s="173">
        <v>1.32221420632718</v>
      </c>
      <c r="BA45" s="13">
        <v>14.5012537870887</v>
      </c>
      <c r="BB45" s="173">
        <v>0.74753613539890895</v>
      </c>
      <c r="BC45" s="13">
        <v>19.0758314050019</v>
      </c>
      <c r="BD45" s="173">
        <v>0.90023208565617097</v>
      </c>
      <c r="BE45" s="13">
        <v>25.117809673085901</v>
      </c>
      <c r="BF45" s="173">
        <v>1.0800652105747</v>
      </c>
      <c r="BG45" s="13">
        <v>10.6165558859971</v>
      </c>
      <c r="BH45" s="173">
        <v>1.3135262208349401</v>
      </c>
      <c r="BI45" s="13">
        <v>6.0419782680839598</v>
      </c>
      <c r="BJ45" s="173">
        <v>1.4060436220610799</v>
      </c>
      <c r="BK45" s="13">
        <v>18.831499173505499</v>
      </c>
      <c r="BL45" s="173">
        <v>0.87260814995482305</v>
      </c>
      <c r="BM45" s="13">
        <v>26.474190126308301</v>
      </c>
      <c r="BN45" s="173">
        <v>1.0130330562849701</v>
      </c>
      <c r="BO45" s="13">
        <v>28.650732225224701</v>
      </c>
      <c r="BP45" s="173">
        <v>1.02718713733872</v>
      </c>
      <c r="BQ45" s="13">
        <v>9.8192330517191895</v>
      </c>
      <c r="BR45" s="173">
        <v>1.34779761035613</v>
      </c>
      <c r="BS45" s="13">
        <v>2.17654209891638</v>
      </c>
      <c r="BT45" s="173">
        <v>1.4426882505379299</v>
      </c>
      <c r="BU45" s="13">
        <v>7.7911502467810196</v>
      </c>
      <c r="BV45" s="173">
        <v>0.58612796028514003</v>
      </c>
      <c r="BW45" s="13">
        <v>9.2636608617105995</v>
      </c>
      <c r="BX45" s="173">
        <v>0.61079923067370001</v>
      </c>
      <c r="BY45" s="13">
        <v>12.945764504427</v>
      </c>
      <c r="BZ45" s="173">
        <v>0.718137745053117</v>
      </c>
      <c r="CA45" s="13">
        <v>5.1546142576459397</v>
      </c>
      <c r="CB45" s="173">
        <v>0.926966993316372</v>
      </c>
      <c r="CC45" s="13">
        <v>3.6821036427163598</v>
      </c>
      <c r="CD45" s="182">
        <v>0.94276058522912298</v>
      </c>
    </row>
    <row r="46" spans="1:82" ht="12.95" customHeight="1" x14ac:dyDescent="0.2">
      <c r="A46" s="2" t="s">
        <v>382</v>
      </c>
      <c r="B46" s="12">
        <v>2</v>
      </c>
      <c r="C46" s="13" t="s">
        <v>476</v>
      </c>
      <c r="D46" s="173" t="s">
        <v>476</v>
      </c>
      <c r="E46" s="13">
        <v>4.1749913409902897</v>
      </c>
      <c r="F46" s="173">
        <v>0.52562896314681096</v>
      </c>
      <c r="G46" s="13">
        <v>12.7832940822788</v>
      </c>
      <c r="H46" s="173">
        <v>0.87302652559916405</v>
      </c>
      <c r="I46" s="13" t="s">
        <v>476</v>
      </c>
      <c r="J46" s="173" t="s">
        <v>476</v>
      </c>
      <c r="K46" s="13">
        <v>8.6083027412885205</v>
      </c>
      <c r="L46" s="173">
        <v>1.0190491260476799</v>
      </c>
      <c r="M46" s="13" t="s">
        <v>476</v>
      </c>
      <c r="N46" s="173" t="s">
        <v>476</v>
      </c>
      <c r="O46" s="13">
        <v>4.3326618044532896</v>
      </c>
      <c r="P46" s="173">
        <v>0.41088201807316399</v>
      </c>
      <c r="Q46" s="13">
        <v>12.6563721813726</v>
      </c>
      <c r="R46" s="173">
        <v>0.89195596800222998</v>
      </c>
      <c r="S46" s="13" t="s">
        <v>476</v>
      </c>
      <c r="T46" s="173" t="s">
        <v>476</v>
      </c>
      <c r="U46" s="13">
        <v>8.3237103769193208</v>
      </c>
      <c r="V46" s="173">
        <v>0.98204352328736999</v>
      </c>
      <c r="W46" s="13" t="s">
        <v>476</v>
      </c>
      <c r="X46" s="173" t="s">
        <v>476</v>
      </c>
      <c r="Y46" s="13">
        <v>2.50828335065306</v>
      </c>
      <c r="Z46" s="173">
        <v>0.43757130362361002</v>
      </c>
      <c r="AA46" s="13">
        <v>11.6984528652601</v>
      </c>
      <c r="AB46" s="173">
        <v>0.90227470439533197</v>
      </c>
      <c r="AC46" s="13" t="s">
        <v>476</v>
      </c>
      <c r="AD46" s="173" t="s">
        <v>476</v>
      </c>
      <c r="AE46" s="13">
        <v>9.1901695146070495</v>
      </c>
      <c r="AF46" s="173">
        <v>1.0027802789976199</v>
      </c>
      <c r="AG46" s="13" t="s">
        <v>476</v>
      </c>
      <c r="AH46" s="173" t="s">
        <v>476</v>
      </c>
      <c r="AI46" s="13">
        <v>7.2097747365160503</v>
      </c>
      <c r="AJ46" s="173">
        <v>0.63341390771817097</v>
      </c>
      <c r="AK46" s="13">
        <v>18.513019433451799</v>
      </c>
      <c r="AL46" s="173">
        <v>1.0549349507289001</v>
      </c>
      <c r="AM46" s="13" t="s">
        <v>476</v>
      </c>
      <c r="AN46" s="173" t="s">
        <v>476</v>
      </c>
      <c r="AO46" s="13">
        <v>11.303244696935799</v>
      </c>
      <c r="AP46" s="173">
        <v>1.2304880855823801</v>
      </c>
      <c r="AQ46" s="13" t="s">
        <v>476</v>
      </c>
      <c r="AR46" s="173" t="s">
        <v>476</v>
      </c>
      <c r="AS46" s="13">
        <v>8.4950980891876409</v>
      </c>
      <c r="AT46" s="173">
        <v>0.59872027014187801</v>
      </c>
      <c r="AU46" s="13">
        <v>20.618567039927399</v>
      </c>
      <c r="AV46" s="173">
        <v>1.21871858072919</v>
      </c>
      <c r="AW46" s="13" t="s">
        <v>476</v>
      </c>
      <c r="AX46" s="173" t="s">
        <v>476</v>
      </c>
      <c r="AY46" s="13">
        <v>12.123468950739801</v>
      </c>
      <c r="AZ46" s="173">
        <v>1.3578442255624701</v>
      </c>
      <c r="BA46" s="13" t="s">
        <v>476</v>
      </c>
      <c r="BB46" s="173" t="s">
        <v>476</v>
      </c>
      <c r="BC46" s="13">
        <v>15.830058161031699</v>
      </c>
      <c r="BD46" s="173">
        <v>0.80291980312787203</v>
      </c>
      <c r="BE46" s="13">
        <v>24.407444724209501</v>
      </c>
      <c r="BF46" s="173">
        <v>1.15982117408713</v>
      </c>
      <c r="BG46" s="13" t="s">
        <v>476</v>
      </c>
      <c r="BH46" s="173" t="s">
        <v>476</v>
      </c>
      <c r="BI46" s="13">
        <v>8.5773865631777699</v>
      </c>
      <c r="BJ46" s="173">
        <v>1.4106258774443901</v>
      </c>
      <c r="BK46" s="13" t="s">
        <v>476</v>
      </c>
      <c r="BL46" s="173" t="s">
        <v>476</v>
      </c>
      <c r="BM46" s="13">
        <v>23.230533363144101</v>
      </c>
      <c r="BN46" s="173">
        <v>1.1951392333195501</v>
      </c>
      <c r="BO46" s="13">
        <v>18.171060460624702</v>
      </c>
      <c r="BP46" s="173">
        <v>0.96190587485965495</v>
      </c>
      <c r="BQ46" s="13" t="s">
        <v>476</v>
      </c>
      <c r="BR46" s="173" t="s">
        <v>476</v>
      </c>
      <c r="BS46" s="13">
        <v>-5.05947290251944</v>
      </c>
      <c r="BT46" s="173">
        <v>1.5341514589860901</v>
      </c>
      <c r="BU46" s="13" t="s">
        <v>476</v>
      </c>
      <c r="BV46" s="173" t="s">
        <v>476</v>
      </c>
      <c r="BW46" s="13">
        <v>14.312879318892399</v>
      </c>
      <c r="BX46" s="173">
        <v>0.96317146761101902</v>
      </c>
      <c r="BY46" s="13">
        <v>13.688244132511601</v>
      </c>
      <c r="BZ46" s="173">
        <v>1.07263552632417</v>
      </c>
      <c r="CA46" s="13" t="s">
        <v>476</v>
      </c>
      <c r="CB46" s="173" t="s">
        <v>476</v>
      </c>
      <c r="CC46" s="13">
        <v>-0.62463518638078797</v>
      </c>
      <c r="CD46" s="182">
        <v>1.44161237798262</v>
      </c>
    </row>
    <row r="47" spans="1:82" ht="12.95" customHeight="1" x14ac:dyDescent="0.2">
      <c r="A47" s="2" t="s">
        <v>383</v>
      </c>
      <c r="B47" s="12">
        <v>2</v>
      </c>
      <c r="C47" s="13" t="s">
        <v>476</v>
      </c>
      <c r="D47" s="173" t="s">
        <v>476</v>
      </c>
      <c r="E47" s="13">
        <v>10.987740202483399</v>
      </c>
      <c r="F47" s="173">
        <v>1.1434639842891099</v>
      </c>
      <c r="G47" s="13">
        <v>19.460692638675901</v>
      </c>
      <c r="H47" s="173">
        <v>1.3705379832253699</v>
      </c>
      <c r="I47" s="13" t="s">
        <v>476</v>
      </c>
      <c r="J47" s="173" t="s">
        <v>476</v>
      </c>
      <c r="K47" s="13">
        <v>8.4729524361924895</v>
      </c>
      <c r="L47" s="173">
        <v>1.7849045483806101</v>
      </c>
      <c r="M47" s="13" t="s">
        <v>476</v>
      </c>
      <c r="N47" s="173" t="s">
        <v>476</v>
      </c>
      <c r="O47" s="13">
        <v>12.614805998764201</v>
      </c>
      <c r="P47" s="173">
        <v>1.3773403567728399</v>
      </c>
      <c r="Q47" s="13">
        <v>17.6679299024401</v>
      </c>
      <c r="R47" s="173">
        <v>1.3205986477488301</v>
      </c>
      <c r="S47" s="13" t="s">
        <v>476</v>
      </c>
      <c r="T47" s="173" t="s">
        <v>476</v>
      </c>
      <c r="U47" s="13">
        <v>5.0531239036759299</v>
      </c>
      <c r="V47" s="173">
        <v>1.90815283633968</v>
      </c>
      <c r="W47" s="13" t="s">
        <v>476</v>
      </c>
      <c r="X47" s="173" t="s">
        <v>476</v>
      </c>
      <c r="Y47" s="13">
        <v>12.2610392123682</v>
      </c>
      <c r="Z47" s="173">
        <v>1.1066590285158</v>
      </c>
      <c r="AA47" s="13">
        <v>17.501671066671499</v>
      </c>
      <c r="AB47" s="173">
        <v>1.1663029836463801</v>
      </c>
      <c r="AC47" s="13" t="s">
        <v>476</v>
      </c>
      <c r="AD47" s="173" t="s">
        <v>476</v>
      </c>
      <c r="AE47" s="13">
        <v>5.2406318543033796</v>
      </c>
      <c r="AF47" s="173">
        <v>1.60778010158666</v>
      </c>
      <c r="AG47" s="13" t="s">
        <v>476</v>
      </c>
      <c r="AH47" s="173" t="s">
        <v>476</v>
      </c>
      <c r="AI47" s="13">
        <v>10.184060760323</v>
      </c>
      <c r="AJ47" s="173">
        <v>1.0349652236634801</v>
      </c>
      <c r="AK47" s="13">
        <v>19.102940319204102</v>
      </c>
      <c r="AL47" s="173">
        <v>1.1876680836775699</v>
      </c>
      <c r="AM47" s="13" t="s">
        <v>476</v>
      </c>
      <c r="AN47" s="173" t="s">
        <v>476</v>
      </c>
      <c r="AO47" s="13">
        <v>8.9188795588811605</v>
      </c>
      <c r="AP47" s="173">
        <v>1.5753439279024599</v>
      </c>
      <c r="AQ47" s="13" t="s">
        <v>476</v>
      </c>
      <c r="AR47" s="173" t="s">
        <v>476</v>
      </c>
      <c r="AS47" s="13">
        <v>31.522959632625099</v>
      </c>
      <c r="AT47" s="173">
        <v>1.76608462686575</v>
      </c>
      <c r="AU47" s="13">
        <v>40.329530927854698</v>
      </c>
      <c r="AV47" s="173">
        <v>1.3760487485970401</v>
      </c>
      <c r="AW47" s="13" t="s">
        <v>476</v>
      </c>
      <c r="AX47" s="173" t="s">
        <v>476</v>
      </c>
      <c r="AY47" s="13">
        <v>8.8065712952295705</v>
      </c>
      <c r="AZ47" s="173">
        <v>2.2388758491187102</v>
      </c>
      <c r="BA47" s="13" t="s">
        <v>476</v>
      </c>
      <c r="BB47" s="173" t="s">
        <v>476</v>
      </c>
      <c r="BC47" s="13">
        <v>15.8663300515825</v>
      </c>
      <c r="BD47" s="173">
        <v>1.0844620309284401</v>
      </c>
      <c r="BE47" s="13">
        <v>20.4416824355968</v>
      </c>
      <c r="BF47" s="173">
        <v>1.2070972656949499</v>
      </c>
      <c r="BG47" s="13" t="s">
        <v>476</v>
      </c>
      <c r="BH47" s="173" t="s">
        <v>476</v>
      </c>
      <c r="BI47" s="13">
        <v>4.5753523840143204</v>
      </c>
      <c r="BJ47" s="173">
        <v>1.6226958141850401</v>
      </c>
      <c r="BK47" s="13" t="s">
        <v>476</v>
      </c>
      <c r="BL47" s="173" t="s">
        <v>476</v>
      </c>
      <c r="BM47" s="13">
        <v>38.5980708350627</v>
      </c>
      <c r="BN47" s="173">
        <v>1.9372689543874899</v>
      </c>
      <c r="BO47" s="13">
        <v>44.043094216148702</v>
      </c>
      <c r="BP47" s="173">
        <v>1.5330704762425</v>
      </c>
      <c r="BQ47" s="13" t="s">
        <v>476</v>
      </c>
      <c r="BR47" s="173" t="s">
        <v>476</v>
      </c>
      <c r="BS47" s="13">
        <v>5.4450233810860702</v>
      </c>
      <c r="BT47" s="173">
        <v>2.47048903797609</v>
      </c>
      <c r="BU47" s="13" t="s">
        <v>476</v>
      </c>
      <c r="BV47" s="173" t="s">
        <v>476</v>
      </c>
      <c r="BW47" s="13">
        <v>19.906882614631002</v>
      </c>
      <c r="BX47" s="173">
        <v>1.1988890321566401</v>
      </c>
      <c r="BY47" s="13">
        <v>25.505868710825499</v>
      </c>
      <c r="BZ47" s="173">
        <v>1.2241733651026001</v>
      </c>
      <c r="CA47" s="13" t="s">
        <v>476</v>
      </c>
      <c r="CB47" s="173" t="s">
        <v>476</v>
      </c>
      <c r="CC47" s="13">
        <v>5.5989860961945697</v>
      </c>
      <c r="CD47" s="182">
        <v>1.71345713084749</v>
      </c>
    </row>
    <row r="48" spans="1:82" ht="12.95" customHeight="1" x14ac:dyDescent="0.2">
      <c r="A48" s="2" t="s">
        <v>384</v>
      </c>
      <c r="B48" s="12">
        <v>2</v>
      </c>
      <c r="C48" s="13">
        <v>1.8367991739863201</v>
      </c>
      <c r="D48" s="173">
        <v>0.23480171960767701</v>
      </c>
      <c r="E48" s="13">
        <v>3.6879055777260401</v>
      </c>
      <c r="F48" s="173">
        <v>0.355572623807066</v>
      </c>
      <c r="G48" s="13">
        <v>4.0212499439066702</v>
      </c>
      <c r="H48" s="173">
        <v>0.44441119436452298</v>
      </c>
      <c r="I48" s="13">
        <v>2.1844507699203501</v>
      </c>
      <c r="J48" s="173">
        <v>0.502626259965815</v>
      </c>
      <c r="K48" s="13">
        <v>0.33334436618062402</v>
      </c>
      <c r="L48" s="173">
        <v>0.56915129840626999</v>
      </c>
      <c r="M48" s="13">
        <v>5.0312434953398197</v>
      </c>
      <c r="N48" s="173">
        <v>0.457632190323018</v>
      </c>
      <c r="O48" s="13">
        <v>7.9864703094220602</v>
      </c>
      <c r="P48" s="173">
        <v>0.49440086687700302</v>
      </c>
      <c r="Q48" s="13">
        <v>8.2192756322574194</v>
      </c>
      <c r="R48" s="173">
        <v>0.62394230507247095</v>
      </c>
      <c r="S48" s="13">
        <v>3.1880321369176001</v>
      </c>
      <c r="T48" s="173">
        <v>0.77377724293170502</v>
      </c>
      <c r="U48" s="13">
        <v>0.23280532283535799</v>
      </c>
      <c r="V48" s="173">
        <v>0.79607550975261199</v>
      </c>
      <c r="W48" s="13">
        <v>1.3413874162028601</v>
      </c>
      <c r="X48" s="173">
        <v>0.232408065238351</v>
      </c>
      <c r="Y48" s="13">
        <v>4.0540929941470099</v>
      </c>
      <c r="Z48" s="173">
        <v>0.33479451397839899</v>
      </c>
      <c r="AA48" s="13">
        <v>8.16179836946419</v>
      </c>
      <c r="AB48" s="173">
        <v>0.51307695467835401</v>
      </c>
      <c r="AC48" s="13">
        <v>6.8204109532613204</v>
      </c>
      <c r="AD48" s="173">
        <v>0.56325968274841698</v>
      </c>
      <c r="AE48" s="13">
        <v>4.1077053753171802</v>
      </c>
      <c r="AF48" s="173">
        <v>0.61264616869123301</v>
      </c>
      <c r="AG48" s="13">
        <v>4.3422774403334001</v>
      </c>
      <c r="AH48" s="173">
        <v>0.57705836125372101</v>
      </c>
      <c r="AI48" s="13">
        <v>8.8562081429951203</v>
      </c>
      <c r="AJ48" s="173">
        <v>0.48205682078666601</v>
      </c>
      <c r="AK48" s="13">
        <v>11.240035596320901</v>
      </c>
      <c r="AL48" s="173">
        <v>0.66230089141894699</v>
      </c>
      <c r="AM48" s="13">
        <v>6.8977581559875096</v>
      </c>
      <c r="AN48" s="173">
        <v>0.87842974850989797</v>
      </c>
      <c r="AO48" s="13">
        <v>2.3838274533257899</v>
      </c>
      <c r="AP48" s="173">
        <v>0.81915886691244399</v>
      </c>
      <c r="AQ48" s="13">
        <v>14.0814650753089</v>
      </c>
      <c r="AR48" s="173">
        <v>0.68247419617926597</v>
      </c>
      <c r="AS48" s="13">
        <v>14.9920951621567</v>
      </c>
      <c r="AT48" s="173">
        <v>0.57839934373183599</v>
      </c>
      <c r="AU48" s="13">
        <v>14.677908094404099</v>
      </c>
      <c r="AV48" s="173">
        <v>0.773614593562723</v>
      </c>
      <c r="AW48" s="13">
        <v>0.59644301909522901</v>
      </c>
      <c r="AX48" s="173">
        <v>1.0316252070513601</v>
      </c>
      <c r="AY48" s="13">
        <v>-0.31418706775253802</v>
      </c>
      <c r="AZ48" s="173">
        <v>0.96593236833778195</v>
      </c>
      <c r="BA48" s="13">
        <v>8.3786787127598998</v>
      </c>
      <c r="BB48" s="173">
        <v>0.62437006866526201</v>
      </c>
      <c r="BC48" s="13">
        <v>13.5208620548238</v>
      </c>
      <c r="BD48" s="173">
        <v>0.62662787897267103</v>
      </c>
      <c r="BE48" s="13">
        <v>21.000298732246499</v>
      </c>
      <c r="BF48" s="173">
        <v>0.891871276457611</v>
      </c>
      <c r="BG48" s="13">
        <v>12.6216200194867</v>
      </c>
      <c r="BH48" s="173">
        <v>1.08870214311133</v>
      </c>
      <c r="BI48" s="13">
        <v>7.4794366774227896</v>
      </c>
      <c r="BJ48" s="173">
        <v>1.08999856535498</v>
      </c>
      <c r="BK48" s="13">
        <v>21.757232579538101</v>
      </c>
      <c r="BL48" s="173">
        <v>1.01008220848116</v>
      </c>
      <c r="BM48" s="13">
        <v>28.217102134518701</v>
      </c>
      <c r="BN48" s="173">
        <v>0.67711841856005595</v>
      </c>
      <c r="BO48" s="13">
        <v>27.295899191097501</v>
      </c>
      <c r="BP48" s="173">
        <v>0.90567943893343195</v>
      </c>
      <c r="BQ48" s="13">
        <v>5.5386666115594796</v>
      </c>
      <c r="BR48" s="173">
        <v>1.3566581419049299</v>
      </c>
      <c r="BS48" s="13">
        <v>-0.92120294342120301</v>
      </c>
      <c r="BT48" s="173">
        <v>1.1308158996317901</v>
      </c>
      <c r="BU48" s="13">
        <v>18.995542363473</v>
      </c>
      <c r="BV48" s="173">
        <v>0.96793053328544898</v>
      </c>
      <c r="BW48" s="13">
        <v>17.618541862831801</v>
      </c>
      <c r="BX48" s="173">
        <v>0.62326863685143796</v>
      </c>
      <c r="BY48" s="13">
        <v>16.3096805404086</v>
      </c>
      <c r="BZ48" s="173">
        <v>0.76177338832811103</v>
      </c>
      <c r="CA48" s="13">
        <v>-2.6858618230643998</v>
      </c>
      <c r="CB48" s="173">
        <v>1.23174194230413</v>
      </c>
      <c r="CC48" s="13">
        <v>-1.3088613224232399</v>
      </c>
      <c r="CD48" s="182">
        <v>0.98425732857192405</v>
      </c>
    </row>
    <row r="49" spans="1:82" ht="12.95" customHeight="1" x14ac:dyDescent="0.2">
      <c r="A49" s="2" t="s">
        <v>385</v>
      </c>
      <c r="B49" s="12">
        <v>2</v>
      </c>
      <c r="C49" s="13">
        <v>9.5651519592225505</v>
      </c>
      <c r="D49" s="173">
        <v>0.58251652506365703</v>
      </c>
      <c r="E49" s="13">
        <v>7.4340198089517298</v>
      </c>
      <c r="F49" s="173">
        <v>0.588616751071116</v>
      </c>
      <c r="G49" s="13">
        <v>4.2196294731136001</v>
      </c>
      <c r="H49" s="173">
        <v>0.51853302491040498</v>
      </c>
      <c r="I49" s="13">
        <v>-5.3455224861089397</v>
      </c>
      <c r="J49" s="173">
        <v>0.77987306652747901</v>
      </c>
      <c r="K49" s="13">
        <v>-3.2143903358381301</v>
      </c>
      <c r="L49" s="173">
        <v>0.784440040770645</v>
      </c>
      <c r="M49" s="13">
        <v>9.1204376407144192</v>
      </c>
      <c r="N49" s="173">
        <v>0.56676579217459599</v>
      </c>
      <c r="O49" s="13">
        <v>5.9437641758419302</v>
      </c>
      <c r="P49" s="173">
        <v>0.57560144617917497</v>
      </c>
      <c r="Q49" s="13">
        <v>4.5645549659676901</v>
      </c>
      <c r="R49" s="173">
        <v>0.54187813716681499</v>
      </c>
      <c r="S49" s="13">
        <v>-4.55588267474673</v>
      </c>
      <c r="T49" s="173">
        <v>0.78412714448530196</v>
      </c>
      <c r="U49" s="13">
        <v>-1.3792092098742399</v>
      </c>
      <c r="V49" s="173">
        <v>0.79053712144524502</v>
      </c>
      <c r="W49" s="13">
        <v>16.512563953026699</v>
      </c>
      <c r="X49" s="173">
        <v>0.79090863210124596</v>
      </c>
      <c r="Y49" s="13">
        <v>4.2915083090116504</v>
      </c>
      <c r="Z49" s="173">
        <v>0.487741395235194</v>
      </c>
      <c r="AA49" s="13">
        <v>2.8643633179455401</v>
      </c>
      <c r="AB49" s="173">
        <v>0.46239765926324</v>
      </c>
      <c r="AC49" s="13">
        <v>-13.6482006350811</v>
      </c>
      <c r="AD49" s="173">
        <v>0.91615940732188506</v>
      </c>
      <c r="AE49" s="13">
        <v>-1.42714499106611</v>
      </c>
      <c r="AF49" s="173">
        <v>0.67208873217611398</v>
      </c>
      <c r="AG49" s="13">
        <v>26.440425773693001</v>
      </c>
      <c r="AH49" s="173">
        <v>0.90052287198426295</v>
      </c>
      <c r="AI49" s="13">
        <v>9.0545940527136803</v>
      </c>
      <c r="AJ49" s="173">
        <v>0.77082938275212098</v>
      </c>
      <c r="AK49" s="13">
        <v>6.4171023867028598</v>
      </c>
      <c r="AL49" s="173">
        <v>0.59042968364061998</v>
      </c>
      <c r="AM49" s="13">
        <v>-20.0233233869901</v>
      </c>
      <c r="AN49" s="173">
        <v>1.0768234090558899</v>
      </c>
      <c r="AO49" s="13">
        <v>-2.6374916660108298</v>
      </c>
      <c r="AP49" s="173">
        <v>0.970971239861397</v>
      </c>
      <c r="AQ49" s="13">
        <v>25.489617358007798</v>
      </c>
      <c r="AR49" s="173">
        <v>0.83533727584445905</v>
      </c>
      <c r="AS49" s="13">
        <v>22.2367620956094</v>
      </c>
      <c r="AT49" s="173">
        <v>1.08784225065975</v>
      </c>
      <c r="AU49" s="13">
        <v>12.0477607566638</v>
      </c>
      <c r="AV49" s="173">
        <v>0.922631458830801</v>
      </c>
      <c r="AW49" s="13">
        <v>-13.441856601344</v>
      </c>
      <c r="AX49" s="173">
        <v>1.2446032191985901</v>
      </c>
      <c r="AY49" s="13">
        <v>-10.1890013389456</v>
      </c>
      <c r="AZ49" s="173">
        <v>1.4264114312303899</v>
      </c>
      <c r="BA49" s="13">
        <v>9.1272290939505503</v>
      </c>
      <c r="BB49" s="173">
        <v>0.59587358307002602</v>
      </c>
      <c r="BC49" s="13">
        <v>7.6407100280831397</v>
      </c>
      <c r="BD49" s="173">
        <v>0.64119164221177205</v>
      </c>
      <c r="BE49" s="13">
        <v>10.0435951824819</v>
      </c>
      <c r="BF49" s="173">
        <v>0.74786037798709004</v>
      </c>
      <c r="BG49" s="13">
        <v>0.91636608853132795</v>
      </c>
      <c r="BH49" s="173">
        <v>0.95622197839398404</v>
      </c>
      <c r="BI49" s="13">
        <v>2.40288515439874</v>
      </c>
      <c r="BJ49" s="173">
        <v>0.98509992742118402</v>
      </c>
      <c r="BK49" s="13">
        <v>19.837004387006399</v>
      </c>
      <c r="BL49" s="173">
        <v>0.96394504170894801</v>
      </c>
      <c r="BM49" s="13">
        <v>17.962316670880298</v>
      </c>
      <c r="BN49" s="173">
        <v>0.84953566717485096</v>
      </c>
      <c r="BO49" s="13">
        <v>14.9829924321582</v>
      </c>
      <c r="BP49" s="173">
        <v>0.99059114601235398</v>
      </c>
      <c r="BQ49" s="13">
        <v>-4.8540119548481604</v>
      </c>
      <c r="BR49" s="173">
        <v>1.3821942200694299</v>
      </c>
      <c r="BS49" s="13">
        <v>-2.9793242387220502</v>
      </c>
      <c r="BT49" s="173">
        <v>1.3049833977335801</v>
      </c>
      <c r="BU49" s="13">
        <v>11.2567766137839</v>
      </c>
      <c r="BV49" s="173">
        <v>0.85330063156626601</v>
      </c>
      <c r="BW49" s="13">
        <v>14.778153435896</v>
      </c>
      <c r="BX49" s="173">
        <v>0.68947770603778902</v>
      </c>
      <c r="BY49" s="13">
        <v>10.5074964995081</v>
      </c>
      <c r="BZ49" s="173">
        <v>0.86594723643931004</v>
      </c>
      <c r="CA49" s="13">
        <v>-0.74928011427586805</v>
      </c>
      <c r="CB49" s="173">
        <v>1.2157247156031099</v>
      </c>
      <c r="CC49" s="13">
        <v>-4.2706569363879199</v>
      </c>
      <c r="CD49" s="182">
        <v>1.10690745928465</v>
      </c>
    </row>
    <row r="50" spans="1:82" ht="12.95" customHeight="1" x14ac:dyDescent="0.2">
      <c r="A50" s="2" t="s">
        <v>386</v>
      </c>
      <c r="B50" s="12">
        <v>2</v>
      </c>
      <c r="C50" s="13" t="s">
        <v>476</v>
      </c>
      <c r="D50" s="173" t="s">
        <v>476</v>
      </c>
      <c r="E50" s="13">
        <v>4.17218549492706</v>
      </c>
      <c r="F50" s="173">
        <v>0.44983092413822501</v>
      </c>
      <c r="G50" s="13">
        <v>3.8651479670544102</v>
      </c>
      <c r="H50" s="173">
        <v>0.36212412843496899</v>
      </c>
      <c r="I50" s="13" t="s">
        <v>476</v>
      </c>
      <c r="J50" s="173" t="s">
        <v>476</v>
      </c>
      <c r="K50" s="13">
        <v>-0.30703752787264799</v>
      </c>
      <c r="L50" s="173">
        <v>0.57747878290534205</v>
      </c>
      <c r="M50" s="13" t="s">
        <v>476</v>
      </c>
      <c r="N50" s="173" t="s">
        <v>476</v>
      </c>
      <c r="O50" s="13">
        <v>4.0547127769810398</v>
      </c>
      <c r="P50" s="173">
        <v>0.442171224411952</v>
      </c>
      <c r="Q50" s="13">
        <v>5.8925558980739199</v>
      </c>
      <c r="R50" s="173">
        <v>0.48928269120984103</v>
      </c>
      <c r="S50" s="13" t="s">
        <v>476</v>
      </c>
      <c r="T50" s="173" t="s">
        <v>476</v>
      </c>
      <c r="U50" s="13">
        <v>1.8378431210928701</v>
      </c>
      <c r="V50" s="173">
        <v>0.65947929733654997</v>
      </c>
      <c r="W50" s="13" t="s">
        <v>476</v>
      </c>
      <c r="X50" s="173" t="s">
        <v>476</v>
      </c>
      <c r="Y50" s="13">
        <v>4.5954932622740099</v>
      </c>
      <c r="Z50" s="173">
        <v>0.45493104714215399</v>
      </c>
      <c r="AA50" s="13">
        <v>4.3323465351243504</v>
      </c>
      <c r="AB50" s="173">
        <v>0.460877386803073</v>
      </c>
      <c r="AC50" s="13" t="s">
        <v>476</v>
      </c>
      <c r="AD50" s="173" t="s">
        <v>476</v>
      </c>
      <c r="AE50" s="13">
        <v>-0.26314672714965298</v>
      </c>
      <c r="AF50" s="173">
        <v>0.64758800430542696</v>
      </c>
      <c r="AG50" s="13" t="s">
        <v>476</v>
      </c>
      <c r="AH50" s="173" t="s">
        <v>476</v>
      </c>
      <c r="AI50" s="13">
        <v>4.9623667732110297</v>
      </c>
      <c r="AJ50" s="173">
        <v>0.44977200522668298</v>
      </c>
      <c r="AK50" s="13">
        <v>5.90399174519575</v>
      </c>
      <c r="AL50" s="173">
        <v>0.49727812850054298</v>
      </c>
      <c r="AM50" s="13" t="s">
        <v>476</v>
      </c>
      <c r="AN50" s="173" t="s">
        <v>476</v>
      </c>
      <c r="AO50" s="13">
        <v>0.94162497198472295</v>
      </c>
      <c r="AP50" s="173">
        <v>0.67050756429039204</v>
      </c>
      <c r="AQ50" s="13" t="s">
        <v>476</v>
      </c>
      <c r="AR50" s="173" t="s">
        <v>476</v>
      </c>
      <c r="AS50" s="13">
        <v>7.4847321463865804</v>
      </c>
      <c r="AT50" s="173">
        <v>0.53467888240306405</v>
      </c>
      <c r="AU50" s="13">
        <v>17.693107884125201</v>
      </c>
      <c r="AV50" s="173">
        <v>0.790677692514696</v>
      </c>
      <c r="AW50" s="13" t="s">
        <v>476</v>
      </c>
      <c r="AX50" s="173" t="s">
        <v>476</v>
      </c>
      <c r="AY50" s="13">
        <v>10.208375737738599</v>
      </c>
      <c r="AZ50" s="173">
        <v>0.95449081751903397</v>
      </c>
      <c r="BA50" s="13" t="s">
        <v>476</v>
      </c>
      <c r="BB50" s="173" t="s">
        <v>476</v>
      </c>
      <c r="BC50" s="13">
        <v>6.1853386555709502</v>
      </c>
      <c r="BD50" s="173">
        <v>0.515972946397523</v>
      </c>
      <c r="BE50" s="13">
        <v>7.5621322265371802</v>
      </c>
      <c r="BF50" s="173">
        <v>0.56162504681341496</v>
      </c>
      <c r="BG50" s="13" t="s">
        <v>476</v>
      </c>
      <c r="BH50" s="173" t="s">
        <v>476</v>
      </c>
      <c r="BI50" s="13">
        <v>1.37679357096623</v>
      </c>
      <c r="BJ50" s="173">
        <v>0.76266032715902499</v>
      </c>
      <c r="BK50" s="13" t="s">
        <v>476</v>
      </c>
      <c r="BL50" s="173" t="s">
        <v>476</v>
      </c>
      <c r="BM50" s="13">
        <v>15.975571694791901</v>
      </c>
      <c r="BN50" s="173">
        <v>0.76233235433507496</v>
      </c>
      <c r="BO50" s="13">
        <v>17.530081808330699</v>
      </c>
      <c r="BP50" s="173">
        <v>0.76421103859552098</v>
      </c>
      <c r="BQ50" s="13" t="s">
        <v>476</v>
      </c>
      <c r="BR50" s="173" t="s">
        <v>476</v>
      </c>
      <c r="BS50" s="13">
        <v>1.5545101135388499</v>
      </c>
      <c r="BT50" s="173">
        <v>1.0794300023518399</v>
      </c>
      <c r="BU50" s="13" t="s">
        <v>476</v>
      </c>
      <c r="BV50" s="173" t="s">
        <v>476</v>
      </c>
      <c r="BW50" s="13">
        <v>22.1745888625166</v>
      </c>
      <c r="BX50" s="173">
        <v>0.83304511187305097</v>
      </c>
      <c r="BY50" s="13">
        <v>19.515049270943301</v>
      </c>
      <c r="BZ50" s="173">
        <v>0.78321075725525502</v>
      </c>
      <c r="CA50" s="13" t="s">
        <v>476</v>
      </c>
      <c r="CB50" s="173" t="s">
        <v>476</v>
      </c>
      <c r="CC50" s="13">
        <v>-2.65953959157335</v>
      </c>
      <c r="CD50" s="182">
        <v>1.1434086096824401</v>
      </c>
    </row>
    <row r="51" spans="1:82" ht="12.95" customHeight="1" x14ac:dyDescent="0.2">
      <c r="A51" s="2" t="s">
        <v>387</v>
      </c>
      <c r="B51" s="12">
        <v>2</v>
      </c>
      <c r="C51" s="13" t="s">
        <v>476</v>
      </c>
      <c r="D51" s="173" t="s">
        <v>476</v>
      </c>
      <c r="E51" s="13">
        <v>5.0244708105556404</v>
      </c>
      <c r="F51" s="173">
        <v>0.26230896306680701</v>
      </c>
      <c r="G51" s="13">
        <v>9.9838809771906405</v>
      </c>
      <c r="H51" s="173">
        <v>0.87507727885862097</v>
      </c>
      <c r="I51" s="13" t="s">
        <v>476</v>
      </c>
      <c r="J51" s="173" t="s">
        <v>476</v>
      </c>
      <c r="K51" s="13">
        <v>4.9594101666350001</v>
      </c>
      <c r="L51" s="173">
        <v>0.91354596823574896</v>
      </c>
      <c r="M51" s="13" t="s">
        <v>476</v>
      </c>
      <c r="N51" s="173" t="s">
        <v>476</v>
      </c>
      <c r="O51" s="13">
        <v>5.7007548560102101</v>
      </c>
      <c r="P51" s="173">
        <v>0.29898291156463103</v>
      </c>
      <c r="Q51" s="13">
        <v>10.625427401674701</v>
      </c>
      <c r="R51" s="173">
        <v>0.85053340505180997</v>
      </c>
      <c r="S51" s="13" t="s">
        <v>476</v>
      </c>
      <c r="T51" s="173" t="s">
        <v>476</v>
      </c>
      <c r="U51" s="13">
        <v>4.9246725456645297</v>
      </c>
      <c r="V51" s="173">
        <v>0.90155302368562396</v>
      </c>
      <c r="W51" s="13" t="s">
        <v>476</v>
      </c>
      <c r="X51" s="173" t="s">
        <v>476</v>
      </c>
      <c r="Y51" s="13">
        <v>6.1709260108690298</v>
      </c>
      <c r="Z51" s="173">
        <v>0.36690002348763101</v>
      </c>
      <c r="AA51" s="13">
        <v>11.543525089448099</v>
      </c>
      <c r="AB51" s="173">
        <v>1.0958984562785099</v>
      </c>
      <c r="AC51" s="13" t="s">
        <v>476</v>
      </c>
      <c r="AD51" s="173" t="s">
        <v>476</v>
      </c>
      <c r="AE51" s="13">
        <v>5.3725990785790598</v>
      </c>
      <c r="AF51" s="173">
        <v>1.15568553409171</v>
      </c>
      <c r="AG51" s="13" t="s">
        <v>476</v>
      </c>
      <c r="AH51" s="173" t="s">
        <v>476</v>
      </c>
      <c r="AI51" s="13">
        <v>7.1785770873070298</v>
      </c>
      <c r="AJ51" s="173">
        <v>0.34964275453868399</v>
      </c>
      <c r="AK51" s="13">
        <v>14.281462039840299</v>
      </c>
      <c r="AL51" s="173">
        <v>1.0793101773960301</v>
      </c>
      <c r="AM51" s="13" t="s">
        <v>476</v>
      </c>
      <c r="AN51" s="173" t="s">
        <v>476</v>
      </c>
      <c r="AO51" s="13">
        <v>7.1028849525332802</v>
      </c>
      <c r="AP51" s="173">
        <v>1.13453096688986</v>
      </c>
      <c r="AQ51" s="13" t="s">
        <v>476</v>
      </c>
      <c r="AR51" s="173" t="s">
        <v>476</v>
      </c>
      <c r="AS51" s="13">
        <v>9.5956394088162096</v>
      </c>
      <c r="AT51" s="173">
        <v>0.35772113379468001</v>
      </c>
      <c r="AU51" s="13">
        <v>19.1595786036827</v>
      </c>
      <c r="AV51" s="173">
        <v>1.08262042625955</v>
      </c>
      <c r="AW51" s="13" t="s">
        <v>476</v>
      </c>
      <c r="AX51" s="173" t="s">
        <v>476</v>
      </c>
      <c r="AY51" s="13">
        <v>9.56393919486651</v>
      </c>
      <c r="AZ51" s="173">
        <v>1.1401891934752599</v>
      </c>
      <c r="BA51" s="13" t="s">
        <v>476</v>
      </c>
      <c r="BB51" s="173" t="s">
        <v>476</v>
      </c>
      <c r="BC51" s="13">
        <v>7.6428178077585498</v>
      </c>
      <c r="BD51" s="173">
        <v>0.34128527741336701</v>
      </c>
      <c r="BE51" s="13">
        <v>13.9324049011089</v>
      </c>
      <c r="BF51" s="173">
        <v>0.91361632292539696</v>
      </c>
      <c r="BG51" s="13" t="s">
        <v>476</v>
      </c>
      <c r="BH51" s="173" t="s">
        <v>476</v>
      </c>
      <c r="BI51" s="13">
        <v>6.2895870933503204</v>
      </c>
      <c r="BJ51" s="173">
        <v>0.97527966558051504</v>
      </c>
      <c r="BK51" s="13" t="s">
        <v>476</v>
      </c>
      <c r="BL51" s="173" t="s">
        <v>476</v>
      </c>
      <c r="BM51" s="13">
        <v>18.128458742061699</v>
      </c>
      <c r="BN51" s="173">
        <v>0.50293784592619994</v>
      </c>
      <c r="BO51" s="13">
        <v>18.752243742954999</v>
      </c>
      <c r="BP51" s="173">
        <v>1.1607598746357</v>
      </c>
      <c r="BQ51" s="13" t="s">
        <v>476</v>
      </c>
      <c r="BR51" s="173" t="s">
        <v>476</v>
      </c>
      <c r="BS51" s="13">
        <v>0.62378500089331701</v>
      </c>
      <c r="BT51" s="173">
        <v>1.26503358193732</v>
      </c>
      <c r="BU51" s="13" t="s">
        <v>476</v>
      </c>
      <c r="BV51" s="173" t="s">
        <v>476</v>
      </c>
      <c r="BW51" s="13">
        <v>10.110533597558801</v>
      </c>
      <c r="BX51" s="173">
        <v>0.35025778645809802</v>
      </c>
      <c r="BY51" s="13">
        <v>13.641518798003601</v>
      </c>
      <c r="BZ51" s="173">
        <v>0.88842032453446196</v>
      </c>
      <c r="CA51" s="13" t="s">
        <v>476</v>
      </c>
      <c r="CB51" s="173" t="s">
        <v>476</v>
      </c>
      <c r="CC51" s="13">
        <v>3.5309852004448499</v>
      </c>
      <c r="CD51" s="182">
        <v>0.95497182682027104</v>
      </c>
    </row>
    <row r="52" spans="1:82" ht="12.95" customHeight="1" x14ac:dyDescent="0.2">
      <c r="A52" s="2" t="s">
        <v>388</v>
      </c>
      <c r="B52" s="12">
        <v>2</v>
      </c>
      <c r="C52" s="13" t="s">
        <v>476</v>
      </c>
      <c r="D52" s="173" t="s">
        <v>476</v>
      </c>
      <c r="E52" s="13">
        <v>2.04867585796856</v>
      </c>
      <c r="F52" s="173">
        <v>0.40814012424245</v>
      </c>
      <c r="G52" s="13">
        <v>3.7580447292664099</v>
      </c>
      <c r="H52" s="173">
        <v>1.11279691889832</v>
      </c>
      <c r="I52" s="13" t="s">
        <v>476</v>
      </c>
      <c r="J52" s="173" t="s">
        <v>476</v>
      </c>
      <c r="K52" s="13">
        <v>1.7093688712978401</v>
      </c>
      <c r="L52" s="173">
        <v>1.1852828117062399</v>
      </c>
      <c r="M52" s="13" t="s">
        <v>476</v>
      </c>
      <c r="N52" s="173" t="s">
        <v>476</v>
      </c>
      <c r="O52" s="13">
        <v>2.8188035443711201</v>
      </c>
      <c r="P52" s="173">
        <v>0.49107378574074401</v>
      </c>
      <c r="Q52" s="13">
        <v>4.4565877715127504</v>
      </c>
      <c r="R52" s="173">
        <v>1.1366068526888</v>
      </c>
      <c r="S52" s="13" t="s">
        <v>476</v>
      </c>
      <c r="T52" s="173" t="s">
        <v>476</v>
      </c>
      <c r="U52" s="13">
        <v>1.6377842271416301</v>
      </c>
      <c r="V52" s="173">
        <v>1.2381553216866199</v>
      </c>
      <c r="W52" s="13" t="s">
        <v>476</v>
      </c>
      <c r="X52" s="173" t="s">
        <v>476</v>
      </c>
      <c r="Y52" s="13">
        <v>3.0602863328276602</v>
      </c>
      <c r="Z52" s="173">
        <v>0.59308636073971199</v>
      </c>
      <c r="AA52" s="13">
        <v>6.1816014493118203</v>
      </c>
      <c r="AB52" s="173">
        <v>1.21573784644188</v>
      </c>
      <c r="AC52" s="13" t="s">
        <v>476</v>
      </c>
      <c r="AD52" s="173" t="s">
        <v>476</v>
      </c>
      <c r="AE52" s="13">
        <v>3.1213151164841699</v>
      </c>
      <c r="AF52" s="173">
        <v>1.35268989150012</v>
      </c>
      <c r="AG52" s="13" t="s">
        <v>476</v>
      </c>
      <c r="AH52" s="173" t="s">
        <v>476</v>
      </c>
      <c r="AI52" s="13">
        <v>4.6300736413590302</v>
      </c>
      <c r="AJ52" s="173">
        <v>0.74537587569378005</v>
      </c>
      <c r="AK52" s="13">
        <v>6.7244178608819603</v>
      </c>
      <c r="AL52" s="173">
        <v>0.96956539738606295</v>
      </c>
      <c r="AM52" s="13" t="s">
        <v>476</v>
      </c>
      <c r="AN52" s="173" t="s">
        <v>476</v>
      </c>
      <c r="AO52" s="13">
        <v>2.09434421952293</v>
      </c>
      <c r="AP52" s="173">
        <v>1.2229645358205099</v>
      </c>
      <c r="AQ52" s="13" t="s">
        <v>476</v>
      </c>
      <c r="AR52" s="173" t="s">
        <v>476</v>
      </c>
      <c r="AS52" s="13">
        <v>10.2140177608439</v>
      </c>
      <c r="AT52" s="173">
        <v>1.8321994925054601</v>
      </c>
      <c r="AU52" s="13">
        <v>11.435784699435899</v>
      </c>
      <c r="AV52" s="173">
        <v>1.3303581686350501</v>
      </c>
      <c r="AW52" s="13" t="s">
        <v>476</v>
      </c>
      <c r="AX52" s="173" t="s">
        <v>476</v>
      </c>
      <c r="AY52" s="13">
        <v>1.2217669385919301</v>
      </c>
      <c r="AZ52" s="173">
        <v>2.2642455337686398</v>
      </c>
      <c r="BA52" s="13" t="s">
        <v>476</v>
      </c>
      <c r="BB52" s="173" t="s">
        <v>476</v>
      </c>
      <c r="BC52" s="13">
        <v>5.2924007833397804</v>
      </c>
      <c r="BD52" s="173">
        <v>0.74420046884763902</v>
      </c>
      <c r="BE52" s="13">
        <v>11.5297945012023</v>
      </c>
      <c r="BF52" s="173">
        <v>1.0265016018201401</v>
      </c>
      <c r="BG52" s="13" t="s">
        <v>476</v>
      </c>
      <c r="BH52" s="173" t="s">
        <v>476</v>
      </c>
      <c r="BI52" s="13">
        <v>6.2373937178625098</v>
      </c>
      <c r="BJ52" s="173">
        <v>1.26788795891922</v>
      </c>
      <c r="BK52" s="13" t="s">
        <v>476</v>
      </c>
      <c r="BL52" s="173" t="s">
        <v>476</v>
      </c>
      <c r="BM52" s="13">
        <v>9.2043294236786508</v>
      </c>
      <c r="BN52" s="173">
        <v>1.14118672241875</v>
      </c>
      <c r="BO52" s="13">
        <v>8.8515037429218602</v>
      </c>
      <c r="BP52" s="173">
        <v>1.3383229102746701</v>
      </c>
      <c r="BQ52" s="13" t="s">
        <v>476</v>
      </c>
      <c r="BR52" s="173" t="s">
        <v>476</v>
      </c>
      <c r="BS52" s="13">
        <v>-0.35282568075679599</v>
      </c>
      <c r="BT52" s="173">
        <v>1.7588107765165999</v>
      </c>
      <c r="BU52" s="13" t="s">
        <v>476</v>
      </c>
      <c r="BV52" s="173" t="s">
        <v>476</v>
      </c>
      <c r="BW52" s="13">
        <v>6.0963535311034098</v>
      </c>
      <c r="BX52" s="173">
        <v>1.0541390782497</v>
      </c>
      <c r="BY52" s="13">
        <v>9.8549636765004198</v>
      </c>
      <c r="BZ52" s="173">
        <v>1.4873949282672201</v>
      </c>
      <c r="CA52" s="13" t="s">
        <v>476</v>
      </c>
      <c r="CB52" s="173" t="s">
        <v>476</v>
      </c>
      <c r="CC52" s="13">
        <v>3.75861014539701</v>
      </c>
      <c r="CD52" s="182">
        <v>1.8230614002079499</v>
      </c>
    </row>
    <row r="53" spans="1:82" ht="12.95" customHeight="1" x14ac:dyDescent="0.2">
      <c r="A53" s="2" t="s">
        <v>390</v>
      </c>
      <c r="B53" s="12">
        <v>2</v>
      </c>
      <c r="C53" s="13" t="s">
        <v>476</v>
      </c>
      <c r="D53" s="173" t="s">
        <v>476</v>
      </c>
      <c r="E53" s="13">
        <v>80.497949328719201</v>
      </c>
      <c r="F53" s="173">
        <v>0.97621873655496605</v>
      </c>
      <c r="G53" s="13">
        <v>68.586350392850605</v>
      </c>
      <c r="H53" s="173">
        <v>0.98143336701508899</v>
      </c>
      <c r="I53" s="13" t="s">
        <v>476</v>
      </c>
      <c r="J53" s="173" t="s">
        <v>476</v>
      </c>
      <c r="K53" s="13">
        <v>-11.9115989358687</v>
      </c>
      <c r="L53" s="173">
        <v>1.3842739885916899</v>
      </c>
      <c r="M53" s="13" t="s">
        <v>476</v>
      </c>
      <c r="N53" s="173" t="s">
        <v>476</v>
      </c>
      <c r="O53" s="13">
        <v>79.359414682842399</v>
      </c>
      <c r="P53" s="173">
        <v>0.91697985512620495</v>
      </c>
      <c r="Q53" s="13">
        <v>66.890447166430206</v>
      </c>
      <c r="R53" s="173">
        <v>0.93121944262554501</v>
      </c>
      <c r="S53" s="13" t="s">
        <v>476</v>
      </c>
      <c r="T53" s="173" t="s">
        <v>476</v>
      </c>
      <c r="U53" s="13">
        <v>-12.468967516412199</v>
      </c>
      <c r="V53" s="173">
        <v>1.3069130441736001</v>
      </c>
      <c r="W53" s="13" t="s">
        <v>476</v>
      </c>
      <c r="X53" s="173" t="s">
        <v>476</v>
      </c>
      <c r="Y53" s="13">
        <v>72.242228572724798</v>
      </c>
      <c r="Z53" s="173">
        <v>1.1797716743802</v>
      </c>
      <c r="AA53" s="13">
        <v>64.111518262039397</v>
      </c>
      <c r="AB53" s="173">
        <v>0.99375167770475004</v>
      </c>
      <c r="AC53" s="13" t="s">
        <v>476</v>
      </c>
      <c r="AD53" s="173" t="s">
        <v>476</v>
      </c>
      <c r="AE53" s="13">
        <v>-8.1307103106853607</v>
      </c>
      <c r="AF53" s="173">
        <v>1.54253155579096</v>
      </c>
      <c r="AG53" s="13" t="s">
        <v>476</v>
      </c>
      <c r="AH53" s="173" t="s">
        <v>476</v>
      </c>
      <c r="AI53" s="13">
        <v>66.105404542573197</v>
      </c>
      <c r="AJ53" s="173">
        <v>1.1202316257752201</v>
      </c>
      <c r="AK53" s="13">
        <v>57.072949775830502</v>
      </c>
      <c r="AL53" s="173">
        <v>1.0378996151094699</v>
      </c>
      <c r="AM53" s="13" t="s">
        <v>476</v>
      </c>
      <c r="AN53" s="173" t="s">
        <v>476</v>
      </c>
      <c r="AO53" s="13">
        <v>-9.0324547667426405</v>
      </c>
      <c r="AP53" s="173">
        <v>1.52713932122494</v>
      </c>
      <c r="AQ53" s="13" t="s">
        <v>476</v>
      </c>
      <c r="AR53" s="173" t="s">
        <v>476</v>
      </c>
      <c r="AS53" s="13">
        <v>55.4611649238187</v>
      </c>
      <c r="AT53" s="173">
        <v>1.22702902310503</v>
      </c>
      <c r="AU53" s="13">
        <v>63.9267627935413</v>
      </c>
      <c r="AV53" s="173">
        <v>1.02793214321158</v>
      </c>
      <c r="AW53" s="13" t="s">
        <v>476</v>
      </c>
      <c r="AX53" s="173" t="s">
        <v>476</v>
      </c>
      <c r="AY53" s="13">
        <v>8.46559786972254</v>
      </c>
      <c r="AZ53" s="173">
        <v>1.6007013196063899</v>
      </c>
      <c r="BA53" s="13" t="s">
        <v>476</v>
      </c>
      <c r="BB53" s="173" t="s">
        <v>476</v>
      </c>
      <c r="BC53" s="13">
        <v>68.359155856296297</v>
      </c>
      <c r="BD53" s="173">
        <v>1.0721770890539899</v>
      </c>
      <c r="BE53" s="13">
        <v>58.851003468317103</v>
      </c>
      <c r="BF53" s="173">
        <v>1.0128581871357301</v>
      </c>
      <c r="BG53" s="13" t="s">
        <v>476</v>
      </c>
      <c r="BH53" s="173" t="s">
        <v>476</v>
      </c>
      <c r="BI53" s="13">
        <v>-9.5081523879791892</v>
      </c>
      <c r="BJ53" s="173">
        <v>1.47493912333362</v>
      </c>
      <c r="BK53" s="13" t="s">
        <v>476</v>
      </c>
      <c r="BL53" s="173" t="s">
        <v>476</v>
      </c>
      <c r="BM53" s="13">
        <v>25.627748415139202</v>
      </c>
      <c r="BN53" s="173">
        <v>1.32156287035547</v>
      </c>
      <c r="BO53" s="13">
        <v>33.273218675524802</v>
      </c>
      <c r="BP53" s="173">
        <v>1.1448366955001501</v>
      </c>
      <c r="BQ53" s="13" t="s">
        <v>476</v>
      </c>
      <c r="BR53" s="173" t="s">
        <v>476</v>
      </c>
      <c r="BS53" s="13">
        <v>7.64547026038559</v>
      </c>
      <c r="BT53" s="173">
        <v>1.7484791905155399</v>
      </c>
      <c r="BU53" s="13" t="s">
        <v>476</v>
      </c>
      <c r="BV53" s="173" t="s">
        <v>476</v>
      </c>
      <c r="BW53" s="13">
        <v>19.075122367489602</v>
      </c>
      <c r="BX53" s="173">
        <v>1.4544697074567301</v>
      </c>
      <c r="BY53" s="13">
        <v>21.953627603165899</v>
      </c>
      <c r="BZ53" s="173">
        <v>1.17333538337281</v>
      </c>
      <c r="CA53" s="13" t="s">
        <v>476</v>
      </c>
      <c r="CB53" s="173" t="s">
        <v>476</v>
      </c>
      <c r="CC53" s="13">
        <v>2.8785052356762999</v>
      </c>
      <c r="CD53" s="182">
        <v>1.86874237169918</v>
      </c>
    </row>
    <row r="54" spans="1:82" ht="12.95" customHeight="1" x14ac:dyDescent="0.2">
      <c r="A54" s="18" t="s">
        <v>423</v>
      </c>
      <c r="B54" s="19">
        <v>2</v>
      </c>
      <c r="C54" s="48" t="s">
        <v>476</v>
      </c>
      <c r="D54" s="174" t="s">
        <v>476</v>
      </c>
      <c r="E54" s="48">
        <v>10.3280995613885</v>
      </c>
      <c r="F54" s="174">
        <v>0.13228450059514901</v>
      </c>
      <c r="G54" s="48">
        <v>11.9752919491239</v>
      </c>
      <c r="H54" s="174">
        <v>0.15793166005662099</v>
      </c>
      <c r="I54" s="48" t="s">
        <v>476</v>
      </c>
      <c r="J54" s="174" t="s">
        <v>476</v>
      </c>
      <c r="K54" s="48">
        <v>1.64719238773546</v>
      </c>
      <c r="L54" s="174">
        <v>0.20601358777019499</v>
      </c>
      <c r="M54" s="48" t="s">
        <v>476</v>
      </c>
      <c r="N54" s="174" t="s">
        <v>476</v>
      </c>
      <c r="O54" s="48">
        <v>11.3372639295405</v>
      </c>
      <c r="P54" s="174">
        <v>0.14240622967851799</v>
      </c>
      <c r="Q54" s="48">
        <v>12.735584137847599</v>
      </c>
      <c r="R54" s="174">
        <v>0.163651725566693</v>
      </c>
      <c r="S54" s="48" t="s">
        <v>476</v>
      </c>
      <c r="T54" s="174" t="s">
        <v>476</v>
      </c>
      <c r="U54" s="48">
        <v>1.3983202083070601</v>
      </c>
      <c r="V54" s="174">
        <v>0.21693644583657901</v>
      </c>
      <c r="W54" s="48" t="s">
        <v>476</v>
      </c>
      <c r="X54" s="174" t="s">
        <v>476</v>
      </c>
      <c r="Y54" s="48">
        <v>8.1355199308948105</v>
      </c>
      <c r="Z54" s="174">
        <v>0.13818933300886599</v>
      </c>
      <c r="AA54" s="48">
        <v>11.352873445813501</v>
      </c>
      <c r="AB54" s="174">
        <v>0.15740986645497301</v>
      </c>
      <c r="AC54" s="48" t="s">
        <v>476</v>
      </c>
      <c r="AD54" s="174" t="s">
        <v>476</v>
      </c>
      <c r="AE54" s="48">
        <v>3.2173535149187402</v>
      </c>
      <c r="AF54" s="174">
        <v>0.20946159030907699</v>
      </c>
      <c r="AG54" s="48" t="s">
        <v>476</v>
      </c>
      <c r="AH54" s="174" t="s">
        <v>476</v>
      </c>
      <c r="AI54" s="48">
        <v>13.0921710265954</v>
      </c>
      <c r="AJ54" s="174">
        <v>0.15576185373770299</v>
      </c>
      <c r="AK54" s="48">
        <v>15.4005107547974</v>
      </c>
      <c r="AL54" s="174">
        <v>0.17979217839116901</v>
      </c>
      <c r="AM54" s="48" t="s">
        <v>476</v>
      </c>
      <c r="AN54" s="174" t="s">
        <v>476</v>
      </c>
      <c r="AO54" s="48">
        <v>2.30833972820197</v>
      </c>
      <c r="AP54" s="174">
        <v>0.23788018515725001</v>
      </c>
      <c r="AQ54" s="48" t="s">
        <v>476</v>
      </c>
      <c r="AR54" s="174" t="s">
        <v>476</v>
      </c>
      <c r="AS54" s="48">
        <v>18.632950284699501</v>
      </c>
      <c r="AT54" s="174">
        <v>0.187335927903509</v>
      </c>
      <c r="AU54" s="48">
        <v>23.017181544220001</v>
      </c>
      <c r="AV54" s="174">
        <v>0.233339679211785</v>
      </c>
      <c r="AW54" s="48" t="s">
        <v>476</v>
      </c>
      <c r="AX54" s="174" t="s">
        <v>476</v>
      </c>
      <c r="AY54" s="48">
        <v>4.3842312595204298</v>
      </c>
      <c r="AZ54" s="174">
        <v>0.29923595335141101</v>
      </c>
      <c r="BA54" s="48" t="s">
        <v>476</v>
      </c>
      <c r="BB54" s="174" t="s">
        <v>476</v>
      </c>
      <c r="BC54" s="48">
        <v>15.850915054529599</v>
      </c>
      <c r="BD54" s="174">
        <v>0.16774578332642201</v>
      </c>
      <c r="BE54" s="48">
        <v>20.2942834814544</v>
      </c>
      <c r="BF54" s="174">
        <v>0.20377075938313199</v>
      </c>
      <c r="BG54" s="48" t="s">
        <v>476</v>
      </c>
      <c r="BH54" s="174" t="s">
        <v>476</v>
      </c>
      <c r="BI54" s="48">
        <v>4.4433684269247999</v>
      </c>
      <c r="BJ54" s="174">
        <v>0.263934026232643</v>
      </c>
      <c r="BK54" s="48" t="s">
        <v>476</v>
      </c>
      <c r="BL54" s="174" t="s">
        <v>476</v>
      </c>
      <c r="BM54" s="48">
        <v>22.8708778520141</v>
      </c>
      <c r="BN54" s="174">
        <v>0.188462503811406</v>
      </c>
      <c r="BO54" s="48">
        <v>23.291743488278701</v>
      </c>
      <c r="BP54" s="174">
        <v>0.23416278057342901</v>
      </c>
      <c r="BQ54" s="48" t="s">
        <v>476</v>
      </c>
      <c r="BR54" s="174" t="s">
        <v>476</v>
      </c>
      <c r="BS54" s="48">
        <v>0.42086563626458701</v>
      </c>
      <c r="BT54" s="174">
        <v>0.30058330484034601</v>
      </c>
      <c r="BU54" s="48" t="s">
        <v>476</v>
      </c>
      <c r="BV54" s="174" t="s">
        <v>476</v>
      </c>
      <c r="BW54" s="48">
        <v>15.1871538781397</v>
      </c>
      <c r="BX54" s="174">
        <v>0.16916685408971799</v>
      </c>
      <c r="BY54" s="48">
        <v>17.333778025951101</v>
      </c>
      <c r="BZ54" s="174">
        <v>0.21105991250939099</v>
      </c>
      <c r="CA54" s="48" t="s">
        <v>476</v>
      </c>
      <c r="CB54" s="174" t="s">
        <v>476</v>
      </c>
      <c r="CC54" s="48">
        <v>2.1466241478113699</v>
      </c>
      <c r="CD54" s="183">
        <v>0.27048791320701099</v>
      </c>
    </row>
    <row r="55" spans="1:82" ht="12.95" customHeight="1" x14ac:dyDescent="0.2">
      <c r="A55" s="2" t="s">
        <v>394</v>
      </c>
      <c r="B55" s="12">
        <v>2</v>
      </c>
      <c r="C55" s="13">
        <v>2.6250799699449501</v>
      </c>
      <c r="D55" s="173">
        <v>0.45004180802004201</v>
      </c>
      <c r="E55" s="13">
        <v>3.8446458827882899</v>
      </c>
      <c r="F55" s="173">
        <v>0.61420860083302997</v>
      </c>
      <c r="G55" s="13">
        <v>2.8495709025034399</v>
      </c>
      <c r="H55" s="173">
        <v>0.806432306770964</v>
      </c>
      <c r="I55" s="13">
        <v>0.22449093255849401</v>
      </c>
      <c r="J55" s="173">
        <v>0.92350998606939105</v>
      </c>
      <c r="K55" s="13">
        <v>-0.99507498028485097</v>
      </c>
      <c r="L55" s="173">
        <v>1.0136988067178601</v>
      </c>
      <c r="M55" s="13">
        <v>2.4103564141054798</v>
      </c>
      <c r="N55" s="173">
        <v>0.468956291724756</v>
      </c>
      <c r="O55" s="13">
        <v>2.7179914313934401</v>
      </c>
      <c r="P55" s="173">
        <v>0.48718048532039299</v>
      </c>
      <c r="Q55" s="13">
        <v>3.0134723599715101</v>
      </c>
      <c r="R55" s="173">
        <v>0.66307815583467</v>
      </c>
      <c r="S55" s="13">
        <v>0.60311594586603001</v>
      </c>
      <c r="T55" s="173">
        <v>0.81215309166027305</v>
      </c>
      <c r="U55" s="13">
        <v>0.29548092857806602</v>
      </c>
      <c r="V55" s="173">
        <v>0.82281071093060099</v>
      </c>
      <c r="W55" s="13">
        <v>2.2880108962774002</v>
      </c>
      <c r="X55" s="173">
        <v>0.419122157650761</v>
      </c>
      <c r="Y55" s="13">
        <v>3.2029684519091601</v>
      </c>
      <c r="Z55" s="173">
        <v>0.58992372627480605</v>
      </c>
      <c r="AA55" s="13">
        <v>3.9877717716304502</v>
      </c>
      <c r="AB55" s="173">
        <v>0.919405214653088</v>
      </c>
      <c r="AC55" s="13">
        <v>1.69976087535305</v>
      </c>
      <c r="AD55" s="173">
        <v>1.0104302706100601</v>
      </c>
      <c r="AE55" s="13">
        <v>0.78480331972128203</v>
      </c>
      <c r="AF55" s="173">
        <v>1.09239001805822</v>
      </c>
      <c r="AG55" s="13">
        <v>4.5106681553804098</v>
      </c>
      <c r="AH55" s="173">
        <v>0.58235394253051798</v>
      </c>
      <c r="AI55" s="13">
        <v>6.0606312420316</v>
      </c>
      <c r="AJ55" s="173">
        <v>0.95021424021661105</v>
      </c>
      <c r="AK55" s="13">
        <v>7.5408697529502096</v>
      </c>
      <c r="AL55" s="173">
        <v>1.11720651489316</v>
      </c>
      <c r="AM55" s="13">
        <v>3.0302015975697998</v>
      </c>
      <c r="AN55" s="173">
        <v>1.2598755935807999</v>
      </c>
      <c r="AO55" s="13">
        <v>1.4802385109186</v>
      </c>
      <c r="AP55" s="173">
        <v>1.4666483897751901</v>
      </c>
      <c r="AQ55" s="13">
        <v>9.2652533164672395</v>
      </c>
      <c r="AR55" s="173">
        <v>0.77472115738403302</v>
      </c>
      <c r="AS55" s="13">
        <v>8.4384809525190896</v>
      </c>
      <c r="AT55" s="173">
        <v>1.0091070239053199</v>
      </c>
      <c r="AU55" s="13">
        <v>11.604076205337201</v>
      </c>
      <c r="AV55" s="173">
        <v>1.4655299403066999</v>
      </c>
      <c r="AW55" s="13">
        <v>2.33882288886999</v>
      </c>
      <c r="AX55" s="173">
        <v>1.6577004788663801</v>
      </c>
      <c r="AY55" s="13">
        <v>3.1655952528181399</v>
      </c>
      <c r="AZ55" s="173">
        <v>1.7793467879057201</v>
      </c>
      <c r="BA55" s="13">
        <v>3.8191020019937398</v>
      </c>
      <c r="BB55" s="173">
        <v>0.52347470876083002</v>
      </c>
      <c r="BC55" s="13">
        <v>4.1435455560682497</v>
      </c>
      <c r="BD55" s="173">
        <v>0.72493095240741501</v>
      </c>
      <c r="BE55" s="13">
        <v>8.0372221228044598</v>
      </c>
      <c r="BF55" s="173">
        <v>1.1743535688231701</v>
      </c>
      <c r="BG55" s="13">
        <v>4.2181201208107204</v>
      </c>
      <c r="BH55" s="173">
        <v>1.2857418385196699</v>
      </c>
      <c r="BI55" s="13">
        <v>3.8936765667361999</v>
      </c>
      <c r="BJ55" s="173">
        <v>1.38008376208332</v>
      </c>
      <c r="BK55" s="13">
        <v>8.6919397417828606</v>
      </c>
      <c r="BL55" s="173">
        <v>0.70333467250260495</v>
      </c>
      <c r="BM55" s="13">
        <v>11.4752775365688</v>
      </c>
      <c r="BN55" s="173">
        <v>1.25943525693258</v>
      </c>
      <c r="BO55" s="13">
        <v>13.087254077554601</v>
      </c>
      <c r="BP55" s="173">
        <v>1.4999491604446999</v>
      </c>
      <c r="BQ55" s="13">
        <v>4.3953143357717197</v>
      </c>
      <c r="BR55" s="173">
        <v>1.6566614456379101</v>
      </c>
      <c r="BS55" s="13">
        <v>1.6119765409857401</v>
      </c>
      <c r="BT55" s="173">
        <v>1.95857720050132</v>
      </c>
      <c r="BU55" s="13">
        <v>3.8161713024700799</v>
      </c>
      <c r="BV55" s="173">
        <v>0.55198273623312599</v>
      </c>
      <c r="BW55" s="13">
        <v>9.6305254540926892</v>
      </c>
      <c r="BX55" s="173">
        <v>1.7956022642145799</v>
      </c>
      <c r="BY55" s="13">
        <v>8.8129940843553403</v>
      </c>
      <c r="BZ55" s="173">
        <v>1.09327420040668</v>
      </c>
      <c r="CA55" s="13">
        <v>4.9968227818852604</v>
      </c>
      <c r="CB55" s="173">
        <v>1.22471768925507</v>
      </c>
      <c r="CC55" s="13">
        <v>-0.81753136973735296</v>
      </c>
      <c r="CD55" s="182">
        <v>2.1022454586768302</v>
      </c>
    </row>
    <row r="56" spans="1:82" ht="12.95" customHeight="1" x14ac:dyDescent="0.2">
      <c r="A56" s="2" t="s">
        <v>395</v>
      </c>
      <c r="B56" s="12">
        <v>2</v>
      </c>
      <c r="C56" s="13">
        <v>6.8644298646070103</v>
      </c>
      <c r="D56" s="173">
        <v>0.65855361079779096</v>
      </c>
      <c r="E56" s="13">
        <v>9.0495973194792096</v>
      </c>
      <c r="F56" s="173">
        <v>1.01273554342426</v>
      </c>
      <c r="G56" s="13">
        <v>6.4348778131518296</v>
      </c>
      <c r="H56" s="173">
        <v>1.2627493704972901</v>
      </c>
      <c r="I56" s="13">
        <v>-0.42955205145518199</v>
      </c>
      <c r="J56" s="173">
        <v>1.4241589907682799</v>
      </c>
      <c r="K56" s="13">
        <v>-2.61471950632738</v>
      </c>
      <c r="L56" s="173">
        <v>1.61869368739306</v>
      </c>
      <c r="M56" s="13">
        <v>5.6126179140269299</v>
      </c>
      <c r="N56" s="173">
        <v>0.52236697439709801</v>
      </c>
      <c r="O56" s="13">
        <v>5.8431068632702798</v>
      </c>
      <c r="P56" s="173">
        <v>0.93135374369326596</v>
      </c>
      <c r="Q56" s="13">
        <v>7.2432594280463096</v>
      </c>
      <c r="R56" s="173">
        <v>1.2526174041401601</v>
      </c>
      <c r="S56" s="13">
        <v>1.63064151401938</v>
      </c>
      <c r="T56" s="173">
        <v>1.3571726555953001</v>
      </c>
      <c r="U56" s="13">
        <v>1.40015256477603</v>
      </c>
      <c r="V56" s="173">
        <v>1.5609196510539201</v>
      </c>
      <c r="W56" s="13">
        <v>4.2718067557082797</v>
      </c>
      <c r="X56" s="173">
        <v>0.51314235618676496</v>
      </c>
      <c r="Y56" s="13">
        <v>3.3441711287565101</v>
      </c>
      <c r="Z56" s="173">
        <v>0.61158951424835295</v>
      </c>
      <c r="AA56" s="13">
        <v>7.4131957146706204</v>
      </c>
      <c r="AB56" s="173">
        <v>1.4188522240364601</v>
      </c>
      <c r="AC56" s="13">
        <v>3.1413889589623301</v>
      </c>
      <c r="AD56" s="173">
        <v>1.5087931307393101</v>
      </c>
      <c r="AE56" s="13">
        <v>4.0690245859141099</v>
      </c>
      <c r="AF56" s="173">
        <v>1.5450512507977701</v>
      </c>
      <c r="AG56" s="13">
        <v>6.6487309440563198</v>
      </c>
      <c r="AH56" s="173">
        <v>0.76369417798024097</v>
      </c>
      <c r="AI56" s="13">
        <v>9.8819180195019598</v>
      </c>
      <c r="AJ56" s="173">
        <v>1.0251805805440499</v>
      </c>
      <c r="AK56" s="13">
        <v>9.1196196367317306</v>
      </c>
      <c r="AL56" s="173">
        <v>1.5696792721202599</v>
      </c>
      <c r="AM56" s="13">
        <v>2.4708886926754099</v>
      </c>
      <c r="AN56" s="173">
        <v>1.74560070314058</v>
      </c>
      <c r="AO56" s="13">
        <v>-0.76229838277023498</v>
      </c>
      <c r="AP56" s="173">
        <v>1.8748035203851601</v>
      </c>
      <c r="AQ56" s="13">
        <v>14.8979299611347</v>
      </c>
      <c r="AR56" s="173">
        <v>1.1050091278538401</v>
      </c>
      <c r="AS56" s="13">
        <v>15.9798746335858</v>
      </c>
      <c r="AT56" s="173">
        <v>1.17644056595187</v>
      </c>
      <c r="AU56" s="13">
        <v>9.9258215200422004</v>
      </c>
      <c r="AV56" s="173">
        <v>1.6942280936635301</v>
      </c>
      <c r="AW56" s="13">
        <v>-4.9721084410924803</v>
      </c>
      <c r="AX56" s="173">
        <v>2.0227342895197702</v>
      </c>
      <c r="AY56" s="13">
        <v>-6.0540531135435902</v>
      </c>
      <c r="AZ56" s="173">
        <v>2.0626248419370699</v>
      </c>
      <c r="BA56" s="13">
        <v>9.0211050027485307</v>
      </c>
      <c r="BB56" s="173">
        <v>0.95757110464427098</v>
      </c>
      <c r="BC56" s="13">
        <v>8.7625807614332398</v>
      </c>
      <c r="BD56" s="173">
        <v>0.97190112086719405</v>
      </c>
      <c r="BE56" s="13">
        <v>15.213384701124699</v>
      </c>
      <c r="BF56" s="173">
        <v>1.5954200444771001</v>
      </c>
      <c r="BG56" s="13">
        <v>6.1922796983761703</v>
      </c>
      <c r="BH56" s="173">
        <v>1.8607276906546399</v>
      </c>
      <c r="BI56" s="13">
        <v>6.4508039396914603</v>
      </c>
      <c r="BJ56" s="173">
        <v>1.86814263563097</v>
      </c>
      <c r="BK56" s="13">
        <v>10.7199164264745</v>
      </c>
      <c r="BL56" s="173">
        <v>1.0345711553207799</v>
      </c>
      <c r="BM56" s="13">
        <v>11.718208137449199</v>
      </c>
      <c r="BN56" s="173">
        <v>1.3293301305543199</v>
      </c>
      <c r="BO56" s="13">
        <v>13.521971304146801</v>
      </c>
      <c r="BP56" s="173">
        <v>1.45400437364657</v>
      </c>
      <c r="BQ56" s="13">
        <v>2.80205487767223</v>
      </c>
      <c r="BR56" s="173">
        <v>1.7845072692497299</v>
      </c>
      <c r="BS56" s="13">
        <v>1.80376316669754</v>
      </c>
      <c r="BT56" s="173">
        <v>1.9700881489372299</v>
      </c>
      <c r="BU56" s="13">
        <v>3.0642232875151798</v>
      </c>
      <c r="BV56" s="173">
        <v>0.50280598620394601</v>
      </c>
      <c r="BW56" s="13">
        <v>3.6428298025713599</v>
      </c>
      <c r="BX56" s="173">
        <v>0.51206666890667196</v>
      </c>
      <c r="BY56" s="13">
        <v>6.8519679907371502</v>
      </c>
      <c r="BZ56" s="173">
        <v>1.3133007126753999</v>
      </c>
      <c r="CA56" s="13">
        <v>3.78774470322197</v>
      </c>
      <c r="CB56" s="173">
        <v>1.40626193210093</v>
      </c>
      <c r="CC56" s="13">
        <v>3.2091381881657899</v>
      </c>
      <c r="CD56" s="182">
        <v>1.40959960106368</v>
      </c>
    </row>
    <row r="57" spans="1:82" ht="12.95" customHeight="1" x14ac:dyDescent="0.2">
      <c r="A57" s="2" t="s">
        <v>396</v>
      </c>
      <c r="B57" s="12">
        <v>2</v>
      </c>
      <c r="C57" s="13">
        <v>2.9409510568814601</v>
      </c>
      <c r="D57" s="173">
        <v>0.361403998051748</v>
      </c>
      <c r="E57" s="13">
        <v>3.8561811508560599</v>
      </c>
      <c r="F57" s="173">
        <v>0.49326397470059002</v>
      </c>
      <c r="G57" s="13">
        <v>4.6701665149592202</v>
      </c>
      <c r="H57" s="173">
        <v>0.77174112401444095</v>
      </c>
      <c r="I57" s="13">
        <v>1.7292154580777599</v>
      </c>
      <c r="J57" s="173">
        <v>0.852172055574965</v>
      </c>
      <c r="K57" s="13">
        <v>0.81398536410316003</v>
      </c>
      <c r="L57" s="173">
        <v>0.91591141014428701</v>
      </c>
      <c r="M57" s="13">
        <v>2.1782313359190799</v>
      </c>
      <c r="N57" s="173">
        <v>0.34393298312799497</v>
      </c>
      <c r="O57" s="13">
        <v>4.1192431987797402</v>
      </c>
      <c r="P57" s="173">
        <v>0.61431954716727</v>
      </c>
      <c r="Q57" s="13">
        <v>3.7473767917661198</v>
      </c>
      <c r="R57" s="173">
        <v>0.75352269720251797</v>
      </c>
      <c r="S57" s="13">
        <v>1.5691454558470399</v>
      </c>
      <c r="T57" s="173">
        <v>0.82830329715791895</v>
      </c>
      <c r="U57" s="13">
        <v>-0.37186640701362</v>
      </c>
      <c r="V57" s="173">
        <v>0.97220623389852701</v>
      </c>
      <c r="W57" s="13">
        <v>1.9021467423350999</v>
      </c>
      <c r="X57" s="173">
        <v>0.28006187272218203</v>
      </c>
      <c r="Y57" s="13">
        <v>2.6984233692587201</v>
      </c>
      <c r="Z57" s="173">
        <v>0.40862298454118001</v>
      </c>
      <c r="AA57" s="13">
        <v>7.3364904267547599</v>
      </c>
      <c r="AB57" s="173">
        <v>0.85381751044430698</v>
      </c>
      <c r="AC57" s="13">
        <v>5.4343436844196598</v>
      </c>
      <c r="AD57" s="173">
        <v>0.89857609232271995</v>
      </c>
      <c r="AE57" s="13">
        <v>4.6380670574960297</v>
      </c>
      <c r="AF57" s="173">
        <v>0.94656066083302604</v>
      </c>
      <c r="AG57" s="13">
        <v>3.8842741688846201</v>
      </c>
      <c r="AH57" s="173">
        <v>0.36562092123274198</v>
      </c>
      <c r="AI57" s="13">
        <v>5.4566007739537401</v>
      </c>
      <c r="AJ57" s="173">
        <v>0.72682620924695696</v>
      </c>
      <c r="AK57" s="13">
        <v>8.4667710458207992</v>
      </c>
      <c r="AL57" s="173">
        <v>1.2648871472107801</v>
      </c>
      <c r="AM57" s="13">
        <v>4.5824968769361902</v>
      </c>
      <c r="AN57" s="173">
        <v>1.3166693408833099</v>
      </c>
      <c r="AO57" s="13">
        <v>3.01017027186706</v>
      </c>
      <c r="AP57" s="173">
        <v>1.4588405785511001</v>
      </c>
      <c r="AQ57" s="13">
        <v>15.8311894357693</v>
      </c>
      <c r="AR57" s="173">
        <v>0.91870366435762896</v>
      </c>
      <c r="AS57" s="13">
        <v>14.018837562685899</v>
      </c>
      <c r="AT57" s="173">
        <v>0.939556318077301</v>
      </c>
      <c r="AU57" s="13">
        <v>13.5024492985869</v>
      </c>
      <c r="AV57" s="173">
        <v>1.11733364138569</v>
      </c>
      <c r="AW57" s="13">
        <v>-2.3287401371824199</v>
      </c>
      <c r="AX57" s="173">
        <v>1.4465306388308401</v>
      </c>
      <c r="AY57" s="13">
        <v>-0.51638826409898198</v>
      </c>
      <c r="AZ57" s="173">
        <v>1.45986319256675</v>
      </c>
      <c r="BA57" s="13">
        <v>2.8602681578618498</v>
      </c>
      <c r="BB57" s="173">
        <v>0.307426047092209</v>
      </c>
      <c r="BC57" s="13">
        <v>5.0886386269787902</v>
      </c>
      <c r="BD57" s="173">
        <v>0.51297580465494996</v>
      </c>
      <c r="BE57" s="13">
        <v>7.7051776790864297</v>
      </c>
      <c r="BF57" s="173">
        <v>1.0492733830463601</v>
      </c>
      <c r="BG57" s="13">
        <v>4.8449095212245803</v>
      </c>
      <c r="BH57" s="173">
        <v>1.0933825528150201</v>
      </c>
      <c r="BI57" s="13">
        <v>2.6165390521076399</v>
      </c>
      <c r="BJ57" s="173">
        <v>1.1679549685372901</v>
      </c>
      <c r="BK57" s="13">
        <v>10.5696105446145</v>
      </c>
      <c r="BL57" s="173">
        <v>0.72441766174922295</v>
      </c>
      <c r="BM57" s="13">
        <v>14.8943692312324</v>
      </c>
      <c r="BN57" s="173">
        <v>1.0387846286251099</v>
      </c>
      <c r="BO57" s="13">
        <v>13.0727849876022</v>
      </c>
      <c r="BP57" s="173">
        <v>1.2293924839446799</v>
      </c>
      <c r="BQ57" s="13">
        <v>2.5031744429876701</v>
      </c>
      <c r="BR57" s="173">
        <v>1.42695018421593</v>
      </c>
      <c r="BS57" s="13">
        <v>-1.8215842436302201</v>
      </c>
      <c r="BT57" s="173">
        <v>1.60949662449086</v>
      </c>
      <c r="BU57" s="13">
        <v>4.79569042826484</v>
      </c>
      <c r="BV57" s="173">
        <v>0.489847777523443</v>
      </c>
      <c r="BW57" s="13">
        <v>7.3227465099762101</v>
      </c>
      <c r="BX57" s="173">
        <v>0.77325516683710205</v>
      </c>
      <c r="BY57" s="13">
        <v>7.3768764971845897</v>
      </c>
      <c r="BZ57" s="173">
        <v>1.05521431751462</v>
      </c>
      <c r="CA57" s="13">
        <v>2.5811860689197501</v>
      </c>
      <c r="CB57" s="173">
        <v>1.16336928833131</v>
      </c>
      <c r="CC57" s="13">
        <v>5.4129987208385799E-2</v>
      </c>
      <c r="CD57" s="182">
        <v>1.3082051860958599</v>
      </c>
    </row>
    <row r="58" spans="1:82" ht="12.95" customHeight="1" x14ac:dyDescent="0.2">
      <c r="A58" s="3" t="s">
        <v>397</v>
      </c>
      <c r="B58" s="27">
        <v>2</v>
      </c>
      <c r="C58" s="28">
        <v>7.0797880324958999</v>
      </c>
      <c r="D58" s="178">
        <v>0.72977633399323305</v>
      </c>
      <c r="E58" s="28">
        <v>7.4878649976748202</v>
      </c>
      <c r="F58" s="178">
        <v>0.49643237563462</v>
      </c>
      <c r="G58" s="28">
        <v>5.0099724927122304</v>
      </c>
      <c r="H58" s="178">
        <v>0.96232176623872401</v>
      </c>
      <c r="I58" s="28">
        <v>-2.0698155397836802</v>
      </c>
      <c r="J58" s="178">
        <v>1.20774031953621</v>
      </c>
      <c r="K58" s="28">
        <v>-2.4778925049625902</v>
      </c>
      <c r="L58" s="178">
        <v>1.0828242172001199</v>
      </c>
      <c r="M58" s="28">
        <v>7.9101757318152002</v>
      </c>
      <c r="N58" s="178">
        <v>0.73913917126419504</v>
      </c>
      <c r="O58" s="28">
        <v>8.7865966973245406</v>
      </c>
      <c r="P58" s="178">
        <v>0.48085545434455701</v>
      </c>
      <c r="Q58" s="28">
        <v>5.94915593998061</v>
      </c>
      <c r="R58" s="178">
        <v>0.96173519034174504</v>
      </c>
      <c r="S58" s="28">
        <v>-1.9610197918346</v>
      </c>
      <c r="T58" s="178">
        <v>1.2129556013468901</v>
      </c>
      <c r="U58" s="28">
        <v>-2.83744075734394</v>
      </c>
      <c r="V58" s="178">
        <v>1.07524720149117</v>
      </c>
      <c r="W58" s="28">
        <v>4.5159431553370899</v>
      </c>
      <c r="X58" s="178">
        <v>0.44434213913766002</v>
      </c>
      <c r="Y58" s="28">
        <v>8.2777653902396793</v>
      </c>
      <c r="Z58" s="178">
        <v>0.47100830710046798</v>
      </c>
      <c r="AA58" s="28">
        <v>5.4460442029317502</v>
      </c>
      <c r="AB58" s="178">
        <v>1.1196043851758499</v>
      </c>
      <c r="AC58" s="28">
        <v>0.93010104759466306</v>
      </c>
      <c r="AD58" s="178">
        <v>1.2045554847820099</v>
      </c>
      <c r="AE58" s="28">
        <v>-2.83172118730793</v>
      </c>
      <c r="AF58" s="178">
        <v>1.2146451352813501</v>
      </c>
      <c r="AG58" s="28">
        <v>12.397949336884301</v>
      </c>
      <c r="AH58" s="178">
        <v>1.19507733534298</v>
      </c>
      <c r="AI58" s="28">
        <v>12.018070988935699</v>
      </c>
      <c r="AJ58" s="178">
        <v>0.74288888151112098</v>
      </c>
      <c r="AK58" s="28">
        <v>11.3389601973032</v>
      </c>
      <c r="AL58" s="178">
        <v>1.1673756259789301</v>
      </c>
      <c r="AM58" s="28">
        <v>-1.0589891395811699</v>
      </c>
      <c r="AN58" s="178">
        <v>1.6706213483551999</v>
      </c>
      <c r="AO58" s="28">
        <v>-0.67911079163254895</v>
      </c>
      <c r="AP58" s="178">
        <v>1.38370869130845</v>
      </c>
      <c r="AQ58" s="28">
        <v>18.341516954376299</v>
      </c>
      <c r="AR58" s="178">
        <v>1.3981257937346501</v>
      </c>
      <c r="AS58" s="28">
        <v>22.2483206847517</v>
      </c>
      <c r="AT58" s="178">
        <v>0.90707132723600203</v>
      </c>
      <c r="AU58" s="28">
        <v>21.480817269601101</v>
      </c>
      <c r="AV58" s="178">
        <v>1.56708010719275</v>
      </c>
      <c r="AW58" s="28">
        <v>3.1393003152247898</v>
      </c>
      <c r="AX58" s="178">
        <v>2.1001180436978699</v>
      </c>
      <c r="AY58" s="28">
        <v>-0.767503415150671</v>
      </c>
      <c r="AZ58" s="178">
        <v>1.8106679582554399</v>
      </c>
      <c r="BA58" s="28">
        <v>4.3338000726495203</v>
      </c>
      <c r="BB58" s="178">
        <v>0.48069676494736002</v>
      </c>
      <c r="BC58" s="28">
        <v>10.529736326295399</v>
      </c>
      <c r="BD58" s="178">
        <v>0.78242956504552397</v>
      </c>
      <c r="BE58" s="28">
        <v>16.8427549191514</v>
      </c>
      <c r="BF58" s="178">
        <v>1.3468003803664399</v>
      </c>
      <c r="BG58" s="28">
        <v>12.508954846501901</v>
      </c>
      <c r="BH58" s="178">
        <v>1.43001421125317</v>
      </c>
      <c r="BI58" s="28">
        <v>6.3130185928560403</v>
      </c>
      <c r="BJ58" s="178">
        <v>1.55758379832756</v>
      </c>
      <c r="BK58" s="28">
        <v>12.4425651535004</v>
      </c>
      <c r="BL58" s="178">
        <v>0.86375473293179095</v>
      </c>
      <c r="BM58" s="28">
        <v>17.714000566408</v>
      </c>
      <c r="BN58" s="178">
        <v>0.77923026604950896</v>
      </c>
      <c r="BO58" s="28">
        <v>21.588201605374898</v>
      </c>
      <c r="BP58" s="178">
        <v>1.58050150060197</v>
      </c>
      <c r="BQ58" s="28">
        <v>9.1456364518745907</v>
      </c>
      <c r="BR58" s="178">
        <v>1.80112665630908</v>
      </c>
      <c r="BS58" s="28">
        <v>3.8742010389669401</v>
      </c>
      <c r="BT58" s="178">
        <v>1.7621534555573299</v>
      </c>
      <c r="BU58" s="28">
        <v>7.3783218275054203</v>
      </c>
      <c r="BV58" s="178">
        <v>1.0439267320224701</v>
      </c>
      <c r="BW58" s="28">
        <v>12.5998316753731</v>
      </c>
      <c r="BX58" s="178">
        <v>0.81482299152243798</v>
      </c>
      <c r="BY58" s="28">
        <v>17.427733704507101</v>
      </c>
      <c r="BZ58" s="178">
        <v>1.8190122136593401</v>
      </c>
      <c r="CA58" s="28">
        <v>10.049411877001701</v>
      </c>
      <c r="CB58" s="178">
        <v>2.0972812055785401</v>
      </c>
      <c r="CC58" s="28">
        <v>4.82790202913404</v>
      </c>
      <c r="CD58" s="184">
        <v>1.9931738361105</v>
      </c>
    </row>
    <row r="59" spans="1:82" ht="12.95" customHeight="1" x14ac:dyDescent="0.2">
      <c r="A59" s="193"/>
      <c r="B59" s="187"/>
      <c r="C59" s="188" t="s">
        <v>2065</v>
      </c>
      <c r="D59" s="189" t="s">
        <v>2066</v>
      </c>
      <c r="E59" s="188" t="s">
        <v>2067</v>
      </c>
      <c r="F59" s="189" t="s">
        <v>2068</v>
      </c>
      <c r="G59" s="188" t="s">
        <v>1703</v>
      </c>
      <c r="H59" s="189" t="s">
        <v>1704</v>
      </c>
      <c r="I59" s="188" t="s">
        <v>2069</v>
      </c>
      <c r="J59" s="189" t="s">
        <v>2070</v>
      </c>
      <c r="K59" s="188" t="s">
        <v>2071</v>
      </c>
      <c r="L59" s="189" t="s">
        <v>2072</v>
      </c>
      <c r="M59" s="188" t="s">
        <v>2073</v>
      </c>
      <c r="N59" s="189" t="s">
        <v>2074</v>
      </c>
      <c r="O59" s="188" t="s">
        <v>2075</v>
      </c>
      <c r="P59" s="189" t="s">
        <v>2076</v>
      </c>
      <c r="Q59" s="188" t="s">
        <v>1713</v>
      </c>
      <c r="R59" s="189" t="s">
        <v>1714</v>
      </c>
      <c r="S59" s="188" t="s">
        <v>2077</v>
      </c>
      <c r="T59" s="189" t="s">
        <v>2078</v>
      </c>
      <c r="U59" s="188" t="s">
        <v>2079</v>
      </c>
      <c r="V59" s="189" t="s">
        <v>2080</v>
      </c>
      <c r="W59" s="188" t="s">
        <v>2081</v>
      </c>
      <c r="X59" s="189" t="s">
        <v>2082</v>
      </c>
      <c r="Y59" s="188" t="s">
        <v>2083</v>
      </c>
      <c r="Z59" s="189" t="s">
        <v>2084</v>
      </c>
      <c r="AA59" s="188" t="s">
        <v>1723</v>
      </c>
      <c r="AB59" s="189" t="s">
        <v>1724</v>
      </c>
      <c r="AC59" s="188" t="s">
        <v>2085</v>
      </c>
      <c r="AD59" s="189" t="s">
        <v>2086</v>
      </c>
      <c r="AE59" s="188" t="s">
        <v>2087</v>
      </c>
      <c r="AF59" s="189" t="s">
        <v>2088</v>
      </c>
      <c r="AG59" s="188" t="s">
        <v>2089</v>
      </c>
      <c r="AH59" s="189" t="s">
        <v>2090</v>
      </c>
      <c r="AI59" s="188" t="s">
        <v>2091</v>
      </c>
      <c r="AJ59" s="189" t="s">
        <v>2092</v>
      </c>
      <c r="AK59" s="188" t="s">
        <v>1733</v>
      </c>
      <c r="AL59" s="189" t="s">
        <v>1734</v>
      </c>
      <c r="AM59" s="188" t="s">
        <v>2093</v>
      </c>
      <c r="AN59" s="189" t="s">
        <v>2094</v>
      </c>
      <c r="AO59" s="188" t="s">
        <v>2095</v>
      </c>
      <c r="AP59" s="189" t="s">
        <v>2096</v>
      </c>
      <c r="AQ59" s="188" t="s">
        <v>2097</v>
      </c>
      <c r="AR59" s="189" t="s">
        <v>2098</v>
      </c>
      <c r="AS59" s="188" t="s">
        <v>2099</v>
      </c>
      <c r="AT59" s="189" t="s">
        <v>2100</v>
      </c>
      <c r="AU59" s="188" t="s">
        <v>2101</v>
      </c>
      <c r="AV59" s="189" t="s">
        <v>2102</v>
      </c>
      <c r="AW59" s="188" t="s">
        <v>2103</v>
      </c>
      <c r="AX59" s="189" t="s">
        <v>2104</v>
      </c>
      <c r="AY59" s="188" t="s">
        <v>2105</v>
      </c>
      <c r="AZ59" s="189" t="s">
        <v>2106</v>
      </c>
      <c r="BA59" s="188" t="s">
        <v>2107</v>
      </c>
      <c r="BB59" s="189" t="s">
        <v>2108</v>
      </c>
      <c r="BC59" s="188" t="s">
        <v>2109</v>
      </c>
      <c r="BD59" s="189" t="s">
        <v>2110</v>
      </c>
      <c r="BE59" s="188" t="s">
        <v>1773</v>
      </c>
      <c r="BF59" s="189" t="s">
        <v>1774</v>
      </c>
      <c r="BG59" s="188" t="s">
        <v>2111</v>
      </c>
      <c r="BH59" s="189" t="s">
        <v>2112</v>
      </c>
      <c r="BI59" s="188" t="s">
        <v>2113</v>
      </c>
      <c r="BJ59" s="189" t="s">
        <v>2114</v>
      </c>
      <c r="BK59" s="188" t="s">
        <v>2115</v>
      </c>
      <c r="BL59" s="189" t="s">
        <v>2116</v>
      </c>
      <c r="BM59" s="188" t="s">
        <v>2117</v>
      </c>
      <c r="BN59" s="189" t="s">
        <v>2118</v>
      </c>
      <c r="BO59" s="188" t="s">
        <v>1803</v>
      </c>
      <c r="BP59" s="189" t="s">
        <v>1804</v>
      </c>
      <c r="BQ59" s="188" t="s">
        <v>2119</v>
      </c>
      <c r="BR59" s="189" t="s">
        <v>2120</v>
      </c>
      <c r="BS59" s="188" t="s">
        <v>2121</v>
      </c>
      <c r="BT59" s="189" t="s">
        <v>2122</v>
      </c>
      <c r="BU59" s="188" t="s">
        <v>2123</v>
      </c>
      <c r="BV59" s="189" t="s">
        <v>2124</v>
      </c>
      <c r="BW59" s="188" t="s">
        <v>2125</v>
      </c>
      <c r="BX59" s="189" t="s">
        <v>2126</v>
      </c>
      <c r="BY59" s="188" t="s">
        <v>1813</v>
      </c>
      <c r="BZ59" s="189" t="s">
        <v>1814</v>
      </c>
      <c r="CA59" s="188" t="s">
        <v>2127</v>
      </c>
      <c r="CB59" s="189" t="s">
        <v>2128</v>
      </c>
      <c r="CC59" s="188" t="s">
        <v>2129</v>
      </c>
      <c r="CD59" s="195" t="s">
        <v>2130</v>
      </c>
    </row>
    <row r="60" spans="1:82" ht="12.95" customHeight="1" x14ac:dyDescent="0.2">
      <c r="A60" s="2" t="s">
        <v>359</v>
      </c>
      <c r="B60" s="32">
        <v>1</v>
      </c>
      <c r="C60" s="13" t="s">
        <v>476</v>
      </c>
      <c r="D60" s="173" t="s">
        <v>476</v>
      </c>
      <c r="E60" s="13">
        <v>3.75464510369101</v>
      </c>
      <c r="F60" s="173">
        <v>0.58396878012292597</v>
      </c>
      <c r="G60" s="13">
        <v>3.64966939864801</v>
      </c>
      <c r="H60" s="173">
        <v>0.58461121016838102</v>
      </c>
      <c r="I60" s="13" t="s">
        <v>476</v>
      </c>
      <c r="J60" s="173" t="s">
        <v>476</v>
      </c>
      <c r="K60" s="13">
        <v>-0.10497570504300301</v>
      </c>
      <c r="L60" s="173">
        <v>0.82631096036104801</v>
      </c>
      <c r="M60" s="13" t="s">
        <v>476</v>
      </c>
      <c r="N60" s="173" t="s">
        <v>476</v>
      </c>
      <c r="O60" s="13">
        <v>9.6172236623981</v>
      </c>
      <c r="P60" s="173">
        <v>1.0619925307917699</v>
      </c>
      <c r="Q60" s="13">
        <v>7.4956070752368502</v>
      </c>
      <c r="R60" s="173">
        <v>0.77122264301334997</v>
      </c>
      <c r="S60" s="13" t="s">
        <v>476</v>
      </c>
      <c r="T60" s="173" t="s">
        <v>476</v>
      </c>
      <c r="U60" s="13">
        <v>-2.1216165871612498</v>
      </c>
      <c r="V60" s="173">
        <v>1.3124833334385599</v>
      </c>
      <c r="W60" s="13" t="s">
        <v>476</v>
      </c>
      <c r="X60" s="173" t="s">
        <v>476</v>
      </c>
      <c r="Y60" s="13">
        <v>3.1483619502747802</v>
      </c>
      <c r="Z60" s="173">
        <v>0.56638998970279797</v>
      </c>
      <c r="AA60" s="13">
        <v>1.6714865128169101</v>
      </c>
      <c r="AB60" s="173">
        <v>0.37591543450857601</v>
      </c>
      <c r="AC60" s="13" t="s">
        <v>476</v>
      </c>
      <c r="AD60" s="173" t="s">
        <v>476</v>
      </c>
      <c r="AE60" s="13">
        <v>-1.4768754374578701</v>
      </c>
      <c r="AF60" s="173">
        <v>0.679786756518033</v>
      </c>
      <c r="AG60" s="13" t="s">
        <v>476</v>
      </c>
      <c r="AH60" s="173" t="s">
        <v>476</v>
      </c>
      <c r="AI60" s="13">
        <v>14.6514955778628</v>
      </c>
      <c r="AJ60" s="173">
        <v>1.02122356984066</v>
      </c>
      <c r="AK60" s="13">
        <v>8.4553512970864997</v>
      </c>
      <c r="AL60" s="173">
        <v>0.84654687448454302</v>
      </c>
      <c r="AM60" s="13" t="s">
        <v>476</v>
      </c>
      <c r="AN60" s="173" t="s">
        <v>476</v>
      </c>
      <c r="AO60" s="13">
        <v>-6.1961442807763296</v>
      </c>
      <c r="AP60" s="173">
        <v>1.3264762305814799</v>
      </c>
      <c r="AQ60" s="13" t="s">
        <v>476</v>
      </c>
      <c r="AR60" s="173" t="s">
        <v>476</v>
      </c>
      <c r="AS60" s="13">
        <v>34.6483381095154</v>
      </c>
      <c r="AT60" s="173">
        <v>2.1307058477006802</v>
      </c>
      <c r="AU60" s="13">
        <v>34.867333337088702</v>
      </c>
      <c r="AV60" s="173">
        <v>1.5724881724186699</v>
      </c>
      <c r="AW60" s="13" t="s">
        <v>476</v>
      </c>
      <c r="AX60" s="173" t="s">
        <v>476</v>
      </c>
      <c r="AY60" s="13">
        <v>0.21899522757336601</v>
      </c>
      <c r="AZ60" s="173">
        <v>2.6481364129935701</v>
      </c>
      <c r="BA60" s="13" t="s">
        <v>476</v>
      </c>
      <c r="BB60" s="173" t="s">
        <v>476</v>
      </c>
      <c r="BC60" s="13">
        <v>19.576315159566999</v>
      </c>
      <c r="BD60" s="173">
        <v>1.57277791927578</v>
      </c>
      <c r="BE60" s="13">
        <v>34.959740627919203</v>
      </c>
      <c r="BF60" s="173">
        <v>1.6601917362474401</v>
      </c>
      <c r="BG60" s="13" t="s">
        <v>476</v>
      </c>
      <c r="BH60" s="173" t="s">
        <v>476</v>
      </c>
      <c r="BI60" s="13">
        <v>15.3834254683522</v>
      </c>
      <c r="BJ60" s="173">
        <v>2.2868902432048901</v>
      </c>
      <c r="BK60" s="13" t="s">
        <v>476</v>
      </c>
      <c r="BL60" s="173" t="s">
        <v>476</v>
      </c>
      <c r="BM60" s="13">
        <v>46.913880822254697</v>
      </c>
      <c r="BN60" s="173">
        <v>1.9186621065165901</v>
      </c>
      <c r="BO60" s="13">
        <v>51.519875588206297</v>
      </c>
      <c r="BP60" s="173">
        <v>1.72272907662318</v>
      </c>
      <c r="BQ60" s="13" t="s">
        <v>476</v>
      </c>
      <c r="BR60" s="173" t="s">
        <v>476</v>
      </c>
      <c r="BS60" s="13">
        <v>4.6059947659516203</v>
      </c>
      <c r="BT60" s="173">
        <v>2.57857707862799</v>
      </c>
      <c r="BU60" s="13" t="s">
        <v>476</v>
      </c>
      <c r="BV60" s="173" t="s">
        <v>476</v>
      </c>
      <c r="BW60" s="13">
        <v>20.657812970994101</v>
      </c>
      <c r="BX60" s="173">
        <v>1.3913859277895799</v>
      </c>
      <c r="BY60" s="13">
        <v>22.577367923328701</v>
      </c>
      <c r="BZ60" s="173">
        <v>1.5659909662073099</v>
      </c>
      <c r="CA60" s="13" t="s">
        <v>476</v>
      </c>
      <c r="CB60" s="173" t="s">
        <v>476</v>
      </c>
      <c r="CC60" s="13">
        <v>1.91955495233462</v>
      </c>
      <c r="CD60" s="182">
        <v>2.09482278636971</v>
      </c>
    </row>
    <row r="61" spans="1:82" ht="12.95" customHeight="1" x14ac:dyDescent="0.2">
      <c r="A61" s="2" t="s">
        <v>364</v>
      </c>
      <c r="B61" s="32">
        <v>1</v>
      </c>
      <c r="C61" s="13" t="s">
        <v>476</v>
      </c>
      <c r="D61" s="173" t="s">
        <v>476</v>
      </c>
      <c r="E61" s="13">
        <v>54.162205463776999</v>
      </c>
      <c r="F61" s="173">
        <v>0.83816652028240901</v>
      </c>
      <c r="G61" s="13">
        <v>51.496773170836498</v>
      </c>
      <c r="H61" s="173">
        <v>1.31952568924727</v>
      </c>
      <c r="I61" s="13" t="s">
        <v>476</v>
      </c>
      <c r="J61" s="173" t="s">
        <v>476</v>
      </c>
      <c r="K61" s="13">
        <v>-2.6654322929405199</v>
      </c>
      <c r="L61" s="173">
        <v>1.5632246032818899</v>
      </c>
      <c r="M61" s="13" t="s">
        <v>476</v>
      </c>
      <c r="N61" s="173" t="s">
        <v>476</v>
      </c>
      <c r="O61" s="13">
        <v>60.941478966631699</v>
      </c>
      <c r="P61" s="173">
        <v>0.87969236422973696</v>
      </c>
      <c r="Q61" s="13">
        <v>56.620821557996301</v>
      </c>
      <c r="R61" s="173">
        <v>1.23974324383252</v>
      </c>
      <c r="S61" s="13" t="s">
        <v>476</v>
      </c>
      <c r="T61" s="173" t="s">
        <v>476</v>
      </c>
      <c r="U61" s="13">
        <v>-4.32065740863536</v>
      </c>
      <c r="V61" s="173">
        <v>1.5201387983708901</v>
      </c>
      <c r="W61" s="13" t="s">
        <v>476</v>
      </c>
      <c r="X61" s="173" t="s">
        <v>476</v>
      </c>
      <c r="Y61" s="13">
        <v>28.4011273040466</v>
      </c>
      <c r="Z61" s="173">
        <v>0.83840943184422501</v>
      </c>
      <c r="AA61" s="13">
        <v>29.8333840617005</v>
      </c>
      <c r="AB61" s="173">
        <v>1.1724635640409899</v>
      </c>
      <c r="AC61" s="13" t="s">
        <v>476</v>
      </c>
      <c r="AD61" s="173" t="s">
        <v>476</v>
      </c>
      <c r="AE61" s="13">
        <v>1.43225675765396</v>
      </c>
      <c r="AF61" s="173">
        <v>1.44138863059518</v>
      </c>
      <c r="AG61" s="13" t="s">
        <v>476</v>
      </c>
      <c r="AH61" s="173" t="s">
        <v>476</v>
      </c>
      <c r="AI61" s="13">
        <v>46.080220203219199</v>
      </c>
      <c r="AJ61" s="173">
        <v>0.890938259825796</v>
      </c>
      <c r="AK61" s="13">
        <v>42.915379719325102</v>
      </c>
      <c r="AL61" s="173">
        <v>1.24347411022947</v>
      </c>
      <c r="AM61" s="13" t="s">
        <v>476</v>
      </c>
      <c r="AN61" s="173" t="s">
        <v>476</v>
      </c>
      <c r="AO61" s="13">
        <v>-3.16484048389409</v>
      </c>
      <c r="AP61" s="173">
        <v>1.5297054767609299</v>
      </c>
      <c r="AQ61" s="13" t="s">
        <v>476</v>
      </c>
      <c r="AR61" s="173" t="s">
        <v>476</v>
      </c>
      <c r="AS61" s="13">
        <v>38.822388812442497</v>
      </c>
      <c r="AT61" s="173">
        <v>0.81983117938094197</v>
      </c>
      <c r="AU61" s="13">
        <v>50.344658207813602</v>
      </c>
      <c r="AV61" s="173">
        <v>1.33486432528425</v>
      </c>
      <c r="AW61" s="13" t="s">
        <v>476</v>
      </c>
      <c r="AX61" s="173" t="s">
        <v>476</v>
      </c>
      <c r="AY61" s="13">
        <v>11.522269395371101</v>
      </c>
      <c r="AZ61" s="173">
        <v>1.5665203253075699</v>
      </c>
      <c r="BA61" s="13" t="s">
        <v>476</v>
      </c>
      <c r="BB61" s="173" t="s">
        <v>476</v>
      </c>
      <c r="BC61" s="13">
        <v>52.4621392454223</v>
      </c>
      <c r="BD61" s="173">
        <v>1.0062312008690899</v>
      </c>
      <c r="BE61" s="13">
        <v>50.775005944526299</v>
      </c>
      <c r="BF61" s="173">
        <v>1.1716696443071</v>
      </c>
      <c r="BG61" s="13" t="s">
        <v>476</v>
      </c>
      <c r="BH61" s="173" t="s">
        <v>476</v>
      </c>
      <c r="BI61" s="13">
        <v>-1.6871333008959699</v>
      </c>
      <c r="BJ61" s="173">
        <v>1.54444520297522</v>
      </c>
      <c r="BK61" s="13" t="s">
        <v>476</v>
      </c>
      <c r="BL61" s="173" t="s">
        <v>476</v>
      </c>
      <c r="BM61" s="13">
        <v>61.1040820519653</v>
      </c>
      <c r="BN61" s="173">
        <v>1.03770247693288</v>
      </c>
      <c r="BO61" s="13">
        <v>57.706303530726203</v>
      </c>
      <c r="BP61" s="173">
        <v>1.17230556237705</v>
      </c>
      <c r="BQ61" s="13" t="s">
        <v>476</v>
      </c>
      <c r="BR61" s="173" t="s">
        <v>476</v>
      </c>
      <c r="BS61" s="13">
        <v>-3.3977785212390699</v>
      </c>
      <c r="BT61" s="173">
        <v>1.56560747386208</v>
      </c>
      <c r="BU61" s="13" t="s">
        <v>476</v>
      </c>
      <c r="BV61" s="173" t="s">
        <v>476</v>
      </c>
      <c r="BW61" s="13">
        <v>20.472717474425799</v>
      </c>
      <c r="BX61" s="173">
        <v>0.70658494588949605</v>
      </c>
      <c r="BY61" s="13">
        <v>21.052885267212201</v>
      </c>
      <c r="BZ61" s="173">
        <v>1.0867645492117399</v>
      </c>
      <c r="CA61" s="13" t="s">
        <v>476</v>
      </c>
      <c r="CB61" s="173" t="s">
        <v>476</v>
      </c>
      <c r="CC61" s="13">
        <v>0.58016779278639397</v>
      </c>
      <c r="CD61" s="182">
        <v>1.2962713725069499</v>
      </c>
    </row>
    <row r="62" spans="1:82" ht="12.95" customHeight="1" x14ac:dyDescent="0.2">
      <c r="A62" s="2" t="s">
        <v>366</v>
      </c>
      <c r="B62" s="32">
        <v>1</v>
      </c>
      <c r="C62" s="13" t="s">
        <v>476</v>
      </c>
      <c r="D62" s="173" t="s">
        <v>476</v>
      </c>
      <c r="E62" s="13">
        <v>20.063862764753502</v>
      </c>
      <c r="F62" s="173">
        <v>0.84307602605633902</v>
      </c>
      <c r="G62" s="13">
        <v>35.989732005366903</v>
      </c>
      <c r="H62" s="173">
        <v>1.16600463451269</v>
      </c>
      <c r="I62" s="13" t="s">
        <v>476</v>
      </c>
      <c r="J62" s="173" t="s">
        <v>476</v>
      </c>
      <c r="K62" s="13">
        <v>15.9258692406134</v>
      </c>
      <c r="L62" s="173">
        <v>1.43886899800364</v>
      </c>
      <c r="M62" s="13" t="s">
        <v>476</v>
      </c>
      <c r="N62" s="173" t="s">
        <v>476</v>
      </c>
      <c r="O62" s="13">
        <v>25.741503385281899</v>
      </c>
      <c r="P62" s="173">
        <v>0.90707735941026502</v>
      </c>
      <c r="Q62" s="13">
        <v>33.513557080149099</v>
      </c>
      <c r="R62" s="173">
        <v>1.2591779181820599</v>
      </c>
      <c r="S62" s="13" t="s">
        <v>476</v>
      </c>
      <c r="T62" s="173" t="s">
        <v>476</v>
      </c>
      <c r="U62" s="13">
        <v>7.7720536948672203</v>
      </c>
      <c r="V62" s="173">
        <v>1.5518757571377899</v>
      </c>
      <c r="W62" s="13" t="s">
        <v>476</v>
      </c>
      <c r="X62" s="173" t="s">
        <v>476</v>
      </c>
      <c r="Y62" s="13">
        <v>20.592076851276101</v>
      </c>
      <c r="Z62" s="173">
        <v>0.83618963572358196</v>
      </c>
      <c r="AA62" s="13">
        <v>31.945511640225099</v>
      </c>
      <c r="AB62" s="173">
        <v>1.0816236780159001</v>
      </c>
      <c r="AC62" s="13" t="s">
        <v>476</v>
      </c>
      <c r="AD62" s="173" t="s">
        <v>476</v>
      </c>
      <c r="AE62" s="13">
        <v>11.353434788949</v>
      </c>
      <c r="AF62" s="173">
        <v>1.3671586914971401</v>
      </c>
      <c r="AG62" s="13" t="s">
        <v>476</v>
      </c>
      <c r="AH62" s="173" t="s">
        <v>476</v>
      </c>
      <c r="AI62" s="13">
        <v>23.884384083383601</v>
      </c>
      <c r="AJ62" s="173">
        <v>0.89693890852891101</v>
      </c>
      <c r="AK62" s="13">
        <v>32.895515307788202</v>
      </c>
      <c r="AL62" s="173">
        <v>1.18132494190115</v>
      </c>
      <c r="AM62" s="13" t="s">
        <v>476</v>
      </c>
      <c r="AN62" s="173" t="s">
        <v>476</v>
      </c>
      <c r="AO62" s="13">
        <v>9.0111312244045898</v>
      </c>
      <c r="AP62" s="173">
        <v>1.48324914427441</v>
      </c>
      <c r="AQ62" s="13" t="s">
        <v>476</v>
      </c>
      <c r="AR62" s="173" t="s">
        <v>476</v>
      </c>
      <c r="AS62" s="13">
        <v>21.221901005738701</v>
      </c>
      <c r="AT62" s="173">
        <v>0.89474171398269997</v>
      </c>
      <c r="AU62" s="13">
        <v>37.361334738811699</v>
      </c>
      <c r="AV62" s="173">
        <v>1.27762397288059</v>
      </c>
      <c r="AW62" s="13" t="s">
        <v>476</v>
      </c>
      <c r="AX62" s="173" t="s">
        <v>476</v>
      </c>
      <c r="AY62" s="13">
        <v>16.139433733073002</v>
      </c>
      <c r="AZ62" s="173">
        <v>1.5597710571811201</v>
      </c>
      <c r="BA62" s="13" t="s">
        <v>476</v>
      </c>
      <c r="BB62" s="173" t="s">
        <v>476</v>
      </c>
      <c r="BC62" s="13">
        <v>33.259659290646901</v>
      </c>
      <c r="BD62" s="173">
        <v>0.97917196688700003</v>
      </c>
      <c r="BE62" s="13">
        <v>52.180096219267099</v>
      </c>
      <c r="BF62" s="173">
        <v>1.23924343197591</v>
      </c>
      <c r="BG62" s="13" t="s">
        <v>476</v>
      </c>
      <c r="BH62" s="173" t="s">
        <v>476</v>
      </c>
      <c r="BI62" s="13">
        <v>18.920436928620301</v>
      </c>
      <c r="BJ62" s="173">
        <v>1.5793992606155001</v>
      </c>
      <c r="BK62" s="13" t="s">
        <v>476</v>
      </c>
      <c r="BL62" s="173" t="s">
        <v>476</v>
      </c>
      <c r="BM62" s="13">
        <v>15.5268156226721</v>
      </c>
      <c r="BN62" s="173">
        <v>0.78126491789479402</v>
      </c>
      <c r="BO62" s="13">
        <v>24.507038638537001</v>
      </c>
      <c r="BP62" s="173">
        <v>1.1558267870793499</v>
      </c>
      <c r="BQ62" s="13" t="s">
        <v>476</v>
      </c>
      <c r="BR62" s="173" t="s">
        <v>476</v>
      </c>
      <c r="BS62" s="13">
        <v>8.98022301586483</v>
      </c>
      <c r="BT62" s="173">
        <v>1.39510230222136</v>
      </c>
      <c r="BU62" s="13" t="s">
        <v>476</v>
      </c>
      <c r="BV62" s="173" t="s">
        <v>476</v>
      </c>
      <c r="BW62" s="13">
        <v>18.512222718372101</v>
      </c>
      <c r="BX62" s="173">
        <v>0.81383711935301795</v>
      </c>
      <c r="BY62" s="13">
        <v>22.814796395759299</v>
      </c>
      <c r="BZ62" s="173">
        <v>1.08308150172883</v>
      </c>
      <c r="CA62" s="13" t="s">
        <v>476</v>
      </c>
      <c r="CB62" s="173" t="s">
        <v>476</v>
      </c>
      <c r="CC62" s="13">
        <v>4.3025736773871897</v>
      </c>
      <c r="CD62" s="182">
        <v>1.3547680230297701</v>
      </c>
    </row>
    <row r="63" spans="1:82" ht="12.95" customHeight="1" x14ac:dyDescent="0.2">
      <c r="A63" s="2" t="s">
        <v>384</v>
      </c>
      <c r="B63" s="32">
        <v>1</v>
      </c>
      <c r="C63" s="13" t="s">
        <v>476</v>
      </c>
      <c r="D63" s="173" t="s">
        <v>476</v>
      </c>
      <c r="E63" s="13">
        <v>4.3891312920722001</v>
      </c>
      <c r="F63" s="173">
        <v>0.34127551623755797</v>
      </c>
      <c r="G63" s="13">
        <v>4.5155009385238198</v>
      </c>
      <c r="H63" s="173">
        <v>0.52833735316774999</v>
      </c>
      <c r="I63" s="13" t="s">
        <v>476</v>
      </c>
      <c r="J63" s="173" t="s">
        <v>476</v>
      </c>
      <c r="K63" s="13">
        <v>0.12636964645162199</v>
      </c>
      <c r="L63" s="173">
        <v>0.62897482996978105</v>
      </c>
      <c r="M63" s="13" t="s">
        <v>476</v>
      </c>
      <c r="N63" s="173" t="s">
        <v>476</v>
      </c>
      <c r="O63" s="13">
        <v>7.1264882025331104</v>
      </c>
      <c r="P63" s="173">
        <v>0.384632672578746</v>
      </c>
      <c r="Q63" s="13">
        <v>6.5595756894721697</v>
      </c>
      <c r="R63" s="173">
        <v>0.57447516472789795</v>
      </c>
      <c r="S63" s="13" t="s">
        <v>476</v>
      </c>
      <c r="T63" s="173" t="s">
        <v>476</v>
      </c>
      <c r="U63" s="13">
        <v>-0.56691251306094204</v>
      </c>
      <c r="V63" s="173">
        <v>0.69134941072095701</v>
      </c>
      <c r="W63" s="13" t="s">
        <v>476</v>
      </c>
      <c r="X63" s="173" t="s">
        <v>476</v>
      </c>
      <c r="Y63" s="13">
        <v>5.45383065529394</v>
      </c>
      <c r="Z63" s="173">
        <v>0.40121581856016297</v>
      </c>
      <c r="AA63" s="13">
        <v>12.362247014397401</v>
      </c>
      <c r="AB63" s="173">
        <v>0.85170771493707098</v>
      </c>
      <c r="AC63" s="13" t="s">
        <v>476</v>
      </c>
      <c r="AD63" s="173" t="s">
        <v>476</v>
      </c>
      <c r="AE63" s="13">
        <v>6.90841635910345</v>
      </c>
      <c r="AF63" s="173">
        <v>0.94147764962649505</v>
      </c>
      <c r="AG63" s="13" t="s">
        <v>476</v>
      </c>
      <c r="AH63" s="173" t="s">
        <v>476</v>
      </c>
      <c r="AI63" s="13">
        <v>12.4001293754658</v>
      </c>
      <c r="AJ63" s="173">
        <v>0.65061816195560296</v>
      </c>
      <c r="AK63" s="13">
        <v>15.5990241438222</v>
      </c>
      <c r="AL63" s="173">
        <v>0.81647180565964395</v>
      </c>
      <c r="AM63" s="13" t="s">
        <v>476</v>
      </c>
      <c r="AN63" s="173" t="s">
        <v>476</v>
      </c>
      <c r="AO63" s="13">
        <v>3.1988947683564399</v>
      </c>
      <c r="AP63" s="173">
        <v>1.043997223226</v>
      </c>
      <c r="AQ63" s="13" t="s">
        <v>476</v>
      </c>
      <c r="AR63" s="173" t="s">
        <v>476</v>
      </c>
      <c r="AS63" s="13">
        <v>22.118475109996499</v>
      </c>
      <c r="AT63" s="173">
        <v>0.76130454917502499</v>
      </c>
      <c r="AU63" s="13">
        <v>18.842831805434901</v>
      </c>
      <c r="AV63" s="173">
        <v>0.837829297817546</v>
      </c>
      <c r="AW63" s="13" t="s">
        <v>476</v>
      </c>
      <c r="AX63" s="173" t="s">
        <v>476</v>
      </c>
      <c r="AY63" s="13">
        <v>-3.2756433045615698</v>
      </c>
      <c r="AZ63" s="173">
        <v>1.1320523613667499</v>
      </c>
      <c r="BA63" s="13" t="s">
        <v>476</v>
      </c>
      <c r="BB63" s="173" t="s">
        <v>476</v>
      </c>
      <c r="BC63" s="13">
        <v>14.582607652603899</v>
      </c>
      <c r="BD63" s="173">
        <v>0.63685914731028204</v>
      </c>
      <c r="BE63" s="13">
        <v>18.506105636950299</v>
      </c>
      <c r="BF63" s="173">
        <v>0.93082900027240201</v>
      </c>
      <c r="BG63" s="13" t="s">
        <v>476</v>
      </c>
      <c r="BH63" s="173" t="s">
        <v>476</v>
      </c>
      <c r="BI63" s="13">
        <v>3.9234979843464699</v>
      </c>
      <c r="BJ63" s="173">
        <v>1.1278440500622899</v>
      </c>
      <c r="BK63" s="13" t="s">
        <v>476</v>
      </c>
      <c r="BL63" s="173" t="s">
        <v>476</v>
      </c>
      <c r="BM63" s="13">
        <v>27.059880540495701</v>
      </c>
      <c r="BN63" s="173">
        <v>0.75646261041781204</v>
      </c>
      <c r="BO63" s="13">
        <v>27.454923905549599</v>
      </c>
      <c r="BP63" s="173">
        <v>0.92660130625307402</v>
      </c>
      <c r="BQ63" s="13" t="s">
        <v>476</v>
      </c>
      <c r="BR63" s="173" t="s">
        <v>476</v>
      </c>
      <c r="BS63" s="13">
        <v>0.39504336505389798</v>
      </c>
      <c r="BT63" s="173">
        <v>1.1961712509962901</v>
      </c>
      <c r="BU63" s="13" t="s">
        <v>476</v>
      </c>
      <c r="BV63" s="173" t="s">
        <v>476</v>
      </c>
      <c r="BW63" s="13">
        <v>18.2924074670408</v>
      </c>
      <c r="BX63" s="173">
        <v>0.75343532991428397</v>
      </c>
      <c r="BY63" s="13">
        <v>15.362828771747401</v>
      </c>
      <c r="BZ63" s="173">
        <v>0.79516085629495703</v>
      </c>
      <c r="CA63" s="13" t="s">
        <v>476</v>
      </c>
      <c r="CB63" s="173" t="s">
        <v>476</v>
      </c>
      <c r="CC63" s="13">
        <v>-2.92957869529338</v>
      </c>
      <c r="CD63" s="182">
        <v>1.09542027722093</v>
      </c>
    </row>
    <row r="64" spans="1:82" ht="12.95" customHeight="1" x14ac:dyDescent="0.2">
      <c r="A64" s="2" t="s">
        <v>386</v>
      </c>
      <c r="B64" s="32">
        <v>1</v>
      </c>
      <c r="C64" s="13" t="s">
        <v>476</v>
      </c>
      <c r="D64" s="173" t="s">
        <v>476</v>
      </c>
      <c r="E64" s="13">
        <v>4.2559159534537701</v>
      </c>
      <c r="F64" s="173">
        <v>0.49595602917279202</v>
      </c>
      <c r="G64" s="13">
        <v>4.8785175867674004</v>
      </c>
      <c r="H64" s="173">
        <v>0.55531194208745505</v>
      </c>
      <c r="I64" s="13" t="s">
        <v>476</v>
      </c>
      <c r="J64" s="173" t="s">
        <v>476</v>
      </c>
      <c r="K64" s="13">
        <v>0.62260163331362395</v>
      </c>
      <c r="L64" s="173">
        <v>0.74454263537945498</v>
      </c>
      <c r="M64" s="13" t="s">
        <v>476</v>
      </c>
      <c r="N64" s="173" t="s">
        <v>476</v>
      </c>
      <c r="O64" s="13">
        <v>4.35423398930405</v>
      </c>
      <c r="P64" s="173">
        <v>0.55835358535231305</v>
      </c>
      <c r="Q64" s="13">
        <v>6.5586786355095201</v>
      </c>
      <c r="R64" s="173">
        <v>0.61613233717861204</v>
      </c>
      <c r="S64" s="13" t="s">
        <v>476</v>
      </c>
      <c r="T64" s="173" t="s">
        <v>476</v>
      </c>
      <c r="U64" s="13">
        <v>2.2044446462054701</v>
      </c>
      <c r="V64" s="173">
        <v>0.83149130073198096</v>
      </c>
      <c r="W64" s="13" t="s">
        <v>476</v>
      </c>
      <c r="X64" s="173" t="s">
        <v>476</v>
      </c>
      <c r="Y64" s="13">
        <v>4.6889334213527203</v>
      </c>
      <c r="Z64" s="173">
        <v>0.69273531748882899</v>
      </c>
      <c r="AA64" s="13">
        <v>6.19633604110631</v>
      </c>
      <c r="AB64" s="173">
        <v>0.58878463237564105</v>
      </c>
      <c r="AC64" s="13" t="s">
        <v>476</v>
      </c>
      <c r="AD64" s="173" t="s">
        <v>476</v>
      </c>
      <c r="AE64" s="13">
        <v>1.5074026197535899</v>
      </c>
      <c r="AF64" s="173">
        <v>0.90914771265073702</v>
      </c>
      <c r="AG64" s="13" t="s">
        <v>476</v>
      </c>
      <c r="AH64" s="173" t="s">
        <v>476</v>
      </c>
      <c r="AI64" s="13">
        <v>5.0355906222042401</v>
      </c>
      <c r="AJ64" s="173">
        <v>0.53969234660922205</v>
      </c>
      <c r="AK64" s="13">
        <v>8.2144774627189694</v>
      </c>
      <c r="AL64" s="173">
        <v>0.68654536424541901</v>
      </c>
      <c r="AM64" s="13" t="s">
        <v>476</v>
      </c>
      <c r="AN64" s="173" t="s">
        <v>476</v>
      </c>
      <c r="AO64" s="13">
        <v>3.1788868405147301</v>
      </c>
      <c r="AP64" s="173">
        <v>0.87327679813186598</v>
      </c>
      <c r="AQ64" s="13" t="s">
        <v>476</v>
      </c>
      <c r="AR64" s="173" t="s">
        <v>476</v>
      </c>
      <c r="AS64" s="13">
        <v>7.7252819654259204</v>
      </c>
      <c r="AT64" s="173">
        <v>0.68340203417076895</v>
      </c>
      <c r="AU64" s="13">
        <v>19.145919262302002</v>
      </c>
      <c r="AV64" s="173">
        <v>0.98405299803460899</v>
      </c>
      <c r="AW64" s="13" t="s">
        <v>476</v>
      </c>
      <c r="AX64" s="173" t="s">
        <v>476</v>
      </c>
      <c r="AY64" s="13">
        <v>11.4206372968761</v>
      </c>
      <c r="AZ64" s="173">
        <v>1.19808123399444</v>
      </c>
      <c r="BA64" s="13" t="s">
        <v>476</v>
      </c>
      <c r="BB64" s="173" t="s">
        <v>476</v>
      </c>
      <c r="BC64" s="13">
        <v>6.7643747273594803</v>
      </c>
      <c r="BD64" s="173">
        <v>0.69545776107910795</v>
      </c>
      <c r="BE64" s="13">
        <v>10.291697924365099</v>
      </c>
      <c r="BF64" s="173">
        <v>0.70102439779614101</v>
      </c>
      <c r="BG64" s="13" t="s">
        <v>476</v>
      </c>
      <c r="BH64" s="173" t="s">
        <v>476</v>
      </c>
      <c r="BI64" s="13">
        <v>3.52732319700563</v>
      </c>
      <c r="BJ64" s="173">
        <v>0.98746984954002903</v>
      </c>
      <c r="BK64" s="13" t="s">
        <v>476</v>
      </c>
      <c r="BL64" s="173" t="s">
        <v>476</v>
      </c>
      <c r="BM64" s="13">
        <v>16.218832975407999</v>
      </c>
      <c r="BN64" s="173">
        <v>1.1003729921268</v>
      </c>
      <c r="BO64" s="13">
        <v>16.771887890379801</v>
      </c>
      <c r="BP64" s="173">
        <v>1.09974830493952</v>
      </c>
      <c r="BQ64" s="13" t="s">
        <v>476</v>
      </c>
      <c r="BR64" s="173" t="s">
        <v>476</v>
      </c>
      <c r="BS64" s="13">
        <v>0.55305491497178105</v>
      </c>
      <c r="BT64" s="173">
        <v>1.55572075129807</v>
      </c>
      <c r="BU64" s="13" t="s">
        <v>476</v>
      </c>
      <c r="BV64" s="173" t="s">
        <v>476</v>
      </c>
      <c r="BW64" s="13">
        <v>20.4743937523521</v>
      </c>
      <c r="BX64" s="173">
        <v>1.09907993569955</v>
      </c>
      <c r="BY64" s="13">
        <v>17.370990170412099</v>
      </c>
      <c r="BZ64" s="173">
        <v>0.91128457712851896</v>
      </c>
      <c r="CA64" s="13" t="s">
        <v>476</v>
      </c>
      <c r="CB64" s="173" t="s">
        <v>476</v>
      </c>
      <c r="CC64" s="13">
        <v>-3.1034035819399999</v>
      </c>
      <c r="CD64" s="182">
        <v>1.42773116712133</v>
      </c>
    </row>
    <row r="65" spans="1:82" ht="12.95" customHeight="1" x14ac:dyDescent="0.2">
      <c r="A65" s="194" t="s">
        <v>387</v>
      </c>
      <c r="B65" s="190">
        <v>1</v>
      </c>
      <c r="C65" s="191" t="s">
        <v>476</v>
      </c>
      <c r="D65" s="192" t="s">
        <v>476</v>
      </c>
      <c r="E65" s="191">
        <v>4.9154467764973004</v>
      </c>
      <c r="F65" s="192">
        <v>0.252079313717883</v>
      </c>
      <c r="G65" s="191">
        <v>9.4272242190301299</v>
      </c>
      <c r="H65" s="192">
        <v>0.83755417114535002</v>
      </c>
      <c r="I65" s="191" t="s">
        <v>476</v>
      </c>
      <c r="J65" s="192" t="s">
        <v>476</v>
      </c>
      <c r="K65" s="191">
        <v>4.5117774425328303</v>
      </c>
      <c r="L65" s="192">
        <v>0.87466620490759395</v>
      </c>
      <c r="M65" s="191" t="s">
        <v>476</v>
      </c>
      <c r="N65" s="192" t="s">
        <v>476</v>
      </c>
      <c r="O65" s="191">
        <v>5.7749519873013702</v>
      </c>
      <c r="P65" s="192">
        <v>0.27310533857618602</v>
      </c>
      <c r="Q65" s="191">
        <v>11.1628734704213</v>
      </c>
      <c r="R65" s="192">
        <v>0.93588742812885495</v>
      </c>
      <c r="S65" s="191" t="s">
        <v>476</v>
      </c>
      <c r="T65" s="192" t="s">
        <v>476</v>
      </c>
      <c r="U65" s="191">
        <v>5.38792148311998</v>
      </c>
      <c r="V65" s="192">
        <v>0.97492143482870197</v>
      </c>
      <c r="W65" s="191" t="s">
        <v>476</v>
      </c>
      <c r="X65" s="192" t="s">
        <v>476</v>
      </c>
      <c r="Y65" s="191">
        <v>6.3422200877787098</v>
      </c>
      <c r="Z65" s="192">
        <v>0.30285276490942298</v>
      </c>
      <c r="AA65" s="191">
        <v>10.4782236403338</v>
      </c>
      <c r="AB65" s="192">
        <v>0.92664680386154397</v>
      </c>
      <c r="AC65" s="191" t="s">
        <v>476</v>
      </c>
      <c r="AD65" s="192" t="s">
        <v>476</v>
      </c>
      <c r="AE65" s="191">
        <v>4.1360035525550698</v>
      </c>
      <c r="AF65" s="192">
        <v>0.97488158066510699</v>
      </c>
      <c r="AG65" s="191" t="s">
        <v>476</v>
      </c>
      <c r="AH65" s="192" t="s">
        <v>476</v>
      </c>
      <c r="AI65" s="191">
        <v>8.0642325905081602</v>
      </c>
      <c r="AJ65" s="192">
        <v>0.36337132537460398</v>
      </c>
      <c r="AK65" s="191">
        <v>12.600689480763201</v>
      </c>
      <c r="AL65" s="192">
        <v>0.90121134752340804</v>
      </c>
      <c r="AM65" s="191" t="s">
        <v>476</v>
      </c>
      <c r="AN65" s="192" t="s">
        <v>476</v>
      </c>
      <c r="AO65" s="191">
        <v>4.5364568902550699</v>
      </c>
      <c r="AP65" s="192">
        <v>0.97171014866031602</v>
      </c>
      <c r="AQ65" s="191" t="s">
        <v>476</v>
      </c>
      <c r="AR65" s="192" t="s">
        <v>476</v>
      </c>
      <c r="AS65" s="191">
        <v>10.956069560884</v>
      </c>
      <c r="AT65" s="192">
        <v>0.41119442400173101</v>
      </c>
      <c r="AU65" s="191">
        <v>16.905959561664201</v>
      </c>
      <c r="AV65" s="192">
        <v>1.06581888440174</v>
      </c>
      <c r="AW65" s="191" t="s">
        <v>476</v>
      </c>
      <c r="AX65" s="192" t="s">
        <v>476</v>
      </c>
      <c r="AY65" s="191">
        <v>5.9498900007802602</v>
      </c>
      <c r="AZ65" s="192">
        <v>1.14238817775636</v>
      </c>
      <c r="BA65" s="191" t="s">
        <v>476</v>
      </c>
      <c r="BB65" s="192" t="s">
        <v>476</v>
      </c>
      <c r="BC65" s="191">
        <v>7.9616463170314802</v>
      </c>
      <c r="BD65" s="192">
        <v>0.36676584288613001</v>
      </c>
      <c r="BE65" s="191">
        <v>13.8855926700545</v>
      </c>
      <c r="BF65" s="192">
        <v>0.90213829371357102</v>
      </c>
      <c r="BG65" s="191" t="s">
        <v>476</v>
      </c>
      <c r="BH65" s="192" t="s">
        <v>476</v>
      </c>
      <c r="BI65" s="191">
        <v>5.9239463530230001</v>
      </c>
      <c r="BJ65" s="192">
        <v>0.97384325458073995</v>
      </c>
      <c r="BK65" s="191" t="s">
        <v>476</v>
      </c>
      <c r="BL65" s="192" t="s">
        <v>476</v>
      </c>
      <c r="BM65" s="191">
        <v>19.499644253970899</v>
      </c>
      <c r="BN65" s="192">
        <v>0.52661550929213796</v>
      </c>
      <c r="BO65" s="191">
        <v>20.5145550150737</v>
      </c>
      <c r="BP65" s="192">
        <v>1.17523818512304</v>
      </c>
      <c r="BQ65" s="191" t="s">
        <v>476</v>
      </c>
      <c r="BR65" s="192" t="s">
        <v>476</v>
      </c>
      <c r="BS65" s="191">
        <v>1.0149107611027499</v>
      </c>
      <c r="BT65" s="192">
        <v>1.28783100071334</v>
      </c>
      <c r="BU65" s="191" t="s">
        <v>476</v>
      </c>
      <c r="BV65" s="192" t="s">
        <v>476</v>
      </c>
      <c r="BW65" s="191">
        <v>11.014354001187399</v>
      </c>
      <c r="BX65" s="192">
        <v>0.40726622123063899</v>
      </c>
      <c r="BY65" s="191">
        <v>12.125691452610701</v>
      </c>
      <c r="BZ65" s="192">
        <v>0.81948841396817895</v>
      </c>
      <c r="CA65" s="191" t="s">
        <v>476</v>
      </c>
      <c r="CB65" s="192" t="s">
        <v>476</v>
      </c>
      <c r="CC65" s="191">
        <v>1.1113374514232901</v>
      </c>
      <c r="CD65" s="196">
        <v>0.91511039529860305</v>
      </c>
    </row>
    <row r="66" spans="1:82" ht="12.95" customHeight="1" x14ac:dyDescent="0.2">
      <c r="A66" s="2" t="s">
        <v>424</v>
      </c>
      <c r="B66" s="32">
        <v>1</v>
      </c>
      <c r="C66" s="13" t="s">
        <v>476</v>
      </c>
      <c r="D66" s="173" t="s">
        <v>476</v>
      </c>
      <c r="E66" s="13">
        <v>2.3854796771953102</v>
      </c>
      <c r="F66" s="173">
        <v>0.32993930439160002</v>
      </c>
      <c r="G66" s="13">
        <v>4.1742153358232299</v>
      </c>
      <c r="H66" s="173">
        <v>0.489827760479358</v>
      </c>
      <c r="I66" s="13" t="s">
        <v>476</v>
      </c>
      <c r="J66" s="173" t="s">
        <v>476</v>
      </c>
      <c r="K66" s="13">
        <v>1.7887356586279199</v>
      </c>
      <c r="L66" s="173">
        <v>0.59058545488238701</v>
      </c>
      <c r="M66" s="13" t="s">
        <v>476</v>
      </c>
      <c r="N66" s="173" t="s">
        <v>476</v>
      </c>
      <c r="O66" s="13">
        <v>2.6705789258949202</v>
      </c>
      <c r="P66" s="173">
        <v>0.35807104461258399</v>
      </c>
      <c r="Q66" s="13">
        <v>3.97254026272077</v>
      </c>
      <c r="R66" s="173">
        <v>0.53807186500652404</v>
      </c>
      <c r="S66" s="13" t="s">
        <v>476</v>
      </c>
      <c r="T66" s="173" t="s">
        <v>476</v>
      </c>
      <c r="U66" s="13">
        <v>1.30196133682585</v>
      </c>
      <c r="V66" s="173">
        <v>0.64632515416123604</v>
      </c>
      <c r="W66" s="13" t="s">
        <v>476</v>
      </c>
      <c r="X66" s="173" t="s">
        <v>476</v>
      </c>
      <c r="Y66" s="13">
        <v>3.1421587952309502</v>
      </c>
      <c r="Z66" s="173">
        <v>0.36468907152413699</v>
      </c>
      <c r="AA66" s="13">
        <v>6.3777983777482099</v>
      </c>
      <c r="AB66" s="173">
        <v>0.63950341456370596</v>
      </c>
      <c r="AC66" s="13" t="s">
        <v>476</v>
      </c>
      <c r="AD66" s="173" t="s">
        <v>476</v>
      </c>
      <c r="AE66" s="13">
        <v>3.2356395825172601</v>
      </c>
      <c r="AF66" s="173">
        <v>0.73618118430708102</v>
      </c>
      <c r="AG66" s="13" t="s">
        <v>476</v>
      </c>
      <c r="AH66" s="173" t="s">
        <v>476</v>
      </c>
      <c r="AI66" s="13">
        <v>5.6311165488204198</v>
      </c>
      <c r="AJ66" s="173">
        <v>0.48662955368731098</v>
      </c>
      <c r="AK66" s="13">
        <v>7.3219016109044803</v>
      </c>
      <c r="AL66" s="173">
        <v>0.89175479219689802</v>
      </c>
      <c r="AM66" s="13" t="s">
        <v>476</v>
      </c>
      <c r="AN66" s="173" t="s">
        <v>476</v>
      </c>
      <c r="AO66" s="13">
        <v>1.6907850620840601</v>
      </c>
      <c r="AP66" s="173">
        <v>1.01589120083208</v>
      </c>
      <c r="AQ66" s="13" t="s">
        <v>476</v>
      </c>
      <c r="AR66" s="173" t="s">
        <v>476</v>
      </c>
      <c r="AS66" s="13">
        <v>17.9092798745802</v>
      </c>
      <c r="AT66" s="173">
        <v>0.82511231346924296</v>
      </c>
      <c r="AU66" s="13">
        <v>17.8729068640931</v>
      </c>
      <c r="AV66" s="173">
        <v>0.94859678013097104</v>
      </c>
      <c r="AW66" s="13" t="s">
        <v>476</v>
      </c>
      <c r="AX66" s="173" t="s">
        <v>476</v>
      </c>
      <c r="AY66" s="13">
        <v>-3.6373010487128703E-2</v>
      </c>
      <c r="AZ66" s="173">
        <v>1.25723751976841</v>
      </c>
      <c r="BA66" s="13" t="s">
        <v>476</v>
      </c>
      <c r="BB66" s="173" t="s">
        <v>476</v>
      </c>
      <c r="BC66" s="13">
        <v>5.5827470821932597</v>
      </c>
      <c r="BD66" s="173">
        <v>0.46131029752269398</v>
      </c>
      <c r="BE66" s="13">
        <v>11.9887314453364</v>
      </c>
      <c r="BF66" s="173">
        <v>1.0156155369914199</v>
      </c>
      <c r="BG66" s="13" t="s">
        <v>476</v>
      </c>
      <c r="BH66" s="173" t="s">
        <v>476</v>
      </c>
      <c r="BI66" s="13">
        <v>6.4059843631431601</v>
      </c>
      <c r="BJ66" s="173">
        <v>1.11547393944406</v>
      </c>
      <c r="BK66" s="13" t="s">
        <v>476</v>
      </c>
      <c r="BL66" s="173" t="s">
        <v>476</v>
      </c>
      <c r="BM66" s="13">
        <v>11.2419567844253</v>
      </c>
      <c r="BN66" s="173">
        <v>0.56519365797836596</v>
      </c>
      <c r="BO66" s="13">
        <v>15.626665831750501</v>
      </c>
      <c r="BP66" s="173">
        <v>1.06451314296396</v>
      </c>
      <c r="BQ66" s="13" t="s">
        <v>476</v>
      </c>
      <c r="BR66" s="173" t="s">
        <v>476</v>
      </c>
      <c r="BS66" s="13">
        <v>4.3847090473251802</v>
      </c>
      <c r="BT66" s="173">
        <v>1.2052518834509101</v>
      </c>
      <c r="BU66" s="13" t="s">
        <v>476</v>
      </c>
      <c r="BV66" s="173" t="s">
        <v>476</v>
      </c>
      <c r="BW66" s="13">
        <v>7.07581235508197</v>
      </c>
      <c r="BX66" s="173">
        <v>0.56297085353282905</v>
      </c>
      <c r="BY66" s="13">
        <v>9.2168682331324003</v>
      </c>
      <c r="BZ66" s="173">
        <v>0.89816485444898597</v>
      </c>
      <c r="CA66" s="13" t="s">
        <v>476</v>
      </c>
      <c r="CB66" s="173" t="s">
        <v>476</v>
      </c>
      <c r="CC66" s="13">
        <v>2.1410558780504401</v>
      </c>
      <c r="CD66" s="182">
        <v>1.06001711669899</v>
      </c>
    </row>
    <row r="67" spans="1:82" ht="12.95" customHeight="1" x14ac:dyDescent="0.2">
      <c r="A67" s="2" t="s">
        <v>425</v>
      </c>
      <c r="B67" s="32">
        <v>1</v>
      </c>
      <c r="C67" s="13">
        <v>1.1678600167984801</v>
      </c>
      <c r="D67" s="173">
        <v>0.21537506278912499</v>
      </c>
      <c r="E67" s="13">
        <v>2.0991485796404401</v>
      </c>
      <c r="F67" s="173">
        <v>0.310116545385133</v>
      </c>
      <c r="G67" s="13">
        <v>4.84985764575997</v>
      </c>
      <c r="H67" s="173">
        <v>0.60105616125746397</v>
      </c>
      <c r="I67" s="13">
        <v>3.68199762896149</v>
      </c>
      <c r="J67" s="173">
        <v>0.63847860313167704</v>
      </c>
      <c r="K67" s="13">
        <v>2.7507090661195299</v>
      </c>
      <c r="L67" s="173">
        <v>0.67634368534582101</v>
      </c>
      <c r="M67" s="13">
        <v>1.5707544203505099</v>
      </c>
      <c r="N67" s="173">
        <v>0.25386328666347302</v>
      </c>
      <c r="O67" s="13">
        <v>3.55518862706275</v>
      </c>
      <c r="P67" s="173">
        <v>0.385951150200604</v>
      </c>
      <c r="Q67" s="13">
        <v>4.4116156331484202</v>
      </c>
      <c r="R67" s="173">
        <v>0.70269949444944901</v>
      </c>
      <c r="S67" s="13">
        <v>2.8408612127979098</v>
      </c>
      <c r="T67" s="173">
        <v>0.74715001694110394</v>
      </c>
      <c r="U67" s="13">
        <v>0.85642700608566902</v>
      </c>
      <c r="V67" s="173">
        <v>0.80171370815315401</v>
      </c>
      <c r="W67" s="13">
        <v>1.1846498549431601</v>
      </c>
      <c r="X67" s="173">
        <v>0.22300242539228601</v>
      </c>
      <c r="Y67" s="13">
        <v>1.90898232822699</v>
      </c>
      <c r="Z67" s="173">
        <v>0.28248244286477697</v>
      </c>
      <c r="AA67" s="13">
        <v>5.2567329980851003</v>
      </c>
      <c r="AB67" s="173">
        <v>0.61948930029476601</v>
      </c>
      <c r="AC67" s="13">
        <v>4.07208314314195</v>
      </c>
      <c r="AD67" s="173">
        <v>0.65840494751371703</v>
      </c>
      <c r="AE67" s="13">
        <v>3.3477506698581201</v>
      </c>
      <c r="AF67" s="173">
        <v>0.68085484775137695</v>
      </c>
      <c r="AG67" s="13">
        <v>6.1152607699852801</v>
      </c>
      <c r="AH67" s="173">
        <v>0.66649722799393596</v>
      </c>
      <c r="AI67" s="13">
        <v>8.7220925112082401</v>
      </c>
      <c r="AJ67" s="173">
        <v>0.64631383645770502</v>
      </c>
      <c r="AK67" s="13">
        <v>8.0946654877017998</v>
      </c>
      <c r="AL67" s="173">
        <v>0.79086799255731699</v>
      </c>
      <c r="AM67" s="13">
        <v>1.9794047177165199</v>
      </c>
      <c r="AN67" s="173">
        <v>1.0342585443568899</v>
      </c>
      <c r="AO67" s="13">
        <v>-0.62742702350644397</v>
      </c>
      <c r="AP67" s="173">
        <v>1.0213685705211</v>
      </c>
      <c r="AQ67" s="13">
        <v>17.1525567032444</v>
      </c>
      <c r="AR67" s="173">
        <v>0.88889315767030597</v>
      </c>
      <c r="AS67" s="13">
        <v>15.077657567789601</v>
      </c>
      <c r="AT67" s="173">
        <v>0.83865433112080001</v>
      </c>
      <c r="AU67" s="13">
        <v>20.5244464175396</v>
      </c>
      <c r="AV67" s="173">
        <v>1.13942593559342</v>
      </c>
      <c r="AW67" s="13">
        <v>3.3718897142951798</v>
      </c>
      <c r="AX67" s="173">
        <v>1.4451375396328301</v>
      </c>
      <c r="AY67" s="13">
        <v>5.4467888497499803</v>
      </c>
      <c r="AZ67" s="173">
        <v>1.4147906381548501</v>
      </c>
      <c r="BA67" s="13">
        <v>6.3231855193252704</v>
      </c>
      <c r="BB67" s="173">
        <v>0.55627860887521396</v>
      </c>
      <c r="BC67" s="13">
        <v>12.334168138988399</v>
      </c>
      <c r="BD67" s="173">
        <v>0.69372243017295399</v>
      </c>
      <c r="BE67" s="13">
        <v>20.430847296141302</v>
      </c>
      <c r="BF67" s="173">
        <v>1.1625726485200401</v>
      </c>
      <c r="BG67" s="13">
        <v>14.107661776816</v>
      </c>
      <c r="BH67" s="173">
        <v>1.28880605747298</v>
      </c>
      <c r="BI67" s="13">
        <v>8.0966791571529004</v>
      </c>
      <c r="BJ67" s="173">
        <v>1.3538190326672099</v>
      </c>
      <c r="BK67" s="13">
        <v>8.8128318454498</v>
      </c>
      <c r="BL67" s="173">
        <v>0.67375813244577198</v>
      </c>
      <c r="BM67" s="13">
        <v>23.825327863534199</v>
      </c>
      <c r="BN67" s="173">
        <v>0.90683070211869199</v>
      </c>
      <c r="BO67" s="13">
        <v>23.550720073461601</v>
      </c>
      <c r="BP67" s="173">
        <v>1.3288726994520901</v>
      </c>
      <c r="BQ67" s="13">
        <v>14.7378882280118</v>
      </c>
      <c r="BR67" s="173">
        <v>1.4899170018447001</v>
      </c>
      <c r="BS67" s="13">
        <v>-0.27460779007258701</v>
      </c>
      <c r="BT67" s="173">
        <v>1.60880221707149</v>
      </c>
      <c r="BU67" s="13">
        <v>4.2292661486975502</v>
      </c>
      <c r="BV67" s="173">
        <v>0.52569809580831695</v>
      </c>
      <c r="BW67" s="13">
        <v>10.664473422006401</v>
      </c>
      <c r="BX67" s="173">
        <v>0.65346594413820802</v>
      </c>
      <c r="BY67" s="13">
        <v>16.759736026782299</v>
      </c>
      <c r="BZ67" s="173">
        <v>1.1449380461833001</v>
      </c>
      <c r="CA67" s="13">
        <v>12.5304698780848</v>
      </c>
      <c r="CB67" s="173">
        <v>1.2598577767091499</v>
      </c>
      <c r="CC67" s="13">
        <v>6.0952626047759697</v>
      </c>
      <c r="CD67" s="182">
        <v>1.31829468243882</v>
      </c>
    </row>
    <row r="68" spans="1:82" ht="12.95" customHeight="1" x14ac:dyDescent="0.2">
      <c r="A68" s="3" t="s">
        <v>426</v>
      </c>
      <c r="B68" s="36">
        <v>1</v>
      </c>
      <c r="C68" s="28" t="s">
        <v>476</v>
      </c>
      <c r="D68" s="178" t="s">
        <v>476</v>
      </c>
      <c r="E68" s="28">
        <v>8.0600030886460807</v>
      </c>
      <c r="F68" s="178">
        <v>0.83557748798072295</v>
      </c>
      <c r="G68" s="28">
        <v>7.2615297646075403</v>
      </c>
      <c r="H68" s="178">
        <v>1.0255704711187399</v>
      </c>
      <c r="I68" s="28" t="s">
        <v>476</v>
      </c>
      <c r="J68" s="178" t="s">
        <v>476</v>
      </c>
      <c r="K68" s="28">
        <v>-0.79847332403854099</v>
      </c>
      <c r="L68" s="178">
        <v>1.32286980827703</v>
      </c>
      <c r="M68" s="28" t="s">
        <v>476</v>
      </c>
      <c r="N68" s="178" t="s">
        <v>476</v>
      </c>
      <c r="O68" s="28">
        <v>6.3103453339264597</v>
      </c>
      <c r="P68" s="178">
        <v>0.81142284387078301</v>
      </c>
      <c r="Q68" s="28">
        <v>9.3566885331914698</v>
      </c>
      <c r="R68" s="178">
        <v>1.0311080933863599</v>
      </c>
      <c r="S68" s="28" t="s">
        <v>476</v>
      </c>
      <c r="T68" s="178" t="s">
        <v>476</v>
      </c>
      <c r="U68" s="28">
        <v>3.0463431992650101</v>
      </c>
      <c r="V68" s="178">
        <v>1.31209410173288</v>
      </c>
      <c r="W68" s="28" t="s">
        <v>476</v>
      </c>
      <c r="X68" s="178" t="s">
        <v>476</v>
      </c>
      <c r="Y68" s="28">
        <v>6.7588743709430803</v>
      </c>
      <c r="Z68" s="178">
        <v>0.72115397045187202</v>
      </c>
      <c r="AA68" s="28">
        <v>6.4714709078478796</v>
      </c>
      <c r="AB68" s="178">
        <v>0.77653312411168796</v>
      </c>
      <c r="AC68" s="28" t="s">
        <v>476</v>
      </c>
      <c r="AD68" s="178" t="s">
        <v>476</v>
      </c>
      <c r="AE68" s="28">
        <v>-0.28740346309520598</v>
      </c>
      <c r="AF68" s="178">
        <v>1.0597484333280001</v>
      </c>
      <c r="AG68" s="28" t="s">
        <v>476</v>
      </c>
      <c r="AH68" s="178" t="s">
        <v>476</v>
      </c>
      <c r="AI68" s="28">
        <v>5.6664238948018202</v>
      </c>
      <c r="AJ68" s="178">
        <v>0.77651474954127697</v>
      </c>
      <c r="AK68" s="28">
        <v>4.6197904517942598</v>
      </c>
      <c r="AL68" s="178">
        <v>0.80254604767892401</v>
      </c>
      <c r="AM68" s="28" t="s">
        <v>476</v>
      </c>
      <c r="AN68" s="178" t="s">
        <v>476</v>
      </c>
      <c r="AO68" s="28">
        <v>-1.0466334430075599</v>
      </c>
      <c r="AP68" s="178">
        <v>1.11671630905088</v>
      </c>
      <c r="AQ68" s="28" t="s">
        <v>476</v>
      </c>
      <c r="AR68" s="178" t="s">
        <v>476</v>
      </c>
      <c r="AS68" s="28">
        <v>17.307119778387701</v>
      </c>
      <c r="AT68" s="178">
        <v>1.1286296771618201</v>
      </c>
      <c r="AU68" s="28">
        <v>10.9873308776044</v>
      </c>
      <c r="AV68" s="178">
        <v>1.0485878647935101</v>
      </c>
      <c r="AW68" s="28" t="s">
        <v>476</v>
      </c>
      <c r="AX68" s="178" t="s">
        <v>476</v>
      </c>
      <c r="AY68" s="28">
        <v>-6.3197889007833403</v>
      </c>
      <c r="AZ68" s="178">
        <v>1.54056530480295</v>
      </c>
      <c r="BA68" s="28" t="s">
        <v>476</v>
      </c>
      <c r="BB68" s="178" t="s">
        <v>476</v>
      </c>
      <c r="BC68" s="28">
        <v>11.7054852025211</v>
      </c>
      <c r="BD68" s="178">
        <v>0.90816690465331995</v>
      </c>
      <c r="BE68" s="28">
        <v>17.646298282223398</v>
      </c>
      <c r="BF68" s="178">
        <v>1.4707180850967601</v>
      </c>
      <c r="BG68" s="28" t="s">
        <v>476</v>
      </c>
      <c r="BH68" s="178" t="s">
        <v>476</v>
      </c>
      <c r="BI68" s="28">
        <v>5.9408130797023198</v>
      </c>
      <c r="BJ68" s="178">
        <v>1.72851925431517</v>
      </c>
      <c r="BK68" s="28" t="s">
        <v>476</v>
      </c>
      <c r="BL68" s="178" t="s">
        <v>476</v>
      </c>
      <c r="BM68" s="28">
        <v>21.934676068937598</v>
      </c>
      <c r="BN68" s="178">
        <v>1.1965477194074401</v>
      </c>
      <c r="BO68" s="28">
        <v>16.894177348696701</v>
      </c>
      <c r="BP68" s="178">
        <v>1.28048047870687</v>
      </c>
      <c r="BQ68" s="28" t="s">
        <v>476</v>
      </c>
      <c r="BR68" s="178" t="s">
        <v>476</v>
      </c>
      <c r="BS68" s="28">
        <v>-5.0404987202408797</v>
      </c>
      <c r="BT68" s="178">
        <v>1.75252865915753</v>
      </c>
      <c r="BU68" s="28" t="s">
        <v>476</v>
      </c>
      <c r="BV68" s="178" t="s">
        <v>476</v>
      </c>
      <c r="BW68" s="28">
        <v>5.9687685373799804</v>
      </c>
      <c r="BX68" s="178">
        <v>0.69025350271083796</v>
      </c>
      <c r="BY68" s="28">
        <v>7.6204777624541604</v>
      </c>
      <c r="BZ68" s="178">
        <v>1.22679483245529</v>
      </c>
      <c r="CA68" s="28" t="s">
        <v>476</v>
      </c>
      <c r="CB68" s="178" t="s">
        <v>476</v>
      </c>
      <c r="CC68" s="28">
        <v>1.65170922507419</v>
      </c>
      <c r="CD68" s="184">
        <v>1.4076489118184199</v>
      </c>
    </row>
    <row r="69" spans="1:82" ht="12.95" customHeight="1" x14ac:dyDescent="0.2">
      <c r="A69" s="2"/>
      <c r="B69" s="37"/>
      <c r="C69" s="13" t="s">
        <v>2065</v>
      </c>
      <c r="D69" s="173" t="s">
        <v>2066</v>
      </c>
      <c r="E69" s="13" t="s">
        <v>2067</v>
      </c>
      <c r="F69" s="173" t="s">
        <v>2068</v>
      </c>
      <c r="G69" s="13" t="s">
        <v>1703</v>
      </c>
      <c r="H69" s="173" t="s">
        <v>1704</v>
      </c>
      <c r="I69" s="13" t="s">
        <v>2069</v>
      </c>
      <c r="J69" s="173" t="s">
        <v>2070</v>
      </c>
      <c r="K69" s="13" t="s">
        <v>2071</v>
      </c>
      <c r="L69" s="173" t="s">
        <v>2072</v>
      </c>
      <c r="M69" s="13" t="s">
        <v>2073</v>
      </c>
      <c r="N69" s="173" t="s">
        <v>2074</v>
      </c>
      <c r="O69" s="13" t="s">
        <v>2075</v>
      </c>
      <c r="P69" s="173" t="s">
        <v>2076</v>
      </c>
      <c r="Q69" s="13" t="s">
        <v>1713</v>
      </c>
      <c r="R69" s="173" t="s">
        <v>1714</v>
      </c>
      <c r="S69" s="13" t="s">
        <v>2077</v>
      </c>
      <c r="T69" s="173" t="s">
        <v>2078</v>
      </c>
      <c r="U69" s="13" t="s">
        <v>2079</v>
      </c>
      <c r="V69" s="173" t="s">
        <v>2080</v>
      </c>
      <c r="W69" s="13" t="s">
        <v>2081</v>
      </c>
      <c r="X69" s="173" t="s">
        <v>2082</v>
      </c>
      <c r="Y69" s="13" t="s">
        <v>2083</v>
      </c>
      <c r="Z69" s="173" t="s">
        <v>2084</v>
      </c>
      <c r="AA69" s="13" t="s">
        <v>1723</v>
      </c>
      <c r="AB69" s="173" t="s">
        <v>1724</v>
      </c>
      <c r="AC69" s="13" t="s">
        <v>2085</v>
      </c>
      <c r="AD69" s="173" t="s">
        <v>2086</v>
      </c>
      <c r="AE69" s="13" t="s">
        <v>2087</v>
      </c>
      <c r="AF69" s="173" t="s">
        <v>2088</v>
      </c>
      <c r="AG69" s="13" t="s">
        <v>2089</v>
      </c>
      <c r="AH69" s="173" t="s">
        <v>2090</v>
      </c>
      <c r="AI69" s="13" t="s">
        <v>2091</v>
      </c>
      <c r="AJ69" s="173" t="s">
        <v>2092</v>
      </c>
      <c r="AK69" s="13" t="s">
        <v>1733</v>
      </c>
      <c r="AL69" s="173" t="s">
        <v>1734</v>
      </c>
      <c r="AM69" s="13" t="s">
        <v>2093</v>
      </c>
      <c r="AN69" s="173" t="s">
        <v>2094</v>
      </c>
      <c r="AO69" s="13" t="s">
        <v>2095</v>
      </c>
      <c r="AP69" s="173" t="s">
        <v>2096</v>
      </c>
      <c r="AQ69" s="13" t="s">
        <v>2097</v>
      </c>
      <c r="AR69" s="173" t="s">
        <v>2098</v>
      </c>
      <c r="AS69" s="13" t="s">
        <v>2099</v>
      </c>
      <c r="AT69" s="173" t="s">
        <v>2100</v>
      </c>
      <c r="AU69" s="13" t="s">
        <v>2101</v>
      </c>
      <c r="AV69" s="173" t="s">
        <v>2102</v>
      </c>
      <c r="AW69" s="13" t="s">
        <v>2103</v>
      </c>
      <c r="AX69" s="173" t="s">
        <v>2104</v>
      </c>
      <c r="AY69" s="13" t="s">
        <v>2105</v>
      </c>
      <c r="AZ69" s="173" t="s">
        <v>2106</v>
      </c>
      <c r="BA69" s="13" t="s">
        <v>2107</v>
      </c>
      <c r="BB69" s="173" t="s">
        <v>2108</v>
      </c>
      <c r="BC69" s="13" t="s">
        <v>2109</v>
      </c>
      <c r="BD69" s="173" t="s">
        <v>2110</v>
      </c>
      <c r="BE69" s="13" t="s">
        <v>1773</v>
      </c>
      <c r="BF69" s="173" t="s">
        <v>1774</v>
      </c>
      <c r="BG69" s="13" t="s">
        <v>2111</v>
      </c>
      <c r="BH69" s="173" t="s">
        <v>2112</v>
      </c>
      <c r="BI69" s="13" t="s">
        <v>2113</v>
      </c>
      <c r="BJ69" s="173" t="s">
        <v>2114</v>
      </c>
      <c r="BK69" s="13" t="s">
        <v>2115</v>
      </c>
      <c r="BL69" s="173" t="s">
        <v>2116</v>
      </c>
      <c r="BM69" s="13" t="s">
        <v>2117</v>
      </c>
      <c r="BN69" s="173" t="s">
        <v>2118</v>
      </c>
      <c r="BO69" s="13" t="s">
        <v>1803</v>
      </c>
      <c r="BP69" s="173" t="s">
        <v>1804</v>
      </c>
      <c r="BQ69" s="13" t="s">
        <v>2119</v>
      </c>
      <c r="BR69" s="173" t="s">
        <v>2120</v>
      </c>
      <c r="BS69" s="13" t="s">
        <v>2121</v>
      </c>
      <c r="BT69" s="173" t="s">
        <v>2122</v>
      </c>
      <c r="BU69" s="13" t="s">
        <v>2123</v>
      </c>
      <c r="BV69" s="173" t="s">
        <v>2124</v>
      </c>
      <c r="BW69" s="13" t="s">
        <v>2125</v>
      </c>
      <c r="BX69" s="173" t="s">
        <v>2126</v>
      </c>
      <c r="BY69" s="13" t="s">
        <v>1813</v>
      </c>
      <c r="BZ69" s="173" t="s">
        <v>1814</v>
      </c>
      <c r="CA69" s="13" t="s">
        <v>2127</v>
      </c>
      <c r="CB69" s="173" t="s">
        <v>2128</v>
      </c>
      <c r="CC69" s="13" t="s">
        <v>2129</v>
      </c>
      <c r="CD69" s="182" t="s">
        <v>2130</v>
      </c>
    </row>
    <row r="70" spans="1:82" ht="12.95" customHeight="1" x14ac:dyDescent="0.2">
      <c r="A70" s="2" t="s">
        <v>353</v>
      </c>
      <c r="B70" s="37">
        <v>3</v>
      </c>
      <c r="C70" s="13" t="s">
        <v>476</v>
      </c>
      <c r="D70" s="173" t="s">
        <v>476</v>
      </c>
      <c r="E70" s="13">
        <v>8.8895497006168291</v>
      </c>
      <c r="F70" s="173">
        <v>0.89593573136958404</v>
      </c>
      <c r="G70" s="13">
        <v>11.0116685814055</v>
      </c>
      <c r="H70" s="173">
        <v>0.76107219614173505</v>
      </c>
      <c r="I70" s="13" t="s">
        <v>476</v>
      </c>
      <c r="J70" s="173" t="s">
        <v>476</v>
      </c>
      <c r="K70" s="13">
        <v>2.12211888078863</v>
      </c>
      <c r="L70" s="173">
        <v>1.1755559206115</v>
      </c>
      <c r="M70" s="13" t="s">
        <v>476</v>
      </c>
      <c r="N70" s="173" t="s">
        <v>476</v>
      </c>
      <c r="O70" s="13">
        <v>9.7815776350403105</v>
      </c>
      <c r="P70" s="173">
        <v>0.77835696787302899</v>
      </c>
      <c r="Q70" s="13">
        <v>11.771532164268301</v>
      </c>
      <c r="R70" s="173">
        <v>0.79526995307269299</v>
      </c>
      <c r="S70" s="13" t="s">
        <v>476</v>
      </c>
      <c r="T70" s="173" t="s">
        <v>476</v>
      </c>
      <c r="U70" s="13">
        <v>1.9899545292280301</v>
      </c>
      <c r="V70" s="173">
        <v>1.1127865328519799</v>
      </c>
      <c r="W70" s="13" t="s">
        <v>476</v>
      </c>
      <c r="X70" s="173" t="s">
        <v>476</v>
      </c>
      <c r="Y70" s="13">
        <v>7.3237485496196104</v>
      </c>
      <c r="Z70" s="173">
        <v>0.53438280062485299</v>
      </c>
      <c r="AA70" s="13">
        <v>10.655427483203701</v>
      </c>
      <c r="AB70" s="173">
        <v>0.70019649454565902</v>
      </c>
      <c r="AC70" s="13" t="s">
        <v>476</v>
      </c>
      <c r="AD70" s="173" t="s">
        <v>476</v>
      </c>
      <c r="AE70" s="13">
        <v>3.33167893358406</v>
      </c>
      <c r="AF70" s="173">
        <v>0.88081786345287705</v>
      </c>
      <c r="AG70" s="13" t="s">
        <v>476</v>
      </c>
      <c r="AH70" s="173" t="s">
        <v>476</v>
      </c>
      <c r="AI70" s="13">
        <v>12.1079869996928</v>
      </c>
      <c r="AJ70" s="173">
        <v>0.66961819812495005</v>
      </c>
      <c r="AK70" s="13">
        <v>17.2046617006839</v>
      </c>
      <c r="AL70" s="173">
        <v>0.86251923302707501</v>
      </c>
      <c r="AM70" s="13" t="s">
        <v>476</v>
      </c>
      <c r="AN70" s="173" t="s">
        <v>476</v>
      </c>
      <c r="AO70" s="13">
        <v>5.0966747009911</v>
      </c>
      <c r="AP70" s="173">
        <v>1.0919377082057899</v>
      </c>
      <c r="AQ70" s="13" t="s">
        <v>476</v>
      </c>
      <c r="AR70" s="173" t="s">
        <v>476</v>
      </c>
      <c r="AS70" s="13">
        <v>20.7878576128814</v>
      </c>
      <c r="AT70" s="173">
        <v>0.81482090059244705</v>
      </c>
      <c r="AU70" s="13">
        <v>19.443625805265999</v>
      </c>
      <c r="AV70" s="173">
        <v>0.78610438367007396</v>
      </c>
      <c r="AW70" s="13" t="s">
        <v>476</v>
      </c>
      <c r="AX70" s="173" t="s">
        <v>476</v>
      </c>
      <c r="AY70" s="13">
        <v>-1.34423180761549</v>
      </c>
      <c r="AZ70" s="173">
        <v>1.13220722576196</v>
      </c>
      <c r="BA70" s="13" t="s">
        <v>476</v>
      </c>
      <c r="BB70" s="173" t="s">
        <v>476</v>
      </c>
      <c r="BC70" s="13">
        <v>17.5962918293929</v>
      </c>
      <c r="BD70" s="173">
        <v>0.95832931108488895</v>
      </c>
      <c r="BE70" s="13">
        <v>20.400196394434801</v>
      </c>
      <c r="BF70" s="173">
        <v>0.92307832547770097</v>
      </c>
      <c r="BG70" s="13" t="s">
        <v>476</v>
      </c>
      <c r="BH70" s="173" t="s">
        <v>476</v>
      </c>
      <c r="BI70" s="13">
        <v>2.8039045650418899</v>
      </c>
      <c r="BJ70" s="173">
        <v>1.33058959241802</v>
      </c>
      <c r="BK70" s="13" t="s">
        <v>476</v>
      </c>
      <c r="BL70" s="173" t="s">
        <v>476</v>
      </c>
      <c r="BM70" s="13">
        <v>26.563776462620801</v>
      </c>
      <c r="BN70" s="173">
        <v>1.14353377748764</v>
      </c>
      <c r="BO70" s="13">
        <v>24.800802564490802</v>
      </c>
      <c r="BP70" s="173">
        <v>1.2148757499359799</v>
      </c>
      <c r="BQ70" s="13" t="s">
        <v>476</v>
      </c>
      <c r="BR70" s="173" t="s">
        <v>476</v>
      </c>
      <c r="BS70" s="13">
        <v>-1.7629738981299901</v>
      </c>
      <c r="BT70" s="173">
        <v>1.6684101977744099</v>
      </c>
      <c r="BU70" s="13" t="s">
        <v>476</v>
      </c>
      <c r="BV70" s="173" t="s">
        <v>476</v>
      </c>
      <c r="BW70" s="13">
        <v>12.727488793161401</v>
      </c>
      <c r="BX70" s="173">
        <v>0.67524133459593005</v>
      </c>
      <c r="BY70" s="13">
        <v>13.3017783346728</v>
      </c>
      <c r="BZ70" s="173">
        <v>0.78188478482281998</v>
      </c>
      <c r="CA70" s="13" t="s">
        <v>476</v>
      </c>
      <c r="CB70" s="173" t="s">
        <v>476</v>
      </c>
      <c r="CC70" s="13">
        <v>0.57428954151137601</v>
      </c>
      <c r="CD70" s="182">
        <v>1.0330995482935399</v>
      </c>
    </row>
    <row r="71" spans="1:82" ht="12.95" customHeight="1" x14ac:dyDescent="0.2">
      <c r="A71" s="2" t="s">
        <v>356</v>
      </c>
      <c r="B71" s="37">
        <v>3</v>
      </c>
      <c r="C71" s="13">
        <v>4.4333942726037696</v>
      </c>
      <c r="D71" s="173">
        <v>0.51609183172955397</v>
      </c>
      <c r="E71" s="13">
        <v>6.0450867034726103</v>
      </c>
      <c r="F71" s="173">
        <v>0.648652336661108</v>
      </c>
      <c r="G71" s="13">
        <v>6.1675516731379201</v>
      </c>
      <c r="H71" s="173">
        <v>0.71391899493817901</v>
      </c>
      <c r="I71" s="13">
        <v>1.73415740053416</v>
      </c>
      <c r="J71" s="173">
        <v>0.880926279612265</v>
      </c>
      <c r="K71" s="13">
        <v>0.12246496966531201</v>
      </c>
      <c r="L71" s="173">
        <v>0.96458809094320397</v>
      </c>
      <c r="M71" s="13">
        <v>8.0954410956313492</v>
      </c>
      <c r="N71" s="173">
        <v>0.88311786139320503</v>
      </c>
      <c r="O71" s="13">
        <v>7.1770780232292397</v>
      </c>
      <c r="P71" s="173">
        <v>0.65587343926853203</v>
      </c>
      <c r="Q71" s="13">
        <v>8.6336962796547105</v>
      </c>
      <c r="R71" s="173">
        <v>0.71475279335122699</v>
      </c>
      <c r="S71" s="13">
        <v>0.53825518402335404</v>
      </c>
      <c r="T71" s="173">
        <v>1.1361200256641399</v>
      </c>
      <c r="U71" s="13">
        <v>1.4566182564254699</v>
      </c>
      <c r="V71" s="173">
        <v>0.97007294774223796</v>
      </c>
      <c r="W71" s="13">
        <v>3.4850186749452701</v>
      </c>
      <c r="X71" s="173">
        <v>0.57502004962217301</v>
      </c>
      <c r="Y71" s="13">
        <v>9.7420994846626705</v>
      </c>
      <c r="Z71" s="173">
        <v>1.00859777259187</v>
      </c>
      <c r="AA71" s="13">
        <v>4.4572921620822603</v>
      </c>
      <c r="AB71" s="173">
        <v>0.57390910209326795</v>
      </c>
      <c r="AC71" s="13">
        <v>0.97227348713698603</v>
      </c>
      <c r="AD71" s="173">
        <v>0.81241597407546495</v>
      </c>
      <c r="AE71" s="13">
        <v>-5.28480732258042</v>
      </c>
      <c r="AF71" s="173">
        <v>1.16044867372184</v>
      </c>
      <c r="AG71" s="13">
        <v>5.0688024076711597</v>
      </c>
      <c r="AH71" s="173">
        <v>0.59881492888696797</v>
      </c>
      <c r="AI71" s="13">
        <v>5.8213028138873</v>
      </c>
      <c r="AJ71" s="173">
        <v>0.63691492492653301</v>
      </c>
      <c r="AK71" s="13">
        <v>4.9711544601365798</v>
      </c>
      <c r="AL71" s="173">
        <v>0.53888628032723895</v>
      </c>
      <c r="AM71" s="13">
        <v>-9.7647947534588803E-2</v>
      </c>
      <c r="AN71" s="173">
        <v>0.805591547983736</v>
      </c>
      <c r="AO71" s="13">
        <v>-0.85014835375072495</v>
      </c>
      <c r="AP71" s="173">
        <v>0.83430153105403004</v>
      </c>
      <c r="AQ71" s="13">
        <v>10.977682026147599</v>
      </c>
      <c r="AR71" s="173">
        <v>1.11177288330941</v>
      </c>
      <c r="AS71" s="13">
        <v>8.0210067334569892</v>
      </c>
      <c r="AT71" s="173">
        <v>0.80315952596783402</v>
      </c>
      <c r="AU71" s="13">
        <v>15.2996786305625</v>
      </c>
      <c r="AV71" s="173">
        <v>1.02481208988516</v>
      </c>
      <c r="AW71" s="13">
        <v>4.3219966044149203</v>
      </c>
      <c r="AX71" s="173">
        <v>1.51204456403802</v>
      </c>
      <c r="AY71" s="13">
        <v>7.2786718971054798</v>
      </c>
      <c r="AZ71" s="173">
        <v>1.3020388026966301</v>
      </c>
      <c r="BA71" s="13">
        <v>7.7921289310958199</v>
      </c>
      <c r="BB71" s="173">
        <v>0.842786405599804</v>
      </c>
      <c r="BC71" s="13">
        <v>5.7126353527636002</v>
      </c>
      <c r="BD71" s="173">
        <v>0.72116499590275995</v>
      </c>
      <c r="BE71" s="13">
        <v>13.7116568416542</v>
      </c>
      <c r="BF71" s="173">
        <v>1.0186924261113099</v>
      </c>
      <c r="BG71" s="13">
        <v>5.9195279105583403</v>
      </c>
      <c r="BH71" s="173">
        <v>1.3221282783755799</v>
      </c>
      <c r="BI71" s="13">
        <v>7.9990214888905697</v>
      </c>
      <c r="BJ71" s="173">
        <v>1.2481238761965801</v>
      </c>
      <c r="BK71" s="13">
        <v>10.4141395081573</v>
      </c>
      <c r="BL71" s="173">
        <v>1.19100926036835</v>
      </c>
      <c r="BM71" s="13">
        <v>9.0070287725396696</v>
      </c>
      <c r="BN71" s="173">
        <v>0.86517314175340698</v>
      </c>
      <c r="BO71" s="13">
        <v>17.2401882631655</v>
      </c>
      <c r="BP71" s="173">
        <v>1.2344781462600301</v>
      </c>
      <c r="BQ71" s="13">
        <v>6.8260487550081503</v>
      </c>
      <c r="BR71" s="173">
        <v>1.7153540019123601</v>
      </c>
      <c r="BS71" s="13">
        <v>8.2331594906258108</v>
      </c>
      <c r="BT71" s="173">
        <v>1.50746836079735</v>
      </c>
      <c r="BU71" s="13">
        <v>4.2836492989207899</v>
      </c>
      <c r="BV71" s="173">
        <v>0.74169500779408404</v>
      </c>
      <c r="BW71" s="13">
        <v>6.2301990720477898</v>
      </c>
      <c r="BX71" s="173">
        <v>0.74333876989222103</v>
      </c>
      <c r="BY71" s="13">
        <v>11.860236503484099</v>
      </c>
      <c r="BZ71" s="173">
        <v>1.2564884655114501</v>
      </c>
      <c r="CA71" s="13">
        <v>7.5765872045633298</v>
      </c>
      <c r="CB71" s="173">
        <v>1.4590663962102599</v>
      </c>
      <c r="CC71" s="13">
        <v>5.63003743143633</v>
      </c>
      <c r="CD71" s="182">
        <v>1.45990266483359</v>
      </c>
    </row>
    <row r="72" spans="1:82" ht="12.95" customHeight="1" x14ac:dyDescent="0.2">
      <c r="A72" s="2" t="s">
        <v>375</v>
      </c>
      <c r="B72" s="37">
        <v>3</v>
      </c>
      <c r="C72" s="13" t="s">
        <v>476</v>
      </c>
      <c r="D72" s="173" t="s">
        <v>476</v>
      </c>
      <c r="E72" s="13">
        <v>5.22067172902306</v>
      </c>
      <c r="F72" s="173">
        <v>0.45562568550167998</v>
      </c>
      <c r="G72" s="13">
        <v>5.7275408238015899</v>
      </c>
      <c r="H72" s="173">
        <v>0.51379300418674201</v>
      </c>
      <c r="I72" s="13" t="s">
        <v>476</v>
      </c>
      <c r="J72" s="173" t="s">
        <v>476</v>
      </c>
      <c r="K72" s="13">
        <v>0.50686909477852804</v>
      </c>
      <c r="L72" s="173">
        <v>0.68671538241116503</v>
      </c>
      <c r="M72" s="13" t="s">
        <v>476</v>
      </c>
      <c r="N72" s="173" t="s">
        <v>476</v>
      </c>
      <c r="O72" s="13">
        <v>5.3287738550626003</v>
      </c>
      <c r="P72" s="173">
        <v>0.44724251855652902</v>
      </c>
      <c r="Q72" s="13">
        <v>6.7169846767211796</v>
      </c>
      <c r="R72" s="173">
        <v>0.50579703677715304</v>
      </c>
      <c r="S72" s="13" t="s">
        <v>476</v>
      </c>
      <c r="T72" s="173" t="s">
        <v>476</v>
      </c>
      <c r="U72" s="13">
        <v>1.38821082165859</v>
      </c>
      <c r="V72" s="173">
        <v>0.67517146919677795</v>
      </c>
      <c r="W72" s="13" t="s">
        <v>476</v>
      </c>
      <c r="X72" s="173" t="s">
        <v>476</v>
      </c>
      <c r="Y72" s="13">
        <v>3.2336893107059699</v>
      </c>
      <c r="Z72" s="173">
        <v>0.36611453561472102</v>
      </c>
      <c r="AA72" s="13">
        <v>3.3040294982359502</v>
      </c>
      <c r="AB72" s="173">
        <v>0.36316987698980102</v>
      </c>
      <c r="AC72" s="13" t="s">
        <v>476</v>
      </c>
      <c r="AD72" s="173" t="s">
        <v>476</v>
      </c>
      <c r="AE72" s="13">
        <v>7.0340187529970996E-2</v>
      </c>
      <c r="AF72" s="173">
        <v>0.51568615721305699</v>
      </c>
      <c r="AG72" s="13" t="s">
        <v>476</v>
      </c>
      <c r="AH72" s="173" t="s">
        <v>476</v>
      </c>
      <c r="AI72" s="13">
        <v>7.1675291836781296</v>
      </c>
      <c r="AJ72" s="173">
        <v>0.45724484873195098</v>
      </c>
      <c r="AK72" s="13">
        <v>10.770696953356</v>
      </c>
      <c r="AL72" s="173">
        <v>0.61395335855854405</v>
      </c>
      <c r="AM72" s="13" t="s">
        <v>476</v>
      </c>
      <c r="AN72" s="173" t="s">
        <v>476</v>
      </c>
      <c r="AO72" s="13">
        <v>3.6031677696779001</v>
      </c>
      <c r="AP72" s="173">
        <v>0.76551393075320395</v>
      </c>
      <c r="AQ72" s="13" t="s">
        <v>476</v>
      </c>
      <c r="AR72" s="173" t="s">
        <v>476</v>
      </c>
      <c r="AS72" s="13">
        <v>11.8499185481511</v>
      </c>
      <c r="AT72" s="173">
        <v>0.69915481482576103</v>
      </c>
      <c r="AU72" s="13">
        <v>15.004870729892501</v>
      </c>
      <c r="AV72" s="173">
        <v>0.72668706842375397</v>
      </c>
      <c r="AW72" s="13" t="s">
        <v>476</v>
      </c>
      <c r="AX72" s="173" t="s">
        <v>476</v>
      </c>
      <c r="AY72" s="13">
        <v>3.1549521817414199</v>
      </c>
      <c r="AZ72" s="173">
        <v>1.00841040777471</v>
      </c>
      <c r="BA72" s="13" t="s">
        <v>476</v>
      </c>
      <c r="BB72" s="173" t="s">
        <v>476</v>
      </c>
      <c r="BC72" s="13">
        <v>12.779949326917199</v>
      </c>
      <c r="BD72" s="173">
        <v>0.66004839732638898</v>
      </c>
      <c r="BE72" s="13">
        <v>15.6485059701662</v>
      </c>
      <c r="BF72" s="173">
        <v>0.81412036667330701</v>
      </c>
      <c r="BG72" s="13" t="s">
        <v>476</v>
      </c>
      <c r="BH72" s="173" t="s">
        <v>476</v>
      </c>
      <c r="BI72" s="13">
        <v>2.86855664324897</v>
      </c>
      <c r="BJ72" s="173">
        <v>1.0480724489487401</v>
      </c>
      <c r="BK72" s="13" t="s">
        <v>476</v>
      </c>
      <c r="BL72" s="173" t="s">
        <v>476</v>
      </c>
      <c r="BM72" s="13">
        <v>25.968263376167201</v>
      </c>
      <c r="BN72" s="173">
        <v>0.87084415557329897</v>
      </c>
      <c r="BO72" s="13">
        <v>24.972652531480701</v>
      </c>
      <c r="BP72" s="173">
        <v>0.90269292522385702</v>
      </c>
      <c r="BQ72" s="13" t="s">
        <v>476</v>
      </c>
      <c r="BR72" s="173" t="s">
        <v>476</v>
      </c>
      <c r="BS72" s="13">
        <v>-0.99561084468652095</v>
      </c>
      <c r="BT72" s="173">
        <v>1.25428228901846</v>
      </c>
      <c r="BU72" s="13" t="s">
        <v>476</v>
      </c>
      <c r="BV72" s="173" t="s">
        <v>476</v>
      </c>
      <c r="BW72" s="13">
        <v>19.750192503768801</v>
      </c>
      <c r="BX72" s="173">
        <v>0.88591876034872996</v>
      </c>
      <c r="BY72" s="13">
        <v>29.464880964011599</v>
      </c>
      <c r="BZ72" s="173">
        <v>1.03021926046856</v>
      </c>
      <c r="CA72" s="13" t="s">
        <v>476</v>
      </c>
      <c r="CB72" s="173" t="s">
        <v>476</v>
      </c>
      <c r="CC72" s="13">
        <v>9.7146884602427797</v>
      </c>
      <c r="CD72" s="182">
        <v>1.3587508140119799</v>
      </c>
    </row>
    <row r="73" spans="1:82" ht="12.95" customHeight="1" x14ac:dyDescent="0.2">
      <c r="A73" s="2" t="s">
        <v>382</v>
      </c>
      <c r="B73" s="37">
        <v>3</v>
      </c>
      <c r="C73" s="13" t="s">
        <v>476</v>
      </c>
      <c r="D73" s="173" t="s">
        <v>476</v>
      </c>
      <c r="E73" s="13">
        <v>6.7404135555423998</v>
      </c>
      <c r="F73" s="173">
        <v>0.59887707843069604</v>
      </c>
      <c r="G73" s="13">
        <v>15.1055796327334</v>
      </c>
      <c r="H73" s="173">
        <v>0.91889854284821104</v>
      </c>
      <c r="I73" s="13" t="s">
        <v>476</v>
      </c>
      <c r="J73" s="173" t="s">
        <v>476</v>
      </c>
      <c r="K73" s="13">
        <v>8.3651660771910201</v>
      </c>
      <c r="L73" s="173">
        <v>1.0968264617150001</v>
      </c>
      <c r="M73" s="13" t="s">
        <v>476</v>
      </c>
      <c r="N73" s="173" t="s">
        <v>476</v>
      </c>
      <c r="O73" s="13">
        <v>5.6869606850124201</v>
      </c>
      <c r="P73" s="173">
        <v>0.56743724119915295</v>
      </c>
      <c r="Q73" s="13">
        <v>12.4374630257623</v>
      </c>
      <c r="R73" s="173">
        <v>0.93404665441176604</v>
      </c>
      <c r="S73" s="13" t="s">
        <v>476</v>
      </c>
      <c r="T73" s="173" t="s">
        <v>476</v>
      </c>
      <c r="U73" s="13">
        <v>6.7505023407498799</v>
      </c>
      <c r="V73" s="173">
        <v>1.09289897763587</v>
      </c>
      <c r="W73" s="13" t="s">
        <v>476</v>
      </c>
      <c r="X73" s="173" t="s">
        <v>476</v>
      </c>
      <c r="Y73" s="13">
        <v>3.3746997383718802</v>
      </c>
      <c r="Z73" s="173">
        <v>0.46285575555733299</v>
      </c>
      <c r="AA73" s="13">
        <v>12.752284554394301</v>
      </c>
      <c r="AB73" s="173">
        <v>0.87664653584319996</v>
      </c>
      <c r="AC73" s="13" t="s">
        <v>476</v>
      </c>
      <c r="AD73" s="173" t="s">
        <v>476</v>
      </c>
      <c r="AE73" s="13">
        <v>9.3775848160223791</v>
      </c>
      <c r="AF73" s="173">
        <v>0.99133475640594404</v>
      </c>
      <c r="AG73" s="13" t="s">
        <v>476</v>
      </c>
      <c r="AH73" s="173" t="s">
        <v>476</v>
      </c>
      <c r="AI73" s="13">
        <v>5.2519048614585104</v>
      </c>
      <c r="AJ73" s="173">
        <v>0.52300121946730305</v>
      </c>
      <c r="AK73" s="13">
        <v>14.8218051205344</v>
      </c>
      <c r="AL73" s="173">
        <v>0.97296652257752803</v>
      </c>
      <c r="AM73" s="13" t="s">
        <v>476</v>
      </c>
      <c r="AN73" s="173" t="s">
        <v>476</v>
      </c>
      <c r="AO73" s="13">
        <v>9.5699002590759203</v>
      </c>
      <c r="AP73" s="173">
        <v>1.10462397657343</v>
      </c>
      <c r="AQ73" s="13" t="s">
        <v>476</v>
      </c>
      <c r="AR73" s="173" t="s">
        <v>476</v>
      </c>
      <c r="AS73" s="13">
        <v>11.512205368715399</v>
      </c>
      <c r="AT73" s="173">
        <v>0.89731459084285603</v>
      </c>
      <c r="AU73" s="13">
        <v>18.4679985278147</v>
      </c>
      <c r="AV73" s="173">
        <v>0.99239427157618798</v>
      </c>
      <c r="AW73" s="13" t="s">
        <v>476</v>
      </c>
      <c r="AX73" s="173" t="s">
        <v>476</v>
      </c>
      <c r="AY73" s="13">
        <v>6.9557931590993798</v>
      </c>
      <c r="AZ73" s="173">
        <v>1.3379162399779401</v>
      </c>
      <c r="BA73" s="13" t="s">
        <v>476</v>
      </c>
      <c r="BB73" s="173" t="s">
        <v>476</v>
      </c>
      <c r="BC73" s="13">
        <v>13.450776408663801</v>
      </c>
      <c r="BD73" s="173">
        <v>0.86315520891586295</v>
      </c>
      <c r="BE73" s="13">
        <v>17.652688504226401</v>
      </c>
      <c r="BF73" s="173">
        <v>1.0577724535681201</v>
      </c>
      <c r="BG73" s="13" t="s">
        <v>476</v>
      </c>
      <c r="BH73" s="173" t="s">
        <v>476</v>
      </c>
      <c r="BI73" s="13">
        <v>4.20191209556255</v>
      </c>
      <c r="BJ73" s="173">
        <v>1.36525436392128</v>
      </c>
      <c r="BK73" s="13" t="s">
        <v>476</v>
      </c>
      <c r="BL73" s="173" t="s">
        <v>476</v>
      </c>
      <c r="BM73" s="13">
        <v>20.027802578577401</v>
      </c>
      <c r="BN73" s="173">
        <v>0.95379041434866096</v>
      </c>
      <c r="BO73" s="13">
        <v>14.305430229242299</v>
      </c>
      <c r="BP73" s="173">
        <v>0.88841060131752303</v>
      </c>
      <c r="BQ73" s="13" t="s">
        <v>476</v>
      </c>
      <c r="BR73" s="173" t="s">
        <v>476</v>
      </c>
      <c r="BS73" s="13">
        <v>-5.7223723493350303</v>
      </c>
      <c r="BT73" s="173">
        <v>1.30345293395533</v>
      </c>
      <c r="BU73" s="13" t="s">
        <v>476</v>
      </c>
      <c r="BV73" s="173" t="s">
        <v>476</v>
      </c>
      <c r="BW73" s="13">
        <v>11.4264638580742</v>
      </c>
      <c r="BX73" s="173">
        <v>0.733164750503977</v>
      </c>
      <c r="BY73" s="13">
        <v>8.8026796075395808</v>
      </c>
      <c r="BZ73" s="173">
        <v>0.78901268313717499</v>
      </c>
      <c r="CA73" s="13" t="s">
        <v>476</v>
      </c>
      <c r="CB73" s="173" t="s">
        <v>476</v>
      </c>
      <c r="CC73" s="13">
        <v>-2.62378425053465</v>
      </c>
      <c r="CD73" s="182">
        <v>1.0770661843790701</v>
      </c>
    </row>
    <row r="74" spans="1:82" ht="12.95" customHeight="1" x14ac:dyDescent="0.2">
      <c r="A74" s="2" t="s">
        <v>386</v>
      </c>
      <c r="B74" s="37">
        <v>3</v>
      </c>
      <c r="C74" s="13" t="s">
        <v>476</v>
      </c>
      <c r="D74" s="173" t="s">
        <v>476</v>
      </c>
      <c r="E74" s="13">
        <v>2.8704033633686201</v>
      </c>
      <c r="F74" s="173">
        <v>0.27414129218782102</v>
      </c>
      <c r="G74" s="13">
        <v>4.36023848682626</v>
      </c>
      <c r="H74" s="173">
        <v>0.41398040021825599</v>
      </c>
      <c r="I74" s="13" t="s">
        <v>476</v>
      </c>
      <c r="J74" s="173" t="s">
        <v>476</v>
      </c>
      <c r="K74" s="13">
        <v>1.4898351234576399</v>
      </c>
      <c r="L74" s="173">
        <v>0.49652111722189202</v>
      </c>
      <c r="M74" s="13" t="s">
        <v>476</v>
      </c>
      <c r="N74" s="173" t="s">
        <v>476</v>
      </c>
      <c r="O74" s="13">
        <v>3.16365330639311</v>
      </c>
      <c r="P74" s="173">
        <v>0.30365669730626499</v>
      </c>
      <c r="Q74" s="13">
        <v>5.7580409167210904</v>
      </c>
      <c r="R74" s="173">
        <v>0.49645725878985802</v>
      </c>
      <c r="S74" s="13" t="s">
        <v>476</v>
      </c>
      <c r="T74" s="173" t="s">
        <v>476</v>
      </c>
      <c r="U74" s="13">
        <v>2.5943876103279799</v>
      </c>
      <c r="V74" s="173">
        <v>0.58195979210258897</v>
      </c>
      <c r="W74" s="13" t="s">
        <v>476</v>
      </c>
      <c r="X74" s="173" t="s">
        <v>476</v>
      </c>
      <c r="Y74" s="13">
        <v>3.8717082345357099</v>
      </c>
      <c r="Z74" s="173">
        <v>0.33630227169074101</v>
      </c>
      <c r="AA74" s="13">
        <v>4.8052446096259001</v>
      </c>
      <c r="AB74" s="173">
        <v>0.41694925599302302</v>
      </c>
      <c r="AC74" s="13" t="s">
        <v>476</v>
      </c>
      <c r="AD74" s="173" t="s">
        <v>476</v>
      </c>
      <c r="AE74" s="13">
        <v>0.93353637509019505</v>
      </c>
      <c r="AF74" s="173">
        <v>0.53567331464007795</v>
      </c>
      <c r="AG74" s="13" t="s">
        <v>476</v>
      </c>
      <c r="AH74" s="173" t="s">
        <v>476</v>
      </c>
      <c r="AI74" s="13">
        <v>3.8346738765953798</v>
      </c>
      <c r="AJ74" s="173">
        <v>0.290283821285994</v>
      </c>
      <c r="AK74" s="13">
        <v>6.4010764590641402</v>
      </c>
      <c r="AL74" s="173">
        <v>0.53961653620114403</v>
      </c>
      <c r="AM74" s="13" t="s">
        <v>476</v>
      </c>
      <c r="AN74" s="173" t="s">
        <v>476</v>
      </c>
      <c r="AO74" s="13">
        <v>2.56640258246876</v>
      </c>
      <c r="AP74" s="173">
        <v>0.61274032268336998</v>
      </c>
      <c r="AQ74" s="13" t="s">
        <v>476</v>
      </c>
      <c r="AR74" s="173" t="s">
        <v>476</v>
      </c>
      <c r="AS74" s="13">
        <v>7.3633041279616904</v>
      </c>
      <c r="AT74" s="173">
        <v>0.44987401527174797</v>
      </c>
      <c r="AU74" s="13">
        <v>17.1191723054426</v>
      </c>
      <c r="AV74" s="173">
        <v>0.71346402015547505</v>
      </c>
      <c r="AW74" s="13" t="s">
        <v>476</v>
      </c>
      <c r="AX74" s="173" t="s">
        <v>476</v>
      </c>
      <c r="AY74" s="13">
        <v>9.7558681774808793</v>
      </c>
      <c r="AZ74" s="173">
        <v>0.84345571174373901</v>
      </c>
      <c r="BA74" s="13" t="s">
        <v>476</v>
      </c>
      <c r="BB74" s="173" t="s">
        <v>476</v>
      </c>
      <c r="BC74" s="13">
        <v>3.8187753103881201</v>
      </c>
      <c r="BD74" s="173">
        <v>0.30032319809423202</v>
      </c>
      <c r="BE74" s="13">
        <v>7.07283065760355</v>
      </c>
      <c r="BF74" s="173">
        <v>0.55367283537613599</v>
      </c>
      <c r="BG74" s="13" t="s">
        <v>476</v>
      </c>
      <c r="BH74" s="173" t="s">
        <v>476</v>
      </c>
      <c r="BI74" s="13">
        <v>3.2540553472154299</v>
      </c>
      <c r="BJ74" s="173">
        <v>0.629879061365749</v>
      </c>
      <c r="BK74" s="13" t="s">
        <v>476</v>
      </c>
      <c r="BL74" s="173" t="s">
        <v>476</v>
      </c>
      <c r="BM74" s="13">
        <v>17.8425601926124</v>
      </c>
      <c r="BN74" s="173">
        <v>0.88855334113794004</v>
      </c>
      <c r="BO74" s="13">
        <v>17.575738502918899</v>
      </c>
      <c r="BP74" s="173">
        <v>0.78353479775591495</v>
      </c>
      <c r="BQ74" s="13" t="s">
        <v>476</v>
      </c>
      <c r="BR74" s="173" t="s">
        <v>476</v>
      </c>
      <c r="BS74" s="13">
        <v>-0.26682168969358599</v>
      </c>
      <c r="BT74" s="173">
        <v>1.18467456262967</v>
      </c>
      <c r="BU74" s="13" t="s">
        <v>476</v>
      </c>
      <c r="BV74" s="173" t="s">
        <v>476</v>
      </c>
      <c r="BW74" s="13">
        <v>23.5247279546948</v>
      </c>
      <c r="BX74" s="173">
        <v>0.85337005342047501</v>
      </c>
      <c r="BY74" s="13">
        <v>19.335695759105299</v>
      </c>
      <c r="BZ74" s="173">
        <v>0.74120687462993995</v>
      </c>
      <c r="CA74" s="13" t="s">
        <v>476</v>
      </c>
      <c r="CB74" s="173" t="s">
        <v>476</v>
      </c>
      <c r="CC74" s="13">
        <v>-4.1890321955894398</v>
      </c>
      <c r="CD74" s="182">
        <v>1.13032211297203</v>
      </c>
    </row>
    <row r="75" spans="1:82" ht="12.95" customHeight="1" x14ac:dyDescent="0.2">
      <c r="A75" s="3" t="s">
        <v>387</v>
      </c>
      <c r="B75" s="180">
        <v>3</v>
      </c>
      <c r="C75" s="28" t="s">
        <v>476</v>
      </c>
      <c r="D75" s="178" t="s">
        <v>476</v>
      </c>
      <c r="E75" s="28">
        <v>3.8256866954194599</v>
      </c>
      <c r="F75" s="178">
        <v>0.26576974724824898</v>
      </c>
      <c r="G75" s="28">
        <v>8.9785062264042601</v>
      </c>
      <c r="H75" s="178">
        <v>1.0098782092095699</v>
      </c>
      <c r="I75" s="28" t="s">
        <v>476</v>
      </c>
      <c r="J75" s="178" t="s">
        <v>476</v>
      </c>
      <c r="K75" s="28">
        <v>5.1528195309848002</v>
      </c>
      <c r="L75" s="178">
        <v>1.0442641217569</v>
      </c>
      <c r="M75" s="28" t="s">
        <v>476</v>
      </c>
      <c r="N75" s="178" t="s">
        <v>476</v>
      </c>
      <c r="O75" s="28">
        <v>4.3455752225238404</v>
      </c>
      <c r="P75" s="178">
        <v>0.28678570531752401</v>
      </c>
      <c r="Q75" s="28">
        <v>10.629834576575901</v>
      </c>
      <c r="R75" s="178">
        <v>0.92028927401518601</v>
      </c>
      <c r="S75" s="28" t="s">
        <v>476</v>
      </c>
      <c r="T75" s="178" t="s">
        <v>476</v>
      </c>
      <c r="U75" s="28">
        <v>6.2842593540520797</v>
      </c>
      <c r="V75" s="178">
        <v>0.96393899632801805</v>
      </c>
      <c r="W75" s="28" t="s">
        <v>476</v>
      </c>
      <c r="X75" s="178" t="s">
        <v>476</v>
      </c>
      <c r="Y75" s="28">
        <v>4.6701473914196097</v>
      </c>
      <c r="Z75" s="178">
        <v>0.28783119124426199</v>
      </c>
      <c r="AA75" s="28">
        <v>10.410971730254101</v>
      </c>
      <c r="AB75" s="178">
        <v>1.1003115370685801</v>
      </c>
      <c r="AC75" s="28" t="s">
        <v>476</v>
      </c>
      <c r="AD75" s="178" t="s">
        <v>476</v>
      </c>
      <c r="AE75" s="28">
        <v>5.7408243388345301</v>
      </c>
      <c r="AF75" s="178">
        <v>1.1373356027397199</v>
      </c>
      <c r="AG75" s="28" t="s">
        <v>476</v>
      </c>
      <c r="AH75" s="178" t="s">
        <v>476</v>
      </c>
      <c r="AI75" s="28">
        <v>6.30531833948341</v>
      </c>
      <c r="AJ75" s="178">
        <v>0.33931293840914001</v>
      </c>
      <c r="AK75" s="28">
        <v>13.203509773784701</v>
      </c>
      <c r="AL75" s="178">
        <v>1.1881930165494099</v>
      </c>
      <c r="AM75" s="28" t="s">
        <v>476</v>
      </c>
      <c r="AN75" s="178" t="s">
        <v>476</v>
      </c>
      <c r="AO75" s="28">
        <v>6.8981914343012498</v>
      </c>
      <c r="AP75" s="178">
        <v>1.23569248389258</v>
      </c>
      <c r="AQ75" s="28" t="s">
        <v>476</v>
      </c>
      <c r="AR75" s="178" t="s">
        <v>476</v>
      </c>
      <c r="AS75" s="28">
        <v>9.1041094704836194</v>
      </c>
      <c r="AT75" s="178">
        <v>0.444366881202853</v>
      </c>
      <c r="AU75" s="28">
        <v>17.803034698193802</v>
      </c>
      <c r="AV75" s="178">
        <v>0.97009755077900595</v>
      </c>
      <c r="AW75" s="28" t="s">
        <v>476</v>
      </c>
      <c r="AX75" s="178" t="s">
        <v>476</v>
      </c>
      <c r="AY75" s="28">
        <v>8.6989252277101308</v>
      </c>
      <c r="AZ75" s="178">
        <v>1.0670291388417501</v>
      </c>
      <c r="BA75" s="28" t="s">
        <v>476</v>
      </c>
      <c r="BB75" s="178" t="s">
        <v>476</v>
      </c>
      <c r="BC75" s="28">
        <v>6.2032576258969101</v>
      </c>
      <c r="BD75" s="178">
        <v>0.36597336765042698</v>
      </c>
      <c r="BE75" s="28">
        <v>13.318898527929001</v>
      </c>
      <c r="BF75" s="178">
        <v>0.93584210864973305</v>
      </c>
      <c r="BG75" s="28" t="s">
        <v>476</v>
      </c>
      <c r="BH75" s="178" t="s">
        <v>476</v>
      </c>
      <c r="BI75" s="28">
        <v>7.1156409020320996</v>
      </c>
      <c r="BJ75" s="178">
        <v>1.00485668537925</v>
      </c>
      <c r="BK75" s="28" t="s">
        <v>476</v>
      </c>
      <c r="BL75" s="178" t="s">
        <v>476</v>
      </c>
      <c r="BM75" s="28">
        <v>15.3950579902352</v>
      </c>
      <c r="BN75" s="178">
        <v>0.56742997390167604</v>
      </c>
      <c r="BO75" s="28">
        <v>20.137821032142</v>
      </c>
      <c r="BP75" s="178">
        <v>1.39390858130704</v>
      </c>
      <c r="BQ75" s="28" t="s">
        <v>476</v>
      </c>
      <c r="BR75" s="178" t="s">
        <v>476</v>
      </c>
      <c r="BS75" s="28">
        <v>4.7427630419067901</v>
      </c>
      <c r="BT75" s="178">
        <v>1.5049777102413999</v>
      </c>
      <c r="BU75" s="28" t="s">
        <v>476</v>
      </c>
      <c r="BV75" s="178" t="s">
        <v>476</v>
      </c>
      <c r="BW75" s="28">
        <v>9.2342545037635304</v>
      </c>
      <c r="BX75" s="178">
        <v>0.36507546131367102</v>
      </c>
      <c r="BY75" s="28">
        <v>13.1707841310678</v>
      </c>
      <c r="BZ75" s="178">
        <v>1.0184168139944001</v>
      </c>
      <c r="CA75" s="28" t="s">
        <v>476</v>
      </c>
      <c r="CB75" s="178" t="s">
        <v>476</v>
      </c>
      <c r="CC75" s="28">
        <v>3.9365296273042798</v>
      </c>
      <c r="CD75" s="184">
        <v>1.0818747152419701</v>
      </c>
    </row>
    <row r="77" spans="1:82" x14ac:dyDescent="0.2">
      <c r="A77" s="52" t="s">
        <v>542</v>
      </c>
    </row>
    <row r="78" spans="1:82" x14ac:dyDescent="0.2">
      <c r="A78" s="52" t="s">
        <v>550</v>
      </c>
    </row>
    <row r="79" spans="1:82" x14ac:dyDescent="0.2">
      <c r="A79" s="52" t="s">
        <v>400</v>
      </c>
    </row>
    <row r="80" spans="1:82" x14ac:dyDescent="0.2">
      <c r="A80" s="52" t="s">
        <v>474</v>
      </c>
    </row>
    <row r="81" spans="1:1" x14ac:dyDescent="0.2">
      <c r="A81" s="52" t="s">
        <v>432</v>
      </c>
    </row>
    <row r="82" spans="1:1" x14ac:dyDescent="0.2">
      <c r="A82" s="52" t="s">
        <v>401</v>
      </c>
    </row>
    <row r="83" spans="1:1" x14ac:dyDescent="0.2">
      <c r="A83" s="52" t="s">
        <v>402</v>
      </c>
    </row>
    <row r="84" spans="1:1" x14ac:dyDescent="0.2">
      <c r="A84" s="52" t="s">
        <v>403</v>
      </c>
    </row>
    <row r="85" spans="1:1" x14ac:dyDescent="0.2">
      <c r="A85" s="172" t="str">
        <f>HYPERLINK("https://oecdcode.org/disclaimers/cyprus.html", "Information on data for Cyprus: https://oecdcode.org/disclaimers/cyprus.html")</f>
        <v>Information on data for Cyprus: https://oecdcode.org/disclaimers/cyprus.html</v>
      </c>
    </row>
    <row r="86" spans="1:1" x14ac:dyDescent="0.2">
      <c r="A86" s="52" t="s">
        <v>475</v>
      </c>
    </row>
  </sheetData>
  <mergeCells count="50">
    <mergeCell ref="BU7:CD7"/>
    <mergeCell ref="BU8:BV9"/>
    <mergeCell ref="BW8:BX9"/>
    <mergeCell ref="BY8:BZ9"/>
    <mergeCell ref="CA8:CB9"/>
    <mergeCell ref="CC8:CD9"/>
    <mergeCell ref="BK7:BT7"/>
    <mergeCell ref="BK8:BL9"/>
    <mergeCell ref="BM8:BN9"/>
    <mergeCell ref="BO8:BP9"/>
    <mergeCell ref="BQ8:BR9"/>
    <mergeCell ref="BS8:BT9"/>
    <mergeCell ref="BA7:BJ7"/>
    <mergeCell ref="BA8:BB9"/>
    <mergeCell ref="BC8:BD9"/>
    <mergeCell ref="BE8:BF9"/>
    <mergeCell ref="BG8:BH9"/>
    <mergeCell ref="BI8:BJ9"/>
    <mergeCell ref="AQ7:AZ7"/>
    <mergeCell ref="AQ8:AR9"/>
    <mergeCell ref="AS8:AT9"/>
    <mergeCell ref="AU8:AV9"/>
    <mergeCell ref="AW8:AX9"/>
    <mergeCell ref="AY8:AZ9"/>
    <mergeCell ref="Y8:Z9"/>
    <mergeCell ref="AA8:AB9"/>
    <mergeCell ref="AC8:AD9"/>
    <mergeCell ref="AE8:AF9"/>
    <mergeCell ref="AG7:AP7"/>
    <mergeCell ref="AG8:AH9"/>
    <mergeCell ref="AI8:AJ9"/>
    <mergeCell ref="AK8:AL9"/>
    <mergeCell ref="AM8:AN9"/>
    <mergeCell ref="AO8:AP9"/>
    <mergeCell ref="B6:B10"/>
    <mergeCell ref="C6:CD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398" priority="16">
      <formula>ABS(I1/J1)&gt;1.95996398454005</formula>
    </cfRule>
  </conditionalFormatting>
  <conditionalFormatting sqref="K1:K200">
    <cfRule type="expression" dxfId="397" priority="15">
      <formula>ABS(K1/L1)&gt;1.95996398454005</formula>
    </cfRule>
  </conditionalFormatting>
  <conditionalFormatting sqref="S1:S200">
    <cfRule type="expression" dxfId="396" priority="14">
      <formula>ABS(S1/T1)&gt;1.95996398454005</formula>
    </cfRule>
  </conditionalFormatting>
  <conditionalFormatting sqref="U1:U200">
    <cfRule type="expression" dxfId="395" priority="13">
      <formula>ABS(U1/V1)&gt;1.95996398454005</formula>
    </cfRule>
  </conditionalFormatting>
  <conditionalFormatting sqref="AC1:AC200">
    <cfRule type="expression" dxfId="394" priority="12">
      <formula>ABS(AC1/AD1)&gt;1.95996398454005</formula>
    </cfRule>
  </conditionalFormatting>
  <conditionalFormatting sqref="AE1:AE200">
    <cfRule type="expression" dxfId="393" priority="11">
      <formula>ABS(AE1/AF1)&gt;1.95996398454005</formula>
    </cfRule>
  </conditionalFormatting>
  <conditionalFormatting sqref="AM1:AM200">
    <cfRule type="expression" dxfId="392" priority="10">
      <formula>ABS(AM1/AN1)&gt;1.95996398454005</formula>
    </cfRule>
  </conditionalFormatting>
  <conditionalFormatting sqref="AO1:AO200">
    <cfRule type="expression" dxfId="391" priority="9">
      <formula>ABS(AO1/AP1)&gt;1.95996398454005</formula>
    </cfRule>
  </conditionalFormatting>
  <conditionalFormatting sqref="AW1:AW200">
    <cfRule type="expression" dxfId="390" priority="8">
      <formula>ABS(AW1/AX1)&gt;1.95996398454005</formula>
    </cfRule>
  </conditionalFormatting>
  <conditionalFormatting sqref="AY1:AY200">
    <cfRule type="expression" dxfId="389" priority="7">
      <formula>ABS(AY1/AZ1)&gt;1.95996398454005</formula>
    </cfRule>
  </conditionalFormatting>
  <conditionalFormatting sqref="BG1:BG200">
    <cfRule type="expression" dxfId="388" priority="6">
      <formula>ABS(BG1/BH1)&gt;1.95996398454005</formula>
    </cfRule>
  </conditionalFormatting>
  <conditionalFormatting sqref="BI1:BI200">
    <cfRule type="expression" dxfId="387" priority="5">
      <formula>ABS(BI1/BJ1)&gt;1.95996398454005</formula>
    </cfRule>
  </conditionalFormatting>
  <conditionalFormatting sqref="BQ1:BQ200">
    <cfRule type="expression" dxfId="386" priority="4">
      <formula>ABS(BQ1/BR1)&gt;1.95996398454005</formula>
    </cfRule>
  </conditionalFormatting>
  <conditionalFormatting sqref="BS1:BS200">
    <cfRule type="expression" dxfId="385" priority="3">
      <formula>ABS(BS1/BT1)&gt;1.95996398454005</formula>
    </cfRule>
  </conditionalFormatting>
  <conditionalFormatting sqref="CA1:CA200">
    <cfRule type="expression" dxfId="384" priority="2">
      <formula>ABS(CA1/CB1)&gt;1.95996398454005</formula>
    </cfRule>
  </conditionalFormatting>
  <conditionalFormatting sqref="CC1:CC200">
    <cfRule type="expression" dxfId="383" priority="1">
      <formula>ABS(CC1/CD1)&gt;1.95996398454005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F105"/>
  <sheetViews>
    <sheetView showGridLines="0" zoomScale="80" workbookViewId="0"/>
  </sheetViews>
  <sheetFormatPr defaultColWidth="10.85546875" defaultRowHeight="12.75" x14ac:dyDescent="0.2"/>
  <cols>
    <col min="1" max="1" width="30.7109375" customWidth="1"/>
    <col min="2" max="2" width="8.7109375" customWidth="1"/>
  </cols>
  <sheetData>
    <row r="1" spans="1:58" x14ac:dyDescent="0.2">
      <c r="A1" s="1" t="s">
        <v>257</v>
      </c>
    </row>
    <row r="2" spans="1:58" x14ac:dyDescent="0.2">
      <c r="A2" s="51" t="s">
        <v>258</v>
      </c>
    </row>
    <row r="3" spans="1:58" x14ac:dyDescent="0.2">
      <c r="A3" s="47" t="s">
        <v>323</v>
      </c>
    </row>
    <row r="4" spans="1:58" x14ac:dyDescent="0.2">
      <c r="A4" s="147" t="str">
        <f>HYPERLINK("#'TOC'!A1", "Back to TOC")</f>
        <v>Back to TOC</v>
      </c>
    </row>
    <row r="6" spans="1:58" ht="15.95" customHeight="1" x14ac:dyDescent="0.2">
      <c r="B6" s="671" t="s">
        <v>324</v>
      </c>
      <c r="C6" s="674" t="s">
        <v>458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5"/>
    </row>
    <row r="7" spans="1:58" ht="32.1" customHeight="1" x14ac:dyDescent="0.2">
      <c r="B7" s="672"/>
      <c r="C7" s="676" t="s">
        <v>544</v>
      </c>
      <c r="D7" s="676"/>
      <c r="E7" s="676"/>
      <c r="F7" s="676"/>
      <c r="G7" s="676"/>
      <c r="H7" s="676"/>
      <c r="I7" s="676"/>
      <c r="J7" s="676"/>
      <c r="K7" s="676"/>
      <c r="L7" s="676"/>
      <c r="M7" s="676" t="s">
        <v>545</v>
      </c>
      <c r="N7" s="676"/>
      <c r="O7" s="676"/>
      <c r="P7" s="676"/>
      <c r="Q7" s="676"/>
      <c r="R7" s="676"/>
      <c r="S7" s="676"/>
      <c r="T7" s="676"/>
      <c r="U7" s="676"/>
      <c r="V7" s="676"/>
      <c r="W7" s="676" t="s">
        <v>546</v>
      </c>
      <c r="X7" s="676"/>
      <c r="Y7" s="676"/>
      <c r="Z7" s="676"/>
      <c r="AA7" s="676"/>
      <c r="AB7" s="676"/>
      <c r="AC7" s="676"/>
      <c r="AD7" s="676"/>
      <c r="AE7" s="676"/>
      <c r="AF7" s="676"/>
      <c r="AG7" s="676" t="s">
        <v>547</v>
      </c>
      <c r="AH7" s="676"/>
      <c r="AI7" s="676"/>
      <c r="AJ7" s="676"/>
      <c r="AK7" s="676"/>
      <c r="AL7" s="676"/>
      <c r="AM7" s="676"/>
      <c r="AN7" s="676"/>
      <c r="AO7" s="676"/>
      <c r="AP7" s="676"/>
      <c r="AQ7" s="679" t="s">
        <v>338</v>
      </c>
      <c r="AR7" s="679"/>
      <c r="AS7" s="679"/>
      <c r="AT7" s="679"/>
      <c r="AU7" s="679"/>
      <c r="AV7" s="679"/>
      <c r="AW7" s="679"/>
      <c r="AX7" s="679"/>
      <c r="AY7" s="679" t="s">
        <v>339</v>
      </c>
      <c r="AZ7" s="679"/>
      <c r="BA7" s="679"/>
      <c r="BB7" s="679"/>
      <c r="BC7" s="679"/>
      <c r="BD7" s="679"/>
      <c r="BE7" s="679"/>
      <c r="BF7" s="681"/>
    </row>
    <row r="8" spans="1:58"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80" t="s">
        <v>327</v>
      </c>
      <c r="AR8" s="680"/>
      <c r="AS8" s="680"/>
      <c r="AT8" s="680"/>
      <c r="AU8" s="680"/>
      <c r="AV8" s="680"/>
      <c r="AW8" s="680"/>
      <c r="AX8" s="680"/>
      <c r="AY8" s="680" t="s">
        <v>327</v>
      </c>
      <c r="AZ8" s="680"/>
      <c r="BA8" s="680"/>
      <c r="BB8" s="680"/>
      <c r="BC8" s="680"/>
      <c r="BD8" s="680"/>
      <c r="BE8" s="680"/>
      <c r="BF8" s="682"/>
    </row>
    <row r="9" spans="1:58" ht="48"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80" t="s">
        <v>544</v>
      </c>
      <c r="AR9" s="680"/>
      <c r="AS9" s="680" t="s">
        <v>545</v>
      </c>
      <c r="AT9" s="680"/>
      <c r="AU9" s="680" t="s">
        <v>546</v>
      </c>
      <c r="AV9" s="680"/>
      <c r="AW9" s="680" t="s">
        <v>547</v>
      </c>
      <c r="AX9" s="680"/>
      <c r="AY9" s="680" t="s">
        <v>544</v>
      </c>
      <c r="AZ9" s="680"/>
      <c r="BA9" s="680" t="s">
        <v>545</v>
      </c>
      <c r="BB9" s="680"/>
      <c r="BC9" s="680" t="s">
        <v>546</v>
      </c>
      <c r="BD9" s="680"/>
      <c r="BE9" s="680" t="s">
        <v>547</v>
      </c>
      <c r="BF9" s="682"/>
    </row>
    <row r="10" spans="1:58"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333</v>
      </c>
      <c r="AR10" s="4" t="s">
        <v>328</v>
      </c>
      <c r="AS10" s="4" t="s">
        <v>333</v>
      </c>
      <c r="AT10" s="4" t="s">
        <v>328</v>
      </c>
      <c r="AU10" s="4" t="s">
        <v>333</v>
      </c>
      <c r="AV10" s="4" t="s">
        <v>328</v>
      </c>
      <c r="AW10" s="4" t="s">
        <v>333</v>
      </c>
      <c r="AX10" s="4" t="s">
        <v>328</v>
      </c>
      <c r="AY10" s="4" t="s">
        <v>333</v>
      </c>
      <c r="AZ10" s="4" t="s">
        <v>328</v>
      </c>
      <c r="BA10" s="4" t="s">
        <v>333</v>
      </c>
      <c r="BB10" s="4" t="s">
        <v>328</v>
      </c>
      <c r="BC10" s="4" t="s">
        <v>333</v>
      </c>
      <c r="BD10" s="4" t="s">
        <v>328</v>
      </c>
      <c r="BE10" s="4" t="s">
        <v>333</v>
      </c>
      <c r="BF10" s="5" t="s">
        <v>328</v>
      </c>
    </row>
    <row r="11" spans="1:58" ht="12.95" customHeight="1" x14ac:dyDescent="0.2">
      <c r="A11" s="6"/>
      <c r="B11" s="7"/>
      <c r="C11" s="8" t="s">
        <v>2131</v>
      </c>
      <c r="D11" s="179" t="s">
        <v>2132</v>
      </c>
      <c r="E11" s="8" t="s">
        <v>2133</v>
      </c>
      <c r="F11" s="179" t="s">
        <v>2134</v>
      </c>
      <c r="G11" s="8" t="s">
        <v>2135</v>
      </c>
      <c r="H11" s="179" t="s">
        <v>2136</v>
      </c>
      <c r="I11" s="8" t="s">
        <v>2137</v>
      </c>
      <c r="J11" s="179" t="s">
        <v>2138</v>
      </c>
      <c r="K11" s="8" t="s">
        <v>2139</v>
      </c>
      <c r="L11" s="179" t="s">
        <v>2140</v>
      </c>
      <c r="M11" s="8" t="s">
        <v>2141</v>
      </c>
      <c r="N11" s="179" t="s">
        <v>2142</v>
      </c>
      <c r="O11" s="8" t="s">
        <v>2143</v>
      </c>
      <c r="P11" s="179" t="s">
        <v>2144</v>
      </c>
      <c r="Q11" s="8" t="s">
        <v>2145</v>
      </c>
      <c r="R11" s="179" t="s">
        <v>2146</v>
      </c>
      <c r="S11" s="8" t="s">
        <v>2147</v>
      </c>
      <c r="T11" s="179" t="s">
        <v>2148</v>
      </c>
      <c r="U11" s="8" t="s">
        <v>2149</v>
      </c>
      <c r="V11" s="179" t="s">
        <v>2150</v>
      </c>
      <c r="W11" s="8" t="s">
        <v>2151</v>
      </c>
      <c r="X11" s="179" t="s">
        <v>2152</v>
      </c>
      <c r="Y11" s="8" t="s">
        <v>2153</v>
      </c>
      <c r="Z11" s="179" t="s">
        <v>2154</v>
      </c>
      <c r="AA11" s="8" t="s">
        <v>2155</v>
      </c>
      <c r="AB11" s="179" t="s">
        <v>2156</v>
      </c>
      <c r="AC11" s="8" t="s">
        <v>2157</v>
      </c>
      <c r="AD11" s="179" t="s">
        <v>2158</v>
      </c>
      <c r="AE11" s="8" t="s">
        <v>2159</v>
      </c>
      <c r="AF11" s="179" t="s">
        <v>2160</v>
      </c>
      <c r="AG11" s="8" t="s">
        <v>2161</v>
      </c>
      <c r="AH11" s="179" t="s">
        <v>2162</v>
      </c>
      <c r="AI11" s="8" t="s">
        <v>2163</v>
      </c>
      <c r="AJ11" s="179" t="s">
        <v>2164</v>
      </c>
      <c r="AK11" s="8" t="s">
        <v>2165</v>
      </c>
      <c r="AL11" s="179" t="s">
        <v>2166</v>
      </c>
      <c r="AM11" s="8" t="s">
        <v>2167</v>
      </c>
      <c r="AN11" s="179" t="s">
        <v>2168</v>
      </c>
      <c r="AO11" s="8" t="s">
        <v>2169</v>
      </c>
      <c r="AP11" s="179" t="s">
        <v>2170</v>
      </c>
      <c r="AQ11" s="10" t="s">
        <v>2171</v>
      </c>
      <c r="AR11" s="10" t="s">
        <v>2172</v>
      </c>
      <c r="AS11" s="10" t="s">
        <v>2173</v>
      </c>
      <c r="AT11" s="10" t="s">
        <v>2174</v>
      </c>
      <c r="AU11" s="10" t="s">
        <v>2175</v>
      </c>
      <c r="AV11" s="10" t="s">
        <v>2176</v>
      </c>
      <c r="AW11" s="10" t="s">
        <v>2177</v>
      </c>
      <c r="AX11" s="10" t="s">
        <v>2178</v>
      </c>
      <c r="AY11" s="10" t="s">
        <v>2179</v>
      </c>
      <c r="AZ11" s="10" t="s">
        <v>2180</v>
      </c>
      <c r="BA11" s="10" t="s">
        <v>2181</v>
      </c>
      <c r="BB11" s="10" t="s">
        <v>2182</v>
      </c>
      <c r="BC11" s="10" t="s">
        <v>2183</v>
      </c>
      <c r="BD11" s="10" t="s">
        <v>2184</v>
      </c>
      <c r="BE11" s="10" t="s">
        <v>2185</v>
      </c>
      <c r="BF11" s="11" t="s">
        <v>2186</v>
      </c>
    </row>
    <row r="12" spans="1:58" ht="12.95" customHeight="1" x14ac:dyDescent="0.2">
      <c r="A12" s="2" t="s">
        <v>340</v>
      </c>
      <c r="B12" s="12">
        <v>2</v>
      </c>
      <c r="C12" s="13">
        <v>8.3522092378773092</v>
      </c>
      <c r="D12" s="173">
        <v>0.68664015901008202</v>
      </c>
      <c r="E12" s="13">
        <v>10.5196223803785</v>
      </c>
      <c r="F12" s="173">
        <v>1.72857306288003</v>
      </c>
      <c r="G12" s="13">
        <v>10.1171850011599</v>
      </c>
      <c r="H12" s="173">
        <v>1.6369154860242201</v>
      </c>
      <c r="I12" s="13">
        <v>7.45208646571544</v>
      </c>
      <c r="J12" s="173">
        <v>0.77461246292278996</v>
      </c>
      <c r="K12" s="13">
        <v>-3.0675359146630199</v>
      </c>
      <c r="L12" s="173">
        <v>1.7703937596650099</v>
      </c>
      <c r="M12" s="13">
        <v>63.024026941096103</v>
      </c>
      <c r="N12" s="173">
        <v>1.4025314671590601</v>
      </c>
      <c r="O12" s="13">
        <v>64.801618237810899</v>
      </c>
      <c r="P12" s="173">
        <v>2.82771968173902</v>
      </c>
      <c r="Q12" s="13">
        <v>64.620326800096805</v>
      </c>
      <c r="R12" s="173">
        <v>2.8629948040979998</v>
      </c>
      <c r="S12" s="13">
        <v>62.1392574076012</v>
      </c>
      <c r="T12" s="173">
        <v>1.52444611441544</v>
      </c>
      <c r="U12" s="13">
        <v>-2.6623608302096899</v>
      </c>
      <c r="V12" s="173">
        <v>3.0493769845405301</v>
      </c>
      <c r="W12" s="13">
        <v>4.5523951023338096</v>
      </c>
      <c r="X12" s="173">
        <v>0.45657935693914098</v>
      </c>
      <c r="Y12" s="13">
        <v>6.22838220717433</v>
      </c>
      <c r="Z12" s="173">
        <v>1.399419117059</v>
      </c>
      <c r="AA12" s="13">
        <v>2.9212157415519302</v>
      </c>
      <c r="AB12" s="173">
        <v>0.92358182857200899</v>
      </c>
      <c r="AC12" s="13">
        <v>4.3902459638410303</v>
      </c>
      <c r="AD12" s="173">
        <v>0.48280696398641798</v>
      </c>
      <c r="AE12" s="13">
        <v>-1.8381362433332999</v>
      </c>
      <c r="AF12" s="173">
        <v>1.3858774778184699</v>
      </c>
      <c r="AG12" s="13">
        <v>24.071368718692799</v>
      </c>
      <c r="AH12" s="173">
        <v>1.1712228996873799</v>
      </c>
      <c r="AI12" s="13">
        <v>18.450377174636401</v>
      </c>
      <c r="AJ12" s="173">
        <v>1.8554144730809401</v>
      </c>
      <c r="AK12" s="13">
        <v>22.341272457191401</v>
      </c>
      <c r="AL12" s="173">
        <v>3.0589995579103202</v>
      </c>
      <c r="AM12" s="13">
        <v>26.0184101628424</v>
      </c>
      <c r="AN12" s="173">
        <v>1.29435325559353</v>
      </c>
      <c r="AO12" s="13">
        <v>7.56803298820601</v>
      </c>
      <c r="AP12" s="173">
        <v>2.1802211775062799</v>
      </c>
      <c r="AQ12" s="15"/>
      <c r="AR12" s="15"/>
      <c r="AS12" s="15"/>
      <c r="AT12" s="15"/>
      <c r="AU12" s="15"/>
      <c r="AV12" s="15"/>
      <c r="AW12" s="15"/>
      <c r="AX12" s="15"/>
      <c r="AY12" s="15"/>
      <c r="AZ12" s="15"/>
      <c r="BA12" s="15"/>
      <c r="BB12" s="15"/>
      <c r="BC12" s="15"/>
      <c r="BD12" s="15"/>
      <c r="BE12" s="15"/>
      <c r="BF12" s="16"/>
    </row>
    <row r="13" spans="1:58" ht="12.95" customHeight="1" x14ac:dyDescent="0.2">
      <c r="A13" s="2" t="s">
        <v>341</v>
      </c>
      <c r="B13" s="12">
        <v>2</v>
      </c>
      <c r="C13" s="13">
        <v>5.8847353095747801</v>
      </c>
      <c r="D13" s="173">
        <v>0.57090385637276497</v>
      </c>
      <c r="E13" s="13">
        <v>8.0948548959957307</v>
      </c>
      <c r="F13" s="173">
        <v>1.29691385430818</v>
      </c>
      <c r="G13" s="13">
        <v>3.6276450999311698</v>
      </c>
      <c r="H13" s="173">
        <v>0.80455348267971405</v>
      </c>
      <c r="I13" s="13">
        <v>5.3346881930991401</v>
      </c>
      <c r="J13" s="173">
        <v>0.73381308286537394</v>
      </c>
      <c r="K13" s="13">
        <v>-2.7601667028965799</v>
      </c>
      <c r="L13" s="173">
        <v>1.4020880630920201</v>
      </c>
      <c r="M13" s="13">
        <v>56.271143852589802</v>
      </c>
      <c r="N13" s="173">
        <v>1.3490486942108599</v>
      </c>
      <c r="O13" s="13">
        <v>50.983650731370602</v>
      </c>
      <c r="P13" s="173">
        <v>2.85851202624103</v>
      </c>
      <c r="Q13" s="13">
        <v>55.038684826137803</v>
      </c>
      <c r="R13" s="173">
        <v>2.8889861588146899</v>
      </c>
      <c r="S13" s="13">
        <v>58.606922612025201</v>
      </c>
      <c r="T13" s="173">
        <v>1.52104689395106</v>
      </c>
      <c r="U13" s="13">
        <v>7.62327188065463</v>
      </c>
      <c r="V13" s="173">
        <v>3.0068300785287101</v>
      </c>
      <c r="W13" s="13">
        <v>5.4176439678938797</v>
      </c>
      <c r="X13" s="173">
        <v>0.58001767144026795</v>
      </c>
      <c r="Y13" s="13">
        <v>8.2287520267780199</v>
      </c>
      <c r="Z13" s="173">
        <v>1.7864204858254999</v>
      </c>
      <c r="AA13" s="13">
        <v>6.0670452146948497</v>
      </c>
      <c r="AB13" s="173">
        <v>1.1647243712784601</v>
      </c>
      <c r="AC13" s="13">
        <v>4.01611722793377</v>
      </c>
      <c r="AD13" s="173">
        <v>0.68692585843302401</v>
      </c>
      <c r="AE13" s="13">
        <v>-4.2126347988442499</v>
      </c>
      <c r="AF13" s="173">
        <v>1.95763867371134</v>
      </c>
      <c r="AG13" s="13">
        <v>32.426476869941602</v>
      </c>
      <c r="AH13" s="173">
        <v>1.2482078597800199</v>
      </c>
      <c r="AI13" s="13">
        <v>32.692742345855699</v>
      </c>
      <c r="AJ13" s="173">
        <v>2.54363476467825</v>
      </c>
      <c r="AK13" s="13">
        <v>35.266624859236202</v>
      </c>
      <c r="AL13" s="173">
        <v>2.8189117944615001</v>
      </c>
      <c r="AM13" s="13">
        <v>32.042271966941897</v>
      </c>
      <c r="AN13" s="173">
        <v>1.5962912339387301</v>
      </c>
      <c r="AO13" s="13">
        <v>-0.65047037891380199</v>
      </c>
      <c r="AP13" s="173">
        <v>2.7769591250714001</v>
      </c>
      <c r="AQ13" s="15"/>
      <c r="AR13" s="15"/>
      <c r="AS13" s="15"/>
      <c r="AT13" s="15"/>
      <c r="AU13" s="15"/>
      <c r="AV13" s="15"/>
      <c r="AW13" s="15"/>
      <c r="AX13" s="15"/>
      <c r="AY13" s="15"/>
      <c r="AZ13" s="15"/>
      <c r="BA13" s="15"/>
      <c r="BB13" s="15"/>
      <c r="BC13" s="15"/>
      <c r="BD13" s="15"/>
      <c r="BE13" s="15"/>
      <c r="BF13" s="16"/>
    </row>
    <row r="14" spans="1:58" ht="12.95" customHeight="1" x14ac:dyDescent="0.2">
      <c r="A14" s="2" t="s">
        <v>342</v>
      </c>
      <c r="B14" s="12">
        <v>2</v>
      </c>
      <c r="C14" s="13">
        <v>4.1517698505382503</v>
      </c>
      <c r="D14" s="173">
        <v>0.61572285868849497</v>
      </c>
      <c r="E14" s="13">
        <v>6.6984700932082397</v>
      </c>
      <c r="F14" s="173">
        <v>1.4466826661566099</v>
      </c>
      <c r="G14" s="13">
        <v>1.59090569003476</v>
      </c>
      <c r="H14" s="173">
        <v>0.693872133468037</v>
      </c>
      <c r="I14" s="13">
        <v>3.7972623754822599</v>
      </c>
      <c r="J14" s="173">
        <v>0.566472689197973</v>
      </c>
      <c r="K14" s="13">
        <v>-2.9012077177259799</v>
      </c>
      <c r="L14" s="173">
        <v>1.3989733769383901</v>
      </c>
      <c r="M14" s="13">
        <v>12.651248918322199</v>
      </c>
      <c r="N14" s="173">
        <v>0.79124015273385495</v>
      </c>
      <c r="O14" s="13">
        <v>10.9341870353073</v>
      </c>
      <c r="P14" s="173">
        <v>1.3688832038768599</v>
      </c>
      <c r="Q14" s="13">
        <v>10.7589325359512</v>
      </c>
      <c r="R14" s="173">
        <v>1.1762507496681001</v>
      </c>
      <c r="S14" s="13">
        <v>14.453446393652101</v>
      </c>
      <c r="T14" s="173">
        <v>1.15353874137476</v>
      </c>
      <c r="U14" s="13">
        <v>3.51925935834476</v>
      </c>
      <c r="V14" s="173">
        <v>1.6718504996324199</v>
      </c>
      <c r="W14" s="13">
        <v>14.4063906090724</v>
      </c>
      <c r="X14" s="173">
        <v>0.883949426154094</v>
      </c>
      <c r="Y14" s="13">
        <v>23.020941606028099</v>
      </c>
      <c r="Z14" s="173">
        <v>1.5200493681921501</v>
      </c>
      <c r="AA14" s="13">
        <v>14.8669072473767</v>
      </c>
      <c r="AB14" s="173">
        <v>1.75077775553548</v>
      </c>
      <c r="AC14" s="13">
        <v>9.0758661027581304</v>
      </c>
      <c r="AD14" s="173">
        <v>1.01600402520914</v>
      </c>
      <c r="AE14" s="13">
        <v>-13.945075503269999</v>
      </c>
      <c r="AF14" s="173">
        <v>1.7276047542086701</v>
      </c>
      <c r="AG14" s="13">
        <v>68.790590622067199</v>
      </c>
      <c r="AH14" s="173">
        <v>1.2771855601924</v>
      </c>
      <c r="AI14" s="13">
        <v>59.3464012654564</v>
      </c>
      <c r="AJ14" s="173">
        <v>2.4195962955337098</v>
      </c>
      <c r="AK14" s="13">
        <v>72.783254526637293</v>
      </c>
      <c r="AL14" s="173">
        <v>1.7498457043482101</v>
      </c>
      <c r="AM14" s="13">
        <v>72.673425128107596</v>
      </c>
      <c r="AN14" s="173">
        <v>1.3888738845652</v>
      </c>
      <c r="AO14" s="13">
        <v>13.327023862651201</v>
      </c>
      <c r="AP14" s="173">
        <v>2.43395986702867</v>
      </c>
      <c r="AQ14" s="15"/>
      <c r="AR14" s="15"/>
      <c r="AS14" s="15"/>
      <c r="AT14" s="15"/>
      <c r="AU14" s="15"/>
      <c r="AV14" s="15"/>
      <c r="AW14" s="15"/>
      <c r="AX14" s="15"/>
      <c r="AY14" s="15"/>
      <c r="AZ14" s="15"/>
      <c r="BA14" s="15"/>
      <c r="BB14" s="15"/>
      <c r="BC14" s="15"/>
      <c r="BD14" s="15"/>
      <c r="BE14" s="15"/>
      <c r="BF14" s="16"/>
    </row>
    <row r="15" spans="1:58" ht="12.95" customHeight="1" x14ac:dyDescent="0.2">
      <c r="A15" s="2" t="s">
        <v>343</v>
      </c>
      <c r="B15" s="12">
        <v>2</v>
      </c>
      <c r="C15" s="13">
        <v>7.0170069863565097</v>
      </c>
      <c r="D15" s="173">
        <v>0.56243880108170996</v>
      </c>
      <c r="E15" s="13">
        <v>8.7905873216193697</v>
      </c>
      <c r="F15" s="173">
        <v>1.4019638205024401</v>
      </c>
      <c r="G15" s="13">
        <v>6.6935806439763299</v>
      </c>
      <c r="H15" s="173">
        <v>1.6805065175948</v>
      </c>
      <c r="I15" s="13">
        <v>6.6609646571925998</v>
      </c>
      <c r="J15" s="173">
        <v>0.73650972075411303</v>
      </c>
      <c r="K15" s="13">
        <v>-2.12962266442677</v>
      </c>
      <c r="L15" s="173">
        <v>1.6424114049016301</v>
      </c>
      <c r="M15" s="13">
        <v>45.542078530448002</v>
      </c>
      <c r="N15" s="173">
        <v>1.18647899931448</v>
      </c>
      <c r="O15" s="13">
        <v>37.550079743519298</v>
      </c>
      <c r="P15" s="173">
        <v>2.62515280693653</v>
      </c>
      <c r="Q15" s="13">
        <v>40.872868725060002</v>
      </c>
      <c r="R15" s="173">
        <v>3.2628005171865899</v>
      </c>
      <c r="S15" s="13">
        <v>47.628925392299998</v>
      </c>
      <c r="T15" s="173">
        <v>1.36819864099616</v>
      </c>
      <c r="U15" s="13">
        <v>10.0788456487806</v>
      </c>
      <c r="V15" s="173">
        <v>3.0857966004984201</v>
      </c>
      <c r="W15" s="13">
        <v>7.65018208704576</v>
      </c>
      <c r="X15" s="173">
        <v>0.64924464503701296</v>
      </c>
      <c r="Y15" s="13">
        <v>10.9339378676324</v>
      </c>
      <c r="Z15" s="173">
        <v>1.5146991449067999</v>
      </c>
      <c r="AA15" s="13">
        <v>15.952846709296301</v>
      </c>
      <c r="AB15" s="173">
        <v>2.57161665135065</v>
      </c>
      <c r="AC15" s="13">
        <v>5.8059481717937702</v>
      </c>
      <c r="AD15" s="173">
        <v>0.67517037376461297</v>
      </c>
      <c r="AE15" s="13">
        <v>-5.12798969583862</v>
      </c>
      <c r="AF15" s="173">
        <v>1.7012342790821</v>
      </c>
      <c r="AG15" s="13">
        <v>39.790732396149799</v>
      </c>
      <c r="AH15" s="173">
        <v>1.16740679565671</v>
      </c>
      <c r="AI15" s="13">
        <v>42.725395067228902</v>
      </c>
      <c r="AJ15" s="173">
        <v>2.79751930722135</v>
      </c>
      <c r="AK15" s="13">
        <v>36.480703921667498</v>
      </c>
      <c r="AL15" s="173">
        <v>3.4121528171405999</v>
      </c>
      <c r="AM15" s="13">
        <v>39.9041617787137</v>
      </c>
      <c r="AN15" s="173">
        <v>1.37310897756147</v>
      </c>
      <c r="AO15" s="13">
        <v>-2.82123328851524</v>
      </c>
      <c r="AP15" s="173">
        <v>3.10199707797427</v>
      </c>
      <c r="AQ15" s="15"/>
      <c r="AR15" s="15"/>
      <c r="AS15" s="15"/>
      <c r="AT15" s="15"/>
      <c r="AU15" s="15"/>
      <c r="AV15" s="15"/>
      <c r="AW15" s="15"/>
      <c r="AX15" s="15"/>
      <c r="AY15" s="15"/>
      <c r="AZ15" s="15"/>
      <c r="BA15" s="15"/>
      <c r="BB15" s="15"/>
      <c r="BC15" s="15"/>
      <c r="BD15" s="15"/>
      <c r="BE15" s="15"/>
      <c r="BF15" s="16"/>
    </row>
    <row r="16" spans="1:58" ht="12.95" customHeight="1" x14ac:dyDescent="0.2">
      <c r="A16" s="2" t="s">
        <v>344</v>
      </c>
      <c r="B16" s="12">
        <v>2</v>
      </c>
      <c r="C16" s="13">
        <v>17.6851377849564</v>
      </c>
      <c r="D16" s="173">
        <v>0.87537071499764696</v>
      </c>
      <c r="E16" s="13">
        <v>21.247778705407601</v>
      </c>
      <c r="F16" s="173">
        <v>2.3230906372667102</v>
      </c>
      <c r="G16" s="13">
        <v>20.85349911874</v>
      </c>
      <c r="H16" s="173">
        <v>2.3174673066002298</v>
      </c>
      <c r="I16" s="13">
        <v>15.342422137947599</v>
      </c>
      <c r="J16" s="173">
        <v>1.0631804769604201</v>
      </c>
      <c r="K16" s="13">
        <v>-5.9053565674600197</v>
      </c>
      <c r="L16" s="173">
        <v>2.5448608000656301</v>
      </c>
      <c r="M16" s="13">
        <v>42.655063509669397</v>
      </c>
      <c r="N16" s="173">
        <v>1.20420618645505</v>
      </c>
      <c r="O16" s="13">
        <v>40.112936822670903</v>
      </c>
      <c r="P16" s="173">
        <v>2.4989512978904198</v>
      </c>
      <c r="Q16" s="13">
        <v>41.540186969059903</v>
      </c>
      <c r="R16" s="173">
        <v>2.7195911088204898</v>
      </c>
      <c r="S16" s="13">
        <v>43.5409505313973</v>
      </c>
      <c r="T16" s="173">
        <v>1.6380949738924999</v>
      </c>
      <c r="U16" s="13">
        <v>3.4280137087264499</v>
      </c>
      <c r="V16" s="173">
        <v>2.8706665289617401</v>
      </c>
      <c r="W16" s="13">
        <v>12.499355410981799</v>
      </c>
      <c r="X16" s="173">
        <v>0.75228323088273696</v>
      </c>
      <c r="Y16" s="13">
        <v>15.0477008384978</v>
      </c>
      <c r="Z16" s="173">
        <v>1.70081573404655</v>
      </c>
      <c r="AA16" s="13">
        <v>12.6156648514079</v>
      </c>
      <c r="AB16" s="173">
        <v>1.75829086238576</v>
      </c>
      <c r="AC16" s="13">
        <v>11.515663388944899</v>
      </c>
      <c r="AD16" s="173">
        <v>1.04949692483711</v>
      </c>
      <c r="AE16" s="13">
        <v>-3.5320374495528601</v>
      </c>
      <c r="AF16" s="173">
        <v>2.0484000937620999</v>
      </c>
      <c r="AG16" s="13">
        <v>27.160443294392401</v>
      </c>
      <c r="AH16" s="173">
        <v>0.98912003311519903</v>
      </c>
      <c r="AI16" s="13">
        <v>23.591583633423799</v>
      </c>
      <c r="AJ16" s="173">
        <v>2.1501326071326501</v>
      </c>
      <c r="AK16" s="13">
        <v>24.990649060792201</v>
      </c>
      <c r="AL16" s="173">
        <v>2.3292101296996801</v>
      </c>
      <c r="AM16" s="13">
        <v>29.600963941710202</v>
      </c>
      <c r="AN16" s="173">
        <v>1.4797083175201999</v>
      </c>
      <c r="AO16" s="13">
        <v>6.0093803082864197</v>
      </c>
      <c r="AP16" s="173">
        <v>2.7184535910213499</v>
      </c>
      <c r="AQ16" s="15"/>
      <c r="AR16" s="15"/>
      <c r="AS16" s="15"/>
      <c r="AT16" s="15"/>
      <c r="AU16" s="15"/>
      <c r="AV16" s="15"/>
      <c r="AW16" s="15"/>
      <c r="AX16" s="15"/>
      <c r="AY16" s="15"/>
      <c r="AZ16" s="15"/>
      <c r="BA16" s="15"/>
      <c r="BB16" s="15"/>
      <c r="BC16" s="15"/>
      <c r="BD16" s="15"/>
      <c r="BE16" s="15"/>
      <c r="BF16" s="16"/>
    </row>
    <row r="17" spans="1:58" ht="12.95" customHeight="1" x14ac:dyDescent="0.2">
      <c r="A17" s="2" t="s">
        <v>345</v>
      </c>
      <c r="B17" s="12">
        <v>2</v>
      </c>
      <c r="C17" s="13">
        <v>7.0239854273532698</v>
      </c>
      <c r="D17" s="173">
        <v>0.50928472086250498</v>
      </c>
      <c r="E17" s="13">
        <v>9.2173387967687503</v>
      </c>
      <c r="F17" s="173">
        <v>1.27123818670052</v>
      </c>
      <c r="G17" s="13">
        <v>6.40284926153344</v>
      </c>
      <c r="H17" s="173">
        <v>1.0904085085719899</v>
      </c>
      <c r="I17" s="13">
        <v>6.3806655189239496</v>
      </c>
      <c r="J17" s="173">
        <v>0.64004172201393705</v>
      </c>
      <c r="K17" s="13">
        <v>-2.8366732778447998</v>
      </c>
      <c r="L17" s="173">
        <v>1.46226651401469</v>
      </c>
      <c r="M17" s="13">
        <v>31.6721243612728</v>
      </c>
      <c r="N17" s="173">
        <v>1.0737198467110201</v>
      </c>
      <c r="O17" s="13">
        <v>33.234441204123797</v>
      </c>
      <c r="P17" s="173">
        <v>2.0583505812078</v>
      </c>
      <c r="Q17" s="13">
        <v>32.026410632204403</v>
      </c>
      <c r="R17" s="173">
        <v>2.7087397934208099</v>
      </c>
      <c r="S17" s="13">
        <v>30.972431758177201</v>
      </c>
      <c r="T17" s="173">
        <v>1.36861262267138</v>
      </c>
      <c r="U17" s="13">
        <v>-2.2620094459466502</v>
      </c>
      <c r="V17" s="173">
        <v>2.4871112469043402</v>
      </c>
      <c r="W17" s="13">
        <v>9.5971199106004494</v>
      </c>
      <c r="X17" s="173">
        <v>0.62417464778438603</v>
      </c>
      <c r="Y17" s="13">
        <v>10.7653388549552</v>
      </c>
      <c r="Z17" s="173">
        <v>1.25502246715517</v>
      </c>
      <c r="AA17" s="13">
        <v>14.1293989839732</v>
      </c>
      <c r="AB17" s="173">
        <v>1.6771178585898601</v>
      </c>
      <c r="AC17" s="13">
        <v>8.0390814424044201</v>
      </c>
      <c r="AD17" s="173">
        <v>0.71910036450377302</v>
      </c>
      <c r="AE17" s="13">
        <v>-2.7262574125507602</v>
      </c>
      <c r="AF17" s="173">
        <v>1.39915509366572</v>
      </c>
      <c r="AG17" s="13">
        <v>51.706770300773499</v>
      </c>
      <c r="AH17" s="173">
        <v>1.2519812426708199</v>
      </c>
      <c r="AI17" s="13">
        <v>46.782881144152299</v>
      </c>
      <c r="AJ17" s="173">
        <v>2.4640871181073201</v>
      </c>
      <c r="AK17" s="13">
        <v>47.441341122289003</v>
      </c>
      <c r="AL17" s="173">
        <v>2.7038279732999699</v>
      </c>
      <c r="AM17" s="13">
        <v>54.607821280494498</v>
      </c>
      <c r="AN17" s="173">
        <v>1.53215727138334</v>
      </c>
      <c r="AO17" s="13">
        <v>7.8249401363422102</v>
      </c>
      <c r="AP17" s="173">
        <v>2.7208932782435</v>
      </c>
      <c r="AQ17" s="15"/>
      <c r="AR17" s="15"/>
      <c r="AS17" s="15"/>
      <c r="AT17" s="15"/>
      <c r="AU17" s="15"/>
      <c r="AV17" s="15"/>
      <c r="AW17" s="15"/>
      <c r="AX17" s="15"/>
      <c r="AY17" s="15"/>
      <c r="AZ17" s="15"/>
      <c r="BA17" s="15"/>
      <c r="BB17" s="15"/>
      <c r="BC17" s="15"/>
      <c r="BD17" s="15"/>
      <c r="BE17" s="15"/>
      <c r="BF17" s="16"/>
    </row>
    <row r="18" spans="1:58" ht="12.95" customHeight="1" x14ac:dyDescent="0.2">
      <c r="A18" s="17" t="s">
        <v>346</v>
      </c>
      <c r="B18" s="12">
        <v>2</v>
      </c>
      <c r="C18" s="13">
        <v>5.3615477091218704</v>
      </c>
      <c r="D18" s="173">
        <v>0.65583452664158703</v>
      </c>
      <c r="E18" s="13">
        <v>8.0243919009493894</v>
      </c>
      <c r="F18" s="173">
        <v>1.55445783593349</v>
      </c>
      <c r="G18" s="13">
        <v>2.25878947270387</v>
      </c>
      <c r="H18" s="173">
        <v>1.00996837740456</v>
      </c>
      <c r="I18" s="13">
        <v>4.9894040351560802</v>
      </c>
      <c r="J18" s="173">
        <v>0.82759026942575598</v>
      </c>
      <c r="K18" s="13">
        <v>-3.03498786579331</v>
      </c>
      <c r="L18" s="173">
        <v>1.7450813261087801</v>
      </c>
      <c r="M18" s="13">
        <v>29.501613958692101</v>
      </c>
      <c r="N18" s="173">
        <v>1.4805792373948199</v>
      </c>
      <c r="O18" s="13">
        <v>31.9111546906136</v>
      </c>
      <c r="P18" s="173">
        <v>2.5263277821599699</v>
      </c>
      <c r="Q18" s="13">
        <v>30.442306992192599</v>
      </c>
      <c r="R18" s="173">
        <v>4.17473832812935</v>
      </c>
      <c r="S18" s="13">
        <v>28.325512823933899</v>
      </c>
      <c r="T18" s="173">
        <v>1.78955766742834</v>
      </c>
      <c r="U18" s="13">
        <v>-3.5856418666797198</v>
      </c>
      <c r="V18" s="173">
        <v>3.1379494099680101</v>
      </c>
      <c r="W18" s="13">
        <v>7.1737859069465699</v>
      </c>
      <c r="X18" s="173">
        <v>0.80343732354858899</v>
      </c>
      <c r="Y18" s="13">
        <v>8.0651163442033198</v>
      </c>
      <c r="Z18" s="173">
        <v>1.5236881726076601</v>
      </c>
      <c r="AA18" s="13">
        <v>12.272314934392501</v>
      </c>
      <c r="AB18" s="173">
        <v>2.0971838477793701</v>
      </c>
      <c r="AC18" s="13">
        <v>5.61023004019619</v>
      </c>
      <c r="AD18" s="173">
        <v>0.95086586321083899</v>
      </c>
      <c r="AE18" s="13">
        <v>-2.4548863040071298</v>
      </c>
      <c r="AF18" s="173">
        <v>1.69627364280392</v>
      </c>
      <c r="AG18" s="13">
        <v>57.963052425239397</v>
      </c>
      <c r="AH18" s="173">
        <v>1.70519360339903</v>
      </c>
      <c r="AI18" s="13">
        <v>51.9993370642337</v>
      </c>
      <c r="AJ18" s="173">
        <v>3.2459178653401102</v>
      </c>
      <c r="AK18" s="13">
        <v>55.026588600711001</v>
      </c>
      <c r="AL18" s="173">
        <v>3.6957509406545102</v>
      </c>
      <c r="AM18" s="13">
        <v>61.074853100713902</v>
      </c>
      <c r="AN18" s="173">
        <v>2.1194177682619499</v>
      </c>
      <c r="AO18" s="13">
        <v>9.0755160364801597</v>
      </c>
      <c r="AP18" s="173">
        <v>3.6727030285004698</v>
      </c>
      <c r="AQ18" s="15"/>
      <c r="AR18" s="15"/>
      <c r="AS18" s="15"/>
      <c r="AT18" s="15"/>
      <c r="AU18" s="15"/>
      <c r="AV18" s="15"/>
      <c r="AW18" s="15"/>
      <c r="AX18" s="15"/>
      <c r="AY18" s="15"/>
      <c r="AZ18" s="15"/>
      <c r="BA18" s="15"/>
      <c r="BB18" s="15"/>
      <c r="BC18" s="15"/>
      <c r="BD18" s="15"/>
      <c r="BE18" s="15"/>
      <c r="BF18" s="16"/>
    </row>
    <row r="19" spans="1:58" ht="12.95" customHeight="1" x14ac:dyDescent="0.2">
      <c r="A19" s="17" t="s">
        <v>347</v>
      </c>
      <c r="B19" s="12">
        <v>2</v>
      </c>
      <c r="C19" s="13">
        <v>9.7516226216312507</v>
      </c>
      <c r="D19" s="173">
        <v>0.79052807277384396</v>
      </c>
      <c r="E19" s="13">
        <v>11.899101434167299</v>
      </c>
      <c r="F19" s="173">
        <v>2.3970859728422602</v>
      </c>
      <c r="G19" s="13">
        <v>11.932821992814199</v>
      </c>
      <c r="H19" s="173">
        <v>2.0258412123168998</v>
      </c>
      <c r="I19" s="13">
        <v>8.5657351010914304</v>
      </c>
      <c r="J19" s="173">
        <v>0.95234971273671898</v>
      </c>
      <c r="K19" s="13">
        <v>-3.3333663330758601</v>
      </c>
      <c r="L19" s="173">
        <v>2.67685311583074</v>
      </c>
      <c r="M19" s="13">
        <v>35.233379522726104</v>
      </c>
      <c r="N19" s="173">
        <v>1.5893395928223399</v>
      </c>
      <c r="O19" s="13">
        <v>36.209209270449001</v>
      </c>
      <c r="P19" s="173">
        <v>2.9949360867092598</v>
      </c>
      <c r="Q19" s="13">
        <v>34.140291796853802</v>
      </c>
      <c r="R19" s="173">
        <v>2.98130163727238</v>
      </c>
      <c r="S19" s="13">
        <v>35.129595682542003</v>
      </c>
      <c r="T19" s="173">
        <v>2.1014881468322102</v>
      </c>
      <c r="U19" s="13">
        <v>-1.07961358790691</v>
      </c>
      <c r="V19" s="173">
        <v>3.4044495745102399</v>
      </c>
      <c r="W19" s="13">
        <v>13.5731942561446</v>
      </c>
      <c r="X19" s="173">
        <v>1.0250766638356901</v>
      </c>
      <c r="Y19" s="13">
        <v>16.835479837235201</v>
      </c>
      <c r="Z19" s="173">
        <v>2.25676580019331</v>
      </c>
      <c r="AA19" s="13">
        <v>16.607554386450701</v>
      </c>
      <c r="AB19" s="173">
        <v>2.7715515305221401</v>
      </c>
      <c r="AC19" s="13">
        <v>11.853755664676999</v>
      </c>
      <c r="AD19" s="173">
        <v>1.08367738979481</v>
      </c>
      <c r="AE19" s="13">
        <v>-4.9817241725581702</v>
      </c>
      <c r="AF19" s="173">
        <v>2.55051425260999</v>
      </c>
      <c r="AG19" s="13">
        <v>41.441803599498002</v>
      </c>
      <c r="AH19" s="173">
        <v>1.54107076157485</v>
      </c>
      <c r="AI19" s="13">
        <v>35.056209458148601</v>
      </c>
      <c r="AJ19" s="173">
        <v>3.2773949001523999</v>
      </c>
      <c r="AK19" s="13">
        <v>37.319331823881299</v>
      </c>
      <c r="AL19" s="173">
        <v>3.3538956248851899</v>
      </c>
      <c r="AM19" s="13">
        <v>44.450913551689503</v>
      </c>
      <c r="AN19" s="173">
        <v>1.71351203808222</v>
      </c>
      <c r="AO19" s="13">
        <v>9.3947040935409198</v>
      </c>
      <c r="AP19" s="173">
        <v>3.2021798917551401</v>
      </c>
      <c r="AQ19" s="15"/>
      <c r="AR19" s="15"/>
      <c r="AS19" s="15"/>
      <c r="AT19" s="15"/>
      <c r="AU19" s="15"/>
      <c r="AV19" s="15"/>
      <c r="AW19" s="15"/>
      <c r="AX19" s="15"/>
      <c r="AY19" s="15"/>
      <c r="AZ19" s="15"/>
      <c r="BA19" s="15"/>
      <c r="BB19" s="15"/>
      <c r="BC19" s="15"/>
      <c r="BD19" s="15"/>
      <c r="BE19" s="15"/>
      <c r="BF19" s="16"/>
    </row>
    <row r="20" spans="1:58" ht="12.95" customHeight="1" x14ac:dyDescent="0.2">
      <c r="A20" s="2" t="s">
        <v>348</v>
      </c>
      <c r="B20" s="12">
        <v>2</v>
      </c>
      <c r="C20" s="13">
        <v>26.494264853690598</v>
      </c>
      <c r="D20" s="173">
        <v>1.2692800187764</v>
      </c>
      <c r="E20" s="13">
        <v>26.954885116423402</v>
      </c>
      <c r="F20" s="173">
        <v>3.0373445196923199</v>
      </c>
      <c r="G20" s="13">
        <v>23.947340751283299</v>
      </c>
      <c r="H20" s="173">
        <v>2.5164465493864001</v>
      </c>
      <c r="I20" s="13">
        <v>27.306604031341902</v>
      </c>
      <c r="J20" s="173">
        <v>1.5947934849452201</v>
      </c>
      <c r="K20" s="13">
        <v>0.35171891491852803</v>
      </c>
      <c r="L20" s="173">
        <v>3.3482082422928601</v>
      </c>
      <c r="M20" s="13">
        <v>37.057304789804199</v>
      </c>
      <c r="N20" s="173">
        <v>1.4322864641145101</v>
      </c>
      <c r="O20" s="13">
        <v>34.723275767526303</v>
      </c>
      <c r="P20" s="173">
        <v>3.1238519639733999</v>
      </c>
      <c r="Q20" s="13">
        <v>41.491460088241901</v>
      </c>
      <c r="R20" s="173">
        <v>3.2197042343525499</v>
      </c>
      <c r="S20" s="13">
        <v>36.233276048790003</v>
      </c>
      <c r="T20" s="173">
        <v>1.6211872083596</v>
      </c>
      <c r="U20" s="13">
        <v>1.5100002812637101</v>
      </c>
      <c r="V20" s="173">
        <v>3.27815360094682</v>
      </c>
      <c r="W20" s="13">
        <v>21.564099441542499</v>
      </c>
      <c r="X20" s="173">
        <v>1.31991159761382</v>
      </c>
      <c r="Y20" s="13">
        <v>18.678950285620399</v>
      </c>
      <c r="Z20" s="173">
        <v>2.94305335539008</v>
      </c>
      <c r="AA20" s="13">
        <v>22.705333434665199</v>
      </c>
      <c r="AB20" s="173">
        <v>2.64942468481419</v>
      </c>
      <c r="AC20" s="13">
        <v>22.018339690644702</v>
      </c>
      <c r="AD20" s="173">
        <v>1.55770246181604</v>
      </c>
      <c r="AE20" s="13">
        <v>3.3393894050242698</v>
      </c>
      <c r="AF20" s="173">
        <v>3.0896831597237902</v>
      </c>
      <c r="AG20" s="13">
        <v>14.8843309149627</v>
      </c>
      <c r="AH20" s="173">
        <v>1.26891210102657</v>
      </c>
      <c r="AI20" s="13">
        <v>19.6428888304299</v>
      </c>
      <c r="AJ20" s="173">
        <v>2.6314767195135702</v>
      </c>
      <c r="AK20" s="13">
        <v>11.855865725809601</v>
      </c>
      <c r="AL20" s="173">
        <v>2.5368445669325799</v>
      </c>
      <c r="AM20" s="13">
        <v>14.441780229223401</v>
      </c>
      <c r="AN20" s="173">
        <v>1.40966930577677</v>
      </c>
      <c r="AO20" s="13">
        <v>-5.2011086012064904</v>
      </c>
      <c r="AP20" s="173">
        <v>2.7708925220098202</v>
      </c>
      <c r="AQ20" s="15"/>
      <c r="AR20" s="15"/>
      <c r="AS20" s="15"/>
      <c r="AT20" s="15"/>
      <c r="AU20" s="15"/>
      <c r="AV20" s="15"/>
      <c r="AW20" s="15"/>
      <c r="AX20" s="15"/>
      <c r="AY20" s="15"/>
      <c r="AZ20" s="15"/>
      <c r="BA20" s="15"/>
      <c r="BB20" s="15"/>
      <c r="BC20" s="15"/>
      <c r="BD20" s="15"/>
      <c r="BE20" s="15"/>
      <c r="BF20" s="16"/>
    </row>
    <row r="21" spans="1:58" ht="12.95" customHeight="1" x14ac:dyDescent="0.2">
      <c r="A21" s="2" t="s">
        <v>349</v>
      </c>
      <c r="B21" s="12">
        <v>2</v>
      </c>
      <c r="C21" s="13">
        <v>14.670469111077701</v>
      </c>
      <c r="D21" s="173">
        <v>0.90683972210112496</v>
      </c>
      <c r="E21" s="13">
        <v>18.798927367157901</v>
      </c>
      <c r="F21" s="173">
        <v>2.1656766775071601</v>
      </c>
      <c r="G21" s="13">
        <v>16.555221939794301</v>
      </c>
      <c r="H21" s="173">
        <v>2.94069186280817</v>
      </c>
      <c r="I21" s="13">
        <v>12.5633449653496</v>
      </c>
      <c r="J21" s="173">
        <v>1.0810573874253999</v>
      </c>
      <c r="K21" s="13">
        <v>-6.2355824018082799</v>
      </c>
      <c r="L21" s="173">
        <v>2.3496768163620398</v>
      </c>
      <c r="M21" s="13">
        <v>37.068977778940102</v>
      </c>
      <c r="N21" s="173">
        <v>1.58535121864539</v>
      </c>
      <c r="O21" s="13">
        <v>36.300729490642397</v>
      </c>
      <c r="P21" s="173">
        <v>2.8567358948736699</v>
      </c>
      <c r="Q21" s="13">
        <v>34.822291347670998</v>
      </c>
      <c r="R21" s="173">
        <v>3.65409730843689</v>
      </c>
      <c r="S21" s="13">
        <v>37.789659406359</v>
      </c>
      <c r="T21" s="173">
        <v>1.90934584075214</v>
      </c>
      <c r="U21" s="13">
        <v>1.4889299157165801</v>
      </c>
      <c r="V21" s="173">
        <v>3.0538563931856002</v>
      </c>
      <c r="W21" s="13">
        <v>11.913897625786699</v>
      </c>
      <c r="X21" s="173">
        <v>0.85410798445363101</v>
      </c>
      <c r="Y21" s="13">
        <v>11.2742005798818</v>
      </c>
      <c r="Z21" s="173">
        <v>1.52962732530764</v>
      </c>
      <c r="AA21" s="13">
        <v>12.4695379629072</v>
      </c>
      <c r="AB21" s="173">
        <v>1.7657471059695999</v>
      </c>
      <c r="AC21" s="13">
        <v>12.2614500605151</v>
      </c>
      <c r="AD21" s="173">
        <v>1.2660614262640699</v>
      </c>
      <c r="AE21" s="13">
        <v>0.98724948063326701</v>
      </c>
      <c r="AF21" s="173">
        <v>1.9471969523775401</v>
      </c>
      <c r="AG21" s="13">
        <v>36.346655484195601</v>
      </c>
      <c r="AH21" s="173">
        <v>1.7828083973140101</v>
      </c>
      <c r="AI21" s="13">
        <v>33.626142562317902</v>
      </c>
      <c r="AJ21" s="173">
        <v>2.4433648026984298</v>
      </c>
      <c r="AK21" s="13">
        <v>36.152948749627498</v>
      </c>
      <c r="AL21" s="173">
        <v>3.57984249902717</v>
      </c>
      <c r="AM21" s="13">
        <v>37.385545567776298</v>
      </c>
      <c r="AN21" s="173">
        <v>2.2186166482760701</v>
      </c>
      <c r="AO21" s="13">
        <v>3.75940300545843</v>
      </c>
      <c r="AP21" s="173">
        <v>2.78105450996022</v>
      </c>
      <c r="AQ21" s="15"/>
      <c r="AR21" s="15"/>
      <c r="AS21" s="15"/>
      <c r="AT21" s="15"/>
      <c r="AU21" s="15"/>
      <c r="AV21" s="15"/>
      <c r="AW21" s="15"/>
      <c r="AX21" s="15"/>
      <c r="AY21" s="15"/>
      <c r="AZ21" s="15"/>
      <c r="BA21" s="15"/>
      <c r="BB21" s="15"/>
      <c r="BC21" s="15"/>
      <c r="BD21" s="15"/>
      <c r="BE21" s="15"/>
      <c r="BF21" s="16"/>
    </row>
    <row r="22" spans="1:58" ht="12.95" customHeight="1" x14ac:dyDescent="0.2">
      <c r="A22" s="2" t="s">
        <v>350</v>
      </c>
      <c r="B22" s="12">
        <v>2</v>
      </c>
      <c r="C22" s="13">
        <v>23.000996160927599</v>
      </c>
      <c r="D22" s="173">
        <v>1.80596311013329</v>
      </c>
      <c r="E22" s="13">
        <v>26.8244314100072</v>
      </c>
      <c r="F22" s="173">
        <v>3.5676592962995501</v>
      </c>
      <c r="G22" s="13">
        <v>20.9800876251728</v>
      </c>
      <c r="H22" s="173">
        <v>3.38753735174341</v>
      </c>
      <c r="I22" s="13">
        <v>21.9870879054256</v>
      </c>
      <c r="J22" s="173">
        <v>2.17924393392454</v>
      </c>
      <c r="K22" s="13">
        <v>-4.83734350458161</v>
      </c>
      <c r="L22" s="173">
        <v>4.1903848268731396</v>
      </c>
      <c r="M22" s="13">
        <v>48.419994407294702</v>
      </c>
      <c r="N22" s="173">
        <v>2.61319302198492</v>
      </c>
      <c r="O22" s="13">
        <v>46.022004021176201</v>
      </c>
      <c r="P22" s="173">
        <v>4.1403982273805804</v>
      </c>
      <c r="Q22" s="13">
        <v>49.109124081822699</v>
      </c>
      <c r="R22" s="173">
        <v>4.1469853846424698</v>
      </c>
      <c r="S22" s="13">
        <v>48.907942220908403</v>
      </c>
      <c r="T22" s="173">
        <v>3.1894416659467</v>
      </c>
      <c r="U22" s="13">
        <v>2.8859381997322</v>
      </c>
      <c r="V22" s="173">
        <v>4.8179321839776001</v>
      </c>
      <c r="W22" s="13">
        <v>14.614647930496</v>
      </c>
      <c r="X22" s="173">
        <v>1.63415979045666</v>
      </c>
      <c r="Y22" s="13">
        <v>13.698159674642</v>
      </c>
      <c r="Z22" s="173">
        <v>2.4848005741324601</v>
      </c>
      <c r="AA22" s="13">
        <v>13.589637899749301</v>
      </c>
      <c r="AB22" s="173">
        <v>3.1436865115557699</v>
      </c>
      <c r="AC22" s="13">
        <v>15.8017685194366</v>
      </c>
      <c r="AD22" s="173">
        <v>2.41194955410301</v>
      </c>
      <c r="AE22" s="13">
        <v>2.10360884479454</v>
      </c>
      <c r="AF22" s="173">
        <v>3.9771281449968998</v>
      </c>
      <c r="AG22" s="13">
        <v>13.964361501281701</v>
      </c>
      <c r="AH22" s="173">
        <v>1.3322360231163299</v>
      </c>
      <c r="AI22" s="13">
        <v>13.455404894174601</v>
      </c>
      <c r="AJ22" s="173">
        <v>2.4136060574351998</v>
      </c>
      <c r="AK22" s="13">
        <v>16.321150393255198</v>
      </c>
      <c r="AL22" s="173">
        <v>2.3579369585441601</v>
      </c>
      <c r="AM22" s="13">
        <v>13.303201354229399</v>
      </c>
      <c r="AN22" s="173">
        <v>1.8142384534584699</v>
      </c>
      <c r="AO22" s="13">
        <v>-0.152203539945134</v>
      </c>
      <c r="AP22" s="173">
        <v>2.8078837254944902</v>
      </c>
      <c r="AQ22" s="15"/>
      <c r="AR22" s="15"/>
      <c r="AS22" s="15"/>
      <c r="AT22" s="15"/>
      <c r="AU22" s="15"/>
      <c r="AV22" s="15"/>
      <c r="AW22" s="15"/>
      <c r="AX22" s="15"/>
      <c r="AY22" s="15"/>
      <c r="AZ22" s="15"/>
      <c r="BA22" s="15"/>
      <c r="BB22" s="15"/>
      <c r="BC22" s="15"/>
      <c r="BD22" s="15"/>
      <c r="BE22" s="15"/>
      <c r="BF22" s="16"/>
    </row>
    <row r="23" spans="1:58" ht="12.95" customHeight="1" x14ac:dyDescent="0.2">
      <c r="A23" s="2" t="s">
        <v>351</v>
      </c>
      <c r="B23" s="12">
        <v>2</v>
      </c>
      <c r="C23" s="13">
        <v>24.052213369540201</v>
      </c>
      <c r="D23" s="173">
        <v>1.3655127517480901</v>
      </c>
      <c r="E23" s="13">
        <v>21.734236846547301</v>
      </c>
      <c r="F23" s="173">
        <v>3.2917082528719201</v>
      </c>
      <c r="G23" s="13">
        <v>24.18930636852</v>
      </c>
      <c r="H23" s="173">
        <v>3.0812178766982399</v>
      </c>
      <c r="I23" s="13">
        <v>24.9892323165639</v>
      </c>
      <c r="J23" s="173">
        <v>1.6875533338380799</v>
      </c>
      <c r="K23" s="13">
        <v>3.25499547001658</v>
      </c>
      <c r="L23" s="173">
        <v>3.37946894128905</v>
      </c>
      <c r="M23" s="13">
        <v>41.165451150271501</v>
      </c>
      <c r="N23" s="173">
        <v>1.8506738150114399</v>
      </c>
      <c r="O23" s="13">
        <v>43.927375476152498</v>
      </c>
      <c r="P23" s="173">
        <v>3.6772130887386001</v>
      </c>
      <c r="Q23" s="13">
        <v>39.3368456917175</v>
      </c>
      <c r="R23" s="173">
        <v>2.9864458957978099</v>
      </c>
      <c r="S23" s="13">
        <v>40.5985102039689</v>
      </c>
      <c r="T23" s="173">
        <v>2.2153150609590702</v>
      </c>
      <c r="U23" s="13">
        <v>-3.32886527218362</v>
      </c>
      <c r="V23" s="173">
        <v>3.9519201123509999</v>
      </c>
      <c r="W23" s="13">
        <v>21.0337220148519</v>
      </c>
      <c r="X23" s="173">
        <v>1.31511448232202</v>
      </c>
      <c r="Y23" s="13">
        <v>18.1541350842753</v>
      </c>
      <c r="Z23" s="173">
        <v>2.8764850785942899</v>
      </c>
      <c r="AA23" s="13">
        <v>21.5655683562278</v>
      </c>
      <c r="AB23" s="173">
        <v>2.9058666556302102</v>
      </c>
      <c r="AC23" s="13">
        <v>21.534468702357</v>
      </c>
      <c r="AD23" s="173">
        <v>1.72312611182898</v>
      </c>
      <c r="AE23" s="13">
        <v>3.3803336180816701</v>
      </c>
      <c r="AF23" s="173">
        <v>3.27123139223055</v>
      </c>
      <c r="AG23" s="13">
        <v>13.748613465336399</v>
      </c>
      <c r="AH23" s="173">
        <v>1.1113347306168599</v>
      </c>
      <c r="AI23" s="13">
        <v>16.184252593024901</v>
      </c>
      <c r="AJ23" s="173">
        <v>2.84723354179676</v>
      </c>
      <c r="AK23" s="13">
        <v>14.9082795835347</v>
      </c>
      <c r="AL23" s="173">
        <v>2.5306187151994801</v>
      </c>
      <c r="AM23" s="13">
        <v>12.8777887771103</v>
      </c>
      <c r="AN23" s="173">
        <v>1.54154984018594</v>
      </c>
      <c r="AO23" s="13">
        <v>-3.30646381591463</v>
      </c>
      <c r="AP23" s="173">
        <v>3.0910556172790198</v>
      </c>
      <c r="AQ23" s="15"/>
      <c r="AR23" s="15"/>
      <c r="AS23" s="15"/>
      <c r="AT23" s="15"/>
      <c r="AU23" s="15"/>
      <c r="AV23" s="15"/>
      <c r="AW23" s="15"/>
      <c r="AX23" s="15"/>
      <c r="AY23" s="15"/>
      <c r="AZ23" s="15"/>
      <c r="BA23" s="15"/>
      <c r="BB23" s="15"/>
      <c r="BC23" s="15"/>
      <c r="BD23" s="15"/>
      <c r="BE23" s="15"/>
      <c r="BF23" s="16"/>
    </row>
    <row r="24" spans="1:58" ht="12.95" customHeight="1" x14ac:dyDescent="0.2">
      <c r="A24" s="2" t="s">
        <v>352</v>
      </c>
      <c r="B24" s="12">
        <v>2</v>
      </c>
      <c r="C24" s="13">
        <v>26.193726291994398</v>
      </c>
      <c r="D24" s="173">
        <v>1.42476409418995</v>
      </c>
      <c r="E24" s="13">
        <v>30.2576258116747</v>
      </c>
      <c r="F24" s="173">
        <v>3.80131076738776</v>
      </c>
      <c r="G24" s="13">
        <v>26.3756497033269</v>
      </c>
      <c r="H24" s="173">
        <v>3.1742404509805699</v>
      </c>
      <c r="I24" s="13">
        <v>25.464507710717101</v>
      </c>
      <c r="J24" s="173">
        <v>2.0128892092321902</v>
      </c>
      <c r="K24" s="13">
        <v>-4.7931181009575701</v>
      </c>
      <c r="L24" s="173">
        <v>4.6498500649147498</v>
      </c>
      <c r="M24" s="13">
        <v>30.047752560481399</v>
      </c>
      <c r="N24" s="173">
        <v>1.2264082256329201</v>
      </c>
      <c r="O24" s="13">
        <v>30.824976452752999</v>
      </c>
      <c r="P24" s="173">
        <v>4.3495372273598898</v>
      </c>
      <c r="Q24" s="13">
        <v>33.3629131745422</v>
      </c>
      <c r="R24" s="173">
        <v>2.6037097563237102</v>
      </c>
      <c r="S24" s="13">
        <v>28.355274566311799</v>
      </c>
      <c r="T24" s="173">
        <v>1.8404841038039199</v>
      </c>
      <c r="U24" s="13">
        <v>-2.4697018864412201</v>
      </c>
      <c r="V24" s="173">
        <v>4.9730774244051599</v>
      </c>
      <c r="W24" s="13">
        <v>24.6802343231221</v>
      </c>
      <c r="X24" s="173">
        <v>1.2358028312318099</v>
      </c>
      <c r="Y24" s="13">
        <v>24.147108131025401</v>
      </c>
      <c r="Z24" s="173">
        <v>3.7593367312697001</v>
      </c>
      <c r="AA24" s="13">
        <v>23.831640843276499</v>
      </c>
      <c r="AB24" s="173">
        <v>2.72307285055683</v>
      </c>
      <c r="AC24" s="13">
        <v>25.1760652503744</v>
      </c>
      <c r="AD24" s="173">
        <v>1.6005916974580201</v>
      </c>
      <c r="AE24" s="13">
        <v>1.0289571193490099</v>
      </c>
      <c r="AF24" s="173">
        <v>4.27766203173727</v>
      </c>
      <c r="AG24" s="13">
        <v>19.078286824402099</v>
      </c>
      <c r="AH24" s="173">
        <v>1.22131067136325</v>
      </c>
      <c r="AI24" s="13">
        <v>14.7702896045469</v>
      </c>
      <c r="AJ24" s="173">
        <v>2.4453132614697801</v>
      </c>
      <c r="AK24" s="13">
        <v>16.429796278854401</v>
      </c>
      <c r="AL24" s="173">
        <v>2.7431982303582898</v>
      </c>
      <c r="AM24" s="13">
        <v>21.004152472596601</v>
      </c>
      <c r="AN24" s="173">
        <v>1.51634401467034</v>
      </c>
      <c r="AO24" s="13">
        <v>6.2338628680497701</v>
      </c>
      <c r="AP24" s="173">
        <v>2.8246367285469001</v>
      </c>
      <c r="AQ24" s="15"/>
      <c r="AR24" s="15"/>
      <c r="AS24" s="15"/>
      <c r="AT24" s="15"/>
      <c r="AU24" s="15"/>
      <c r="AV24" s="15"/>
      <c r="AW24" s="15"/>
      <c r="AX24" s="15"/>
      <c r="AY24" s="15"/>
      <c r="AZ24" s="15"/>
      <c r="BA24" s="15"/>
      <c r="BB24" s="15"/>
      <c r="BC24" s="15"/>
      <c r="BD24" s="15"/>
      <c r="BE24" s="15"/>
      <c r="BF24" s="16"/>
    </row>
    <row r="25" spans="1:58" ht="12.95" customHeight="1" x14ac:dyDescent="0.2">
      <c r="A25" s="2" t="s">
        <v>353</v>
      </c>
      <c r="B25" s="12">
        <v>2</v>
      </c>
      <c r="C25" s="13">
        <v>18.965889623812799</v>
      </c>
      <c r="D25" s="173">
        <v>1.15682916930045</v>
      </c>
      <c r="E25" s="13">
        <v>20.1511827906773</v>
      </c>
      <c r="F25" s="173">
        <v>2.94981997928378</v>
      </c>
      <c r="G25" s="13">
        <v>21.314605376162799</v>
      </c>
      <c r="H25" s="173">
        <v>2.8697262109033002</v>
      </c>
      <c r="I25" s="13">
        <v>18.035231965217498</v>
      </c>
      <c r="J25" s="173">
        <v>1.27548042759444</v>
      </c>
      <c r="K25" s="13">
        <v>-2.1159508254597998</v>
      </c>
      <c r="L25" s="173">
        <v>2.99872772458962</v>
      </c>
      <c r="M25" s="13">
        <v>53.676855037375198</v>
      </c>
      <c r="N25" s="173">
        <v>1.5872906810115199</v>
      </c>
      <c r="O25" s="13">
        <v>48.899371659316202</v>
      </c>
      <c r="P25" s="173">
        <v>3.6751711857171898</v>
      </c>
      <c r="Q25" s="13">
        <v>46.4191572042077</v>
      </c>
      <c r="R25" s="173">
        <v>3.3690722266952502</v>
      </c>
      <c r="S25" s="13">
        <v>56.765647677796302</v>
      </c>
      <c r="T25" s="173">
        <v>2.0100296629465699</v>
      </c>
      <c r="U25" s="13">
        <v>7.8662760184801099</v>
      </c>
      <c r="V25" s="173">
        <v>4.0559079923524797</v>
      </c>
      <c r="W25" s="13">
        <v>9.3850297999722798</v>
      </c>
      <c r="X25" s="173">
        <v>0.98340333066633001</v>
      </c>
      <c r="Y25" s="13">
        <v>16.056777706232101</v>
      </c>
      <c r="Z25" s="173">
        <v>3.42385279714021</v>
      </c>
      <c r="AA25" s="13">
        <v>9.9403330535955305</v>
      </c>
      <c r="AB25" s="173">
        <v>2.2316449684239599</v>
      </c>
      <c r="AC25" s="13">
        <v>7.7217549785874997</v>
      </c>
      <c r="AD25" s="173">
        <v>1.0738253152822199</v>
      </c>
      <c r="AE25" s="13">
        <v>-8.3350227276445601</v>
      </c>
      <c r="AF25" s="173">
        <v>3.6334413618133898</v>
      </c>
      <c r="AG25" s="13">
        <v>17.972225538839702</v>
      </c>
      <c r="AH25" s="173">
        <v>1.12519303005438</v>
      </c>
      <c r="AI25" s="13">
        <v>14.892667843774399</v>
      </c>
      <c r="AJ25" s="173">
        <v>2.1423554853614699</v>
      </c>
      <c r="AK25" s="13">
        <v>22.325904366033999</v>
      </c>
      <c r="AL25" s="173">
        <v>2.8535147339653801</v>
      </c>
      <c r="AM25" s="13">
        <v>17.477365378398702</v>
      </c>
      <c r="AN25" s="173">
        <v>1.4251078563084301</v>
      </c>
      <c r="AO25" s="13">
        <v>2.5846975346242398</v>
      </c>
      <c r="AP25" s="173">
        <v>2.5062285518706102</v>
      </c>
      <c r="AQ25" s="15"/>
      <c r="AR25" s="15"/>
      <c r="AS25" s="15"/>
      <c r="AT25" s="15"/>
      <c r="AU25" s="15"/>
      <c r="AV25" s="15"/>
      <c r="AW25" s="15"/>
      <c r="AX25" s="15"/>
      <c r="AY25" s="15"/>
      <c r="AZ25" s="15"/>
      <c r="BA25" s="15"/>
      <c r="BB25" s="15"/>
      <c r="BC25" s="15"/>
      <c r="BD25" s="15"/>
      <c r="BE25" s="15"/>
      <c r="BF25" s="16"/>
    </row>
    <row r="26" spans="1:58" ht="12.95" customHeight="1" x14ac:dyDescent="0.2">
      <c r="A26" s="2" t="s">
        <v>354</v>
      </c>
      <c r="B26" s="12">
        <v>2</v>
      </c>
      <c r="C26" s="13">
        <v>8.9180831687902398</v>
      </c>
      <c r="D26" s="173">
        <v>0.82492073364424401</v>
      </c>
      <c r="E26" s="13">
        <v>7.6484094892742398</v>
      </c>
      <c r="F26" s="173">
        <v>1.5741475584979601</v>
      </c>
      <c r="G26" s="13">
        <v>11.6249858582778</v>
      </c>
      <c r="H26" s="173">
        <v>2.9130371505639499</v>
      </c>
      <c r="I26" s="13">
        <v>8.9401063258017697</v>
      </c>
      <c r="J26" s="173">
        <v>1.12273690240508</v>
      </c>
      <c r="K26" s="13">
        <v>1.2916968365275301</v>
      </c>
      <c r="L26" s="173">
        <v>2.0386201534797599</v>
      </c>
      <c r="M26" s="13">
        <v>39.570480065948701</v>
      </c>
      <c r="N26" s="173">
        <v>1.55584276084177</v>
      </c>
      <c r="O26" s="13">
        <v>33.482396444272901</v>
      </c>
      <c r="P26" s="173">
        <v>3.0690577937577399</v>
      </c>
      <c r="Q26" s="13">
        <v>32.7192791897074</v>
      </c>
      <c r="R26" s="173">
        <v>4.3004484119607698</v>
      </c>
      <c r="S26" s="13">
        <v>42.388782553814998</v>
      </c>
      <c r="T26" s="173">
        <v>1.8926061253287101</v>
      </c>
      <c r="U26" s="13">
        <v>8.9063861095421402</v>
      </c>
      <c r="V26" s="173">
        <v>3.4300522318250599</v>
      </c>
      <c r="W26" s="13">
        <v>14.5252004798354</v>
      </c>
      <c r="X26" s="173">
        <v>1.2938947280764399</v>
      </c>
      <c r="Y26" s="13">
        <v>21.222757115753598</v>
      </c>
      <c r="Z26" s="173">
        <v>2.7133634142164902</v>
      </c>
      <c r="AA26" s="13">
        <v>16.1590561740305</v>
      </c>
      <c r="AB26" s="173">
        <v>3.4737339553713502</v>
      </c>
      <c r="AC26" s="13">
        <v>12.206385572294399</v>
      </c>
      <c r="AD26" s="173">
        <v>1.5249390111961201</v>
      </c>
      <c r="AE26" s="13">
        <v>-9.0163715434591705</v>
      </c>
      <c r="AF26" s="173">
        <v>2.95666974740071</v>
      </c>
      <c r="AG26" s="13">
        <v>36.986236285425697</v>
      </c>
      <c r="AH26" s="173">
        <v>1.5756885946552499</v>
      </c>
      <c r="AI26" s="13">
        <v>37.646436950699297</v>
      </c>
      <c r="AJ26" s="173">
        <v>3.3210293901361698</v>
      </c>
      <c r="AK26" s="13">
        <v>39.4966787779843</v>
      </c>
      <c r="AL26" s="173">
        <v>4.3710875267793003</v>
      </c>
      <c r="AM26" s="13">
        <v>36.464725548088801</v>
      </c>
      <c r="AN26" s="173">
        <v>1.9446568784337099</v>
      </c>
      <c r="AO26" s="13">
        <v>-1.1817114026105</v>
      </c>
      <c r="AP26" s="173">
        <v>3.73675821751638</v>
      </c>
      <c r="AQ26" s="15"/>
      <c r="AR26" s="15"/>
      <c r="AS26" s="15"/>
      <c r="AT26" s="15"/>
      <c r="AU26" s="15"/>
      <c r="AV26" s="15"/>
      <c r="AW26" s="15"/>
      <c r="AX26" s="15"/>
      <c r="AY26" s="15"/>
      <c r="AZ26" s="15"/>
      <c r="BA26" s="15"/>
      <c r="BB26" s="15"/>
      <c r="BC26" s="15"/>
      <c r="BD26" s="15"/>
      <c r="BE26" s="15"/>
      <c r="BF26" s="16"/>
    </row>
    <row r="27" spans="1:58" ht="12.95" customHeight="1" x14ac:dyDescent="0.2">
      <c r="A27" s="2" t="s">
        <v>355</v>
      </c>
      <c r="B27" s="12">
        <v>2</v>
      </c>
      <c r="C27" s="13">
        <v>9.8424596441832595</v>
      </c>
      <c r="D27" s="173">
        <v>0.53909742699614505</v>
      </c>
      <c r="E27" s="13">
        <v>12.742448007668701</v>
      </c>
      <c r="F27" s="173">
        <v>1.37058802323507</v>
      </c>
      <c r="G27" s="13">
        <v>8.5293437239339998</v>
      </c>
      <c r="H27" s="173">
        <v>1.19855243713036</v>
      </c>
      <c r="I27" s="13">
        <v>8.8823447365743</v>
      </c>
      <c r="J27" s="173">
        <v>0.59204695063253399</v>
      </c>
      <c r="K27" s="13">
        <v>-3.8601032710944398</v>
      </c>
      <c r="L27" s="173">
        <v>1.4196666396447899</v>
      </c>
      <c r="M27" s="13">
        <v>47.798507567953699</v>
      </c>
      <c r="N27" s="173">
        <v>0.88592190544612903</v>
      </c>
      <c r="O27" s="13">
        <v>49.989736296126203</v>
      </c>
      <c r="P27" s="173">
        <v>1.64661104736912</v>
      </c>
      <c r="Q27" s="13">
        <v>43.086431170400203</v>
      </c>
      <c r="R27" s="173">
        <v>2.3208960097343501</v>
      </c>
      <c r="S27" s="13">
        <v>48.486634935990601</v>
      </c>
      <c r="T27" s="173">
        <v>1.14184470999194</v>
      </c>
      <c r="U27" s="13">
        <v>-1.50310136013564</v>
      </c>
      <c r="V27" s="173">
        <v>1.9257977024888999</v>
      </c>
      <c r="W27" s="13">
        <v>4.4627650776351899</v>
      </c>
      <c r="X27" s="173">
        <v>0.39040016189690002</v>
      </c>
      <c r="Y27" s="13">
        <v>5.7909231338523401</v>
      </c>
      <c r="Z27" s="173">
        <v>0.95492515444651505</v>
      </c>
      <c r="AA27" s="13">
        <v>6.9533673057291896</v>
      </c>
      <c r="AB27" s="173">
        <v>1.35256082644109</v>
      </c>
      <c r="AC27" s="13">
        <v>3.4044439794103201</v>
      </c>
      <c r="AD27" s="173">
        <v>0.40328735887214401</v>
      </c>
      <c r="AE27" s="13">
        <v>-2.3864791544420201</v>
      </c>
      <c r="AF27" s="173">
        <v>1.0600637728737801</v>
      </c>
      <c r="AG27" s="13">
        <v>37.896267710227903</v>
      </c>
      <c r="AH27" s="173">
        <v>0.86290003709747198</v>
      </c>
      <c r="AI27" s="13">
        <v>31.476892562352699</v>
      </c>
      <c r="AJ27" s="173">
        <v>1.5267175059206399</v>
      </c>
      <c r="AK27" s="13">
        <v>41.430857799936597</v>
      </c>
      <c r="AL27" s="173">
        <v>2.3827063253893699</v>
      </c>
      <c r="AM27" s="13">
        <v>39.2265763480248</v>
      </c>
      <c r="AN27" s="173">
        <v>1.2511479649667301</v>
      </c>
      <c r="AO27" s="13">
        <v>7.7496837856720902</v>
      </c>
      <c r="AP27" s="173">
        <v>1.8435307405857</v>
      </c>
      <c r="AQ27" s="15"/>
      <c r="AR27" s="15"/>
      <c r="AS27" s="15"/>
      <c r="AT27" s="15"/>
      <c r="AU27" s="15"/>
      <c r="AV27" s="15"/>
      <c r="AW27" s="15"/>
      <c r="AX27" s="15"/>
      <c r="AY27" s="15"/>
      <c r="AZ27" s="15"/>
      <c r="BA27" s="15"/>
      <c r="BB27" s="15"/>
      <c r="BC27" s="15"/>
      <c r="BD27" s="15"/>
      <c r="BE27" s="15"/>
      <c r="BF27" s="16"/>
    </row>
    <row r="28" spans="1:58" ht="12.95" customHeight="1" x14ac:dyDescent="0.2">
      <c r="A28" s="2" t="s">
        <v>356</v>
      </c>
      <c r="B28" s="12">
        <v>2</v>
      </c>
      <c r="C28" s="13">
        <v>4.7151693266317398</v>
      </c>
      <c r="D28" s="173">
        <v>0.66125447018069194</v>
      </c>
      <c r="E28" s="13">
        <v>8.0424617778384508</v>
      </c>
      <c r="F28" s="173">
        <v>2.1291541030538399</v>
      </c>
      <c r="G28" s="13">
        <v>3.7615012631958198</v>
      </c>
      <c r="H28" s="173">
        <v>1.2470111755765501</v>
      </c>
      <c r="I28" s="13">
        <v>4.1632856402078504</v>
      </c>
      <c r="J28" s="173">
        <v>0.75330565235770997</v>
      </c>
      <c r="K28" s="13">
        <v>-3.8791761376306</v>
      </c>
      <c r="L28" s="173">
        <v>2.1934085161658299</v>
      </c>
      <c r="M28" s="13">
        <v>28.8851884517473</v>
      </c>
      <c r="N28" s="173">
        <v>1.58499006786612</v>
      </c>
      <c r="O28" s="13">
        <v>30.327676611009601</v>
      </c>
      <c r="P28" s="173">
        <v>2.9570279737977101</v>
      </c>
      <c r="Q28" s="13">
        <v>23.254627362493</v>
      </c>
      <c r="R28" s="173">
        <v>3.3077131049369499</v>
      </c>
      <c r="S28" s="13">
        <v>29.885799037128301</v>
      </c>
      <c r="T28" s="173">
        <v>1.9444347406273499</v>
      </c>
      <c r="U28" s="13">
        <v>-0.44187757388130999</v>
      </c>
      <c r="V28" s="173">
        <v>3.4314060067719798</v>
      </c>
      <c r="W28" s="13">
        <v>14.003710586779601</v>
      </c>
      <c r="X28" s="173">
        <v>0.97400587081406598</v>
      </c>
      <c r="Y28" s="13">
        <v>15.1463566890768</v>
      </c>
      <c r="Z28" s="173">
        <v>2.6850324808125001</v>
      </c>
      <c r="AA28" s="13">
        <v>20.3348649942285</v>
      </c>
      <c r="AB28" s="173">
        <v>2.5864311996292702</v>
      </c>
      <c r="AC28" s="13">
        <v>12.4325507878458</v>
      </c>
      <c r="AD28" s="173">
        <v>1.2307331300905799</v>
      </c>
      <c r="AE28" s="13">
        <v>-2.7138059012309799</v>
      </c>
      <c r="AF28" s="173">
        <v>2.8136278337784502</v>
      </c>
      <c r="AG28" s="13">
        <v>52.395931634841297</v>
      </c>
      <c r="AH28" s="173">
        <v>1.8212770704632</v>
      </c>
      <c r="AI28" s="13">
        <v>46.483504922075198</v>
      </c>
      <c r="AJ28" s="173">
        <v>3.4607852370843899</v>
      </c>
      <c r="AK28" s="13">
        <v>52.649006380082703</v>
      </c>
      <c r="AL28" s="173">
        <v>3.5904557280409701</v>
      </c>
      <c r="AM28" s="13">
        <v>53.518364534818097</v>
      </c>
      <c r="AN28" s="173">
        <v>2.0588692353499201</v>
      </c>
      <c r="AO28" s="13">
        <v>7.0348596127428902</v>
      </c>
      <c r="AP28" s="173">
        <v>3.5489142133420302</v>
      </c>
      <c r="AQ28" s="15"/>
      <c r="AR28" s="15"/>
      <c r="AS28" s="15"/>
      <c r="AT28" s="15"/>
      <c r="AU28" s="15"/>
      <c r="AV28" s="15"/>
      <c r="AW28" s="15"/>
      <c r="AX28" s="15"/>
      <c r="AY28" s="15"/>
      <c r="AZ28" s="15"/>
      <c r="BA28" s="15"/>
      <c r="BB28" s="15"/>
      <c r="BC28" s="15"/>
      <c r="BD28" s="15"/>
      <c r="BE28" s="15"/>
      <c r="BF28" s="16"/>
    </row>
    <row r="29" spans="1:58" ht="12.95" customHeight="1" x14ac:dyDescent="0.2">
      <c r="A29" s="2" t="s">
        <v>357</v>
      </c>
      <c r="B29" s="12">
        <v>2</v>
      </c>
      <c r="C29" s="13">
        <v>13.2789519525993</v>
      </c>
      <c r="D29" s="173">
        <v>0.85956047630038801</v>
      </c>
      <c r="E29" s="13">
        <v>15.812937414513501</v>
      </c>
      <c r="F29" s="173">
        <v>2.20254004111918</v>
      </c>
      <c r="G29" s="13">
        <v>11.693274549607001</v>
      </c>
      <c r="H29" s="173">
        <v>2.2072984601011099</v>
      </c>
      <c r="I29" s="13">
        <v>12.854563462463</v>
      </c>
      <c r="J29" s="173">
        <v>1.05334079398684</v>
      </c>
      <c r="K29" s="13">
        <v>-2.9583739520504699</v>
      </c>
      <c r="L29" s="173">
        <v>2.5349423238246498</v>
      </c>
      <c r="M29" s="13">
        <v>39.309082755353899</v>
      </c>
      <c r="N29" s="173">
        <v>1.4447181655044801</v>
      </c>
      <c r="O29" s="13">
        <v>39.9569917095302</v>
      </c>
      <c r="P29" s="173">
        <v>2.9948949599732502</v>
      </c>
      <c r="Q29" s="13">
        <v>38.270830875698302</v>
      </c>
      <c r="R29" s="173">
        <v>2.69979745013686</v>
      </c>
      <c r="S29" s="13">
        <v>39.755382082132698</v>
      </c>
      <c r="T29" s="173">
        <v>1.6092987692541501</v>
      </c>
      <c r="U29" s="13">
        <v>-0.201609627397488</v>
      </c>
      <c r="V29" s="173">
        <v>3.1824489039605499</v>
      </c>
      <c r="W29" s="13">
        <v>9.9377973624056306</v>
      </c>
      <c r="X29" s="173">
        <v>0.68256535072095303</v>
      </c>
      <c r="Y29" s="13">
        <v>11.613879350229899</v>
      </c>
      <c r="Z29" s="173">
        <v>1.69532508632552</v>
      </c>
      <c r="AA29" s="13">
        <v>10.061586467432599</v>
      </c>
      <c r="AB29" s="173">
        <v>1.7122722928952601</v>
      </c>
      <c r="AC29" s="13">
        <v>9.6318543840117208</v>
      </c>
      <c r="AD29" s="173">
        <v>0.82776307629011103</v>
      </c>
      <c r="AE29" s="13">
        <v>-1.9820249662182301</v>
      </c>
      <c r="AF29" s="173">
        <v>1.7670599442934301</v>
      </c>
      <c r="AG29" s="13">
        <v>37.474167929641197</v>
      </c>
      <c r="AH29" s="173">
        <v>1.5761014089243099</v>
      </c>
      <c r="AI29" s="13">
        <v>32.6161915257263</v>
      </c>
      <c r="AJ29" s="173">
        <v>2.8717309177109902</v>
      </c>
      <c r="AK29" s="13">
        <v>39.974308107262097</v>
      </c>
      <c r="AL29" s="173">
        <v>2.70136556519155</v>
      </c>
      <c r="AM29" s="13">
        <v>37.758200071392501</v>
      </c>
      <c r="AN29" s="173">
        <v>1.8028464854139701</v>
      </c>
      <c r="AO29" s="13">
        <v>5.1420085456661901</v>
      </c>
      <c r="AP29" s="173">
        <v>3.20654486911946</v>
      </c>
      <c r="AQ29" s="15"/>
      <c r="AR29" s="15"/>
      <c r="AS29" s="15"/>
      <c r="AT29" s="15"/>
      <c r="AU29" s="15"/>
      <c r="AV29" s="15"/>
      <c r="AW29" s="15"/>
      <c r="AX29" s="15"/>
      <c r="AY29" s="15"/>
      <c r="AZ29" s="15"/>
      <c r="BA29" s="15"/>
      <c r="BB29" s="15"/>
      <c r="BC29" s="15"/>
      <c r="BD29" s="15"/>
      <c r="BE29" s="15"/>
      <c r="BF29" s="16"/>
    </row>
    <row r="30" spans="1:58" ht="12.95" customHeight="1" x14ac:dyDescent="0.2">
      <c r="A30" s="2" t="s">
        <v>358</v>
      </c>
      <c r="B30" s="12">
        <v>2</v>
      </c>
      <c r="C30" s="13">
        <v>6.4125163755119603</v>
      </c>
      <c r="D30" s="173">
        <v>0.62396119602521904</v>
      </c>
      <c r="E30" s="13">
        <v>8.4136452571949096</v>
      </c>
      <c r="F30" s="173">
        <v>1.6397649812259001</v>
      </c>
      <c r="G30" s="13">
        <v>9.2223177136285202</v>
      </c>
      <c r="H30" s="173">
        <v>1.71280269539077</v>
      </c>
      <c r="I30" s="13">
        <v>5.2486408248976</v>
      </c>
      <c r="J30" s="173">
        <v>0.62831056993198497</v>
      </c>
      <c r="K30" s="13">
        <v>-3.1650044322972999</v>
      </c>
      <c r="L30" s="173">
        <v>1.62038893946941</v>
      </c>
      <c r="M30" s="13">
        <v>28.871379145822701</v>
      </c>
      <c r="N30" s="173">
        <v>1.22661150451539</v>
      </c>
      <c r="O30" s="13">
        <v>23.023714492539199</v>
      </c>
      <c r="P30" s="173">
        <v>2.3852947822280202</v>
      </c>
      <c r="Q30" s="13">
        <v>30.084297333552001</v>
      </c>
      <c r="R30" s="173">
        <v>3.04654709120851</v>
      </c>
      <c r="S30" s="13">
        <v>30.322726847228399</v>
      </c>
      <c r="T30" s="173">
        <v>1.3898877308080699</v>
      </c>
      <c r="U30" s="13">
        <v>7.29901235468928</v>
      </c>
      <c r="V30" s="173">
        <v>2.5968802399498898</v>
      </c>
      <c r="W30" s="13">
        <v>9.7383996922080307</v>
      </c>
      <c r="X30" s="173">
        <v>0.75628444190056299</v>
      </c>
      <c r="Y30" s="13">
        <v>19.472014142536199</v>
      </c>
      <c r="Z30" s="173">
        <v>2.4439235447166099</v>
      </c>
      <c r="AA30" s="13">
        <v>10.966885864598201</v>
      </c>
      <c r="AB30" s="173">
        <v>1.60122451518079</v>
      </c>
      <c r="AC30" s="13">
        <v>6.64827841754565</v>
      </c>
      <c r="AD30" s="173">
        <v>0.79276466927275502</v>
      </c>
      <c r="AE30" s="13">
        <v>-12.823735724990501</v>
      </c>
      <c r="AF30" s="173">
        <v>2.4901496927297901</v>
      </c>
      <c r="AG30" s="13">
        <v>54.977704786457402</v>
      </c>
      <c r="AH30" s="173">
        <v>1.4564332173953001</v>
      </c>
      <c r="AI30" s="13">
        <v>49.090626107729797</v>
      </c>
      <c r="AJ30" s="173">
        <v>2.8623572299325599</v>
      </c>
      <c r="AK30" s="13">
        <v>49.726499088221303</v>
      </c>
      <c r="AL30" s="173">
        <v>3.2407243985917402</v>
      </c>
      <c r="AM30" s="13">
        <v>57.780353910328301</v>
      </c>
      <c r="AN30" s="173">
        <v>1.5441057259623701</v>
      </c>
      <c r="AO30" s="13">
        <v>8.6897278025985507</v>
      </c>
      <c r="AP30" s="173">
        <v>2.9681723650409002</v>
      </c>
      <c r="AQ30" s="15"/>
      <c r="AR30" s="15"/>
      <c r="AS30" s="15"/>
      <c r="AT30" s="15"/>
      <c r="AU30" s="15"/>
      <c r="AV30" s="15"/>
      <c r="AW30" s="15"/>
      <c r="AX30" s="15"/>
      <c r="AY30" s="15"/>
      <c r="AZ30" s="15"/>
      <c r="BA30" s="15"/>
      <c r="BB30" s="15"/>
      <c r="BC30" s="15"/>
      <c r="BD30" s="15"/>
      <c r="BE30" s="15"/>
      <c r="BF30" s="16"/>
    </row>
    <row r="31" spans="1:58" ht="12.95" customHeight="1" x14ac:dyDescent="0.2">
      <c r="A31" s="2" t="s">
        <v>359</v>
      </c>
      <c r="B31" s="12">
        <v>2</v>
      </c>
      <c r="C31" s="13">
        <v>10.6448814263877</v>
      </c>
      <c r="D31" s="173">
        <v>0.96324339256045899</v>
      </c>
      <c r="E31" s="13">
        <v>15.623359908438401</v>
      </c>
      <c r="F31" s="173">
        <v>2.7943331038037802</v>
      </c>
      <c r="G31" s="13">
        <v>9.1840842324526104</v>
      </c>
      <c r="H31" s="173">
        <v>2.2885184162698899</v>
      </c>
      <c r="I31" s="13">
        <v>10.0331418587106</v>
      </c>
      <c r="J31" s="173">
        <v>1.12947447838549</v>
      </c>
      <c r="K31" s="13">
        <v>-5.5902180497277696</v>
      </c>
      <c r="L31" s="173">
        <v>3.1657312029824101</v>
      </c>
      <c r="M31" s="13">
        <v>28.595320812564399</v>
      </c>
      <c r="N31" s="173">
        <v>1.47289123740646</v>
      </c>
      <c r="O31" s="13">
        <v>34.558248543726698</v>
      </c>
      <c r="P31" s="173">
        <v>3.4926744230112501</v>
      </c>
      <c r="Q31" s="13">
        <v>22.6812292387133</v>
      </c>
      <c r="R31" s="173">
        <v>2.8026521041200398</v>
      </c>
      <c r="S31" s="13">
        <v>29.053388320313001</v>
      </c>
      <c r="T31" s="173">
        <v>1.7269023106672701</v>
      </c>
      <c r="U31" s="13">
        <v>-5.5048602234137798</v>
      </c>
      <c r="V31" s="173">
        <v>3.7504371404669001</v>
      </c>
      <c r="W31" s="13">
        <v>17.5011206742459</v>
      </c>
      <c r="X31" s="173">
        <v>1.02906484247444</v>
      </c>
      <c r="Y31" s="13">
        <v>19.254384955926898</v>
      </c>
      <c r="Z31" s="173">
        <v>2.7934388379467299</v>
      </c>
      <c r="AA31" s="13">
        <v>20.227494438506099</v>
      </c>
      <c r="AB31" s="173">
        <v>2.5380845443299398</v>
      </c>
      <c r="AC31" s="13">
        <v>16.767743870498499</v>
      </c>
      <c r="AD31" s="173">
        <v>1.23755242952888</v>
      </c>
      <c r="AE31" s="13">
        <v>-2.48664108542838</v>
      </c>
      <c r="AF31" s="173">
        <v>3.0217225908358798</v>
      </c>
      <c r="AG31" s="13">
        <v>43.258677086802003</v>
      </c>
      <c r="AH31" s="173">
        <v>1.6229304986587301</v>
      </c>
      <c r="AI31" s="13">
        <v>30.564006591908001</v>
      </c>
      <c r="AJ31" s="173">
        <v>2.9773462617841502</v>
      </c>
      <c r="AK31" s="13">
        <v>47.907192090328003</v>
      </c>
      <c r="AL31" s="173">
        <v>3.71094541951999</v>
      </c>
      <c r="AM31" s="13">
        <v>44.145725950477903</v>
      </c>
      <c r="AN31" s="173">
        <v>1.8091550813957999</v>
      </c>
      <c r="AO31" s="13">
        <v>13.581719358569901</v>
      </c>
      <c r="AP31" s="173">
        <v>3.1292852118036101</v>
      </c>
      <c r="AQ31" s="15"/>
      <c r="AR31" s="15"/>
      <c r="AS31" s="15"/>
      <c r="AT31" s="15"/>
      <c r="AU31" s="15"/>
      <c r="AV31" s="15"/>
      <c r="AW31" s="15"/>
      <c r="AX31" s="15"/>
      <c r="AY31" s="15"/>
      <c r="AZ31" s="15"/>
      <c r="BA31" s="15"/>
      <c r="BB31" s="15"/>
      <c r="BC31" s="15"/>
      <c r="BD31" s="15"/>
      <c r="BE31" s="15"/>
      <c r="BF31" s="16"/>
    </row>
    <row r="32" spans="1:58" ht="12.95" customHeight="1" x14ac:dyDescent="0.2">
      <c r="A32" s="2" t="s">
        <v>360</v>
      </c>
      <c r="B32" s="12">
        <v>2</v>
      </c>
      <c r="C32" s="13">
        <v>17.4502354191435</v>
      </c>
      <c r="D32" s="173">
        <v>0.94692088821016995</v>
      </c>
      <c r="E32" s="13">
        <v>18.289432029891898</v>
      </c>
      <c r="F32" s="173">
        <v>2.4411667543658302</v>
      </c>
      <c r="G32" s="13">
        <v>16.859935353986799</v>
      </c>
      <c r="H32" s="173">
        <v>2.6416455100307399</v>
      </c>
      <c r="I32" s="13">
        <v>17.271838170431</v>
      </c>
      <c r="J32" s="173">
        <v>1.1020578126926199</v>
      </c>
      <c r="K32" s="13">
        <v>-1.0175938594609399</v>
      </c>
      <c r="L32" s="173">
        <v>2.4724056973522699</v>
      </c>
      <c r="M32" s="13">
        <v>36.875592454451898</v>
      </c>
      <c r="N32" s="173">
        <v>1.2225664314047899</v>
      </c>
      <c r="O32" s="13">
        <v>40.645094203541298</v>
      </c>
      <c r="P32" s="173">
        <v>3.9607154550458601</v>
      </c>
      <c r="Q32" s="13">
        <v>32.176371449328698</v>
      </c>
      <c r="R32" s="173">
        <v>3.2426086282722202</v>
      </c>
      <c r="S32" s="13">
        <v>36.852699302864899</v>
      </c>
      <c r="T32" s="173">
        <v>1.44562195645262</v>
      </c>
      <c r="U32" s="13">
        <v>-3.7923949006763902</v>
      </c>
      <c r="V32" s="173">
        <v>4.3409920538903899</v>
      </c>
      <c r="W32" s="13">
        <v>10.305171458992101</v>
      </c>
      <c r="X32" s="173">
        <v>0.86113834560817204</v>
      </c>
      <c r="Y32" s="13">
        <v>14.735460810663501</v>
      </c>
      <c r="Z32" s="173">
        <v>2.5274131738817398</v>
      </c>
      <c r="AA32" s="13">
        <v>14.056616798366999</v>
      </c>
      <c r="AB32" s="173">
        <v>2.1641590954002798</v>
      </c>
      <c r="AC32" s="13">
        <v>9.0936772911373804</v>
      </c>
      <c r="AD32" s="173">
        <v>0.89783289959278101</v>
      </c>
      <c r="AE32" s="13">
        <v>-5.6417835195260997</v>
      </c>
      <c r="AF32" s="173">
        <v>2.6456405760694</v>
      </c>
      <c r="AG32" s="13">
        <v>35.369000667412401</v>
      </c>
      <c r="AH32" s="173">
        <v>1.5742355766835301</v>
      </c>
      <c r="AI32" s="13">
        <v>26.3300129559033</v>
      </c>
      <c r="AJ32" s="173">
        <v>3.8316718536335901</v>
      </c>
      <c r="AK32" s="13">
        <v>36.9070763983175</v>
      </c>
      <c r="AL32" s="173">
        <v>3.1050850316837102</v>
      </c>
      <c r="AM32" s="13">
        <v>36.781785235566701</v>
      </c>
      <c r="AN32" s="173">
        <v>1.77626268446951</v>
      </c>
      <c r="AO32" s="13">
        <v>10.4517722796634</v>
      </c>
      <c r="AP32" s="173">
        <v>3.9080568726419802</v>
      </c>
      <c r="AQ32" s="15"/>
      <c r="AR32" s="15"/>
      <c r="AS32" s="15"/>
      <c r="AT32" s="15"/>
      <c r="AU32" s="15"/>
      <c r="AV32" s="15"/>
      <c r="AW32" s="15"/>
      <c r="AX32" s="15"/>
      <c r="AY32" s="15"/>
      <c r="AZ32" s="15"/>
      <c r="BA32" s="15"/>
      <c r="BB32" s="15"/>
      <c r="BC32" s="15"/>
      <c r="BD32" s="15"/>
      <c r="BE32" s="15"/>
      <c r="BF32" s="16"/>
    </row>
    <row r="33" spans="1:58" ht="12.95" customHeight="1" x14ac:dyDescent="0.2">
      <c r="A33" s="2" t="s">
        <v>361</v>
      </c>
      <c r="B33" s="12">
        <v>2</v>
      </c>
      <c r="C33" s="13">
        <v>9.3056839540817506</v>
      </c>
      <c r="D33" s="173">
        <v>0.957146122956819</v>
      </c>
      <c r="E33" s="13">
        <v>9.3002518045643399</v>
      </c>
      <c r="F33" s="173">
        <v>1.9808380903420799</v>
      </c>
      <c r="G33" s="13">
        <v>7.8202240777838004</v>
      </c>
      <c r="H33" s="173">
        <v>2.0686525202391199</v>
      </c>
      <c r="I33" s="13">
        <v>9.8861259298010999</v>
      </c>
      <c r="J33" s="173">
        <v>1.35545041688233</v>
      </c>
      <c r="K33" s="13">
        <v>0.58587412523675997</v>
      </c>
      <c r="L33" s="173">
        <v>2.3296650562171699</v>
      </c>
      <c r="M33" s="13">
        <v>28.386025851366</v>
      </c>
      <c r="N33" s="173">
        <v>1.65338069969302</v>
      </c>
      <c r="O33" s="13">
        <v>25.298621614647999</v>
      </c>
      <c r="P33" s="173">
        <v>2.5784031755262302</v>
      </c>
      <c r="Q33" s="13">
        <v>23.328436020557099</v>
      </c>
      <c r="R33" s="173">
        <v>3.6849646095796098</v>
      </c>
      <c r="S33" s="13">
        <v>31.3443432570845</v>
      </c>
      <c r="T33" s="173">
        <v>2.3926998092225098</v>
      </c>
      <c r="U33" s="13">
        <v>6.0457216424364901</v>
      </c>
      <c r="V33" s="173">
        <v>3.16431005022964</v>
      </c>
      <c r="W33" s="13">
        <v>15.8368966589187</v>
      </c>
      <c r="X33" s="173">
        <v>1.2521439462939801</v>
      </c>
      <c r="Y33" s="13">
        <v>20.844508794638699</v>
      </c>
      <c r="Z33" s="173">
        <v>2.9101077333969201</v>
      </c>
      <c r="AA33" s="13">
        <v>18.951701854690999</v>
      </c>
      <c r="AB33" s="173">
        <v>3.34357898273251</v>
      </c>
      <c r="AC33" s="13">
        <v>12.4932895555882</v>
      </c>
      <c r="AD33" s="173">
        <v>1.43277146505426</v>
      </c>
      <c r="AE33" s="13">
        <v>-8.3512192390504403</v>
      </c>
      <c r="AF33" s="173">
        <v>3.2423721312221199</v>
      </c>
      <c r="AG33" s="13">
        <v>46.471393535633503</v>
      </c>
      <c r="AH33" s="173">
        <v>1.8573275335909001</v>
      </c>
      <c r="AI33" s="13">
        <v>44.556617786148998</v>
      </c>
      <c r="AJ33" s="173">
        <v>3.27421508038341</v>
      </c>
      <c r="AK33" s="13">
        <v>49.8996380469681</v>
      </c>
      <c r="AL33" s="173">
        <v>4.1326231295743296</v>
      </c>
      <c r="AM33" s="13">
        <v>46.276241257526202</v>
      </c>
      <c r="AN33" s="173">
        <v>2.4269611191589999</v>
      </c>
      <c r="AO33" s="13">
        <v>1.7196234713772001</v>
      </c>
      <c r="AP33" s="173">
        <v>4.0553704535364403</v>
      </c>
      <c r="AQ33" s="15"/>
      <c r="AR33" s="15"/>
      <c r="AS33" s="15"/>
      <c r="AT33" s="15"/>
      <c r="AU33" s="15"/>
      <c r="AV33" s="15"/>
      <c r="AW33" s="15"/>
      <c r="AX33" s="15"/>
      <c r="AY33" s="15"/>
      <c r="AZ33" s="15"/>
      <c r="BA33" s="15"/>
      <c r="BB33" s="15"/>
      <c r="BC33" s="15"/>
      <c r="BD33" s="15"/>
      <c r="BE33" s="15"/>
      <c r="BF33" s="16"/>
    </row>
    <row r="34" spans="1:58" ht="12.95" customHeight="1" x14ac:dyDescent="0.2">
      <c r="A34" s="2" t="s">
        <v>362</v>
      </c>
      <c r="B34" s="12">
        <v>2</v>
      </c>
      <c r="C34" s="13">
        <v>11.470672714478599</v>
      </c>
      <c r="D34" s="173">
        <v>0.93632457967106097</v>
      </c>
      <c r="E34" s="13">
        <v>11.259687264227299</v>
      </c>
      <c r="F34" s="173">
        <v>2.1630255452306599</v>
      </c>
      <c r="G34" s="13">
        <v>11.382991591992599</v>
      </c>
      <c r="H34" s="173">
        <v>1.8607028576252</v>
      </c>
      <c r="I34" s="13">
        <v>11.701049682065101</v>
      </c>
      <c r="J34" s="173">
        <v>1.3191356124817799</v>
      </c>
      <c r="K34" s="13">
        <v>0.44136241783782998</v>
      </c>
      <c r="L34" s="173">
        <v>2.3709186799156798</v>
      </c>
      <c r="M34" s="13">
        <v>33.433663016765699</v>
      </c>
      <c r="N34" s="173">
        <v>1.39468737052531</v>
      </c>
      <c r="O34" s="13">
        <v>27.771940924100299</v>
      </c>
      <c r="P34" s="173">
        <v>3.1507863889082799</v>
      </c>
      <c r="Q34" s="13">
        <v>29.947085477662799</v>
      </c>
      <c r="R34" s="173">
        <v>2.7854848449551199</v>
      </c>
      <c r="S34" s="13">
        <v>34.494110335057201</v>
      </c>
      <c r="T34" s="173">
        <v>1.7670077500216801</v>
      </c>
      <c r="U34" s="13">
        <v>6.7221694109569201</v>
      </c>
      <c r="V34" s="173">
        <v>3.5570733067436402</v>
      </c>
      <c r="W34" s="13">
        <v>11.7696001536982</v>
      </c>
      <c r="X34" s="173">
        <v>1.0328116963137099</v>
      </c>
      <c r="Y34" s="13">
        <v>17.193054646381199</v>
      </c>
      <c r="Z34" s="173">
        <v>2.2140642748578099</v>
      </c>
      <c r="AA34" s="13">
        <v>13.155320354371201</v>
      </c>
      <c r="AB34" s="173">
        <v>2.1959817300533802</v>
      </c>
      <c r="AC34" s="13">
        <v>9.1380077718922497</v>
      </c>
      <c r="AD34" s="173">
        <v>1.0590966027547399</v>
      </c>
      <c r="AE34" s="13">
        <v>-8.0550468744889194</v>
      </c>
      <c r="AF34" s="173">
        <v>2.3773609002735601</v>
      </c>
      <c r="AG34" s="13">
        <v>43.326064115057498</v>
      </c>
      <c r="AH34" s="173">
        <v>1.50229325526465</v>
      </c>
      <c r="AI34" s="13">
        <v>43.775317165291199</v>
      </c>
      <c r="AJ34" s="173">
        <v>3.6605451001069298</v>
      </c>
      <c r="AK34" s="13">
        <v>45.514602575973399</v>
      </c>
      <c r="AL34" s="173">
        <v>3.3596744841813702</v>
      </c>
      <c r="AM34" s="13">
        <v>44.666832210985397</v>
      </c>
      <c r="AN34" s="173">
        <v>2.2033831921679701</v>
      </c>
      <c r="AO34" s="13">
        <v>0.89151504569416995</v>
      </c>
      <c r="AP34" s="173">
        <v>4.3410766356075596</v>
      </c>
      <c r="AQ34" s="15"/>
      <c r="AR34" s="15"/>
      <c r="AS34" s="15"/>
      <c r="AT34" s="15"/>
      <c r="AU34" s="15"/>
      <c r="AV34" s="15"/>
      <c r="AW34" s="15"/>
      <c r="AX34" s="15"/>
      <c r="AY34" s="15"/>
      <c r="AZ34" s="15"/>
      <c r="BA34" s="15"/>
      <c r="BB34" s="15"/>
      <c r="BC34" s="15"/>
      <c r="BD34" s="15"/>
      <c r="BE34" s="15"/>
      <c r="BF34" s="16"/>
    </row>
    <row r="35" spans="1:58" ht="12.95" customHeight="1" x14ac:dyDescent="0.2">
      <c r="A35" s="2" t="s">
        <v>363</v>
      </c>
      <c r="B35" s="12">
        <v>2</v>
      </c>
      <c r="C35" s="13">
        <v>10.2016000203748</v>
      </c>
      <c r="D35" s="173">
        <v>0.65927256700628001</v>
      </c>
      <c r="E35" s="13">
        <v>14.561444681643399</v>
      </c>
      <c r="F35" s="173">
        <v>1.75719942715699</v>
      </c>
      <c r="G35" s="13">
        <v>9.1866360689290403</v>
      </c>
      <c r="H35" s="173">
        <v>1.27318673975921</v>
      </c>
      <c r="I35" s="13">
        <v>9.2382841395551303</v>
      </c>
      <c r="J35" s="173">
        <v>0.81668435944616802</v>
      </c>
      <c r="K35" s="13">
        <v>-5.3231605420882602</v>
      </c>
      <c r="L35" s="173">
        <v>1.89534919637995</v>
      </c>
      <c r="M35" s="13">
        <v>59.317097876220998</v>
      </c>
      <c r="N35" s="173">
        <v>1.1680205343827299</v>
      </c>
      <c r="O35" s="13">
        <v>60.265227405901598</v>
      </c>
      <c r="P35" s="173">
        <v>2.7470245183309898</v>
      </c>
      <c r="Q35" s="13">
        <v>58.303775272989</v>
      </c>
      <c r="R35" s="173">
        <v>2.2744134224148298</v>
      </c>
      <c r="S35" s="13">
        <v>59.589449614028503</v>
      </c>
      <c r="T35" s="173">
        <v>1.51475852839308</v>
      </c>
      <c r="U35" s="13">
        <v>-0.67577779187317999</v>
      </c>
      <c r="V35" s="173">
        <v>3.0138439498504002</v>
      </c>
      <c r="W35" s="13">
        <v>4.4509961294830198</v>
      </c>
      <c r="X35" s="173">
        <v>0.470559387693466</v>
      </c>
      <c r="Y35" s="13">
        <v>6.4374889409978797</v>
      </c>
      <c r="Z35" s="173">
        <v>1.3131839892157799</v>
      </c>
      <c r="AA35" s="13">
        <v>5.8514304099298897</v>
      </c>
      <c r="AB35" s="173">
        <v>1.25618281944606</v>
      </c>
      <c r="AC35" s="13">
        <v>3.3722425444427802</v>
      </c>
      <c r="AD35" s="173">
        <v>0.51060731897378897</v>
      </c>
      <c r="AE35" s="13">
        <v>-3.0652463965551</v>
      </c>
      <c r="AF35" s="173">
        <v>1.5104155795968399</v>
      </c>
      <c r="AG35" s="13">
        <v>26.030305973921202</v>
      </c>
      <c r="AH35" s="173">
        <v>0.970660718963402</v>
      </c>
      <c r="AI35" s="13">
        <v>18.735838971457099</v>
      </c>
      <c r="AJ35" s="173">
        <v>2.0940709131921</v>
      </c>
      <c r="AK35" s="13">
        <v>26.658158248152098</v>
      </c>
      <c r="AL35" s="173">
        <v>1.9628107864181199</v>
      </c>
      <c r="AM35" s="13">
        <v>27.800023701973601</v>
      </c>
      <c r="AN35" s="173">
        <v>1.2585324875278401</v>
      </c>
      <c r="AO35" s="13">
        <v>9.0641847305165406</v>
      </c>
      <c r="AP35" s="173">
        <v>2.3094157308133001</v>
      </c>
      <c r="AQ35" s="15"/>
      <c r="AR35" s="15"/>
      <c r="AS35" s="15"/>
      <c r="AT35" s="15"/>
      <c r="AU35" s="15"/>
      <c r="AV35" s="15"/>
      <c r="AW35" s="15"/>
      <c r="AX35" s="15"/>
      <c r="AY35" s="15"/>
      <c r="AZ35" s="15"/>
      <c r="BA35" s="15"/>
      <c r="BB35" s="15"/>
      <c r="BC35" s="15"/>
      <c r="BD35" s="15"/>
      <c r="BE35" s="15"/>
      <c r="BF35" s="16"/>
    </row>
    <row r="36" spans="1:58" ht="12.95" customHeight="1" x14ac:dyDescent="0.2">
      <c r="A36" s="2" t="s">
        <v>364</v>
      </c>
      <c r="B36" s="12">
        <v>2</v>
      </c>
      <c r="C36" s="13">
        <v>30.595486558343499</v>
      </c>
      <c r="D36" s="173">
        <v>1.1072020763052</v>
      </c>
      <c r="E36" s="13">
        <v>40.021458429485001</v>
      </c>
      <c r="F36" s="173">
        <v>2.1029222600108102</v>
      </c>
      <c r="G36" s="13">
        <v>29.912083225442</v>
      </c>
      <c r="H36" s="173">
        <v>2.3523092938474499</v>
      </c>
      <c r="I36" s="13">
        <v>27.624033009825499</v>
      </c>
      <c r="J36" s="173">
        <v>1.46481546351937</v>
      </c>
      <c r="K36" s="13">
        <v>-12.3974254196595</v>
      </c>
      <c r="L36" s="173">
        <v>2.3920094491658799</v>
      </c>
      <c r="M36" s="13">
        <v>25.2055279159873</v>
      </c>
      <c r="N36" s="173">
        <v>1.04766672496637</v>
      </c>
      <c r="O36" s="13">
        <v>25.232834120906599</v>
      </c>
      <c r="P36" s="173">
        <v>1.97931435350716</v>
      </c>
      <c r="Q36" s="13">
        <v>26.671824496968298</v>
      </c>
      <c r="R36" s="173">
        <v>2.3448716809763801</v>
      </c>
      <c r="S36" s="13">
        <v>24.8628740665111</v>
      </c>
      <c r="T36" s="173">
        <v>1.37911277862853</v>
      </c>
      <c r="U36" s="13">
        <v>-0.369960054395442</v>
      </c>
      <c r="V36" s="173">
        <v>2.2560175915382201</v>
      </c>
      <c r="W36" s="13">
        <v>14.7165729720817</v>
      </c>
      <c r="X36" s="173">
        <v>0.76958091495999803</v>
      </c>
      <c r="Y36" s="13">
        <v>15.119666586927</v>
      </c>
      <c r="Z36" s="173">
        <v>1.81819536002028</v>
      </c>
      <c r="AA36" s="13">
        <v>15.5296557691851</v>
      </c>
      <c r="AB36" s="173">
        <v>2.10305285139692</v>
      </c>
      <c r="AC36" s="13">
        <v>14.268904912622</v>
      </c>
      <c r="AD36" s="173">
        <v>1.0055458351453199</v>
      </c>
      <c r="AE36" s="13">
        <v>-0.85076167430504401</v>
      </c>
      <c r="AF36" s="173">
        <v>2.1570106000037299</v>
      </c>
      <c r="AG36" s="13">
        <v>29.482412553587601</v>
      </c>
      <c r="AH36" s="173">
        <v>1.2669556918818401</v>
      </c>
      <c r="AI36" s="13">
        <v>19.6260408626814</v>
      </c>
      <c r="AJ36" s="173">
        <v>1.96997669711269</v>
      </c>
      <c r="AK36" s="13">
        <v>27.8864365084046</v>
      </c>
      <c r="AL36" s="173">
        <v>2.43268929176083</v>
      </c>
      <c r="AM36" s="13">
        <v>33.244188011041402</v>
      </c>
      <c r="AN36" s="173">
        <v>1.7431829478742999</v>
      </c>
      <c r="AO36" s="13">
        <v>13.61814714836</v>
      </c>
      <c r="AP36" s="173">
        <v>2.6385390691220501</v>
      </c>
      <c r="AQ36" s="15"/>
      <c r="AR36" s="15"/>
      <c r="AS36" s="15"/>
      <c r="AT36" s="15"/>
      <c r="AU36" s="15"/>
      <c r="AV36" s="15"/>
      <c r="AW36" s="15"/>
      <c r="AX36" s="15"/>
      <c r="AY36" s="15"/>
      <c r="AZ36" s="15"/>
      <c r="BA36" s="15"/>
      <c r="BB36" s="15"/>
      <c r="BC36" s="15"/>
      <c r="BD36" s="15"/>
      <c r="BE36" s="15"/>
      <c r="BF36" s="16"/>
    </row>
    <row r="37" spans="1:58" ht="12.95" customHeight="1" x14ac:dyDescent="0.2">
      <c r="A37" s="2" t="s">
        <v>365</v>
      </c>
      <c r="B37" s="12">
        <v>2</v>
      </c>
      <c r="C37" s="13">
        <v>35.884514892545702</v>
      </c>
      <c r="D37" s="173">
        <v>1.1742447892560099</v>
      </c>
      <c r="E37" s="13">
        <v>36.148631338713699</v>
      </c>
      <c r="F37" s="173">
        <v>1.91013229131891</v>
      </c>
      <c r="G37" s="13">
        <v>36.300839520484203</v>
      </c>
      <c r="H37" s="173">
        <v>2.47868357941327</v>
      </c>
      <c r="I37" s="13">
        <v>35.379645291442998</v>
      </c>
      <c r="J37" s="173">
        <v>1.4622920666106001</v>
      </c>
      <c r="K37" s="13">
        <v>-0.76898604727062303</v>
      </c>
      <c r="L37" s="173">
        <v>2.3543996875999702</v>
      </c>
      <c r="M37" s="13">
        <v>37.862194575483997</v>
      </c>
      <c r="N37" s="173">
        <v>0.98924034733073896</v>
      </c>
      <c r="O37" s="13">
        <v>33.199416129499802</v>
      </c>
      <c r="P37" s="173">
        <v>1.76680155054846</v>
      </c>
      <c r="Q37" s="13">
        <v>36.982648278317797</v>
      </c>
      <c r="R37" s="173">
        <v>2.3546078982426399</v>
      </c>
      <c r="S37" s="13">
        <v>40.309496190737399</v>
      </c>
      <c r="T37" s="173">
        <v>1.18239836703697</v>
      </c>
      <c r="U37" s="13">
        <v>7.1100800612376096</v>
      </c>
      <c r="V37" s="173">
        <v>2.00702150270748</v>
      </c>
      <c r="W37" s="13">
        <v>8.5678918338830208</v>
      </c>
      <c r="X37" s="173">
        <v>0.59750113383146497</v>
      </c>
      <c r="Y37" s="13">
        <v>10.581429632085801</v>
      </c>
      <c r="Z37" s="173">
        <v>1.08641660670866</v>
      </c>
      <c r="AA37" s="13">
        <v>10.2235988302807</v>
      </c>
      <c r="AB37" s="173">
        <v>1.38678955059793</v>
      </c>
      <c r="AC37" s="13">
        <v>7.1544295702551199</v>
      </c>
      <c r="AD37" s="173">
        <v>0.63923126063367997</v>
      </c>
      <c r="AE37" s="13">
        <v>-3.4270000618307201</v>
      </c>
      <c r="AF37" s="173">
        <v>1.1445156418967299</v>
      </c>
      <c r="AG37" s="13">
        <v>17.685398698087301</v>
      </c>
      <c r="AH37" s="173">
        <v>0.96922031123083696</v>
      </c>
      <c r="AI37" s="13">
        <v>20.070522899700698</v>
      </c>
      <c r="AJ37" s="173">
        <v>1.5441481148867</v>
      </c>
      <c r="AK37" s="13">
        <v>16.4929133709173</v>
      </c>
      <c r="AL37" s="173">
        <v>1.9169590890071599</v>
      </c>
      <c r="AM37" s="13">
        <v>17.1564289475644</v>
      </c>
      <c r="AN37" s="173">
        <v>1.07382142679321</v>
      </c>
      <c r="AO37" s="13">
        <v>-2.9140939521362701</v>
      </c>
      <c r="AP37" s="173">
        <v>1.54376306423493</v>
      </c>
      <c r="AQ37" s="15"/>
      <c r="AR37" s="15"/>
      <c r="AS37" s="15"/>
      <c r="AT37" s="15"/>
      <c r="AU37" s="15"/>
      <c r="AV37" s="15"/>
      <c r="AW37" s="15"/>
      <c r="AX37" s="15"/>
      <c r="AY37" s="15"/>
      <c r="AZ37" s="15"/>
      <c r="BA37" s="15"/>
      <c r="BB37" s="15"/>
      <c r="BC37" s="15"/>
      <c r="BD37" s="15"/>
      <c r="BE37" s="15"/>
      <c r="BF37" s="16"/>
    </row>
    <row r="38" spans="1:58" ht="12.95" customHeight="1" x14ac:dyDescent="0.2">
      <c r="A38" s="2" t="s">
        <v>366</v>
      </c>
      <c r="B38" s="12">
        <v>2</v>
      </c>
      <c r="C38" s="13">
        <v>9.78053522877177</v>
      </c>
      <c r="D38" s="173">
        <v>0.75721148444611996</v>
      </c>
      <c r="E38" s="13">
        <v>12.7907281094115</v>
      </c>
      <c r="F38" s="173">
        <v>1.7177244206651501</v>
      </c>
      <c r="G38" s="13">
        <v>11.045972856515499</v>
      </c>
      <c r="H38" s="173">
        <v>1.6299181036185</v>
      </c>
      <c r="I38" s="13">
        <v>7.7403573086373001</v>
      </c>
      <c r="J38" s="173">
        <v>0.95627925791596002</v>
      </c>
      <c r="K38" s="13">
        <v>-5.0503708007741697</v>
      </c>
      <c r="L38" s="173">
        <v>1.96821847173993</v>
      </c>
      <c r="M38" s="13">
        <v>31.905158616449</v>
      </c>
      <c r="N38" s="173">
        <v>1.2045448956918701</v>
      </c>
      <c r="O38" s="13">
        <v>26.694821396793198</v>
      </c>
      <c r="P38" s="173">
        <v>1.97305325067253</v>
      </c>
      <c r="Q38" s="13">
        <v>36.0394456558464</v>
      </c>
      <c r="R38" s="173">
        <v>2.8899537829483299</v>
      </c>
      <c r="S38" s="13">
        <v>33.447563330635099</v>
      </c>
      <c r="T38" s="173">
        <v>1.4921620675290199</v>
      </c>
      <c r="U38" s="13">
        <v>6.7527419338418904</v>
      </c>
      <c r="V38" s="173">
        <v>2.46959192501861</v>
      </c>
      <c r="W38" s="13">
        <v>10.5046121224524</v>
      </c>
      <c r="X38" s="173">
        <v>0.83716348049294997</v>
      </c>
      <c r="Y38" s="13">
        <v>12.853739513513201</v>
      </c>
      <c r="Z38" s="173">
        <v>1.7173468129324401</v>
      </c>
      <c r="AA38" s="13">
        <v>10.948107773471399</v>
      </c>
      <c r="AB38" s="173">
        <v>1.8422274075971801</v>
      </c>
      <c r="AC38" s="13">
        <v>9.0738717303849104</v>
      </c>
      <c r="AD38" s="173">
        <v>1.0153744838766301</v>
      </c>
      <c r="AE38" s="13">
        <v>-3.7798677831282901</v>
      </c>
      <c r="AF38" s="173">
        <v>1.97594331074084</v>
      </c>
      <c r="AG38" s="13">
        <v>47.809694032326803</v>
      </c>
      <c r="AH38" s="173">
        <v>1.4368466353085001</v>
      </c>
      <c r="AI38" s="13">
        <v>47.660710980282097</v>
      </c>
      <c r="AJ38" s="173">
        <v>2.4624808654838799</v>
      </c>
      <c r="AK38" s="13">
        <v>41.966473714166703</v>
      </c>
      <c r="AL38" s="173">
        <v>3.0064048753257899</v>
      </c>
      <c r="AM38" s="13">
        <v>49.7382076303427</v>
      </c>
      <c r="AN38" s="173">
        <v>1.78990257457075</v>
      </c>
      <c r="AO38" s="13">
        <v>2.07749665006058</v>
      </c>
      <c r="AP38" s="173">
        <v>2.8807980924296799</v>
      </c>
      <c r="AQ38" s="15"/>
      <c r="AR38" s="15"/>
      <c r="AS38" s="15"/>
      <c r="AT38" s="15"/>
      <c r="AU38" s="15"/>
      <c r="AV38" s="15"/>
      <c r="AW38" s="15"/>
      <c r="AX38" s="15"/>
      <c r="AY38" s="15"/>
      <c r="AZ38" s="15"/>
      <c r="BA38" s="15"/>
      <c r="BB38" s="15"/>
      <c r="BC38" s="15"/>
      <c r="BD38" s="15"/>
      <c r="BE38" s="15"/>
      <c r="BF38" s="16"/>
    </row>
    <row r="39" spans="1:58" ht="12.95" customHeight="1" x14ac:dyDescent="0.2">
      <c r="A39" s="2" t="s">
        <v>367</v>
      </c>
      <c r="B39" s="12">
        <v>2</v>
      </c>
      <c r="C39" s="13">
        <v>13.698061324278299</v>
      </c>
      <c r="D39" s="173">
        <v>0.94279196376360996</v>
      </c>
      <c r="E39" s="13">
        <v>11.284423074806201</v>
      </c>
      <c r="F39" s="173">
        <v>1.89065461103334</v>
      </c>
      <c r="G39" s="13">
        <v>13.3298343705215</v>
      </c>
      <c r="H39" s="173">
        <v>2.4183394149744202</v>
      </c>
      <c r="I39" s="13">
        <v>13.352504935717199</v>
      </c>
      <c r="J39" s="173">
        <v>1.2068892005882801</v>
      </c>
      <c r="K39" s="13">
        <v>2.0680818609109601</v>
      </c>
      <c r="L39" s="173">
        <v>2.1245061163954002</v>
      </c>
      <c r="M39" s="13">
        <v>41.047174186385</v>
      </c>
      <c r="N39" s="173">
        <v>1.4815507905529</v>
      </c>
      <c r="O39" s="13">
        <v>43.3311581503214</v>
      </c>
      <c r="P39" s="173">
        <v>3.1536562043409799</v>
      </c>
      <c r="Q39" s="13">
        <v>40.5696053563953</v>
      </c>
      <c r="R39" s="173">
        <v>3.6531925947234201</v>
      </c>
      <c r="S39" s="13">
        <v>41.8448714254436</v>
      </c>
      <c r="T39" s="173">
        <v>2.0662565314054202</v>
      </c>
      <c r="U39" s="13">
        <v>-1.4862867248778</v>
      </c>
      <c r="V39" s="173">
        <v>3.8703302602279699</v>
      </c>
      <c r="W39" s="13">
        <v>12.638118262474601</v>
      </c>
      <c r="X39" s="173">
        <v>0.94109706623175604</v>
      </c>
      <c r="Y39" s="13">
        <v>14.377203776252101</v>
      </c>
      <c r="Z39" s="173">
        <v>2.2864638163850999</v>
      </c>
      <c r="AA39" s="13">
        <v>16.439155180699501</v>
      </c>
      <c r="AB39" s="173">
        <v>2.6336311180408001</v>
      </c>
      <c r="AC39" s="13">
        <v>10.974030432223101</v>
      </c>
      <c r="AD39" s="173">
        <v>1.11535009151567</v>
      </c>
      <c r="AE39" s="13">
        <v>-3.40317334402897</v>
      </c>
      <c r="AF39" s="173">
        <v>2.5618016352678499</v>
      </c>
      <c r="AG39" s="13">
        <v>32.616646226862102</v>
      </c>
      <c r="AH39" s="173">
        <v>1.39863966860611</v>
      </c>
      <c r="AI39" s="13">
        <v>31.007214998620199</v>
      </c>
      <c r="AJ39" s="173">
        <v>2.9844810205829599</v>
      </c>
      <c r="AK39" s="13">
        <v>29.661405092383699</v>
      </c>
      <c r="AL39" s="173">
        <v>3.2329378392075898</v>
      </c>
      <c r="AM39" s="13">
        <v>33.828593206616098</v>
      </c>
      <c r="AN39" s="173">
        <v>1.7493621979434599</v>
      </c>
      <c r="AO39" s="13">
        <v>2.8213782079958301</v>
      </c>
      <c r="AP39" s="173">
        <v>3.3922821458632599</v>
      </c>
      <c r="AQ39" s="15"/>
      <c r="AR39" s="15"/>
      <c r="AS39" s="15"/>
      <c r="AT39" s="15"/>
      <c r="AU39" s="15"/>
      <c r="AV39" s="15"/>
      <c r="AW39" s="15"/>
      <c r="AX39" s="15"/>
      <c r="AY39" s="15"/>
      <c r="AZ39" s="15"/>
      <c r="BA39" s="15"/>
      <c r="BB39" s="15"/>
      <c r="BC39" s="15"/>
      <c r="BD39" s="15"/>
      <c r="BE39" s="15"/>
      <c r="BF39" s="16"/>
    </row>
    <row r="40" spans="1:58" ht="12.95" customHeight="1" x14ac:dyDescent="0.2">
      <c r="A40" s="2" t="s">
        <v>368</v>
      </c>
      <c r="B40" s="12">
        <v>2</v>
      </c>
      <c r="C40" s="13">
        <v>12.941122367757</v>
      </c>
      <c r="D40" s="173">
        <v>0.93051030561506498</v>
      </c>
      <c r="E40" s="13">
        <v>10.285045450835099</v>
      </c>
      <c r="F40" s="173">
        <v>1.83866616204054</v>
      </c>
      <c r="G40" s="13">
        <v>11.151253121423</v>
      </c>
      <c r="H40" s="173">
        <v>2.3783391781640502</v>
      </c>
      <c r="I40" s="13">
        <v>13.742480695728</v>
      </c>
      <c r="J40" s="173">
        <v>1.1424814466564699</v>
      </c>
      <c r="K40" s="13">
        <v>3.4574352448928898</v>
      </c>
      <c r="L40" s="173">
        <v>2.24269315392044</v>
      </c>
      <c r="M40" s="13">
        <v>44.424021614322697</v>
      </c>
      <c r="N40" s="173">
        <v>1.31340532524633</v>
      </c>
      <c r="O40" s="13">
        <v>44.477221225239099</v>
      </c>
      <c r="P40" s="173">
        <v>3.2355206580136899</v>
      </c>
      <c r="Q40" s="13">
        <v>38.463617797628999</v>
      </c>
      <c r="R40" s="173">
        <v>3.52543124889598</v>
      </c>
      <c r="S40" s="13">
        <v>44.926146213203602</v>
      </c>
      <c r="T40" s="173">
        <v>1.67845893330324</v>
      </c>
      <c r="U40" s="13">
        <v>0.44892498796451702</v>
      </c>
      <c r="V40" s="173">
        <v>4.0975628328466502</v>
      </c>
      <c r="W40" s="13">
        <v>8.4862453852992896</v>
      </c>
      <c r="X40" s="173">
        <v>0.68661963405017801</v>
      </c>
      <c r="Y40" s="13">
        <v>11.7637886402901</v>
      </c>
      <c r="Z40" s="173">
        <v>1.7965479090884999</v>
      </c>
      <c r="AA40" s="13">
        <v>7.7986496250349902</v>
      </c>
      <c r="AB40" s="173">
        <v>1.6145295303802101</v>
      </c>
      <c r="AC40" s="13">
        <v>8.0288079006772399</v>
      </c>
      <c r="AD40" s="173">
        <v>0.76714442150717999</v>
      </c>
      <c r="AE40" s="13">
        <v>-3.7349807396128401</v>
      </c>
      <c r="AF40" s="173">
        <v>1.9436768232242601</v>
      </c>
      <c r="AG40" s="13">
        <v>34.148610632621001</v>
      </c>
      <c r="AH40" s="173">
        <v>1.4375222136900301</v>
      </c>
      <c r="AI40" s="13">
        <v>33.4739446836357</v>
      </c>
      <c r="AJ40" s="173">
        <v>3.5213403436812198</v>
      </c>
      <c r="AK40" s="13">
        <v>42.586479455913</v>
      </c>
      <c r="AL40" s="173">
        <v>3.31995065931874</v>
      </c>
      <c r="AM40" s="13">
        <v>33.3025651903911</v>
      </c>
      <c r="AN40" s="173">
        <v>1.6596215233968199</v>
      </c>
      <c r="AO40" s="13">
        <v>-0.17137949324458601</v>
      </c>
      <c r="AP40" s="173">
        <v>3.9398540677390899</v>
      </c>
      <c r="AQ40" s="15"/>
      <c r="AR40" s="15"/>
      <c r="AS40" s="15"/>
      <c r="AT40" s="15"/>
      <c r="AU40" s="15"/>
      <c r="AV40" s="15"/>
      <c r="AW40" s="15"/>
      <c r="AX40" s="15"/>
      <c r="AY40" s="15"/>
      <c r="AZ40" s="15"/>
      <c r="BA40" s="15"/>
      <c r="BB40" s="15"/>
      <c r="BC40" s="15"/>
      <c r="BD40" s="15"/>
      <c r="BE40" s="15"/>
      <c r="BF40" s="16"/>
    </row>
    <row r="41" spans="1:58" ht="12.95" customHeight="1" x14ac:dyDescent="0.2">
      <c r="A41" s="2" t="s">
        <v>369</v>
      </c>
      <c r="B41" s="12">
        <v>2</v>
      </c>
      <c r="C41" s="13">
        <v>27.0004070240815</v>
      </c>
      <c r="D41" s="173">
        <v>1.2404813933694301</v>
      </c>
      <c r="E41" s="13">
        <v>27.917451420711402</v>
      </c>
      <c r="F41" s="173">
        <v>3.8424048681906999</v>
      </c>
      <c r="G41" s="13">
        <v>28.525621827914499</v>
      </c>
      <c r="H41" s="173">
        <v>4.3848856417746003</v>
      </c>
      <c r="I41" s="13">
        <v>26.812635214407202</v>
      </c>
      <c r="J41" s="173">
        <v>1.3550491034635901</v>
      </c>
      <c r="K41" s="13">
        <v>-1.10481620630415</v>
      </c>
      <c r="L41" s="173">
        <v>4.0282160413440096</v>
      </c>
      <c r="M41" s="13">
        <v>53.608444650361101</v>
      </c>
      <c r="N41" s="173">
        <v>1.53064178064656</v>
      </c>
      <c r="O41" s="13">
        <v>46.3060861287153</v>
      </c>
      <c r="P41" s="173">
        <v>4.1884866583483298</v>
      </c>
      <c r="Q41" s="13">
        <v>51.975997647159801</v>
      </c>
      <c r="R41" s="173">
        <v>4.8259076553322702</v>
      </c>
      <c r="S41" s="13">
        <v>54.495481009245303</v>
      </c>
      <c r="T41" s="173">
        <v>1.77057213161171</v>
      </c>
      <c r="U41" s="13">
        <v>8.1893948805299495</v>
      </c>
      <c r="V41" s="173">
        <v>3.7669473609200801</v>
      </c>
      <c r="W41" s="13">
        <v>5.4187964687525403</v>
      </c>
      <c r="X41" s="173">
        <v>0.48674943640892099</v>
      </c>
      <c r="Y41" s="13">
        <v>13.643421950374799</v>
      </c>
      <c r="Z41" s="173">
        <v>2.45644954325277</v>
      </c>
      <c r="AA41" s="13">
        <v>6.4679255712578696</v>
      </c>
      <c r="AB41" s="173">
        <v>1.97859502618454</v>
      </c>
      <c r="AC41" s="13">
        <v>4.5331687555250397</v>
      </c>
      <c r="AD41" s="173">
        <v>0.49172413647991298</v>
      </c>
      <c r="AE41" s="13">
        <v>-9.1102531948497596</v>
      </c>
      <c r="AF41" s="173">
        <v>2.4605822073756598</v>
      </c>
      <c r="AG41" s="13">
        <v>13.972351856804901</v>
      </c>
      <c r="AH41" s="173">
        <v>1.2767843402600401</v>
      </c>
      <c r="AI41" s="13">
        <v>12.133040500198501</v>
      </c>
      <c r="AJ41" s="173">
        <v>2.26034018117678</v>
      </c>
      <c r="AK41" s="13">
        <v>13.030454953667901</v>
      </c>
      <c r="AL41" s="173">
        <v>2.88520478132298</v>
      </c>
      <c r="AM41" s="13">
        <v>14.1587150208225</v>
      </c>
      <c r="AN41" s="173">
        <v>1.6008685568016201</v>
      </c>
      <c r="AO41" s="13">
        <v>2.0256745206239799</v>
      </c>
      <c r="AP41" s="173">
        <v>2.4325070636877899</v>
      </c>
      <c r="AQ41" s="15"/>
      <c r="AR41" s="15"/>
      <c r="AS41" s="15"/>
      <c r="AT41" s="15"/>
      <c r="AU41" s="15"/>
      <c r="AV41" s="15"/>
      <c r="AW41" s="15"/>
      <c r="AX41" s="15"/>
      <c r="AY41" s="15"/>
      <c r="AZ41" s="15"/>
      <c r="BA41" s="15"/>
      <c r="BB41" s="15"/>
      <c r="BC41" s="15"/>
      <c r="BD41" s="15"/>
      <c r="BE41" s="15"/>
      <c r="BF41" s="16"/>
    </row>
    <row r="42" spans="1:58" ht="12.95" customHeight="1" x14ac:dyDescent="0.2">
      <c r="A42" s="2" t="s">
        <v>370</v>
      </c>
      <c r="B42" s="12">
        <v>2</v>
      </c>
      <c r="C42" s="13">
        <v>6.9291780816493302</v>
      </c>
      <c r="D42" s="173">
        <v>0.78373066696054305</v>
      </c>
      <c r="E42" s="13">
        <v>10.2846980723247</v>
      </c>
      <c r="F42" s="173">
        <v>1.8356788207722801</v>
      </c>
      <c r="G42" s="13">
        <v>6.9719262237421598</v>
      </c>
      <c r="H42" s="173">
        <v>1.4919166435018401</v>
      </c>
      <c r="I42" s="13">
        <v>6.1844705133541504</v>
      </c>
      <c r="J42" s="173">
        <v>0.95479717401768605</v>
      </c>
      <c r="K42" s="13">
        <v>-4.1002275589705102</v>
      </c>
      <c r="L42" s="173">
        <v>1.93542759810864</v>
      </c>
      <c r="M42" s="13">
        <v>31.671331722621201</v>
      </c>
      <c r="N42" s="173">
        <v>1.2887170584338801</v>
      </c>
      <c r="O42" s="13">
        <v>34.2439089005006</v>
      </c>
      <c r="P42" s="173">
        <v>3.0452516471795401</v>
      </c>
      <c r="Q42" s="13">
        <v>29.327502509915501</v>
      </c>
      <c r="R42" s="173">
        <v>3.12622380685657</v>
      </c>
      <c r="S42" s="13">
        <v>30.7552415769932</v>
      </c>
      <c r="T42" s="173">
        <v>1.64264663051639</v>
      </c>
      <c r="U42" s="13">
        <v>-3.48866732350738</v>
      </c>
      <c r="V42" s="173">
        <v>3.4496203194663502</v>
      </c>
      <c r="W42" s="13">
        <v>14.1585718933556</v>
      </c>
      <c r="X42" s="173">
        <v>1.0454224066108699</v>
      </c>
      <c r="Y42" s="13">
        <v>17.348131285490201</v>
      </c>
      <c r="Z42" s="173">
        <v>2.82468672033289</v>
      </c>
      <c r="AA42" s="13">
        <v>14.7337377444845</v>
      </c>
      <c r="AB42" s="173">
        <v>2.0911966612897701</v>
      </c>
      <c r="AC42" s="13">
        <v>13.268580226281999</v>
      </c>
      <c r="AD42" s="173">
        <v>1.20206680225069</v>
      </c>
      <c r="AE42" s="13">
        <v>-4.0795510592082298</v>
      </c>
      <c r="AF42" s="173">
        <v>3.04054648062445</v>
      </c>
      <c r="AG42" s="13">
        <v>47.240918302373899</v>
      </c>
      <c r="AH42" s="173">
        <v>1.23498078350631</v>
      </c>
      <c r="AI42" s="13">
        <v>38.123261741684601</v>
      </c>
      <c r="AJ42" s="173">
        <v>2.72559881701839</v>
      </c>
      <c r="AK42" s="13">
        <v>48.9668335218579</v>
      </c>
      <c r="AL42" s="173">
        <v>3.1468693531067</v>
      </c>
      <c r="AM42" s="13">
        <v>49.791707683370703</v>
      </c>
      <c r="AN42" s="173">
        <v>1.86209015872697</v>
      </c>
      <c r="AO42" s="13">
        <v>11.6684459416861</v>
      </c>
      <c r="AP42" s="173">
        <v>3.4552578065527699</v>
      </c>
      <c r="AQ42" s="15"/>
      <c r="AR42" s="15"/>
      <c r="AS42" s="15"/>
      <c r="AT42" s="15"/>
      <c r="AU42" s="15"/>
      <c r="AV42" s="15"/>
      <c r="AW42" s="15"/>
      <c r="AX42" s="15"/>
      <c r="AY42" s="15"/>
      <c r="AZ42" s="15"/>
      <c r="BA42" s="15"/>
      <c r="BB42" s="15"/>
      <c r="BC42" s="15"/>
      <c r="BD42" s="15"/>
      <c r="BE42" s="15"/>
      <c r="BF42" s="16"/>
    </row>
    <row r="43" spans="1:58" ht="12.95" customHeight="1" x14ac:dyDescent="0.2">
      <c r="A43" s="2" t="s">
        <v>371</v>
      </c>
      <c r="B43" s="12">
        <v>2</v>
      </c>
      <c r="C43" s="13">
        <v>16.2647209553121</v>
      </c>
      <c r="D43" s="173">
        <v>1.3650308614558599</v>
      </c>
      <c r="E43" s="13">
        <v>19.641939759628201</v>
      </c>
      <c r="F43" s="173">
        <v>3.4383688360603899</v>
      </c>
      <c r="G43" s="13">
        <v>13.0745415790356</v>
      </c>
      <c r="H43" s="173">
        <v>3.2494561259485799</v>
      </c>
      <c r="I43" s="13">
        <v>16.379674503657402</v>
      </c>
      <c r="J43" s="173">
        <v>1.59721898034761</v>
      </c>
      <c r="K43" s="13">
        <v>-3.2622652559707901</v>
      </c>
      <c r="L43" s="173">
        <v>3.7851096938149702</v>
      </c>
      <c r="M43" s="13">
        <v>44.731968321105697</v>
      </c>
      <c r="N43" s="173">
        <v>1.74070582986088</v>
      </c>
      <c r="O43" s="13">
        <v>40.694212540849001</v>
      </c>
      <c r="P43" s="173">
        <v>3.8625375485250601</v>
      </c>
      <c r="Q43" s="13">
        <v>41.800218995950999</v>
      </c>
      <c r="R43" s="173">
        <v>4.9071502745535502</v>
      </c>
      <c r="S43" s="13">
        <v>45.654735429337002</v>
      </c>
      <c r="T43" s="173">
        <v>2.2796314488535798</v>
      </c>
      <c r="U43" s="13">
        <v>4.9605228884880201</v>
      </c>
      <c r="V43" s="173">
        <v>4.7214998848070797</v>
      </c>
      <c r="W43" s="13">
        <v>11.199865547964899</v>
      </c>
      <c r="X43" s="173">
        <v>1.1760510857793101</v>
      </c>
      <c r="Y43" s="13">
        <v>14.988230205146101</v>
      </c>
      <c r="Z43" s="173">
        <v>3.3094489951222501</v>
      </c>
      <c r="AA43" s="13">
        <v>14.5631209439392</v>
      </c>
      <c r="AB43" s="173">
        <v>2.8899848758381701</v>
      </c>
      <c r="AC43" s="13">
        <v>9.6693746322766607</v>
      </c>
      <c r="AD43" s="173">
        <v>1.3288307395594301</v>
      </c>
      <c r="AE43" s="13">
        <v>-5.3188555728694604</v>
      </c>
      <c r="AF43" s="173">
        <v>3.52908398632121</v>
      </c>
      <c r="AG43" s="13">
        <v>27.803445175617298</v>
      </c>
      <c r="AH43" s="173">
        <v>1.59634786265253</v>
      </c>
      <c r="AI43" s="13">
        <v>24.675617494376699</v>
      </c>
      <c r="AJ43" s="173">
        <v>3.30639057662549</v>
      </c>
      <c r="AK43" s="13">
        <v>30.562118481074101</v>
      </c>
      <c r="AL43" s="173">
        <v>3.8751237196932302</v>
      </c>
      <c r="AM43" s="13">
        <v>28.2962154347289</v>
      </c>
      <c r="AN43" s="173">
        <v>2.0672235324032</v>
      </c>
      <c r="AO43" s="13">
        <v>3.6205979403522299</v>
      </c>
      <c r="AP43" s="173">
        <v>3.8834926877613198</v>
      </c>
      <c r="AQ43" s="15"/>
      <c r="AR43" s="15"/>
      <c r="AS43" s="15"/>
      <c r="AT43" s="15"/>
      <c r="AU43" s="15"/>
      <c r="AV43" s="15"/>
      <c r="AW43" s="15"/>
      <c r="AX43" s="15"/>
      <c r="AY43" s="15"/>
      <c r="AZ43" s="15"/>
      <c r="BA43" s="15"/>
      <c r="BB43" s="15"/>
      <c r="BC43" s="15"/>
      <c r="BD43" s="15"/>
      <c r="BE43" s="15"/>
      <c r="BF43" s="16"/>
    </row>
    <row r="44" spans="1:58" ht="12.95" customHeight="1" x14ac:dyDescent="0.2">
      <c r="A44" s="2" t="s">
        <v>372</v>
      </c>
      <c r="B44" s="12">
        <v>2</v>
      </c>
      <c r="C44" s="13">
        <v>14.181915785768901</v>
      </c>
      <c r="D44" s="173">
        <v>1.12264295305216</v>
      </c>
      <c r="E44" s="13">
        <v>14.2237624670325</v>
      </c>
      <c r="F44" s="173">
        <v>2.51073338757306</v>
      </c>
      <c r="G44" s="13">
        <v>12.912893237174201</v>
      </c>
      <c r="H44" s="173">
        <v>1.8432600551106899</v>
      </c>
      <c r="I44" s="13">
        <v>14.5348321606144</v>
      </c>
      <c r="J44" s="173">
        <v>1.5473485291440101</v>
      </c>
      <c r="K44" s="13">
        <v>0.31106969358196301</v>
      </c>
      <c r="L44" s="173">
        <v>2.87035431804722</v>
      </c>
      <c r="M44" s="13">
        <v>19.083093836207699</v>
      </c>
      <c r="N44" s="173">
        <v>1.5774584365664299</v>
      </c>
      <c r="O44" s="13">
        <v>18.066546408239098</v>
      </c>
      <c r="P44" s="173">
        <v>1.5811129729823901</v>
      </c>
      <c r="Q44" s="13">
        <v>17.512480841789401</v>
      </c>
      <c r="R44" s="173">
        <v>3.2064895599895298</v>
      </c>
      <c r="S44" s="13">
        <v>20.830439286398299</v>
      </c>
      <c r="T44" s="173">
        <v>2.5138126095205</v>
      </c>
      <c r="U44" s="13">
        <v>2.76389287815921</v>
      </c>
      <c r="V44" s="173">
        <v>2.9007726759511798</v>
      </c>
      <c r="W44" s="13">
        <v>31.053805320903301</v>
      </c>
      <c r="X44" s="173">
        <v>1.2043487713746499</v>
      </c>
      <c r="Y44" s="13">
        <v>33.430839745458897</v>
      </c>
      <c r="Z44" s="173">
        <v>1.9161465322215701</v>
      </c>
      <c r="AA44" s="13">
        <v>32.102074152814303</v>
      </c>
      <c r="AB44" s="173">
        <v>2.5320520282274002</v>
      </c>
      <c r="AC44" s="13">
        <v>28.942990969478299</v>
      </c>
      <c r="AD44" s="173">
        <v>2.0115829847452802</v>
      </c>
      <c r="AE44" s="13">
        <v>-4.4878487759806598</v>
      </c>
      <c r="AF44" s="173">
        <v>3.0288962897865299</v>
      </c>
      <c r="AG44" s="13">
        <v>35.681185057120103</v>
      </c>
      <c r="AH44" s="173">
        <v>1.53159402178848</v>
      </c>
      <c r="AI44" s="13">
        <v>34.278851379269497</v>
      </c>
      <c r="AJ44" s="173">
        <v>2.2913526265730702</v>
      </c>
      <c r="AK44" s="13">
        <v>37.472551768221997</v>
      </c>
      <c r="AL44" s="173">
        <v>2.73739200127907</v>
      </c>
      <c r="AM44" s="13">
        <v>35.691737583509003</v>
      </c>
      <c r="AN44" s="173">
        <v>2.0261818007758601</v>
      </c>
      <c r="AO44" s="13">
        <v>1.4128862042394801</v>
      </c>
      <c r="AP44" s="173">
        <v>2.7625528953261802</v>
      </c>
      <c r="AQ44" s="15"/>
      <c r="AR44" s="15"/>
      <c r="AS44" s="15"/>
      <c r="AT44" s="15"/>
      <c r="AU44" s="15"/>
      <c r="AV44" s="15"/>
      <c r="AW44" s="15"/>
      <c r="AX44" s="15"/>
      <c r="AY44" s="15"/>
      <c r="AZ44" s="15"/>
      <c r="BA44" s="15"/>
      <c r="BB44" s="15"/>
      <c r="BC44" s="15"/>
      <c r="BD44" s="15"/>
      <c r="BE44" s="15"/>
      <c r="BF44" s="16"/>
    </row>
    <row r="45" spans="1:58" ht="12.95" customHeight="1" x14ac:dyDescent="0.2">
      <c r="A45" s="2" t="s">
        <v>373</v>
      </c>
      <c r="B45" s="12">
        <v>2</v>
      </c>
      <c r="C45" s="13">
        <v>13.816530004678899</v>
      </c>
      <c r="D45" s="173">
        <v>0.78049900651344295</v>
      </c>
      <c r="E45" s="13">
        <v>12.6535822844038</v>
      </c>
      <c r="F45" s="173">
        <v>1.72566906748855</v>
      </c>
      <c r="G45" s="13">
        <v>17.036147620813399</v>
      </c>
      <c r="H45" s="173">
        <v>2.3961838478347999</v>
      </c>
      <c r="I45" s="13">
        <v>13.712925836185599</v>
      </c>
      <c r="J45" s="173">
        <v>0.98462011853625697</v>
      </c>
      <c r="K45" s="13">
        <v>1.05934355178178</v>
      </c>
      <c r="L45" s="173">
        <v>2.0062695802573498</v>
      </c>
      <c r="M45" s="13">
        <v>51.886172239262898</v>
      </c>
      <c r="N45" s="173">
        <v>1.31693153185156</v>
      </c>
      <c r="O45" s="13">
        <v>48.8892965295137</v>
      </c>
      <c r="P45" s="173">
        <v>2.7608396758996898</v>
      </c>
      <c r="Q45" s="13">
        <v>49.841830427160197</v>
      </c>
      <c r="R45" s="173">
        <v>3.1877445318886601</v>
      </c>
      <c r="S45" s="13">
        <v>52.834810481003601</v>
      </c>
      <c r="T45" s="173">
        <v>1.54763281360132</v>
      </c>
      <c r="U45" s="13">
        <v>3.94551395148989</v>
      </c>
      <c r="V45" s="173">
        <v>3.16828292071733</v>
      </c>
      <c r="W45" s="13">
        <v>9.6048047816964299</v>
      </c>
      <c r="X45" s="173">
        <v>0.71362149932951002</v>
      </c>
      <c r="Y45" s="13">
        <v>10.980721785497501</v>
      </c>
      <c r="Z45" s="173">
        <v>1.75957419477619</v>
      </c>
      <c r="AA45" s="13">
        <v>10.993190213301199</v>
      </c>
      <c r="AB45" s="173">
        <v>1.7957009159419199</v>
      </c>
      <c r="AC45" s="13">
        <v>8.94569234179788</v>
      </c>
      <c r="AD45" s="173">
        <v>0.98175988090119204</v>
      </c>
      <c r="AE45" s="13">
        <v>-2.0350294436995999</v>
      </c>
      <c r="AF45" s="173">
        <v>2.1781132832363199</v>
      </c>
      <c r="AG45" s="13">
        <v>24.692492974361699</v>
      </c>
      <c r="AH45" s="173">
        <v>1.0406044893378199</v>
      </c>
      <c r="AI45" s="13">
        <v>27.476399400584999</v>
      </c>
      <c r="AJ45" s="173">
        <v>2.14286217340858</v>
      </c>
      <c r="AK45" s="13">
        <v>22.1288317387252</v>
      </c>
      <c r="AL45" s="173">
        <v>2.5320909575396899</v>
      </c>
      <c r="AM45" s="13">
        <v>24.506571341012901</v>
      </c>
      <c r="AN45" s="173">
        <v>1.2613502330205799</v>
      </c>
      <c r="AO45" s="13">
        <v>-2.9698280595720701</v>
      </c>
      <c r="AP45" s="173">
        <v>2.4753027965684802</v>
      </c>
      <c r="AQ45" s="15"/>
      <c r="AR45" s="15"/>
      <c r="AS45" s="15"/>
      <c r="AT45" s="15"/>
      <c r="AU45" s="15"/>
      <c r="AV45" s="15"/>
      <c r="AW45" s="15"/>
      <c r="AX45" s="15"/>
      <c r="AY45" s="15"/>
      <c r="AZ45" s="15"/>
      <c r="BA45" s="15"/>
      <c r="BB45" s="15"/>
      <c r="BC45" s="15"/>
      <c r="BD45" s="15"/>
      <c r="BE45" s="15"/>
      <c r="BF45" s="16"/>
    </row>
    <row r="46" spans="1:58" ht="12.95" customHeight="1" x14ac:dyDescent="0.2">
      <c r="A46" s="2" t="s">
        <v>374</v>
      </c>
      <c r="B46" s="12">
        <v>2</v>
      </c>
      <c r="C46" s="13">
        <v>23.5507371038175</v>
      </c>
      <c r="D46" s="173">
        <v>1.19838651161959</v>
      </c>
      <c r="E46" s="13">
        <v>19.707822446733601</v>
      </c>
      <c r="F46" s="173">
        <v>3.2932732230955399</v>
      </c>
      <c r="G46" s="13">
        <v>25.682684378919699</v>
      </c>
      <c r="H46" s="173">
        <v>4.2745204103358798</v>
      </c>
      <c r="I46" s="13">
        <v>23.857059822116401</v>
      </c>
      <c r="J46" s="173">
        <v>1.3172195747922699</v>
      </c>
      <c r="K46" s="13">
        <v>4.1492373753828202</v>
      </c>
      <c r="L46" s="173">
        <v>3.56145810152857</v>
      </c>
      <c r="M46" s="13">
        <v>61.2561983564852</v>
      </c>
      <c r="N46" s="173">
        <v>1.5468912942350801</v>
      </c>
      <c r="O46" s="13">
        <v>58.8806872726704</v>
      </c>
      <c r="P46" s="173">
        <v>4.5910812376835004</v>
      </c>
      <c r="Q46" s="13">
        <v>58.4060855066353</v>
      </c>
      <c r="R46" s="173">
        <v>4.1661193823746503</v>
      </c>
      <c r="S46" s="13">
        <v>61.681977040908698</v>
      </c>
      <c r="T46" s="173">
        <v>1.65915655483859</v>
      </c>
      <c r="U46" s="13">
        <v>2.8012897682382798</v>
      </c>
      <c r="V46" s="173">
        <v>4.6822762731993199</v>
      </c>
      <c r="W46" s="13">
        <v>3.6479463393641001</v>
      </c>
      <c r="X46" s="173">
        <v>0.62336616620867402</v>
      </c>
      <c r="Y46" s="13">
        <v>6.1958623280691896</v>
      </c>
      <c r="Z46" s="173">
        <v>2.6742777086121401</v>
      </c>
      <c r="AA46" s="13">
        <v>4.2982402464304101</v>
      </c>
      <c r="AB46" s="173">
        <v>2.7470895467313698</v>
      </c>
      <c r="AC46" s="13">
        <v>3.3381457347686898</v>
      </c>
      <c r="AD46" s="173">
        <v>0.57502196597091704</v>
      </c>
      <c r="AE46" s="13">
        <v>-2.8577165933005002</v>
      </c>
      <c r="AF46" s="173">
        <v>2.6928522408778699</v>
      </c>
      <c r="AG46" s="13">
        <v>11.545118200333199</v>
      </c>
      <c r="AH46" s="173">
        <v>1.12590263663728</v>
      </c>
      <c r="AI46" s="13">
        <v>15.2156279525268</v>
      </c>
      <c r="AJ46" s="173">
        <v>3.5133658697807402</v>
      </c>
      <c r="AK46" s="13">
        <v>11.6129898680146</v>
      </c>
      <c r="AL46" s="173">
        <v>2.3432642463401501</v>
      </c>
      <c r="AM46" s="13">
        <v>11.1228174022062</v>
      </c>
      <c r="AN46" s="173">
        <v>1.2230985787909501</v>
      </c>
      <c r="AO46" s="13">
        <v>-4.0928105503205998</v>
      </c>
      <c r="AP46" s="173">
        <v>3.5575659806614701</v>
      </c>
      <c r="AQ46" s="15"/>
      <c r="AR46" s="15"/>
      <c r="AS46" s="15"/>
      <c r="AT46" s="15"/>
      <c r="AU46" s="15"/>
      <c r="AV46" s="15"/>
      <c r="AW46" s="15"/>
      <c r="AX46" s="15"/>
      <c r="AY46" s="15"/>
      <c r="AZ46" s="15"/>
      <c r="BA46" s="15"/>
      <c r="BB46" s="15"/>
      <c r="BC46" s="15"/>
      <c r="BD46" s="15"/>
      <c r="BE46" s="15"/>
      <c r="BF46" s="16"/>
    </row>
    <row r="47" spans="1:58" ht="12.95" customHeight="1" x14ac:dyDescent="0.2">
      <c r="A47" s="2" t="s">
        <v>375</v>
      </c>
      <c r="B47" s="12">
        <v>2</v>
      </c>
      <c r="C47" s="13">
        <v>10.0458632316913</v>
      </c>
      <c r="D47" s="173">
        <v>0.75136608623541401</v>
      </c>
      <c r="E47" s="13">
        <v>11.0836368614658</v>
      </c>
      <c r="F47" s="173">
        <v>2.7593745060191202</v>
      </c>
      <c r="G47" s="13">
        <v>12.0986211852856</v>
      </c>
      <c r="H47" s="173">
        <v>2.91438223098395</v>
      </c>
      <c r="I47" s="13">
        <v>9.8211808619651109</v>
      </c>
      <c r="J47" s="173">
        <v>0.81177850528564399</v>
      </c>
      <c r="K47" s="13">
        <v>-1.2624559995007301</v>
      </c>
      <c r="L47" s="173">
        <v>2.8224411067300301</v>
      </c>
      <c r="M47" s="13">
        <v>34.688139702727099</v>
      </c>
      <c r="N47" s="173">
        <v>1.3629848470943899</v>
      </c>
      <c r="O47" s="13">
        <v>32.758410511270398</v>
      </c>
      <c r="P47" s="173">
        <v>2.8104120410150402</v>
      </c>
      <c r="Q47" s="13">
        <v>27.8427342362471</v>
      </c>
      <c r="R47" s="173">
        <v>4.1991399367768203</v>
      </c>
      <c r="S47" s="13">
        <v>35.217106999247001</v>
      </c>
      <c r="T47" s="173">
        <v>1.4299543834891499</v>
      </c>
      <c r="U47" s="13">
        <v>2.45869648797657</v>
      </c>
      <c r="V47" s="173">
        <v>3.0846403901744899</v>
      </c>
      <c r="W47" s="13">
        <v>15.394313275975399</v>
      </c>
      <c r="X47" s="173">
        <v>0.86710056577362105</v>
      </c>
      <c r="Y47" s="13">
        <v>23.187087832323499</v>
      </c>
      <c r="Z47" s="173">
        <v>3.1514762426510701</v>
      </c>
      <c r="AA47" s="13">
        <v>25.817907388888901</v>
      </c>
      <c r="AB47" s="173">
        <v>3.9777127269194401</v>
      </c>
      <c r="AC47" s="13">
        <v>14.065089741250199</v>
      </c>
      <c r="AD47" s="173">
        <v>0.95594418734207798</v>
      </c>
      <c r="AE47" s="13">
        <v>-9.12199809107336</v>
      </c>
      <c r="AF47" s="173">
        <v>3.2703373499955699</v>
      </c>
      <c r="AG47" s="13">
        <v>39.871683789606102</v>
      </c>
      <c r="AH47" s="173">
        <v>1.43475435635472</v>
      </c>
      <c r="AI47" s="13">
        <v>32.970864794940198</v>
      </c>
      <c r="AJ47" s="173">
        <v>4.2057512037559901</v>
      </c>
      <c r="AK47" s="13">
        <v>34.240737189578297</v>
      </c>
      <c r="AL47" s="173">
        <v>4.78951854308119</v>
      </c>
      <c r="AM47" s="13">
        <v>40.896622397537698</v>
      </c>
      <c r="AN47" s="173">
        <v>1.5303104513227901</v>
      </c>
      <c r="AO47" s="13">
        <v>7.9257576025974998</v>
      </c>
      <c r="AP47" s="173">
        <v>4.3450427865422396</v>
      </c>
      <c r="AQ47" s="15"/>
      <c r="AR47" s="15"/>
      <c r="AS47" s="15"/>
      <c r="AT47" s="15"/>
      <c r="AU47" s="15"/>
      <c r="AV47" s="15"/>
      <c r="AW47" s="15"/>
      <c r="AX47" s="15"/>
      <c r="AY47" s="15"/>
      <c r="AZ47" s="15"/>
      <c r="BA47" s="15"/>
      <c r="BB47" s="15"/>
      <c r="BC47" s="15"/>
      <c r="BD47" s="15"/>
      <c r="BE47" s="15"/>
      <c r="BF47" s="16"/>
    </row>
    <row r="48" spans="1:58" ht="12.95" customHeight="1" x14ac:dyDescent="0.2">
      <c r="A48" s="2" t="s">
        <v>376</v>
      </c>
      <c r="B48" s="12">
        <v>2</v>
      </c>
      <c r="C48" s="13">
        <v>16.8044815596738</v>
      </c>
      <c r="D48" s="173">
        <v>0.95677231327849599</v>
      </c>
      <c r="E48" s="13">
        <v>17.322622928893701</v>
      </c>
      <c r="F48" s="173">
        <v>2.3283720334009201</v>
      </c>
      <c r="G48" s="13">
        <v>21.830278750194999</v>
      </c>
      <c r="H48" s="173">
        <v>3.1290311479741599</v>
      </c>
      <c r="I48" s="13">
        <v>15.716597305996601</v>
      </c>
      <c r="J48" s="173">
        <v>1.1371703380901199</v>
      </c>
      <c r="K48" s="13">
        <v>-1.6060256228970899</v>
      </c>
      <c r="L48" s="173">
        <v>2.54163078775081</v>
      </c>
      <c r="M48" s="13">
        <v>32.466320454241497</v>
      </c>
      <c r="N48" s="173">
        <v>1.33432194994118</v>
      </c>
      <c r="O48" s="13">
        <v>26.798873620681999</v>
      </c>
      <c r="P48" s="173">
        <v>2.98094859107053</v>
      </c>
      <c r="Q48" s="13">
        <v>17.485589856162299</v>
      </c>
      <c r="R48" s="173">
        <v>2.6028283002908199</v>
      </c>
      <c r="S48" s="13">
        <v>35.852243965340101</v>
      </c>
      <c r="T48" s="173">
        <v>1.7318686150237499</v>
      </c>
      <c r="U48" s="13">
        <v>9.0533703446581697</v>
      </c>
      <c r="V48" s="173">
        <v>3.6106576481669501</v>
      </c>
      <c r="W48" s="13">
        <v>20.744714476689101</v>
      </c>
      <c r="X48" s="173">
        <v>1.11710661254526</v>
      </c>
      <c r="Y48" s="13">
        <v>31.7269271484539</v>
      </c>
      <c r="Z48" s="173">
        <v>3.2644894786063099</v>
      </c>
      <c r="AA48" s="13">
        <v>27.1594437711952</v>
      </c>
      <c r="AB48" s="173">
        <v>3.1766370858561501</v>
      </c>
      <c r="AC48" s="13">
        <v>17.756759681079799</v>
      </c>
      <c r="AD48" s="173">
        <v>1.24716518520676</v>
      </c>
      <c r="AE48" s="13">
        <v>-13.970167467374001</v>
      </c>
      <c r="AF48" s="173">
        <v>3.5692825049754799</v>
      </c>
      <c r="AG48" s="13">
        <v>29.984483509395599</v>
      </c>
      <c r="AH48" s="173">
        <v>1.2019709977577899</v>
      </c>
      <c r="AI48" s="13">
        <v>24.151576301970401</v>
      </c>
      <c r="AJ48" s="173">
        <v>2.6720989003777702</v>
      </c>
      <c r="AK48" s="13">
        <v>33.524687622447502</v>
      </c>
      <c r="AL48" s="173">
        <v>3.2505751209312299</v>
      </c>
      <c r="AM48" s="13">
        <v>30.6743990475834</v>
      </c>
      <c r="AN48" s="173">
        <v>1.5537201321601499</v>
      </c>
      <c r="AO48" s="13">
        <v>6.5228227456129497</v>
      </c>
      <c r="AP48" s="173">
        <v>3.353970888084</v>
      </c>
      <c r="AQ48" s="15"/>
      <c r="AR48" s="15"/>
      <c r="AS48" s="15"/>
      <c r="AT48" s="15"/>
      <c r="AU48" s="15"/>
      <c r="AV48" s="15"/>
      <c r="AW48" s="15"/>
      <c r="AX48" s="15"/>
      <c r="AY48" s="15"/>
      <c r="AZ48" s="15"/>
      <c r="BA48" s="15"/>
      <c r="BB48" s="15"/>
      <c r="BC48" s="15"/>
      <c r="BD48" s="15"/>
      <c r="BE48" s="15"/>
      <c r="BF48" s="16"/>
    </row>
    <row r="49" spans="1:58" ht="12.95" customHeight="1" x14ac:dyDescent="0.2">
      <c r="A49" s="2" t="s">
        <v>377</v>
      </c>
      <c r="B49" s="12">
        <v>2</v>
      </c>
      <c r="C49" s="13">
        <v>12.286156887045401</v>
      </c>
      <c r="D49" s="173">
        <v>0.89328826206673795</v>
      </c>
      <c r="E49" s="13">
        <v>12.6216561962315</v>
      </c>
      <c r="F49" s="173">
        <v>2.5509124015678299</v>
      </c>
      <c r="G49" s="13">
        <v>9.5010107349313397</v>
      </c>
      <c r="H49" s="173">
        <v>2.3014105397662599</v>
      </c>
      <c r="I49" s="13">
        <v>12.443026238851701</v>
      </c>
      <c r="J49" s="173">
        <v>1.00380760688746</v>
      </c>
      <c r="K49" s="13">
        <v>-0.178629957379764</v>
      </c>
      <c r="L49" s="173">
        <v>2.6917392584214399</v>
      </c>
      <c r="M49" s="13">
        <v>31.568669305929699</v>
      </c>
      <c r="N49" s="173">
        <v>1.21005204096861</v>
      </c>
      <c r="O49" s="13">
        <v>32.238339315686602</v>
      </c>
      <c r="P49" s="173">
        <v>3.2354193045039201</v>
      </c>
      <c r="Q49" s="13">
        <v>34.737436979998201</v>
      </c>
      <c r="R49" s="173">
        <v>2.8775010731394999</v>
      </c>
      <c r="S49" s="13">
        <v>30.4168128289867</v>
      </c>
      <c r="T49" s="173">
        <v>1.47013215039886</v>
      </c>
      <c r="U49" s="13">
        <v>-1.8215264866999099</v>
      </c>
      <c r="V49" s="173">
        <v>3.6543841667899901</v>
      </c>
      <c r="W49" s="13">
        <v>16.554112220812002</v>
      </c>
      <c r="X49" s="173">
        <v>0.94259267677288705</v>
      </c>
      <c r="Y49" s="13">
        <v>14.385561232697301</v>
      </c>
      <c r="Z49" s="173">
        <v>2.6444746399407402</v>
      </c>
      <c r="AA49" s="13">
        <v>17.318334109316801</v>
      </c>
      <c r="AB49" s="173">
        <v>2.74003076630901</v>
      </c>
      <c r="AC49" s="13">
        <v>16.481833146507199</v>
      </c>
      <c r="AD49" s="173">
        <v>1.0758844548455799</v>
      </c>
      <c r="AE49" s="13">
        <v>2.09627191380992</v>
      </c>
      <c r="AF49" s="173">
        <v>2.9056131299228101</v>
      </c>
      <c r="AG49" s="13">
        <v>39.591061586212803</v>
      </c>
      <c r="AH49" s="173">
        <v>1.2330263224359199</v>
      </c>
      <c r="AI49" s="13">
        <v>40.754443255384601</v>
      </c>
      <c r="AJ49" s="173">
        <v>3.3186499827459399</v>
      </c>
      <c r="AK49" s="13">
        <v>38.443218175753699</v>
      </c>
      <c r="AL49" s="173">
        <v>3.67701057545856</v>
      </c>
      <c r="AM49" s="13">
        <v>40.6583277856544</v>
      </c>
      <c r="AN49" s="173">
        <v>1.4394672855105199</v>
      </c>
      <c r="AO49" s="13">
        <v>-9.6115469730229094E-2</v>
      </c>
      <c r="AP49" s="173">
        <v>3.7006944723493498</v>
      </c>
      <c r="AQ49" s="15"/>
      <c r="AR49" s="15"/>
      <c r="AS49" s="15"/>
      <c r="AT49" s="15"/>
      <c r="AU49" s="15"/>
      <c r="AV49" s="15"/>
      <c r="AW49" s="15"/>
      <c r="AX49" s="15"/>
      <c r="AY49" s="15"/>
      <c r="AZ49" s="15"/>
      <c r="BA49" s="15"/>
      <c r="BB49" s="15"/>
      <c r="BC49" s="15"/>
      <c r="BD49" s="15"/>
      <c r="BE49" s="15"/>
      <c r="BF49" s="16"/>
    </row>
    <row r="50" spans="1:58" ht="12.95" customHeight="1" x14ac:dyDescent="0.2">
      <c r="A50" s="2" t="s">
        <v>378</v>
      </c>
      <c r="B50" s="12">
        <v>2</v>
      </c>
      <c r="C50" s="13">
        <v>18.615879243342199</v>
      </c>
      <c r="D50" s="173">
        <v>0.98792299530280903</v>
      </c>
      <c r="E50" s="13">
        <v>19.516521560452301</v>
      </c>
      <c r="F50" s="173">
        <v>2.1807282214981298</v>
      </c>
      <c r="G50" s="13">
        <v>19.048165856209099</v>
      </c>
      <c r="H50" s="173">
        <v>2.4386028160278199</v>
      </c>
      <c r="I50" s="13">
        <v>18.255528341149699</v>
      </c>
      <c r="J50" s="173">
        <v>1.0296381980272999</v>
      </c>
      <c r="K50" s="13">
        <v>-1.2609932193026101</v>
      </c>
      <c r="L50" s="173">
        <v>2.1970751918464702</v>
      </c>
      <c r="M50" s="13">
        <v>39.104695585689797</v>
      </c>
      <c r="N50" s="173">
        <v>1.0492036227645201</v>
      </c>
      <c r="O50" s="13">
        <v>36.345867860144303</v>
      </c>
      <c r="P50" s="173">
        <v>2.6284040346990198</v>
      </c>
      <c r="Q50" s="13">
        <v>37.577032497447703</v>
      </c>
      <c r="R50" s="173">
        <v>2.71584990553623</v>
      </c>
      <c r="S50" s="13">
        <v>40.2846656838434</v>
      </c>
      <c r="T50" s="173">
        <v>1.26523044783595</v>
      </c>
      <c r="U50" s="13">
        <v>3.9387978236990802</v>
      </c>
      <c r="V50" s="173">
        <v>3.0013518909300601</v>
      </c>
      <c r="W50" s="13">
        <v>13.108338662159399</v>
      </c>
      <c r="X50" s="173">
        <v>0.81432035001496805</v>
      </c>
      <c r="Y50" s="13">
        <v>14.951779890536301</v>
      </c>
      <c r="Z50" s="173">
        <v>2.0969266012880099</v>
      </c>
      <c r="AA50" s="13">
        <v>14.4415051971871</v>
      </c>
      <c r="AB50" s="173">
        <v>1.95052812768498</v>
      </c>
      <c r="AC50" s="13">
        <v>12.678484104167699</v>
      </c>
      <c r="AD50" s="173">
        <v>0.88009220955957801</v>
      </c>
      <c r="AE50" s="13">
        <v>-2.2732957863685801</v>
      </c>
      <c r="AF50" s="173">
        <v>2.1830252539962798</v>
      </c>
      <c r="AG50" s="13">
        <v>29.1710865088086</v>
      </c>
      <c r="AH50" s="173">
        <v>1.14003493053358</v>
      </c>
      <c r="AI50" s="13">
        <v>29.1858306888671</v>
      </c>
      <c r="AJ50" s="173">
        <v>2.7483402885916601</v>
      </c>
      <c r="AK50" s="13">
        <v>28.933296449156099</v>
      </c>
      <c r="AL50" s="173">
        <v>2.9834017556817498</v>
      </c>
      <c r="AM50" s="13">
        <v>28.7813218708392</v>
      </c>
      <c r="AN50" s="173">
        <v>1.16053709954665</v>
      </c>
      <c r="AO50" s="13">
        <v>-0.40450881802790301</v>
      </c>
      <c r="AP50" s="173">
        <v>2.8234503988547401</v>
      </c>
      <c r="AQ50" s="15"/>
      <c r="AR50" s="15"/>
      <c r="AS50" s="15"/>
      <c r="AT50" s="15"/>
      <c r="AU50" s="15"/>
      <c r="AV50" s="15"/>
      <c r="AW50" s="15"/>
      <c r="AX50" s="15"/>
      <c r="AY50" s="15"/>
      <c r="AZ50" s="15"/>
      <c r="BA50" s="15"/>
      <c r="BB50" s="15"/>
      <c r="BC50" s="15"/>
      <c r="BD50" s="15"/>
      <c r="BE50" s="15"/>
      <c r="BF50" s="16"/>
    </row>
    <row r="51" spans="1:58" ht="12.95" customHeight="1" x14ac:dyDescent="0.2">
      <c r="A51" s="2" t="s">
        <v>379</v>
      </c>
      <c r="B51" s="12">
        <v>2</v>
      </c>
      <c r="C51" s="13">
        <v>27.734453740103501</v>
      </c>
      <c r="D51" s="173">
        <v>1.1010584243497901</v>
      </c>
      <c r="E51" s="13">
        <v>32.569336053245898</v>
      </c>
      <c r="F51" s="173">
        <v>2.1971124181351498</v>
      </c>
      <c r="G51" s="13">
        <v>28.0112684872534</v>
      </c>
      <c r="H51" s="173">
        <v>2.1638920481849202</v>
      </c>
      <c r="I51" s="13">
        <v>26.138483523246499</v>
      </c>
      <c r="J51" s="173">
        <v>1.2249119601204801</v>
      </c>
      <c r="K51" s="13">
        <v>-6.4308525299993997</v>
      </c>
      <c r="L51" s="173">
        <v>2.34519157832458</v>
      </c>
      <c r="M51" s="13">
        <v>28.319235084461301</v>
      </c>
      <c r="N51" s="173">
        <v>0.82627311104162304</v>
      </c>
      <c r="O51" s="13">
        <v>26.707776053089599</v>
      </c>
      <c r="P51" s="173">
        <v>2.0636338137241399</v>
      </c>
      <c r="Q51" s="13">
        <v>27.730194931191502</v>
      </c>
      <c r="R51" s="173">
        <v>1.99774731133547</v>
      </c>
      <c r="S51" s="13">
        <v>29.048127577747</v>
      </c>
      <c r="T51" s="173">
        <v>1.1627343048196199</v>
      </c>
      <c r="U51" s="13">
        <v>2.3403515246573301</v>
      </c>
      <c r="V51" s="173">
        <v>2.4428640133182502</v>
      </c>
      <c r="W51" s="13">
        <v>10.554910139096201</v>
      </c>
      <c r="X51" s="173">
        <v>0.731286480001199</v>
      </c>
      <c r="Y51" s="13">
        <v>10.795645971272201</v>
      </c>
      <c r="Z51" s="173">
        <v>1.3848478191796001</v>
      </c>
      <c r="AA51" s="13">
        <v>13.5871206453619</v>
      </c>
      <c r="AB51" s="173">
        <v>1.57473660002333</v>
      </c>
      <c r="AC51" s="13">
        <v>9.7218425488165305</v>
      </c>
      <c r="AD51" s="173">
        <v>0.81206653261711004</v>
      </c>
      <c r="AE51" s="13">
        <v>-1.07380342245571</v>
      </c>
      <c r="AF51" s="173">
        <v>1.52122141475724</v>
      </c>
      <c r="AG51" s="13">
        <v>33.391401036338998</v>
      </c>
      <c r="AH51" s="173">
        <v>1.0810318083505699</v>
      </c>
      <c r="AI51" s="13">
        <v>29.927241922392199</v>
      </c>
      <c r="AJ51" s="173">
        <v>2.0884386163098201</v>
      </c>
      <c r="AK51" s="13">
        <v>30.6714159361931</v>
      </c>
      <c r="AL51" s="173">
        <v>2.1873028723757701</v>
      </c>
      <c r="AM51" s="13">
        <v>35.091546350190001</v>
      </c>
      <c r="AN51" s="173">
        <v>1.24506202867333</v>
      </c>
      <c r="AO51" s="13">
        <v>5.1643044277977799</v>
      </c>
      <c r="AP51" s="173">
        <v>2.3800016708490701</v>
      </c>
      <c r="AQ51" s="15"/>
      <c r="AR51" s="15"/>
      <c r="AS51" s="15"/>
      <c r="AT51" s="15"/>
      <c r="AU51" s="15"/>
      <c r="AV51" s="15"/>
      <c r="AW51" s="15"/>
      <c r="AX51" s="15"/>
      <c r="AY51" s="15"/>
      <c r="AZ51" s="15"/>
      <c r="BA51" s="15"/>
      <c r="BB51" s="15"/>
      <c r="BC51" s="15"/>
      <c r="BD51" s="15"/>
      <c r="BE51" s="15"/>
      <c r="BF51" s="16"/>
    </row>
    <row r="52" spans="1:58" ht="12.95" customHeight="1" x14ac:dyDescent="0.2">
      <c r="A52" s="2" t="s">
        <v>380</v>
      </c>
      <c r="B52" s="12">
        <v>2</v>
      </c>
      <c r="C52" s="13">
        <v>7.2573936628436098</v>
      </c>
      <c r="D52" s="173">
        <v>0.63291496334650099</v>
      </c>
      <c r="E52" s="13">
        <v>8.6002639772588108</v>
      </c>
      <c r="F52" s="173">
        <v>1.91316967953441</v>
      </c>
      <c r="G52" s="13">
        <v>8.7487452792741092</v>
      </c>
      <c r="H52" s="173">
        <v>1.90394324637543</v>
      </c>
      <c r="I52" s="13">
        <v>6.61464875055941</v>
      </c>
      <c r="J52" s="173">
        <v>0.76286567213345902</v>
      </c>
      <c r="K52" s="13">
        <v>-1.9856152266993901</v>
      </c>
      <c r="L52" s="173">
        <v>2.19711875981992</v>
      </c>
      <c r="M52" s="13">
        <v>48.235509276463802</v>
      </c>
      <c r="N52" s="173">
        <v>1.1049457022578499</v>
      </c>
      <c r="O52" s="13">
        <v>43.3913458675326</v>
      </c>
      <c r="P52" s="173">
        <v>4.49052890062306</v>
      </c>
      <c r="Q52" s="13">
        <v>44.101924716264698</v>
      </c>
      <c r="R52" s="173">
        <v>3.4141811790256602</v>
      </c>
      <c r="S52" s="13">
        <v>49.7853223694215</v>
      </c>
      <c r="T52" s="173">
        <v>1.51393714880691</v>
      </c>
      <c r="U52" s="13">
        <v>6.3939765018889103</v>
      </c>
      <c r="V52" s="173">
        <v>4.9454145335367201</v>
      </c>
      <c r="W52" s="13">
        <v>7.5060929645194996</v>
      </c>
      <c r="X52" s="173">
        <v>1.06965610552614</v>
      </c>
      <c r="Y52" s="13">
        <v>8.6028302987321599</v>
      </c>
      <c r="Z52" s="173">
        <v>1.5888748890881701</v>
      </c>
      <c r="AA52" s="13">
        <v>5.8827355199385698</v>
      </c>
      <c r="AB52" s="173">
        <v>1.8020296745141899</v>
      </c>
      <c r="AC52" s="13">
        <v>7.8859584557090496</v>
      </c>
      <c r="AD52" s="173">
        <v>1.77819369870079</v>
      </c>
      <c r="AE52" s="13">
        <v>-0.71687184302310603</v>
      </c>
      <c r="AF52" s="173">
        <v>2.0838986630493701</v>
      </c>
      <c r="AG52" s="13">
        <v>37.001004096173098</v>
      </c>
      <c r="AH52" s="173">
        <v>1.33360869938511</v>
      </c>
      <c r="AI52" s="13">
        <v>39.405559856476401</v>
      </c>
      <c r="AJ52" s="173">
        <v>4.6921779974410898</v>
      </c>
      <c r="AK52" s="13">
        <v>41.266594484522599</v>
      </c>
      <c r="AL52" s="173">
        <v>2.8543388266409799</v>
      </c>
      <c r="AM52" s="13">
        <v>35.714070424310002</v>
      </c>
      <c r="AN52" s="173">
        <v>1.72078580189414</v>
      </c>
      <c r="AO52" s="13">
        <v>-3.6914894321663998</v>
      </c>
      <c r="AP52" s="173">
        <v>5.0808773767433397</v>
      </c>
      <c r="AQ52" s="15"/>
      <c r="AR52" s="15"/>
      <c r="AS52" s="15"/>
      <c r="AT52" s="15"/>
      <c r="AU52" s="15"/>
      <c r="AV52" s="15"/>
      <c r="AW52" s="15"/>
      <c r="AX52" s="15"/>
      <c r="AY52" s="15"/>
      <c r="AZ52" s="15"/>
      <c r="BA52" s="15"/>
      <c r="BB52" s="15"/>
      <c r="BC52" s="15"/>
      <c r="BD52" s="15"/>
      <c r="BE52" s="15"/>
      <c r="BF52" s="16"/>
    </row>
    <row r="53" spans="1:58" ht="12.95" customHeight="1" x14ac:dyDescent="0.2">
      <c r="A53" s="2" t="s">
        <v>381</v>
      </c>
      <c r="B53" s="12">
        <v>2</v>
      </c>
      <c r="C53" s="13">
        <v>20.213130834763898</v>
      </c>
      <c r="D53" s="173">
        <v>0.97160963482533302</v>
      </c>
      <c r="E53" s="13">
        <v>18.786868976578099</v>
      </c>
      <c r="F53" s="173">
        <v>2.0387048893402899</v>
      </c>
      <c r="G53" s="13">
        <v>17.086669409089499</v>
      </c>
      <c r="H53" s="173">
        <v>1.9496860065444499</v>
      </c>
      <c r="I53" s="13">
        <v>21.321575855667401</v>
      </c>
      <c r="J53" s="173">
        <v>1.2317282570579</v>
      </c>
      <c r="K53" s="13">
        <v>2.5347068790893599</v>
      </c>
      <c r="L53" s="173">
        <v>2.4409591275219</v>
      </c>
      <c r="M53" s="13">
        <v>45.179996224542201</v>
      </c>
      <c r="N53" s="173">
        <v>1.26809818398729</v>
      </c>
      <c r="O53" s="13">
        <v>44.786639387394501</v>
      </c>
      <c r="P53" s="173">
        <v>2.6060715137478998</v>
      </c>
      <c r="Q53" s="13">
        <v>43.979353298412299</v>
      </c>
      <c r="R53" s="173">
        <v>2.9820962271800999</v>
      </c>
      <c r="S53" s="13">
        <v>45.487251829468498</v>
      </c>
      <c r="T53" s="173">
        <v>1.4761569990068799</v>
      </c>
      <c r="U53" s="13">
        <v>0.70061244207400397</v>
      </c>
      <c r="V53" s="173">
        <v>3.0488169941530101</v>
      </c>
      <c r="W53" s="13">
        <v>8.4025981862155099</v>
      </c>
      <c r="X53" s="173">
        <v>0.60538131418846897</v>
      </c>
      <c r="Y53" s="13">
        <v>10.196631638395001</v>
      </c>
      <c r="Z53" s="173">
        <v>1.67617663452282</v>
      </c>
      <c r="AA53" s="13">
        <v>10.201984645370199</v>
      </c>
      <c r="AB53" s="173">
        <v>1.671073562266</v>
      </c>
      <c r="AC53" s="13">
        <v>7.6243644539243602</v>
      </c>
      <c r="AD53" s="173">
        <v>0.78386374578989804</v>
      </c>
      <c r="AE53" s="13">
        <v>-2.57226718447063</v>
      </c>
      <c r="AF53" s="173">
        <v>1.8803666127523899</v>
      </c>
      <c r="AG53" s="13">
        <v>26.204274754478298</v>
      </c>
      <c r="AH53" s="173">
        <v>1.17884508629936</v>
      </c>
      <c r="AI53" s="13">
        <v>26.229859997632399</v>
      </c>
      <c r="AJ53" s="173">
        <v>1.98740448945283</v>
      </c>
      <c r="AK53" s="13">
        <v>28.731992647127999</v>
      </c>
      <c r="AL53" s="173">
        <v>3.0376111482600798</v>
      </c>
      <c r="AM53" s="13">
        <v>25.566807860939701</v>
      </c>
      <c r="AN53" s="173">
        <v>1.2400063734962901</v>
      </c>
      <c r="AO53" s="13">
        <v>-0.663052136692727</v>
      </c>
      <c r="AP53" s="173">
        <v>2.2534251227588902</v>
      </c>
      <c r="AQ53" s="15"/>
      <c r="AR53" s="15"/>
      <c r="AS53" s="15"/>
      <c r="AT53" s="15"/>
      <c r="AU53" s="15"/>
      <c r="AV53" s="15"/>
      <c r="AW53" s="15"/>
      <c r="AX53" s="15"/>
      <c r="AY53" s="15"/>
      <c r="AZ53" s="15"/>
      <c r="BA53" s="15"/>
      <c r="BB53" s="15"/>
      <c r="BC53" s="15"/>
      <c r="BD53" s="15"/>
      <c r="BE53" s="15"/>
      <c r="BF53" s="16"/>
    </row>
    <row r="54" spans="1:58" ht="12.95" customHeight="1" x14ac:dyDescent="0.2">
      <c r="A54" s="2" t="s">
        <v>382</v>
      </c>
      <c r="B54" s="12">
        <v>2</v>
      </c>
      <c r="C54" s="13">
        <v>9.8921528511280599</v>
      </c>
      <c r="D54" s="173">
        <v>0.79347210382632105</v>
      </c>
      <c r="E54" s="13">
        <v>11.141821370900001</v>
      </c>
      <c r="F54" s="173">
        <v>1.7594553854586199</v>
      </c>
      <c r="G54" s="13">
        <v>10.3538083859097</v>
      </c>
      <c r="H54" s="173">
        <v>1.9143318522842001</v>
      </c>
      <c r="I54" s="13">
        <v>9.2144917894851908</v>
      </c>
      <c r="J54" s="173">
        <v>1.0116418702994301</v>
      </c>
      <c r="K54" s="13">
        <v>-1.92732958141477</v>
      </c>
      <c r="L54" s="173">
        <v>2.0902228553246101</v>
      </c>
      <c r="M54" s="13">
        <v>40.821954515498497</v>
      </c>
      <c r="N54" s="173">
        <v>1.4029668293001201</v>
      </c>
      <c r="O54" s="13">
        <v>33.466848258415702</v>
      </c>
      <c r="P54" s="173">
        <v>2.8281389191514101</v>
      </c>
      <c r="Q54" s="13">
        <v>35.992305248895498</v>
      </c>
      <c r="R54" s="173">
        <v>3.3261322999474601</v>
      </c>
      <c r="S54" s="13">
        <v>43.881344511669901</v>
      </c>
      <c r="T54" s="173">
        <v>1.72926653880384</v>
      </c>
      <c r="U54" s="13">
        <v>10.4144962532542</v>
      </c>
      <c r="V54" s="173">
        <v>2.9415102708436902</v>
      </c>
      <c r="W54" s="13">
        <v>8.1512559365297292</v>
      </c>
      <c r="X54" s="173">
        <v>0.822076135138606</v>
      </c>
      <c r="Y54" s="13">
        <v>7.3784734742462197</v>
      </c>
      <c r="Z54" s="173">
        <v>1.67368221573969</v>
      </c>
      <c r="AA54" s="13">
        <v>9.5568140191845607</v>
      </c>
      <c r="AB54" s="173">
        <v>2.1508525137418602</v>
      </c>
      <c r="AC54" s="13">
        <v>8.0698923856110394</v>
      </c>
      <c r="AD54" s="173">
        <v>0.97744911289943703</v>
      </c>
      <c r="AE54" s="13">
        <v>0.69141891136482103</v>
      </c>
      <c r="AF54" s="173">
        <v>1.8673443496098701</v>
      </c>
      <c r="AG54" s="13">
        <v>41.134636696843799</v>
      </c>
      <c r="AH54" s="173">
        <v>1.31179709332123</v>
      </c>
      <c r="AI54" s="13">
        <v>48.012856896438201</v>
      </c>
      <c r="AJ54" s="173">
        <v>2.8916915226695501</v>
      </c>
      <c r="AK54" s="13">
        <v>44.0970723460103</v>
      </c>
      <c r="AL54" s="173">
        <v>3.47480340180118</v>
      </c>
      <c r="AM54" s="13">
        <v>38.834271313233899</v>
      </c>
      <c r="AN54" s="173">
        <v>1.75733112111219</v>
      </c>
      <c r="AO54" s="13">
        <v>-9.1785855832042706</v>
      </c>
      <c r="AP54" s="173">
        <v>3.29105683571172</v>
      </c>
      <c r="AQ54" s="15"/>
      <c r="AR54" s="15"/>
      <c r="AS54" s="15"/>
      <c r="AT54" s="15"/>
      <c r="AU54" s="15"/>
      <c r="AV54" s="15"/>
      <c r="AW54" s="15"/>
      <c r="AX54" s="15"/>
      <c r="AY54" s="15"/>
      <c r="AZ54" s="15"/>
      <c r="BA54" s="15"/>
      <c r="BB54" s="15"/>
      <c r="BC54" s="15"/>
      <c r="BD54" s="15"/>
      <c r="BE54" s="15"/>
      <c r="BF54" s="16"/>
    </row>
    <row r="55" spans="1:58" ht="12.95" customHeight="1" x14ac:dyDescent="0.2">
      <c r="A55" s="2" t="s">
        <v>383</v>
      </c>
      <c r="B55" s="12">
        <v>2</v>
      </c>
      <c r="C55" s="13">
        <v>15.033381409815901</v>
      </c>
      <c r="D55" s="173">
        <v>1.05130705599885</v>
      </c>
      <c r="E55" s="13">
        <v>17.6465271062652</v>
      </c>
      <c r="F55" s="173">
        <v>1.93047191319404</v>
      </c>
      <c r="G55" s="13">
        <v>14.353679689717801</v>
      </c>
      <c r="H55" s="173">
        <v>2.44064944043765</v>
      </c>
      <c r="I55" s="13">
        <v>13.8706875210185</v>
      </c>
      <c r="J55" s="173">
        <v>1.5887603988985199</v>
      </c>
      <c r="K55" s="13">
        <v>-3.7758395852467399</v>
      </c>
      <c r="L55" s="173">
        <v>2.5889229928502702</v>
      </c>
      <c r="M55" s="13">
        <v>28.169686199429599</v>
      </c>
      <c r="N55" s="173">
        <v>1.1700869659370201</v>
      </c>
      <c r="O55" s="13">
        <v>30.867025208026998</v>
      </c>
      <c r="P55" s="173">
        <v>2.3655545902784998</v>
      </c>
      <c r="Q55" s="13">
        <v>28.193290602684101</v>
      </c>
      <c r="R55" s="173">
        <v>2.8144946384058098</v>
      </c>
      <c r="S55" s="13">
        <v>25.9331267351231</v>
      </c>
      <c r="T55" s="173">
        <v>1.83212115557371</v>
      </c>
      <c r="U55" s="13">
        <v>-4.9338984729038904</v>
      </c>
      <c r="V55" s="173">
        <v>3.2319708280019901</v>
      </c>
      <c r="W55" s="13">
        <v>29.274571854464799</v>
      </c>
      <c r="X55" s="173">
        <v>1.4193712793745199</v>
      </c>
      <c r="Y55" s="13">
        <v>25.705871011725598</v>
      </c>
      <c r="Z55" s="173">
        <v>2.33313201341947</v>
      </c>
      <c r="AA55" s="13">
        <v>30.470782155061102</v>
      </c>
      <c r="AB55" s="173">
        <v>2.9540310314715801</v>
      </c>
      <c r="AC55" s="13">
        <v>32.016742390663097</v>
      </c>
      <c r="AD55" s="173">
        <v>2.1962928354392202</v>
      </c>
      <c r="AE55" s="13">
        <v>6.3108713789375503</v>
      </c>
      <c r="AF55" s="173">
        <v>3.2814547366080302</v>
      </c>
      <c r="AG55" s="13">
        <v>27.5223605362896</v>
      </c>
      <c r="AH55" s="173">
        <v>1.4254627234468999</v>
      </c>
      <c r="AI55" s="13">
        <v>25.7805766739822</v>
      </c>
      <c r="AJ55" s="173">
        <v>2.41821682214217</v>
      </c>
      <c r="AK55" s="13">
        <v>26.982247552537</v>
      </c>
      <c r="AL55" s="173">
        <v>2.8664325140608802</v>
      </c>
      <c r="AM55" s="13">
        <v>28.1794433531952</v>
      </c>
      <c r="AN55" s="173">
        <v>2.0893977927330201</v>
      </c>
      <c r="AO55" s="13">
        <v>2.3988666792130799</v>
      </c>
      <c r="AP55" s="173">
        <v>3.2935390683246801</v>
      </c>
      <c r="AQ55" s="15"/>
      <c r="AR55" s="15"/>
      <c r="AS55" s="15"/>
      <c r="AT55" s="15"/>
      <c r="AU55" s="15"/>
      <c r="AV55" s="15"/>
      <c r="AW55" s="15"/>
      <c r="AX55" s="15"/>
      <c r="AY55" s="15"/>
      <c r="AZ55" s="15"/>
      <c r="BA55" s="15"/>
      <c r="BB55" s="15"/>
      <c r="BC55" s="15"/>
      <c r="BD55" s="15"/>
      <c r="BE55" s="15"/>
      <c r="BF55" s="16"/>
    </row>
    <row r="56" spans="1:58" ht="12.95" customHeight="1" x14ac:dyDescent="0.2">
      <c r="A56" s="2" t="s">
        <v>384</v>
      </c>
      <c r="B56" s="12">
        <v>2</v>
      </c>
      <c r="C56" s="13">
        <v>11.089162928907299</v>
      </c>
      <c r="D56" s="173">
        <v>0.62191616906563796</v>
      </c>
      <c r="E56" s="13">
        <v>15.95095844956</v>
      </c>
      <c r="F56" s="173">
        <v>1.6213886553057</v>
      </c>
      <c r="G56" s="13">
        <v>11.6906191990276</v>
      </c>
      <c r="H56" s="173">
        <v>1.39968749387632</v>
      </c>
      <c r="I56" s="13">
        <v>8.7042398031159394</v>
      </c>
      <c r="J56" s="173">
        <v>0.71821794494646296</v>
      </c>
      <c r="K56" s="13">
        <v>-7.2467186464441102</v>
      </c>
      <c r="L56" s="173">
        <v>1.7508562301683701</v>
      </c>
      <c r="M56" s="13">
        <v>38.701806245340101</v>
      </c>
      <c r="N56" s="173">
        <v>1.0539783630884301</v>
      </c>
      <c r="O56" s="13">
        <v>39.2088833030529</v>
      </c>
      <c r="P56" s="173">
        <v>1.9973590735969</v>
      </c>
      <c r="Q56" s="13">
        <v>34.5941935154273</v>
      </c>
      <c r="R56" s="173">
        <v>1.79609557800232</v>
      </c>
      <c r="S56" s="13">
        <v>39.906119933772302</v>
      </c>
      <c r="T56" s="173">
        <v>1.4547330926922499</v>
      </c>
      <c r="U56" s="13">
        <v>0.69723663071931696</v>
      </c>
      <c r="V56" s="173">
        <v>2.3633144306155498</v>
      </c>
      <c r="W56" s="13">
        <v>15.976314962979201</v>
      </c>
      <c r="X56" s="173">
        <v>0.69667694598675201</v>
      </c>
      <c r="Y56" s="13">
        <v>16.555033319307999</v>
      </c>
      <c r="Z56" s="173">
        <v>1.55220544623713</v>
      </c>
      <c r="AA56" s="13">
        <v>21.458383968185501</v>
      </c>
      <c r="AB56" s="173">
        <v>1.98872491749346</v>
      </c>
      <c r="AC56" s="13">
        <v>13.977542211596299</v>
      </c>
      <c r="AD56" s="173">
        <v>0.95604850147517095</v>
      </c>
      <c r="AE56" s="13">
        <v>-2.57749110771171</v>
      </c>
      <c r="AF56" s="173">
        <v>1.87929573745231</v>
      </c>
      <c r="AG56" s="13">
        <v>34.232715862773397</v>
      </c>
      <c r="AH56" s="173">
        <v>1.0662191763523501</v>
      </c>
      <c r="AI56" s="13">
        <v>28.285124928079</v>
      </c>
      <c r="AJ56" s="173">
        <v>1.6896510121305099</v>
      </c>
      <c r="AK56" s="13">
        <v>32.256803317359498</v>
      </c>
      <c r="AL56" s="173">
        <v>2.0606154879864098</v>
      </c>
      <c r="AM56" s="13">
        <v>37.4120980515155</v>
      </c>
      <c r="AN56" s="173">
        <v>1.32070573499393</v>
      </c>
      <c r="AO56" s="13">
        <v>9.1269731234365103</v>
      </c>
      <c r="AP56" s="173">
        <v>1.8157962333598201</v>
      </c>
      <c r="AQ56" s="15"/>
      <c r="AR56" s="15"/>
      <c r="AS56" s="15"/>
      <c r="AT56" s="15"/>
      <c r="AU56" s="15"/>
      <c r="AV56" s="15"/>
      <c r="AW56" s="15"/>
      <c r="AX56" s="15"/>
      <c r="AY56" s="15"/>
      <c r="AZ56" s="15"/>
      <c r="BA56" s="15"/>
      <c r="BB56" s="15"/>
      <c r="BC56" s="15"/>
      <c r="BD56" s="15"/>
      <c r="BE56" s="15"/>
      <c r="BF56" s="16"/>
    </row>
    <row r="57" spans="1:58" ht="12.95" customHeight="1" x14ac:dyDescent="0.2">
      <c r="A57" s="2" t="s">
        <v>385</v>
      </c>
      <c r="B57" s="12">
        <v>2</v>
      </c>
      <c r="C57" s="13">
        <v>5.7044738276306104</v>
      </c>
      <c r="D57" s="173">
        <v>0.69596262079244198</v>
      </c>
      <c r="E57" s="13">
        <v>7.5179994564091999</v>
      </c>
      <c r="F57" s="173">
        <v>1.43987694251419</v>
      </c>
      <c r="G57" s="13">
        <v>6.7018736555695302</v>
      </c>
      <c r="H57" s="173">
        <v>1.72646647126935</v>
      </c>
      <c r="I57" s="13">
        <v>4.9778929165644801</v>
      </c>
      <c r="J57" s="173">
        <v>0.80954629397932898</v>
      </c>
      <c r="K57" s="13">
        <v>-2.5401065398447198</v>
      </c>
      <c r="L57" s="173">
        <v>1.47663547171675</v>
      </c>
      <c r="M57" s="13">
        <v>41.537920623336198</v>
      </c>
      <c r="N57" s="173">
        <v>1.56646589363053</v>
      </c>
      <c r="O57" s="13">
        <v>36.174463959412002</v>
      </c>
      <c r="P57" s="173">
        <v>3.6667628618549899</v>
      </c>
      <c r="Q57" s="13">
        <v>44.843427209504299</v>
      </c>
      <c r="R57" s="173">
        <v>4.3052074294486502</v>
      </c>
      <c r="S57" s="13">
        <v>41.759703745194102</v>
      </c>
      <c r="T57" s="173">
        <v>1.7998237778858399</v>
      </c>
      <c r="U57" s="13">
        <v>5.5852397857821403</v>
      </c>
      <c r="V57" s="173">
        <v>4.2311133408605501</v>
      </c>
      <c r="W57" s="13">
        <v>9.0051685041316798</v>
      </c>
      <c r="X57" s="173">
        <v>0.69247706358332195</v>
      </c>
      <c r="Y57" s="13">
        <v>18.1534094087311</v>
      </c>
      <c r="Z57" s="173">
        <v>2.9921485870345399</v>
      </c>
      <c r="AA57" s="13">
        <v>7.9214977243128999</v>
      </c>
      <c r="AB57" s="173">
        <v>1.5880596941857901</v>
      </c>
      <c r="AC57" s="13">
        <v>7.1478416943680498</v>
      </c>
      <c r="AD57" s="173">
        <v>0.66661757084467399</v>
      </c>
      <c r="AE57" s="13">
        <v>-11.005567714363099</v>
      </c>
      <c r="AF57" s="173">
        <v>3.0544386336817499</v>
      </c>
      <c r="AG57" s="13">
        <v>43.752437044901498</v>
      </c>
      <c r="AH57" s="173">
        <v>1.4496694018037899</v>
      </c>
      <c r="AI57" s="13">
        <v>38.154127175447698</v>
      </c>
      <c r="AJ57" s="173">
        <v>3.0688916253643401</v>
      </c>
      <c r="AK57" s="13">
        <v>40.533201410613202</v>
      </c>
      <c r="AL57" s="173">
        <v>3.7864973187055999</v>
      </c>
      <c r="AM57" s="13">
        <v>46.114561643873301</v>
      </c>
      <c r="AN57" s="173">
        <v>1.8359219421928901</v>
      </c>
      <c r="AO57" s="13">
        <v>7.9604344684256496</v>
      </c>
      <c r="AP57" s="173">
        <v>3.6734114418623198</v>
      </c>
      <c r="AQ57" s="15"/>
      <c r="AR57" s="15"/>
      <c r="AS57" s="15"/>
      <c r="AT57" s="15"/>
      <c r="AU57" s="15"/>
      <c r="AV57" s="15"/>
      <c r="AW57" s="15"/>
      <c r="AX57" s="15"/>
      <c r="AY57" s="15"/>
      <c r="AZ57" s="15"/>
      <c r="BA57" s="15"/>
      <c r="BB57" s="15"/>
      <c r="BC57" s="15"/>
      <c r="BD57" s="15"/>
      <c r="BE57" s="15"/>
      <c r="BF57" s="16"/>
    </row>
    <row r="58" spans="1:58" ht="12.95" customHeight="1" x14ac:dyDescent="0.2">
      <c r="A58" s="2" t="s">
        <v>386</v>
      </c>
      <c r="B58" s="12">
        <v>2</v>
      </c>
      <c r="C58" s="13">
        <v>6.1778416904408804</v>
      </c>
      <c r="D58" s="173">
        <v>0.466340265185269</v>
      </c>
      <c r="E58" s="13">
        <v>7.4346269159571001</v>
      </c>
      <c r="F58" s="173">
        <v>1.48030697965408</v>
      </c>
      <c r="G58" s="13">
        <v>6.0976329479436799</v>
      </c>
      <c r="H58" s="173">
        <v>0.99250854308797598</v>
      </c>
      <c r="I58" s="13">
        <v>5.8792804489176502</v>
      </c>
      <c r="J58" s="173">
        <v>0.52101449906305597</v>
      </c>
      <c r="K58" s="13">
        <v>-1.5553464670394599</v>
      </c>
      <c r="L58" s="173">
        <v>1.60583110567623</v>
      </c>
      <c r="M58" s="13">
        <v>40.1369832667257</v>
      </c>
      <c r="N58" s="173">
        <v>1.05399032591814</v>
      </c>
      <c r="O58" s="13">
        <v>45.802843854842699</v>
      </c>
      <c r="P58" s="173">
        <v>2.6912961832604401</v>
      </c>
      <c r="Q58" s="13">
        <v>34.936339205423799</v>
      </c>
      <c r="R58" s="173">
        <v>1.85935198016085</v>
      </c>
      <c r="S58" s="13">
        <v>40.610165281746198</v>
      </c>
      <c r="T58" s="173">
        <v>1.34900641027514</v>
      </c>
      <c r="U58" s="13">
        <v>-5.1926785730964298</v>
      </c>
      <c r="V58" s="173">
        <v>3.0270316384279998</v>
      </c>
      <c r="W58" s="13">
        <v>11.3166084183335</v>
      </c>
      <c r="X58" s="173">
        <v>0.67293531912841797</v>
      </c>
      <c r="Y58" s="13">
        <v>12.8835621788387</v>
      </c>
      <c r="Z58" s="173">
        <v>1.91950013909414</v>
      </c>
      <c r="AA58" s="13">
        <v>12.6847963464883</v>
      </c>
      <c r="AB58" s="173">
        <v>1.31802083470245</v>
      </c>
      <c r="AC58" s="13">
        <v>10.156822521374499</v>
      </c>
      <c r="AD58" s="173">
        <v>0.83522321218320505</v>
      </c>
      <c r="AE58" s="13">
        <v>-2.7267396574642202</v>
      </c>
      <c r="AF58" s="173">
        <v>2.16272480360273</v>
      </c>
      <c r="AG58" s="13">
        <v>42.368566624499898</v>
      </c>
      <c r="AH58" s="173">
        <v>0.87897505717857505</v>
      </c>
      <c r="AI58" s="13">
        <v>33.878967050361503</v>
      </c>
      <c r="AJ58" s="173">
        <v>2.5679238812673701</v>
      </c>
      <c r="AK58" s="13">
        <v>46.281231500144202</v>
      </c>
      <c r="AL58" s="173">
        <v>2.13161103295328</v>
      </c>
      <c r="AM58" s="13">
        <v>43.353731747961596</v>
      </c>
      <c r="AN58" s="173">
        <v>1.2577967786822299</v>
      </c>
      <c r="AO58" s="13">
        <v>9.4747646976001096</v>
      </c>
      <c r="AP58" s="173">
        <v>3.0245227767732201</v>
      </c>
      <c r="AQ58" s="15"/>
      <c r="AR58" s="15"/>
      <c r="AS58" s="15"/>
      <c r="AT58" s="15"/>
      <c r="AU58" s="15"/>
      <c r="AV58" s="15"/>
      <c r="AW58" s="15"/>
      <c r="AX58" s="15"/>
      <c r="AY58" s="15"/>
      <c r="AZ58" s="15"/>
      <c r="BA58" s="15"/>
      <c r="BB58" s="15"/>
      <c r="BC58" s="15"/>
      <c r="BD58" s="15"/>
      <c r="BE58" s="15"/>
      <c r="BF58" s="16"/>
    </row>
    <row r="59" spans="1:58" ht="12.95" customHeight="1" x14ac:dyDescent="0.2">
      <c r="A59" s="2" t="s">
        <v>387</v>
      </c>
      <c r="B59" s="12">
        <v>2</v>
      </c>
      <c r="C59" s="13">
        <v>13.4854703200208</v>
      </c>
      <c r="D59" s="173">
        <v>0.97795181321192204</v>
      </c>
      <c r="E59" s="13">
        <v>13.146495659525099</v>
      </c>
      <c r="F59" s="173">
        <v>2.35773391541629</v>
      </c>
      <c r="G59" s="13">
        <v>13.6594752334807</v>
      </c>
      <c r="H59" s="173">
        <v>2.0094208279226602</v>
      </c>
      <c r="I59" s="13">
        <v>13.1083459212363</v>
      </c>
      <c r="J59" s="173">
        <v>1.25440372451965</v>
      </c>
      <c r="K59" s="13">
        <v>-3.8149738288774798E-2</v>
      </c>
      <c r="L59" s="173">
        <v>2.6207283391551801</v>
      </c>
      <c r="M59" s="13">
        <v>67.114912378476802</v>
      </c>
      <c r="N59" s="173">
        <v>1.6394529925411401</v>
      </c>
      <c r="O59" s="13">
        <v>65.684556027757097</v>
      </c>
      <c r="P59" s="173">
        <v>4.1363255341894796</v>
      </c>
      <c r="Q59" s="13">
        <v>66.863473972535203</v>
      </c>
      <c r="R59" s="173">
        <v>2.1289899458324699</v>
      </c>
      <c r="S59" s="13">
        <v>68.216662247535993</v>
      </c>
      <c r="T59" s="173">
        <v>1.7988620344259201</v>
      </c>
      <c r="U59" s="13">
        <v>2.5321062197788402</v>
      </c>
      <c r="V59" s="173">
        <v>4.4961660917135298</v>
      </c>
      <c r="W59" s="13">
        <v>5.2147979396040096</v>
      </c>
      <c r="X59" s="173">
        <v>0.92852237194408804</v>
      </c>
      <c r="Y59" s="13">
        <v>6.2811280488743702</v>
      </c>
      <c r="Z59" s="173">
        <v>1.11146676552345</v>
      </c>
      <c r="AA59" s="13">
        <v>6.54358952020144</v>
      </c>
      <c r="AB59" s="173">
        <v>2.4878432306177798</v>
      </c>
      <c r="AC59" s="13">
        <v>3.8408066309558899</v>
      </c>
      <c r="AD59" s="173">
        <v>0.57408136132265697</v>
      </c>
      <c r="AE59" s="13">
        <v>-2.4403214179184798</v>
      </c>
      <c r="AF59" s="173">
        <v>1.0261175578878501</v>
      </c>
      <c r="AG59" s="13">
        <v>14.1848193618984</v>
      </c>
      <c r="AH59" s="173">
        <v>1.21326850424023</v>
      </c>
      <c r="AI59" s="13">
        <v>14.8878202638434</v>
      </c>
      <c r="AJ59" s="173">
        <v>2.9308943159374898</v>
      </c>
      <c r="AK59" s="13">
        <v>12.9334612737826</v>
      </c>
      <c r="AL59" s="173">
        <v>1.99084868880567</v>
      </c>
      <c r="AM59" s="13">
        <v>14.834185200271801</v>
      </c>
      <c r="AN59" s="173">
        <v>1.3341656957168899</v>
      </c>
      <c r="AO59" s="13">
        <v>-5.3635063571578101E-2</v>
      </c>
      <c r="AP59" s="173">
        <v>3.2228387510229899</v>
      </c>
      <c r="AQ59" s="15"/>
      <c r="AR59" s="15"/>
      <c r="AS59" s="15"/>
      <c r="AT59" s="15"/>
      <c r="AU59" s="15"/>
      <c r="AV59" s="15"/>
      <c r="AW59" s="15"/>
      <c r="AX59" s="15"/>
      <c r="AY59" s="15"/>
      <c r="AZ59" s="15"/>
      <c r="BA59" s="15"/>
      <c r="BB59" s="15"/>
      <c r="BC59" s="15"/>
      <c r="BD59" s="15"/>
      <c r="BE59" s="15"/>
      <c r="BF59" s="16"/>
    </row>
    <row r="60" spans="1:58" ht="12.95" customHeight="1" x14ac:dyDescent="0.2">
      <c r="A60" s="2" t="s">
        <v>388</v>
      </c>
      <c r="B60" s="12">
        <v>2</v>
      </c>
      <c r="C60" s="13">
        <v>5.4866784549323002</v>
      </c>
      <c r="D60" s="173">
        <v>1.2342669951024401</v>
      </c>
      <c r="E60" s="13">
        <v>13.216706549848499</v>
      </c>
      <c r="F60" s="173">
        <v>5.6621832979129598</v>
      </c>
      <c r="G60" s="13">
        <v>5.8638549397295403</v>
      </c>
      <c r="H60" s="173">
        <v>2.1919577883379699</v>
      </c>
      <c r="I60" s="13">
        <v>2.9998721467278</v>
      </c>
      <c r="J60" s="173">
        <v>0.76837885129496397</v>
      </c>
      <c r="K60" s="13">
        <v>-10.2168344031207</v>
      </c>
      <c r="L60" s="173">
        <v>5.6199444865904402</v>
      </c>
      <c r="M60" s="13">
        <v>55.567718353196803</v>
      </c>
      <c r="N60" s="173">
        <v>2.8710936492419998</v>
      </c>
      <c r="O60" s="13">
        <v>48.034708470311898</v>
      </c>
      <c r="P60" s="173">
        <v>4.69707872447571</v>
      </c>
      <c r="Q60" s="13">
        <v>54.243032683264502</v>
      </c>
      <c r="R60" s="173">
        <v>5.4702821283323102</v>
      </c>
      <c r="S60" s="13">
        <v>60.484001224715797</v>
      </c>
      <c r="T60" s="173">
        <v>3.8516233638195798</v>
      </c>
      <c r="U60" s="13">
        <v>12.449292754403899</v>
      </c>
      <c r="V60" s="173">
        <v>5.3325481491549702</v>
      </c>
      <c r="W60" s="13">
        <v>3.2787052287537799</v>
      </c>
      <c r="X60" s="173">
        <v>0.62903670207699802</v>
      </c>
      <c r="Y60" s="13">
        <v>7.2693092183825501</v>
      </c>
      <c r="Z60" s="173">
        <v>2.46460792188152</v>
      </c>
      <c r="AA60" s="13">
        <v>2.9036380904332999</v>
      </c>
      <c r="AB60" s="173">
        <v>1.35053363590696</v>
      </c>
      <c r="AC60" s="13">
        <v>2.3850146194370199</v>
      </c>
      <c r="AD60" s="173">
        <v>0.68211042730001603</v>
      </c>
      <c r="AE60" s="13">
        <v>-4.8842945989455204</v>
      </c>
      <c r="AF60" s="173">
        <v>2.5930637214541901</v>
      </c>
      <c r="AG60" s="13">
        <v>35.666897963117201</v>
      </c>
      <c r="AH60" s="173">
        <v>3.14250430159536</v>
      </c>
      <c r="AI60" s="13">
        <v>31.479275761457099</v>
      </c>
      <c r="AJ60" s="173">
        <v>6.1885413852277598</v>
      </c>
      <c r="AK60" s="13">
        <v>36.989474286572701</v>
      </c>
      <c r="AL60" s="173">
        <v>5.2354924605837798</v>
      </c>
      <c r="AM60" s="13">
        <v>34.131112009119398</v>
      </c>
      <c r="AN60" s="173">
        <v>3.8421588577050598</v>
      </c>
      <c r="AO60" s="13">
        <v>2.6518362476623101</v>
      </c>
      <c r="AP60" s="173">
        <v>7.0273448851401499</v>
      </c>
      <c r="AQ60" s="15"/>
      <c r="AR60" s="15"/>
      <c r="AS60" s="15"/>
      <c r="AT60" s="15"/>
      <c r="AU60" s="15"/>
      <c r="AV60" s="15"/>
      <c r="AW60" s="15"/>
      <c r="AX60" s="15"/>
      <c r="AY60" s="15"/>
      <c r="AZ60" s="15"/>
      <c r="BA60" s="15"/>
      <c r="BB60" s="15"/>
      <c r="BC60" s="15"/>
      <c r="BD60" s="15"/>
      <c r="BE60" s="15"/>
      <c r="BF60" s="16"/>
    </row>
    <row r="61" spans="1:58" ht="12.95" customHeight="1" x14ac:dyDescent="0.2">
      <c r="A61" s="2" t="s">
        <v>389</v>
      </c>
      <c r="B61" s="12">
        <v>2</v>
      </c>
      <c r="C61" s="13">
        <v>23.477080421304102</v>
      </c>
      <c r="D61" s="173">
        <v>0.98537186666679899</v>
      </c>
      <c r="E61" s="13">
        <v>26.0388264985836</v>
      </c>
      <c r="F61" s="173">
        <v>1.6602040295604601</v>
      </c>
      <c r="G61" s="13">
        <v>20.309699616752201</v>
      </c>
      <c r="H61" s="173">
        <v>2.3572630560653498</v>
      </c>
      <c r="I61" s="13">
        <v>22.794803743961399</v>
      </c>
      <c r="J61" s="173">
        <v>1.13141383107546</v>
      </c>
      <c r="K61" s="13">
        <v>-3.2440227546222</v>
      </c>
      <c r="L61" s="173">
        <v>1.83288895297871</v>
      </c>
      <c r="M61" s="13">
        <v>37.228014999109298</v>
      </c>
      <c r="N61" s="173">
        <v>1.0277591432523401</v>
      </c>
      <c r="O61" s="13">
        <v>38.452387056447499</v>
      </c>
      <c r="P61" s="173">
        <v>1.91455646288703</v>
      </c>
      <c r="Q61" s="13">
        <v>39.038600161189798</v>
      </c>
      <c r="R61" s="173">
        <v>2.0550521999377702</v>
      </c>
      <c r="S61" s="13">
        <v>35.6826494057891</v>
      </c>
      <c r="T61" s="173">
        <v>1.2994390832054701</v>
      </c>
      <c r="U61" s="13">
        <v>-2.7697376506584002</v>
      </c>
      <c r="V61" s="173">
        <v>2.0596972467868002</v>
      </c>
      <c r="W61" s="13">
        <v>8.2671971616811408</v>
      </c>
      <c r="X61" s="173">
        <v>0.56436733918137705</v>
      </c>
      <c r="Y61" s="13">
        <v>8.5791641075363696</v>
      </c>
      <c r="Z61" s="173">
        <v>1.0119761080797001</v>
      </c>
      <c r="AA61" s="13">
        <v>8.0704195936307492</v>
      </c>
      <c r="AB61" s="173">
        <v>1.4682672487886299</v>
      </c>
      <c r="AC61" s="13">
        <v>8.2668745186636503</v>
      </c>
      <c r="AD61" s="173">
        <v>0.87503803794866397</v>
      </c>
      <c r="AE61" s="13">
        <v>-0.31228958887272501</v>
      </c>
      <c r="AF61" s="173">
        <v>1.2985150060294199</v>
      </c>
      <c r="AG61" s="13">
        <v>31.0277074179054</v>
      </c>
      <c r="AH61" s="173">
        <v>1.30003845796934</v>
      </c>
      <c r="AI61" s="13">
        <v>26.929622337432502</v>
      </c>
      <c r="AJ61" s="173">
        <v>1.8217621453463699</v>
      </c>
      <c r="AK61" s="13">
        <v>32.581280628427301</v>
      </c>
      <c r="AL61" s="173">
        <v>2.4761503119229999</v>
      </c>
      <c r="AM61" s="13">
        <v>33.255672331585799</v>
      </c>
      <c r="AN61" s="173">
        <v>1.5875881873248501</v>
      </c>
      <c r="AO61" s="13">
        <v>6.3260499941533199</v>
      </c>
      <c r="AP61" s="173">
        <v>2.0147080690347701</v>
      </c>
      <c r="AQ61" s="15"/>
      <c r="AR61" s="15"/>
      <c r="AS61" s="15"/>
      <c r="AT61" s="15"/>
      <c r="AU61" s="15"/>
      <c r="AV61" s="15"/>
      <c r="AW61" s="15"/>
      <c r="AX61" s="15"/>
      <c r="AY61" s="15"/>
      <c r="AZ61" s="15"/>
      <c r="BA61" s="15"/>
      <c r="BB61" s="15"/>
      <c r="BC61" s="15"/>
      <c r="BD61" s="15"/>
      <c r="BE61" s="15"/>
      <c r="BF61" s="16"/>
    </row>
    <row r="62" spans="1:58" ht="12.95" customHeight="1" x14ac:dyDescent="0.2">
      <c r="A62" s="2" t="s">
        <v>390</v>
      </c>
      <c r="B62" s="12">
        <v>2</v>
      </c>
      <c r="C62" s="13">
        <v>27.798921668102601</v>
      </c>
      <c r="D62" s="173">
        <v>1.13510758736948</v>
      </c>
      <c r="E62" s="13">
        <v>27.635156429318599</v>
      </c>
      <c r="F62" s="173">
        <v>3.49887726428677</v>
      </c>
      <c r="G62" s="13">
        <v>24.591543844937998</v>
      </c>
      <c r="H62" s="173">
        <v>2.99045081127678</v>
      </c>
      <c r="I62" s="13">
        <v>28.010539942607501</v>
      </c>
      <c r="J62" s="173">
        <v>1.18856172984443</v>
      </c>
      <c r="K62" s="13">
        <v>0.37538351328888098</v>
      </c>
      <c r="L62" s="173">
        <v>3.5119218779747499</v>
      </c>
      <c r="M62" s="13">
        <v>36.554948433497202</v>
      </c>
      <c r="N62" s="173">
        <v>1.2866490255223499</v>
      </c>
      <c r="O62" s="13">
        <v>35.004351309754199</v>
      </c>
      <c r="P62" s="173">
        <v>3.82589667757119</v>
      </c>
      <c r="Q62" s="13">
        <v>35.025103028626702</v>
      </c>
      <c r="R62" s="173">
        <v>3.1239269603218198</v>
      </c>
      <c r="S62" s="13">
        <v>36.934171716979002</v>
      </c>
      <c r="T62" s="173">
        <v>1.4171906416408</v>
      </c>
      <c r="U62" s="13">
        <v>1.92982040722482</v>
      </c>
      <c r="V62" s="173">
        <v>4.04468814429924</v>
      </c>
      <c r="W62" s="13">
        <v>5.4561055227667703</v>
      </c>
      <c r="X62" s="173">
        <v>0.513178925057173</v>
      </c>
      <c r="Y62" s="13">
        <v>4.8152491855987698</v>
      </c>
      <c r="Z62" s="173">
        <v>1.46708649553478</v>
      </c>
      <c r="AA62" s="13">
        <v>4.8949628779977896</v>
      </c>
      <c r="AB62" s="173">
        <v>1.2949276475734799</v>
      </c>
      <c r="AC62" s="13">
        <v>5.6086878008352201</v>
      </c>
      <c r="AD62" s="173">
        <v>0.55607491839946299</v>
      </c>
      <c r="AE62" s="13">
        <v>0.79343861523644998</v>
      </c>
      <c r="AF62" s="173">
        <v>1.5244250162722801</v>
      </c>
      <c r="AG62" s="13">
        <v>30.190024375633399</v>
      </c>
      <c r="AH62" s="173">
        <v>1.56129489449091</v>
      </c>
      <c r="AI62" s="13">
        <v>32.5452430753285</v>
      </c>
      <c r="AJ62" s="173">
        <v>4.2987980868390503</v>
      </c>
      <c r="AK62" s="13">
        <v>35.488390248437497</v>
      </c>
      <c r="AL62" s="173">
        <v>3.6436949453852798</v>
      </c>
      <c r="AM62" s="13">
        <v>29.446600539578299</v>
      </c>
      <c r="AN62" s="173">
        <v>1.55883835243312</v>
      </c>
      <c r="AO62" s="13">
        <v>-3.0986425357501601</v>
      </c>
      <c r="AP62" s="173">
        <v>4.2084161340072503</v>
      </c>
      <c r="AQ62" s="15"/>
      <c r="AR62" s="15"/>
      <c r="AS62" s="15"/>
      <c r="AT62" s="15"/>
      <c r="AU62" s="15"/>
      <c r="AV62" s="15"/>
      <c r="AW62" s="15"/>
      <c r="AX62" s="15"/>
      <c r="AY62" s="15"/>
      <c r="AZ62" s="15"/>
      <c r="BA62" s="15"/>
      <c r="BB62" s="15"/>
      <c r="BC62" s="15"/>
      <c r="BD62" s="15"/>
      <c r="BE62" s="15"/>
      <c r="BF62" s="16"/>
    </row>
    <row r="63" spans="1:58" ht="12.95" customHeight="1" x14ac:dyDescent="0.2">
      <c r="A63" s="18" t="s">
        <v>391</v>
      </c>
      <c r="B63" s="19">
        <v>2</v>
      </c>
      <c r="C63" s="48">
        <v>13.189155160947699</v>
      </c>
      <c r="D63" s="174">
        <v>0.18301981420139299</v>
      </c>
      <c r="E63" s="48">
        <v>15.2862129791881</v>
      </c>
      <c r="F63" s="174">
        <v>0.48714220019955101</v>
      </c>
      <c r="G63" s="48">
        <v>12.8524980539555</v>
      </c>
      <c r="H63" s="174">
        <v>0.44409370614920002</v>
      </c>
      <c r="I63" s="48">
        <v>12.5899191977065</v>
      </c>
      <c r="J63" s="174">
        <v>0.21987597157722899</v>
      </c>
      <c r="K63" s="48">
        <v>-2.69629378148157</v>
      </c>
      <c r="L63" s="174">
        <v>0.52971223968355297</v>
      </c>
      <c r="M63" s="48">
        <v>39.434571972868603</v>
      </c>
      <c r="N63" s="174">
        <v>0.2852450747643</v>
      </c>
      <c r="O63" s="48">
        <v>38.132901281890099</v>
      </c>
      <c r="P63" s="174">
        <v>0.60668029697772097</v>
      </c>
      <c r="Q63" s="48">
        <v>37.361272283155003</v>
      </c>
      <c r="R63" s="174">
        <v>0.62788042315624504</v>
      </c>
      <c r="S63" s="48">
        <v>40.312548024932902</v>
      </c>
      <c r="T63" s="174">
        <v>0.35498224645175802</v>
      </c>
      <c r="U63" s="48">
        <v>2.1796467430428899</v>
      </c>
      <c r="V63" s="174">
        <v>0.67407287988532805</v>
      </c>
      <c r="W63" s="48">
        <v>11.1872353463434</v>
      </c>
      <c r="X63" s="174">
        <v>0.16657489461929101</v>
      </c>
      <c r="Y63" s="48">
        <v>14.211203441904001</v>
      </c>
      <c r="Z63" s="174">
        <v>0.44017197405319802</v>
      </c>
      <c r="AA63" s="48">
        <v>12.9702617852369</v>
      </c>
      <c r="AB63" s="174">
        <v>0.42368208403372998</v>
      </c>
      <c r="AC63" s="48">
        <v>9.97388601885838</v>
      </c>
      <c r="AD63" s="174">
        <v>0.20401224516938099</v>
      </c>
      <c r="AE63" s="48">
        <v>-4.2373174230455799</v>
      </c>
      <c r="AF63" s="174">
        <v>0.48876666495383497</v>
      </c>
      <c r="AG63" s="48">
        <v>36.189037519840397</v>
      </c>
      <c r="AH63" s="174">
        <v>0.28054255402233702</v>
      </c>
      <c r="AI63" s="48">
        <v>32.369682297017903</v>
      </c>
      <c r="AJ63" s="174">
        <v>0.58334215670705203</v>
      </c>
      <c r="AK63" s="48">
        <v>36.815967877652703</v>
      </c>
      <c r="AL63" s="174">
        <v>0.60221361734220102</v>
      </c>
      <c r="AM63" s="48">
        <v>37.123646758502197</v>
      </c>
      <c r="AN63" s="174">
        <v>0.34440462558317197</v>
      </c>
      <c r="AO63" s="48">
        <v>4.7539644614842604</v>
      </c>
      <c r="AP63" s="174">
        <v>0.64862297788610102</v>
      </c>
      <c r="AQ63" s="15"/>
      <c r="AR63" s="15"/>
      <c r="AS63" s="15"/>
      <c r="AT63" s="15"/>
      <c r="AU63" s="15"/>
      <c r="AV63" s="15"/>
      <c r="AW63" s="15"/>
      <c r="AX63" s="15"/>
      <c r="AY63" s="15"/>
      <c r="AZ63" s="15"/>
      <c r="BA63" s="15"/>
      <c r="BB63" s="15"/>
      <c r="BC63" s="15"/>
      <c r="BD63" s="15"/>
      <c r="BE63" s="15"/>
      <c r="BF63" s="16"/>
    </row>
    <row r="64" spans="1:58" ht="12.95" customHeight="1" x14ac:dyDescent="0.2">
      <c r="A64" s="21" t="s">
        <v>392</v>
      </c>
      <c r="B64" s="22">
        <v>2</v>
      </c>
      <c r="C64" s="49">
        <v>13.012793883891</v>
      </c>
      <c r="D64" s="175">
        <v>0.28379002878121301</v>
      </c>
      <c r="E64" s="49">
        <v>15.240756167979001</v>
      </c>
      <c r="F64" s="175">
        <v>0.77895144876661304</v>
      </c>
      <c r="G64" s="49">
        <v>13.264939014828499</v>
      </c>
      <c r="H64" s="175">
        <v>0.81998471922755001</v>
      </c>
      <c r="I64" s="49">
        <v>12.1804918396807</v>
      </c>
      <c r="J64" s="175">
        <v>0.32511650296963601</v>
      </c>
      <c r="K64" s="49">
        <v>-3.06026432829829</v>
      </c>
      <c r="L64" s="175">
        <v>0.85277651169972302</v>
      </c>
      <c r="M64" s="49">
        <v>42.286789916484999</v>
      </c>
      <c r="N64" s="175">
        <v>0.42480420899819799</v>
      </c>
      <c r="O64" s="49">
        <v>42.461243383055603</v>
      </c>
      <c r="P64" s="175">
        <v>1.0493351835853999</v>
      </c>
      <c r="Q64" s="49">
        <v>38.401386155806499</v>
      </c>
      <c r="R64" s="175">
        <v>0.92969233061575396</v>
      </c>
      <c r="S64" s="49">
        <v>43.116332748863002</v>
      </c>
      <c r="T64" s="175">
        <v>0.51352971439132999</v>
      </c>
      <c r="U64" s="49">
        <v>0.65508936580740995</v>
      </c>
      <c r="V64" s="175">
        <v>1.1264308664416001</v>
      </c>
      <c r="W64" s="49">
        <v>11.109702265480699</v>
      </c>
      <c r="X64" s="175">
        <v>0.24605196411152899</v>
      </c>
      <c r="Y64" s="49">
        <v>14.2836553453806</v>
      </c>
      <c r="Z64" s="175">
        <v>0.71774796556325504</v>
      </c>
      <c r="AA64" s="49">
        <v>14.021150565068099</v>
      </c>
      <c r="AB64" s="175">
        <v>0.72939938663711701</v>
      </c>
      <c r="AC64" s="49">
        <v>9.7208616992454093</v>
      </c>
      <c r="AD64" s="175">
        <v>0.29230084337894402</v>
      </c>
      <c r="AE64" s="49">
        <v>-4.5627936461351597</v>
      </c>
      <c r="AF64" s="175">
        <v>0.77635267850735001</v>
      </c>
      <c r="AG64" s="49">
        <v>33.590713934143402</v>
      </c>
      <c r="AH64" s="175">
        <v>0.402146023287137</v>
      </c>
      <c r="AI64" s="49">
        <v>28.014345103584802</v>
      </c>
      <c r="AJ64" s="175">
        <v>0.86157989690299397</v>
      </c>
      <c r="AK64" s="49">
        <v>34.312524264296897</v>
      </c>
      <c r="AL64" s="175">
        <v>0.87299910591561902</v>
      </c>
      <c r="AM64" s="49">
        <v>34.982313712210797</v>
      </c>
      <c r="AN64" s="175">
        <v>0.46940243890955902</v>
      </c>
      <c r="AO64" s="49">
        <v>6.9679686086260499</v>
      </c>
      <c r="AP64" s="175">
        <v>0.90857909250642399</v>
      </c>
      <c r="AQ64" s="15"/>
      <c r="AR64" s="15"/>
      <c r="AS64" s="15"/>
      <c r="AT64" s="15"/>
      <c r="AU64" s="15"/>
      <c r="AV64" s="15"/>
      <c r="AW64" s="15"/>
      <c r="AX64" s="15"/>
      <c r="AY64" s="15"/>
      <c r="AZ64" s="15"/>
      <c r="BA64" s="15"/>
      <c r="BB64" s="15"/>
      <c r="BC64" s="15"/>
      <c r="BD64" s="15"/>
      <c r="BE64" s="15"/>
      <c r="BF64" s="16"/>
    </row>
    <row r="65" spans="1:58" ht="12.95" customHeight="1" x14ac:dyDescent="0.2">
      <c r="A65" s="24" t="s">
        <v>393</v>
      </c>
      <c r="B65" s="25">
        <v>2</v>
      </c>
      <c r="C65" s="50">
        <v>14.7240487769109</v>
      </c>
      <c r="D65" s="176">
        <v>0.13790714460686099</v>
      </c>
      <c r="E65" s="50">
        <v>16.452522183993899</v>
      </c>
      <c r="F65" s="176">
        <v>0.34729573976648698</v>
      </c>
      <c r="G65" s="50">
        <v>14.6490595140962</v>
      </c>
      <c r="H65" s="176">
        <v>0.33787699560130302</v>
      </c>
      <c r="I65" s="50">
        <v>14.137250886045701</v>
      </c>
      <c r="J65" s="176">
        <v>0.16676261878158699</v>
      </c>
      <c r="K65" s="50">
        <v>-2.3152712979481298</v>
      </c>
      <c r="L65" s="176">
        <v>0.37920707431948297</v>
      </c>
      <c r="M65" s="50">
        <v>39.966778704471402</v>
      </c>
      <c r="N65" s="176">
        <v>0.20280175475917001</v>
      </c>
      <c r="O65" s="50">
        <v>38.354567423568099</v>
      </c>
      <c r="P65" s="176">
        <v>0.44214183598149298</v>
      </c>
      <c r="Q65" s="50">
        <v>37.918915410711399</v>
      </c>
      <c r="R65" s="176">
        <v>0.458570876932337</v>
      </c>
      <c r="S65" s="50">
        <v>40.802217808406702</v>
      </c>
      <c r="T65" s="176">
        <v>0.25457921785312099</v>
      </c>
      <c r="U65" s="50">
        <v>2.44765038483862</v>
      </c>
      <c r="V65" s="176">
        <v>0.49794584206088</v>
      </c>
      <c r="W65" s="50">
        <v>12.001008426139601</v>
      </c>
      <c r="X65" s="176">
        <v>0.12931759561287101</v>
      </c>
      <c r="Y65" s="50">
        <v>14.503998221582799</v>
      </c>
      <c r="Z65" s="176">
        <v>0.32069319938443003</v>
      </c>
      <c r="AA65" s="50">
        <v>13.681322991515501</v>
      </c>
      <c r="AB65" s="176">
        <v>0.31989516900312098</v>
      </c>
      <c r="AC65" s="50">
        <v>10.988322403785901</v>
      </c>
      <c r="AD65" s="176">
        <v>0.162050082858952</v>
      </c>
      <c r="AE65" s="50">
        <v>-3.5156758177968999</v>
      </c>
      <c r="AF65" s="176">
        <v>0.359537902666003</v>
      </c>
      <c r="AG65" s="50">
        <v>33.308164092478101</v>
      </c>
      <c r="AH65" s="176">
        <v>0.198774885243342</v>
      </c>
      <c r="AI65" s="50">
        <v>30.6889121708553</v>
      </c>
      <c r="AJ65" s="176">
        <v>0.41838804851296402</v>
      </c>
      <c r="AK65" s="50">
        <v>33.750702083676899</v>
      </c>
      <c r="AL65" s="176">
        <v>0.44138415178828899</v>
      </c>
      <c r="AM65" s="50">
        <v>34.072208901761698</v>
      </c>
      <c r="AN65" s="176">
        <v>0.244926168919124</v>
      </c>
      <c r="AO65" s="50">
        <v>3.3832967309064101</v>
      </c>
      <c r="AP65" s="176">
        <v>0.46813984879047699</v>
      </c>
      <c r="AQ65" s="15"/>
      <c r="AR65" s="15"/>
      <c r="AS65" s="15"/>
      <c r="AT65" s="15"/>
      <c r="AU65" s="15"/>
      <c r="AV65" s="15"/>
      <c r="AW65" s="15"/>
      <c r="AX65" s="15"/>
      <c r="AY65" s="15"/>
      <c r="AZ65" s="15"/>
      <c r="BA65" s="15"/>
      <c r="BB65" s="15"/>
      <c r="BC65" s="15"/>
      <c r="BD65" s="15"/>
      <c r="BE65" s="15"/>
      <c r="BF65" s="16"/>
    </row>
    <row r="66" spans="1:58" ht="12.95" customHeight="1" x14ac:dyDescent="0.2">
      <c r="A66" s="2" t="s">
        <v>394</v>
      </c>
      <c r="B66" s="12">
        <v>2</v>
      </c>
      <c r="C66" s="13">
        <v>6.4371951337948898</v>
      </c>
      <c r="D66" s="173">
        <v>1.2601919052933599</v>
      </c>
      <c r="E66" s="13">
        <v>8.6244175536159204</v>
      </c>
      <c r="F66" s="173">
        <v>3.1389525962749198</v>
      </c>
      <c r="G66" s="13">
        <v>5.8469768893634804</v>
      </c>
      <c r="H66" s="173">
        <v>1.77324352076293</v>
      </c>
      <c r="I66" s="13">
        <v>6.3744538859808797</v>
      </c>
      <c r="J66" s="173">
        <v>1.50212186377813</v>
      </c>
      <c r="K66" s="13">
        <v>-2.2499636676350399</v>
      </c>
      <c r="L66" s="173">
        <v>3.1640867395927001</v>
      </c>
      <c r="M66" s="13">
        <v>43.873132849682698</v>
      </c>
      <c r="N66" s="173">
        <v>2.6603229931922998</v>
      </c>
      <c r="O66" s="13">
        <v>32.799777895784501</v>
      </c>
      <c r="P66" s="173">
        <v>4.1175870716494503</v>
      </c>
      <c r="Q66" s="13">
        <v>40.689208463610903</v>
      </c>
      <c r="R66" s="173">
        <v>4.68389275898154</v>
      </c>
      <c r="S66" s="13">
        <v>48.9850732075721</v>
      </c>
      <c r="T66" s="173">
        <v>2.94976983224046</v>
      </c>
      <c r="U66" s="13">
        <v>16.185295311787701</v>
      </c>
      <c r="V66" s="173">
        <v>4.1837746471313002</v>
      </c>
      <c r="W66" s="13">
        <v>6.6318273714532898</v>
      </c>
      <c r="X66" s="173">
        <v>1.04040896821466</v>
      </c>
      <c r="Y66" s="13">
        <v>9.4082468194941402</v>
      </c>
      <c r="Z66" s="173">
        <v>2.1889468896378599</v>
      </c>
      <c r="AA66" s="13">
        <v>5.5101539548640996</v>
      </c>
      <c r="AB66" s="173">
        <v>2.2943798101113702</v>
      </c>
      <c r="AC66" s="13">
        <v>6.22347617259899</v>
      </c>
      <c r="AD66" s="173">
        <v>1.2472935938221099</v>
      </c>
      <c r="AE66" s="13">
        <v>-3.18477064689516</v>
      </c>
      <c r="AF66" s="173">
        <v>2.2534733129670799</v>
      </c>
      <c r="AG66" s="13">
        <v>43.057844645069103</v>
      </c>
      <c r="AH66" s="173">
        <v>2.8466889592781501</v>
      </c>
      <c r="AI66" s="13">
        <v>49.167557731105497</v>
      </c>
      <c r="AJ66" s="173">
        <v>5.6620117821814997</v>
      </c>
      <c r="AK66" s="13">
        <v>47.953660692161499</v>
      </c>
      <c r="AL66" s="173">
        <v>4.4190108833574397</v>
      </c>
      <c r="AM66" s="13">
        <v>38.416996733848002</v>
      </c>
      <c r="AN66" s="173">
        <v>3.5157952910878199</v>
      </c>
      <c r="AO66" s="13">
        <v>-10.7505609972575</v>
      </c>
      <c r="AP66" s="173">
        <v>6.2912571887113398</v>
      </c>
      <c r="AQ66" s="15"/>
      <c r="AR66" s="15"/>
      <c r="AS66" s="15"/>
      <c r="AT66" s="15"/>
      <c r="AU66" s="15"/>
      <c r="AV66" s="15"/>
      <c r="AW66" s="15"/>
      <c r="AX66" s="15"/>
      <c r="AY66" s="15"/>
      <c r="AZ66" s="15"/>
      <c r="BA66" s="15"/>
      <c r="BB66" s="15"/>
      <c r="BC66" s="15"/>
      <c r="BD66" s="15"/>
      <c r="BE66" s="15"/>
      <c r="BF66" s="16"/>
    </row>
    <row r="67" spans="1:58" ht="12.95" customHeight="1" x14ac:dyDescent="0.2">
      <c r="A67" s="2" t="s">
        <v>395</v>
      </c>
      <c r="B67" s="12">
        <v>2</v>
      </c>
      <c r="C67" s="13">
        <v>7.9940166793441003</v>
      </c>
      <c r="D67" s="173">
        <v>1.3078998200744201</v>
      </c>
      <c r="E67" s="13">
        <v>15.914952534265201</v>
      </c>
      <c r="F67" s="173">
        <v>3.3506137747668001</v>
      </c>
      <c r="G67" s="13">
        <v>5.2852753424771999</v>
      </c>
      <c r="H67" s="173">
        <v>2.3293315715219101</v>
      </c>
      <c r="I67" s="13">
        <v>5.4458284014366898</v>
      </c>
      <c r="J67" s="173">
        <v>1.36309625634862</v>
      </c>
      <c r="K67" s="13">
        <v>-10.469124132828499</v>
      </c>
      <c r="L67" s="173">
        <v>3.81824558944288</v>
      </c>
      <c r="M67" s="13">
        <v>37.808541848130602</v>
      </c>
      <c r="N67" s="173">
        <v>2.9396945338385501</v>
      </c>
      <c r="O67" s="13">
        <v>39.455559457194603</v>
      </c>
      <c r="P67" s="173">
        <v>5.3064550365374901</v>
      </c>
      <c r="Q67" s="13">
        <v>43.346331244773097</v>
      </c>
      <c r="R67" s="173">
        <v>5.3899278541775599</v>
      </c>
      <c r="S67" s="13">
        <v>35.247419680140197</v>
      </c>
      <c r="T67" s="173">
        <v>4.3087290554486701</v>
      </c>
      <c r="U67" s="13">
        <v>-4.2081397770544298</v>
      </c>
      <c r="V67" s="173">
        <v>5.5218927658027699</v>
      </c>
      <c r="W67" s="13">
        <v>5.7279298673235797</v>
      </c>
      <c r="X67" s="173">
        <v>0.910453572672694</v>
      </c>
      <c r="Y67" s="13">
        <v>11.6510682054057</v>
      </c>
      <c r="Z67" s="173">
        <v>3.1745965792526101</v>
      </c>
      <c r="AA67" s="13">
        <v>6.9767164408835303</v>
      </c>
      <c r="AB67" s="173">
        <v>2.9001888898183301</v>
      </c>
      <c r="AC67" s="13">
        <v>2.5883885586932198</v>
      </c>
      <c r="AD67" s="173">
        <v>1.08845352885679</v>
      </c>
      <c r="AE67" s="13">
        <v>-9.0626796467124606</v>
      </c>
      <c r="AF67" s="173">
        <v>3.28102509587056</v>
      </c>
      <c r="AG67" s="13">
        <v>48.469511605201802</v>
      </c>
      <c r="AH67" s="173">
        <v>2.9072494798948298</v>
      </c>
      <c r="AI67" s="13">
        <v>32.9784198031345</v>
      </c>
      <c r="AJ67" s="173">
        <v>4.5183584817248201</v>
      </c>
      <c r="AK67" s="13">
        <v>44.391676971866097</v>
      </c>
      <c r="AL67" s="173">
        <v>5.7192704191330801</v>
      </c>
      <c r="AM67" s="13">
        <v>56.718363359729899</v>
      </c>
      <c r="AN67" s="173">
        <v>4.3206011306697398</v>
      </c>
      <c r="AO67" s="13">
        <v>23.739943556595399</v>
      </c>
      <c r="AP67" s="173">
        <v>4.9054656543426001</v>
      </c>
      <c r="AQ67" s="15"/>
      <c r="AR67" s="15"/>
      <c r="AS67" s="15"/>
      <c r="AT67" s="15"/>
      <c r="AU67" s="15"/>
      <c r="AV67" s="15"/>
      <c r="AW67" s="15"/>
      <c r="AX67" s="15"/>
      <c r="AY67" s="15"/>
      <c r="AZ67" s="15"/>
      <c r="BA67" s="15"/>
      <c r="BB67" s="15"/>
      <c r="BC67" s="15"/>
      <c r="BD67" s="15"/>
      <c r="BE67" s="15"/>
      <c r="BF67" s="16"/>
    </row>
    <row r="68" spans="1:58" ht="12.95" customHeight="1" x14ac:dyDescent="0.2">
      <c r="A68" s="2" t="s">
        <v>396</v>
      </c>
      <c r="B68" s="12">
        <v>2</v>
      </c>
      <c r="C68" s="13">
        <v>6.9939218340114504</v>
      </c>
      <c r="D68" s="173">
        <v>1.0438101555488599</v>
      </c>
      <c r="E68" s="13">
        <v>11.4213496263494</v>
      </c>
      <c r="F68" s="173">
        <v>2.4126402255963502</v>
      </c>
      <c r="G68" s="13">
        <v>8.9597536167300706</v>
      </c>
      <c r="H68" s="173">
        <v>2.8816946931559202</v>
      </c>
      <c r="I68" s="13">
        <v>5.5563801729395497</v>
      </c>
      <c r="J68" s="173">
        <v>1.2307947720858501</v>
      </c>
      <c r="K68" s="13">
        <v>-5.8649694534098602</v>
      </c>
      <c r="L68" s="173">
        <v>2.83704614889123</v>
      </c>
      <c r="M68" s="13">
        <v>61.175300362941897</v>
      </c>
      <c r="N68" s="173">
        <v>2.2007833342001102</v>
      </c>
      <c r="O68" s="13">
        <v>63.8469919927539</v>
      </c>
      <c r="P68" s="173">
        <v>3.66251776005765</v>
      </c>
      <c r="Q68" s="13">
        <v>56.878385689191603</v>
      </c>
      <c r="R68" s="173">
        <v>5.5793875141982401</v>
      </c>
      <c r="S68" s="13">
        <v>61.435011984868503</v>
      </c>
      <c r="T68" s="173">
        <v>2.76641127396362</v>
      </c>
      <c r="U68" s="13">
        <v>-2.4119800078854001</v>
      </c>
      <c r="V68" s="173">
        <v>4.4783909076175297</v>
      </c>
      <c r="W68" s="13">
        <v>6.1041474330141803</v>
      </c>
      <c r="X68" s="173">
        <v>0.648397876522114</v>
      </c>
      <c r="Y68" s="13">
        <v>10.281997614659399</v>
      </c>
      <c r="Z68" s="173">
        <v>2.3312609584738899</v>
      </c>
      <c r="AA68" s="13">
        <v>9.2948094768936702</v>
      </c>
      <c r="AB68" s="173">
        <v>2.4206737985133802</v>
      </c>
      <c r="AC68" s="13">
        <v>4.0504888843461604</v>
      </c>
      <c r="AD68" s="173">
        <v>0.75601483279808601</v>
      </c>
      <c r="AE68" s="13">
        <v>-6.2315087303132</v>
      </c>
      <c r="AF68" s="173">
        <v>2.4385418702971902</v>
      </c>
      <c r="AG68" s="13">
        <v>25.726630370032499</v>
      </c>
      <c r="AH68" s="173">
        <v>2.18143785475052</v>
      </c>
      <c r="AI68" s="13">
        <v>14.449660766237299</v>
      </c>
      <c r="AJ68" s="173">
        <v>2.9283526710090602</v>
      </c>
      <c r="AK68" s="13">
        <v>24.867051217184699</v>
      </c>
      <c r="AL68" s="173">
        <v>4.5826395283137904</v>
      </c>
      <c r="AM68" s="13">
        <v>28.958118957845802</v>
      </c>
      <c r="AN68" s="173">
        <v>2.5604612945693601</v>
      </c>
      <c r="AO68" s="13">
        <v>14.508458191608501</v>
      </c>
      <c r="AP68" s="173">
        <v>3.2667357073146102</v>
      </c>
      <c r="AQ68" s="15"/>
      <c r="AR68" s="15"/>
      <c r="AS68" s="15"/>
      <c r="AT68" s="15"/>
      <c r="AU68" s="15"/>
      <c r="AV68" s="15"/>
      <c r="AW68" s="15"/>
      <c r="AX68" s="15"/>
      <c r="AY68" s="15"/>
      <c r="AZ68" s="15"/>
      <c r="BA68" s="15"/>
      <c r="BB68" s="15"/>
      <c r="BC68" s="15"/>
      <c r="BD68" s="15"/>
      <c r="BE68" s="15"/>
      <c r="BF68" s="16"/>
    </row>
    <row r="69" spans="1:58" ht="12.95" customHeight="1" x14ac:dyDescent="0.2">
      <c r="A69" s="3" t="s">
        <v>397</v>
      </c>
      <c r="B69" s="27">
        <v>2</v>
      </c>
      <c r="C69" s="28">
        <v>10.221383265982301</v>
      </c>
      <c r="D69" s="178">
        <v>1.17493524714431</v>
      </c>
      <c r="E69" s="28">
        <v>11.687261177155699</v>
      </c>
      <c r="F69" s="178">
        <v>2.2867823287781501</v>
      </c>
      <c r="G69" s="28">
        <v>12.793594022168501</v>
      </c>
      <c r="H69" s="178">
        <v>3.9613706526021701</v>
      </c>
      <c r="I69" s="28">
        <v>8.2771414359883195</v>
      </c>
      <c r="J69" s="178">
        <v>1.6157614112827801</v>
      </c>
      <c r="K69" s="28">
        <v>-3.4101197411673398</v>
      </c>
      <c r="L69" s="178">
        <v>2.6975865656673901</v>
      </c>
      <c r="M69" s="28">
        <v>38.175901778530999</v>
      </c>
      <c r="N69" s="178">
        <v>1.9667646548648801</v>
      </c>
      <c r="O69" s="28">
        <v>39.156318851973197</v>
      </c>
      <c r="P69" s="178">
        <v>2.9590461859197301</v>
      </c>
      <c r="Q69" s="28">
        <v>31.5300299097721</v>
      </c>
      <c r="R69" s="178">
        <v>4.0315137579400604</v>
      </c>
      <c r="S69" s="28">
        <v>40.799274738752203</v>
      </c>
      <c r="T69" s="178">
        <v>2.7171208529464499</v>
      </c>
      <c r="U69" s="28">
        <v>1.6429558867790499</v>
      </c>
      <c r="V69" s="178">
        <v>4.1984208870357698</v>
      </c>
      <c r="W69" s="28">
        <v>11.044931624246001</v>
      </c>
      <c r="X69" s="178">
        <v>1.24065924718834</v>
      </c>
      <c r="Y69" s="28">
        <v>17.982421279755801</v>
      </c>
      <c r="Z69" s="178">
        <v>3.0124703535636201</v>
      </c>
      <c r="AA69" s="28">
        <v>13.877468614897801</v>
      </c>
      <c r="AB69" s="178">
        <v>3.0514685539865098</v>
      </c>
      <c r="AC69" s="28">
        <v>6.8444875800943699</v>
      </c>
      <c r="AD69" s="178">
        <v>1.27040903068864</v>
      </c>
      <c r="AE69" s="28">
        <v>-11.137933699661399</v>
      </c>
      <c r="AF69" s="178">
        <v>3.1413750151843298</v>
      </c>
      <c r="AG69" s="28">
        <v>40.557783331240699</v>
      </c>
      <c r="AH69" s="178">
        <v>2.2000564985337498</v>
      </c>
      <c r="AI69" s="28">
        <v>31.173998691115401</v>
      </c>
      <c r="AJ69" s="178">
        <v>3.7656944273692501</v>
      </c>
      <c r="AK69" s="28">
        <v>41.798907453161597</v>
      </c>
      <c r="AL69" s="178">
        <v>4.7893780062609101</v>
      </c>
      <c r="AM69" s="28">
        <v>44.079096245165097</v>
      </c>
      <c r="AN69" s="178">
        <v>2.7606831283423001</v>
      </c>
      <c r="AO69" s="28">
        <v>12.9050975540497</v>
      </c>
      <c r="AP69" s="178">
        <v>4.4925897276585998</v>
      </c>
      <c r="AQ69" s="30"/>
      <c r="AR69" s="30"/>
      <c r="AS69" s="30"/>
      <c r="AT69" s="30"/>
      <c r="AU69" s="30"/>
      <c r="AV69" s="30"/>
      <c r="AW69" s="30"/>
      <c r="AX69" s="30"/>
      <c r="AY69" s="30"/>
      <c r="AZ69" s="30"/>
      <c r="BA69" s="30"/>
      <c r="BB69" s="30"/>
      <c r="BC69" s="30"/>
      <c r="BD69" s="30"/>
      <c r="BE69" s="30"/>
      <c r="BF69" s="31"/>
    </row>
    <row r="70" spans="1:58" ht="12.95" customHeight="1" x14ac:dyDescent="0.2">
      <c r="A70" s="2"/>
      <c r="B70" s="32"/>
      <c r="C70" s="13" t="s">
        <v>2131</v>
      </c>
      <c r="D70" s="173" t="s">
        <v>2132</v>
      </c>
      <c r="E70" s="13" t="s">
        <v>2133</v>
      </c>
      <c r="F70" s="173" t="s">
        <v>2134</v>
      </c>
      <c r="G70" s="13" t="s">
        <v>2135</v>
      </c>
      <c r="H70" s="173" t="s">
        <v>2136</v>
      </c>
      <c r="I70" s="13" t="s">
        <v>2137</v>
      </c>
      <c r="J70" s="173" t="s">
        <v>2138</v>
      </c>
      <c r="K70" s="13" t="s">
        <v>2139</v>
      </c>
      <c r="L70" s="173" t="s">
        <v>2140</v>
      </c>
      <c r="M70" s="13" t="s">
        <v>2141</v>
      </c>
      <c r="N70" s="173" t="s">
        <v>2142</v>
      </c>
      <c r="O70" s="13" t="s">
        <v>2143</v>
      </c>
      <c r="P70" s="173" t="s">
        <v>2144</v>
      </c>
      <c r="Q70" s="13" t="s">
        <v>2145</v>
      </c>
      <c r="R70" s="173" t="s">
        <v>2146</v>
      </c>
      <c r="S70" s="13" t="s">
        <v>2147</v>
      </c>
      <c r="T70" s="173" t="s">
        <v>2148</v>
      </c>
      <c r="U70" s="13" t="s">
        <v>2149</v>
      </c>
      <c r="V70" s="173" t="s">
        <v>2150</v>
      </c>
      <c r="W70" s="13" t="s">
        <v>2151</v>
      </c>
      <c r="X70" s="173" t="s">
        <v>2152</v>
      </c>
      <c r="Y70" s="13" t="s">
        <v>2153</v>
      </c>
      <c r="Z70" s="173" t="s">
        <v>2154</v>
      </c>
      <c r="AA70" s="13" t="s">
        <v>2155</v>
      </c>
      <c r="AB70" s="173" t="s">
        <v>2156</v>
      </c>
      <c r="AC70" s="13" t="s">
        <v>2157</v>
      </c>
      <c r="AD70" s="173" t="s">
        <v>2158</v>
      </c>
      <c r="AE70" s="13" t="s">
        <v>2159</v>
      </c>
      <c r="AF70" s="173" t="s">
        <v>2160</v>
      </c>
      <c r="AG70" s="13" t="s">
        <v>2161</v>
      </c>
      <c r="AH70" s="173" t="s">
        <v>2162</v>
      </c>
      <c r="AI70" s="13" t="s">
        <v>2163</v>
      </c>
      <c r="AJ70" s="173" t="s">
        <v>2164</v>
      </c>
      <c r="AK70" s="13" t="s">
        <v>2165</v>
      </c>
      <c r="AL70" s="173" t="s">
        <v>2166</v>
      </c>
      <c r="AM70" s="13" t="s">
        <v>2167</v>
      </c>
      <c r="AN70" s="173" t="s">
        <v>2168</v>
      </c>
      <c r="AO70" s="13" t="s">
        <v>2169</v>
      </c>
      <c r="AP70" s="173" t="s">
        <v>2170</v>
      </c>
      <c r="AQ70" s="13" t="s">
        <v>2171</v>
      </c>
      <c r="AR70" s="173" t="s">
        <v>2172</v>
      </c>
      <c r="AS70" s="13" t="s">
        <v>2173</v>
      </c>
      <c r="AT70" s="173" t="s">
        <v>2174</v>
      </c>
      <c r="AU70" s="13" t="s">
        <v>2175</v>
      </c>
      <c r="AV70" s="173" t="s">
        <v>2176</v>
      </c>
      <c r="AW70" s="13" t="s">
        <v>2177</v>
      </c>
      <c r="AX70" s="173" t="s">
        <v>2178</v>
      </c>
      <c r="AY70" s="15" t="s">
        <v>2179</v>
      </c>
      <c r="AZ70" s="15" t="s">
        <v>2180</v>
      </c>
      <c r="BA70" s="15" t="s">
        <v>2181</v>
      </c>
      <c r="BB70" s="15" t="s">
        <v>2182</v>
      </c>
      <c r="BC70" s="15" t="s">
        <v>2183</v>
      </c>
      <c r="BD70" s="15" t="s">
        <v>2184</v>
      </c>
      <c r="BE70" s="15" t="s">
        <v>2185</v>
      </c>
      <c r="BF70" s="16" t="s">
        <v>2186</v>
      </c>
    </row>
    <row r="71" spans="1:58" ht="12.95" customHeight="1" x14ac:dyDescent="0.2">
      <c r="A71" s="2" t="s">
        <v>341</v>
      </c>
      <c r="B71" s="32">
        <v>1</v>
      </c>
      <c r="C71" s="13">
        <v>8.5045930847093008</v>
      </c>
      <c r="D71" s="173">
        <v>0.81349401954118306</v>
      </c>
      <c r="E71" s="13">
        <v>10.142505254000501</v>
      </c>
      <c r="F71" s="173">
        <v>1.8627719986817699</v>
      </c>
      <c r="G71" s="13">
        <v>7.8006558323266901</v>
      </c>
      <c r="H71" s="173">
        <v>1.3826890730042301</v>
      </c>
      <c r="I71" s="13">
        <v>7.94618944283327</v>
      </c>
      <c r="J71" s="173">
        <v>1.04138369439343</v>
      </c>
      <c r="K71" s="13">
        <v>-2.1963158111672598</v>
      </c>
      <c r="L71" s="173">
        <v>2.0455136723602401</v>
      </c>
      <c r="M71" s="13">
        <v>51.561379174142701</v>
      </c>
      <c r="N71" s="173">
        <v>1.34339861908476</v>
      </c>
      <c r="O71" s="13">
        <v>45.712578194286003</v>
      </c>
      <c r="P71" s="173">
        <v>2.7059506266477902</v>
      </c>
      <c r="Q71" s="13">
        <v>52.179710034824502</v>
      </c>
      <c r="R71" s="173">
        <v>3.1524327103596499</v>
      </c>
      <c r="S71" s="13">
        <v>53.437003553180098</v>
      </c>
      <c r="T71" s="173">
        <v>1.8914437993347699</v>
      </c>
      <c r="U71" s="13">
        <v>7.7244253588940897</v>
      </c>
      <c r="V71" s="173">
        <v>3.30847485098238</v>
      </c>
      <c r="W71" s="13">
        <v>7.4677237767404101</v>
      </c>
      <c r="X71" s="173">
        <v>0.75293378133362698</v>
      </c>
      <c r="Y71" s="13">
        <v>9.5651034567298296</v>
      </c>
      <c r="Z71" s="173">
        <v>1.4575461304235899</v>
      </c>
      <c r="AA71" s="13">
        <v>7.5067468738526903</v>
      </c>
      <c r="AB71" s="173">
        <v>1.3286811422737499</v>
      </c>
      <c r="AC71" s="13">
        <v>6.71032315530418</v>
      </c>
      <c r="AD71" s="173">
        <v>1.10828386479914</v>
      </c>
      <c r="AE71" s="13">
        <v>-2.8547803014256501</v>
      </c>
      <c r="AF71" s="173">
        <v>1.85412502404081</v>
      </c>
      <c r="AG71" s="13">
        <v>32.466303964407601</v>
      </c>
      <c r="AH71" s="173">
        <v>1.54909867464517</v>
      </c>
      <c r="AI71" s="13">
        <v>34.579813094983599</v>
      </c>
      <c r="AJ71" s="173">
        <v>2.8803967435591402</v>
      </c>
      <c r="AK71" s="13">
        <v>32.512887258996102</v>
      </c>
      <c r="AL71" s="173">
        <v>3.0436875855839198</v>
      </c>
      <c r="AM71" s="13">
        <v>31.906483848682502</v>
      </c>
      <c r="AN71" s="173">
        <v>2.0829144438452198</v>
      </c>
      <c r="AO71" s="13">
        <v>-2.67332924630119</v>
      </c>
      <c r="AP71" s="173">
        <v>3.2848749927271799</v>
      </c>
      <c r="AQ71" s="13">
        <v>2.6198577751345198</v>
      </c>
      <c r="AR71" s="173">
        <v>0.99383284965358498</v>
      </c>
      <c r="AS71" s="13">
        <v>-4.7097646784470797</v>
      </c>
      <c r="AT71" s="173">
        <v>1.90385194516561</v>
      </c>
      <c r="AU71" s="13">
        <v>2.05007980884653</v>
      </c>
      <c r="AV71" s="173">
        <v>0.95043662506047499</v>
      </c>
      <c r="AW71" s="13">
        <v>3.9827094466026801E-2</v>
      </c>
      <c r="AX71" s="173">
        <v>1.9894043241644099</v>
      </c>
      <c r="AY71" s="15"/>
      <c r="AZ71" s="15"/>
      <c r="BA71" s="15"/>
      <c r="BB71" s="15"/>
      <c r="BC71" s="15"/>
      <c r="BD71" s="15"/>
      <c r="BE71" s="15"/>
      <c r="BF71" s="16"/>
    </row>
    <row r="72" spans="1:58" ht="12.95" customHeight="1" x14ac:dyDescent="0.2">
      <c r="A72" s="2" t="s">
        <v>345</v>
      </c>
      <c r="B72" s="32">
        <v>1</v>
      </c>
      <c r="C72" s="13">
        <v>12.8811793081323</v>
      </c>
      <c r="D72" s="173">
        <v>0.74333902443333999</v>
      </c>
      <c r="E72" s="13">
        <v>12.0125899701601</v>
      </c>
      <c r="F72" s="173">
        <v>1.6272017323814201</v>
      </c>
      <c r="G72" s="13">
        <v>15.350730109659899</v>
      </c>
      <c r="H72" s="173">
        <v>1.63611450010318</v>
      </c>
      <c r="I72" s="13">
        <v>12.179642745247801</v>
      </c>
      <c r="J72" s="173">
        <v>0.89134746661335895</v>
      </c>
      <c r="K72" s="13">
        <v>0.167052775087662</v>
      </c>
      <c r="L72" s="173">
        <v>1.8399032674</v>
      </c>
      <c r="M72" s="13">
        <v>31.488539495703701</v>
      </c>
      <c r="N72" s="173">
        <v>1.1008021437656701</v>
      </c>
      <c r="O72" s="13">
        <v>31.3679391468816</v>
      </c>
      <c r="P72" s="173">
        <v>2.4728546157813298</v>
      </c>
      <c r="Q72" s="13">
        <v>27.1099510525294</v>
      </c>
      <c r="R72" s="173">
        <v>2.3786234834237101</v>
      </c>
      <c r="S72" s="13">
        <v>32.903192639521002</v>
      </c>
      <c r="T72" s="173">
        <v>1.2031822132887999</v>
      </c>
      <c r="U72" s="13">
        <v>1.53525349263933</v>
      </c>
      <c r="V72" s="173">
        <v>2.5821543614854598</v>
      </c>
      <c r="W72" s="13">
        <v>15.8007736542166</v>
      </c>
      <c r="X72" s="173">
        <v>0.86523224224207695</v>
      </c>
      <c r="Y72" s="13">
        <v>17.94198899021</v>
      </c>
      <c r="Z72" s="173">
        <v>1.78707981869323</v>
      </c>
      <c r="AA72" s="13">
        <v>16.848909309140801</v>
      </c>
      <c r="AB72" s="173">
        <v>1.81471184337388</v>
      </c>
      <c r="AC72" s="13">
        <v>14.940263006665599</v>
      </c>
      <c r="AD72" s="173">
        <v>1.0202645930574401</v>
      </c>
      <c r="AE72" s="13">
        <v>-3.0017259835443499</v>
      </c>
      <c r="AF72" s="173">
        <v>1.9812151669842999</v>
      </c>
      <c r="AG72" s="13">
        <v>39.8295075419474</v>
      </c>
      <c r="AH72" s="173">
        <v>1.03142879236259</v>
      </c>
      <c r="AI72" s="13">
        <v>38.677481892748297</v>
      </c>
      <c r="AJ72" s="173">
        <v>2.58258817368363</v>
      </c>
      <c r="AK72" s="13">
        <v>40.690409528669903</v>
      </c>
      <c r="AL72" s="173">
        <v>2.5898794634878399</v>
      </c>
      <c r="AM72" s="13">
        <v>39.976901608565598</v>
      </c>
      <c r="AN72" s="173">
        <v>1.1921835009961701</v>
      </c>
      <c r="AO72" s="13">
        <v>1.2994197158173399</v>
      </c>
      <c r="AP72" s="173">
        <v>2.8372848811123998</v>
      </c>
      <c r="AQ72" s="13">
        <v>5.8571938807789801</v>
      </c>
      <c r="AR72" s="173">
        <v>0.90106816176663895</v>
      </c>
      <c r="AS72" s="13">
        <v>-0.18358486556901699</v>
      </c>
      <c r="AT72" s="173">
        <v>1.5377384917274599</v>
      </c>
      <c r="AU72" s="13">
        <v>6.2036537436161296</v>
      </c>
      <c r="AV72" s="173">
        <v>1.06687432434754</v>
      </c>
      <c r="AW72" s="13">
        <v>-11.877262758826101</v>
      </c>
      <c r="AX72" s="173">
        <v>1.62212896704119</v>
      </c>
      <c r="AY72" s="15"/>
      <c r="AZ72" s="15"/>
      <c r="BA72" s="15"/>
      <c r="BB72" s="15"/>
      <c r="BC72" s="15"/>
      <c r="BD72" s="15"/>
      <c r="BE72" s="15"/>
      <c r="BF72" s="16"/>
    </row>
    <row r="73" spans="1:58" ht="12.95" customHeight="1" x14ac:dyDescent="0.2">
      <c r="A73" s="17" t="s">
        <v>347</v>
      </c>
      <c r="B73" s="32">
        <v>1</v>
      </c>
      <c r="C73" s="13">
        <v>16.346020175366899</v>
      </c>
      <c r="D73" s="173">
        <v>1.14306880960686</v>
      </c>
      <c r="E73" s="13">
        <v>14.213386391304599</v>
      </c>
      <c r="F73" s="173">
        <v>2.9121893620183901</v>
      </c>
      <c r="G73" s="13">
        <v>20.8380388034006</v>
      </c>
      <c r="H73" s="173">
        <v>3.03947780661432</v>
      </c>
      <c r="I73" s="13">
        <v>15.353592256851501</v>
      </c>
      <c r="J73" s="173">
        <v>1.36718435828978</v>
      </c>
      <c r="K73" s="13">
        <v>1.1402058655468601</v>
      </c>
      <c r="L73" s="173">
        <v>3.23330961225001</v>
      </c>
      <c r="M73" s="13">
        <v>30.4696989397303</v>
      </c>
      <c r="N73" s="173">
        <v>1.56641583543523</v>
      </c>
      <c r="O73" s="13">
        <v>29.422289463636801</v>
      </c>
      <c r="P73" s="173">
        <v>3.2357446339584102</v>
      </c>
      <c r="Q73" s="13">
        <v>25.7379895256014</v>
      </c>
      <c r="R73" s="173">
        <v>3.1304784007140101</v>
      </c>
      <c r="S73" s="13">
        <v>31.972502303780999</v>
      </c>
      <c r="T73" s="173">
        <v>1.87174323461638</v>
      </c>
      <c r="U73" s="13">
        <v>2.5502128401442601</v>
      </c>
      <c r="V73" s="173">
        <v>3.3697843381434902</v>
      </c>
      <c r="W73" s="13">
        <v>20.7066980907864</v>
      </c>
      <c r="X73" s="173">
        <v>1.4619109512128501</v>
      </c>
      <c r="Y73" s="13">
        <v>22.674301470396699</v>
      </c>
      <c r="Z73" s="173">
        <v>3.13274914116294</v>
      </c>
      <c r="AA73" s="13">
        <v>19.850489650006399</v>
      </c>
      <c r="AB73" s="173">
        <v>2.7243634377587602</v>
      </c>
      <c r="AC73" s="13">
        <v>20.556856133299199</v>
      </c>
      <c r="AD73" s="173">
        <v>1.69598818747507</v>
      </c>
      <c r="AE73" s="13">
        <v>-2.1174453370975299</v>
      </c>
      <c r="AF73" s="173">
        <v>3.3224919561847099</v>
      </c>
      <c r="AG73" s="13">
        <v>32.477582794116401</v>
      </c>
      <c r="AH73" s="173">
        <v>1.4741020667837701</v>
      </c>
      <c r="AI73" s="13">
        <v>33.690022674661897</v>
      </c>
      <c r="AJ73" s="173">
        <v>3.0575969457712802</v>
      </c>
      <c r="AK73" s="13">
        <v>33.573482020991598</v>
      </c>
      <c r="AL73" s="173">
        <v>3.1723393697877502</v>
      </c>
      <c r="AM73" s="13">
        <v>32.117049306068303</v>
      </c>
      <c r="AN73" s="173">
        <v>1.57752467420471</v>
      </c>
      <c r="AO73" s="13">
        <v>-1.57297336859359</v>
      </c>
      <c r="AP73" s="173">
        <v>3.2260086821446601</v>
      </c>
      <c r="AQ73" s="13">
        <v>6.5943975537356403</v>
      </c>
      <c r="AR73" s="173">
        <v>1.38979888377405</v>
      </c>
      <c r="AS73" s="13">
        <v>-4.7636805829958</v>
      </c>
      <c r="AT73" s="173">
        <v>2.2315149362742202</v>
      </c>
      <c r="AU73" s="13">
        <v>7.1335038346417896</v>
      </c>
      <c r="AV73" s="173">
        <v>1.7854875513474</v>
      </c>
      <c r="AW73" s="13">
        <v>-8.9642208053816201</v>
      </c>
      <c r="AX73" s="173">
        <v>2.1325749683134401</v>
      </c>
      <c r="AY73" s="15"/>
      <c r="AZ73" s="15"/>
      <c r="BA73" s="15"/>
      <c r="BB73" s="15"/>
      <c r="BC73" s="15"/>
      <c r="BD73" s="15"/>
      <c r="BE73" s="15"/>
      <c r="BF73" s="16"/>
    </row>
    <row r="74" spans="1:58" ht="12.95" customHeight="1" x14ac:dyDescent="0.2">
      <c r="A74" s="2" t="s">
        <v>348</v>
      </c>
      <c r="B74" s="32">
        <v>1</v>
      </c>
      <c r="C74" s="13">
        <v>31.651295289035001</v>
      </c>
      <c r="D74" s="173">
        <v>1.31359198730294</v>
      </c>
      <c r="E74" s="13">
        <v>33.5905690587688</v>
      </c>
      <c r="F74" s="173">
        <v>2.8165170448304</v>
      </c>
      <c r="G74" s="13">
        <v>27.5240922585626</v>
      </c>
      <c r="H74" s="173">
        <v>2.9559673849830799</v>
      </c>
      <c r="I74" s="13">
        <v>31.275591064288999</v>
      </c>
      <c r="J74" s="173">
        <v>1.8406969367908801</v>
      </c>
      <c r="K74" s="13">
        <v>-2.3149779944798299</v>
      </c>
      <c r="L74" s="173">
        <v>3.4642034613811599</v>
      </c>
      <c r="M74" s="13">
        <v>37.809785806428103</v>
      </c>
      <c r="N74" s="173">
        <v>1.48699404529427</v>
      </c>
      <c r="O74" s="13">
        <v>37.580565456581603</v>
      </c>
      <c r="P74" s="173">
        <v>3.4475691930090799</v>
      </c>
      <c r="Q74" s="13">
        <v>41.080880451770597</v>
      </c>
      <c r="R74" s="173">
        <v>3.1486653396250701</v>
      </c>
      <c r="S74" s="13">
        <v>36.935514169384497</v>
      </c>
      <c r="T74" s="173">
        <v>2.1620337987711</v>
      </c>
      <c r="U74" s="13">
        <v>-0.64505128719710603</v>
      </c>
      <c r="V74" s="173">
        <v>4.3050570849365002</v>
      </c>
      <c r="W74" s="13">
        <v>19.5848807030453</v>
      </c>
      <c r="X74" s="173">
        <v>1.2521040672060799</v>
      </c>
      <c r="Y74" s="13">
        <v>19.5877957515495</v>
      </c>
      <c r="Z74" s="173">
        <v>2.6349153337700102</v>
      </c>
      <c r="AA74" s="13">
        <v>17.297172318865499</v>
      </c>
      <c r="AB74" s="173">
        <v>2.5793247177201399</v>
      </c>
      <c r="AC74" s="13">
        <v>21.3100731306995</v>
      </c>
      <c r="AD74" s="173">
        <v>1.78528679233219</v>
      </c>
      <c r="AE74" s="13">
        <v>1.7222773791500501</v>
      </c>
      <c r="AF74" s="173">
        <v>3.2662840417399099</v>
      </c>
      <c r="AG74" s="13">
        <v>10.954038201491599</v>
      </c>
      <c r="AH74" s="173">
        <v>0.85547334300609501</v>
      </c>
      <c r="AI74" s="13">
        <v>9.2410697331001295</v>
      </c>
      <c r="AJ74" s="173">
        <v>1.7133579711998801</v>
      </c>
      <c r="AK74" s="13">
        <v>14.097854970801301</v>
      </c>
      <c r="AL74" s="173">
        <v>2.55786833655521</v>
      </c>
      <c r="AM74" s="13">
        <v>10.478821635627</v>
      </c>
      <c r="AN74" s="173">
        <v>1.12594781646514</v>
      </c>
      <c r="AO74" s="13">
        <v>1.2377519025268899</v>
      </c>
      <c r="AP74" s="173">
        <v>2.0761849028331798</v>
      </c>
      <c r="AQ74" s="13">
        <v>5.15703043534449</v>
      </c>
      <c r="AR74" s="173">
        <v>1.82663506896465</v>
      </c>
      <c r="AS74" s="13">
        <v>0.75248101662395295</v>
      </c>
      <c r="AT74" s="173">
        <v>2.0646054843543999</v>
      </c>
      <c r="AU74" s="13">
        <v>-1.9792187384972499</v>
      </c>
      <c r="AV74" s="173">
        <v>1.8193216374873</v>
      </c>
      <c r="AW74" s="13">
        <v>-3.93029271347118</v>
      </c>
      <c r="AX74" s="173">
        <v>1.5303504699008299</v>
      </c>
      <c r="AY74" s="15"/>
      <c r="AZ74" s="15"/>
      <c r="BA74" s="15"/>
      <c r="BB74" s="15"/>
      <c r="BC74" s="15"/>
      <c r="BD74" s="15"/>
      <c r="BE74" s="15"/>
      <c r="BF74" s="16"/>
    </row>
    <row r="75" spans="1:58" ht="12.95" customHeight="1" x14ac:dyDescent="0.2">
      <c r="A75" s="2" t="s">
        <v>359</v>
      </c>
      <c r="B75" s="32">
        <v>1</v>
      </c>
      <c r="C75" s="13">
        <v>15.6476466062085</v>
      </c>
      <c r="D75" s="173">
        <v>1.2588309331768199</v>
      </c>
      <c r="E75" s="13">
        <v>19.9521998595486</v>
      </c>
      <c r="F75" s="173">
        <v>3.1817508271741501</v>
      </c>
      <c r="G75" s="13">
        <v>17.1140303540198</v>
      </c>
      <c r="H75" s="173">
        <v>3.0518161363752001</v>
      </c>
      <c r="I75" s="13">
        <v>14.752663708830701</v>
      </c>
      <c r="J75" s="173">
        <v>1.50351580742268</v>
      </c>
      <c r="K75" s="13">
        <v>-5.1995361507179201</v>
      </c>
      <c r="L75" s="173">
        <v>3.4386241442157099</v>
      </c>
      <c r="M75" s="13">
        <v>18.321294701557399</v>
      </c>
      <c r="N75" s="173">
        <v>1.2936074247673699</v>
      </c>
      <c r="O75" s="13">
        <v>20.670820915985502</v>
      </c>
      <c r="P75" s="173">
        <v>3.9184301766601499</v>
      </c>
      <c r="Q75" s="13">
        <v>17.118143738786799</v>
      </c>
      <c r="R75" s="173">
        <v>3.0974468108477802</v>
      </c>
      <c r="S75" s="13">
        <v>17.796090588459499</v>
      </c>
      <c r="T75" s="173">
        <v>1.4281645593488701</v>
      </c>
      <c r="U75" s="13">
        <v>-2.8747303275259499</v>
      </c>
      <c r="V75" s="173">
        <v>4.0562295112145499</v>
      </c>
      <c r="W75" s="13">
        <v>35.791293010165496</v>
      </c>
      <c r="X75" s="173">
        <v>1.6711587079269901</v>
      </c>
      <c r="Y75" s="13">
        <v>35.657376964745197</v>
      </c>
      <c r="Z75" s="173">
        <v>3.9080635879624102</v>
      </c>
      <c r="AA75" s="13">
        <v>48.3057907754553</v>
      </c>
      <c r="AB75" s="173">
        <v>4.2400266573603496</v>
      </c>
      <c r="AC75" s="13">
        <v>33.1756998001418</v>
      </c>
      <c r="AD75" s="173">
        <v>2.03401292870748</v>
      </c>
      <c r="AE75" s="13">
        <v>-2.48167716460335</v>
      </c>
      <c r="AF75" s="173">
        <v>4.2462180539386196</v>
      </c>
      <c r="AG75" s="13">
        <v>30.239765682068601</v>
      </c>
      <c r="AH75" s="173">
        <v>1.6963219104459399</v>
      </c>
      <c r="AI75" s="13">
        <v>23.719602259720801</v>
      </c>
      <c r="AJ75" s="173">
        <v>4.2010833694921903</v>
      </c>
      <c r="AK75" s="13">
        <v>17.462035131737998</v>
      </c>
      <c r="AL75" s="173">
        <v>3.0956435616355802</v>
      </c>
      <c r="AM75" s="13">
        <v>34.275545902567998</v>
      </c>
      <c r="AN75" s="173">
        <v>1.8777870142486099</v>
      </c>
      <c r="AO75" s="13">
        <v>10.5559436428472</v>
      </c>
      <c r="AP75" s="173">
        <v>4.1907039732766904</v>
      </c>
      <c r="AQ75" s="13">
        <v>5.0027651798207504</v>
      </c>
      <c r="AR75" s="173">
        <v>1.5850845881637401</v>
      </c>
      <c r="AS75" s="13">
        <v>-10.274026111007</v>
      </c>
      <c r="AT75" s="173">
        <v>1.9603134358163199</v>
      </c>
      <c r="AU75" s="13">
        <v>18.2901723359196</v>
      </c>
      <c r="AV75" s="173">
        <v>1.96258652728922</v>
      </c>
      <c r="AW75" s="13">
        <v>-13.0189114047334</v>
      </c>
      <c r="AX75" s="173">
        <v>2.34763954374082</v>
      </c>
      <c r="AY75" s="15"/>
      <c r="AZ75" s="15"/>
      <c r="BA75" s="15"/>
      <c r="BB75" s="15"/>
      <c r="BC75" s="15"/>
      <c r="BD75" s="15"/>
      <c r="BE75" s="15"/>
      <c r="BF75" s="16"/>
    </row>
    <row r="76" spans="1:58" ht="12.95" customHeight="1" x14ac:dyDescent="0.2">
      <c r="A76" s="2" t="s">
        <v>364</v>
      </c>
      <c r="B76" s="32">
        <v>1</v>
      </c>
      <c r="C76" s="13">
        <v>46.532586483751402</v>
      </c>
      <c r="D76" s="173">
        <v>1.2846946540640301</v>
      </c>
      <c r="E76" s="13">
        <v>45.984282864740997</v>
      </c>
      <c r="F76" s="173">
        <v>2.9052869756542599</v>
      </c>
      <c r="G76" s="13">
        <v>43.972632481390299</v>
      </c>
      <c r="H76" s="173">
        <v>2.3877402373916601</v>
      </c>
      <c r="I76" s="13">
        <v>47.352495760067299</v>
      </c>
      <c r="J76" s="173">
        <v>1.5700082394728301</v>
      </c>
      <c r="K76" s="13">
        <v>1.36821289532629</v>
      </c>
      <c r="L76" s="173">
        <v>3.0424458184690901</v>
      </c>
      <c r="M76" s="13">
        <v>25.801536040397501</v>
      </c>
      <c r="N76" s="173">
        <v>0.99619700792798305</v>
      </c>
      <c r="O76" s="13">
        <v>30.8511534750733</v>
      </c>
      <c r="P76" s="173">
        <v>2.29882601072533</v>
      </c>
      <c r="Q76" s="13">
        <v>24.594758262625</v>
      </c>
      <c r="R76" s="173">
        <v>2.0059439667585499</v>
      </c>
      <c r="S76" s="13">
        <v>24.510477722515301</v>
      </c>
      <c r="T76" s="173">
        <v>1.3436496619803999</v>
      </c>
      <c r="U76" s="13">
        <v>-6.3406757525580097</v>
      </c>
      <c r="V76" s="173">
        <v>2.71481297953612</v>
      </c>
      <c r="W76" s="13">
        <v>11.9143148724709</v>
      </c>
      <c r="X76" s="173">
        <v>0.858311901974113</v>
      </c>
      <c r="Y76" s="13">
        <v>12.481826401299999</v>
      </c>
      <c r="Z76" s="173">
        <v>1.71444051820274</v>
      </c>
      <c r="AA76" s="13">
        <v>12.4166820510292</v>
      </c>
      <c r="AB76" s="173">
        <v>1.8373325606662401</v>
      </c>
      <c r="AC76" s="13">
        <v>11.6391557670847</v>
      </c>
      <c r="AD76" s="173">
        <v>1.07525611768133</v>
      </c>
      <c r="AE76" s="13">
        <v>-0.84267063421529398</v>
      </c>
      <c r="AF76" s="173">
        <v>1.88900321575813</v>
      </c>
      <c r="AG76" s="13">
        <v>15.7515626033803</v>
      </c>
      <c r="AH76" s="173">
        <v>0.91709642560084603</v>
      </c>
      <c r="AI76" s="13">
        <v>10.6827372588856</v>
      </c>
      <c r="AJ76" s="173">
        <v>1.3735220563752</v>
      </c>
      <c r="AK76" s="13">
        <v>19.015927204955499</v>
      </c>
      <c r="AL76" s="173">
        <v>2.1635877312502099</v>
      </c>
      <c r="AM76" s="13">
        <v>16.497870750332702</v>
      </c>
      <c r="AN76" s="173">
        <v>1.0827936169155301</v>
      </c>
      <c r="AO76" s="13">
        <v>5.8151334914470096</v>
      </c>
      <c r="AP76" s="173">
        <v>1.5738974407002899</v>
      </c>
      <c r="AQ76" s="13">
        <v>15.9370999254079</v>
      </c>
      <c r="AR76" s="173">
        <v>1.69597664841095</v>
      </c>
      <c r="AS76" s="13">
        <v>0.59600812441020401</v>
      </c>
      <c r="AT76" s="173">
        <v>1.4456880871081501</v>
      </c>
      <c r="AU76" s="13">
        <v>-2.80225809961081</v>
      </c>
      <c r="AV76" s="173">
        <v>1.15280271761524</v>
      </c>
      <c r="AW76" s="13">
        <v>-13.7308499502073</v>
      </c>
      <c r="AX76" s="173">
        <v>1.56404685960544</v>
      </c>
      <c r="AY76" s="15"/>
      <c r="AZ76" s="15"/>
      <c r="BA76" s="15"/>
      <c r="BB76" s="15"/>
      <c r="BC76" s="15"/>
      <c r="BD76" s="15"/>
      <c r="BE76" s="15"/>
      <c r="BF76" s="16"/>
    </row>
    <row r="77" spans="1:58" ht="12.95" customHeight="1" x14ac:dyDescent="0.2">
      <c r="A77" s="2" t="s">
        <v>366</v>
      </c>
      <c r="B77" s="32">
        <v>1</v>
      </c>
      <c r="C77" s="13">
        <v>16.225913262896501</v>
      </c>
      <c r="D77" s="173">
        <v>1.04818663228996</v>
      </c>
      <c r="E77" s="13">
        <v>13.724871010603801</v>
      </c>
      <c r="F77" s="173">
        <v>2.2602837512684499</v>
      </c>
      <c r="G77" s="13">
        <v>12.068450163244901</v>
      </c>
      <c r="H77" s="173">
        <v>2.6429141845649502</v>
      </c>
      <c r="I77" s="13">
        <v>17.605535772049802</v>
      </c>
      <c r="J77" s="173">
        <v>1.2437601275705401</v>
      </c>
      <c r="K77" s="13">
        <v>3.88066476144596</v>
      </c>
      <c r="L77" s="173">
        <v>2.5275812202409802</v>
      </c>
      <c r="M77" s="13">
        <v>41.798326838941598</v>
      </c>
      <c r="N77" s="173">
        <v>1.36497799670442</v>
      </c>
      <c r="O77" s="13">
        <v>33.908127781763497</v>
      </c>
      <c r="P77" s="173">
        <v>3.3921416541077201</v>
      </c>
      <c r="Q77" s="13">
        <v>40.581997736332802</v>
      </c>
      <c r="R77" s="173">
        <v>2.6148915517193698</v>
      </c>
      <c r="S77" s="13">
        <v>43.245581667547597</v>
      </c>
      <c r="T77" s="173">
        <v>1.64946112953151</v>
      </c>
      <c r="U77" s="13">
        <v>9.3374538857841003</v>
      </c>
      <c r="V77" s="173">
        <v>3.94145073442508</v>
      </c>
      <c r="W77" s="13">
        <v>8.2073197508967599</v>
      </c>
      <c r="X77" s="173">
        <v>0.70984195223313695</v>
      </c>
      <c r="Y77" s="13">
        <v>11.964265413407499</v>
      </c>
      <c r="Z77" s="173">
        <v>1.8440619784000201</v>
      </c>
      <c r="AA77" s="13">
        <v>7.9248442412311597</v>
      </c>
      <c r="AB77" s="173">
        <v>1.7707966370225801</v>
      </c>
      <c r="AC77" s="13">
        <v>7.6256379814233499</v>
      </c>
      <c r="AD77" s="173">
        <v>0.89960456474734896</v>
      </c>
      <c r="AE77" s="13">
        <v>-4.3386274319841602</v>
      </c>
      <c r="AF77" s="173">
        <v>1.9864744859301899</v>
      </c>
      <c r="AG77" s="13">
        <v>33.768440147265103</v>
      </c>
      <c r="AH77" s="173">
        <v>1.3985830104120101</v>
      </c>
      <c r="AI77" s="13">
        <v>40.402735794225201</v>
      </c>
      <c r="AJ77" s="173">
        <v>3.8533428260068101</v>
      </c>
      <c r="AK77" s="13">
        <v>39.424707859191102</v>
      </c>
      <c r="AL77" s="173">
        <v>2.7024805625183701</v>
      </c>
      <c r="AM77" s="13">
        <v>31.523244578979298</v>
      </c>
      <c r="AN77" s="173">
        <v>1.5820947299094501</v>
      </c>
      <c r="AO77" s="13">
        <v>-8.8794912152458991</v>
      </c>
      <c r="AP77" s="173">
        <v>4.0291920838966302</v>
      </c>
      <c r="AQ77" s="13">
        <v>6.44537803412471</v>
      </c>
      <c r="AR77" s="173">
        <v>1.29308331065267</v>
      </c>
      <c r="AS77" s="13">
        <v>9.8931682224926298</v>
      </c>
      <c r="AT77" s="173">
        <v>1.8204651430951799</v>
      </c>
      <c r="AU77" s="13">
        <v>-2.2972923715556299</v>
      </c>
      <c r="AV77" s="173">
        <v>1.0975965972164901</v>
      </c>
      <c r="AW77" s="13">
        <v>-14.0412538850617</v>
      </c>
      <c r="AX77" s="173">
        <v>2.0051340829008102</v>
      </c>
      <c r="AY77" s="15"/>
      <c r="AZ77" s="15"/>
      <c r="BA77" s="15"/>
      <c r="BB77" s="15"/>
      <c r="BC77" s="15"/>
      <c r="BD77" s="15"/>
      <c r="BE77" s="15"/>
      <c r="BF77" s="16"/>
    </row>
    <row r="78" spans="1:58" ht="12.95" customHeight="1" x14ac:dyDescent="0.2">
      <c r="A78" s="2" t="s">
        <v>372</v>
      </c>
      <c r="B78" s="32">
        <v>1</v>
      </c>
      <c r="C78" s="13">
        <v>18.6106981114402</v>
      </c>
      <c r="D78" s="173">
        <v>1.23828353409893</v>
      </c>
      <c r="E78" s="13">
        <v>16.3839916990974</v>
      </c>
      <c r="F78" s="173">
        <v>1.9628683677679799</v>
      </c>
      <c r="G78" s="13">
        <v>15.827918989395901</v>
      </c>
      <c r="H78" s="173">
        <v>1.9136034133011399</v>
      </c>
      <c r="I78" s="13">
        <v>21.420285750098301</v>
      </c>
      <c r="J78" s="173">
        <v>1.92689256239267</v>
      </c>
      <c r="K78" s="13">
        <v>5.03629405100087</v>
      </c>
      <c r="L78" s="173">
        <v>2.7708354324850899</v>
      </c>
      <c r="M78" s="13">
        <v>17.595790849158</v>
      </c>
      <c r="N78" s="173">
        <v>1.02034724682457</v>
      </c>
      <c r="O78" s="13">
        <v>16.5940256410301</v>
      </c>
      <c r="P78" s="173">
        <v>1.9969055126353401</v>
      </c>
      <c r="Q78" s="13">
        <v>14.333947228920101</v>
      </c>
      <c r="R78" s="173">
        <v>1.96265765962478</v>
      </c>
      <c r="S78" s="13">
        <v>20.258514080608101</v>
      </c>
      <c r="T78" s="173">
        <v>1.40382796736336</v>
      </c>
      <c r="U78" s="13">
        <v>3.6644884395779198</v>
      </c>
      <c r="V78" s="173">
        <v>2.4206754075213399</v>
      </c>
      <c r="W78" s="13">
        <v>33.508329448757003</v>
      </c>
      <c r="X78" s="173">
        <v>1.34098802042781</v>
      </c>
      <c r="Y78" s="13">
        <v>35.6320762333103</v>
      </c>
      <c r="Z78" s="173">
        <v>2.7119922824637301</v>
      </c>
      <c r="AA78" s="13">
        <v>37.223752598861402</v>
      </c>
      <c r="AB78" s="173">
        <v>2.4112327359113501</v>
      </c>
      <c r="AC78" s="13">
        <v>30.096376431250999</v>
      </c>
      <c r="AD78" s="173">
        <v>1.9604181005814301</v>
      </c>
      <c r="AE78" s="13">
        <v>-5.5356998020593604</v>
      </c>
      <c r="AF78" s="173">
        <v>3.3916412693282001</v>
      </c>
      <c r="AG78" s="13">
        <v>30.285181590644701</v>
      </c>
      <c r="AH78" s="173">
        <v>1.43029552289946</v>
      </c>
      <c r="AI78" s="13">
        <v>31.389906426562199</v>
      </c>
      <c r="AJ78" s="173">
        <v>2.4009227286482302</v>
      </c>
      <c r="AK78" s="13">
        <v>32.614381182822598</v>
      </c>
      <c r="AL78" s="173">
        <v>2.5542201269657601</v>
      </c>
      <c r="AM78" s="13">
        <v>28.224823738042701</v>
      </c>
      <c r="AN78" s="173">
        <v>2.1275608908144101</v>
      </c>
      <c r="AO78" s="13">
        <v>-3.1650826885194299</v>
      </c>
      <c r="AP78" s="173">
        <v>3.0511837143789098</v>
      </c>
      <c r="AQ78" s="13">
        <v>4.4287823256713104</v>
      </c>
      <c r="AR78" s="173">
        <v>1.6714285240052</v>
      </c>
      <c r="AS78" s="13">
        <v>-1.4873029870497001</v>
      </c>
      <c r="AT78" s="173">
        <v>1.87869199795951</v>
      </c>
      <c r="AU78" s="13">
        <v>2.4545241278537602</v>
      </c>
      <c r="AV78" s="173">
        <v>1.8024163875316199</v>
      </c>
      <c r="AW78" s="13">
        <v>-5.3960034664753698</v>
      </c>
      <c r="AX78" s="173">
        <v>2.0955967003229499</v>
      </c>
      <c r="AY78" s="15"/>
      <c r="AZ78" s="15"/>
      <c r="BA78" s="15"/>
      <c r="BB78" s="15"/>
      <c r="BC78" s="15"/>
      <c r="BD78" s="15"/>
      <c r="BE78" s="15"/>
      <c r="BF78" s="16"/>
    </row>
    <row r="79" spans="1:58" ht="12.95" customHeight="1" x14ac:dyDescent="0.2">
      <c r="A79" s="2" t="s">
        <v>377</v>
      </c>
      <c r="B79" s="32">
        <v>1</v>
      </c>
      <c r="C79" s="13">
        <v>14.3756417909704</v>
      </c>
      <c r="D79" s="173">
        <v>0.87992333322240401</v>
      </c>
      <c r="E79" s="13">
        <v>16.331874608895799</v>
      </c>
      <c r="F79" s="173">
        <v>2.5445573494356801</v>
      </c>
      <c r="G79" s="13">
        <v>11.5169428008872</v>
      </c>
      <c r="H79" s="173">
        <v>1.9967895202289301</v>
      </c>
      <c r="I79" s="13">
        <v>14.375374704319199</v>
      </c>
      <c r="J79" s="173">
        <v>1.2134911721585799</v>
      </c>
      <c r="K79" s="13">
        <v>-1.95649990457669</v>
      </c>
      <c r="L79" s="173">
        <v>2.8615617386010399</v>
      </c>
      <c r="M79" s="13">
        <v>35.1012000772972</v>
      </c>
      <c r="N79" s="173">
        <v>1.3323069716151501</v>
      </c>
      <c r="O79" s="13">
        <v>35.411864030102798</v>
      </c>
      <c r="P79" s="173">
        <v>3.2291336454748598</v>
      </c>
      <c r="Q79" s="13">
        <v>36.461889506929502</v>
      </c>
      <c r="R79" s="173">
        <v>3.5513180152276602</v>
      </c>
      <c r="S79" s="13">
        <v>34.182107894123199</v>
      </c>
      <c r="T79" s="173">
        <v>1.5655496157117199</v>
      </c>
      <c r="U79" s="13">
        <v>-1.2297561359796301</v>
      </c>
      <c r="V79" s="173">
        <v>3.5738644304810498</v>
      </c>
      <c r="W79" s="13">
        <v>14.1310791091965</v>
      </c>
      <c r="X79" s="173">
        <v>0.95543362129952003</v>
      </c>
      <c r="Y79" s="13">
        <v>14.4954971315889</v>
      </c>
      <c r="Z79" s="173">
        <v>2.8476328187756801</v>
      </c>
      <c r="AA79" s="13">
        <v>16.200519316770201</v>
      </c>
      <c r="AB79" s="173">
        <v>2.491712547099</v>
      </c>
      <c r="AC79" s="13">
        <v>14.1628190760176</v>
      </c>
      <c r="AD79" s="173">
        <v>1.2057844136333</v>
      </c>
      <c r="AE79" s="13">
        <v>-0.33267805557135499</v>
      </c>
      <c r="AF79" s="173">
        <v>2.95677314653617</v>
      </c>
      <c r="AG79" s="13">
        <v>36.392079022535903</v>
      </c>
      <c r="AH79" s="173">
        <v>1.2367214768972301</v>
      </c>
      <c r="AI79" s="13">
        <v>33.760764229412402</v>
      </c>
      <c r="AJ79" s="173">
        <v>3.3908938400868598</v>
      </c>
      <c r="AK79" s="13">
        <v>35.8206483754131</v>
      </c>
      <c r="AL79" s="173">
        <v>3.52600131748143</v>
      </c>
      <c r="AM79" s="13">
        <v>37.279698325540103</v>
      </c>
      <c r="AN79" s="173">
        <v>1.3392068440321601</v>
      </c>
      <c r="AO79" s="13">
        <v>3.51893409612769</v>
      </c>
      <c r="AP79" s="173">
        <v>3.5103913181168398</v>
      </c>
      <c r="AQ79" s="13">
        <v>2.0894849039249901</v>
      </c>
      <c r="AR79" s="173">
        <v>1.25388555757511</v>
      </c>
      <c r="AS79" s="13">
        <v>3.5325307713674201</v>
      </c>
      <c r="AT79" s="173">
        <v>1.7997966019710701</v>
      </c>
      <c r="AU79" s="13">
        <v>-2.4230331116155099</v>
      </c>
      <c r="AV79" s="173">
        <v>1.34213798061727</v>
      </c>
      <c r="AW79" s="13">
        <v>-3.19898256367691</v>
      </c>
      <c r="AX79" s="173">
        <v>1.74637737137158</v>
      </c>
      <c r="AY79" s="15"/>
      <c r="AZ79" s="15"/>
      <c r="BA79" s="15"/>
      <c r="BB79" s="15"/>
      <c r="BC79" s="15"/>
      <c r="BD79" s="15"/>
      <c r="BE79" s="15"/>
      <c r="BF79" s="16"/>
    </row>
    <row r="80" spans="1:58" ht="12.95" customHeight="1" x14ac:dyDescent="0.2">
      <c r="A80" s="2" t="s">
        <v>382</v>
      </c>
      <c r="B80" s="32">
        <v>1</v>
      </c>
      <c r="C80" s="13">
        <v>13.4020072318619</v>
      </c>
      <c r="D80" s="173">
        <v>0.76030042552162502</v>
      </c>
      <c r="E80" s="13">
        <v>12.824915646029</v>
      </c>
      <c r="F80" s="173">
        <v>1.81466564568655</v>
      </c>
      <c r="G80" s="13">
        <v>13.8966915743848</v>
      </c>
      <c r="H80" s="173">
        <v>2.3314094781288301</v>
      </c>
      <c r="I80" s="13">
        <v>13.2922112204551</v>
      </c>
      <c r="J80" s="173">
        <v>0.94815266538943899</v>
      </c>
      <c r="K80" s="13">
        <v>0.46729557442608399</v>
      </c>
      <c r="L80" s="173">
        <v>2.0517809030931402</v>
      </c>
      <c r="M80" s="13">
        <v>40.238550986980499</v>
      </c>
      <c r="N80" s="173">
        <v>1.3209086317144001</v>
      </c>
      <c r="O80" s="13">
        <v>32.4493578673314</v>
      </c>
      <c r="P80" s="173">
        <v>2.54180544514479</v>
      </c>
      <c r="Q80" s="13">
        <v>35.807504701907099</v>
      </c>
      <c r="R80" s="173">
        <v>2.7893183628938698</v>
      </c>
      <c r="S80" s="13">
        <v>42.976502957552903</v>
      </c>
      <c r="T80" s="173">
        <v>1.7435721854250401</v>
      </c>
      <c r="U80" s="13">
        <v>10.5271450902215</v>
      </c>
      <c r="V80" s="173">
        <v>3.1103821918082399</v>
      </c>
      <c r="W80" s="13">
        <v>9.7603911334288505</v>
      </c>
      <c r="X80" s="173">
        <v>0.69639560845253901</v>
      </c>
      <c r="Y80" s="13">
        <v>15.309769072917801</v>
      </c>
      <c r="Z80" s="173">
        <v>1.80443692469392</v>
      </c>
      <c r="AA80" s="13">
        <v>10.3505327243533</v>
      </c>
      <c r="AB80" s="173">
        <v>1.99528212727874</v>
      </c>
      <c r="AC80" s="13">
        <v>8.3713837563191795</v>
      </c>
      <c r="AD80" s="173">
        <v>0.80706947869041401</v>
      </c>
      <c r="AE80" s="13">
        <v>-6.9383853165985796</v>
      </c>
      <c r="AF80" s="173">
        <v>1.8977300138917199</v>
      </c>
      <c r="AG80" s="13">
        <v>36.599050647728703</v>
      </c>
      <c r="AH80" s="173">
        <v>1.2082950824601599</v>
      </c>
      <c r="AI80" s="13">
        <v>39.415957413721898</v>
      </c>
      <c r="AJ80" s="173">
        <v>2.5837062679246099</v>
      </c>
      <c r="AK80" s="13">
        <v>39.945270999354797</v>
      </c>
      <c r="AL80" s="173">
        <v>3.13174701638681</v>
      </c>
      <c r="AM80" s="13">
        <v>35.359902065672898</v>
      </c>
      <c r="AN80" s="173">
        <v>1.57345066591444</v>
      </c>
      <c r="AO80" s="13">
        <v>-4.0560553480490196</v>
      </c>
      <c r="AP80" s="173">
        <v>3.01574214812358</v>
      </c>
      <c r="AQ80" s="13">
        <v>3.50985438073383</v>
      </c>
      <c r="AR80" s="173">
        <v>1.0989334450270101</v>
      </c>
      <c r="AS80" s="13">
        <v>-0.583403528517906</v>
      </c>
      <c r="AT80" s="173">
        <v>1.9269446119320699</v>
      </c>
      <c r="AU80" s="13">
        <v>1.6091351968991201</v>
      </c>
      <c r="AV80" s="173">
        <v>1.0773931573183499</v>
      </c>
      <c r="AW80" s="13">
        <v>-4.5355860491150404</v>
      </c>
      <c r="AX80" s="173">
        <v>1.7834765544697899</v>
      </c>
      <c r="AY80" s="15"/>
      <c r="AZ80" s="15"/>
      <c r="BA80" s="15"/>
      <c r="BB80" s="15"/>
      <c r="BC80" s="15"/>
      <c r="BD80" s="15"/>
      <c r="BE80" s="15"/>
      <c r="BF80" s="16"/>
    </row>
    <row r="81" spans="1:58" ht="12.95" customHeight="1" x14ac:dyDescent="0.2">
      <c r="A81" s="2" t="s">
        <v>384</v>
      </c>
      <c r="B81" s="32">
        <v>1</v>
      </c>
      <c r="C81" s="13">
        <v>15.4946974780564</v>
      </c>
      <c r="D81" s="173">
        <v>0.69811248570761297</v>
      </c>
      <c r="E81" s="13">
        <v>21.827669235635</v>
      </c>
      <c r="F81" s="173">
        <v>1.91294164876859</v>
      </c>
      <c r="G81" s="13">
        <v>16.437371149553801</v>
      </c>
      <c r="H81" s="173">
        <v>2.2253911410117402</v>
      </c>
      <c r="I81" s="13">
        <v>13.644684767244501</v>
      </c>
      <c r="J81" s="173">
        <v>0.85077688731756795</v>
      </c>
      <c r="K81" s="13">
        <v>-8.1829844683905293</v>
      </c>
      <c r="L81" s="173">
        <v>2.1785227258128899</v>
      </c>
      <c r="M81" s="13">
        <v>46.825188488507003</v>
      </c>
      <c r="N81" s="173">
        <v>1.0438346235381699</v>
      </c>
      <c r="O81" s="13">
        <v>50.280284910604301</v>
      </c>
      <c r="P81" s="173">
        <v>2.1766608693871801</v>
      </c>
      <c r="Q81" s="13">
        <v>41.101418184929997</v>
      </c>
      <c r="R81" s="173">
        <v>2.5819254320723202</v>
      </c>
      <c r="S81" s="13">
        <v>47.286994889158699</v>
      </c>
      <c r="T81" s="173">
        <v>1.2821492710214599</v>
      </c>
      <c r="U81" s="13">
        <v>-2.9932900214455098</v>
      </c>
      <c r="V81" s="173">
        <v>2.3230835666065</v>
      </c>
      <c r="W81" s="13">
        <v>11.8938985839797</v>
      </c>
      <c r="X81" s="173">
        <v>0.65289913689338097</v>
      </c>
      <c r="Y81" s="13">
        <v>12.974915313357499</v>
      </c>
      <c r="Z81" s="173">
        <v>1.6055521216518001</v>
      </c>
      <c r="AA81" s="13">
        <v>13.097867726697199</v>
      </c>
      <c r="AB81" s="173">
        <v>1.7613963649191</v>
      </c>
      <c r="AC81" s="13">
        <v>11.362434718738101</v>
      </c>
      <c r="AD81" s="173">
        <v>0.87063972314664095</v>
      </c>
      <c r="AE81" s="13">
        <v>-1.6124805946194301</v>
      </c>
      <c r="AF81" s="173">
        <v>2.0158403626178898</v>
      </c>
      <c r="AG81" s="13">
        <v>25.7862154494569</v>
      </c>
      <c r="AH81" s="173">
        <v>0.99442949759375099</v>
      </c>
      <c r="AI81" s="13">
        <v>14.9171305404032</v>
      </c>
      <c r="AJ81" s="173">
        <v>1.6675948738636299</v>
      </c>
      <c r="AK81" s="13">
        <v>29.363342938819098</v>
      </c>
      <c r="AL81" s="173">
        <v>2.4411779058756999</v>
      </c>
      <c r="AM81" s="13">
        <v>27.705885624858698</v>
      </c>
      <c r="AN81" s="173">
        <v>1.15973458232866</v>
      </c>
      <c r="AO81" s="13">
        <v>12.7887550844555</v>
      </c>
      <c r="AP81" s="173">
        <v>1.94251983892781</v>
      </c>
      <c r="AQ81" s="13">
        <v>4.4055345491490501</v>
      </c>
      <c r="AR81" s="173">
        <v>0.93495495295021602</v>
      </c>
      <c r="AS81" s="13">
        <v>8.12338224316691</v>
      </c>
      <c r="AT81" s="173">
        <v>1.4833951298139101</v>
      </c>
      <c r="AU81" s="13">
        <v>-4.0824163789994996</v>
      </c>
      <c r="AV81" s="173">
        <v>0.95479633955391197</v>
      </c>
      <c r="AW81" s="13">
        <v>-8.4465004133164605</v>
      </c>
      <c r="AX81" s="173">
        <v>1.4579826328547401</v>
      </c>
      <c r="AY81" s="15"/>
      <c r="AZ81" s="15"/>
      <c r="BA81" s="15"/>
      <c r="BB81" s="15"/>
      <c r="BC81" s="15"/>
      <c r="BD81" s="15"/>
      <c r="BE81" s="15"/>
      <c r="BF81" s="16"/>
    </row>
    <row r="82" spans="1:58" ht="12.95" customHeight="1" x14ac:dyDescent="0.2">
      <c r="A82" s="2" t="s">
        <v>386</v>
      </c>
      <c r="B82" s="32">
        <v>1</v>
      </c>
      <c r="C82" s="13">
        <v>6.3083930881339301</v>
      </c>
      <c r="D82" s="173">
        <v>0.62633579556448504</v>
      </c>
      <c r="E82" s="13">
        <v>8.6078047661148407</v>
      </c>
      <c r="F82" s="173">
        <v>1.9963470423009899</v>
      </c>
      <c r="G82" s="13">
        <v>5.1962266724278496</v>
      </c>
      <c r="H82" s="173">
        <v>1.06993364762066</v>
      </c>
      <c r="I82" s="13">
        <v>6.1725561475092299</v>
      </c>
      <c r="J82" s="173">
        <v>0.72520534753723098</v>
      </c>
      <c r="K82" s="13">
        <v>-2.4352486186056201</v>
      </c>
      <c r="L82" s="173">
        <v>2.0759331687750802</v>
      </c>
      <c r="M82" s="13">
        <v>48.3233231255386</v>
      </c>
      <c r="N82" s="173">
        <v>1.4135803052245399</v>
      </c>
      <c r="O82" s="13">
        <v>43.679905262082102</v>
      </c>
      <c r="P82" s="173">
        <v>3.93432067784275</v>
      </c>
      <c r="Q82" s="13">
        <v>40.236371556815897</v>
      </c>
      <c r="R82" s="173">
        <v>3.2736008545161299</v>
      </c>
      <c r="S82" s="13">
        <v>51.071389154541599</v>
      </c>
      <c r="T82" s="173">
        <v>1.59288931388476</v>
      </c>
      <c r="U82" s="13">
        <v>7.3914838924594504</v>
      </c>
      <c r="V82" s="173">
        <v>4.1728575319554597</v>
      </c>
      <c r="W82" s="13">
        <v>10.5032930454795</v>
      </c>
      <c r="X82" s="173">
        <v>1.0101006139559701</v>
      </c>
      <c r="Y82" s="13">
        <v>19.1317901553011</v>
      </c>
      <c r="Z82" s="173">
        <v>4.1027781111230297</v>
      </c>
      <c r="AA82" s="13">
        <v>14.804148802015099</v>
      </c>
      <c r="AB82" s="173">
        <v>2.6141481109910898</v>
      </c>
      <c r="AC82" s="13">
        <v>7.89384223076335</v>
      </c>
      <c r="AD82" s="173">
        <v>0.93150279233475897</v>
      </c>
      <c r="AE82" s="13">
        <v>-11.237947924537799</v>
      </c>
      <c r="AF82" s="173">
        <v>4.1769290365651797</v>
      </c>
      <c r="AG82" s="13">
        <v>34.864990740847901</v>
      </c>
      <c r="AH82" s="173">
        <v>1.3312866298672801</v>
      </c>
      <c r="AI82" s="13">
        <v>28.580499816501899</v>
      </c>
      <c r="AJ82" s="173">
        <v>2.9697360360381801</v>
      </c>
      <c r="AK82" s="13">
        <v>39.763252968741099</v>
      </c>
      <c r="AL82" s="173">
        <v>3.2809626332622099</v>
      </c>
      <c r="AM82" s="13">
        <v>34.862212467185898</v>
      </c>
      <c r="AN82" s="173">
        <v>1.57369978084104</v>
      </c>
      <c r="AO82" s="13">
        <v>6.2817126506839198</v>
      </c>
      <c r="AP82" s="173">
        <v>3.4196909771811899</v>
      </c>
      <c r="AQ82" s="13">
        <v>0.13055139769305199</v>
      </c>
      <c r="AR82" s="173">
        <v>0.78087756513967299</v>
      </c>
      <c r="AS82" s="13">
        <v>8.1863398588129002</v>
      </c>
      <c r="AT82" s="173">
        <v>1.7632654044266101</v>
      </c>
      <c r="AU82" s="13">
        <v>-0.81331537285399902</v>
      </c>
      <c r="AV82" s="173">
        <v>1.2137319284111701</v>
      </c>
      <c r="AW82" s="13">
        <v>-7.5035758836519504</v>
      </c>
      <c r="AX82" s="173">
        <v>1.5952809288665899</v>
      </c>
      <c r="AY82" s="15"/>
      <c r="AZ82" s="15"/>
      <c r="BA82" s="15"/>
      <c r="BB82" s="15"/>
      <c r="BC82" s="15"/>
      <c r="BD82" s="15"/>
      <c r="BE82" s="15"/>
      <c r="BF82" s="16"/>
    </row>
    <row r="83" spans="1:58" ht="12.95" customHeight="1" x14ac:dyDescent="0.2">
      <c r="A83" s="2" t="s">
        <v>387</v>
      </c>
      <c r="B83" s="32">
        <v>1</v>
      </c>
      <c r="C83" s="13">
        <v>13.8622731253753</v>
      </c>
      <c r="D83" s="173">
        <v>0.98858650883625199</v>
      </c>
      <c r="E83" s="13">
        <v>17.757662957176599</v>
      </c>
      <c r="F83" s="173">
        <v>1.99064698448842</v>
      </c>
      <c r="G83" s="13">
        <v>12.829111274179001</v>
      </c>
      <c r="H83" s="173">
        <v>1.57591482925973</v>
      </c>
      <c r="I83" s="13">
        <v>12.2903654667565</v>
      </c>
      <c r="J83" s="173">
        <v>1.3452365473258601</v>
      </c>
      <c r="K83" s="13">
        <v>-5.46729749042004</v>
      </c>
      <c r="L83" s="173">
        <v>2.27470859821775</v>
      </c>
      <c r="M83" s="13">
        <v>62.863177933879903</v>
      </c>
      <c r="N83" s="173">
        <v>1.50664107040933</v>
      </c>
      <c r="O83" s="13">
        <v>60.700815055460097</v>
      </c>
      <c r="P83" s="173">
        <v>3.0442844996960301</v>
      </c>
      <c r="Q83" s="13">
        <v>64.953040283216893</v>
      </c>
      <c r="R83" s="173">
        <v>2.4881792400720202</v>
      </c>
      <c r="S83" s="13">
        <v>62.598029107229102</v>
      </c>
      <c r="T83" s="173">
        <v>1.8423048409391301</v>
      </c>
      <c r="U83" s="13">
        <v>1.8972140517690299</v>
      </c>
      <c r="V83" s="173">
        <v>3.1829171382720198</v>
      </c>
      <c r="W83" s="13">
        <v>6.5466401357175501</v>
      </c>
      <c r="X83" s="173">
        <v>0.75434142791786696</v>
      </c>
      <c r="Y83" s="13">
        <v>6.5446103537340701</v>
      </c>
      <c r="Z83" s="173">
        <v>1.43208626421509</v>
      </c>
      <c r="AA83" s="13">
        <v>6.48671975051312</v>
      </c>
      <c r="AB83" s="173">
        <v>1.3898310119604</v>
      </c>
      <c r="AC83" s="13">
        <v>6.4726077858714204</v>
      </c>
      <c r="AD83" s="173">
        <v>0.94060285359043005</v>
      </c>
      <c r="AE83" s="13">
        <v>-7.2002567862646999E-2</v>
      </c>
      <c r="AF83" s="173">
        <v>1.7298345051081301</v>
      </c>
      <c r="AG83" s="13">
        <v>16.727908805027301</v>
      </c>
      <c r="AH83" s="173">
        <v>1.19639266063545</v>
      </c>
      <c r="AI83" s="13">
        <v>14.996911633629299</v>
      </c>
      <c r="AJ83" s="173">
        <v>2.1835336745411702</v>
      </c>
      <c r="AK83" s="13">
        <v>15.7311286920909</v>
      </c>
      <c r="AL83" s="173">
        <v>2.2215747440105398</v>
      </c>
      <c r="AM83" s="13">
        <v>18.6389976401429</v>
      </c>
      <c r="AN83" s="173">
        <v>1.63469895198855</v>
      </c>
      <c r="AO83" s="13">
        <v>3.6420860065136398</v>
      </c>
      <c r="AP83" s="173">
        <v>2.59671442684667</v>
      </c>
      <c r="AQ83" s="13">
        <v>0.37680280535446198</v>
      </c>
      <c r="AR83" s="173">
        <v>1.39057291589385</v>
      </c>
      <c r="AS83" s="13">
        <v>-4.2517344445968899</v>
      </c>
      <c r="AT83" s="173">
        <v>2.22660580925234</v>
      </c>
      <c r="AU83" s="13">
        <v>1.33184219611354</v>
      </c>
      <c r="AV83" s="173">
        <v>1.19632135526949</v>
      </c>
      <c r="AW83" s="13">
        <v>2.5430894431289</v>
      </c>
      <c r="AX83" s="173">
        <v>1.7039295354572901</v>
      </c>
      <c r="AY83" s="15"/>
      <c r="AZ83" s="15"/>
      <c r="BA83" s="15"/>
      <c r="BB83" s="15"/>
      <c r="BC83" s="15"/>
      <c r="BD83" s="15"/>
      <c r="BE83" s="15"/>
      <c r="BF83" s="16"/>
    </row>
    <row r="84" spans="1:58" ht="12.95" customHeight="1" x14ac:dyDescent="0.2">
      <c r="A84" s="33" t="s">
        <v>398</v>
      </c>
      <c r="B84" s="34">
        <v>1</v>
      </c>
      <c r="C84" s="46">
        <v>17.7914104050476</v>
      </c>
      <c r="D84" s="177">
        <v>0.28887075397107398</v>
      </c>
      <c r="E84" s="46">
        <v>19.095078077564299</v>
      </c>
      <c r="F84" s="177">
        <v>0.66118393943949205</v>
      </c>
      <c r="G84" s="46">
        <v>16.6279044716694</v>
      </c>
      <c r="H84" s="177">
        <v>0.62910579907394104</v>
      </c>
      <c r="I84" s="46">
        <v>17.692299712474998</v>
      </c>
      <c r="J84" s="177">
        <v>0.37899213156558698</v>
      </c>
      <c r="K84" s="46">
        <v>-1.40277836508925</v>
      </c>
      <c r="L84" s="177">
        <v>0.75159544966770497</v>
      </c>
      <c r="M84" s="46">
        <v>38.144007793211003</v>
      </c>
      <c r="N84" s="177">
        <v>0.36964084839429401</v>
      </c>
      <c r="O84" s="46">
        <v>36.600619811431898</v>
      </c>
      <c r="P84" s="177">
        <v>0.86533689514756895</v>
      </c>
      <c r="Q84" s="46">
        <v>36.2966343949657</v>
      </c>
      <c r="R84" s="177">
        <v>0.80701542025055195</v>
      </c>
      <c r="S84" s="46">
        <v>38.933449868651799</v>
      </c>
      <c r="T84" s="177">
        <v>0.46623775263488498</v>
      </c>
      <c r="U84" s="46">
        <v>2.3328300572199399</v>
      </c>
      <c r="V84" s="177">
        <v>0.97450969604870497</v>
      </c>
      <c r="W84" s="46">
        <v>15.4258281020079</v>
      </c>
      <c r="X84" s="177">
        <v>0.29021457213633001</v>
      </c>
      <c r="Y84" s="46">
        <v>17.607251269846</v>
      </c>
      <c r="Z84" s="177">
        <v>0.71712712936922396</v>
      </c>
      <c r="AA84" s="46">
        <v>17.3719738740654</v>
      </c>
      <c r="AB84" s="177">
        <v>0.66704452629653899</v>
      </c>
      <c r="AC84" s="46">
        <v>14.4800514033567</v>
      </c>
      <c r="AD84" s="177">
        <v>0.37284674031441101</v>
      </c>
      <c r="AE84" s="46">
        <v>-3.1271998664893199</v>
      </c>
      <c r="AF84" s="177">
        <v>0.79898450949129596</v>
      </c>
      <c r="AG84" s="46">
        <v>28.638753699733499</v>
      </c>
      <c r="AH84" s="177">
        <v>0.36417493152645303</v>
      </c>
      <c r="AI84" s="46">
        <v>26.6970508411579</v>
      </c>
      <c r="AJ84" s="177">
        <v>0.80187328860850005</v>
      </c>
      <c r="AK84" s="46">
        <v>29.7034872592995</v>
      </c>
      <c r="AL84" s="177">
        <v>0.81011722033431699</v>
      </c>
      <c r="AM84" s="46">
        <v>28.894199015516499</v>
      </c>
      <c r="AN84" s="177">
        <v>0.45275879390918899</v>
      </c>
      <c r="AO84" s="46">
        <v>2.1971481743586398</v>
      </c>
      <c r="AP84" s="177">
        <v>0.88334331852614001</v>
      </c>
      <c r="AQ84" s="46">
        <v>4.9500555856131099</v>
      </c>
      <c r="AR84" s="177">
        <v>0.34850792192609098</v>
      </c>
      <c r="AS84" s="46">
        <v>0.96757713152385905</v>
      </c>
      <c r="AT84" s="177">
        <v>0.52815081339231396</v>
      </c>
      <c r="AU84" s="46">
        <v>1.9114431842350601</v>
      </c>
      <c r="AV84" s="177">
        <v>0.34355116635049099</v>
      </c>
      <c r="AW84" s="46">
        <v>-7.8290759013720299</v>
      </c>
      <c r="AX84" s="177">
        <v>0.51549998742258396</v>
      </c>
      <c r="AY84" s="15"/>
      <c r="AZ84" s="15"/>
      <c r="BA84" s="15"/>
      <c r="BB84" s="15"/>
      <c r="BC84" s="15"/>
      <c r="BD84" s="15"/>
      <c r="BE84" s="15"/>
      <c r="BF84" s="16"/>
    </row>
    <row r="85" spans="1:58" ht="12.95" customHeight="1" x14ac:dyDescent="0.2">
      <c r="A85" s="2" t="s">
        <v>106</v>
      </c>
      <c r="B85" s="32">
        <v>1</v>
      </c>
      <c r="C85" s="13">
        <v>10.6244341272777</v>
      </c>
      <c r="D85" s="173">
        <v>0.99671577556825897</v>
      </c>
      <c r="E85" s="13">
        <v>10.924939460445</v>
      </c>
      <c r="F85" s="173">
        <v>1.87273276742867</v>
      </c>
      <c r="G85" s="13">
        <v>12.4711488423467</v>
      </c>
      <c r="H85" s="173">
        <v>1.9301497004453001</v>
      </c>
      <c r="I85" s="13">
        <v>9.8448434751453195</v>
      </c>
      <c r="J85" s="173">
        <v>1.1907200699740299</v>
      </c>
      <c r="K85" s="13">
        <v>-1.0800959852996601</v>
      </c>
      <c r="L85" s="173">
        <v>2.1030947247234399</v>
      </c>
      <c r="M85" s="13">
        <v>32.152138085900297</v>
      </c>
      <c r="N85" s="173">
        <v>1.47002206986823</v>
      </c>
      <c r="O85" s="13">
        <v>32.329494177313698</v>
      </c>
      <c r="P85" s="173">
        <v>3.4041846535942302</v>
      </c>
      <c r="Q85" s="13">
        <v>27.829916874194002</v>
      </c>
      <c r="R85" s="173">
        <v>3.2506743004020202</v>
      </c>
      <c r="S85" s="13">
        <v>33.5878207688068</v>
      </c>
      <c r="T85" s="173">
        <v>1.54935858821362</v>
      </c>
      <c r="U85" s="13">
        <v>1.2583265914931401</v>
      </c>
      <c r="V85" s="173">
        <v>3.6474883041125898</v>
      </c>
      <c r="W85" s="13">
        <v>12.6054115137607</v>
      </c>
      <c r="X85" s="173">
        <v>1.0180242675342599</v>
      </c>
      <c r="Y85" s="13">
        <v>15.603243783359099</v>
      </c>
      <c r="Z85" s="173">
        <v>2.3263497780709002</v>
      </c>
      <c r="AA85" s="13">
        <v>15.2737665562369</v>
      </c>
      <c r="AB85" s="173">
        <v>2.4324780071581702</v>
      </c>
      <c r="AC85" s="13">
        <v>10.8086227633082</v>
      </c>
      <c r="AD85" s="173">
        <v>1.2096896761261999</v>
      </c>
      <c r="AE85" s="13">
        <v>-4.7946210200508403</v>
      </c>
      <c r="AF85" s="173">
        <v>2.5734852365109799</v>
      </c>
      <c r="AG85" s="13">
        <v>44.618016273061301</v>
      </c>
      <c r="AH85" s="173">
        <v>1.5259930281006699</v>
      </c>
      <c r="AI85" s="13">
        <v>41.1423225788823</v>
      </c>
      <c r="AJ85" s="173">
        <v>3.5393445787392901</v>
      </c>
      <c r="AK85" s="13">
        <v>44.425167727222401</v>
      </c>
      <c r="AL85" s="173">
        <v>3.7281955503038899</v>
      </c>
      <c r="AM85" s="13">
        <v>45.758712992739603</v>
      </c>
      <c r="AN85" s="173">
        <v>1.87960490690417</v>
      </c>
      <c r="AO85" s="13">
        <v>4.6163904138573404</v>
      </c>
      <c r="AP85" s="173">
        <v>4.0319919871663998</v>
      </c>
      <c r="AQ85" s="13">
        <v>5.2628864181557899</v>
      </c>
      <c r="AR85" s="173">
        <v>1.1931308660837801</v>
      </c>
      <c r="AS85" s="13">
        <v>2.6505241272081799</v>
      </c>
      <c r="AT85" s="173">
        <v>2.0864035477597098</v>
      </c>
      <c r="AU85" s="13">
        <v>5.4316256068141504</v>
      </c>
      <c r="AV85" s="173">
        <v>1.29687506806153</v>
      </c>
      <c r="AW85" s="13">
        <v>-13.3450361521781</v>
      </c>
      <c r="AX85" s="173">
        <v>2.2883050379887702</v>
      </c>
      <c r="AY85" s="15"/>
      <c r="AZ85" s="15"/>
      <c r="BA85" s="15"/>
      <c r="BB85" s="15"/>
      <c r="BC85" s="15"/>
      <c r="BD85" s="15"/>
      <c r="BE85" s="15"/>
      <c r="BF85" s="16"/>
    </row>
    <row r="86" spans="1:58" ht="12.95" customHeight="1" x14ac:dyDescent="0.2">
      <c r="A86" s="2" t="s">
        <v>395</v>
      </c>
      <c r="B86" s="32">
        <v>1</v>
      </c>
      <c r="C86" s="13">
        <v>12.361402306474799</v>
      </c>
      <c r="D86" s="173">
        <v>1.1538795151900101</v>
      </c>
      <c r="E86" s="13">
        <v>17.0949246360783</v>
      </c>
      <c r="F86" s="173">
        <v>2.8698942151424198</v>
      </c>
      <c r="G86" s="13">
        <v>12.2983483072297</v>
      </c>
      <c r="H86" s="173">
        <v>3.4096434539726901</v>
      </c>
      <c r="I86" s="13">
        <v>10.483217425147</v>
      </c>
      <c r="J86" s="173">
        <v>1.41531326281748</v>
      </c>
      <c r="K86" s="13">
        <v>-6.6117072109312103</v>
      </c>
      <c r="L86" s="173">
        <v>3.3342853514739299</v>
      </c>
      <c r="M86" s="13">
        <v>50.6832271675828</v>
      </c>
      <c r="N86" s="173">
        <v>1.9723973502789001</v>
      </c>
      <c r="O86" s="13">
        <v>45.491389270692899</v>
      </c>
      <c r="P86" s="173">
        <v>3.5438969837597099</v>
      </c>
      <c r="Q86" s="13">
        <v>49.405356041619399</v>
      </c>
      <c r="R86" s="173">
        <v>5.39061411273416</v>
      </c>
      <c r="S86" s="13">
        <v>52.870303711651601</v>
      </c>
      <c r="T86" s="173">
        <v>2.5260240669644101</v>
      </c>
      <c r="U86" s="13">
        <v>7.3789144409587104</v>
      </c>
      <c r="V86" s="173">
        <v>4.3298389987000601</v>
      </c>
      <c r="W86" s="13">
        <v>4.7527167835780801</v>
      </c>
      <c r="X86" s="173">
        <v>0.75459093868734395</v>
      </c>
      <c r="Y86" s="13">
        <v>8.5911698068744897</v>
      </c>
      <c r="Z86" s="173">
        <v>1.9338187613039799</v>
      </c>
      <c r="AA86" s="13">
        <v>2.2816364092606198</v>
      </c>
      <c r="AB86" s="173">
        <v>1.62254163958125</v>
      </c>
      <c r="AC86" s="13">
        <v>3.7874805167164798</v>
      </c>
      <c r="AD86" s="173">
        <v>0.99441471736256504</v>
      </c>
      <c r="AE86" s="13">
        <v>-4.8036892901580099</v>
      </c>
      <c r="AF86" s="173">
        <v>2.3449591040543099</v>
      </c>
      <c r="AG86" s="13">
        <v>32.202653742364397</v>
      </c>
      <c r="AH86" s="173">
        <v>1.8941946441804001</v>
      </c>
      <c r="AI86" s="13">
        <v>28.8225162863544</v>
      </c>
      <c r="AJ86" s="173">
        <v>4.0828893521165597</v>
      </c>
      <c r="AK86" s="13">
        <v>36.0146592418903</v>
      </c>
      <c r="AL86" s="173">
        <v>5.1955817811112599</v>
      </c>
      <c r="AM86" s="13">
        <v>32.858998346484903</v>
      </c>
      <c r="AN86" s="173">
        <v>2.2387178057940198</v>
      </c>
      <c r="AO86" s="13">
        <v>4.0364820601305196</v>
      </c>
      <c r="AP86" s="173">
        <v>4.5702105850482102</v>
      </c>
      <c r="AQ86" s="13">
        <v>4.3673856271306803</v>
      </c>
      <c r="AR86" s="173">
        <v>1.7441444535719599</v>
      </c>
      <c r="AS86" s="13">
        <v>12.874685319452199</v>
      </c>
      <c r="AT86" s="173">
        <v>3.5400784256379798</v>
      </c>
      <c r="AU86" s="13">
        <v>-0.97521308374550297</v>
      </c>
      <c r="AV86" s="173">
        <v>1.18251139222484</v>
      </c>
      <c r="AW86" s="13">
        <v>-16.266857862837401</v>
      </c>
      <c r="AX86" s="173">
        <v>3.46988081760606</v>
      </c>
      <c r="AY86" s="15"/>
      <c r="AZ86" s="15"/>
      <c r="BA86" s="15"/>
      <c r="BB86" s="15"/>
      <c r="BC86" s="15"/>
      <c r="BD86" s="15"/>
      <c r="BE86" s="15"/>
      <c r="BF86" s="16"/>
    </row>
    <row r="87" spans="1:58" ht="12.95" customHeight="1" x14ac:dyDescent="0.2">
      <c r="A87" s="3" t="s">
        <v>396</v>
      </c>
      <c r="B87" s="36">
        <v>1</v>
      </c>
      <c r="C87" s="28">
        <v>14.0098060116611</v>
      </c>
      <c r="D87" s="178">
        <v>1.5550657873812299</v>
      </c>
      <c r="E87" s="28">
        <v>21.4510382545974</v>
      </c>
      <c r="F87" s="178">
        <v>3.47696701661362</v>
      </c>
      <c r="G87" s="28">
        <v>15.2111111623837</v>
      </c>
      <c r="H87" s="178">
        <v>3.54003621692098</v>
      </c>
      <c r="I87" s="28">
        <v>11.0885726932087</v>
      </c>
      <c r="J87" s="178">
        <v>1.5830995609891301</v>
      </c>
      <c r="K87" s="28">
        <v>-10.362465561388699</v>
      </c>
      <c r="L87" s="178">
        <v>3.6401147966447298</v>
      </c>
      <c r="M87" s="28">
        <v>56.300911981972597</v>
      </c>
      <c r="N87" s="178">
        <v>2.1102390015150099</v>
      </c>
      <c r="O87" s="28">
        <v>49.317644455689198</v>
      </c>
      <c r="P87" s="178">
        <v>4.3008005207620803</v>
      </c>
      <c r="Q87" s="28">
        <v>49.284406008690198</v>
      </c>
      <c r="R87" s="178">
        <v>4.5094290137172699</v>
      </c>
      <c r="S87" s="28">
        <v>60.271663010821598</v>
      </c>
      <c r="T87" s="178">
        <v>2.7235273237635198</v>
      </c>
      <c r="U87" s="28">
        <v>10.9540185551324</v>
      </c>
      <c r="V87" s="178">
        <v>4.6905097661361701</v>
      </c>
      <c r="W87" s="28">
        <v>7.55544868694877</v>
      </c>
      <c r="X87" s="178">
        <v>1.3276785483951501</v>
      </c>
      <c r="Y87" s="28">
        <v>13.3803168130471</v>
      </c>
      <c r="Z87" s="178">
        <v>3.0168078990406202</v>
      </c>
      <c r="AA87" s="28">
        <v>7.4825213177238004</v>
      </c>
      <c r="AB87" s="178">
        <v>2.25799736907021</v>
      </c>
      <c r="AC87" s="28">
        <v>5.60690120849344</v>
      </c>
      <c r="AD87" s="178">
        <v>1.2125360917049</v>
      </c>
      <c r="AE87" s="28">
        <v>-7.77341560455368</v>
      </c>
      <c r="AF87" s="178">
        <v>2.8833171039846599</v>
      </c>
      <c r="AG87" s="28">
        <v>22.133833319417601</v>
      </c>
      <c r="AH87" s="178">
        <v>1.5300852890420999</v>
      </c>
      <c r="AI87" s="28">
        <v>15.8510004766663</v>
      </c>
      <c r="AJ87" s="178">
        <v>2.6785119536207298</v>
      </c>
      <c r="AK87" s="28">
        <v>28.021961511202299</v>
      </c>
      <c r="AL87" s="178">
        <v>4.2952052340016103</v>
      </c>
      <c r="AM87" s="28">
        <v>23.032863087476301</v>
      </c>
      <c r="AN87" s="178">
        <v>2.0277167389715101</v>
      </c>
      <c r="AO87" s="28">
        <v>7.1818626108100201</v>
      </c>
      <c r="AP87" s="178">
        <v>3.45129753996537</v>
      </c>
      <c r="AQ87" s="28">
        <v>7.0158841776496503</v>
      </c>
      <c r="AR87" s="178">
        <v>1.8729039601406501</v>
      </c>
      <c r="AS87" s="28">
        <v>-4.8743883809692896</v>
      </c>
      <c r="AT87" s="178">
        <v>3.0490254061926101</v>
      </c>
      <c r="AU87" s="28">
        <v>1.45130125393459</v>
      </c>
      <c r="AV87" s="178">
        <v>1.4775486909564199</v>
      </c>
      <c r="AW87" s="28">
        <v>-3.59279705061495</v>
      </c>
      <c r="AX87" s="178">
        <v>2.6645510139386701</v>
      </c>
      <c r="AY87" s="30"/>
      <c r="AZ87" s="30"/>
      <c r="BA87" s="30"/>
      <c r="BB87" s="30"/>
      <c r="BC87" s="30"/>
      <c r="BD87" s="30"/>
      <c r="BE87" s="30"/>
      <c r="BF87" s="31"/>
    </row>
    <row r="88" spans="1:58" ht="12.95" customHeight="1" x14ac:dyDescent="0.2">
      <c r="A88" s="2"/>
      <c r="B88" s="37"/>
      <c r="C88" s="13" t="s">
        <v>2131</v>
      </c>
      <c r="D88" s="173" t="s">
        <v>2132</v>
      </c>
      <c r="E88" s="13" t="s">
        <v>2133</v>
      </c>
      <c r="F88" s="173" t="s">
        <v>2134</v>
      </c>
      <c r="G88" s="13" t="s">
        <v>2135</v>
      </c>
      <c r="H88" s="173" t="s">
        <v>2136</v>
      </c>
      <c r="I88" s="13" t="s">
        <v>2137</v>
      </c>
      <c r="J88" s="173" t="s">
        <v>2138</v>
      </c>
      <c r="K88" s="13" t="s">
        <v>2139</v>
      </c>
      <c r="L88" s="173" t="s">
        <v>2140</v>
      </c>
      <c r="M88" s="13" t="s">
        <v>2141</v>
      </c>
      <c r="N88" s="173" t="s">
        <v>2142</v>
      </c>
      <c r="O88" s="13" t="s">
        <v>2143</v>
      </c>
      <c r="P88" s="173" t="s">
        <v>2144</v>
      </c>
      <c r="Q88" s="13" t="s">
        <v>2145</v>
      </c>
      <c r="R88" s="173" t="s">
        <v>2146</v>
      </c>
      <c r="S88" s="13" t="s">
        <v>2147</v>
      </c>
      <c r="T88" s="173" t="s">
        <v>2148</v>
      </c>
      <c r="U88" s="13" t="s">
        <v>2149</v>
      </c>
      <c r="V88" s="173" t="s">
        <v>2150</v>
      </c>
      <c r="W88" s="13" t="s">
        <v>2151</v>
      </c>
      <c r="X88" s="173" t="s">
        <v>2152</v>
      </c>
      <c r="Y88" s="13" t="s">
        <v>2153</v>
      </c>
      <c r="Z88" s="173" t="s">
        <v>2154</v>
      </c>
      <c r="AA88" s="13" t="s">
        <v>2155</v>
      </c>
      <c r="AB88" s="173" t="s">
        <v>2156</v>
      </c>
      <c r="AC88" s="13" t="s">
        <v>2157</v>
      </c>
      <c r="AD88" s="173" t="s">
        <v>2158</v>
      </c>
      <c r="AE88" s="13" t="s">
        <v>2159</v>
      </c>
      <c r="AF88" s="173" t="s">
        <v>2160</v>
      </c>
      <c r="AG88" s="13" t="s">
        <v>2161</v>
      </c>
      <c r="AH88" s="173" t="s">
        <v>2162</v>
      </c>
      <c r="AI88" s="13" t="s">
        <v>2163</v>
      </c>
      <c r="AJ88" s="173" t="s">
        <v>2164</v>
      </c>
      <c r="AK88" s="13" t="s">
        <v>2165</v>
      </c>
      <c r="AL88" s="173" t="s">
        <v>2166</v>
      </c>
      <c r="AM88" s="13" t="s">
        <v>2167</v>
      </c>
      <c r="AN88" s="173" t="s">
        <v>2168</v>
      </c>
      <c r="AO88" s="13" t="s">
        <v>2169</v>
      </c>
      <c r="AP88" s="173" t="s">
        <v>2170</v>
      </c>
      <c r="AQ88" s="15" t="s">
        <v>2171</v>
      </c>
      <c r="AR88" s="15" t="s">
        <v>2172</v>
      </c>
      <c r="AS88" s="15" t="s">
        <v>2173</v>
      </c>
      <c r="AT88" s="15" t="s">
        <v>2174</v>
      </c>
      <c r="AU88" s="15" t="s">
        <v>2175</v>
      </c>
      <c r="AV88" s="15" t="s">
        <v>2176</v>
      </c>
      <c r="AW88" s="15" t="s">
        <v>2177</v>
      </c>
      <c r="AX88" s="15" t="s">
        <v>2178</v>
      </c>
      <c r="AY88" s="13" t="s">
        <v>2179</v>
      </c>
      <c r="AZ88" s="173" t="s">
        <v>2180</v>
      </c>
      <c r="BA88" s="13" t="s">
        <v>2181</v>
      </c>
      <c r="BB88" s="173" t="s">
        <v>2182</v>
      </c>
      <c r="BC88" s="13" t="s">
        <v>2183</v>
      </c>
      <c r="BD88" s="173" t="s">
        <v>2184</v>
      </c>
      <c r="BE88" s="13" t="s">
        <v>2185</v>
      </c>
      <c r="BF88" s="182" t="s">
        <v>2186</v>
      </c>
    </row>
    <row r="89" spans="1:58" ht="12.95" customHeight="1" x14ac:dyDescent="0.2">
      <c r="A89" s="2" t="s">
        <v>353</v>
      </c>
      <c r="B89" s="37">
        <v>3</v>
      </c>
      <c r="C89" s="13" t="s">
        <v>713</v>
      </c>
      <c r="D89" s="173" t="s">
        <v>713</v>
      </c>
      <c r="E89" s="13">
        <v>18.9720222110235</v>
      </c>
      <c r="F89" s="173">
        <v>3.44816910510644</v>
      </c>
      <c r="G89" s="13" t="s">
        <v>713</v>
      </c>
      <c r="H89" s="173" t="s">
        <v>713</v>
      </c>
      <c r="I89" s="13" t="s">
        <v>713</v>
      </c>
      <c r="J89" s="173" t="s">
        <v>713</v>
      </c>
      <c r="K89" s="13" t="s">
        <v>713</v>
      </c>
      <c r="L89" s="173" t="s">
        <v>713</v>
      </c>
      <c r="M89" s="13" t="s">
        <v>713</v>
      </c>
      <c r="N89" s="173" t="s">
        <v>713</v>
      </c>
      <c r="O89" s="13">
        <v>41.938686994242303</v>
      </c>
      <c r="P89" s="173">
        <v>3.83709715595222</v>
      </c>
      <c r="Q89" s="13" t="s">
        <v>713</v>
      </c>
      <c r="R89" s="173" t="s">
        <v>713</v>
      </c>
      <c r="S89" s="13" t="s">
        <v>713</v>
      </c>
      <c r="T89" s="173" t="s">
        <v>713</v>
      </c>
      <c r="U89" s="13" t="s">
        <v>713</v>
      </c>
      <c r="V89" s="173" t="s">
        <v>713</v>
      </c>
      <c r="W89" s="13" t="s">
        <v>713</v>
      </c>
      <c r="X89" s="173" t="s">
        <v>713</v>
      </c>
      <c r="Y89" s="13">
        <v>10.9091323593079</v>
      </c>
      <c r="Z89" s="173">
        <v>2.3243891416935298</v>
      </c>
      <c r="AA89" s="13" t="s">
        <v>713</v>
      </c>
      <c r="AB89" s="173" t="s">
        <v>713</v>
      </c>
      <c r="AC89" s="13" t="s">
        <v>713</v>
      </c>
      <c r="AD89" s="173" t="s">
        <v>713</v>
      </c>
      <c r="AE89" s="13" t="s">
        <v>713</v>
      </c>
      <c r="AF89" s="173" t="s">
        <v>713</v>
      </c>
      <c r="AG89" s="13" t="s">
        <v>713</v>
      </c>
      <c r="AH89" s="173" t="s">
        <v>713</v>
      </c>
      <c r="AI89" s="13">
        <v>28.1801584354263</v>
      </c>
      <c r="AJ89" s="173">
        <v>3.7028001835339301</v>
      </c>
      <c r="AK89" s="13" t="s">
        <v>713</v>
      </c>
      <c r="AL89" s="173" t="s">
        <v>713</v>
      </c>
      <c r="AM89" s="13" t="s">
        <v>713</v>
      </c>
      <c r="AN89" s="173" t="s">
        <v>713</v>
      </c>
      <c r="AO89" s="13" t="s">
        <v>713</v>
      </c>
      <c r="AP89" s="173" t="s">
        <v>713</v>
      </c>
      <c r="AQ89" s="15"/>
      <c r="AR89" s="15"/>
      <c r="AS89" s="15"/>
      <c r="AT89" s="15"/>
      <c r="AU89" s="15"/>
      <c r="AV89" s="15"/>
      <c r="AW89" s="15"/>
      <c r="AX89" s="15"/>
      <c r="AY89" s="13" t="s">
        <v>713</v>
      </c>
      <c r="AZ89" s="173" t="s">
        <v>713</v>
      </c>
      <c r="BA89" s="13" t="s">
        <v>713</v>
      </c>
      <c r="BB89" s="173" t="s">
        <v>713</v>
      </c>
      <c r="BC89" s="13" t="s">
        <v>713</v>
      </c>
      <c r="BD89" s="173" t="s">
        <v>713</v>
      </c>
      <c r="BE89" s="13" t="s">
        <v>713</v>
      </c>
      <c r="BF89" s="182" t="s">
        <v>713</v>
      </c>
    </row>
    <row r="90" spans="1:58" ht="12.95" customHeight="1" x14ac:dyDescent="0.2">
      <c r="A90" s="2" t="s">
        <v>356</v>
      </c>
      <c r="B90" s="37">
        <v>3</v>
      </c>
      <c r="C90" s="13">
        <v>3.6509844899342498</v>
      </c>
      <c r="D90" s="173">
        <v>0.62637197570228798</v>
      </c>
      <c r="E90" s="13">
        <v>8.1498782939552807</v>
      </c>
      <c r="F90" s="173">
        <v>1.9912200417178001</v>
      </c>
      <c r="G90" s="13">
        <v>4.4819757557697999</v>
      </c>
      <c r="H90" s="173">
        <v>1.5753143405306</v>
      </c>
      <c r="I90" s="13">
        <v>2.41433611556924</v>
      </c>
      <c r="J90" s="173">
        <v>0.57034962220974195</v>
      </c>
      <c r="K90" s="13">
        <v>-5.7355421783860399</v>
      </c>
      <c r="L90" s="173">
        <v>2.04684631640743</v>
      </c>
      <c r="M90" s="13">
        <v>21.500616430387101</v>
      </c>
      <c r="N90" s="173">
        <v>1.58455380022853</v>
      </c>
      <c r="O90" s="13">
        <v>25.171408049202402</v>
      </c>
      <c r="P90" s="173">
        <v>3.7895447554318098</v>
      </c>
      <c r="Q90" s="13">
        <v>23.1976843905652</v>
      </c>
      <c r="R90" s="173">
        <v>2.9191001035930899</v>
      </c>
      <c r="S90" s="13">
        <v>19.76595873758</v>
      </c>
      <c r="T90" s="173">
        <v>1.89309267637338</v>
      </c>
      <c r="U90" s="13">
        <v>-5.4054493116223696</v>
      </c>
      <c r="V90" s="173">
        <v>4.1433714302049598</v>
      </c>
      <c r="W90" s="13">
        <v>13.308697711193201</v>
      </c>
      <c r="X90" s="173">
        <v>1.0660257654293099</v>
      </c>
      <c r="Y90" s="13">
        <v>17.376493303448001</v>
      </c>
      <c r="Z90" s="173">
        <v>2.7072625413094502</v>
      </c>
      <c r="AA90" s="13">
        <v>11.89593660792</v>
      </c>
      <c r="AB90" s="173">
        <v>2.39430805388456</v>
      </c>
      <c r="AC90" s="13">
        <v>12.862827425697001</v>
      </c>
      <c r="AD90" s="173">
        <v>1.2939887208772001</v>
      </c>
      <c r="AE90" s="13">
        <v>-4.5136658777510101</v>
      </c>
      <c r="AF90" s="173">
        <v>3.16485039859068</v>
      </c>
      <c r="AG90" s="13">
        <v>61.539701368485503</v>
      </c>
      <c r="AH90" s="173">
        <v>2.13355906307065</v>
      </c>
      <c r="AI90" s="13">
        <v>49.302220353394297</v>
      </c>
      <c r="AJ90" s="173">
        <v>3.8896153122669999</v>
      </c>
      <c r="AK90" s="13">
        <v>60.424403245744998</v>
      </c>
      <c r="AL90" s="173">
        <v>3.9705344321195</v>
      </c>
      <c r="AM90" s="13">
        <v>64.956877721153703</v>
      </c>
      <c r="AN90" s="173">
        <v>2.1482203519379799</v>
      </c>
      <c r="AO90" s="13">
        <v>15.6546573677594</v>
      </c>
      <c r="AP90" s="173">
        <v>3.9183448659467399</v>
      </c>
      <c r="AQ90" s="15"/>
      <c r="AR90" s="15"/>
      <c r="AS90" s="15"/>
      <c r="AT90" s="15"/>
      <c r="AU90" s="15"/>
      <c r="AV90" s="15"/>
      <c r="AW90" s="15"/>
      <c r="AX90" s="15"/>
      <c r="AY90" s="13">
        <v>-1.06418483669749</v>
      </c>
      <c r="AZ90" s="173">
        <v>0.91082343309729097</v>
      </c>
      <c r="BA90" s="13">
        <v>-7.3845720213602197</v>
      </c>
      <c r="BB90" s="173">
        <v>2.2412059836286602</v>
      </c>
      <c r="BC90" s="13">
        <v>-0.69501287558643898</v>
      </c>
      <c r="BD90" s="173">
        <v>1.4439869697955701</v>
      </c>
      <c r="BE90" s="13">
        <v>9.1437697336441595</v>
      </c>
      <c r="BF90" s="182">
        <v>2.8051959722995998</v>
      </c>
    </row>
    <row r="91" spans="1:58" ht="12.95" customHeight="1" x14ac:dyDescent="0.2">
      <c r="A91" s="2" t="s">
        <v>99</v>
      </c>
      <c r="B91" s="37">
        <v>3</v>
      </c>
      <c r="C91" s="13">
        <v>4.2839498676787002</v>
      </c>
      <c r="D91" s="173">
        <v>0.55326244155568705</v>
      </c>
      <c r="E91" s="13">
        <v>6.2047712123967997</v>
      </c>
      <c r="F91" s="173">
        <v>1.19602186598269</v>
      </c>
      <c r="G91" s="13">
        <v>4.1565107303408704</v>
      </c>
      <c r="H91" s="173">
        <v>1.48483961826925</v>
      </c>
      <c r="I91" s="13">
        <v>3.3631951750311901</v>
      </c>
      <c r="J91" s="173">
        <v>0.67286441369115901</v>
      </c>
      <c r="K91" s="13">
        <v>-2.84157603736561</v>
      </c>
      <c r="L91" s="173">
        <v>1.3566197622145599</v>
      </c>
      <c r="M91" s="13">
        <v>26.095175348664</v>
      </c>
      <c r="N91" s="173">
        <v>1.28840458992454</v>
      </c>
      <c r="O91" s="13">
        <v>28.758394837004499</v>
      </c>
      <c r="P91" s="173">
        <v>2.2726398781783201</v>
      </c>
      <c r="Q91" s="13">
        <v>23.6798686514129</v>
      </c>
      <c r="R91" s="173">
        <v>4.3670067018199097</v>
      </c>
      <c r="S91" s="13">
        <v>25.669001991428701</v>
      </c>
      <c r="T91" s="173">
        <v>1.7453771940615299</v>
      </c>
      <c r="U91" s="13">
        <v>-3.08939284557579</v>
      </c>
      <c r="V91" s="173">
        <v>2.7591434629280598</v>
      </c>
      <c r="W91" s="13">
        <v>6.6729331457062599</v>
      </c>
      <c r="X91" s="173">
        <v>0.71915869986506897</v>
      </c>
      <c r="Y91" s="13">
        <v>8.0895563268904702</v>
      </c>
      <c r="Z91" s="173">
        <v>1.4981060267747199</v>
      </c>
      <c r="AA91" s="13">
        <v>8.7869330858384398</v>
      </c>
      <c r="AB91" s="173">
        <v>2.0430124318321998</v>
      </c>
      <c r="AC91" s="13">
        <v>5.4547272723689497</v>
      </c>
      <c r="AD91" s="173">
        <v>0.826560713953296</v>
      </c>
      <c r="AE91" s="13">
        <v>-2.6348290545215201</v>
      </c>
      <c r="AF91" s="173">
        <v>1.73010237005055</v>
      </c>
      <c r="AG91" s="13">
        <v>62.947941637950997</v>
      </c>
      <c r="AH91" s="173">
        <v>1.4623588479190299</v>
      </c>
      <c r="AI91" s="13">
        <v>56.947277623708203</v>
      </c>
      <c r="AJ91" s="173">
        <v>2.9230578829470799</v>
      </c>
      <c r="AK91" s="13">
        <v>63.3766875324078</v>
      </c>
      <c r="AL91" s="173">
        <v>4.4869245308097501</v>
      </c>
      <c r="AM91" s="13">
        <v>65.513075561171206</v>
      </c>
      <c r="AN91" s="173">
        <v>1.79979616029291</v>
      </c>
      <c r="AO91" s="13">
        <v>8.5657979374629196</v>
      </c>
      <c r="AP91" s="173">
        <v>3.2965670608270901</v>
      </c>
      <c r="AQ91" s="15"/>
      <c r="AR91" s="15"/>
      <c r="AS91" s="15"/>
      <c r="AT91" s="15"/>
      <c r="AU91" s="15"/>
      <c r="AV91" s="15"/>
      <c r="AW91" s="15"/>
      <c r="AX91" s="15"/>
      <c r="AY91" s="13">
        <v>-1.0775978414431699</v>
      </c>
      <c r="AZ91" s="173">
        <v>0.85803161688329099</v>
      </c>
      <c r="BA91" s="13">
        <v>-3.4064386100281001</v>
      </c>
      <c r="BB91" s="173">
        <v>1.9626770660358901</v>
      </c>
      <c r="BC91" s="13">
        <v>-0.50085276124031397</v>
      </c>
      <c r="BD91" s="173">
        <v>1.07828603276799</v>
      </c>
      <c r="BE91" s="13">
        <v>4.98488921271157</v>
      </c>
      <c r="BF91" s="182">
        <v>2.2463700997743001</v>
      </c>
    </row>
    <row r="92" spans="1:58" ht="12.95" customHeight="1" x14ac:dyDescent="0.2">
      <c r="A92" s="2" t="s">
        <v>375</v>
      </c>
      <c r="B92" s="37">
        <v>3</v>
      </c>
      <c r="C92" s="13">
        <v>8.9050287440212195</v>
      </c>
      <c r="D92" s="173">
        <v>0.56854752697893296</v>
      </c>
      <c r="E92" s="13">
        <v>15.2843770899844</v>
      </c>
      <c r="F92" s="173">
        <v>3.28210749814111</v>
      </c>
      <c r="G92" s="13">
        <v>12.4456102676134</v>
      </c>
      <c r="H92" s="173">
        <v>2.89719853838755</v>
      </c>
      <c r="I92" s="13">
        <v>8.08743755027883</v>
      </c>
      <c r="J92" s="173">
        <v>0.62653269881986096</v>
      </c>
      <c r="K92" s="13">
        <v>-7.1969395397055704</v>
      </c>
      <c r="L92" s="173">
        <v>3.43387562878126</v>
      </c>
      <c r="M92" s="13">
        <v>30.944627771413099</v>
      </c>
      <c r="N92" s="173">
        <v>1.0514784597740501</v>
      </c>
      <c r="O92" s="13">
        <v>28.333521172669101</v>
      </c>
      <c r="P92" s="173">
        <v>3.66127383090019</v>
      </c>
      <c r="Q92" s="13">
        <v>30.153534765663</v>
      </c>
      <c r="R92" s="173">
        <v>4.6070129267014197</v>
      </c>
      <c r="S92" s="13">
        <v>31.165048697230599</v>
      </c>
      <c r="T92" s="173">
        <v>1.12326884815714</v>
      </c>
      <c r="U92" s="13">
        <v>2.8315275245615199</v>
      </c>
      <c r="V92" s="173">
        <v>3.8465138959760701</v>
      </c>
      <c r="W92" s="13">
        <v>16.176868028367899</v>
      </c>
      <c r="X92" s="173">
        <v>0.785731362779166</v>
      </c>
      <c r="Y92" s="13">
        <v>20.7233285996411</v>
      </c>
      <c r="Z92" s="173">
        <v>2.8300517160566798</v>
      </c>
      <c r="AA92" s="13">
        <v>14.6124125663216</v>
      </c>
      <c r="AB92" s="173">
        <v>3.18200526996629</v>
      </c>
      <c r="AC92" s="13">
        <v>15.9255599086783</v>
      </c>
      <c r="AD92" s="173">
        <v>0.85872667952028703</v>
      </c>
      <c r="AE92" s="13">
        <v>-4.7977686909628403</v>
      </c>
      <c r="AF92" s="173">
        <v>2.8819790891884698</v>
      </c>
      <c r="AG92" s="13">
        <v>43.973475456197697</v>
      </c>
      <c r="AH92" s="173">
        <v>1.0278479639154501</v>
      </c>
      <c r="AI92" s="13">
        <v>35.658773137705403</v>
      </c>
      <c r="AJ92" s="173">
        <v>3.5003442224630898</v>
      </c>
      <c r="AK92" s="13">
        <v>42.788442400401998</v>
      </c>
      <c r="AL92" s="173">
        <v>4.6850876886635398</v>
      </c>
      <c r="AM92" s="13">
        <v>44.821953843812302</v>
      </c>
      <c r="AN92" s="173">
        <v>1.1067156652468899</v>
      </c>
      <c r="AO92" s="13">
        <v>9.1631807061068908</v>
      </c>
      <c r="AP92" s="173">
        <v>3.69552196393035</v>
      </c>
      <c r="AQ92" s="15"/>
      <c r="AR92" s="15"/>
      <c r="AS92" s="15"/>
      <c r="AT92" s="15"/>
      <c r="AU92" s="15"/>
      <c r="AV92" s="15"/>
      <c r="AW92" s="15"/>
      <c r="AX92" s="15"/>
      <c r="AY92" s="13">
        <v>-1.14083448767006</v>
      </c>
      <c r="AZ92" s="173">
        <v>0.94222995387462805</v>
      </c>
      <c r="BA92" s="13">
        <v>-3.7435119313140199</v>
      </c>
      <c r="BB92" s="173">
        <v>1.7214338920730401</v>
      </c>
      <c r="BC92" s="13">
        <v>0.78255475239246097</v>
      </c>
      <c r="BD92" s="173">
        <v>1.1701440790004201</v>
      </c>
      <c r="BE92" s="13">
        <v>4.1017916665916401</v>
      </c>
      <c r="BF92" s="182">
        <v>1.7649338514527899</v>
      </c>
    </row>
    <row r="93" spans="1:58" ht="12.95" customHeight="1" x14ac:dyDescent="0.2">
      <c r="A93" s="2" t="s">
        <v>377</v>
      </c>
      <c r="B93" s="37">
        <v>3</v>
      </c>
      <c r="C93" s="13">
        <v>11.661763653895299</v>
      </c>
      <c r="D93" s="173">
        <v>0.77842881291102395</v>
      </c>
      <c r="E93" s="13">
        <v>13.010778689371</v>
      </c>
      <c r="F93" s="173">
        <v>2.3016614978091501</v>
      </c>
      <c r="G93" s="13">
        <v>7.9591157862526503</v>
      </c>
      <c r="H93" s="173">
        <v>1.51083527037351</v>
      </c>
      <c r="I93" s="13">
        <v>12.441894153795801</v>
      </c>
      <c r="J93" s="173">
        <v>1.0193386351664599</v>
      </c>
      <c r="K93" s="13">
        <v>-0.56888453557516905</v>
      </c>
      <c r="L93" s="173">
        <v>2.44677735037707</v>
      </c>
      <c r="M93" s="13">
        <v>29.6846306844994</v>
      </c>
      <c r="N93" s="173">
        <v>1.12961802197397</v>
      </c>
      <c r="O93" s="13">
        <v>27.611137168868702</v>
      </c>
      <c r="P93" s="173">
        <v>2.1237390387300299</v>
      </c>
      <c r="Q93" s="13">
        <v>29.253278280106901</v>
      </c>
      <c r="R93" s="173">
        <v>2.5634032918526701</v>
      </c>
      <c r="S93" s="13">
        <v>29.113162140341501</v>
      </c>
      <c r="T93" s="173">
        <v>1.4199409305327799</v>
      </c>
      <c r="U93" s="13">
        <v>1.5020249714728799</v>
      </c>
      <c r="V93" s="173">
        <v>2.49251748939488</v>
      </c>
      <c r="W93" s="13">
        <v>19.442765001736401</v>
      </c>
      <c r="X93" s="173">
        <v>0.906823595208197</v>
      </c>
      <c r="Y93" s="13">
        <v>18.836274039022801</v>
      </c>
      <c r="Z93" s="173">
        <v>2.1504349112401702</v>
      </c>
      <c r="AA93" s="13">
        <v>18.394627469708301</v>
      </c>
      <c r="AB93" s="173">
        <v>2.1307691036230501</v>
      </c>
      <c r="AC93" s="13">
        <v>20.2746596869098</v>
      </c>
      <c r="AD93" s="173">
        <v>1.17731672347741</v>
      </c>
      <c r="AE93" s="13">
        <v>1.4383856478869801</v>
      </c>
      <c r="AF93" s="173">
        <v>2.4921072910187601</v>
      </c>
      <c r="AG93" s="13">
        <v>39.2108406598689</v>
      </c>
      <c r="AH93" s="173">
        <v>1.4614887854023599</v>
      </c>
      <c r="AI93" s="13">
        <v>40.5418101027375</v>
      </c>
      <c r="AJ93" s="173">
        <v>3.5802906123524001</v>
      </c>
      <c r="AK93" s="13">
        <v>44.392978463932103</v>
      </c>
      <c r="AL93" s="173">
        <v>2.9749179031556201</v>
      </c>
      <c r="AM93" s="13">
        <v>38.170284018952799</v>
      </c>
      <c r="AN93" s="173">
        <v>1.5082660907188801</v>
      </c>
      <c r="AO93" s="13">
        <v>-2.3715260837846901</v>
      </c>
      <c r="AP93" s="173">
        <v>3.7370977799998402</v>
      </c>
      <c r="AQ93" s="15"/>
      <c r="AR93" s="15"/>
      <c r="AS93" s="15"/>
      <c r="AT93" s="15"/>
      <c r="AU93" s="15"/>
      <c r="AV93" s="15"/>
      <c r="AW93" s="15"/>
      <c r="AX93" s="15"/>
      <c r="AY93" s="13">
        <v>-0.624393233150069</v>
      </c>
      <c r="AZ93" s="173">
        <v>1.1848693328448801</v>
      </c>
      <c r="BA93" s="13">
        <v>-1.8840386214303799</v>
      </c>
      <c r="BB93" s="173">
        <v>1.6553739207262801</v>
      </c>
      <c r="BC93" s="13">
        <v>2.8886527809243998</v>
      </c>
      <c r="BD93" s="173">
        <v>1.3079793527163199</v>
      </c>
      <c r="BE93" s="13">
        <v>-0.38022092634395199</v>
      </c>
      <c r="BF93" s="182">
        <v>1.9121462762238399</v>
      </c>
    </row>
    <row r="94" spans="1:58" ht="12.95" customHeight="1" x14ac:dyDescent="0.2">
      <c r="A94" s="2" t="s">
        <v>382</v>
      </c>
      <c r="B94" s="37">
        <v>3</v>
      </c>
      <c r="C94" s="13">
        <v>7.4382438566984597</v>
      </c>
      <c r="D94" s="173">
        <v>0.676613264213071</v>
      </c>
      <c r="E94" s="13">
        <v>9.6829939104385403</v>
      </c>
      <c r="F94" s="173">
        <v>1.68531807689615</v>
      </c>
      <c r="G94" s="13">
        <v>6.9391748321457598</v>
      </c>
      <c r="H94" s="173">
        <v>2.1576363088281698</v>
      </c>
      <c r="I94" s="13">
        <v>7.1983908513961197</v>
      </c>
      <c r="J94" s="173">
        <v>0.83919692002466095</v>
      </c>
      <c r="K94" s="13">
        <v>-2.4846030590424202</v>
      </c>
      <c r="L94" s="173">
        <v>1.9055996237912101</v>
      </c>
      <c r="M94" s="13">
        <v>41.191267491685899</v>
      </c>
      <c r="N94" s="173">
        <v>1.0705900954079399</v>
      </c>
      <c r="O94" s="13">
        <v>40.847002683459102</v>
      </c>
      <c r="P94" s="173">
        <v>3.0257980753697802</v>
      </c>
      <c r="Q94" s="13">
        <v>34.4683044732448</v>
      </c>
      <c r="R94" s="173">
        <v>3.77753362391848</v>
      </c>
      <c r="S94" s="13">
        <v>41.949296741055598</v>
      </c>
      <c r="T94" s="173">
        <v>1.24266941543715</v>
      </c>
      <c r="U94" s="13">
        <v>1.1022940575964899</v>
      </c>
      <c r="V94" s="173">
        <v>3.2520798550166798</v>
      </c>
      <c r="W94" s="13">
        <v>7.0610806237190502</v>
      </c>
      <c r="X94" s="173">
        <v>0.66515561641123899</v>
      </c>
      <c r="Y94" s="13">
        <v>8.1763124671131298</v>
      </c>
      <c r="Z94" s="173">
        <v>1.62510453767046</v>
      </c>
      <c r="AA94" s="13">
        <v>9.7668316456136708</v>
      </c>
      <c r="AB94" s="173">
        <v>2.1957339449965501</v>
      </c>
      <c r="AC94" s="13">
        <v>6.4480961730591204</v>
      </c>
      <c r="AD94" s="173">
        <v>0.815434774503353</v>
      </c>
      <c r="AE94" s="13">
        <v>-1.728216294054</v>
      </c>
      <c r="AF94" s="173">
        <v>1.81035084019738</v>
      </c>
      <c r="AG94" s="13">
        <v>44.309408027896602</v>
      </c>
      <c r="AH94" s="173">
        <v>1.18592392923319</v>
      </c>
      <c r="AI94" s="13">
        <v>41.293690938989201</v>
      </c>
      <c r="AJ94" s="173">
        <v>2.7370196229189099</v>
      </c>
      <c r="AK94" s="13">
        <v>48.825689048995699</v>
      </c>
      <c r="AL94" s="173">
        <v>3.8916870748946799</v>
      </c>
      <c r="AM94" s="13">
        <v>44.404216234489198</v>
      </c>
      <c r="AN94" s="173">
        <v>1.51320068687017</v>
      </c>
      <c r="AO94" s="13">
        <v>3.1105252954999401</v>
      </c>
      <c r="AP94" s="173">
        <v>3.2281098592756501</v>
      </c>
      <c r="AQ94" s="15"/>
      <c r="AR94" s="15"/>
      <c r="AS94" s="15"/>
      <c r="AT94" s="15"/>
      <c r="AU94" s="15"/>
      <c r="AV94" s="15"/>
      <c r="AW94" s="15"/>
      <c r="AX94" s="15"/>
      <c r="AY94" s="13">
        <v>-2.4539089944296002</v>
      </c>
      <c r="AZ94" s="173">
        <v>1.04278640615403</v>
      </c>
      <c r="BA94" s="13">
        <v>0.36931297618741599</v>
      </c>
      <c r="BB94" s="173">
        <v>1.7647886775764401</v>
      </c>
      <c r="BC94" s="13">
        <v>-1.0901753128106799</v>
      </c>
      <c r="BD94" s="173">
        <v>1.0574692269791299</v>
      </c>
      <c r="BE94" s="13">
        <v>3.1747713310528698</v>
      </c>
      <c r="BF94" s="182">
        <v>1.76839678239187</v>
      </c>
    </row>
    <row r="95" spans="1:58" ht="12.95" customHeight="1" x14ac:dyDescent="0.2">
      <c r="A95" s="2" t="s">
        <v>386</v>
      </c>
      <c r="B95" s="37">
        <v>3</v>
      </c>
      <c r="C95" s="13">
        <v>6.1111653964635</v>
      </c>
      <c r="D95" s="173">
        <v>0.52738083515185896</v>
      </c>
      <c r="E95" s="13">
        <v>9.56528403218711</v>
      </c>
      <c r="F95" s="173">
        <v>1.5798234173685199</v>
      </c>
      <c r="G95" s="13">
        <v>4.3357152080908996</v>
      </c>
      <c r="H95" s="173">
        <v>0.86605938192080001</v>
      </c>
      <c r="I95" s="13">
        <v>5.8444270914213101</v>
      </c>
      <c r="J95" s="173">
        <v>0.66322940638243</v>
      </c>
      <c r="K95" s="13">
        <v>-3.7208569407657999</v>
      </c>
      <c r="L95" s="173">
        <v>1.74158180358298</v>
      </c>
      <c r="M95" s="13">
        <v>37.162055717940099</v>
      </c>
      <c r="N95" s="173">
        <v>1.0072959709574001</v>
      </c>
      <c r="O95" s="13">
        <v>41.179362689478303</v>
      </c>
      <c r="P95" s="173">
        <v>2.7607503255663599</v>
      </c>
      <c r="Q95" s="13">
        <v>35.723383133658501</v>
      </c>
      <c r="R95" s="173">
        <v>1.9956878086585299</v>
      </c>
      <c r="S95" s="13">
        <v>36.553565354266397</v>
      </c>
      <c r="T95" s="173">
        <v>1.1686858506461999</v>
      </c>
      <c r="U95" s="13">
        <v>-4.6257973352118498</v>
      </c>
      <c r="V95" s="173">
        <v>2.8808837627742698</v>
      </c>
      <c r="W95" s="13">
        <v>11.736551094002801</v>
      </c>
      <c r="X95" s="173">
        <v>0.63649064094918495</v>
      </c>
      <c r="Y95" s="13">
        <v>13.926466209831</v>
      </c>
      <c r="Z95" s="173">
        <v>2.1080603621754301</v>
      </c>
      <c r="AA95" s="13">
        <v>12.224446285470201</v>
      </c>
      <c r="AB95" s="173">
        <v>1.46200606194577</v>
      </c>
      <c r="AC95" s="13">
        <v>11.0257120855597</v>
      </c>
      <c r="AD95" s="173">
        <v>0.732989127671961</v>
      </c>
      <c r="AE95" s="13">
        <v>-2.90075412427132</v>
      </c>
      <c r="AF95" s="173">
        <v>2.1950079693068001</v>
      </c>
      <c r="AG95" s="13">
        <v>44.990227791593597</v>
      </c>
      <c r="AH95" s="173">
        <v>1.0031735795363499</v>
      </c>
      <c r="AI95" s="13">
        <v>35.328887068503597</v>
      </c>
      <c r="AJ95" s="173">
        <v>2.6523216105473399</v>
      </c>
      <c r="AK95" s="13">
        <v>47.716455372780402</v>
      </c>
      <c r="AL95" s="173">
        <v>2.0650808728711398</v>
      </c>
      <c r="AM95" s="13">
        <v>46.576295468752598</v>
      </c>
      <c r="AN95" s="173">
        <v>1.31356234685388</v>
      </c>
      <c r="AO95" s="13">
        <v>11.247408400249</v>
      </c>
      <c r="AP95" s="173">
        <v>2.93061981225721</v>
      </c>
      <c r="AQ95" s="15"/>
      <c r="AR95" s="15"/>
      <c r="AS95" s="15"/>
      <c r="AT95" s="15"/>
      <c r="AU95" s="15"/>
      <c r="AV95" s="15"/>
      <c r="AW95" s="15"/>
      <c r="AX95" s="15"/>
      <c r="AY95" s="13">
        <v>-6.6676293977379494E-2</v>
      </c>
      <c r="AZ95" s="173">
        <v>0.70399132680633203</v>
      </c>
      <c r="BA95" s="13">
        <v>-2.97492754878559</v>
      </c>
      <c r="BB95" s="173">
        <v>1.4579234480026799</v>
      </c>
      <c r="BC95" s="13">
        <v>0.419942675669295</v>
      </c>
      <c r="BD95" s="173">
        <v>0.92626253284172699</v>
      </c>
      <c r="BE95" s="13">
        <v>2.6216611670936798</v>
      </c>
      <c r="BF95" s="182">
        <v>1.33377448686869</v>
      </c>
    </row>
    <row r="96" spans="1:58" ht="12.95" customHeight="1" x14ac:dyDescent="0.2">
      <c r="A96" s="2" t="s">
        <v>387</v>
      </c>
      <c r="B96" s="37">
        <v>3</v>
      </c>
      <c r="C96" s="13">
        <v>13.382912789974601</v>
      </c>
      <c r="D96" s="173">
        <v>1.1298256567487199</v>
      </c>
      <c r="E96" s="13">
        <v>14.0824411274157</v>
      </c>
      <c r="F96" s="173">
        <v>2.3833758660231199</v>
      </c>
      <c r="G96" s="13">
        <v>18.146626037106302</v>
      </c>
      <c r="H96" s="173">
        <v>2.6980790889298398</v>
      </c>
      <c r="I96" s="13">
        <v>11.6732913540993</v>
      </c>
      <c r="J96" s="173">
        <v>1.1716659157234</v>
      </c>
      <c r="K96" s="13">
        <v>-2.4091497733164</v>
      </c>
      <c r="L96" s="173">
        <v>2.7426835221008101</v>
      </c>
      <c r="M96" s="13">
        <v>64.156199466190003</v>
      </c>
      <c r="N96" s="173">
        <v>2.44907372916331</v>
      </c>
      <c r="O96" s="13">
        <v>59.0830036586053</v>
      </c>
      <c r="P96" s="173">
        <v>3.41569135726614</v>
      </c>
      <c r="Q96" s="13">
        <v>58.860224199519401</v>
      </c>
      <c r="R96" s="173">
        <v>4.7095349163720197</v>
      </c>
      <c r="S96" s="13">
        <v>67.424603583337401</v>
      </c>
      <c r="T96" s="173">
        <v>2.7569449835971098</v>
      </c>
      <c r="U96" s="13">
        <v>8.3415999247321295</v>
      </c>
      <c r="V96" s="173">
        <v>4.25196935759997</v>
      </c>
      <c r="W96" s="13">
        <v>6.7793648008104102</v>
      </c>
      <c r="X96" s="173">
        <v>0.65737723477050503</v>
      </c>
      <c r="Y96" s="13">
        <v>9.3305988162136408</v>
      </c>
      <c r="Z96" s="173">
        <v>1.8830159904532799</v>
      </c>
      <c r="AA96" s="13">
        <v>6.5118490388878101</v>
      </c>
      <c r="AB96" s="173">
        <v>1.3745478412973999</v>
      </c>
      <c r="AC96" s="13">
        <v>5.9832617549315499</v>
      </c>
      <c r="AD96" s="173">
        <v>0.76697028647350496</v>
      </c>
      <c r="AE96" s="13">
        <v>-3.3473370612820998</v>
      </c>
      <c r="AF96" s="173">
        <v>1.9813328674724999</v>
      </c>
      <c r="AG96" s="13">
        <v>15.6815229430249</v>
      </c>
      <c r="AH96" s="173">
        <v>1.4125803428685999</v>
      </c>
      <c r="AI96" s="13">
        <v>17.5039563977653</v>
      </c>
      <c r="AJ96" s="173">
        <v>2.6279649991882201</v>
      </c>
      <c r="AK96" s="13">
        <v>16.481300724486498</v>
      </c>
      <c r="AL96" s="173">
        <v>2.0374069670863499</v>
      </c>
      <c r="AM96" s="13">
        <v>14.9188433076317</v>
      </c>
      <c r="AN96" s="173">
        <v>1.71132901742666</v>
      </c>
      <c r="AO96" s="13">
        <v>-2.5851130901336301</v>
      </c>
      <c r="AP96" s="173">
        <v>3.01014246225987</v>
      </c>
      <c r="AQ96" s="15"/>
      <c r="AR96" s="15"/>
      <c r="AS96" s="15"/>
      <c r="AT96" s="15"/>
      <c r="AU96" s="15"/>
      <c r="AV96" s="15"/>
      <c r="AW96" s="15"/>
      <c r="AX96" s="15"/>
      <c r="AY96" s="13">
        <v>-0.102557530046232</v>
      </c>
      <c r="AZ96" s="173">
        <v>1.49428771112265</v>
      </c>
      <c r="BA96" s="13">
        <v>-2.9587129122867299</v>
      </c>
      <c r="BB96" s="173">
        <v>2.9471627450193498</v>
      </c>
      <c r="BC96" s="13">
        <v>1.5645668612064001</v>
      </c>
      <c r="BD96" s="173">
        <v>1.1376724590123399</v>
      </c>
      <c r="BE96" s="13">
        <v>1.4967035811265701</v>
      </c>
      <c r="BF96" s="182">
        <v>1.8620965840793799</v>
      </c>
    </row>
    <row r="97" spans="1:58" ht="12.95" customHeight="1" x14ac:dyDescent="0.2">
      <c r="A97" s="39" t="s">
        <v>399</v>
      </c>
      <c r="B97" s="40">
        <v>3</v>
      </c>
      <c r="C97" s="41">
        <v>7.9191498283808697</v>
      </c>
      <c r="D97" s="181">
        <v>0.27255708848275001</v>
      </c>
      <c r="E97" s="41">
        <v>11.8690683208465</v>
      </c>
      <c r="F97" s="181">
        <v>0.83265192480889505</v>
      </c>
      <c r="G97" s="41">
        <v>8.3521040881885202</v>
      </c>
      <c r="H97" s="181">
        <v>0.75657432310638095</v>
      </c>
      <c r="I97" s="41">
        <v>7.2889960416559703</v>
      </c>
      <c r="J97" s="181">
        <v>0.31058093758400701</v>
      </c>
      <c r="K97" s="41">
        <v>-3.5653645805938599</v>
      </c>
      <c r="L97" s="181">
        <v>0.88057203422670505</v>
      </c>
      <c r="M97" s="41">
        <v>35.819224701540001</v>
      </c>
      <c r="N97" s="181">
        <v>0.54793138659658103</v>
      </c>
      <c r="O97" s="41">
        <v>36.615314656691197</v>
      </c>
      <c r="P97" s="181">
        <v>1.1222758227155101</v>
      </c>
      <c r="Q97" s="41">
        <v>33.619468270595803</v>
      </c>
      <c r="R97" s="181">
        <v>1.3983937340056201</v>
      </c>
      <c r="S97" s="41">
        <v>35.9486624636058</v>
      </c>
      <c r="T97" s="181">
        <v>0.64553262486478302</v>
      </c>
      <c r="U97" s="41">
        <v>9.3829569421859799E-2</v>
      </c>
      <c r="V97" s="181">
        <v>1.2994776823591401</v>
      </c>
      <c r="W97" s="41">
        <v>11.596894343648</v>
      </c>
      <c r="X97" s="181">
        <v>0.298738850335386</v>
      </c>
      <c r="Y97" s="41">
        <v>13.4210202651835</v>
      </c>
      <c r="Z97" s="181">
        <v>0.77298702800129704</v>
      </c>
      <c r="AA97" s="41">
        <v>11.741862385679999</v>
      </c>
      <c r="AB97" s="181">
        <v>0.82585807466471906</v>
      </c>
      <c r="AC97" s="41">
        <v>11.139263472457801</v>
      </c>
      <c r="AD97" s="181">
        <v>0.35775792620024299</v>
      </c>
      <c r="AE97" s="41">
        <v>-2.6405979221365401</v>
      </c>
      <c r="AF97" s="181">
        <v>0.89837772791228498</v>
      </c>
      <c r="AG97" s="41">
        <v>44.664731126431199</v>
      </c>
      <c r="AH97" s="181">
        <v>0.54005186077775702</v>
      </c>
      <c r="AI97" s="41">
        <v>38.094596757278701</v>
      </c>
      <c r="AJ97" s="181">
        <v>1.14487499854834</v>
      </c>
      <c r="AK97" s="41">
        <v>46.286565255535599</v>
      </c>
      <c r="AL97" s="181">
        <v>1.3572077657616599</v>
      </c>
      <c r="AM97" s="41">
        <v>45.623078022280502</v>
      </c>
      <c r="AN97" s="181">
        <v>0.61108255274009204</v>
      </c>
      <c r="AO97" s="41">
        <v>6.1121329333085503</v>
      </c>
      <c r="AP97" s="181">
        <v>1.2929459059413899</v>
      </c>
      <c r="AQ97" s="30"/>
      <c r="AR97" s="30"/>
      <c r="AS97" s="30"/>
      <c r="AT97" s="30"/>
      <c r="AU97" s="30"/>
      <c r="AV97" s="30"/>
      <c r="AW97" s="30"/>
      <c r="AX97" s="30"/>
      <c r="AY97" s="41">
        <v>-0.93287903105914305</v>
      </c>
      <c r="AZ97" s="181">
        <v>0.39572803597656703</v>
      </c>
      <c r="BA97" s="41">
        <v>-3.1404126670025199</v>
      </c>
      <c r="BB97" s="181">
        <v>0.76270853409602701</v>
      </c>
      <c r="BC97" s="41">
        <v>0.48138230293644702</v>
      </c>
      <c r="BD97" s="181">
        <v>0.44258859046092602</v>
      </c>
      <c r="BE97" s="41">
        <v>3.5919093951252199</v>
      </c>
      <c r="BF97" s="186">
        <v>0.756740906784933</v>
      </c>
    </row>
    <row r="99" spans="1:58" x14ac:dyDescent="0.2">
      <c r="A99" s="52" t="s">
        <v>542</v>
      </c>
    </row>
    <row r="100" spans="1:58" x14ac:dyDescent="0.2">
      <c r="A100" s="52" t="s">
        <v>400</v>
      </c>
    </row>
    <row r="101" spans="1:58" x14ac:dyDescent="0.2">
      <c r="A101" s="52" t="s">
        <v>401</v>
      </c>
    </row>
    <row r="102" spans="1:58" x14ac:dyDescent="0.2">
      <c r="A102" s="52" t="s">
        <v>402</v>
      </c>
    </row>
    <row r="103" spans="1:58" x14ac:dyDescent="0.2">
      <c r="A103" s="52" t="s">
        <v>403</v>
      </c>
    </row>
    <row r="104" spans="1:58" x14ac:dyDescent="0.2">
      <c r="A104" s="172" t="str">
        <f>HYPERLINK("https://oecdcode.org/disclaimers/cyprus.html", "Information on data for Cyprus: https://oecdcode.org/disclaimers/cyprus.html")</f>
        <v>Information on data for Cyprus: https://oecdcode.org/disclaimers/cyprus.html</v>
      </c>
    </row>
    <row r="105" spans="1:58" x14ac:dyDescent="0.2">
      <c r="A105" s="52" t="s">
        <v>404</v>
      </c>
    </row>
  </sheetData>
  <mergeCells count="42">
    <mergeCell ref="AY7:BF7"/>
    <mergeCell ref="AY8:BF8"/>
    <mergeCell ref="AY9:AZ9"/>
    <mergeCell ref="BA9:BB9"/>
    <mergeCell ref="BC9:BD9"/>
    <mergeCell ref="BE9:BF9"/>
    <mergeCell ref="AQ7:AX7"/>
    <mergeCell ref="AQ8:AX8"/>
    <mergeCell ref="AQ9:AR9"/>
    <mergeCell ref="AS9:AT9"/>
    <mergeCell ref="AU9:AV9"/>
    <mergeCell ref="AW9:AX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BF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382" priority="12">
      <formula>ABS(K1/L1)&gt;1.95996398454005</formula>
    </cfRule>
  </conditionalFormatting>
  <conditionalFormatting sqref="U1:U200">
    <cfRule type="expression" dxfId="381" priority="11">
      <formula>ABS(U1/V1)&gt;1.95996398454005</formula>
    </cfRule>
  </conditionalFormatting>
  <conditionalFormatting sqref="AE1:AE200">
    <cfRule type="expression" dxfId="380" priority="10">
      <formula>ABS(AE1/AF1)&gt;1.95996398454005</formula>
    </cfRule>
  </conditionalFormatting>
  <conditionalFormatting sqref="AO1:AO200">
    <cfRule type="expression" dxfId="379" priority="9">
      <formula>ABS(AO1/AP1)&gt;1.95996398454005</formula>
    </cfRule>
  </conditionalFormatting>
  <conditionalFormatting sqref="AQ1:AQ200">
    <cfRule type="expression" dxfId="378" priority="8">
      <formula>ABS(AQ1/AR1)&gt;1.95996398454005</formula>
    </cfRule>
  </conditionalFormatting>
  <conditionalFormatting sqref="AS1:AS200">
    <cfRule type="expression" dxfId="377" priority="7">
      <formula>ABS(AS1/AT1)&gt;1.95996398454005</formula>
    </cfRule>
  </conditionalFormatting>
  <conditionalFormatting sqref="AU1:AU200">
    <cfRule type="expression" dxfId="376" priority="6">
      <formula>ABS(AU1/AV1)&gt;1.95996398454005</formula>
    </cfRule>
  </conditionalFormatting>
  <conditionalFormatting sqref="AW1:AW200">
    <cfRule type="expression" dxfId="375" priority="5">
      <formula>ABS(AW1/AX1)&gt;1.95996398454005</formula>
    </cfRule>
  </conditionalFormatting>
  <conditionalFormatting sqref="AY1:AY200">
    <cfRule type="expression" dxfId="374" priority="4">
      <formula>ABS(AY1/AZ1)&gt;1.95996398454005</formula>
    </cfRule>
  </conditionalFormatting>
  <conditionalFormatting sqref="BA1:BA200">
    <cfRule type="expression" dxfId="373" priority="3">
      <formula>ABS(BA1/BB1)&gt;1.95996398454005</formula>
    </cfRule>
  </conditionalFormatting>
  <conditionalFormatting sqref="BC1:BC200">
    <cfRule type="expression" dxfId="372" priority="2">
      <formula>ABS(BC1/BD1)&gt;1.95996398454005</formula>
    </cfRule>
  </conditionalFormatting>
  <conditionalFormatting sqref="BE1:BE200">
    <cfRule type="expression" dxfId="371" priority="1">
      <formula>ABS(BE1/BF1)&gt;1.95996398454005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D87"/>
  <sheetViews>
    <sheetView showGridLines="0" zoomScale="80" workbookViewId="0"/>
  </sheetViews>
  <sheetFormatPr defaultColWidth="10.85546875" defaultRowHeight="12.75" x14ac:dyDescent="0.2"/>
  <cols>
    <col min="1" max="1" width="30.7109375" customWidth="1"/>
    <col min="2" max="2" width="8.7109375" customWidth="1"/>
  </cols>
  <sheetData>
    <row r="1" spans="1:82" x14ac:dyDescent="0.2">
      <c r="A1" s="1" t="s">
        <v>259</v>
      </c>
    </row>
    <row r="2" spans="1:82" x14ac:dyDescent="0.2">
      <c r="A2" s="51" t="s">
        <v>260</v>
      </c>
    </row>
    <row r="3" spans="1:82" x14ac:dyDescent="0.2">
      <c r="A3" s="47" t="s">
        <v>323</v>
      </c>
    </row>
    <row r="4" spans="1:82" x14ac:dyDescent="0.2">
      <c r="A4" s="147" t="str">
        <f>HYPERLINK("#'TOC'!A1", "Back to TOC")</f>
        <v>Back to TOC</v>
      </c>
    </row>
    <row r="6" spans="1:82" ht="15.95" customHeight="1" x14ac:dyDescent="0.2">
      <c r="B6" s="671" t="s">
        <v>324</v>
      </c>
      <c r="C6" s="674" t="s">
        <v>551</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5"/>
    </row>
    <row r="7" spans="1:82" ht="15.95" customHeight="1" x14ac:dyDescent="0.2">
      <c r="B7" s="672"/>
      <c r="C7" s="676" t="s">
        <v>490</v>
      </c>
      <c r="D7" s="676"/>
      <c r="E7" s="676"/>
      <c r="F7" s="676"/>
      <c r="G7" s="676"/>
      <c r="H7" s="676"/>
      <c r="I7" s="676"/>
      <c r="J7" s="676"/>
      <c r="K7" s="676"/>
      <c r="L7" s="676"/>
      <c r="M7" s="676" t="s">
        <v>491</v>
      </c>
      <c r="N7" s="676"/>
      <c r="O7" s="676"/>
      <c r="P7" s="676"/>
      <c r="Q7" s="676"/>
      <c r="R7" s="676"/>
      <c r="S7" s="676"/>
      <c r="T7" s="676"/>
      <c r="U7" s="676"/>
      <c r="V7" s="676"/>
      <c r="W7" s="676" t="s">
        <v>492</v>
      </c>
      <c r="X7" s="676"/>
      <c r="Y7" s="676"/>
      <c r="Z7" s="676"/>
      <c r="AA7" s="676"/>
      <c r="AB7" s="676"/>
      <c r="AC7" s="676"/>
      <c r="AD7" s="676"/>
      <c r="AE7" s="676"/>
      <c r="AF7" s="676"/>
      <c r="AG7" s="676" t="s">
        <v>493</v>
      </c>
      <c r="AH7" s="676"/>
      <c r="AI7" s="676"/>
      <c r="AJ7" s="676"/>
      <c r="AK7" s="676"/>
      <c r="AL7" s="676"/>
      <c r="AM7" s="676"/>
      <c r="AN7" s="676"/>
      <c r="AO7" s="676"/>
      <c r="AP7" s="676"/>
      <c r="AQ7" s="676" t="s">
        <v>552</v>
      </c>
      <c r="AR7" s="676"/>
      <c r="AS7" s="676"/>
      <c r="AT7" s="676"/>
      <c r="AU7" s="676"/>
      <c r="AV7" s="676"/>
      <c r="AW7" s="676"/>
      <c r="AX7" s="676"/>
      <c r="AY7" s="676"/>
      <c r="AZ7" s="676"/>
      <c r="BA7" s="676" t="s">
        <v>497</v>
      </c>
      <c r="BB7" s="676"/>
      <c r="BC7" s="676"/>
      <c r="BD7" s="676"/>
      <c r="BE7" s="676"/>
      <c r="BF7" s="676"/>
      <c r="BG7" s="676"/>
      <c r="BH7" s="676"/>
      <c r="BI7" s="676"/>
      <c r="BJ7" s="676"/>
      <c r="BK7" s="676" t="s">
        <v>500</v>
      </c>
      <c r="BL7" s="676"/>
      <c r="BM7" s="676"/>
      <c r="BN7" s="676"/>
      <c r="BO7" s="676"/>
      <c r="BP7" s="676"/>
      <c r="BQ7" s="676"/>
      <c r="BR7" s="676"/>
      <c r="BS7" s="676"/>
      <c r="BT7" s="676"/>
      <c r="BU7" s="676" t="s">
        <v>417</v>
      </c>
      <c r="BV7" s="676"/>
      <c r="BW7" s="676"/>
      <c r="BX7" s="676"/>
      <c r="BY7" s="676"/>
      <c r="BZ7" s="676"/>
      <c r="CA7" s="676"/>
      <c r="CB7" s="676"/>
      <c r="CC7" s="676"/>
      <c r="CD7" s="711"/>
    </row>
    <row r="8" spans="1:82" ht="32.1" customHeight="1" x14ac:dyDescent="0.2">
      <c r="B8" s="672"/>
      <c r="C8" s="677" t="s">
        <v>468</v>
      </c>
      <c r="D8" s="677"/>
      <c r="E8" s="677" t="s">
        <v>420</v>
      </c>
      <c r="F8" s="677"/>
      <c r="G8" s="677" t="s">
        <v>421</v>
      </c>
      <c r="H8" s="677"/>
      <c r="I8" s="677" t="s">
        <v>469</v>
      </c>
      <c r="J8" s="677"/>
      <c r="K8" s="677" t="s">
        <v>422</v>
      </c>
      <c r="L8" s="677"/>
      <c r="M8" s="677" t="s">
        <v>468</v>
      </c>
      <c r="N8" s="677"/>
      <c r="O8" s="677" t="s">
        <v>420</v>
      </c>
      <c r="P8" s="677"/>
      <c r="Q8" s="677" t="s">
        <v>421</v>
      </c>
      <c r="R8" s="677"/>
      <c r="S8" s="677" t="s">
        <v>469</v>
      </c>
      <c r="T8" s="677"/>
      <c r="U8" s="677" t="s">
        <v>422</v>
      </c>
      <c r="V8" s="677"/>
      <c r="W8" s="677" t="s">
        <v>468</v>
      </c>
      <c r="X8" s="677"/>
      <c r="Y8" s="677" t="s">
        <v>420</v>
      </c>
      <c r="Z8" s="677"/>
      <c r="AA8" s="677" t="s">
        <v>421</v>
      </c>
      <c r="AB8" s="677"/>
      <c r="AC8" s="677" t="s">
        <v>469</v>
      </c>
      <c r="AD8" s="677"/>
      <c r="AE8" s="677" t="s">
        <v>422</v>
      </c>
      <c r="AF8" s="677"/>
      <c r="AG8" s="677" t="s">
        <v>468</v>
      </c>
      <c r="AH8" s="677"/>
      <c r="AI8" s="677" t="s">
        <v>420</v>
      </c>
      <c r="AJ8" s="677"/>
      <c r="AK8" s="677" t="s">
        <v>421</v>
      </c>
      <c r="AL8" s="677"/>
      <c r="AM8" s="677" t="s">
        <v>469</v>
      </c>
      <c r="AN8" s="677"/>
      <c r="AO8" s="677" t="s">
        <v>422</v>
      </c>
      <c r="AP8" s="677"/>
      <c r="AQ8" s="677" t="s">
        <v>468</v>
      </c>
      <c r="AR8" s="677"/>
      <c r="AS8" s="677" t="s">
        <v>420</v>
      </c>
      <c r="AT8" s="677"/>
      <c r="AU8" s="677" t="s">
        <v>421</v>
      </c>
      <c r="AV8" s="677"/>
      <c r="AW8" s="677" t="s">
        <v>469</v>
      </c>
      <c r="AX8" s="677"/>
      <c r="AY8" s="677" t="s">
        <v>422</v>
      </c>
      <c r="AZ8" s="677"/>
      <c r="BA8" s="677" t="s">
        <v>468</v>
      </c>
      <c r="BB8" s="677"/>
      <c r="BC8" s="677" t="s">
        <v>420</v>
      </c>
      <c r="BD8" s="677"/>
      <c r="BE8" s="677" t="s">
        <v>421</v>
      </c>
      <c r="BF8" s="677"/>
      <c r="BG8" s="677" t="s">
        <v>469</v>
      </c>
      <c r="BH8" s="677"/>
      <c r="BI8" s="677" t="s">
        <v>422</v>
      </c>
      <c r="BJ8" s="677"/>
      <c r="BK8" s="677" t="s">
        <v>468</v>
      </c>
      <c r="BL8" s="677"/>
      <c r="BM8" s="677" t="s">
        <v>420</v>
      </c>
      <c r="BN8" s="677"/>
      <c r="BO8" s="677" t="s">
        <v>421</v>
      </c>
      <c r="BP8" s="677"/>
      <c r="BQ8" s="677" t="s">
        <v>469</v>
      </c>
      <c r="BR8" s="677"/>
      <c r="BS8" s="677" t="s">
        <v>422</v>
      </c>
      <c r="BT8" s="677"/>
      <c r="BU8" s="677" t="s">
        <v>468</v>
      </c>
      <c r="BV8" s="677"/>
      <c r="BW8" s="677" t="s">
        <v>420</v>
      </c>
      <c r="BX8" s="677"/>
      <c r="BY8" s="677" t="s">
        <v>421</v>
      </c>
      <c r="BZ8" s="677"/>
      <c r="CA8" s="677" t="s">
        <v>469</v>
      </c>
      <c r="CB8" s="677"/>
      <c r="CC8" s="677" t="s">
        <v>422</v>
      </c>
      <c r="CD8" s="712"/>
    </row>
    <row r="9" spans="1:82" ht="15" customHeight="1" x14ac:dyDescent="0.2">
      <c r="B9" s="672"/>
      <c r="C9" s="678"/>
      <c r="D9" s="678"/>
      <c r="E9" s="678"/>
      <c r="F9" s="678"/>
      <c r="G9" s="678"/>
      <c r="H9" s="678"/>
      <c r="I9" s="677"/>
      <c r="J9" s="677"/>
      <c r="K9" s="677"/>
      <c r="L9" s="677"/>
      <c r="M9" s="678"/>
      <c r="N9" s="678"/>
      <c r="O9" s="678"/>
      <c r="P9" s="678"/>
      <c r="Q9" s="678"/>
      <c r="R9" s="678"/>
      <c r="S9" s="677"/>
      <c r="T9" s="677"/>
      <c r="U9" s="677"/>
      <c r="V9" s="677"/>
      <c r="W9" s="678"/>
      <c r="X9" s="678"/>
      <c r="Y9" s="678"/>
      <c r="Z9" s="678"/>
      <c r="AA9" s="678"/>
      <c r="AB9" s="678"/>
      <c r="AC9" s="677"/>
      <c r="AD9" s="677"/>
      <c r="AE9" s="677"/>
      <c r="AF9" s="677"/>
      <c r="AG9" s="678"/>
      <c r="AH9" s="678"/>
      <c r="AI9" s="678"/>
      <c r="AJ9" s="678"/>
      <c r="AK9" s="678"/>
      <c r="AL9" s="678"/>
      <c r="AM9" s="677"/>
      <c r="AN9" s="677"/>
      <c r="AO9" s="677"/>
      <c r="AP9" s="677"/>
      <c r="AQ9" s="678"/>
      <c r="AR9" s="678"/>
      <c r="AS9" s="678"/>
      <c r="AT9" s="678"/>
      <c r="AU9" s="678"/>
      <c r="AV9" s="678"/>
      <c r="AW9" s="677"/>
      <c r="AX9" s="677"/>
      <c r="AY9" s="677"/>
      <c r="AZ9" s="677"/>
      <c r="BA9" s="678"/>
      <c r="BB9" s="678"/>
      <c r="BC9" s="678"/>
      <c r="BD9" s="678"/>
      <c r="BE9" s="678"/>
      <c r="BF9" s="678"/>
      <c r="BG9" s="677"/>
      <c r="BH9" s="677"/>
      <c r="BI9" s="677"/>
      <c r="BJ9" s="677"/>
      <c r="BK9" s="678"/>
      <c r="BL9" s="678"/>
      <c r="BM9" s="678"/>
      <c r="BN9" s="678"/>
      <c r="BO9" s="678"/>
      <c r="BP9" s="678"/>
      <c r="BQ9" s="677"/>
      <c r="BR9" s="677"/>
      <c r="BS9" s="677"/>
      <c r="BT9" s="677"/>
      <c r="BU9" s="678"/>
      <c r="BV9" s="678"/>
      <c r="BW9" s="678"/>
      <c r="BX9" s="678"/>
      <c r="BY9" s="678"/>
      <c r="BZ9" s="678"/>
      <c r="CA9" s="677"/>
      <c r="CB9" s="677"/>
      <c r="CC9" s="677"/>
      <c r="CD9" s="712"/>
    </row>
    <row r="10" spans="1:82" ht="15.95" customHeight="1" x14ac:dyDescent="0.2">
      <c r="B10" s="673"/>
      <c r="C10" s="4" t="s">
        <v>329</v>
      </c>
      <c r="D10" s="4" t="s">
        <v>328</v>
      </c>
      <c r="E10" s="4" t="s">
        <v>329</v>
      </c>
      <c r="F10" s="4" t="s">
        <v>328</v>
      </c>
      <c r="G10" s="4" t="s">
        <v>329</v>
      </c>
      <c r="H10" s="4" t="s">
        <v>328</v>
      </c>
      <c r="I10" s="4" t="s">
        <v>333</v>
      </c>
      <c r="J10" s="4" t="s">
        <v>328</v>
      </c>
      <c r="K10" s="4" t="s">
        <v>333</v>
      </c>
      <c r="L10" s="4" t="s">
        <v>328</v>
      </c>
      <c r="M10" s="4" t="s">
        <v>329</v>
      </c>
      <c r="N10" s="4" t="s">
        <v>328</v>
      </c>
      <c r="O10" s="4" t="s">
        <v>329</v>
      </c>
      <c r="P10" s="4" t="s">
        <v>328</v>
      </c>
      <c r="Q10" s="4" t="s">
        <v>329</v>
      </c>
      <c r="R10" s="4" t="s">
        <v>328</v>
      </c>
      <c r="S10" s="4" t="s">
        <v>333</v>
      </c>
      <c r="T10" s="4" t="s">
        <v>328</v>
      </c>
      <c r="U10" s="4" t="s">
        <v>333</v>
      </c>
      <c r="V10" s="4" t="s">
        <v>328</v>
      </c>
      <c r="W10" s="4" t="s">
        <v>329</v>
      </c>
      <c r="X10" s="4" t="s">
        <v>328</v>
      </c>
      <c r="Y10" s="4" t="s">
        <v>329</v>
      </c>
      <c r="Z10" s="4" t="s">
        <v>328</v>
      </c>
      <c r="AA10" s="4" t="s">
        <v>329</v>
      </c>
      <c r="AB10" s="4" t="s">
        <v>328</v>
      </c>
      <c r="AC10" s="4" t="s">
        <v>333</v>
      </c>
      <c r="AD10" s="4" t="s">
        <v>328</v>
      </c>
      <c r="AE10" s="4" t="s">
        <v>333</v>
      </c>
      <c r="AF10" s="4" t="s">
        <v>328</v>
      </c>
      <c r="AG10" s="4" t="s">
        <v>329</v>
      </c>
      <c r="AH10" s="4" t="s">
        <v>328</v>
      </c>
      <c r="AI10" s="4" t="s">
        <v>329</v>
      </c>
      <c r="AJ10" s="4" t="s">
        <v>328</v>
      </c>
      <c r="AK10" s="4" t="s">
        <v>329</v>
      </c>
      <c r="AL10" s="4" t="s">
        <v>328</v>
      </c>
      <c r="AM10" s="4" t="s">
        <v>333</v>
      </c>
      <c r="AN10" s="4" t="s">
        <v>328</v>
      </c>
      <c r="AO10" s="4" t="s">
        <v>333</v>
      </c>
      <c r="AP10" s="4" t="s">
        <v>328</v>
      </c>
      <c r="AQ10" s="4" t="s">
        <v>329</v>
      </c>
      <c r="AR10" s="4" t="s">
        <v>328</v>
      </c>
      <c r="AS10" s="4" t="s">
        <v>329</v>
      </c>
      <c r="AT10" s="4" t="s">
        <v>328</v>
      </c>
      <c r="AU10" s="4" t="s">
        <v>329</v>
      </c>
      <c r="AV10" s="4" t="s">
        <v>328</v>
      </c>
      <c r="AW10" s="4" t="s">
        <v>333</v>
      </c>
      <c r="AX10" s="4" t="s">
        <v>328</v>
      </c>
      <c r="AY10" s="4" t="s">
        <v>333</v>
      </c>
      <c r="AZ10" s="4" t="s">
        <v>328</v>
      </c>
      <c r="BA10" s="4" t="s">
        <v>329</v>
      </c>
      <c r="BB10" s="4" t="s">
        <v>328</v>
      </c>
      <c r="BC10" s="4" t="s">
        <v>329</v>
      </c>
      <c r="BD10" s="4" t="s">
        <v>328</v>
      </c>
      <c r="BE10" s="4" t="s">
        <v>329</v>
      </c>
      <c r="BF10" s="4" t="s">
        <v>328</v>
      </c>
      <c r="BG10" s="4" t="s">
        <v>333</v>
      </c>
      <c r="BH10" s="4" t="s">
        <v>328</v>
      </c>
      <c r="BI10" s="4" t="s">
        <v>333</v>
      </c>
      <c r="BJ10" s="4" t="s">
        <v>328</v>
      </c>
      <c r="BK10" s="4" t="s">
        <v>329</v>
      </c>
      <c r="BL10" s="4" t="s">
        <v>328</v>
      </c>
      <c r="BM10" s="4" t="s">
        <v>329</v>
      </c>
      <c r="BN10" s="4" t="s">
        <v>328</v>
      </c>
      <c r="BO10" s="4" t="s">
        <v>329</v>
      </c>
      <c r="BP10" s="4" t="s">
        <v>328</v>
      </c>
      <c r="BQ10" s="4" t="s">
        <v>333</v>
      </c>
      <c r="BR10" s="4" t="s">
        <v>328</v>
      </c>
      <c r="BS10" s="4" t="s">
        <v>333</v>
      </c>
      <c r="BT10" s="4" t="s">
        <v>328</v>
      </c>
      <c r="BU10" s="4" t="s">
        <v>329</v>
      </c>
      <c r="BV10" s="4" t="s">
        <v>328</v>
      </c>
      <c r="BW10" s="4" t="s">
        <v>329</v>
      </c>
      <c r="BX10" s="4" t="s">
        <v>328</v>
      </c>
      <c r="BY10" s="4" t="s">
        <v>329</v>
      </c>
      <c r="BZ10" s="4" t="s">
        <v>328</v>
      </c>
      <c r="CA10" s="4" t="s">
        <v>333</v>
      </c>
      <c r="CB10" s="4" t="s">
        <v>328</v>
      </c>
      <c r="CC10" s="4" t="s">
        <v>333</v>
      </c>
      <c r="CD10" s="5" t="s">
        <v>328</v>
      </c>
    </row>
    <row r="11" spans="1:82" ht="12.95" customHeight="1" x14ac:dyDescent="0.2">
      <c r="A11" s="6"/>
      <c r="B11" s="7"/>
      <c r="C11" s="8" t="s">
        <v>2065</v>
      </c>
      <c r="D11" s="179" t="s">
        <v>2066</v>
      </c>
      <c r="E11" s="8" t="s">
        <v>2067</v>
      </c>
      <c r="F11" s="179" t="s">
        <v>2068</v>
      </c>
      <c r="G11" s="8" t="s">
        <v>1703</v>
      </c>
      <c r="H11" s="179" t="s">
        <v>1704</v>
      </c>
      <c r="I11" s="8" t="s">
        <v>2069</v>
      </c>
      <c r="J11" s="179" t="s">
        <v>2070</v>
      </c>
      <c r="K11" s="8" t="s">
        <v>2071</v>
      </c>
      <c r="L11" s="179" t="s">
        <v>2072</v>
      </c>
      <c r="M11" s="8" t="s">
        <v>2073</v>
      </c>
      <c r="N11" s="179" t="s">
        <v>2074</v>
      </c>
      <c r="O11" s="8" t="s">
        <v>2075</v>
      </c>
      <c r="P11" s="179" t="s">
        <v>2076</v>
      </c>
      <c r="Q11" s="8" t="s">
        <v>1713</v>
      </c>
      <c r="R11" s="179" t="s">
        <v>1714</v>
      </c>
      <c r="S11" s="8" t="s">
        <v>2077</v>
      </c>
      <c r="T11" s="179" t="s">
        <v>2078</v>
      </c>
      <c r="U11" s="8" t="s">
        <v>2079</v>
      </c>
      <c r="V11" s="179" t="s">
        <v>2080</v>
      </c>
      <c r="W11" s="8" t="s">
        <v>2081</v>
      </c>
      <c r="X11" s="179" t="s">
        <v>2082</v>
      </c>
      <c r="Y11" s="8" t="s">
        <v>2083</v>
      </c>
      <c r="Z11" s="179" t="s">
        <v>2084</v>
      </c>
      <c r="AA11" s="8" t="s">
        <v>1723</v>
      </c>
      <c r="AB11" s="179" t="s">
        <v>1724</v>
      </c>
      <c r="AC11" s="8" t="s">
        <v>2085</v>
      </c>
      <c r="AD11" s="179" t="s">
        <v>2086</v>
      </c>
      <c r="AE11" s="8" t="s">
        <v>2087</v>
      </c>
      <c r="AF11" s="179" t="s">
        <v>2088</v>
      </c>
      <c r="AG11" s="8" t="s">
        <v>2089</v>
      </c>
      <c r="AH11" s="179" t="s">
        <v>2090</v>
      </c>
      <c r="AI11" s="8" t="s">
        <v>2091</v>
      </c>
      <c r="AJ11" s="179" t="s">
        <v>2092</v>
      </c>
      <c r="AK11" s="8" t="s">
        <v>1733</v>
      </c>
      <c r="AL11" s="179" t="s">
        <v>1734</v>
      </c>
      <c r="AM11" s="8" t="s">
        <v>2093</v>
      </c>
      <c r="AN11" s="179" t="s">
        <v>2094</v>
      </c>
      <c r="AO11" s="8" t="s">
        <v>2095</v>
      </c>
      <c r="AP11" s="179" t="s">
        <v>2096</v>
      </c>
      <c r="AQ11" s="8" t="s">
        <v>2097</v>
      </c>
      <c r="AR11" s="179" t="s">
        <v>2098</v>
      </c>
      <c r="AS11" s="8" t="s">
        <v>2099</v>
      </c>
      <c r="AT11" s="179" t="s">
        <v>2100</v>
      </c>
      <c r="AU11" s="8" t="s">
        <v>2101</v>
      </c>
      <c r="AV11" s="179" t="s">
        <v>2102</v>
      </c>
      <c r="AW11" s="8" t="s">
        <v>2103</v>
      </c>
      <c r="AX11" s="179" t="s">
        <v>2104</v>
      </c>
      <c r="AY11" s="8" t="s">
        <v>2105</v>
      </c>
      <c r="AZ11" s="179" t="s">
        <v>2106</v>
      </c>
      <c r="BA11" s="8" t="s">
        <v>2107</v>
      </c>
      <c r="BB11" s="179" t="s">
        <v>2108</v>
      </c>
      <c r="BC11" s="8" t="s">
        <v>2109</v>
      </c>
      <c r="BD11" s="179" t="s">
        <v>2110</v>
      </c>
      <c r="BE11" s="8" t="s">
        <v>1773</v>
      </c>
      <c r="BF11" s="179" t="s">
        <v>1774</v>
      </c>
      <c r="BG11" s="8" t="s">
        <v>2111</v>
      </c>
      <c r="BH11" s="179" t="s">
        <v>2112</v>
      </c>
      <c r="BI11" s="8" t="s">
        <v>2113</v>
      </c>
      <c r="BJ11" s="179" t="s">
        <v>2114</v>
      </c>
      <c r="BK11" s="8" t="s">
        <v>2115</v>
      </c>
      <c r="BL11" s="179" t="s">
        <v>2116</v>
      </c>
      <c r="BM11" s="8" t="s">
        <v>2117</v>
      </c>
      <c r="BN11" s="179" t="s">
        <v>2118</v>
      </c>
      <c r="BO11" s="8" t="s">
        <v>1803</v>
      </c>
      <c r="BP11" s="179" t="s">
        <v>1804</v>
      </c>
      <c r="BQ11" s="8" t="s">
        <v>2119</v>
      </c>
      <c r="BR11" s="179" t="s">
        <v>2120</v>
      </c>
      <c r="BS11" s="8" t="s">
        <v>2121</v>
      </c>
      <c r="BT11" s="179" t="s">
        <v>2122</v>
      </c>
      <c r="BU11" s="8" t="s">
        <v>2123</v>
      </c>
      <c r="BV11" s="179" t="s">
        <v>2124</v>
      </c>
      <c r="BW11" s="8" t="s">
        <v>2125</v>
      </c>
      <c r="BX11" s="179" t="s">
        <v>2126</v>
      </c>
      <c r="BY11" s="8" t="s">
        <v>1813</v>
      </c>
      <c r="BZ11" s="179" t="s">
        <v>1814</v>
      </c>
      <c r="CA11" s="8" t="s">
        <v>2127</v>
      </c>
      <c r="CB11" s="179" t="s">
        <v>2128</v>
      </c>
      <c r="CC11" s="8" t="s">
        <v>2129</v>
      </c>
      <c r="CD11" s="185" t="s">
        <v>2130</v>
      </c>
    </row>
    <row r="12" spans="1:82" ht="12.95" customHeight="1" x14ac:dyDescent="0.2">
      <c r="A12" s="2" t="s">
        <v>341</v>
      </c>
      <c r="B12" s="12">
        <v>2</v>
      </c>
      <c r="C12" s="13">
        <v>3.28432185964293</v>
      </c>
      <c r="D12" s="173">
        <v>1.0144183766079999</v>
      </c>
      <c r="E12" s="13">
        <v>5.1342621357046196</v>
      </c>
      <c r="F12" s="173">
        <v>1.2127851402116201</v>
      </c>
      <c r="G12" s="13">
        <v>6.0232798929504696</v>
      </c>
      <c r="H12" s="173">
        <v>1.3504717641503301</v>
      </c>
      <c r="I12" s="13">
        <v>2.7389580333075401</v>
      </c>
      <c r="J12" s="173">
        <v>1.6890289010456001</v>
      </c>
      <c r="K12" s="13">
        <v>0.88901775724585197</v>
      </c>
      <c r="L12" s="173">
        <v>1.81510930306839</v>
      </c>
      <c r="M12" s="13">
        <v>5.0081299307916201</v>
      </c>
      <c r="N12" s="173">
        <v>1.71130818815431</v>
      </c>
      <c r="O12" s="13">
        <v>6.1630342412970096</v>
      </c>
      <c r="P12" s="173">
        <v>1.21343544379769</v>
      </c>
      <c r="Q12" s="13">
        <v>6.4479049356700102</v>
      </c>
      <c r="R12" s="173">
        <v>1.29739854441221</v>
      </c>
      <c r="S12" s="13">
        <v>1.4397750048783899</v>
      </c>
      <c r="T12" s="173">
        <v>2.1475145396217701</v>
      </c>
      <c r="U12" s="13">
        <v>0.28487069437299301</v>
      </c>
      <c r="V12" s="173">
        <v>1.7764201528094099</v>
      </c>
      <c r="W12" s="13">
        <v>4.7723065950443999</v>
      </c>
      <c r="X12" s="173">
        <v>1.2312700136025401</v>
      </c>
      <c r="Y12" s="13">
        <v>6.8458408962016497</v>
      </c>
      <c r="Z12" s="173">
        <v>1.62254146648357</v>
      </c>
      <c r="AA12" s="13">
        <v>7.9581313090466201</v>
      </c>
      <c r="AB12" s="173">
        <v>1.6616139508701699</v>
      </c>
      <c r="AC12" s="13">
        <v>3.1858247140022198</v>
      </c>
      <c r="AD12" s="173">
        <v>2.0680877080344402</v>
      </c>
      <c r="AE12" s="13">
        <v>1.11229041284497</v>
      </c>
      <c r="AF12" s="173">
        <v>2.3224129116470702</v>
      </c>
      <c r="AG12" s="13">
        <v>4.00467036195933</v>
      </c>
      <c r="AH12" s="173">
        <v>1.14046690901014</v>
      </c>
      <c r="AI12" s="13">
        <v>9.47164645699951</v>
      </c>
      <c r="AJ12" s="173">
        <v>1.4081655782764899</v>
      </c>
      <c r="AK12" s="13">
        <v>6.3328070339993898</v>
      </c>
      <c r="AL12" s="173">
        <v>1.3569294756939601</v>
      </c>
      <c r="AM12" s="13">
        <v>2.3281366720400598</v>
      </c>
      <c r="AN12" s="173">
        <v>1.7725468604677901</v>
      </c>
      <c r="AO12" s="13">
        <v>-3.1388394230001202</v>
      </c>
      <c r="AP12" s="173">
        <v>1.9555530925673801</v>
      </c>
      <c r="AQ12" s="13">
        <v>5.9661874862235198</v>
      </c>
      <c r="AR12" s="173">
        <v>1.29947170762443</v>
      </c>
      <c r="AS12" s="13">
        <v>8.6277929181287192</v>
      </c>
      <c r="AT12" s="173">
        <v>1.2670360266409</v>
      </c>
      <c r="AU12" s="13">
        <v>11.0427211301739</v>
      </c>
      <c r="AV12" s="173">
        <v>2.01511064572315</v>
      </c>
      <c r="AW12" s="13">
        <v>5.0765336439503699</v>
      </c>
      <c r="AX12" s="173">
        <v>2.3977693036285102</v>
      </c>
      <c r="AY12" s="13">
        <v>2.4149282120451701</v>
      </c>
      <c r="AZ12" s="173">
        <v>2.38034686701597</v>
      </c>
      <c r="BA12" s="13">
        <v>9.8569842547383395</v>
      </c>
      <c r="BB12" s="173">
        <v>1.50110939586818</v>
      </c>
      <c r="BC12" s="13">
        <v>12.3182014069983</v>
      </c>
      <c r="BD12" s="173">
        <v>1.4423659603701</v>
      </c>
      <c r="BE12" s="13">
        <v>16.489026697490399</v>
      </c>
      <c r="BF12" s="173">
        <v>2.0492032946063699</v>
      </c>
      <c r="BG12" s="13">
        <v>6.6320424427520903</v>
      </c>
      <c r="BH12" s="173">
        <v>2.5401896702784499</v>
      </c>
      <c r="BI12" s="13">
        <v>4.1708252904921501</v>
      </c>
      <c r="BJ12" s="173">
        <v>2.5059237231528</v>
      </c>
      <c r="BK12" s="13">
        <v>10.897782559211</v>
      </c>
      <c r="BL12" s="173">
        <v>1.6799635239817401</v>
      </c>
      <c r="BM12" s="13">
        <v>19.596445893638801</v>
      </c>
      <c r="BN12" s="173">
        <v>1.6721904309940401</v>
      </c>
      <c r="BO12" s="13">
        <v>16.698361313892701</v>
      </c>
      <c r="BP12" s="173">
        <v>2.0937632797504802</v>
      </c>
      <c r="BQ12" s="13">
        <v>5.8005787546817</v>
      </c>
      <c r="BR12" s="173">
        <v>2.6844221191050801</v>
      </c>
      <c r="BS12" s="13">
        <v>-2.8980845797460999</v>
      </c>
      <c r="BT12" s="173">
        <v>2.6795644252638402</v>
      </c>
      <c r="BU12" s="13">
        <v>5.5153587079961204</v>
      </c>
      <c r="BV12" s="173">
        <v>1.15143341530923</v>
      </c>
      <c r="BW12" s="13">
        <v>11.7201831286717</v>
      </c>
      <c r="BX12" s="173">
        <v>1.3363441097681801</v>
      </c>
      <c r="BY12" s="13">
        <v>11.6001137340751</v>
      </c>
      <c r="BZ12" s="173">
        <v>1.48224583782533</v>
      </c>
      <c r="CA12" s="13">
        <v>6.08475502607903</v>
      </c>
      <c r="CB12" s="173">
        <v>1.87692611299465</v>
      </c>
      <c r="CC12" s="13">
        <v>-0.12006939459657</v>
      </c>
      <c r="CD12" s="182">
        <v>1.99571248015906</v>
      </c>
    </row>
    <row r="13" spans="1:82" ht="12.95" customHeight="1" x14ac:dyDescent="0.2">
      <c r="A13" s="2" t="s">
        <v>342</v>
      </c>
      <c r="B13" s="12">
        <v>2</v>
      </c>
      <c r="C13" s="13" t="s">
        <v>476</v>
      </c>
      <c r="D13" s="173" t="s">
        <v>476</v>
      </c>
      <c r="E13" s="13">
        <v>7.4217513679549896</v>
      </c>
      <c r="F13" s="173">
        <v>0.89826984894172401</v>
      </c>
      <c r="G13" s="13">
        <v>6.5783684371689501</v>
      </c>
      <c r="H13" s="173">
        <v>0.78074776281918001</v>
      </c>
      <c r="I13" s="13" t="s">
        <v>476</v>
      </c>
      <c r="J13" s="173" t="s">
        <v>476</v>
      </c>
      <c r="K13" s="13">
        <v>-0.84338293078604398</v>
      </c>
      <c r="L13" s="173">
        <v>1.19014948248736</v>
      </c>
      <c r="M13" s="13" t="s">
        <v>476</v>
      </c>
      <c r="N13" s="173" t="s">
        <v>476</v>
      </c>
      <c r="O13" s="13">
        <v>9.8032106073832104</v>
      </c>
      <c r="P13" s="173">
        <v>0.87571867060312103</v>
      </c>
      <c r="Q13" s="13">
        <v>13.8242583194542</v>
      </c>
      <c r="R13" s="173">
        <v>1.5139200972047</v>
      </c>
      <c r="S13" s="13" t="s">
        <v>476</v>
      </c>
      <c r="T13" s="173" t="s">
        <v>476</v>
      </c>
      <c r="U13" s="13">
        <v>4.02104771207095</v>
      </c>
      <c r="V13" s="173">
        <v>1.74895318712743</v>
      </c>
      <c r="W13" s="13" t="s">
        <v>476</v>
      </c>
      <c r="X13" s="173" t="s">
        <v>476</v>
      </c>
      <c r="Y13" s="13">
        <v>4.7935507740355199</v>
      </c>
      <c r="Z13" s="173">
        <v>0.84195725014789202</v>
      </c>
      <c r="AA13" s="13">
        <v>7.2613221206944898</v>
      </c>
      <c r="AB13" s="173">
        <v>1.1217603473580999</v>
      </c>
      <c r="AC13" s="13" t="s">
        <v>476</v>
      </c>
      <c r="AD13" s="173" t="s">
        <v>476</v>
      </c>
      <c r="AE13" s="13">
        <v>2.4677713466589699</v>
      </c>
      <c r="AF13" s="173">
        <v>1.4025827205486201</v>
      </c>
      <c r="AG13" s="13" t="s">
        <v>476</v>
      </c>
      <c r="AH13" s="173" t="s">
        <v>476</v>
      </c>
      <c r="AI13" s="13">
        <v>16.080236363154501</v>
      </c>
      <c r="AJ13" s="173">
        <v>1.45852512260086</v>
      </c>
      <c r="AK13" s="13">
        <v>19.180051501102501</v>
      </c>
      <c r="AL13" s="173">
        <v>1.8273291118149599</v>
      </c>
      <c r="AM13" s="13" t="s">
        <v>476</v>
      </c>
      <c r="AN13" s="173" t="s">
        <v>476</v>
      </c>
      <c r="AO13" s="13">
        <v>3.0998151379479899</v>
      </c>
      <c r="AP13" s="173">
        <v>2.3380391819095601</v>
      </c>
      <c r="AQ13" s="13" t="s">
        <v>476</v>
      </c>
      <c r="AR13" s="173" t="s">
        <v>476</v>
      </c>
      <c r="AS13" s="13">
        <v>12.8113656575053</v>
      </c>
      <c r="AT13" s="173">
        <v>1.13647490453996</v>
      </c>
      <c r="AU13" s="13">
        <v>16.687085681304001</v>
      </c>
      <c r="AV13" s="173">
        <v>1.6364831636802799</v>
      </c>
      <c r="AW13" s="13" t="s">
        <v>476</v>
      </c>
      <c r="AX13" s="173" t="s">
        <v>476</v>
      </c>
      <c r="AY13" s="13">
        <v>3.8757200237987299</v>
      </c>
      <c r="AZ13" s="173">
        <v>1.99239864325845</v>
      </c>
      <c r="BA13" s="13" t="s">
        <v>476</v>
      </c>
      <c r="BB13" s="173" t="s">
        <v>476</v>
      </c>
      <c r="BC13" s="13">
        <v>28.810204404199499</v>
      </c>
      <c r="BD13" s="173">
        <v>1.4211864244346</v>
      </c>
      <c r="BE13" s="13">
        <v>42.871733888160101</v>
      </c>
      <c r="BF13" s="173">
        <v>1.6667380278328101</v>
      </c>
      <c r="BG13" s="13" t="s">
        <v>476</v>
      </c>
      <c r="BH13" s="173" t="s">
        <v>476</v>
      </c>
      <c r="BI13" s="13">
        <v>14.0615294839606</v>
      </c>
      <c r="BJ13" s="173">
        <v>2.19038501328447</v>
      </c>
      <c r="BK13" s="13" t="s">
        <v>476</v>
      </c>
      <c r="BL13" s="173" t="s">
        <v>476</v>
      </c>
      <c r="BM13" s="13">
        <v>22.1540405794157</v>
      </c>
      <c r="BN13" s="173">
        <v>1.3807940075679499</v>
      </c>
      <c r="BO13" s="13">
        <v>29.762024849889698</v>
      </c>
      <c r="BP13" s="173">
        <v>2.1951674926785301</v>
      </c>
      <c r="BQ13" s="13" t="s">
        <v>476</v>
      </c>
      <c r="BR13" s="173" t="s">
        <v>476</v>
      </c>
      <c r="BS13" s="13">
        <v>7.6079842704740397</v>
      </c>
      <c r="BT13" s="173">
        <v>2.5933284428024299</v>
      </c>
      <c r="BU13" s="13" t="s">
        <v>476</v>
      </c>
      <c r="BV13" s="173" t="s">
        <v>476</v>
      </c>
      <c r="BW13" s="13">
        <v>18.419815195839401</v>
      </c>
      <c r="BX13" s="173">
        <v>1.4984706299961901</v>
      </c>
      <c r="BY13" s="13">
        <v>25.2450171606027</v>
      </c>
      <c r="BZ13" s="173">
        <v>1.62895474134038</v>
      </c>
      <c r="CA13" s="13" t="s">
        <v>476</v>
      </c>
      <c r="CB13" s="173" t="s">
        <v>476</v>
      </c>
      <c r="CC13" s="13">
        <v>6.82520196476331</v>
      </c>
      <c r="CD13" s="182">
        <v>2.2133476406331898</v>
      </c>
    </row>
    <row r="14" spans="1:82" ht="12.95" customHeight="1" x14ac:dyDescent="0.2">
      <c r="A14" s="2" t="s">
        <v>345</v>
      </c>
      <c r="B14" s="12">
        <v>2</v>
      </c>
      <c r="C14" s="13" t="s">
        <v>476</v>
      </c>
      <c r="D14" s="173" t="s">
        <v>476</v>
      </c>
      <c r="E14" s="13">
        <v>5.11707257228512</v>
      </c>
      <c r="F14" s="173">
        <v>0.76487716363400504</v>
      </c>
      <c r="G14" s="13">
        <v>7.7229631914116901</v>
      </c>
      <c r="H14" s="173">
        <v>0.94980272545669797</v>
      </c>
      <c r="I14" s="13" t="s">
        <v>476</v>
      </c>
      <c r="J14" s="173" t="s">
        <v>476</v>
      </c>
      <c r="K14" s="13">
        <v>2.6058906191265798</v>
      </c>
      <c r="L14" s="173">
        <v>1.2194926374249999</v>
      </c>
      <c r="M14" s="13" t="s">
        <v>476</v>
      </c>
      <c r="N14" s="173" t="s">
        <v>476</v>
      </c>
      <c r="O14" s="13">
        <v>6.96952240357877</v>
      </c>
      <c r="P14" s="173">
        <v>0.83136720188198199</v>
      </c>
      <c r="Q14" s="13">
        <v>9.9278097317299192</v>
      </c>
      <c r="R14" s="173">
        <v>1.10797803551688</v>
      </c>
      <c r="S14" s="13" t="s">
        <v>476</v>
      </c>
      <c r="T14" s="173" t="s">
        <v>476</v>
      </c>
      <c r="U14" s="13">
        <v>2.9582873281511501</v>
      </c>
      <c r="V14" s="173">
        <v>1.3852027835493701</v>
      </c>
      <c r="W14" s="13" t="s">
        <v>476</v>
      </c>
      <c r="X14" s="173" t="s">
        <v>476</v>
      </c>
      <c r="Y14" s="13">
        <v>7.6009819071420202</v>
      </c>
      <c r="Z14" s="173">
        <v>0.83809654086478802</v>
      </c>
      <c r="AA14" s="13">
        <v>11.0788438729533</v>
      </c>
      <c r="AB14" s="173">
        <v>1.1060740837207601</v>
      </c>
      <c r="AC14" s="13" t="s">
        <v>476</v>
      </c>
      <c r="AD14" s="173" t="s">
        <v>476</v>
      </c>
      <c r="AE14" s="13">
        <v>3.4778619658113299</v>
      </c>
      <c r="AF14" s="173">
        <v>1.3877340128743101</v>
      </c>
      <c r="AG14" s="13" t="s">
        <v>476</v>
      </c>
      <c r="AH14" s="173" t="s">
        <v>476</v>
      </c>
      <c r="AI14" s="13">
        <v>12.955021031920401</v>
      </c>
      <c r="AJ14" s="173">
        <v>1.28457099898029</v>
      </c>
      <c r="AK14" s="13">
        <v>13.006885905788399</v>
      </c>
      <c r="AL14" s="173">
        <v>1.4697714344428401</v>
      </c>
      <c r="AM14" s="13" t="s">
        <v>476</v>
      </c>
      <c r="AN14" s="173" t="s">
        <v>476</v>
      </c>
      <c r="AO14" s="13">
        <v>5.18648738679897E-2</v>
      </c>
      <c r="AP14" s="173">
        <v>1.9520119674134599</v>
      </c>
      <c r="AQ14" s="13" t="s">
        <v>476</v>
      </c>
      <c r="AR14" s="173" t="s">
        <v>476</v>
      </c>
      <c r="AS14" s="13">
        <v>14.8169991312559</v>
      </c>
      <c r="AT14" s="173">
        <v>1.32631011550268</v>
      </c>
      <c r="AU14" s="13">
        <v>14.9886441367047</v>
      </c>
      <c r="AV14" s="173">
        <v>1.36018829768741</v>
      </c>
      <c r="AW14" s="13" t="s">
        <v>476</v>
      </c>
      <c r="AX14" s="173" t="s">
        <v>476</v>
      </c>
      <c r="AY14" s="13">
        <v>0.171645005448854</v>
      </c>
      <c r="AZ14" s="173">
        <v>1.89979228539609</v>
      </c>
      <c r="BA14" s="13" t="s">
        <v>476</v>
      </c>
      <c r="BB14" s="173" t="s">
        <v>476</v>
      </c>
      <c r="BC14" s="13">
        <v>18.865503636015301</v>
      </c>
      <c r="BD14" s="173">
        <v>1.37447589754363</v>
      </c>
      <c r="BE14" s="13">
        <v>25.792643232481801</v>
      </c>
      <c r="BF14" s="173">
        <v>1.63613129365154</v>
      </c>
      <c r="BG14" s="13" t="s">
        <v>476</v>
      </c>
      <c r="BH14" s="173" t="s">
        <v>476</v>
      </c>
      <c r="BI14" s="13">
        <v>6.9271395964664997</v>
      </c>
      <c r="BJ14" s="173">
        <v>2.1368457134276699</v>
      </c>
      <c r="BK14" s="13" t="s">
        <v>476</v>
      </c>
      <c r="BL14" s="173" t="s">
        <v>476</v>
      </c>
      <c r="BM14" s="13">
        <v>22.180951353084598</v>
      </c>
      <c r="BN14" s="173">
        <v>1.7954706637226701</v>
      </c>
      <c r="BO14" s="13">
        <v>20.804568048863601</v>
      </c>
      <c r="BP14" s="173">
        <v>1.67940472958842</v>
      </c>
      <c r="BQ14" s="13" t="s">
        <v>476</v>
      </c>
      <c r="BR14" s="173" t="s">
        <v>476</v>
      </c>
      <c r="BS14" s="13">
        <v>-1.3763833042210301</v>
      </c>
      <c r="BT14" s="173">
        <v>2.4584782183400899</v>
      </c>
      <c r="BU14" s="13" t="s">
        <v>476</v>
      </c>
      <c r="BV14" s="173" t="s">
        <v>476</v>
      </c>
      <c r="BW14" s="13">
        <v>13.4006404488354</v>
      </c>
      <c r="BX14" s="173">
        <v>1.06407341262106</v>
      </c>
      <c r="BY14" s="13">
        <v>15.2782432818085</v>
      </c>
      <c r="BZ14" s="173">
        <v>1.4421882941067199</v>
      </c>
      <c r="CA14" s="13" t="s">
        <v>476</v>
      </c>
      <c r="CB14" s="173" t="s">
        <v>476</v>
      </c>
      <c r="CC14" s="13">
        <v>1.8776028329730901</v>
      </c>
      <c r="CD14" s="182">
        <v>1.79224978814491</v>
      </c>
    </row>
    <row r="15" spans="1:82" ht="12.95" customHeight="1" x14ac:dyDescent="0.2">
      <c r="A15" s="17" t="s">
        <v>346</v>
      </c>
      <c r="B15" s="12">
        <v>2</v>
      </c>
      <c r="C15" s="13">
        <v>3.0374424328286902</v>
      </c>
      <c r="D15" s="173">
        <v>0.65495045504831795</v>
      </c>
      <c r="E15" s="13">
        <v>3.7094413951115999</v>
      </c>
      <c r="F15" s="173">
        <v>0.83830952796406</v>
      </c>
      <c r="G15" s="13">
        <v>7.5085104913087699</v>
      </c>
      <c r="H15" s="173">
        <v>1.26013867324831</v>
      </c>
      <c r="I15" s="13">
        <v>4.4710680584800802</v>
      </c>
      <c r="J15" s="173">
        <v>1.42017941626543</v>
      </c>
      <c r="K15" s="13">
        <v>3.79906909619717</v>
      </c>
      <c r="L15" s="173">
        <v>1.51350994066486</v>
      </c>
      <c r="M15" s="13">
        <v>4.4447635066056899</v>
      </c>
      <c r="N15" s="173">
        <v>0.90844696838654304</v>
      </c>
      <c r="O15" s="13">
        <v>4.42914686773151</v>
      </c>
      <c r="P15" s="173">
        <v>0.93037967434318203</v>
      </c>
      <c r="Q15" s="13">
        <v>8.9769880714160895</v>
      </c>
      <c r="R15" s="173">
        <v>1.33679177014255</v>
      </c>
      <c r="S15" s="13">
        <v>4.5322245648103996</v>
      </c>
      <c r="T15" s="173">
        <v>1.61625744579617</v>
      </c>
      <c r="U15" s="13">
        <v>4.5478412036845803</v>
      </c>
      <c r="V15" s="173">
        <v>1.6286861499846399</v>
      </c>
      <c r="W15" s="13">
        <v>3.4606623567841202</v>
      </c>
      <c r="X15" s="173">
        <v>0.70878535510181695</v>
      </c>
      <c r="Y15" s="13">
        <v>3.78339091306063</v>
      </c>
      <c r="Z15" s="173">
        <v>0.78672752828838299</v>
      </c>
      <c r="AA15" s="13">
        <v>7.9928556666594703</v>
      </c>
      <c r="AB15" s="173">
        <v>1.39374843900761</v>
      </c>
      <c r="AC15" s="13">
        <v>4.5321933098753604</v>
      </c>
      <c r="AD15" s="173">
        <v>1.5636212427704399</v>
      </c>
      <c r="AE15" s="13">
        <v>4.2094647535988399</v>
      </c>
      <c r="AF15" s="173">
        <v>1.6004608445703701</v>
      </c>
      <c r="AG15" s="13">
        <v>6.9341595178561297</v>
      </c>
      <c r="AH15" s="173">
        <v>1.1802023195823299</v>
      </c>
      <c r="AI15" s="13">
        <v>9.6006296136159701</v>
      </c>
      <c r="AJ15" s="173">
        <v>1.83985628583814</v>
      </c>
      <c r="AK15" s="13">
        <v>11.9434242402733</v>
      </c>
      <c r="AL15" s="173">
        <v>1.79865314216697</v>
      </c>
      <c r="AM15" s="13">
        <v>5.0092647224172202</v>
      </c>
      <c r="AN15" s="173">
        <v>2.1512858110847599</v>
      </c>
      <c r="AO15" s="13">
        <v>2.34279462665737</v>
      </c>
      <c r="AP15" s="173">
        <v>2.5729796498156099</v>
      </c>
      <c r="AQ15" s="13">
        <v>4.9550963711232097</v>
      </c>
      <c r="AR15" s="173">
        <v>0.99018479214532795</v>
      </c>
      <c r="AS15" s="13">
        <v>6.4763071502845397</v>
      </c>
      <c r="AT15" s="173">
        <v>1.1211063597395801</v>
      </c>
      <c r="AU15" s="13">
        <v>12.4024191425385</v>
      </c>
      <c r="AV15" s="173">
        <v>1.51432946988287</v>
      </c>
      <c r="AW15" s="13">
        <v>7.4473227714153403</v>
      </c>
      <c r="AX15" s="173">
        <v>1.80932574898817</v>
      </c>
      <c r="AY15" s="13">
        <v>5.9261119922540102</v>
      </c>
      <c r="AZ15" s="173">
        <v>1.88416379680862</v>
      </c>
      <c r="BA15" s="13">
        <v>8.9795804211007404</v>
      </c>
      <c r="BB15" s="173">
        <v>1.06958677012766</v>
      </c>
      <c r="BC15" s="13">
        <v>16.436508971681999</v>
      </c>
      <c r="BD15" s="173">
        <v>1.7199021001819801</v>
      </c>
      <c r="BE15" s="13">
        <v>24.810265528976998</v>
      </c>
      <c r="BF15" s="173">
        <v>2.2620454919190398</v>
      </c>
      <c r="BG15" s="13">
        <v>15.830685107876301</v>
      </c>
      <c r="BH15" s="173">
        <v>2.50217218958716</v>
      </c>
      <c r="BI15" s="13">
        <v>8.3737565572949499</v>
      </c>
      <c r="BJ15" s="173">
        <v>2.84163914699274</v>
      </c>
      <c r="BK15" s="13">
        <v>5.1040520072546602</v>
      </c>
      <c r="BL15" s="173">
        <v>0.99436006790550102</v>
      </c>
      <c r="BM15" s="13">
        <v>17.3131980965521</v>
      </c>
      <c r="BN15" s="173">
        <v>2.01781218679564</v>
      </c>
      <c r="BO15" s="13">
        <v>16.2336774776259</v>
      </c>
      <c r="BP15" s="173">
        <v>2.1528914623854098</v>
      </c>
      <c r="BQ15" s="13">
        <v>11.1296254703713</v>
      </c>
      <c r="BR15" s="173">
        <v>2.3714328144514298</v>
      </c>
      <c r="BS15" s="13">
        <v>-1.0795206189261299</v>
      </c>
      <c r="BT15" s="173">
        <v>2.9506791879146999</v>
      </c>
      <c r="BU15" s="13">
        <v>4.9558620815603804</v>
      </c>
      <c r="BV15" s="173">
        <v>1.2142601959399799</v>
      </c>
      <c r="BW15" s="13">
        <v>10.3713177444815</v>
      </c>
      <c r="BX15" s="173">
        <v>1.2527552384665801</v>
      </c>
      <c r="BY15" s="13">
        <v>12.2852941018441</v>
      </c>
      <c r="BZ15" s="173">
        <v>1.6667273134273799</v>
      </c>
      <c r="CA15" s="13">
        <v>7.3294320202837104</v>
      </c>
      <c r="CB15" s="173">
        <v>2.0621366978862201</v>
      </c>
      <c r="CC15" s="13">
        <v>1.9139763573625901</v>
      </c>
      <c r="CD15" s="182">
        <v>2.08503612074955</v>
      </c>
    </row>
    <row r="16" spans="1:82" ht="12.95" customHeight="1" x14ac:dyDescent="0.2">
      <c r="A16" s="17" t="s">
        <v>347</v>
      </c>
      <c r="B16" s="12">
        <v>2</v>
      </c>
      <c r="C16" s="13" t="s">
        <v>476</v>
      </c>
      <c r="D16" s="173" t="s">
        <v>476</v>
      </c>
      <c r="E16" s="13">
        <v>6.5873548094067704</v>
      </c>
      <c r="F16" s="173">
        <v>1.1839540864746101</v>
      </c>
      <c r="G16" s="13">
        <v>8.1620946376096395</v>
      </c>
      <c r="H16" s="173">
        <v>1.4612872108641799</v>
      </c>
      <c r="I16" s="13" t="s">
        <v>476</v>
      </c>
      <c r="J16" s="173" t="s">
        <v>476</v>
      </c>
      <c r="K16" s="13">
        <v>1.57473982820287</v>
      </c>
      <c r="L16" s="173">
        <v>1.88071996626694</v>
      </c>
      <c r="M16" s="13" t="s">
        <v>476</v>
      </c>
      <c r="N16" s="173" t="s">
        <v>476</v>
      </c>
      <c r="O16" s="13">
        <v>9.61748378084671</v>
      </c>
      <c r="P16" s="173">
        <v>1.49362062444871</v>
      </c>
      <c r="Q16" s="13">
        <v>11.877751070654799</v>
      </c>
      <c r="R16" s="173">
        <v>1.8695751159518701</v>
      </c>
      <c r="S16" s="13" t="s">
        <v>476</v>
      </c>
      <c r="T16" s="173" t="s">
        <v>476</v>
      </c>
      <c r="U16" s="13">
        <v>2.2602672898081302</v>
      </c>
      <c r="V16" s="173">
        <v>2.39295083191548</v>
      </c>
      <c r="W16" s="13" t="s">
        <v>476</v>
      </c>
      <c r="X16" s="173" t="s">
        <v>476</v>
      </c>
      <c r="Y16" s="13">
        <v>11.5787641338502</v>
      </c>
      <c r="Z16" s="173">
        <v>1.3855523527775999</v>
      </c>
      <c r="AA16" s="13">
        <v>17.357782817011</v>
      </c>
      <c r="AB16" s="173">
        <v>1.8517168482145201</v>
      </c>
      <c r="AC16" s="13" t="s">
        <v>476</v>
      </c>
      <c r="AD16" s="173" t="s">
        <v>476</v>
      </c>
      <c r="AE16" s="13">
        <v>5.7790186831608201</v>
      </c>
      <c r="AF16" s="173">
        <v>2.3127063385239999</v>
      </c>
      <c r="AG16" s="13" t="s">
        <v>476</v>
      </c>
      <c r="AH16" s="173" t="s">
        <v>476</v>
      </c>
      <c r="AI16" s="13">
        <v>16.4322708040626</v>
      </c>
      <c r="AJ16" s="173">
        <v>1.7419186738403201</v>
      </c>
      <c r="AK16" s="13">
        <v>15.1803183820463</v>
      </c>
      <c r="AL16" s="173">
        <v>2.2407494388127902</v>
      </c>
      <c r="AM16" s="13" t="s">
        <v>476</v>
      </c>
      <c r="AN16" s="173" t="s">
        <v>476</v>
      </c>
      <c r="AO16" s="13">
        <v>-1.2519524220162901</v>
      </c>
      <c r="AP16" s="173">
        <v>2.83817524367567</v>
      </c>
      <c r="AQ16" s="13" t="s">
        <v>476</v>
      </c>
      <c r="AR16" s="173" t="s">
        <v>476</v>
      </c>
      <c r="AS16" s="13">
        <v>23.503827909682201</v>
      </c>
      <c r="AT16" s="173">
        <v>2.2055099603106401</v>
      </c>
      <c r="AU16" s="13">
        <v>20.366322316970901</v>
      </c>
      <c r="AV16" s="173">
        <v>2.8227747303533599</v>
      </c>
      <c r="AW16" s="13" t="s">
        <v>476</v>
      </c>
      <c r="AX16" s="173" t="s">
        <v>476</v>
      </c>
      <c r="AY16" s="13">
        <v>-3.1375055927112601</v>
      </c>
      <c r="AZ16" s="173">
        <v>3.5822243597171499</v>
      </c>
      <c r="BA16" s="13" t="s">
        <v>476</v>
      </c>
      <c r="BB16" s="173" t="s">
        <v>476</v>
      </c>
      <c r="BC16" s="13">
        <v>21.398444539601901</v>
      </c>
      <c r="BD16" s="173">
        <v>2.3559988723324898</v>
      </c>
      <c r="BE16" s="13">
        <v>27.805642821322198</v>
      </c>
      <c r="BF16" s="173">
        <v>2.4106898812574702</v>
      </c>
      <c r="BG16" s="13" t="s">
        <v>476</v>
      </c>
      <c r="BH16" s="173" t="s">
        <v>476</v>
      </c>
      <c r="BI16" s="13">
        <v>6.4071982817203397</v>
      </c>
      <c r="BJ16" s="173">
        <v>3.3707797896079001</v>
      </c>
      <c r="BK16" s="13" t="s">
        <v>476</v>
      </c>
      <c r="BL16" s="173" t="s">
        <v>476</v>
      </c>
      <c r="BM16" s="13">
        <v>27.283095107188998</v>
      </c>
      <c r="BN16" s="173">
        <v>2.7287485444124</v>
      </c>
      <c r="BO16" s="13">
        <v>30.219763253162998</v>
      </c>
      <c r="BP16" s="173">
        <v>3.04660987702905</v>
      </c>
      <c r="BQ16" s="13" t="s">
        <v>476</v>
      </c>
      <c r="BR16" s="173" t="s">
        <v>476</v>
      </c>
      <c r="BS16" s="13">
        <v>2.9366681459739801</v>
      </c>
      <c r="BT16" s="173">
        <v>4.0899755942357103</v>
      </c>
      <c r="BU16" s="13" t="s">
        <v>476</v>
      </c>
      <c r="BV16" s="173" t="s">
        <v>476</v>
      </c>
      <c r="BW16" s="13">
        <v>16.561686540213699</v>
      </c>
      <c r="BX16" s="173">
        <v>1.76165217658552</v>
      </c>
      <c r="BY16" s="13">
        <v>21.411124196343199</v>
      </c>
      <c r="BZ16" s="173">
        <v>2.92524926599746</v>
      </c>
      <c r="CA16" s="13" t="s">
        <v>476</v>
      </c>
      <c r="CB16" s="173" t="s">
        <v>476</v>
      </c>
      <c r="CC16" s="13">
        <v>4.8494376561294903</v>
      </c>
      <c r="CD16" s="182">
        <v>3.4147476714227598</v>
      </c>
    </row>
    <row r="17" spans="1:82" ht="12.95" customHeight="1" x14ac:dyDescent="0.2">
      <c r="A17" s="2" t="s">
        <v>348</v>
      </c>
      <c r="B17" s="12">
        <v>2</v>
      </c>
      <c r="C17" s="13">
        <v>4.3545856349770498</v>
      </c>
      <c r="D17" s="173">
        <v>0.62213749654038297</v>
      </c>
      <c r="E17" s="13">
        <v>8.5101191147189308</v>
      </c>
      <c r="F17" s="173">
        <v>2.2769152077703598</v>
      </c>
      <c r="G17" s="13">
        <v>11.360753985307699</v>
      </c>
      <c r="H17" s="173">
        <v>1.9550505255420301</v>
      </c>
      <c r="I17" s="13">
        <v>7.00616835033067</v>
      </c>
      <c r="J17" s="173">
        <v>2.0516524125747302</v>
      </c>
      <c r="K17" s="13">
        <v>2.8506348705887801</v>
      </c>
      <c r="L17" s="173">
        <v>3.0010940373134098</v>
      </c>
      <c r="M17" s="13">
        <v>7.0160422228746597</v>
      </c>
      <c r="N17" s="173">
        <v>0.75232296278967903</v>
      </c>
      <c r="O17" s="13">
        <v>9.5649426535149598</v>
      </c>
      <c r="P17" s="173">
        <v>1.99040898573813</v>
      </c>
      <c r="Q17" s="13">
        <v>17.9049765169738</v>
      </c>
      <c r="R17" s="173">
        <v>2.1836196713429801</v>
      </c>
      <c r="S17" s="13">
        <v>10.8889342940991</v>
      </c>
      <c r="T17" s="173">
        <v>2.30958539773196</v>
      </c>
      <c r="U17" s="13">
        <v>8.3400338634588298</v>
      </c>
      <c r="V17" s="173">
        <v>2.9546442763187399</v>
      </c>
      <c r="W17" s="13">
        <v>6.5940634831359297</v>
      </c>
      <c r="X17" s="173">
        <v>0.84821165040775304</v>
      </c>
      <c r="Y17" s="13">
        <v>8.7168870198407298</v>
      </c>
      <c r="Z17" s="173">
        <v>1.7901284410312901</v>
      </c>
      <c r="AA17" s="13">
        <v>14.242796818672099</v>
      </c>
      <c r="AB17" s="173">
        <v>2.07660236182168</v>
      </c>
      <c r="AC17" s="13">
        <v>7.6487333355362104</v>
      </c>
      <c r="AD17" s="173">
        <v>2.2431541126304402</v>
      </c>
      <c r="AE17" s="13">
        <v>5.5259097988314103</v>
      </c>
      <c r="AF17" s="173">
        <v>2.7416851030912501</v>
      </c>
      <c r="AG17" s="13">
        <v>7.2761802178262798</v>
      </c>
      <c r="AH17" s="173">
        <v>0.65533614911493798</v>
      </c>
      <c r="AI17" s="13">
        <v>10.3394215718585</v>
      </c>
      <c r="AJ17" s="173">
        <v>2.32703800347773</v>
      </c>
      <c r="AK17" s="13">
        <v>13.448958532360701</v>
      </c>
      <c r="AL17" s="173">
        <v>2.1152974006980001</v>
      </c>
      <c r="AM17" s="13">
        <v>6.1727783145344199</v>
      </c>
      <c r="AN17" s="173">
        <v>2.2144860716962098</v>
      </c>
      <c r="AO17" s="13">
        <v>3.1095369605022398</v>
      </c>
      <c r="AP17" s="173">
        <v>3.1447716869479301</v>
      </c>
      <c r="AQ17" s="13">
        <v>16.826660034181199</v>
      </c>
      <c r="AR17" s="173">
        <v>1.25563001070475</v>
      </c>
      <c r="AS17" s="13">
        <v>21.273532122219802</v>
      </c>
      <c r="AT17" s="173">
        <v>2.77595889409251</v>
      </c>
      <c r="AU17" s="13">
        <v>27.697847206150001</v>
      </c>
      <c r="AV17" s="173">
        <v>2.6460627095995899</v>
      </c>
      <c r="AW17" s="13">
        <v>10.871187171968799</v>
      </c>
      <c r="AX17" s="173">
        <v>2.9288657509206399</v>
      </c>
      <c r="AY17" s="13">
        <v>6.4243150839302503</v>
      </c>
      <c r="AZ17" s="173">
        <v>3.8350483236622801</v>
      </c>
      <c r="BA17" s="13">
        <v>16.3397271790943</v>
      </c>
      <c r="BB17" s="173">
        <v>1.25388947716632</v>
      </c>
      <c r="BC17" s="13">
        <v>19.4701990190453</v>
      </c>
      <c r="BD17" s="173">
        <v>2.92681275504397</v>
      </c>
      <c r="BE17" s="13">
        <v>25.562199955543601</v>
      </c>
      <c r="BF17" s="173">
        <v>2.4733482942896399</v>
      </c>
      <c r="BG17" s="13">
        <v>9.2224727764492709</v>
      </c>
      <c r="BH17" s="173">
        <v>2.7730291390127699</v>
      </c>
      <c r="BI17" s="13">
        <v>6.0920009364982901</v>
      </c>
      <c r="BJ17" s="173">
        <v>3.8319296298279699</v>
      </c>
      <c r="BK17" s="13">
        <v>53.480613741586097</v>
      </c>
      <c r="BL17" s="173">
        <v>1.77910641974157</v>
      </c>
      <c r="BM17" s="13">
        <v>49.9483547683826</v>
      </c>
      <c r="BN17" s="173">
        <v>3.76018475939768</v>
      </c>
      <c r="BO17" s="13">
        <v>45.572895680774103</v>
      </c>
      <c r="BP17" s="173">
        <v>3.3343496934310299</v>
      </c>
      <c r="BQ17" s="13">
        <v>-7.9077180608119999</v>
      </c>
      <c r="BR17" s="173">
        <v>3.7792998731047098</v>
      </c>
      <c r="BS17" s="13">
        <v>-4.3754590876085002</v>
      </c>
      <c r="BT17" s="173">
        <v>5.0256220811845997</v>
      </c>
      <c r="BU17" s="13">
        <v>38.217843187647802</v>
      </c>
      <c r="BV17" s="173">
        <v>2.08190524559283</v>
      </c>
      <c r="BW17" s="13">
        <v>37.575825339444798</v>
      </c>
      <c r="BX17" s="173">
        <v>3.0657577762050998</v>
      </c>
      <c r="BY17" s="13">
        <v>34.396463355581098</v>
      </c>
      <c r="BZ17" s="173">
        <v>2.6941203755684202</v>
      </c>
      <c r="CA17" s="13">
        <v>-3.82137983206675</v>
      </c>
      <c r="CB17" s="173">
        <v>3.4047928056902101</v>
      </c>
      <c r="CC17" s="13">
        <v>-3.1793619838637102</v>
      </c>
      <c r="CD17" s="182">
        <v>4.08131784359108</v>
      </c>
    </row>
    <row r="18" spans="1:82" ht="12.95" customHeight="1" x14ac:dyDescent="0.2">
      <c r="A18" s="2" t="s">
        <v>349</v>
      </c>
      <c r="B18" s="12">
        <v>2</v>
      </c>
      <c r="C18" s="13">
        <v>13.4930430821392</v>
      </c>
      <c r="D18" s="173">
        <v>3.17432908636223</v>
      </c>
      <c r="E18" s="13">
        <v>29.568323069140799</v>
      </c>
      <c r="F18" s="173">
        <v>2.39962254487545</v>
      </c>
      <c r="G18" s="13">
        <v>39.238513552496002</v>
      </c>
      <c r="H18" s="173">
        <v>2.69012699302194</v>
      </c>
      <c r="I18" s="13">
        <v>25.7454704703568</v>
      </c>
      <c r="J18" s="173">
        <v>4.1609071591553803</v>
      </c>
      <c r="K18" s="13">
        <v>9.6701904833551708</v>
      </c>
      <c r="L18" s="173">
        <v>3.6048538939130101</v>
      </c>
      <c r="M18" s="13">
        <v>15.351889234577399</v>
      </c>
      <c r="N18" s="173">
        <v>3.4720487194107399</v>
      </c>
      <c r="O18" s="13">
        <v>26.536684241293099</v>
      </c>
      <c r="P18" s="173">
        <v>2.5988382467059701</v>
      </c>
      <c r="Q18" s="13">
        <v>37.638407796061202</v>
      </c>
      <c r="R18" s="173">
        <v>2.6820790532457801</v>
      </c>
      <c r="S18" s="13">
        <v>22.286518561483799</v>
      </c>
      <c r="T18" s="173">
        <v>4.3873306642902499</v>
      </c>
      <c r="U18" s="13">
        <v>11.1017235547681</v>
      </c>
      <c r="V18" s="173">
        <v>3.7346362982761199</v>
      </c>
      <c r="W18" s="13">
        <v>15.050972222611</v>
      </c>
      <c r="X18" s="173">
        <v>3.1488910114112598</v>
      </c>
      <c r="Y18" s="13">
        <v>28.8841822927258</v>
      </c>
      <c r="Z18" s="173">
        <v>2.43054936172835</v>
      </c>
      <c r="AA18" s="13">
        <v>37.482257973744801</v>
      </c>
      <c r="AB18" s="173">
        <v>2.4371508144646601</v>
      </c>
      <c r="AC18" s="13">
        <v>22.4312857511337</v>
      </c>
      <c r="AD18" s="173">
        <v>3.9818612098103601</v>
      </c>
      <c r="AE18" s="13">
        <v>8.5980756810189796</v>
      </c>
      <c r="AF18" s="173">
        <v>3.4419869686336502</v>
      </c>
      <c r="AG18" s="13">
        <v>16.265740647988402</v>
      </c>
      <c r="AH18" s="173">
        <v>3.14769440756473</v>
      </c>
      <c r="AI18" s="13">
        <v>22.748025674997301</v>
      </c>
      <c r="AJ18" s="173">
        <v>1.99248507973107</v>
      </c>
      <c r="AK18" s="13">
        <v>31.221032723259</v>
      </c>
      <c r="AL18" s="173">
        <v>2.4569942738526001</v>
      </c>
      <c r="AM18" s="13">
        <v>14.9552920752706</v>
      </c>
      <c r="AN18" s="173">
        <v>3.9930941568110701</v>
      </c>
      <c r="AO18" s="13">
        <v>8.4730070482616799</v>
      </c>
      <c r="AP18" s="173">
        <v>3.1633554423578998</v>
      </c>
      <c r="AQ18" s="13">
        <v>17.358922502002201</v>
      </c>
      <c r="AR18" s="173">
        <v>3.5638049242363201</v>
      </c>
      <c r="AS18" s="13">
        <v>28.765126289964801</v>
      </c>
      <c r="AT18" s="173">
        <v>2.1270322413571301</v>
      </c>
      <c r="AU18" s="13">
        <v>34.250179365175299</v>
      </c>
      <c r="AV18" s="173">
        <v>2.6065145383000798</v>
      </c>
      <c r="AW18" s="13">
        <v>16.891256863173101</v>
      </c>
      <c r="AX18" s="173">
        <v>4.4152716310982196</v>
      </c>
      <c r="AY18" s="13">
        <v>5.4850530752105202</v>
      </c>
      <c r="AZ18" s="173">
        <v>3.3642509112939898</v>
      </c>
      <c r="BA18" s="13">
        <v>23.715094899874501</v>
      </c>
      <c r="BB18" s="173">
        <v>3.68430022659089</v>
      </c>
      <c r="BC18" s="13">
        <v>26.900198954449898</v>
      </c>
      <c r="BD18" s="173">
        <v>2.4442269016793698</v>
      </c>
      <c r="BE18" s="13">
        <v>32.529424393225703</v>
      </c>
      <c r="BF18" s="173">
        <v>2.6843821847890301</v>
      </c>
      <c r="BG18" s="13">
        <v>8.8143294933512006</v>
      </c>
      <c r="BH18" s="173">
        <v>4.5585058817194</v>
      </c>
      <c r="BI18" s="13">
        <v>5.6292254387757703</v>
      </c>
      <c r="BJ18" s="173">
        <v>3.6304480248181301</v>
      </c>
      <c r="BK18" s="13">
        <v>27.8765787507696</v>
      </c>
      <c r="BL18" s="173">
        <v>4.18874681793144</v>
      </c>
      <c r="BM18" s="13">
        <v>26.943791976363801</v>
      </c>
      <c r="BN18" s="173">
        <v>1.9373036177376599</v>
      </c>
      <c r="BO18" s="13">
        <v>30.263537411247601</v>
      </c>
      <c r="BP18" s="173">
        <v>2.2427444814780602</v>
      </c>
      <c r="BQ18" s="13">
        <v>2.3869586604780002</v>
      </c>
      <c r="BR18" s="173">
        <v>4.7513685095907903</v>
      </c>
      <c r="BS18" s="13">
        <v>3.3197454348837701</v>
      </c>
      <c r="BT18" s="173">
        <v>2.9636207781191799</v>
      </c>
      <c r="BU18" s="13">
        <v>16.519201322108401</v>
      </c>
      <c r="BV18" s="173">
        <v>3.5939730695129199</v>
      </c>
      <c r="BW18" s="13">
        <v>24.772673462855199</v>
      </c>
      <c r="BX18" s="173">
        <v>2.3393870268232502</v>
      </c>
      <c r="BY18" s="13">
        <v>24.468484720133802</v>
      </c>
      <c r="BZ18" s="173">
        <v>2.7089995944537599</v>
      </c>
      <c r="CA18" s="13">
        <v>7.9492833980253099</v>
      </c>
      <c r="CB18" s="173">
        <v>4.5005912086230104</v>
      </c>
      <c r="CC18" s="13">
        <v>-0.30418874272144703</v>
      </c>
      <c r="CD18" s="182">
        <v>3.5793030695960302</v>
      </c>
    </row>
    <row r="19" spans="1:82" ht="12.95" customHeight="1" x14ac:dyDescent="0.2">
      <c r="A19" s="2" t="s">
        <v>350</v>
      </c>
      <c r="B19" s="12">
        <v>2</v>
      </c>
      <c r="C19" s="13">
        <v>5.1263879060370598</v>
      </c>
      <c r="D19" s="173">
        <v>1.1878734334499499</v>
      </c>
      <c r="E19" s="13">
        <v>6.5625245245250197</v>
      </c>
      <c r="F19" s="173">
        <v>1.06401818148453</v>
      </c>
      <c r="G19" s="13">
        <v>6.0637008886642203</v>
      </c>
      <c r="H19" s="173">
        <v>1.69696150576446</v>
      </c>
      <c r="I19" s="13">
        <v>0.93731298262716101</v>
      </c>
      <c r="J19" s="173">
        <v>2.0714057173674498</v>
      </c>
      <c r="K19" s="13">
        <v>-0.49882363586079798</v>
      </c>
      <c r="L19" s="173">
        <v>2.0029510834206699</v>
      </c>
      <c r="M19" s="13">
        <v>6.7829234967230096</v>
      </c>
      <c r="N19" s="173">
        <v>1.2940064863766501</v>
      </c>
      <c r="O19" s="13">
        <v>8.8452069465988998</v>
      </c>
      <c r="P19" s="173">
        <v>1.3757775167922</v>
      </c>
      <c r="Q19" s="13">
        <v>8.2663595544692896</v>
      </c>
      <c r="R19" s="173">
        <v>1.8324936950473101</v>
      </c>
      <c r="S19" s="13">
        <v>1.48343605774628</v>
      </c>
      <c r="T19" s="173">
        <v>2.2433202912587</v>
      </c>
      <c r="U19" s="13">
        <v>-0.578847392129614</v>
      </c>
      <c r="V19" s="173">
        <v>2.2914617426653798</v>
      </c>
      <c r="W19" s="13">
        <v>5.1382193765763402</v>
      </c>
      <c r="X19" s="173">
        <v>1.28985439248071</v>
      </c>
      <c r="Y19" s="13">
        <v>8.7950853147829804</v>
      </c>
      <c r="Z19" s="173">
        <v>1.2880430060107499</v>
      </c>
      <c r="AA19" s="13">
        <v>13.1489486646618</v>
      </c>
      <c r="AB19" s="173">
        <v>2.7027454866215899</v>
      </c>
      <c r="AC19" s="13">
        <v>8.0107292880854892</v>
      </c>
      <c r="AD19" s="173">
        <v>2.99475500154105</v>
      </c>
      <c r="AE19" s="13">
        <v>4.3538633498788597</v>
      </c>
      <c r="AF19" s="173">
        <v>2.9939752755803801</v>
      </c>
      <c r="AG19" s="13">
        <v>7.7477724552513898</v>
      </c>
      <c r="AH19" s="173">
        <v>1.4840314477210701</v>
      </c>
      <c r="AI19" s="13">
        <v>12.527460201126001</v>
      </c>
      <c r="AJ19" s="173">
        <v>1.38763328062945</v>
      </c>
      <c r="AK19" s="13">
        <v>18.9625094360735</v>
      </c>
      <c r="AL19" s="173">
        <v>2.7118007978827801</v>
      </c>
      <c r="AM19" s="13">
        <v>11.214736980822099</v>
      </c>
      <c r="AN19" s="173">
        <v>3.0913124890930699</v>
      </c>
      <c r="AO19" s="13">
        <v>6.4350492349475603</v>
      </c>
      <c r="AP19" s="173">
        <v>3.0462090684830101</v>
      </c>
      <c r="AQ19" s="13">
        <v>8.2845886650461402</v>
      </c>
      <c r="AR19" s="173">
        <v>1.5671549235866</v>
      </c>
      <c r="AS19" s="13">
        <v>12.468115769269099</v>
      </c>
      <c r="AT19" s="173">
        <v>1.2733000886102299</v>
      </c>
      <c r="AU19" s="13">
        <v>22.6808522351586</v>
      </c>
      <c r="AV19" s="173">
        <v>3.1050854522306</v>
      </c>
      <c r="AW19" s="13">
        <v>14.396263570112399</v>
      </c>
      <c r="AX19" s="173">
        <v>3.4781504021787</v>
      </c>
      <c r="AY19" s="13">
        <v>10.212736465889501</v>
      </c>
      <c r="AZ19" s="173">
        <v>3.35601680289431</v>
      </c>
      <c r="BA19" s="13">
        <v>11.9676658565152</v>
      </c>
      <c r="BB19" s="173">
        <v>1.75794812701829</v>
      </c>
      <c r="BC19" s="13">
        <v>18.0228349880122</v>
      </c>
      <c r="BD19" s="173">
        <v>1.9715297980964499</v>
      </c>
      <c r="BE19" s="13">
        <v>21.857272171896401</v>
      </c>
      <c r="BF19" s="173">
        <v>2.9601890706834801</v>
      </c>
      <c r="BG19" s="13">
        <v>9.8896063153812701</v>
      </c>
      <c r="BH19" s="173">
        <v>3.44283327384308</v>
      </c>
      <c r="BI19" s="13">
        <v>3.8344371838842402</v>
      </c>
      <c r="BJ19" s="173">
        <v>3.5566345157994701</v>
      </c>
      <c r="BK19" s="13">
        <v>26.9345875320912</v>
      </c>
      <c r="BL19" s="173">
        <v>2.9661840761589402</v>
      </c>
      <c r="BM19" s="13">
        <v>38.915850393289503</v>
      </c>
      <c r="BN19" s="173">
        <v>2.6741390701135002</v>
      </c>
      <c r="BO19" s="13">
        <v>39.722639139117</v>
      </c>
      <c r="BP19" s="173">
        <v>3.6908697312100101</v>
      </c>
      <c r="BQ19" s="13">
        <v>12.7880516070258</v>
      </c>
      <c r="BR19" s="173">
        <v>4.7350572696030904</v>
      </c>
      <c r="BS19" s="13">
        <v>0.80678874582752502</v>
      </c>
      <c r="BT19" s="173">
        <v>4.5577998134044604</v>
      </c>
      <c r="BU19" s="13">
        <v>24.452014411969301</v>
      </c>
      <c r="BV19" s="173">
        <v>2.6836657699473898</v>
      </c>
      <c r="BW19" s="13">
        <v>37.523268131787397</v>
      </c>
      <c r="BX19" s="173">
        <v>2.3366612154108002</v>
      </c>
      <c r="BY19" s="13">
        <v>32.776436785923899</v>
      </c>
      <c r="BZ19" s="173">
        <v>3.52444553616865</v>
      </c>
      <c r="CA19" s="13">
        <v>8.3244223739546293</v>
      </c>
      <c r="CB19" s="173">
        <v>4.4298733957311303</v>
      </c>
      <c r="CC19" s="13">
        <v>-4.7468313458634697</v>
      </c>
      <c r="CD19" s="182">
        <v>4.2286761489884999</v>
      </c>
    </row>
    <row r="20" spans="1:82" ht="12.95" customHeight="1" x14ac:dyDescent="0.2">
      <c r="A20" s="2" t="s">
        <v>351</v>
      </c>
      <c r="B20" s="12">
        <v>2</v>
      </c>
      <c r="C20" s="13" t="s">
        <v>476</v>
      </c>
      <c r="D20" s="173" t="s">
        <v>476</v>
      </c>
      <c r="E20" s="13">
        <v>11.5447118140605</v>
      </c>
      <c r="F20" s="173">
        <v>1.8939172091612699</v>
      </c>
      <c r="G20" s="13">
        <v>7.0088308050277801</v>
      </c>
      <c r="H20" s="173">
        <v>1.9878992677076399</v>
      </c>
      <c r="I20" s="13" t="s">
        <v>476</v>
      </c>
      <c r="J20" s="173" t="s">
        <v>476</v>
      </c>
      <c r="K20" s="13">
        <v>-4.5358810090326802</v>
      </c>
      <c r="L20" s="173">
        <v>2.74566310637517</v>
      </c>
      <c r="M20" s="13" t="s">
        <v>476</v>
      </c>
      <c r="N20" s="173" t="s">
        <v>476</v>
      </c>
      <c r="O20" s="13">
        <v>19.422943650633101</v>
      </c>
      <c r="P20" s="173">
        <v>2.3628139298608901</v>
      </c>
      <c r="Q20" s="13">
        <v>10.4163960648324</v>
      </c>
      <c r="R20" s="173">
        <v>2.26821666171301</v>
      </c>
      <c r="S20" s="13" t="s">
        <v>476</v>
      </c>
      <c r="T20" s="173" t="s">
        <v>476</v>
      </c>
      <c r="U20" s="13">
        <v>-9.0065475858007193</v>
      </c>
      <c r="V20" s="173">
        <v>3.2753162429935201</v>
      </c>
      <c r="W20" s="13" t="s">
        <v>476</v>
      </c>
      <c r="X20" s="173" t="s">
        <v>476</v>
      </c>
      <c r="Y20" s="13">
        <v>15.0048126012673</v>
      </c>
      <c r="Z20" s="173">
        <v>2.5477422405622301</v>
      </c>
      <c r="AA20" s="13">
        <v>14.0023507042883</v>
      </c>
      <c r="AB20" s="173">
        <v>2.42893486599562</v>
      </c>
      <c r="AC20" s="13" t="s">
        <v>476</v>
      </c>
      <c r="AD20" s="173" t="s">
        <v>476</v>
      </c>
      <c r="AE20" s="13">
        <v>-1.00246189697907</v>
      </c>
      <c r="AF20" s="173">
        <v>3.5200447593168702</v>
      </c>
      <c r="AG20" s="13" t="s">
        <v>476</v>
      </c>
      <c r="AH20" s="173" t="s">
        <v>476</v>
      </c>
      <c r="AI20" s="13">
        <v>18.133123133947802</v>
      </c>
      <c r="AJ20" s="173">
        <v>3.2463464087982499</v>
      </c>
      <c r="AK20" s="13">
        <v>12.9355617317145</v>
      </c>
      <c r="AL20" s="173">
        <v>2.3360197561436502</v>
      </c>
      <c r="AM20" s="13" t="s">
        <v>476</v>
      </c>
      <c r="AN20" s="173" t="s">
        <v>476</v>
      </c>
      <c r="AO20" s="13">
        <v>-5.1975614022332604</v>
      </c>
      <c r="AP20" s="173">
        <v>3.99946912814822</v>
      </c>
      <c r="AQ20" s="13" t="s">
        <v>476</v>
      </c>
      <c r="AR20" s="173" t="s">
        <v>476</v>
      </c>
      <c r="AS20" s="13">
        <v>24.9699683412585</v>
      </c>
      <c r="AT20" s="173">
        <v>3.0315081958786401</v>
      </c>
      <c r="AU20" s="13">
        <v>24.336439164756801</v>
      </c>
      <c r="AV20" s="173">
        <v>3.71377633973455</v>
      </c>
      <c r="AW20" s="13" t="s">
        <v>476</v>
      </c>
      <c r="AX20" s="173" t="s">
        <v>476</v>
      </c>
      <c r="AY20" s="13">
        <v>-0.63352917650166096</v>
      </c>
      <c r="AZ20" s="173">
        <v>4.7939729497830399</v>
      </c>
      <c r="BA20" s="13" t="s">
        <v>476</v>
      </c>
      <c r="BB20" s="173" t="s">
        <v>476</v>
      </c>
      <c r="BC20" s="13">
        <v>21.3146413875923</v>
      </c>
      <c r="BD20" s="173">
        <v>2.6924144021108098</v>
      </c>
      <c r="BE20" s="13">
        <v>16.764427262717899</v>
      </c>
      <c r="BF20" s="173">
        <v>2.76634656316129</v>
      </c>
      <c r="BG20" s="13" t="s">
        <v>476</v>
      </c>
      <c r="BH20" s="173" t="s">
        <v>476</v>
      </c>
      <c r="BI20" s="13">
        <v>-4.5502141248744596</v>
      </c>
      <c r="BJ20" s="173">
        <v>3.8602808991325999</v>
      </c>
      <c r="BK20" s="13" t="s">
        <v>476</v>
      </c>
      <c r="BL20" s="173" t="s">
        <v>476</v>
      </c>
      <c r="BM20" s="13">
        <v>51.295153855247101</v>
      </c>
      <c r="BN20" s="173">
        <v>4.2953019921789197</v>
      </c>
      <c r="BO20" s="13">
        <v>41.328882859280299</v>
      </c>
      <c r="BP20" s="173">
        <v>3.0216023018426701</v>
      </c>
      <c r="BQ20" s="13" t="s">
        <v>476</v>
      </c>
      <c r="BR20" s="173" t="s">
        <v>476</v>
      </c>
      <c r="BS20" s="13">
        <v>-9.9662709959667204</v>
      </c>
      <c r="BT20" s="173">
        <v>5.25163780877139</v>
      </c>
      <c r="BU20" s="13" t="s">
        <v>476</v>
      </c>
      <c r="BV20" s="173" t="s">
        <v>476</v>
      </c>
      <c r="BW20" s="13">
        <v>40.319250411432598</v>
      </c>
      <c r="BX20" s="173">
        <v>3.7229468165554298</v>
      </c>
      <c r="BY20" s="13">
        <v>37.152012550468399</v>
      </c>
      <c r="BZ20" s="173">
        <v>3.32636468705067</v>
      </c>
      <c r="CA20" s="13" t="s">
        <v>476</v>
      </c>
      <c r="CB20" s="173" t="s">
        <v>476</v>
      </c>
      <c r="CC20" s="13">
        <v>-3.1672378609641898</v>
      </c>
      <c r="CD20" s="182">
        <v>4.9924978748275803</v>
      </c>
    </row>
    <row r="21" spans="1:82" ht="12.95" customHeight="1" x14ac:dyDescent="0.2">
      <c r="A21" s="2" t="s">
        <v>353</v>
      </c>
      <c r="B21" s="12">
        <v>2</v>
      </c>
      <c r="C21" s="13">
        <v>6.5364139362287403</v>
      </c>
      <c r="D21" s="173">
        <v>1.0247259773120301</v>
      </c>
      <c r="E21" s="13">
        <v>8.8844541131686707</v>
      </c>
      <c r="F21" s="173">
        <v>1.1636627952276399</v>
      </c>
      <c r="G21" s="13">
        <v>12.8546278024545</v>
      </c>
      <c r="H21" s="173">
        <v>2.6665305193395801</v>
      </c>
      <c r="I21" s="13">
        <v>6.3182138662257499</v>
      </c>
      <c r="J21" s="173">
        <v>2.8566498453866398</v>
      </c>
      <c r="K21" s="13">
        <v>3.9701736892858301</v>
      </c>
      <c r="L21" s="173">
        <v>2.9093807092861601</v>
      </c>
      <c r="M21" s="13">
        <v>11.4985536690806</v>
      </c>
      <c r="N21" s="173">
        <v>1.4054843262351799</v>
      </c>
      <c r="O21" s="13">
        <v>18.042889982241199</v>
      </c>
      <c r="P21" s="173">
        <v>2.9338940695592202</v>
      </c>
      <c r="Q21" s="13">
        <v>22.359496718892299</v>
      </c>
      <c r="R21" s="173">
        <v>4.1311013434922099</v>
      </c>
      <c r="S21" s="13">
        <v>10.8609430498117</v>
      </c>
      <c r="T21" s="173">
        <v>4.3636434892754297</v>
      </c>
      <c r="U21" s="13">
        <v>4.3166067366511296</v>
      </c>
      <c r="V21" s="173">
        <v>5.0669253716230997</v>
      </c>
      <c r="W21" s="13">
        <v>2.8713409469313902</v>
      </c>
      <c r="X21" s="173">
        <v>0.72283993071105601</v>
      </c>
      <c r="Y21" s="13">
        <v>9.6240064154446898</v>
      </c>
      <c r="Z21" s="173">
        <v>1.4203730779422401</v>
      </c>
      <c r="AA21" s="13">
        <v>12.403457401728501</v>
      </c>
      <c r="AB21" s="173">
        <v>3.0203868718864899</v>
      </c>
      <c r="AC21" s="13">
        <v>9.5321164547970607</v>
      </c>
      <c r="AD21" s="173">
        <v>3.10567777164577</v>
      </c>
      <c r="AE21" s="13">
        <v>2.7794509862837602</v>
      </c>
      <c r="AF21" s="173">
        <v>3.3376932957369498</v>
      </c>
      <c r="AG21" s="13">
        <v>14.9905977394596</v>
      </c>
      <c r="AH21" s="173">
        <v>1.3479882679311599</v>
      </c>
      <c r="AI21" s="13">
        <v>20.971212221107798</v>
      </c>
      <c r="AJ21" s="173">
        <v>1.6136580717801701</v>
      </c>
      <c r="AK21" s="13">
        <v>22.1397926954638</v>
      </c>
      <c r="AL21" s="173">
        <v>3.61817554753681</v>
      </c>
      <c r="AM21" s="13">
        <v>7.1491949560041901</v>
      </c>
      <c r="AN21" s="173">
        <v>3.8611224615742699</v>
      </c>
      <c r="AO21" s="13">
        <v>1.168580474356</v>
      </c>
      <c r="AP21" s="173">
        <v>3.9617024958235598</v>
      </c>
      <c r="AQ21" s="13">
        <v>9.7725967548536197</v>
      </c>
      <c r="AR21" s="173">
        <v>1.3081977510438401</v>
      </c>
      <c r="AS21" s="13">
        <v>24.186821740295201</v>
      </c>
      <c r="AT21" s="173">
        <v>2.2499780723416101</v>
      </c>
      <c r="AU21" s="13">
        <v>16.126191619012602</v>
      </c>
      <c r="AV21" s="173">
        <v>2.2280461656773101</v>
      </c>
      <c r="AW21" s="13">
        <v>6.3535948641589499</v>
      </c>
      <c r="AX21" s="173">
        <v>2.5837126527974301</v>
      </c>
      <c r="AY21" s="13">
        <v>-8.0606301212826104</v>
      </c>
      <c r="AZ21" s="173">
        <v>3.1664792818534999</v>
      </c>
      <c r="BA21" s="13">
        <v>24.602894982248301</v>
      </c>
      <c r="BB21" s="173">
        <v>2.0081836265626101</v>
      </c>
      <c r="BC21" s="13">
        <v>33.353786269933003</v>
      </c>
      <c r="BD21" s="173">
        <v>2.0852623783679198</v>
      </c>
      <c r="BE21" s="13">
        <v>39.616848547638902</v>
      </c>
      <c r="BF21" s="173">
        <v>3.2045668794928899</v>
      </c>
      <c r="BG21" s="13">
        <v>15.0139535653907</v>
      </c>
      <c r="BH21" s="173">
        <v>3.7818051725514601</v>
      </c>
      <c r="BI21" s="13">
        <v>6.2630622777059797</v>
      </c>
      <c r="BJ21" s="173">
        <v>3.8232928310266101</v>
      </c>
      <c r="BK21" s="13">
        <v>34.610066359174702</v>
      </c>
      <c r="BL21" s="173">
        <v>1.82148606623813</v>
      </c>
      <c r="BM21" s="13">
        <v>40.649780028464299</v>
      </c>
      <c r="BN21" s="173">
        <v>2.57508050718788</v>
      </c>
      <c r="BO21" s="13">
        <v>36.561688111012103</v>
      </c>
      <c r="BP21" s="173">
        <v>3.71711731579629</v>
      </c>
      <c r="BQ21" s="13">
        <v>1.9516217518374299</v>
      </c>
      <c r="BR21" s="173">
        <v>4.1394169431083299</v>
      </c>
      <c r="BS21" s="13">
        <v>-4.0880919174521697</v>
      </c>
      <c r="BT21" s="173">
        <v>4.5219465673415096</v>
      </c>
      <c r="BU21" s="13">
        <v>11.299215918057101</v>
      </c>
      <c r="BV21" s="173">
        <v>1.36107081197457</v>
      </c>
      <c r="BW21" s="13">
        <v>19.1807679353225</v>
      </c>
      <c r="BX21" s="173">
        <v>1.9613928182062601</v>
      </c>
      <c r="BY21" s="13">
        <v>14.7393868618085</v>
      </c>
      <c r="BZ21" s="173">
        <v>1.83219112121015</v>
      </c>
      <c r="CA21" s="13">
        <v>3.4401709437513399</v>
      </c>
      <c r="CB21" s="173">
        <v>2.28241934355859</v>
      </c>
      <c r="CC21" s="13">
        <v>-4.4413810735140196</v>
      </c>
      <c r="CD21" s="182">
        <v>2.6840242346060101</v>
      </c>
    </row>
    <row r="22" spans="1:82" ht="12.95" customHeight="1" x14ac:dyDescent="0.2">
      <c r="A22" s="2" t="s">
        <v>354</v>
      </c>
      <c r="B22" s="12">
        <v>2</v>
      </c>
      <c r="C22" s="13">
        <v>1.53127638065533</v>
      </c>
      <c r="D22" s="173">
        <v>0.89563853813574701</v>
      </c>
      <c r="E22" s="13">
        <v>3.9040863762731801</v>
      </c>
      <c r="F22" s="173">
        <v>1.4452350319196701</v>
      </c>
      <c r="G22" s="13">
        <v>6.1231066561507204</v>
      </c>
      <c r="H22" s="173">
        <v>1.37974043837726</v>
      </c>
      <c r="I22" s="13">
        <v>4.5918302754953899</v>
      </c>
      <c r="J22" s="173">
        <v>1.6449474363296299</v>
      </c>
      <c r="K22" s="13">
        <v>2.21902027987755</v>
      </c>
      <c r="L22" s="173">
        <v>1.9980960874746001</v>
      </c>
      <c r="M22" s="13">
        <v>6.2278206674796603</v>
      </c>
      <c r="N22" s="173">
        <v>1.6059116169298799</v>
      </c>
      <c r="O22" s="13">
        <v>12.823570144171301</v>
      </c>
      <c r="P22" s="173">
        <v>3.1551745876544302</v>
      </c>
      <c r="Q22" s="13">
        <v>12.862620228033601</v>
      </c>
      <c r="R22" s="173">
        <v>2.1465320397832901</v>
      </c>
      <c r="S22" s="13">
        <v>6.6347995605539696</v>
      </c>
      <c r="T22" s="173">
        <v>2.6807744998799401</v>
      </c>
      <c r="U22" s="13">
        <v>3.9050083862365498E-2</v>
      </c>
      <c r="V22" s="173">
        <v>3.8161140544271599</v>
      </c>
      <c r="W22" s="13">
        <v>9.4635078929003402</v>
      </c>
      <c r="X22" s="173">
        <v>2.0927486829426498</v>
      </c>
      <c r="Y22" s="13">
        <v>5.8514895325068599</v>
      </c>
      <c r="Z22" s="173">
        <v>2.0819337748475002</v>
      </c>
      <c r="AA22" s="13">
        <v>8.0820965537957807</v>
      </c>
      <c r="AB22" s="173">
        <v>1.70534755394142</v>
      </c>
      <c r="AC22" s="13">
        <v>-1.3814113391045599</v>
      </c>
      <c r="AD22" s="173">
        <v>2.6995939194057001</v>
      </c>
      <c r="AE22" s="13">
        <v>2.2306070212889102</v>
      </c>
      <c r="AF22" s="173">
        <v>2.69121878014121</v>
      </c>
      <c r="AG22" s="13">
        <v>5.6902132377269803</v>
      </c>
      <c r="AH22" s="173">
        <v>1.8628860968988901</v>
      </c>
      <c r="AI22" s="13">
        <v>7.9443847317698104</v>
      </c>
      <c r="AJ22" s="173">
        <v>2.6241156795336198</v>
      </c>
      <c r="AK22" s="13">
        <v>12.3112823663137</v>
      </c>
      <c r="AL22" s="173">
        <v>2.1683897854619398</v>
      </c>
      <c r="AM22" s="13">
        <v>6.6210691285867602</v>
      </c>
      <c r="AN22" s="173">
        <v>2.8587162978712799</v>
      </c>
      <c r="AO22" s="13">
        <v>4.3668976345439399</v>
      </c>
      <c r="AP22" s="173">
        <v>3.4041000809714599</v>
      </c>
      <c r="AQ22" s="13">
        <v>6.8739468547816198</v>
      </c>
      <c r="AR22" s="173">
        <v>1.6566262913074099</v>
      </c>
      <c r="AS22" s="13">
        <v>12.372514207284899</v>
      </c>
      <c r="AT22" s="173">
        <v>2.8983302173736001</v>
      </c>
      <c r="AU22" s="13">
        <v>25.8553527471922</v>
      </c>
      <c r="AV22" s="173">
        <v>3.0463872354210499</v>
      </c>
      <c r="AW22" s="13">
        <v>18.9814058924105</v>
      </c>
      <c r="AX22" s="173">
        <v>3.46769171887976</v>
      </c>
      <c r="AY22" s="13">
        <v>13.482838539907201</v>
      </c>
      <c r="AZ22" s="173">
        <v>4.2048535333679897</v>
      </c>
      <c r="BA22" s="13">
        <v>13.3712972108621</v>
      </c>
      <c r="BB22" s="173">
        <v>2.4700268722899499</v>
      </c>
      <c r="BC22" s="13">
        <v>19.260914546814799</v>
      </c>
      <c r="BD22" s="173">
        <v>3.47137741588966</v>
      </c>
      <c r="BE22" s="13">
        <v>30.053495884718998</v>
      </c>
      <c r="BF22" s="173">
        <v>3.2540769222328598</v>
      </c>
      <c r="BG22" s="13">
        <v>16.682198673856899</v>
      </c>
      <c r="BH22" s="173">
        <v>4.0853456849626504</v>
      </c>
      <c r="BI22" s="13">
        <v>10.792581337904201</v>
      </c>
      <c r="BJ22" s="173">
        <v>4.7580960246045096</v>
      </c>
      <c r="BK22" s="13">
        <v>27.8305377745036</v>
      </c>
      <c r="BL22" s="173">
        <v>3.2542072851084698</v>
      </c>
      <c r="BM22" s="13">
        <v>33.478758944081001</v>
      </c>
      <c r="BN22" s="173">
        <v>4.2567047593359497</v>
      </c>
      <c r="BO22" s="13">
        <v>29.076947420744901</v>
      </c>
      <c r="BP22" s="173">
        <v>3.1601468808431399</v>
      </c>
      <c r="BQ22" s="13">
        <v>1.2464096462413401</v>
      </c>
      <c r="BR22" s="173">
        <v>4.5361209599122896</v>
      </c>
      <c r="BS22" s="13">
        <v>-4.4018115233360602</v>
      </c>
      <c r="BT22" s="173">
        <v>5.3015152283715903</v>
      </c>
      <c r="BU22" s="13">
        <v>18.0721929565868</v>
      </c>
      <c r="BV22" s="173">
        <v>2.5145047649358898</v>
      </c>
      <c r="BW22" s="13">
        <v>23.5955935354148</v>
      </c>
      <c r="BX22" s="173">
        <v>4.3371757152432604</v>
      </c>
      <c r="BY22" s="13">
        <v>28.446947320144702</v>
      </c>
      <c r="BZ22" s="173">
        <v>3.0904267704435</v>
      </c>
      <c r="CA22" s="13">
        <v>10.3747543635579</v>
      </c>
      <c r="CB22" s="173">
        <v>3.9841525869824701</v>
      </c>
      <c r="CC22" s="13">
        <v>4.8513537847298096</v>
      </c>
      <c r="CD22" s="182">
        <v>5.3255826731325602</v>
      </c>
    </row>
    <row r="23" spans="1:82" ht="12.95" customHeight="1" x14ac:dyDescent="0.2">
      <c r="A23" s="2" t="s">
        <v>355</v>
      </c>
      <c r="B23" s="12">
        <v>2</v>
      </c>
      <c r="C23" s="13">
        <v>13.648152857685</v>
      </c>
      <c r="D23" s="173">
        <v>1.62398946235502</v>
      </c>
      <c r="E23" s="13">
        <v>13.6966639695283</v>
      </c>
      <c r="F23" s="173">
        <v>1.66443890908866</v>
      </c>
      <c r="G23" s="13">
        <v>16.370300087791001</v>
      </c>
      <c r="H23" s="173">
        <v>1.51499766879661</v>
      </c>
      <c r="I23" s="13">
        <v>2.7221472301060099</v>
      </c>
      <c r="J23" s="173">
        <v>2.2209366740858001</v>
      </c>
      <c r="K23" s="13">
        <v>2.6736361182627499</v>
      </c>
      <c r="L23" s="173">
        <v>2.2506831892888499</v>
      </c>
      <c r="M23" s="13">
        <v>13.5686694773476</v>
      </c>
      <c r="N23" s="173">
        <v>1.5148865917141601</v>
      </c>
      <c r="O23" s="13">
        <v>15.6093216527804</v>
      </c>
      <c r="P23" s="173">
        <v>1.7091713818533001</v>
      </c>
      <c r="Q23" s="13">
        <v>19.1045062577398</v>
      </c>
      <c r="R23" s="173">
        <v>1.49354449129443</v>
      </c>
      <c r="S23" s="13">
        <v>5.5358367803922803</v>
      </c>
      <c r="T23" s="173">
        <v>2.12733554786998</v>
      </c>
      <c r="U23" s="13">
        <v>3.4951846049594799</v>
      </c>
      <c r="V23" s="173">
        <v>2.2697889681691299</v>
      </c>
      <c r="W23" s="13">
        <v>4.7805095518611802</v>
      </c>
      <c r="X23" s="173">
        <v>0.96078485960731097</v>
      </c>
      <c r="Y23" s="13">
        <v>5.2303293618749098</v>
      </c>
      <c r="Z23" s="173">
        <v>1.03001045113326</v>
      </c>
      <c r="AA23" s="13">
        <v>6.91199572267917</v>
      </c>
      <c r="AB23" s="173">
        <v>0.88231767405466599</v>
      </c>
      <c r="AC23" s="13">
        <v>2.1314861708179902</v>
      </c>
      <c r="AD23" s="173">
        <v>1.30445085166129</v>
      </c>
      <c r="AE23" s="13">
        <v>1.6816663608042599</v>
      </c>
      <c r="AF23" s="173">
        <v>1.35624703037204</v>
      </c>
      <c r="AG23" s="13">
        <v>9.5784394722021702</v>
      </c>
      <c r="AH23" s="173">
        <v>1.4451470399438899</v>
      </c>
      <c r="AI23" s="13">
        <v>10.905022265106</v>
      </c>
      <c r="AJ23" s="173">
        <v>1.5456138577584499</v>
      </c>
      <c r="AK23" s="13">
        <v>14.4160608744632</v>
      </c>
      <c r="AL23" s="173">
        <v>1.2337222402645101</v>
      </c>
      <c r="AM23" s="13">
        <v>4.8376214022610204</v>
      </c>
      <c r="AN23" s="173">
        <v>1.9001369774787</v>
      </c>
      <c r="AO23" s="13">
        <v>3.5110386093571799</v>
      </c>
      <c r="AP23" s="173">
        <v>1.9776230084164801</v>
      </c>
      <c r="AQ23" s="13">
        <v>10.673209577764</v>
      </c>
      <c r="AR23" s="173">
        <v>1.5265089008445401</v>
      </c>
      <c r="AS23" s="13">
        <v>11.1788232860635</v>
      </c>
      <c r="AT23" s="173">
        <v>1.46334064540137</v>
      </c>
      <c r="AU23" s="13">
        <v>17.177636917262198</v>
      </c>
      <c r="AV23" s="173">
        <v>1.3082443805441499</v>
      </c>
      <c r="AW23" s="13">
        <v>6.5044273394981698</v>
      </c>
      <c r="AX23" s="173">
        <v>2.01040612404134</v>
      </c>
      <c r="AY23" s="13">
        <v>5.9988136311986997</v>
      </c>
      <c r="AZ23" s="173">
        <v>1.9628726916713199</v>
      </c>
      <c r="BA23" s="13">
        <v>23.957458032676499</v>
      </c>
      <c r="BB23" s="173">
        <v>2.1190094848442098</v>
      </c>
      <c r="BC23" s="13">
        <v>28.332785629866802</v>
      </c>
      <c r="BD23" s="173">
        <v>2.1168017693810199</v>
      </c>
      <c r="BE23" s="13">
        <v>37.720491768996297</v>
      </c>
      <c r="BF23" s="173">
        <v>1.99744803493262</v>
      </c>
      <c r="BG23" s="13">
        <v>13.7630337363198</v>
      </c>
      <c r="BH23" s="173">
        <v>2.9120439298053</v>
      </c>
      <c r="BI23" s="13">
        <v>9.3877061391294703</v>
      </c>
      <c r="BJ23" s="173">
        <v>2.9104378335760499</v>
      </c>
      <c r="BK23" s="13">
        <v>13.7912323021679</v>
      </c>
      <c r="BL23" s="173">
        <v>1.76339018714184</v>
      </c>
      <c r="BM23" s="13">
        <v>19.9233855021611</v>
      </c>
      <c r="BN23" s="173">
        <v>1.78788897547398</v>
      </c>
      <c r="BO23" s="13">
        <v>18.467791917755601</v>
      </c>
      <c r="BP23" s="173">
        <v>1.6254325211576199</v>
      </c>
      <c r="BQ23" s="13">
        <v>4.6765596155876796</v>
      </c>
      <c r="BR23" s="173">
        <v>2.3982443230298598</v>
      </c>
      <c r="BS23" s="13">
        <v>-1.45559358440544</v>
      </c>
      <c r="BT23" s="173">
        <v>2.4163149359009899</v>
      </c>
      <c r="BU23" s="13">
        <v>7.91668887759156</v>
      </c>
      <c r="BV23" s="173">
        <v>1.21628132551274</v>
      </c>
      <c r="BW23" s="13">
        <v>8.8884384776252698</v>
      </c>
      <c r="BX23" s="173">
        <v>1.22405047809009</v>
      </c>
      <c r="BY23" s="13">
        <v>10.025067438435199</v>
      </c>
      <c r="BZ23" s="173">
        <v>1.07349370886345</v>
      </c>
      <c r="CA23" s="13">
        <v>2.1083785608436498</v>
      </c>
      <c r="CB23" s="173">
        <v>1.6222604617509599</v>
      </c>
      <c r="CC23" s="13">
        <v>1.13662896080994</v>
      </c>
      <c r="CD23" s="182">
        <v>1.62809346042602</v>
      </c>
    </row>
    <row r="24" spans="1:82" ht="12.95" customHeight="1" x14ac:dyDescent="0.2">
      <c r="A24" s="2" t="s">
        <v>356</v>
      </c>
      <c r="B24" s="12">
        <v>2</v>
      </c>
      <c r="C24" s="13">
        <v>6.8195290258987296</v>
      </c>
      <c r="D24" s="173">
        <v>1.5772508259045901</v>
      </c>
      <c r="E24" s="13">
        <v>9.9125527219268399</v>
      </c>
      <c r="F24" s="173">
        <v>1.7727954816540099</v>
      </c>
      <c r="G24" s="13">
        <v>9.2168470763435302</v>
      </c>
      <c r="H24" s="173">
        <v>2.2021944577627801</v>
      </c>
      <c r="I24" s="13">
        <v>2.3973180504448002</v>
      </c>
      <c r="J24" s="173">
        <v>2.7087599741612101</v>
      </c>
      <c r="K24" s="13">
        <v>-0.69570564558331505</v>
      </c>
      <c r="L24" s="173">
        <v>2.82709466583169</v>
      </c>
      <c r="M24" s="13">
        <v>8.4458810754988605</v>
      </c>
      <c r="N24" s="173">
        <v>1.49453038252812</v>
      </c>
      <c r="O24" s="13">
        <v>8.4092506295319094</v>
      </c>
      <c r="P24" s="173">
        <v>1.5966728152970799</v>
      </c>
      <c r="Q24" s="13">
        <v>8.4627143306008694</v>
      </c>
      <c r="R24" s="173">
        <v>1.6980008064193499</v>
      </c>
      <c r="S24" s="13">
        <v>1.6833255102005399E-2</v>
      </c>
      <c r="T24" s="173">
        <v>2.2620406280392999</v>
      </c>
      <c r="U24" s="13">
        <v>5.3463701068961797E-2</v>
      </c>
      <c r="V24" s="173">
        <v>2.3307875960090101</v>
      </c>
      <c r="W24" s="13">
        <v>5.5876601627574196</v>
      </c>
      <c r="X24" s="173">
        <v>1.5135816940530999</v>
      </c>
      <c r="Y24" s="13">
        <v>3.352924776799</v>
      </c>
      <c r="Z24" s="173">
        <v>1.42483790902225</v>
      </c>
      <c r="AA24" s="13">
        <v>3.40892356475758</v>
      </c>
      <c r="AB24" s="173">
        <v>1.1363780511942001</v>
      </c>
      <c r="AC24" s="13">
        <v>-2.1787365979998401</v>
      </c>
      <c r="AD24" s="173">
        <v>1.8926924260979601</v>
      </c>
      <c r="AE24" s="13">
        <v>5.5998787958583901E-2</v>
      </c>
      <c r="AF24" s="173">
        <v>1.82250326260966</v>
      </c>
      <c r="AG24" s="13">
        <v>9.4876506510079697</v>
      </c>
      <c r="AH24" s="173">
        <v>1.90796428563374</v>
      </c>
      <c r="AI24" s="13">
        <v>9.0973375082189705</v>
      </c>
      <c r="AJ24" s="173">
        <v>1.7773941792729</v>
      </c>
      <c r="AK24" s="13">
        <v>8.4078806463560394</v>
      </c>
      <c r="AL24" s="173">
        <v>2.0100310964462</v>
      </c>
      <c r="AM24" s="13">
        <v>-1.0797700046519301</v>
      </c>
      <c r="AN24" s="173">
        <v>2.7713810138511401</v>
      </c>
      <c r="AO24" s="13">
        <v>-0.68945686186293098</v>
      </c>
      <c r="AP24" s="173">
        <v>2.6831613960389902</v>
      </c>
      <c r="AQ24" s="13">
        <v>12.234148805144899</v>
      </c>
      <c r="AR24" s="173">
        <v>1.9779131569317301</v>
      </c>
      <c r="AS24" s="13">
        <v>8.2544961428921404</v>
      </c>
      <c r="AT24" s="173">
        <v>1.7356436158802899</v>
      </c>
      <c r="AU24" s="13">
        <v>14.0073429985665</v>
      </c>
      <c r="AV24" s="173">
        <v>3.2277591478319301</v>
      </c>
      <c r="AW24" s="13">
        <v>1.7731941934216</v>
      </c>
      <c r="AX24" s="173">
        <v>3.7855738762803601</v>
      </c>
      <c r="AY24" s="13">
        <v>5.7528468556744103</v>
      </c>
      <c r="AZ24" s="173">
        <v>3.6648175776917902</v>
      </c>
      <c r="BA24" s="13">
        <v>6.3110669850426104</v>
      </c>
      <c r="BB24" s="173">
        <v>1.6165488649555499</v>
      </c>
      <c r="BC24" s="13">
        <v>8.3925807356272806</v>
      </c>
      <c r="BD24" s="173">
        <v>1.5600774944857601</v>
      </c>
      <c r="BE24" s="13">
        <v>17.538023892075302</v>
      </c>
      <c r="BF24" s="173">
        <v>2.9370225429861798</v>
      </c>
      <c r="BG24" s="13">
        <v>11.226956907032701</v>
      </c>
      <c r="BH24" s="173">
        <v>3.3525112454394699</v>
      </c>
      <c r="BI24" s="13">
        <v>9.1454431564479997</v>
      </c>
      <c r="BJ24" s="173">
        <v>3.3256492910122102</v>
      </c>
      <c r="BK24" s="13">
        <v>26.292529148820499</v>
      </c>
      <c r="BL24" s="173">
        <v>2.8698419804539301</v>
      </c>
      <c r="BM24" s="13">
        <v>22.176606125446401</v>
      </c>
      <c r="BN24" s="173">
        <v>2.0694382708201902</v>
      </c>
      <c r="BO24" s="13">
        <v>22.7586217600278</v>
      </c>
      <c r="BP24" s="173">
        <v>3.0468193725149701</v>
      </c>
      <c r="BQ24" s="13">
        <v>-3.5339073887927102</v>
      </c>
      <c r="BR24" s="173">
        <v>4.1855825498379904</v>
      </c>
      <c r="BS24" s="13">
        <v>0.58201563458139904</v>
      </c>
      <c r="BT24" s="173">
        <v>3.6831620987227498</v>
      </c>
      <c r="BU24" s="13">
        <v>5.1509073683658801</v>
      </c>
      <c r="BV24" s="173">
        <v>1.1303854206309401</v>
      </c>
      <c r="BW24" s="13">
        <v>11.573407111559099</v>
      </c>
      <c r="BX24" s="173">
        <v>1.67711950166748</v>
      </c>
      <c r="BY24" s="13">
        <v>10.8618942496727</v>
      </c>
      <c r="BZ24" s="173">
        <v>2.04761124712459</v>
      </c>
      <c r="CA24" s="13">
        <v>5.7109868813068303</v>
      </c>
      <c r="CB24" s="173">
        <v>2.3389063723300501</v>
      </c>
      <c r="CC24" s="13">
        <v>-0.71151286188643303</v>
      </c>
      <c r="CD24" s="182">
        <v>2.6467794850014399</v>
      </c>
    </row>
    <row r="25" spans="1:82" ht="12.95" customHeight="1" x14ac:dyDescent="0.2">
      <c r="A25" s="2" t="s">
        <v>357</v>
      </c>
      <c r="B25" s="12">
        <v>2</v>
      </c>
      <c r="C25" s="13">
        <v>14.1693847252428</v>
      </c>
      <c r="D25" s="173">
        <v>1.8972225294495499</v>
      </c>
      <c r="E25" s="13">
        <v>14.0464844410177</v>
      </c>
      <c r="F25" s="173">
        <v>1.9003214031539</v>
      </c>
      <c r="G25" s="13">
        <v>18.8731164453588</v>
      </c>
      <c r="H25" s="173">
        <v>2.1459863580258101</v>
      </c>
      <c r="I25" s="13">
        <v>4.7037317201160196</v>
      </c>
      <c r="J25" s="173">
        <v>2.8643866315642201</v>
      </c>
      <c r="K25" s="13">
        <v>4.8266320043411497</v>
      </c>
      <c r="L25" s="173">
        <v>2.8664401064940601</v>
      </c>
      <c r="M25" s="13">
        <v>23.793615139787299</v>
      </c>
      <c r="N25" s="173">
        <v>2.5757502158268299</v>
      </c>
      <c r="O25" s="13">
        <v>17.816290727458199</v>
      </c>
      <c r="P25" s="173">
        <v>2.04616916561011</v>
      </c>
      <c r="Q25" s="13">
        <v>23.8646422066236</v>
      </c>
      <c r="R25" s="173">
        <v>2.3813388143828802</v>
      </c>
      <c r="S25" s="13">
        <v>7.10270668363258E-2</v>
      </c>
      <c r="T25" s="173">
        <v>3.5078859336099302</v>
      </c>
      <c r="U25" s="13">
        <v>6.0483514791654001</v>
      </c>
      <c r="V25" s="173">
        <v>3.1396787738843699</v>
      </c>
      <c r="W25" s="13">
        <v>14.5258974352463</v>
      </c>
      <c r="X25" s="173">
        <v>2.1170265732092002</v>
      </c>
      <c r="Y25" s="13">
        <v>9.3296938631199406</v>
      </c>
      <c r="Z25" s="173">
        <v>1.5034060058476899</v>
      </c>
      <c r="AA25" s="13">
        <v>20.072463728221599</v>
      </c>
      <c r="AB25" s="173">
        <v>2.2518045686230499</v>
      </c>
      <c r="AC25" s="13">
        <v>5.5465662929753199</v>
      </c>
      <c r="AD25" s="173">
        <v>3.0906998118461</v>
      </c>
      <c r="AE25" s="13">
        <v>10.7427698651017</v>
      </c>
      <c r="AF25" s="173">
        <v>2.7075548810117498</v>
      </c>
      <c r="AG25" s="13">
        <v>18.578180224183601</v>
      </c>
      <c r="AH25" s="173">
        <v>2.3921636366102801</v>
      </c>
      <c r="AI25" s="13">
        <v>12.480768736479501</v>
      </c>
      <c r="AJ25" s="173">
        <v>1.80118495992312</v>
      </c>
      <c r="AK25" s="13">
        <v>13.6783159297071</v>
      </c>
      <c r="AL25" s="173">
        <v>2.1003916057857999</v>
      </c>
      <c r="AM25" s="13">
        <v>-4.8998642944764397</v>
      </c>
      <c r="AN25" s="173">
        <v>3.1834088273383898</v>
      </c>
      <c r="AO25" s="13">
        <v>1.19754719322763</v>
      </c>
      <c r="AP25" s="173">
        <v>2.7669319033016899</v>
      </c>
      <c r="AQ25" s="13">
        <v>18.585344175473701</v>
      </c>
      <c r="AR25" s="173">
        <v>2.7252963561055701</v>
      </c>
      <c r="AS25" s="13">
        <v>13.4211480863005</v>
      </c>
      <c r="AT25" s="173">
        <v>1.8989858958219901</v>
      </c>
      <c r="AU25" s="13">
        <v>18.3065515819506</v>
      </c>
      <c r="AV25" s="173">
        <v>2.13514693916891</v>
      </c>
      <c r="AW25" s="13">
        <v>-0.27879259352313202</v>
      </c>
      <c r="AX25" s="173">
        <v>3.4620936845274199</v>
      </c>
      <c r="AY25" s="13">
        <v>4.8854034956501504</v>
      </c>
      <c r="AZ25" s="173">
        <v>2.8574463922133702</v>
      </c>
      <c r="BA25" s="13">
        <v>31.740749416915499</v>
      </c>
      <c r="BB25" s="173">
        <v>3.4509371298442502</v>
      </c>
      <c r="BC25" s="13">
        <v>25.5331162564447</v>
      </c>
      <c r="BD25" s="173">
        <v>2.11932622616126</v>
      </c>
      <c r="BE25" s="13">
        <v>33.181945211906203</v>
      </c>
      <c r="BF25" s="173">
        <v>2.9745675335314798</v>
      </c>
      <c r="BG25" s="13">
        <v>1.44119579499066</v>
      </c>
      <c r="BH25" s="173">
        <v>4.5559871691738998</v>
      </c>
      <c r="BI25" s="13">
        <v>7.6488289554614797</v>
      </c>
      <c r="BJ25" s="173">
        <v>3.65234112103929</v>
      </c>
      <c r="BK25" s="13">
        <v>24.148635023602498</v>
      </c>
      <c r="BL25" s="173">
        <v>2.7716783518080601</v>
      </c>
      <c r="BM25" s="13">
        <v>28.2253727969333</v>
      </c>
      <c r="BN25" s="173">
        <v>2.0401049293198299</v>
      </c>
      <c r="BO25" s="13">
        <v>26.975347132800898</v>
      </c>
      <c r="BP25" s="173">
        <v>2.51166467572095</v>
      </c>
      <c r="BQ25" s="13">
        <v>2.8267121091984202</v>
      </c>
      <c r="BR25" s="173">
        <v>3.7404091125364798</v>
      </c>
      <c r="BS25" s="13">
        <v>-1.2500256641323699</v>
      </c>
      <c r="BT25" s="173">
        <v>3.2358132773538602</v>
      </c>
      <c r="BU25" s="13">
        <v>14.324832767959199</v>
      </c>
      <c r="BV25" s="173">
        <v>2.23176494401002</v>
      </c>
      <c r="BW25" s="13">
        <v>11.5242828936608</v>
      </c>
      <c r="BX25" s="173">
        <v>1.7189021470347301</v>
      </c>
      <c r="BY25" s="13">
        <v>14.8847979313718</v>
      </c>
      <c r="BZ25" s="173">
        <v>2.2350200741765902</v>
      </c>
      <c r="CA25" s="13">
        <v>0.55996516341259905</v>
      </c>
      <c r="CB25" s="173">
        <v>3.1584948151428698</v>
      </c>
      <c r="CC25" s="13">
        <v>3.3605150377110098</v>
      </c>
      <c r="CD25" s="182">
        <v>2.81956367600608</v>
      </c>
    </row>
    <row r="26" spans="1:82" ht="12.95" customHeight="1" x14ac:dyDescent="0.2">
      <c r="A26" s="2" t="s">
        <v>358</v>
      </c>
      <c r="B26" s="12">
        <v>2</v>
      </c>
      <c r="C26" s="13">
        <v>4.2106556011985301</v>
      </c>
      <c r="D26" s="173">
        <v>1.01576778556057</v>
      </c>
      <c r="E26" s="13">
        <v>4.5720618775963597</v>
      </c>
      <c r="F26" s="173">
        <v>1.0714105833616401</v>
      </c>
      <c r="G26" s="13">
        <v>9.3582140515469305</v>
      </c>
      <c r="H26" s="173">
        <v>1.5087178829982599</v>
      </c>
      <c r="I26" s="13">
        <v>5.1475584503484004</v>
      </c>
      <c r="J26" s="173">
        <v>1.81879461310545</v>
      </c>
      <c r="K26" s="13">
        <v>4.7861521739505699</v>
      </c>
      <c r="L26" s="173">
        <v>1.85044597019694</v>
      </c>
      <c r="M26" s="13">
        <v>4.8253011312573202</v>
      </c>
      <c r="N26" s="173">
        <v>1.1706506223096</v>
      </c>
      <c r="O26" s="13">
        <v>6.10177649819724</v>
      </c>
      <c r="P26" s="173">
        <v>1.21247509069989</v>
      </c>
      <c r="Q26" s="13">
        <v>10.21065614259</v>
      </c>
      <c r="R26" s="173">
        <v>1.4402850571458199</v>
      </c>
      <c r="S26" s="13">
        <v>5.3853550113326802</v>
      </c>
      <c r="T26" s="173">
        <v>1.8560290744897801</v>
      </c>
      <c r="U26" s="13">
        <v>4.1088796443927498</v>
      </c>
      <c r="V26" s="173">
        <v>1.88268873991567</v>
      </c>
      <c r="W26" s="13">
        <v>4.7389829212985397</v>
      </c>
      <c r="X26" s="173">
        <v>1.0588401089266599</v>
      </c>
      <c r="Y26" s="13">
        <v>8.7011611274915595</v>
      </c>
      <c r="Z26" s="173">
        <v>1.60020154197444</v>
      </c>
      <c r="AA26" s="13">
        <v>12.275058187872499</v>
      </c>
      <c r="AB26" s="173">
        <v>1.6503346532959799</v>
      </c>
      <c r="AC26" s="13">
        <v>7.5360752665739703</v>
      </c>
      <c r="AD26" s="173">
        <v>1.9608026020335101</v>
      </c>
      <c r="AE26" s="13">
        <v>3.5738970603809599</v>
      </c>
      <c r="AF26" s="173">
        <v>2.29874953894655</v>
      </c>
      <c r="AG26" s="13">
        <v>6.1323859590943401</v>
      </c>
      <c r="AH26" s="173">
        <v>1.09567752739269</v>
      </c>
      <c r="AI26" s="13">
        <v>18.307129747401898</v>
      </c>
      <c r="AJ26" s="173">
        <v>2.2886150779301002</v>
      </c>
      <c r="AK26" s="13">
        <v>18.0591374562221</v>
      </c>
      <c r="AL26" s="173">
        <v>1.6891439552807701</v>
      </c>
      <c r="AM26" s="13">
        <v>11.9267514971278</v>
      </c>
      <c r="AN26" s="173">
        <v>2.0133843512094098</v>
      </c>
      <c r="AO26" s="13">
        <v>-0.24799229117973501</v>
      </c>
      <c r="AP26" s="173">
        <v>2.8444623879725599</v>
      </c>
      <c r="AQ26" s="13">
        <v>10.5747602376918</v>
      </c>
      <c r="AR26" s="173">
        <v>1.4756701294207399</v>
      </c>
      <c r="AS26" s="13">
        <v>9.6166792002035297</v>
      </c>
      <c r="AT26" s="173">
        <v>1.73201181545051</v>
      </c>
      <c r="AU26" s="13">
        <v>7.90097907284395</v>
      </c>
      <c r="AV26" s="173">
        <v>1.3849531684781899</v>
      </c>
      <c r="AW26" s="13">
        <v>-2.6737811648479002</v>
      </c>
      <c r="AX26" s="173">
        <v>2.0237829947260702</v>
      </c>
      <c r="AY26" s="13">
        <v>-1.71570012735958</v>
      </c>
      <c r="AZ26" s="173">
        <v>2.2176474489282501</v>
      </c>
      <c r="BA26" s="13">
        <v>12.7030298172747</v>
      </c>
      <c r="BB26" s="173">
        <v>1.7062624184033801</v>
      </c>
      <c r="BC26" s="13">
        <v>11.4868086587544</v>
      </c>
      <c r="BD26" s="173">
        <v>1.64692979360223</v>
      </c>
      <c r="BE26" s="13">
        <v>23.031661180921201</v>
      </c>
      <c r="BF26" s="173">
        <v>1.9189778717180199</v>
      </c>
      <c r="BG26" s="13">
        <v>10.328631363646499</v>
      </c>
      <c r="BH26" s="173">
        <v>2.5678410216754401</v>
      </c>
      <c r="BI26" s="13">
        <v>11.544852522166799</v>
      </c>
      <c r="BJ26" s="173">
        <v>2.52880481990961</v>
      </c>
      <c r="BK26" s="13">
        <v>16.462946568684998</v>
      </c>
      <c r="BL26" s="173">
        <v>2.0623502136629002</v>
      </c>
      <c r="BM26" s="13">
        <v>19.239281364672902</v>
      </c>
      <c r="BN26" s="173">
        <v>2.3738934488572299</v>
      </c>
      <c r="BO26" s="13">
        <v>29.476160771531699</v>
      </c>
      <c r="BP26" s="173">
        <v>2.3039301791533999</v>
      </c>
      <c r="BQ26" s="13">
        <v>13.013214202846701</v>
      </c>
      <c r="BR26" s="173">
        <v>3.0921485530629398</v>
      </c>
      <c r="BS26" s="13">
        <v>10.236879406858799</v>
      </c>
      <c r="BT26" s="173">
        <v>3.3080907449677199</v>
      </c>
      <c r="BU26" s="13">
        <v>6.5636228699487296</v>
      </c>
      <c r="BV26" s="173">
        <v>1.27364045523977</v>
      </c>
      <c r="BW26" s="13">
        <v>8.1782319476133498</v>
      </c>
      <c r="BX26" s="173">
        <v>1.69024562287369</v>
      </c>
      <c r="BY26" s="13">
        <v>17.5354255183912</v>
      </c>
      <c r="BZ26" s="173">
        <v>1.7749424619168299</v>
      </c>
      <c r="CA26" s="13">
        <v>10.9718026484425</v>
      </c>
      <c r="CB26" s="173">
        <v>2.1846237095524601</v>
      </c>
      <c r="CC26" s="13">
        <v>9.35719357077787</v>
      </c>
      <c r="CD26" s="182">
        <v>2.4509898018472098</v>
      </c>
    </row>
    <row r="27" spans="1:82" ht="12.95" customHeight="1" x14ac:dyDescent="0.2">
      <c r="A27" s="2" t="s">
        <v>359</v>
      </c>
      <c r="B27" s="12">
        <v>2</v>
      </c>
      <c r="C27" s="13">
        <v>5.0144567090868302</v>
      </c>
      <c r="D27" s="173">
        <v>1.13094061358281</v>
      </c>
      <c r="E27" s="13">
        <v>5.5156838230858396</v>
      </c>
      <c r="F27" s="173">
        <v>1.16781481060271</v>
      </c>
      <c r="G27" s="13">
        <v>5.2662355359651203</v>
      </c>
      <c r="H27" s="173">
        <v>1.60345418045888</v>
      </c>
      <c r="I27" s="13">
        <v>0.25177882687828601</v>
      </c>
      <c r="J27" s="173">
        <v>1.9621651256410899</v>
      </c>
      <c r="K27" s="13">
        <v>-0.24944828712072001</v>
      </c>
      <c r="L27" s="173">
        <v>1.98364733274192</v>
      </c>
      <c r="M27" s="13">
        <v>16.030266157580702</v>
      </c>
      <c r="N27" s="173">
        <v>1.91094989080584</v>
      </c>
      <c r="O27" s="13">
        <v>16.341953974134999</v>
      </c>
      <c r="P27" s="173">
        <v>1.6123202877684699</v>
      </c>
      <c r="Q27" s="13">
        <v>12.1152611213122</v>
      </c>
      <c r="R27" s="173">
        <v>2.1167146045517402</v>
      </c>
      <c r="S27" s="13">
        <v>-3.9150050362684801</v>
      </c>
      <c r="T27" s="173">
        <v>2.8517030354322399</v>
      </c>
      <c r="U27" s="13">
        <v>-4.2266928528227901</v>
      </c>
      <c r="V27" s="173">
        <v>2.66083773039102</v>
      </c>
      <c r="W27" s="13">
        <v>3.21044883238562</v>
      </c>
      <c r="X27" s="173">
        <v>0.92874561551908896</v>
      </c>
      <c r="Y27" s="13">
        <v>5.6218052412548101</v>
      </c>
      <c r="Z27" s="173">
        <v>1.0496261456629801</v>
      </c>
      <c r="AA27" s="13">
        <v>5.3771899089441302</v>
      </c>
      <c r="AB27" s="173">
        <v>1.5679974176414</v>
      </c>
      <c r="AC27" s="13">
        <v>2.1667410765585098</v>
      </c>
      <c r="AD27" s="173">
        <v>1.8224116768930201</v>
      </c>
      <c r="AE27" s="13">
        <v>-0.24461533231068799</v>
      </c>
      <c r="AF27" s="173">
        <v>1.8868839252559799</v>
      </c>
      <c r="AG27" s="13">
        <v>15.008822496700301</v>
      </c>
      <c r="AH27" s="173">
        <v>2.3475328937527</v>
      </c>
      <c r="AI27" s="13">
        <v>16.4371563293661</v>
      </c>
      <c r="AJ27" s="173">
        <v>1.56622534668754</v>
      </c>
      <c r="AK27" s="13">
        <v>16.0551142695608</v>
      </c>
      <c r="AL27" s="173">
        <v>2.4059172331562602</v>
      </c>
      <c r="AM27" s="13">
        <v>1.0462917728605201</v>
      </c>
      <c r="AN27" s="173">
        <v>3.3614503447246098</v>
      </c>
      <c r="AO27" s="13">
        <v>-0.382042059805343</v>
      </c>
      <c r="AP27" s="173">
        <v>2.8708012068767101</v>
      </c>
      <c r="AQ27" s="13">
        <v>17.5542989989696</v>
      </c>
      <c r="AR27" s="173">
        <v>1.9414620176412301</v>
      </c>
      <c r="AS27" s="13">
        <v>15.5580604453858</v>
      </c>
      <c r="AT27" s="173">
        <v>1.73167892252783</v>
      </c>
      <c r="AU27" s="13">
        <v>14.285553229763099</v>
      </c>
      <c r="AV27" s="173">
        <v>2.72139291793592</v>
      </c>
      <c r="AW27" s="13">
        <v>-3.2687457692065101</v>
      </c>
      <c r="AX27" s="173">
        <v>3.34294094768893</v>
      </c>
      <c r="AY27" s="13">
        <v>-1.2725072156227599</v>
      </c>
      <c r="AZ27" s="173">
        <v>3.2256303732013301</v>
      </c>
      <c r="BA27" s="13">
        <v>16.4809260191922</v>
      </c>
      <c r="BB27" s="173">
        <v>2.4569403642457202</v>
      </c>
      <c r="BC27" s="13">
        <v>27.4067270571019</v>
      </c>
      <c r="BD27" s="173">
        <v>2.3246023847739901</v>
      </c>
      <c r="BE27" s="13">
        <v>29.409358997184</v>
      </c>
      <c r="BF27" s="173">
        <v>3.3483729603852299</v>
      </c>
      <c r="BG27" s="13">
        <v>12.928432977991701</v>
      </c>
      <c r="BH27" s="173">
        <v>4.1530901068118897</v>
      </c>
      <c r="BI27" s="13">
        <v>2.00263194008203</v>
      </c>
      <c r="BJ27" s="173">
        <v>4.0761964782301501</v>
      </c>
      <c r="BK27" s="13">
        <v>31.3515093500543</v>
      </c>
      <c r="BL27" s="173">
        <v>2.48707670226305</v>
      </c>
      <c r="BM27" s="13">
        <v>37.0518619391963</v>
      </c>
      <c r="BN27" s="173">
        <v>2.6650818373067602</v>
      </c>
      <c r="BO27" s="13">
        <v>37.3192364489338</v>
      </c>
      <c r="BP27" s="173">
        <v>3.60050553842827</v>
      </c>
      <c r="BQ27" s="13">
        <v>5.9677270988794104</v>
      </c>
      <c r="BR27" s="173">
        <v>4.3759788225255702</v>
      </c>
      <c r="BS27" s="13">
        <v>0.26737450973749299</v>
      </c>
      <c r="BT27" s="173">
        <v>4.4795425359957299</v>
      </c>
      <c r="BU27" s="13">
        <v>15.9357044215622</v>
      </c>
      <c r="BV27" s="173">
        <v>2.2122857831599698</v>
      </c>
      <c r="BW27" s="13">
        <v>19.979790357170899</v>
      </c>
      <c r="BX27" s="173">
        <v>2.1673034891410001</v>
      </c>
      <c r="BY27" s="13">
        <v>23.9798981891457</v>
      </c>
      <c r="BZ27" s="173">
        <v>2.6968416281219501</v>
      </c>
      <c r="CA27" s="13">
        <v>8.0441937675835007</v>
      </c>
      <c r="CB27" s="173">
        <v>3.4881460911984701</v>
      </c>
      <c r="CC27" s="13">
        <v>4.0001078319747299</v>
      </c>
      <c r="CD27" s="182">
        <v>3.4597917829277298</v>
      </c>
    </row>
    <row r="28" spans="1:82" ht="12.95" customHeight="1" x14ac:dyDescent="0.2">
      <c r="A28" s="2" t="s">
        <v>360</v>
      </c>
      <c r="B28" s="12">
        <v>2</v>
      </c>
      <c r="C28" s="13" t="s">
        <v>476</v>
      </c>
      <c r="D28" s="173" t="s">
        <v>476</v>
      </c>
      <c r="E28" s="13">
        <v>8.7924974419509905</v>
      </c>
      <c r="F28" s="173">
        <v>1.53829445591527</v>
      </c>
      <c r="G28" s="13">
        <v>18.061904539836</v>
      </c>
      <c r="H28" s="173">
        <v>2.3188634965397101</v>
      </c>
      <c r="I28" s="13" t="s">
        <v>476</v>
      </c>
      <c r="J28" s="173" t="s">
        <v>476</v>
      </c>
      <c r="K28" s="13">
        <v>9.2694070978850203</v>
      </c>
      <c r="L28" s="173">
        <v>2.7827105039303</v>
      </c>
      <c r="M28" s="13" t="s">
        <v>476</v>
      </c>
      <c r="N28" s="173" t="s">
        <v>476</v>
      </c>
      <c r="O28" s="13">
        <v>11.696343478709901</v>
      </c>
      <c r="P28" s="173">
        <v>1.8168768012926</v>
      </c>
      <c r="Q28" s="13">
        <v>17.029713897263299</v>
      </c>
      <c r="R28" s="173">
        <v>2.44041431443436</v>
      </c>
      <c r="S28" s="13" t="s">
        <v>476</v>
      </c>
      <c r="T28" s="173" t="s">
        <v>476</v>
      </c>
      <c r="U28" s="13">
        <v>5.3333704185534199</v>
      </c>
      <c r="V28" s="173">
        <v>3.0424765138241199</v>
      </c>
      <c r="W28" s="13" t="s">
        <v>476</v>
      </c>
      <c r="X28" s="173" t="s">
        <v>476</v>
      </c>
      <c r="Y28" s="13">
        <v>6.9334106346303601</v>
      </c>
      <c r="Z28" s="173">
        <v>1.39591326891109</v>
      </c>
      <c r="AA28" s="13">
        <v>13.275029929857601</v>
      </c>
      <c r="AB28" s="173">
        <v>2.1124091326441801</v>
      </c>
      <c r="AC28" s="13" t="s">
        <v>476</v>
      </c>
      <c r="AD28" s="173" t="s">
        <v>476</v>
      </c>
      <c r="AE28" s="13">
        <v>6.3416192952271899</v>
      </c>
      <c r="AF28" s="173">
        <v>2.5319648887772099</v>
      </c>
      <c r="AG28" s="13" t="s">
        <v>476</v>
      </c>
      <c r="AH28" s="173" t="s">
        <v>476</v>
      </c>
      <c r="AI28" s="13">
        <v>9.8169261447316494</v>
      </c>
      <c r="AJ28" s="173">
        <v>1.8038354746654801</v>
      </c>
      <c r="AK28" s="13">
        <v>16.500760413100899</v>
      </c>
      <c r="AL28" s="173">
        <v>2.3339781310499901</v>
      </c>
      <c r="AM28" s="13" t="s">
        <v>476</v>
      </c>
      <c r="AN28" s="173" t="s">
        <v>476</v>
      </c>
      <c r="AO28" s="13">
        <v>6.6838342683692202</v>
      </c>
      <c r="AP28" s="173">
        <v>2.9497925920107</v>
      </c>
      <c r="AQ28" s="13" t="s">
        <v>476</v>
      </c>
      <c r="AR28" s="173" t="s">
        <v>476</v>
      </c>
      <c r="AS28" s="13">
        <v>17.532551495039399</v>
      </c>
      <c r="AT28" s="173">
        <v>2.02578106748091</v>
      </c>
      <c r="AU28" s="13">
        <v>17.5255482704206</v>
      </c>
      <c r="AV28" s="173">
        <v>2.3454238606636699</v>
      </c>
      <c r="AW28" s="13" t="s">
        <v>476</v>
      </c>
      <c r="AX28" s="173" t="s">
        <v>476</v>
      </c>
      <c r="AY28" s="13">
        <v>-7.0032246188347401E-3</v>
      </c>
      <c r="AZ28" s="173">
        <v>3.0991615026543098</v>
      </c>
      <c r="BA28" s="13" t="s">
        <v>476</v>
      </c>
      <c r="BB28" s="173" t="s">
        <v>476</v>
      </c>
      <c r="BC28" s="13">
        <v>16.465232784825101</v>
      </c>
      <c r="BD28" s="173">
        <v>2.10655318212287</v>
      </c>
      <c r="BE28" s="13">
        <v>30.997326938367401</v>
      </c>
      <c r="BF28" s="173">
        <v>2.6958097728581798</v>
      </c>
      <c r="BG28" s="13" t="s">
        <v>476</v>
      </c>
      <c r="BH28" s="173" t="s">
        <v>476</v>
      </c>
      <c r="BI28" s="13">
        <v>14.532094153542401</v>
      </c>
      <c r="BJ28" s="173">
        <v>3.4212507421335898</v>
      </c>
      <c r="BK28" s="13" t="s">
        <v>476</v>
      </c>
      <c r="BL28" s="173" t="s">
        <v>476</v>
      </c>
      <c r="BM28" s="13">
        <v>31.121664488431701</v>
      </c>
      <c r="BN28" s="173">
        <v>2.4272313303859998</v>
      </c>
      <c r="BO28" s="13">
        <v>31.973127419277699</v>
      </c>
      <c r="BP28" s="173">
        <v>3.1199232862425101</v>
      </c>
      <c r="BQ28" s="13" t="s">
        <v>476</v>
      </c>
      <c r="BR28" s="173" t="s">
        <v>476</v>
      </c>
      <c r="BS28" s="13">
        <v>0.85146293084593705</v>
      </c>
      <c r="BT28" s="173">
        <v>3.95289428687963</v>
      </c>
      <c r="BU28" s="13" t="s">
        <v>476</v>
      </c>
      <c r="BV28" s="173" t="s">
        <v>476</v>
      </c>
      <c r="BW28" s="13">
        <v>20.883056170807201</v>
      </c>
      <c r="BX28" s="173">
        <v>2.79681108640334</v>
      </c>
      <c r="BY28" s="13">
        <v>11.467451905847399</v>
      </c>
      <c r="BZ28" s="173">
        <v>2.0967115183714502</v>
      </c>
      <c r="CA28" s="13" t="s">
        <v>476</v>
      </c>
      <c r="CB28" s="173" t="s">
        <v>476</v>
      </c>
      <c r="CC28" s="13">
        <v>-9.4156042649598408</v>
      </c>
      <c r="CD28" s="182">
        <v>3.4954758537715702</v>
      </c>
    </row>
    <row r="29" spans="1:82" ht="12.95" customHeight="1" x14ac:dyDescent="0.2">
      <c r="A29" s="2" t="s">
        <v>361</v>
      </c>
      <c r="B29" s="12">
        <v>2</v>
      </c>
      <c r="C29" s="13">
        <v>9.8366472631884001</v>
      </c>
      <c r="D29" s="173">
        <v>2.097567313661</v>
      </c>
      <c r="E29" s="13">
        <v>13.256336481313401</v>
      </c>
      <c r="F29" s="173">
        <v>2.4331444412491798</v>
      </c>
      <c r="G29" s="13">
        <v>7.5569742723712698</v>
      </c>
      <c r="H29" s="173">
        <v>1.59694474670055</v>
      </c>
      <c r="I29" s="13">
        <v>-2.2796729908171298</v>
      </c>
      <c r="J29" s="173">
        <v>2.6362892783898899</v>
      </c>
      <c r="K29" s="13">
        <v>-5.6993622089421097</v>
      </c>
      <c r="L29" s="173">
        <v>2.9103993533527799</v>
      </c>
      <c r="M29" s="13">
        <v>10.4002031134064</v>
      </c>
      <c r="N29" s="173">
        <v>2.3455234558964002</v>
      </c>
      <c r="O29" s="13">
        <v>14.7773343657365</v>
      </c>
      <c r="P29" s="173">
        <v>2.4482987211264899</v>
      </c>
      <c r="Q29" s="13">
        <v>8.4864799462126008</v>
      </c>
      <c r="R29" s="173">
        <v>1.7943963015830799</v>
      </c>
      <c r="S29" s="13">
        <v>-1.91372316719383</v>
      </c>
      <c r="T29" s="173">
        <v>2.9531912178684299</v>
      </c>
      <c r="U29" s="13">
        <v>-6.2908544195238596</v>
      </c>
      <c r="V29" s="173">
        <v>3.0354612030142398</v>
      </c>
      <c r="W29" s="13">
        <v>17.907041496988899</v>
      </c>
      <c r="X29" s="173">
        <v>2.9352954021395901</v>
      </c>
      <c r="Y29" s="13">
        <v>10.271281968087401</v>
      </c>
      <c r="Z29" s="173">
        <v>2.2080045740619498</v>
      </c>
      <c r="AA29" s="13">
        <v>8.2303128542411308</v>
      </c>
      <c r="AB29" s="173">
        <v>1.55418201208089</v>
      </c>
      <c r="AC29" s="13">
        <v>-9.6767286427477792</v>
      </c>
      <c r="AD29" s="173">
        <v>3.3213612908712</v>
      </c>
      <c r="AE29" s="13">
        <v>-2.04096911384622</v>
      </c>
      <c r="AF29" s="173">
        <v>2.7001418343772801</v>
      </c>
      <c r="AG29" s="13">
        <v>14.564109077579699</v>
      </c>
      <c r="AH29" s="173">
        <v>2.4468129162456398</v>
      </c>
      <c r="AI29" s="13">
        <v>17.364208307647701</v>
      </c>
      <c r="AJ29" s="173">
        <v>2.7549993127938901</v>
      </c>
      <c r="AK29" s="13">
        <v>20.2414272917765</v>
      </c>
      <c r="AL29" s="173">
        <v>2.5705458310056399</v>
      </c>
      <c r="AM29" s="13">
        <v>5.6773182141967604</v>
      </c>
      <c r="AN29" s="173">
        <v>3.5488870532051302</v>
      </c>
      <c r="AO29" s="13">
        <v>2.8772189841287701</v>
      </c>
      <c r="AP29" s="173">
        <v>3.7679871394147999</v>
      </c>
      <c r="AQ29" s="13">
        <v>19.715529908235801</v>
      </c>
      <c r="AR29" s="173">
        <v>2.6414231398894299</v>
      </c>
      <c r="AS29" s="13">
        <v>14.8620778883715</v>
      </c>
      <c r="AT29" s="173">
        <v>2.47696461603263</v>
      </c>
      <c r="AU29" s="13">
        <v>14.963596735703799</v>
      </c>
      <c r="AV29" s="173">
        <v>2.1313441603732799</v>
      </c>
      <c r="AW29" s="13">
        <v>-4.7519331725319702</v>
      </c>
      <c r="AX29" s="173">
        <v>3.39407485684989</v>
      </c>
      <c r="AY29" s="13">
        <v>0.101518847332333</v>
      </c>
      <c r="AZ29" s="173">
        <v>3.2677181088696998</v>
      </c>
      <c r="BA29" s="13">
        <v>19.633722950186801</v>
      </c>
      <c r="BB29" s="173">
        <v>3.10196685162754</v>
      </c>
      <c r="BC29" s="13">
        <v>28.187954922556699</v>
      </c>
      <c r="BD29" s="173">
        <v>3.17535082594897</v>
      </c>
      <c r="BE29" s="13">
        <v>32.0251400861384</v>
      </c>
      <c r="BF29" s="173">
        <v>3.5587758174160502</v>
      </c>
      <c r="BG29" s="13">
        <v>12.3914171359517</v>
      </c>
      <c r="BH29" s="173">
        <v>4.7209197903820996</v>
      </c>
      <c r="BI29" s="13">
        <v>3.8371851635817502</v>
      </c>
      <c r="BJ29" s="173">
        <v>4.7694588987095896</v>
      </c>
      <c r="BK29" s="13">
        <v>20.988307138688199</v>
      </c>
      <c r="BL29" s="173">
        <v>3.3955332217691501</v>
      </c>
      <c r="BM29" s="13">
        <v>26.704960122748801</v>
      </c>
      <c r="BN29" s="173">
        <v>3.0983140326740402</v>
      </c>
      <c r="BO29" s="13">
        <v>28.991425394179299</v>
      </c>
      <c r="BP29" s="173">
        <v>2.9065364482843701</v>
      </c>
      <c r="BQ29" s="13">
        <v>8.0031182554910991</v>
      </c>
      <c r="BR29" s="173">
        <v>4.4696308556013298</v>
      </c>
      <c r="BS29" s="13">
        <v>2.2864652714305</v>
      </c>
      <c r="BT29" s="173">
        <v>4.2482353948751896</v>
      </c>
      <c r="BU29" s="13">
        <v>6.2892567561067096</v>
      </c>
      <c r="BV29" s="173">
        <v>1.7608497784209201</v>
      </c>
      <c r="BW29" s="13">
        <v>23.184975492888999</v>
      </c>
      <c r="BX29" s="173">
        <v>3.0142072720020598</v>
      </c>
      <c r="BY29" s="13">
        <v>37.017561352422803</v>
      </c>
      <c r="BZ29" s="173">
        <v>3.40607583701442</v>
      </c>
      <c r="CA29" s="13">
        <v>30.7283045963161</v>
      </c>
      <c r="CB29" s="173">
        <v>3.83431148312946</v>
      </c>
      <c r="CC29" s="13">
        <v>13.8325858595338</v>
      </c>
      <c r="CD29" s="182">
        <v>4.5482741876544299</v>
      </c>
    </row>
    <row r="30" spans="1:82" ht="12.95" customHeight="1" x14ac:dyDescent="0.2">
      <c r="A30" s="2" t="s">
        <v>362</v>
      </c>
      <c r="B30" s="12">
        <v>2</v>
      </c>
      <c r="C30" s="13">
        <v>16.825217199046101</v>
      </c>
      <c r="D30" s="173">
        <v>1.8135238783845999</v>
      </c>
      <c r="E30" s="13">
        <v>27.871974810375399</v>
      </c>
      <c r="F30" s="173">
        <v>1.8531942538400901</v>
      </c>
      <c r="G30" s="13">
        <v>31.429119548079999</v>
      </c>
      <c r="H30" s="173">
        <v>3.7722741650203102</v>
      </c>
      <c r="I30" s="13">
        <v>14.6039023490339</v>
      </c>
      <c r="J30" s="173">
        <v>4.1855610416706197</v>
      </c>
      <c r="K30" s="13">
        <v>3.5571447377046401</v>
      </c>
      <c r="L30" s="173">
        <v>4.2029015356709998</v>
      </c>
      <c r="M30" s="13">
        <v>22.96561214043</v>
      </c>
      <c r="N30" s="173">
        <v>1.83898174314324</v>
      </c>
      <c r="O30" s="13">
        <v>32.980938001871898</v>
      </c>
      <c r="P30" s="173">
        <v>2.6972167843294899</v>
      </c>
      <c r="Q30" s="13">
        <v>35.0164437065214</v>
      </c>
      <c r="R30" s="173">
        <v>3.4708041354698298</v>
      </c>
      <c r="S30" s="13">
        <v>12.0508315660914</v>
      </c>
      <c r="T30" s="173">
        <v>3.9278919535049099</v>
      </c>
      <c r="U30" s="13">
        <v>2.0355057046495899</v>
      </c>
      <c r="V30" s="173">
        <v>4.3956182418930796</v>
      </c>
      <c r="W30" s="13">
        <v>15.5872258044643</v>
      </c>
      <c r="X30" s="173">
        <v>1.97097057754126</v>
      </c>
      <c r="Y30" s="13">
        <v>22.925085439936499</v>
      </c>
      <c r="Z30" s="173">
        <v>1.8701201736697</v>
      </c>
      <c r="AA30" s="13">
        <v>30.307690930677001</v>
      </c>
      <c r="AB30" s="173">
        <v>3.3619524539324699</v>
      </c>
      <c r="AC30" s="13">
        <v>14.7204651262126</v>
      </c>
      <c r="AD30" s="173">
        <v>3.8971078147821201</v>
      </c>
      <c r="AE30" s="13">
        <v>7.3826054907404597</v>
      </c>
      <c r="AF30" s="173">
        <v>3.8470863996625999</v>
      </c>
      <c r="AG30" s="13">
        <v>17.502374866083901</v>
      </c>
      <c r="AH30" s="173">
        <v>1.92232134004546</v>
      </c>
      <c r="AI30" s="13">
        <v>25.8595366251655</v>
      </c>
      <c r="AJ30" s="173">
        <v>1.8336367872992401</v>
      </c>
      <c r="AK30" s="13">
        <v>30.595571856861302</v>
      </c>
      <c r="AL30" s="173">
        <v>3.20193509195256</v>
      </c>
      <c r="AM30" s="13">
        <v>13.0931969907774</v>
      </c>
      <c r="AN30" s="173">
        <v>3.7346629924896</v>
      </c>
      <c r="AO30" s="13">
        <v>4.7360352316957997</v>
      </c>
      <c r="AP30" s="173">
        <v>3.68979839568699</v>
      </c>
      <c r="AQ30" s="13">
        <v>21.965638736034901</v>
      </c>
      <c r="AR30" s="173">
        <v>2.2724864722973201</v>
      </c>
      <c r="AS30" s="13">
        <v>27.128468972818801</v>
      </c>
      <c r="AT30" s="173">
        <v>1.90722281191563</v>
      </c>
      <c r="AU30" s="13">
        <v>34.335730625021803</v>
      </c>
      <c r="AV30" s="173">
        <v>3.2701879362220101</v>
      </c>
      <c r="AW30" s="13">
        <v>12.370091888987</v>
      </c>
      <c r="AX30" s="173">
        <v>3.9822511102373102</v>
      </c>
      <c r="AY30" s="13">
        <v>7.2072616522030701</v>
      </c>
      <c r="AZ30" s="173">
        <v>3.7857136701688598</v>
      </c>
      <c r="BA30" s="13">
        <v>23.865718142159</v>
      </c>
      <c r="BB30" s="173">
        <v>2.0345009062137902</v>
      </c>
      <c r="BC30" s="13">
        <v>35.190082989098002</v>
      </c>
      <c r="BD30" s="173">
        <v>2.0494304003776098</v>
      </c>
      <c r="BE30" s="13">
        <v>34.6974092947043</v>
      </c>
      <c r="BF30" s="173">
        <v>3.4803945667038501</v>
      </c>
      <c r="BG30" s="13">
        <v>10.8316911525453</v>
      </c>
      <c r="BH30" s="173">
        <v>4.0314191393759096</v>
      </c>
      <c r="BI30" s="13">
        <v>-0.49267369439370901</v>
      </c>
      <c r="BJ30" s="173">
        <v>4.03897404125523</v>
      </c>
      <c r="BK30" s="13">
        <v>31.4294392084898</v>
      </c>
      <c r="BL30" s="173">
        <v>1.8214171139545401</v>
      </c>
      <c r="BM30" s="13">
        <v>29.4822665812545</v>
      </c>
      <c r="BN30" s="173">
        <v>2.1389435649809498</v>
      </c>
      <c r="BO30" s="13">
        <v>28.7856208371742</v>
      </c>
      <c r="BP30" s="173">
        <v>2.7957115091265101</v>
      </c>
      <c r="BQ30" s="13">
        <v>-2.6438183713156702</v>
      </c>
      <c r="BR30" s="173">
        <v>3.3366994388570501</v>
      </c>
      <c r="BS30" s="13">
        <v>-0.69664574408039204</v>
      </c>
      <c r="BT30" s="173">
        <v>3.5200969328181699</v>
      </c>
      <c r="BU30" s="13">
        <v>17.0872320296791</v>
      </c>
      <c r="BV30" s="173">
        <v>1.8308263271705001</v>
      </c>
      <c r="BW30" s="13">
        <v>21.0793075733785</v>
      </c>
      <c r="BX30" s="173">
        <v>1.9916359191920801</v>
      </c>
      <c r="BY30" s="13">
        <v>16.575455985798001</v>
      </c>
      <c r="BZ30" s="173">
        <v>2.5667796198209198</v>
      </c>
      <c r="CA30" s="13">
        <v>-0.51177604388103104</v>
      </c>
      <c r="CB30" s="173">
        <v>3.1528213804446099</v>
      </c>
      <c r="CC30" s="13">
        <v>-4.5038515875805203</v>
      </c>
      <c r="CD30" s="182">
        <v>3.2488415245044</v>
      </c>
    </row>
    <row r="31" spans="1:82" ht="12.95" customHeight="1" x14ac:dyDescent="0.2">
      <c r="A31" s="2" t="s">
        <v>363</v>
      </c>
      <c r="B31" s="12">
        <v>2</v>
      </c>
      <c r="C31" s="13">
        <v>13.200111656753201</v>
      </c>
      <c r="D31" s="173">
        <v>2.41753841881133</v>
      </c>
      <c r="E31" s="13">
        <v>8.7472100760782006</v>
      </c>
      <c r="F31" s="173">
        <v>1.3429127110317001</v>
      </c>
      <c r="G31" s="13">
        <v>9.7187928827119592</v>
      </c>
      <c r="H31" s="173">
        <v>1.5679334201267701</v>
      </c>
      <c r="I31" s="13">
        <v>-3.4813187740412599</v>
      </c>
      <c r="J31" s="173">
        <v>2.88147656877151</v>
      </c>
      <c r="K31" s="13">
        <v>0.97158280663376195</v>
      </c>
      <c r="L31" s="173">
        <v>2.0644199571310402</v>
      </c>
      <c r="M31" s="13">
        <v>29.6954328875267</v>
      </c>
      <c r="N31" s="173">
        <v>3.0631261445060498</v>
      </c>
      <c r="O31" s="13">
        <v>18.094074085299699</v>
      </c>
      <c r="P31" s="173">
        <v>1.79307112229666</v>
      </c>
      <c r="Q31" s="13">
        <v>16.940381905066101</v>
      </c>
      <c r="R31" s="173">
        <v>1.7225538653470001</v>
      </c>
      <c r="S31" s="13">
        <v>-12.755050982460499</v>
      </c>
      <c r="T31" s="173">
        <v>3.5142472303721601</v>
      </c>
      <c r="U31" s="13">
        <v>-1.15369218023352</v>
      </c>
      <c r="V31" s="173">
        <v>2.4864223029558099</v>
      </c>
      <c r="W31" s="13">
        <v>12.2994227124889</v>
      </c>
      <c r="X31" s="173">
        <v>2.3512530678176402</v>
      </c>
      <c r="Y31" s="13">
        <v>8.0503636189504206</v>
      </c>
      <c r="Z31" s="173">
        <v>1.1690970015387001</v>
      </c>
      <c r="AA31" s="13">
        <v>8.8965829357076593</v>
      </c>
      <c r="AB31" s="173">
        <v>1.2028396771954</v>
      </c>
      <c r="AC31" s="13">
        <v>-3.4028397767812901</v>
      </c>
      <c r="AD31" s="173">
        <v>2.6410630961711998</v>
      </c>
      <c r="AE31" s="13">
        <v>0.84621931675724005</v>
      </c>
      <c r="AF31" s="173">
        <v>1.67738221286692</v>
      </c>
      <c r="AG31" s="13">
        <v>20.556432449715501</v>
      </c>
      <c r="AH31" s="173">
        <v>3.0951282773701498</v>
      </c>
      <c r="AI31" s="13">
        <v>12.7741818110512</v>
      </c>
      <c r="AJ31" s="173">
        <v>1.5274298946742</v>
      </c>
      <c r="AK31" s="13">
        <v>17.003384701136799</v>
      </c>
      <c r="AL31" s="173">
        <v>1.78132982230703</v>
      </c>
      <c r="AM31" s="13">
        <v>-3.5530477485786398</v>
      </c>
      <c r="AN31" s="173">
        <v>3.5711279715541799</v>
      </c>
      <c r="AO31" s="13">
        <v>4.22920289008563</v>
      </c>
      <c r="AP31" s="173">
        <v>2.3465246683094598</v>
      </c>
      <c r="AQ31" s="13">
        <v>25.981500652447401</v>
      </c>
      <c r="AR31" s="173">
        <v>3.35273187210487</v>
      </c>
      <c r="AS31" s="13">
        <v>16.001446678853899</v>
      </c>
      <c r="AT31" s="173">
        <v>1.64144359384642</v>
      </c>
      <c r="AU31" s="13">
        <v>19.912821958759601</v>
      </c>
      <c r="AV31" s="173">
        <v>2.0553432099190001</v>
      </c>
      <c r="AW31" s="13">
        <v>-6.0686786936878301</v>
      </c>
      <c r="AX31" s="173">
        <v>3.9325877888214902</v>
      </c>
      <c r="AY31" s="13">
        <v>3.91137527990568</v>
      </c>
      <c r="AZ31" s="173">
        <v>2.6303560181731198</v>
      </c>
      <c r="BA31" s="13">
        <v>40.200643300153601</v>
      </c>
      <c r="BB31" s="173">
        <v>2.9646758886775499</v>
      </c>
      <c r="BC31" s="13">
        <v>22.1502695307518</v>
      </c>
      <c r="BD31" s="173">
        <v>2.0455111502155399</v>
      </c>
      <c r="BE31" s="13">
        <v>27.4421315395306</v>
      </c>
      <c r="BF31" s="173">
        <v>2.2566303982151599</v>
      </c>
      <c r="BG31" s="13">
        <v>-12.758511760623101</v>
      </c>
      <c r="BH31" s="173">
        <v>3.7258131835955899</v>
      </c>
      <c r="BI31" s="13">
        <v>5.2918620087787502</v>
      </c>
      <c r="BJ31" s="173">
        <v>3.0457341676194898</v>
      </c>
      <c r="BK31" s="13">
        <v>38.994081444913</v>
      </c>
      <c r="BL31" s="173">
        <v>3.4988583100889201</v>
      </c>
      <c r="BM31" s="13">
        <v>22.4255094448752</v>
      </c>
      <c r="BN31" s="173">
        <v>1.75465979379151</v>
      </c>
      <c r="BO31" s="13">
        <v>20.7701738340226</v>
      </c>
      <c r="BP31" s="173">
        <v>2.1222887342744698</v>
      </c>
      <c r="BQ31" s="13">
        <v>-18.2239076108904</v>
      </c>
      <c r="BR31" s="173">
        <v>4.0922022122210198</v>
      </c>
      <c r="BS31" s="13">
        <v>-1.6553356108525701</v>
      </c>
      <c r="BT31" s="173">
        <v>2.7537139400411199</v>
      </c>
      <c r="BU31" s="13">
        <v>32.603747350876397</v>
      </c>
      <c r="BV31" s="173">
        <v>3.4674136887891298</v>
      </c>
      <c r="BW31" s="13">
        <v>17.903609760765001</v>
      </c>
      <c r="BX31" s="173">
        <v>1.41679893649836</v>
      </c>
      <c r="BY31" s="13">
        <v>20.628779249604001</v>
      </c>
      <c r="BZ31" s="173">
        <v>1.65877862840631</v>
      </c>
      <c r="CA31" s="13">
        <v>-11.974968101272401</v>
      </c>
      <c r="CB31" s="173">
        <v>3.8437617287313501</v>
      </c>
      <c r="CC31" s="13">
        <v>2.7251694888389699</v>
      </c>
      <c r="CD31" s="182">
        <v>2.1814824694506298</v>
      </c>
    </row>
    <row r="32" spans="1:82" ht="12.95" customHeight="1" x14ac:dyDescent="0.2">
      <c r="A32" s="2" t="s">
        <v>364</v>
      </c>
      <c r="B32" s="12">
        <v>2</v>
      </c>
      <c r="C32" s="13">
        <v>64.391222841108103</v>
      </c>
      <c r="D32" s="173">
        <v>1.8917200402189001</v>
      </c>
      <c r="E32" s="13">
        <v>77.571364570892101</v>
      </c>
      <c r="F32" s="173">
        <v>1.7120656624873201</v>
      </c>
      <c r="G32" s="13">
        <v>67.283370051053694</v>
      </c>
      <c r="H32" s="173">
        <v>2.14074994937712</v>
      </c>
      <c r="I32" s="13">
        <v>2.8921472099455499</v>
      </c>
      <c r="J32" s="173">
        <v>2.8568190450786202</v>
      </c>
      <c r="K32" s="13">
        <v>-10.287994519838399</v>
      </c>
      <c r="L32" s="173">
        <v>2.7411638364801001</v>
      </c>
      <c r="M32" s="13">
        <v>72.047729017197298</v>
      </c>
      <c r="N32" s="173">
        <v>1.7058489739904901</v>
      </c>
      <c r="O32" s="13">
        <v>80.152975188075402</v>
      </c>
      <c r="P32" s="173">
        <v>1.69186995835952</v>
      </c>
      <c r="Q32" s="13">
        <v>68.953939079182007</v>
      </c>
      <c r="R32" s="173">
        <v>2.1226198318670799</v>
      </c>
      <c r="S32" s="13">
        <v>-3.0937899380152198</v>
      </c>
      <c r="T32" s="173">
        <v>2.7231297568606299</v>
      </c>
      <c r="U32" s="13">
        <v>-11.199036108893299</v>
      </c>
      <c r="V32" s="173">
        <v>2.7143947588062498</v>
      </c>
      <c r="W32" s="13">
        <v>23.956855161914898</v>
      </c>
      <c r="X32" s="173">
        <v>1.66337689979287</v>
      </c>
      <c r="Y32" s="13">
        <v>33.913526812542997</v>
      </c>
      <c r="Z32" s="173">
        <v>1.8594420768645801</v>
      </c>
      <c r="AA32" s="13">
        <v>35.964959867245902</v>
      </c>
      <c r="AB32" s="173">
        <v>2.33679352438772</v>
      </c>
      <c r="AC32" s="13">
        <v>12.008104705331</v>
      </c>
      <c r="AD32" s="173">
        <v>2.8683491221231998</v>
      </c>
      <c r="AE32" s="13">
        <v>2.0514330547028599</v>
      </c>
      <c r="AF32" s="173">
        <v>2.9863236282819101</v>
      </c>
      <c r="AG32" s="13">
        <v>47.863409567466299</v>
      </c>
      <c r="AH32" s="173">
        <v>1.90826018703337</v>
      </c>
      <c r="AI32" s="13">
        <v>55.807496851512198</v>
      </c>
      <c r="AJ32" s="173">
        <v>1.9479175960610799</v>
      </c>
      <c r="AK32" s="13">
        <v>55.427665650467802</v>
      </c>
      <c r="AL32" s="173">
        <v>2.3218641740302299</v>
      </c>
      <c r="AM32" s="13">
        <v>7.5642560830014496</v>
      </c>
      <c r="AN32" s="173">
        <v>3.00541347971651</v>
      </c>
      <c r="AO32" s="13">
        <v>-0.37983120104447499</v>
      </c>
      <c r="AP32" s="173">
        <v>3.0307484560236002</v>
      </c>
      <c r="AQ32" s="13">
        <v>28.691516563702798</v>
      </c>
      <c r="AR32" s="173">
        <v>1.9783115347354601</v>
      </c>
      <c r="AS32" s="13">
        <v>43.6872873167598</v>
      </c>
      <c r="AT32" s="173">
        <v>1.8072731361891801</v>
      </c>
      <c r="AU32" s="13">
        <v>50.093350568868303</v>
      </c>
      <c r="AV32" s="173">
        <v>2.1158274086612701</v>
      </c>
      <c r="AW32" s="13">
        <v>21.401834005165501</v>
      </c>
      <c r="AX32" s="173">
        <v>2.8966259944476098</v>
      </c>
      <c r="AY32" s="13">
        <v>6.4060632521085097</v>
      </c>
      <c r="AZ32" s="173">
        <v>2.7826177984109401</v>
      </c>
      <c r="BA32" s="13">
        <v>58.981643308987998</v>
      </c>
      <c r="BB32" s="173">
        <v>2.1110871143376801</v>
      </c>
      <c r="BC32" s="13">
        <v>63.446997070721501</v>
      </c>
      <c r="BD32" s="173">
        <v>2.0260055745389698</v>
      </c>
      <c r="BE32" s="13">
        <v>60.209891291926901</v>
      </c>
      <c r="BF32" s="173">
        <v>2.2599815389246398</v>
      </c>
      <c r="BG32" s="13">
        <v>1.2282479829389501</v>
      </c>
      <c r="BH32" s="173">
        <v>3.0926049473870298</v>
      </c>
      <c r="BI32" s="13">
        <v>-3.2371057787945601</v>
      </c>
      <c r="BJ32" s="173">
        <v>3.03516311659574</v>
      </c>
      <c r="BK32" s="13">
        <v>45.418152808388498</v>
      </c>
      <c r="BL32" s="173">
        <v>1.9047207033345199</v>
      </c>
      <c r="BM32" s="13">
        <v>51.767924904631997</v>
      </c>
      <c r="BN32" s="173">
        <v>2.1982072132550798</v>
      </c>
      <c r="BO32" s="13">
        <v>53.4931724218306</v>
      </c>
      <c r="BP32" s="173">
        <v>2.2381645325844701</v>
      </c>
      <c r="BQ32" s="13">
        <v>8.0750196134420396</v>
      </c>
      <c r="BR32" s="173">
        <v>2.9389354250527799</v>
      </c>
      <c r="BS32" s="13">
        <v>1.7252475171985</v>
      </c>
      <c r="BT32" s="173">
        <v>3.13711578162581</v>
      </c>
      <c r="BU32" s="13">
        <v>15.1584717365823</v>
      </c>
      <c r="BV32" s="173">
        <v>1.5653735291959701</v>
      </c>
      <c r="BW32" s="13">
        <v>20.200577183483901</v>
      </c>
      <c r="BX32" s="173">
        <v>1.80593940119236</v>
      </c>
      <c r="BY32" s="13">
        <v>29.8788080771015</v>
      </c>
      <c r="BZ32" s="173">
        <v>2.1884027588471202</v>
      </c>
      <c r="CA32" s="13">
        <v>14.7203363405192</v>
      </c>
      <c r="CB32" s="173">
        <v>2.6906320671613799</v>
      </c>
      <c r="CC32" s="13">
        <v>9.6782308936175792</v>
      </c>
      <c r="CD32" s="182">
        <v>2.83734449013664</v>
      </c>
    </row>
    <row r="33" spans="1:82" ht="12.95" customHeight="1" x14ac:dyDescent="0.2">
      <c r="A33" s="2" t="s">
        <v>365</v>
      </c>
      <c r="B33" s="12">
        <v>2</v>
      </c>
      <c r="C33" s="13" t="s">
        <v>476</v>
      </c>
      <c r="D33" s="173" t="s">
        <v>476</v>
      </c>
      <c r="E33" s="13">
        <v>25.186480308135</v>
      </c>
      <c r="F33" s="173">
        <v>1.3012021362155799</v>
      </c>
      <c r="G33" s="13">
        <v>46.391881841361197</v>
      </c>
      <c r="H33" s="173">
        <v>1.91170685315684</v>
      </c>
      <c r="I33" s="13" t="s">
        <v>476</v>
      </c>
      <c r="J33" s="173" t="s">
        <v>476</v>
      </c>
      <c r="K33" s="13">
        <v>21.205401533226201</v>
      </c>
      <c r="L33" s="173">
        <v>2.3125202900080302</v>
      </c>
      <c r="M33" s="13" t="s">
        <v>476</v>
      </c>
      <c r="N33" s="173" t="s">
        <v>476</v>
      </c>
      <c r="O33" s="13">
        <v>24.938857809877799</v>
      </c>
      <c r="P33" s="173">
        <v>1.39150586631855</v>
      </c>
      <c r="Q33" s="13">
        <v>45.1252635428486</v>
      </c>
      <c r="R33" s="173">
        <v>2.04447560551889</v>
      </c>
      <c r="S33" s="13" t="s">
        <v>476</v>
      </c>
      <c r="T33" s="173" t="s">
        <v>476</v>
      </c>
      <c r="U33" s="13">
        <v>20.186405732970901</v>
      </c>
      <c r="V33" s="173">
        <v>2.4730889748573102</v>
      </c>
      <c r="W33" s="13" t="s">
        <v>476</v>
      </c>
      <c r="X33" s="173" t="s">
        <v>476</v>
      </c>
      <c r="Y33" s="13">
        <v>29.319527948061101</v>
      </c>
      <c r="Z33" s="173">
        <v>1.90165575505189</v>
      </c>
      <c r="AA33" s="13">
        <v>48.872909306014897</v>
      </c>
      <c r="AB33" s="173">
        <v>1.95521135918912</v>
      </c>
      <c r="AC33" s="13" t="s">
        <v>476</v>
      </c>
      <c r="AD33" s="173" t="s">
        <v>476</v>
      </c>
      <c r="AE33" s="13">
        <v>19.5533813579538</v>
      </c>
      <c r="AF33" s="173">
        <v>2.7274798019094701</v>
      </c>
      <c r="AG33" s="13" t="s">
        <v>476</v>
      </c>
      <c r="AH33" s="173" t="s">
        <v>476</v>
      </c>
      <c r="AI33" s="13">
        <v>32.431554363071299</v>
      </c>
      <c r="AJ33" s="173">
        <v>1.53238958698849</v>
      </c>
      <c r="AK33" s="13">
        <v>47.439290797847796</v>
      </c>
      <c r="AL33" s="173">
        <v>1.81394158119131</v>
      </c>
      <c r="AM33" s="13" t="s">
        <v>476</v>
      </c>
      <c r="AN33" s="173" t="s">
        <v>476</v>
      </c>
      <c r="AO33" s="13">
        <v>15.007736434776399</v>
      </c>
      <c r="AP33" s="173">
        <v>2.3745740473368202</v>
      </c>
      <c r="AQ33" s="13" t="s">
        <v>476</v>
      </c>
      <c r="AR33" s="173" t="s">
        <v>476</v>
      </c>
      <c r="AS33" s="13">
        <v>30.952869322190299</v>
      </c>
      <c r="AT33" s="173">
        <v>1.6452818775865401</v>
      </c>
      <c r="AU33" s="13">
        <v>52.211342068619601</v>
      </c>
      <c r="AV33" s="173">
        <v>1.69439020365389</v>
      </c>
      <c r="AW33" s="13" t="s">
        <v>476</v>
      </c>
      <c r="AX33" s="173" t="s">
        <v>476</v>
      </c>
      <c r="AY33" s="13">
        <v>21.258472746429302</v>
      </c>
      <c r="AZ33" s="173">
        <v>2.3617600680325199</v>
      </c>
      <c r="BA33" s="13" t="s">
        <v>476</v>
      </c>
      <c r="BB33" s="173" t="s">
        <v>476</v>
      </c>
      <c r="BC33" s="13">
        <v>25.274897647632699</v>
      </c>
      <c r="BD33" s="173">
        <v>1.6335432276978901</v>
      </c>
      <c r="BE33" s="13">
        <v>48.819705102927799</v>
      </c>
      <c r="BF33" s="173">
        <v>1.8218608378383301</v>
      </c>
      <c r="BG33" s="13" t="s">
        <v>476</v>
      </c>
      <c r="BH33" s="173" t="s">
        <v>476</v>
      </c>
      <c r="BI33" s="13">
        <v>23.5448074552951</v>
      </c>
      <c r="BJ33" s="173">
        <v>2.4469655472046599</v>
      </c>
      <c r="BK33" s="13" t="s">
        <v>476</v>
      </c>
      <c r="BL33" s="173" t="s">
        <v>476</v>
      </c>
      <c r="BM33" s="13">
        <v>16.1099251554378</v>
      </c>
      <c r="BN33" s="173">
        <v>1.2708543043027301</v>
      </c>
      <c r="BO33" s="13">
        <v>46.436563294970099</v>
      </c>
      <c r="BP33" s="173">
        <v>1.83147129833654</v>
      </c>
      <c r="BQ33" s="13" t="s">
        <v>476</v>
      </c>
      <c r="BR33" s="173" t="s">
        <v>476</v>
      </c>
      <c r="BS33" s="13">
        <v>30.3266381395322</v>
      </c>
      <c r="BT33" s="173">
        <v>2.2292056386514201</v>
      </c>
      <c r="BU33" s="13" t="s">
        <v>476</v>
      </c>
      <c r="BV33" s="173" t="s">
        <v>476</v>
      </c>
      <c r="BW33" s="13">
        <v>15.6516503885607</v>
      </c>
      <c r="BX33" s="173">
        <v>1.20730582947033</v>
      </c>
      <c r="BY33" s="13">
        <v>28.63584221576</v>
      </c>
      <c r="BZ33" s="173">
        <v>1.8625474553508701</v>
      </c>
      <c r="CA33" s="13" t="s">
        <v>476</v>
      </c>
      <c r="CB33" s="173" t="s">
        <v>476</v>
      </c>
      <c r="CC33" s="13">
        <v>12.9841918271993</v>
      </c>
      <c r="CD33" s="182">
        <v>2.2196104138580299</v>
      </c>
    </row>
    <row r="34" spans="1:82" ht="12.95" customHeight="1" x14ac:dyDescent="0.2">
      <c r="A34" s="2" t="s">
        <v>366</v>
      </c>
      <c r="B34" s="12">
        <v>2</v>
      </c>
      <c r="C34" s="13">
        <v>25.520455970602999</v>
      </c>
      <c r="D34" s="173">
        <v>1.7977534531175099</v>
      </c>
      <c r="E34" s="13">
        <v>27.947998950488898</v>
      </c>
      <c r="F34" s="173">
        <v>2.3730615216854298</v>
      </c>
      <c r="G34" s="13">
        <v>35.577623857906701</v>
      </c>
      <c r="H34" s="173">
        <v>2.07337332432351</v>
      </c>
      <c r="I34" s="13">
        <v>10.0571678873037</v>
      </c>
      <c r="J34" s="173">
        <v>2.74422929439437</v>
      </c>
      <c r="K34" s="13">
        <v>7.6296249074178002</v>
      </c>
      <c r="L34" s="173">
        <v>3.1512375232153298</v>
      </c>
      <c r="M34" s="13">
        <v>35.543272074681703</v>
      </c>
      <c r="N34" s="173">
        <v>2.3367238377507999</v>
      </c>
      <c r="O34" s="13">
        <v>36.1399585615939</v>
      </c>
      <c r="P34" s="173">
        <v>2.1066238971722702</v>
      </c>
      <c r="Q34" s="13">
        <v>39.842488444651202</v>
      </c>
      <c r="R34" s="173">
        <v>2.0463953270795998</v>
      </c>
      <c r="S34" s="13">
        <v>4.2992163699695398</v>
      </c>
      <c r="T34" s="173">
        <v>3.1061249377006801</v>
      </c>
      <c r="U34" s="13">
        <v>3.7025298830572901</v>
      </c>
      <c r="V34" s="173">
        <v>2.93693685305464</v>
      </c>
      <c r="W34" s="13">
        <v>25.0414297865949</v>
      </c>
      <c r="X34" s="173">
        <v>2.2012035582145799</v>
      </c>
      <c r="Y34" s="13">
        <v>22.6160361017022</v>
      </c>
      <c r="Z34" s="173">
        <v>2.1759885317091601</v>
      </c>
      <c r="AA34" s="13">
        <v>31.4596579112036</v>
      </c>
      <c r="AB34" s="173">
        <v>1.63301774347071</v>
      </c>
      <c r="AC34" s="13">
        <v>6.4182281246087003</v>
      </c>
      <c r="AD34" s="173">
        <v>2.7408108390012398</v>
      </c>
      <c r="AE34" s="13">
        <v>8.8436218095013395</v>
      </c>
      <c r="AF34" s="173">
        <v>2.7206015953498199</v>
      </c>
      <c r="AG34" s="13">
        <v>29.212991852480801</v>
      </c>
      <c r="AH34" s="173">
        <v>2.1212639736374301</v>
      </c>
      <c r="AI34" s="13">
        <v>33.433588341034998</v>
      </c>
      <c r="AJ34" s="173">
        <v>2.5271395516741499</v>
      </c>
      <c r="AK34" s="13">
        <v>39.480585942181101</v>
      </c>
      <c r="AL34" s="173">
        <v>1.89852648225459</v>
      </c>
      <c r="AM34" s="13">
        <v>10.2675940897003</v>
      </c>
      <c r="AN34" s="173">
        <v>2.8467812788611</v>
      </c>
      <c r="AO34" s="13">
        <v>6.04699760114611</v>
      </c>
      <c r="AP34" s="173">
        <v>3.16082854920317</v>
      </c>
      <c r="AQ34" s="13">
        <v>28.475057842403299</v>
      </c>
      <c r="AR34" s="173">
        <v>2.4935917255826499</v>
      </c>
      <c r="AS34" s="13">
        <v>26.239147874626401</v>
      </c>
      <c r="AT34" s="173">
        <v>2.04465415491355</v>
      </c>
      <c r="AU34" s="13">
        <v>38.147754018887397</v>
      </c>
      <c r="AV34" s="173">
        <v>2.45342495745032</v>
      </c>
      <c r="AW34" s="13">
        <v>9.6726961764840897</v>
      </c>
      <c r="AX34" s="173">
        <v>3.4981843455904902</v>
      </c>
      <c r="AY34" s="13">
        <v>11.908606144261</v>
      </c>
      <c r="AZ34" s="173">
        <v>3.1937289545365899</v>
      </c>
      <c r="BA34" s="13">
        <v>39.976248269742896</v>
      </c>
      <c r="BB34" s="173">
        <v>2.4079377908847799</v>
      </c>
      <c r="BC34" s="13">
        <v>39.748966186107502</v>
      </c>
      <c r="BD34" s="173">
        <v>2.5320878780498401</v>
      </c>
      <c r="BE34" s="13">
        <v>46.623781627163602</v>
      </c>
      <c r="BF34" s="173">
        <v>2.3714281607554102</v>
      </c>
      <c r="BG34" s="13">
        <v>6.6475333574207296</v>
      </c>
      <c r="BH34" s="173">
        <v>3.37962067788603</v>
      </c>
      <c r="BI34" s="13">
        <v>6.8748154410561204</v>
      </c>
      <c r="BJ34" s="173">
        <v>3.4691700079112202</v>
      </c>
      <c r="BK34" s="13">
        <v>40.552774394803201</v>
      </c>
      <c r="BL34" s="173">
        <v>2.5247362017358999</v>
      </c>
      <c r="BM34" s="13">
        <v>21.243086582494001</v>
      </c>
      <c r="BN34" s="173">
        <v>2.1773098772429198</v>
      </c>
      <c r="BO34" s="13">
        <v>25.660783208523199</v>
      </c>
      <c r="BP34" s="173">
        <v>2.02181218219825</v>
      </c>
      <c r="BQ34" s="13">
        <v>-14.89199118628</v>
      </c>
      <c r="BR34" s="173">
        <v>3.23450419514971</v>
      </c>
      <c r="BS34" s="13">
        <v>4.4176966260291204</v>
      </c>
      <c r="BT34" s="173">
        <v>2.9712628294421899</v>
      </c>
      <c r="BU34" s="13">
        <v>21.1949394280966</v>
      </c>
      <c r="BV34" s="173">
        <v>2.0369767848714702</v>
      </c>
      <c r="BW34" s="13">
        <v>19.7457428869245</v>
      </c>
      <c r="BX34" s="173">
        <v>2.0195631794784998</v>
      </c>
      <c r="BY34" s="13">
        <v>25.386650214533901</v>
      </c>
      <c r="BZ34" s="173">
        <v>2.0846259187946901</v>
      </c>
      <c r="CA34" s="13">
        <v>4.1917107864373104</v>
      </c>
      <c r="CB34" s="173">
        <v>2.9146079742249902</v>
      </c>
      <c r="CC34" s="13">
        <v>5.6409073276094004</v>
      </c>
      <c r="CD34" s="182">
        <v>2.90246458328365</v>
      </c>
    </row>
    <row r="35" spans="1:82" ht="12.95" customHeight="1" x14ac:dyDescent="0.2">
      <c r="A35" s="2" t="s">
        <v>368</v>
      </c>
      <c r="B35" s="12">
        <v>2</v>
      </c>
      <c r="C35" s="13">
        <v>4.5206999875896798</v>
      </c>
      <c r="D35" s="173">
        <v>2.7032245955350702</v>
      </c>
      <c r="E35" s="13">
        <v>16.877180525954198</v>
      </c>
      <c r="F35" s="173">
        <v>2.30736034651818</v>
      </c>
      <c r="G35" s="13">
        <v>8.4732386617001598</v>
      </c>
      <c r="H35" s="173">
        <v>1.65786934516046</v>
      </c>
      <c r="I35" s="13">
        <v>3.95253867411048</v>
      </c>
      <c r="J35" s="173">
        <v>3.1711124198817902</v>
      </c>
      <c r="K35" s="13">
        <v>-8.40394186425406</v>
      </c>
      <c r="L35" s="173">
        <v>2.8412044161424301</v>
      </c>
      <c r="M35" s="13">
        <v>9.9034357463931801</v>
      </c>
      <c r="N35" s="173">
        <v>3.3504227611320601</v>
      </c>
      <c r="O35" s="13">
        <v>17.8344536408758</v>
      </c>
      <c r="P35" s="173">
        <v>2.8216000247128501</v>
      </c>
      <c r="Q35" s="13">
        <v>14.406113999173</v>
      </c>
      <c r="R35" s="173">
        <v>2.23037965702621</v>
      </c>
      <c r="S35" s="13">
        <v>4.5026782527798597</v>
      </c>
      <c r="T35" s="173">
        <v>4.0249131782919498</v>
      </c>
      <c r="U35" s="13">
        <v>-3.4283396417027401</v>
      </c>
      <c r="V35" s="173">
        <v>3.59666791821763</v>
      </c>
      <c r="W35" s="13">
        <v>4.4737222735337197</v>
      </c>
      <c r="X35" s="173">
        <v>1.66515160086497</v>
      </c>
      <c r="Y35" s="13">
        <v>14.8903793431938</v>
      </c>
      <c r="Z35" s="173">
        <v>2.2055395055679599</v>
      </c>
      <c r="AA35" s="13">
        <v>11.272964827080401</v>
      </c>
      <c r="AB35" s="173">
        <v>2.05316403449332</v>
      </c>
      <c r="AC35" s="13">
        <v>6.7992425535466801</v>
      </c>
      <c r="AD35" s="173">
        <v>2.6435227266660801</v>
      </c>
      <c r="AE35" s="13">
        <v>-3.6174145161134099</v>
      </c>
      <c r="AF35" s="173">
        <v>3.0132850949018799</v>
      </c>
      <c r="AG35" s="13">
        <v>6.2048176311701404</v>
      </c>
      <c r="AH35" s="173">
        <v>2.3645933142231499</v>
      </c>
      <c r="AI35" s="13">
        <v>16.1305988244854</v>
      </c>
      <c r="AJ35" s="173">
        <v>2.4808713811801701</v>
      </c>
      <c r="AK35" s="13">
        <v>15.339215828953501</v>
      </c>
      <c r="AL35" s="173">
        <v>2.2601025606783001</v>
      </c>
      <c r="AM35" s="13">
        <v>9.1343981977833302</v>
      </c>
      <c r="AN35" s="173">
        <v>3.2709884020664801</v>
      </c>
      <c r="AO35" s="13">
        <v>-0.79138299553192204</v>
      </c>
      <c r="AP35" s="173">
        <v>3.3560075081476501</v>
      </c>
      <c r="AQ35" s="13">
        <v>13.415598872771101</v>
      </c>
      <c r="AR35" s="173">
        <v>4.1713713329521402</v>
      </c>
      <c r="AS35" s="13">
        <v>14.8499827712546</v>
      </c>
      <c r="AT35" s="173">
        <v>3.2304428157862701</v>
      </c>
      <c r="AU35" s="13">
        <v>12.197637865207501</v>
      </c>
      <c r="AV35" s="173">
        <v>1.9688165241180999</v>
      </c>
      <c r="AW35" s="13">
        <v>-1.2179610075635801</v>
      </c>
      <c r="AX35" s="173">
        <v>4.61265404111509</v>
      </c>
      <c r="AY35" s="13">
        <v>-2.6523449060470101</v>
      </c>
      <c r="AZ35" s="173">
        <v>3.7831203115557401</v>
      </c>
      <c r="BA35" s="13">
        <v>27.4834416023931</v>
      </c>
      <c r="BB35" s="173">
        <v>5.8326795847089796</v>
      </c>
      <c r="BC35" s="13">
        <v>25.7408889112648</v>
      </c>
      <c r="BD35" s="173">
        <v>3.2172426696577099</v>
      </c>
      <c r="BE35" s="13">
        <v>25.127632723677401</v>
      </c>
      <c r="BF35" s="173">
        <v>2.6839390152811</v>
      </c>
      <c r="BG35" s="13">
        <v>-2.35580887871577</v>
      </c>
      <c r="BH35" s="173">
        <v>6.4205669356863604</v>
      </c>
      <c r="BI35" s="13">
        <v>-0.61325618758744604</v>
      </c>
      <c r="BJ35" s="173">
        <v>4.1897707614157502</v>
      </c>
      <c r="BK35" s="13">
        <v>19.303855907234901</v>
      </c>
      <c r="BL35" s="173">
        <v>5.1660784471919596</v>
      </c>
      <c r="BM35" s="13">
        <v>18.743585256593299</v>
      </c>
      <c r="BN35" s="173">
        <v>3.34749863333449</v>
      </c>
      <c r="BO35" s="13">
        <v>22.0388577823812</v>
      </c>
      <c r="BP35" s="173">
        <v>3.0449979795259301</v>
      </c>
      <c r="BQ35" s="13">
        <v>2.7350018751463598</v>
      </c>
      <c r="BR35" s="173">
        <v>5.99669735920184</v>
      </c>
      <c r="BS35" s="13">
        <v>3.2952725257879298</v>
      </c>
      <c r="BT35" s="173">
        <v>4.5252358828566397</v>
      </c>
      <c r="BU35" s="13">
        <v>12.5998434023192</v>
      </c>
      <c r="BV35" s="173">
        <v>4.6631905233218403</v>
      </c>
      <c r="BW35" s="13">
        <v>11.215029304297699</v>
      </c>
      <c r="BX35" s="173">
        <v>2.69819421197806</v>
      </c>
      <c r="BY35" s="13">
        <v>10.5030186345512</v>
      </c>
      <c r="BZ35" s="173">
        <v>1.84861110445162</v>
      </c>
      <c r="CA35" s="13">
        <v>-2.0968247677679801</v>
      </c>
      <c r="CB35" s="173">
        <v>5.0162444988557402</v>
      </c>
      <c r="CC35" s="13">
        <v>-0.71201066974651495</v>
      </c>
      <c r="CD35" s="182">
        <v>3.27072087177334</v>
      </c>
    </row>
    <row r="36" spans="1:82" ht="12.95" customHeight="1" x14ac:dyDescent="0.2">
      <c r="A36" s="2" t="s">
        <v>369</v>
      </c>
      <c r="B36" s="12">
        <v>2</v>
      </c>
      <c r="C36" s="13" t="s">
        <v>476</v>
      </c>
      <c r="D36" s="173" t="s">
        <v>476</v>
      </c>
      <c r="E36" s="13">
        <v>24.064028683693699</v>
      </c>
      <c r="F36" s="173">
        <v>2.9497613172561401</v>
      </c>
      <c r="G36" s="13">
        <v>33.418596047238097</v>
      </c>
      <c r="H36" s="173">
        <v>3.4710334851098299</v>
      </c>
      <c r="I36" s="13" t="s">
        <v>476</v>
      </c>
      <c r="J36" s="173" t="s">
        <v>476</v>
      </c>
      <c r="K36" s="13">
        <v>9.35456736354441</v>
      </c>
      <c r="L36" s="173">
        <v>4.5551251666155501</v>
      </c>
      <c r="M36" s="13" t="s">
        <v>476</v>
      </c>
      <c r="N36" s="173" t="s">
        <v>476</v>
      </c>
      <c r="O36" s="13">
        <v>23.5163600841903</v>
      </c>
      <c r="P36" s="173">
        <v>2.8625052992955502</v>
      </c>
      <c r="Q36" s="13">
        <v>33.249165277040703</v>
      </c>
      <c r="R36" s="173">
        <v>4.2113637014067002</v>
      </c>
      <c r="S36" s="13" t="s">
        <v>476</v>
      </c>
      <c r="T36" s="173" t="s">
        <v>476</v>
      </c>
      <c r="U36" s="13">
        <v>9.7328051928504706</v>
      </c>
      <c r="V36" s="173">
        <v>5.0921037709399704</v>
      </c>
      <c r="W36" s="13" t="s">
        <v>476</v>
      </c>
      <c r="X36" s="173" t="s">
        <v>476</v>
      </c>
      <c r="Y36" s="13">
        <v>19.233927058038699</v>
      </c>
      <c r="Z36" s="173">
        <v>2.7334404865094499</v>
      </c>
      <c r="AA36" s="13">
        <v>36.397474031066302</v>
      </c>
      <c r="AB36" s="173">
        <v>3.2886988623401701</v>
      </c>
      <c r="AC36" s="13" t="s">
        <v>476</v>
      </c>
      <c r="AD36" s="173" t="s">
        <v>476</v>
      </c>
      <c r="AE36" s="13">
        <v>17.1635469730276</v>
      </c>
      <c r="AF36" s="173">
        <v>4.2763579247353203</v>
      </c>
      <c r="AG36" s="13" t="s">
        <v>476</v>
      </c>
      <c r="AH36" s="173" t="s">
        <v>476</v>
      </c>
      <c r="AI36" s="13">
        <v>28.041399976342301</v>
      </c>
      <c r="AJ36" s="173">
        <v>3.2561405427985801</v>
      </c>
      <c r="AK36" s="13">
        <v>33.527648284732102</v>
      </c>
      <c r="AL36" s="173">
        <v>3.7467534855280098</v>
      </c>
      <c r="AM36" s="13" t="s">
        <v>476</v>
      </c>
      <c r="AN36" s="173" t="s">
        <v>476</v>
      </c>
      <c r="AO36" s="13">
        <v>5.4862483083897899</v>
      </c>
      <c r="AP36" s="173">
        <v>4.9639311957130197</v>
      </c>
      <c r="AQ36" s="13" t="s">
        <v>476</v>
      </c>
      <c r="AR36" s="173" t="s">
        <v>476</v>
      </c>
      <c r="AS36" s="13">
        <v>24.090631917642501</v>
      </c>
      <c r="AT36" s="173">
        <v>3.7813140438779902</v>
      </c>
      <c r="AU36" s="13">
        <v>32.023228136269999</v>
      </c>
      <c r="AV36" s="173">
        <v>3.31711544851041</v>
      </c>
      <c r="AW36" s="13" t="s">
        <v>476</v>
      </c>
      <c r="AX36" s="173" t="s">
        <v>476</v>
      </c>
      <c r="AY36" s="13">
        <v>7.9325962186274896</v>
      </c>
      <c r="AZ36" s="173">
        <v>5.0300686672425501</v>
      </c>
      <c r="BA36" s="13" t="s">
        <v>476</v>
      </c>
      <c r="BB36" s="173" t="s">
        <v>476</v>
      </c>
      <c r="BC36" s="13">
        <v>31.640684152265099</v>
      </c>
      <c r="BD36" s="173">
        <v>3.0548176333839798</v>
      </c>
      <c r="BE36" s="13">
        <v>51.7107550236585</v>
      </c>
      <c r="BF36" s="173">
        <v>4.0348167992823498</v>
      </c>
      <c r="BG36" s="13" t="s">
        <v>476</v>
      </c>
      <c r="BH36" s="173" t="s">
        <v>476</v>
      </c>
      <c r="BI36" s="13">
        <v>20.070070871393401</v>
      </c>
      <c r="BJ36" s="173">
        <v>5.0607961208691998</v>
      </c>
      <c r="BK36" s="13" t="s">
        <v>476</v>
      </c>
      <c r="BL36" s="173" t="s">
        <v>476</v>
      </c>
      <c r="BM36" s="13">
        <v>22.373681914384399</v>
      </c>
      <c r="BN36" s="173">
        <v>2.84288573396582</v>
      </c>
      <c r="BO36" s="13">
        <v>41.573993613878599</v>
      </c>
      <c r="BP36" s="173">
        <v>4.1452840182284199</v>
      </c>
      <c r="BQ36" s="13" t="s">
        <v>476</v>
      </c>
      <c r="BR36" s="173" t="s">
        <v>476</v>
      </c>
      <c r="BS36" s="13">
        <v>19.2003116994942</v>
      </c>
      <c r="BT36" s="173">
        <v>5.0264678341919504</v>
      </c>
      <c r="BU36" s="13" t="s">
        <v>476</v>
      </c>
      <c r="BV36" s="173" t="s">
        <v>476</v>
      </c>
      <c r="BW36" s="13">
        <v>11.0286495866574</v>
      </c>
      <c r="BX36" s="173">
        <v>1.89318797190661</v>
      </c>
      <c r="BY36" s="13">
        <v>23.070946681567801</v>
      </c>
      <c r="BZ36" s="173">
        <v>3.3938012306001002</v>
      </c>
      <c r="CA36" s="13" t="s">
        <v>476</v>
      </c>
      <c r="CB36" s="173" t="s">
        <v>476</v>
      </c>
      <c r="CC36" s="13">
        <v>12.042297094910399</v>
      </c>
      <c r="CD36" s="182">
        <v>3.88613528969266</v>
      </c>
    </row>
    <row r="37" spans="1:82" ht="12.95" customHeight="1" x14ac:dyDescent="0.2">
      <c r="A37" s="2" t="s">
        <v>370</v>
      </c>
      <c r="B37" s="12">
        <v>2</v>
      </c>
      <c r="C37" s="13" t="s">
        <v>476</v>
      </c>
      <c r="D37" s="173" t="s">
        <v>476</v>
      </c>
      <c r="E37" s="13">
        <v>6.9981327632556898</v>
      </c>
      <c r="F37" s="173">
        <v>1.4894090547930801</v>
      </c>
      <c r="G37" s="13">
        <v>6.3013417041558899</v>
      </c>
      <c r="H37" s="173">
        <v>1.72127913363045</v>
      </c>
      <c r="I37" s="13" t="s">
        <v>476</v>
      </c>
      <c r="J37" s="173" t="s">
        <v>476</v>
      </c>
      <c r="K37" s="13">
        <v>-0.69679105909979799</v>
      </c>
      <c r="L37" s="173">
        <v>2.2762120262337602</v>
      </c>
      <c r="M37" s="13" t="s">
        <v>476</v>
      </c>
      <c r="N37" s="173" t="s">
        <v>476</v>
      </c>
      <c r="O37" s="13">
        <v>6.4913453536066301</v>
      </c>
      <c r="P37" s="173">
        <v>1.30824897029639</v>
      </c>
      <c r="Q37" s="13">
        <v>8.5903576216486996</v>
      </c>
      <c r="R37" s="173">
        <v>1.8627890495699999</v>
      </c>
      <c r="S37" s="13" t="s">
        <v>476</v>
      </c>
      <c r="T37" s="173" t="s">
        <v>476</v>
      </c>
      <c r="U37" s="13">
        <v>2.0990122680420602</v>
      </c>
      <c r="V37" s="173">
        <v>2.2762904936495798</v>
      </c>
      <c r="W37" s="13" t="s">
        <v>476</v>
      </c>
      <c r="X37" s="173" t="s">
        <v>476</v>
      </c>
      <c r="Y37" s="13">
        <v>9.1203592852958906</v>
      </c>
      <c r="Z37" s="173">
        <v>1.31818411782778</v>
      </c>
      <c r="AA37" s="13">
        <v>12.066237948616999</v>
      </c>
      <c r="AB37" s="173">
        <v>2.2112447452203798</v>
      </c>
      <c r="AC37" s="13" t="s">
        <v>476</v>
      </c>
      <c r="AD37" s="173" t="s">
        <v>476</v>
      </c>
      <c r="AE37" s="13">
        <v>2.94587866332111</v>
      </c>
      <c r="AF37" s="173">
        <v>2.5743373306072699</v>
      </c>
      <c r="AG37" s="13" t="s">
        <v>476</v>
      </c>
      <c r="AH37" s="173" t="s">
        <v>476</v>
      </c>
      <c r="AI37" s="13">
        <v>17.3328909869002</v>
      </c>
      <c r="AJ37" s="173">
        <v>2.25253032525463</v>
      </c>
      <c r="AK37" s="13">
        <v>16.999912606637899</v>
      </c>
      <c r="AL37" s="173">
        <v>2.1603718708422202</v>
      </c>
      <c r="AM37" s="13" t="s">
        <v>476</v>
      </c>
      <c r="AN37" s="173" t="s">
        <v>476</v>
      </c>
      <c r="AO37" s="13">
        <v>-0.33297838026235699</v>
      </c>
      <c r="AP37" s="173">
        <v>3.1210734509969602</v>
      </c>
      <c r="AQ37" s="13" t="s">
        <v>476</v>
      </c>
      <c r="AR37" s="173" t="s">
        <v>476</v>
      </c>
      <c r="AS37" s="13">
        <v>13.7483856554806</v>
      </c>
      <c r="AT37" s="173">
        <v>1.67849891736223</v>
      </c>
      <c r="AU37" s="13">
        <v>20.6882325916702</v>
      </c>
      <c r="AV37" s="173">
        <v>2.8422895533898802</v>
      </c>
      <c r="AW37" s="13" t="s">
        <v>476</v>
      </c>
      <c r="AX37" s="173" t="s">
        <v>476</v>
      </c>
      <c r="AY37" s="13">
        <v>6.9398469361896096</v>
      </c>
      <c r="AZ37" s="173">
        <v>3.3009041974730899</v>
      </c>
      <c r="BA37" s="13" t="s">
        <v>476</v>
      </c>
      <c r="BB37" s="173" t="s">
        <v>476</v>
      </c>
      <c r="BC37" s="13">
        <v>16.835128784208401</v>
      </c>
      <c r="BD37" s="173">
        <v>2.1755101345845702</v>
      </c>
      <c r="BE37" s="13">
        <v>22.310215106424899</v>
      </c>
      <c r="BF37" s="173">
        <v>2.7417009598192599</v>
      </c>
      <c r="BG37" s="13" t="s">
        <v>476</v>
      </c>
      <c r="BH37" s="173" t="s">
        <v>476</v>
      </c>
      <c r="BI37" s="13">
        <v>5.4750863222165203</v>
      </c>
      <c r="BJ37" s="173">
        <v>3.4999669282371801</v>
      </c>
      <c r="BK37" s="13" t="s">
        <v>476</v>
      </c>
      <c r="BL37" s="173" t="s">
        <v>476</v>
      </c>
      <c r="BM37" s="13">
        <v>23.566400229661799</v>
      </c>
      <c r="BN37" s="173">
        <v>1.9496223364114</v>
      </c>
      <c r="BO37" s="13">
        <v>28.031977248660102</v>
      </c>
      <c r="BP37" s="173">
        <v>2.6679182947418001</v>
      </c>
      <c r="BQ37" s="13" t="s">
        <v>476</v>
      </c>
      <c r="BR37" s="173" t="s">
        <v>476</v>
      </c>
      <c r="BS37" s="13">
        <v>4.4655770189983599</v>
      </c>
      <c r="BT37" s="173">
        <v>3.30436306752939</v>
      </c>
      <c r="BU37" s="13" t="s">
        <v>476</v>
      </c>
      <c r="BV37" s="173" t="s">
        <v>476</v>
      </c>
      <c r="BW37" s="13">
        <v>19.7311069973427</v>
      </c>
      <c r="BX37" s="173">
        <v>2.2146105872033299</v>
      </c>
      <c r="BY37" s="13">
        <v>17.656443663674899</v>
      </c>
      <c r="BZ37" s="173">
        <v>2.7244113741781799</v>
      </c>
      <c r="CA37" s="13" t="s">
        <v>476</v>
      </c>
      <c r="CB37" s="173" t="s">
        <v>476</v>
      </c>
      <c r="CC37" s="13">
        <v>-2.07466333366779</v>
      </c>
      <c r="CD37" s="182">
        <v>3.51097100368324</v>
      </c>
    </row>
    <row r="38" spans="1:82" ht="12.95" customHeight="1" x14ac:dyDescent="0.2">
      <c r="A38" s="2" t="s">
        <v>374</v>
      </c>
      <c r="B38" s="12">
        <v>2</v>
      </c>
      <c r="C38" s="13">
        <v>3.41880960882074</v>
      </c>
      <c r="D38" s="173">
        <v>1.4902513820880801</v>
      </c>
      <c r="E38" s="13" t="s">
        <v>476</v>
      </c>
      <c r="F38" s="173" t="s">
        <v>476</v>
      </c>
      <c r="G38" s="13">
        <v>17.787287787668699</v>
      </c>
      <c r="H38" s="173">
        <v>4.0169046641928396</v>
      </c>
      <c r="I38" s="13">
        <v>14.368478178847999</v>
      </c>
      <c r="J38" s="173">
        <v>4.2844337155602803</v>
      </c>
      <c r="K38" s="13" t="s">
        <v>476</v>
      </c>
      <c r="L38" s="173" t="s">
        <v>476</v>
      </c>
      <c r="M38" s="13">
        <v>4.6879473009532902</v>
      </c>
      <c r="N38" s="173">
        <v>1.55118420031145</v>
      </c>
      <c r="O38" s="13" t="s">
        <v>476</v>
      </c>
      <c r="P38" s="173" t="s">
        <v>476</v>
      </c>
      <c r="Q38" s="13">
        <v>19.0891495260963</v>
      </c>
      <c r="R38" s="173">
        <v>4.0587767630512301</v>
      </c>
      <c r="S38" s="13">
        <v>14.4012022251431</v>
      </c>
      <c r="T38" s="173">
        <v>4.3450939271298203</v>
      </c>
      <c r="U38" s="13" t="s">
        <v>476</v>
      </c>
      <c r="V38" s="173" t="s">
        <v>476</v>
      </c>
      <c r="W38" s="13">
        <v>3.8731790569593301</v>
      </c>
      <c r="X38" s="173">
        <v>1.48857840482052</v>
      </c>
      <c r="Y38" s="13" t="s">
        <v>476</v>
      </c>
      <c r="Z38" s="173" t="s">
        <v>476</v>
      </c>
      <c r="AA38" s="13">
        <v>15.9769701985692</v>
      </c>
      <c r="AB38" s="173">
        <v>3.6089534783184698</v>
      </c>
      <c r="AC38" s="13">
        <v>12.1037911416099</v>
      </c>
      <c r="AD38" s="173">
        <v>3.90389688336731</v>
      </c>
      <c r="AE38" s="13" t="s">
        <v>476</v>
      </c>
      <c r="AF38" s="173" t="s">
        <v>476</v>
      </c>
      <c r="AG38" s="13">
        <v>3.66297669491615</v>
      </c>
      <c r="AH38" s="173">
        <v>1.52792216729673</v>
      </c>
      <c r="AI38" s="13" t="s">
        <v>476</v>
      </c>
      <c r="AJ38" s="173" t="s">
        <v>476</v>
      </c>
      <c r="AK38" s="13">
        <v>24.003558628521599</v>
      </c>
      <c r="AL38" s="173">
        <v>4.3230724455124898</v>
      </c>
      <c r="AM38" s="13">
        <v>20.340581933605399</v>
      </c>
      <c r="AN38" s="173">
        <v>4.5851392038264303</v>
      </c>
      <c r="AO38" s="13" t="s">
        <v>476</v>
      </c>
      <c r="AP38" s="173" t="s">
        <v>476</v>
      </c>
      <c r="AQ38" s="13">
        <v>8.1758577783358408</v>
      </c>
      <c r="AR38" s="173">
        <v>1.6854061216118601</v>
      </c>
      <c r="AS38" s="13" t="s">
        <v>476</v>
      </c>
      <c r="AT38" s="173" t="s">
        <v>476</v>
      </c>
      <c r="AU38" s="13">
        <v>28.277263449684899</v>
      </c>
      <c r="AV38" s="173">
        <v>4.6705355150191998</v>
      </c>
      <c r="AW38" s="13">
        <v>20.101405671348999</v>
      </c>
      <c r="AX38" s="173">
        <v>4.9653293739511799</v>
      </c>
      <c r="AY38" s="13" t="s">
        <v>476</v>
      </c>
      <c r="AZ38" s="173" t="s">
        <v>476</v>
      </c>
      <c r="BA38" s="13">
        <v>20.675462270239301</v>
      </c>
      <c r="BB38" s="173">
        <v>2.4183433818709199</v>
      </c>
      <c r="BC38" s="13" t="s">
        <v>476</v>
      </c>
      <c r="BD38" s="173" t="s">
        <v>476</v>
      </c>
      <c r="BE38" s="13">
        <v>36.986653654205803</v>
      </c>
      <c r="BF38" s="173">
        <v>5.2553430789808298</v>
      </c>
      <c r="BG38" s="13">
        <v>16.311191383966499</v>
      </c>
      <c r="BH38" s="173">
        <v>5.78506833066219</v>
      </c>
      <c r="BI38" s="13" t="s">
        <v>476</v>
      </c>
      <c r="BJ38" s="173" t="s">
        <v>476</v>
      </c>
      <c r="BK38" s="13">
        <v>17.490651444099399</v>
      </c>
      <c r="BL38" s="173">
        <v>3.1318027468038299</v>
      </c>
      <c r="BM38" s="13" t="s">
        <v>476</v>
      </c>
      <c r="BN38" s="173" t="s">
        <v>476</v>
      </c>
      <c r="BO38" s="13">
        <v>25.903684774802699</v>
      </c>
      <c r="BP38" s="173">
        <v>4.0759194909338499</v>
      </c>
      <c r="BQ38" s="13">
        <v>8.41303333070333</v>
      </c>
      <c r="BR38" s="173">
        <v>5.1401661589351804</v>
      </c>
      <c r="BS38" s="13" t="s">
        <v>476</v>
      </c>
      <c r="BT38" s="173" t="s">
        <v>476</v>
      </c>
      <c r="BU38" s="13">
        <v>6.7140849846839599</v>
      </c>
      <c r="BV38" s="173">
        <v>1.5948954418821399</v>
      </c>
      <c r="BW38" s="13" t="s">
        <v>476</v>
      </c>
      <c r="BX38" s="173" t="s">
        <v>476</v>
      </c>
      <c r="BY38" s="13">
        <v>12.1296261578954</v>
      </c>
      <c r="BZ38" s="173">
        <v>2.8716555559562602</v>
      </c>
      <c r="CA38" s="13">
        <v>5.4155411732114302</v>
      </c>
      <c r="CB38" s="173">
        <v>3.2848283216312701</v>
      </c>
      <c r="CC38" s="13" t="s">
        <v>476</v>
      </c>
      <c r="CD38" s="182" t="s">
        <v>476</v>
      </c>
    </row>
    <row r="39" spans="1:82" ht="12.95" customHeight="1" x14ac:dyDescent="0.2">
      <c r="A39" s="2" t="s">
        <v>375</v>
      </c>
      <c r="B39" s="12">
        <v>2</v>
      </c>
      <c r="C39" s="13">
        <v>8.3347382587746797</v>
      </c>
      <c r="D39" s="173">
        <v>2.29668561484345</v>
      </c>
      <c r="E39" s="13">
        <v>7.5545136975410996</v>
      </c>
      <c r="F39" s="173">
        <v>2.0167167139772899</v>
      </c>
      <c r="G39" s="13">
        <v>9.4554573194044291</v>
      </c>
      <c r="H39" s="173">
        <v>2.55607878627595</v>
      </c>
      <c r="I39" s="13">
        <v>1.1207190606297399</v>
      </c>
      <c r="J39" s="173">
        <v>3.4363212269924301</v>
      </c>
      <c r="K39" s="13">
        <v>1.90094362186333</v>
      </c>
      <c r="L39" s="173">
        <v>3.2558693257078501</v>
      </c>
      <c r="M39" s="13">
        <v>4.9973469279433296</v>
      </c>
      <c r="N39" s="173">
        <v>2.7027870446212101</v>
      </c>
      <c r="O39" s="13">
        <v>8.4313489396965409</v>
      </c>
      <c r="P39" s="173">
        <v>2.4418415992084901</v>
      </c>
      <c r="Q39" s="13">
        <v>11.001552036626901</v>
      </c>
      <c r="R39" s="173">
        <v>2.7071989890425701</v>
      </c>
      <c r="S39" s="13">
        <v>6.00420510868355</v>
      </c>
      <c r="T39" s="173">
        <v>3.8254390826211599</v>
      </c>
      <c r="U39" s="13">
        <v>2.57020309693034</v>
      </c>
      <c r="V39" s="173">
        <v>3.6457532502760301</v>
      </c>
      <c r="W39" s="13">
        <v>2.1474489352364001</v>
      </c>
      <c r="X39" s="173">
        <v>1.3796049492492899</v>
      </c>
      <c r="Y39" s="13">
        <v>3.8288613508428</v>
      </c>
      <c r="Z39" s="173">
        <v>1.71382292083253</v>
      </c>
      <c r="AA39" s="13">
        <v>11.266864559730401</v>
      </c>
      <c r="AB39" s="173">
        <v>3.0333676002008798</v>
      </c>
      <c r="AC39" s="13">
        <v>9.1194156244939499</v>
      </c>
      <c r="AD39" s="173">
        <v>3.3323608468984198</v>
      </c>
      <c r="AE39" s="13">
        <v>7.4380032088875501</v>
      </c>
      <c r="AF39" s="173">
        <v>3.4840361654149601</v>
      </c>
      <c r="AG39" s="13">
        <v>10.3690071377534</v>
      </c>
      <c r="AH39" s="173">
        <v>3.43167511062514</v>
      </c>
      <c r="AI39" s="13">
        <v>7.3441788470814897</v>
      </c>
      <c r="AJ39" s="173">
        <v>2.42246359273719</v>
      </c>
      <c r="AK39" s="13">
        <v>11.023692791664701</v>
      </c>
      <c r="AL39" s="173">
        <v>2.6991904583518198</v>
      </c>
      <c r="AM39" s="13">
        <v>0.65468565391128697</v>
      </c>
      <c r="AN39" s="173">
        <v>4.3660076952911497</v>
      </c>
      <c r="AO39" s="13">
        <v>3.6795139445831802</v>
      </c>
      <c r="AP39" s="173">
        <v>3.6268387045186699</v>
      </c>
      <c r="AQ39" s="13">
        <v>6.4773782307056198</v>
      </c>
      <c r="AR39" s="173">
        <v>2.8433983325102399</v>
      </c>
      <c r="AS39" s="13">
        <v>12.366672354214501</v>
      </c>
      <c r="AT39" s="173">
        <v>2.5937385829732098</v>
      </c>
      <c r="AU39" s="13">
        <v>10.7255014429849</v>
      </c>
      <c r="AV39" s="173">
        <v>2.2297124912669499</v>
      </c>
      <c r="AW39" s="13">
        <v>4.2481232122793298</v>
      </c>
      <c r="AX39" s="173">
        <v>3.6133823311454201</v>
      </c>
      <c r="AY39" s="13">
        <v>-1.6411709112295501</v>
      </c>
      <c r="AZ39" s="173">
        <v>3.42039436768858</v>
      </c>
      <c r="BA39" s="13">
        <v>13.355036276619799</v>
      </c>
      <c r="BB39" s="173">
        <v>4.1004469297883102</v>
      </c>
      <c r="BC39" s="13">
        <v>18.7407015884956</v>
      </c>
      <c r="BD39" s="173">
        <v>3.5376537127608598</v>
      </c>
      <c r="BE39" s="13">
        <v>24.403971122732301</v>
      </c>
      <c r="BF39" s="173">
        <v>3.7412911943840501</v>
      </c>
      <c r="BG39" s="13">
        <v>11.0489348461125</v>
      </c>
      <c r="BH39" s="173">
        <v>5.5507589413688301</v>
      </c>
      <c r="BI39" s="13">
        <v>5.6632695342366999</v>
      </c>
      <c r="BJ39" s="173">
        <v>5.1490051070654701</v>
      </c>
      <c r="BK39" s="13">
        <v>37.5707021526175</v>
      </c>
      <c r="BL39" s="173">
        <v>5.6939906952695303</v>
      </c>
      <c r="BM39" s="13">
        <v>33.398233291045202</v>
      </c>
      <c r="BN39" s="173">
        <v>3.8715358169388301</v>
      </c>
      <c r="BO39" s="13">
        <v>32.776213892081898</v>
      </c>
      <c r="BP39" s="173">
        <v>3.1607976629227199</v>
      </c>
      <c r="BQ39" s="13">
        <v>-4.7944882605356298</v>
      </c>
      <c r="BR39" s="173">
        <v>6.5124628140016103</v>
      </c>
      <c r="BS39" s="13">
        <v>-0.62201939896334602</v>
      </c>
      <c r="BT39" s="173">
        <v>4.9979427215383296</v>
      </c>
      <c r="BU39" s="13">
        <v>20.046090267991602</v>
      </c>
      <c r="BV39" s="173">
        <v>4.54780295784815</v>
      </c>
      <c r="BW39" s="13">
        <v>22.123051255093799</v>
      </c>
      <c r="BX39" s="173">
        <v>3.9498388408376699</v>
      </c>
      <c r="BY39" s="13">
        <v>25.342587676821999</v>
      </c>
      <c r="BZ39" s="173">
        <v>2.6354122838815002</v>
      </c>
      <c r="CA39" s="13">
        <v>5.2964974088304198</v>
      </c>
      <c r="CB39" s="173">
        <v>5.2562257989403296</v>
      </c>
      <c r="CC39" s="13">
        <v>3.2195364217282099</v>
      </c>
      <c r="CD39" s="182">
        <v>4.7483286295941403</v>
      </c>
    </row>
    <row r="40" spans="1:82" ht="12.95" customHeight="1" x14ac:dyDescent="0.2">
      <c r="A40" s="2" t="s">
        <v>376</v>
      </c>
      <c r="B40" s="12">
        <v>2</v>
      </c>
      <c r="C40" s="13">
        <v>6.6173782413477902</v>
      </c>
      <c r="D40" s="173">
        <v>1.46593512236603</v>
      </c>
      <c r="E40" s="13">
        <v>15.948765924944601</v>
      </c>
      <c r="F40" s="173">
        <v>1.6616882321695801</v>
      </c>
      <c r="G40" s="13">
        <v>22.026715595318599</v>
      </c>
      <c r="H40" s="173">
        <v>2.4574062311351001</v>
      </c>
      <c r="I40" s="13">
        <v>15.4093373539709</v>
      </c>
      <c r="J40" s="173">
        <v>2.8614351587635101</v>
      </c>
      <c r="K40" s="13">
        <v>6.0779496703740303</v>
      </c>
      <c r="L40" s="173">
        <v>2.9664883559104802</v>
      </c>
      <c r="M40" s="13">
        <v>10.0715155697981</v>
      </c>
      <c r="N40" s="173">
        <v>1.33929670694296</v>
      </c>
      <c r="O40" s="13">
        <v>19.9083795826356</v>
      </c>
      <c r="P40" s="173">
        <v>2.08520667562258</v>
      </c>
      <c r="Q40" s="13">
        <v>30.0853715045649</v>
      </c>
      <c r="R40" s="173">
        <v>2.4374187433523802</v>
      </c>
      <c r="S40" s="13">
        <v>20.013855934766799</v>
      </c>
      <c r="T40" s="173">
        <v>2.7811375010368899</v>
      </c>
      <c r="U40" s="13">
        <v>10.1769919219293</v>
      </c>
      <c r="V40" s="173">
        <v>3.20766223447957</v>
      </c>
      <c r="W40" s="13">
        <v>7.9338493464197297</v>
      </c>
      <c r="X40" s="173">
        <v>1.55655237260067</v>
      </c>
      <c r="Y40" s="13">
        <v>20.547722478435201</v>
      </c>
      <c r="Z40" s="173">
        <v>2.8609303925324698</v>
      </c>
      <c r="AA40" s="13">
        <v>23.640109139719701</v>
      </c>
      <c r="AB40" s="173">
        <v>2.2035316913396299</v>
      </c>
      <c r="AC40" s="13">
        <v>15.706259793299999</v>
      </c>
      <c r="AD40" s="173">
        <v>2.69785233164954</v>
      </c>
      <c r="AE40" s="13">
        <v>3.0923866612844901</v>
      </c>
      <c r="AF40" s="173">
        <v>3.6111597341649202</v>
      </c>
      <c r="AG40" s="13">
        <v>9.8173513639857699</v>
      </c>
      <c r="AH40" s="173">
        <v>1.32251511470844</v>
      </c>
      <c r="AI40" s="13">
        <v>21.470452199650499</v>
      </c>
      <c r="AJ40" s="173">
        <v>2.76933826829812</v>
      </c>
      <c r="AK40" s="13">
        <v>26.766299797253598</v>
      </c>
      <c r="AL40" s="173">
        <v>2.5602276048039099</v>
      </c>
      <c r="AM40" s="13">
        <v>16.948948433267901</v>
      </c>
      <c r="AN40" s="173">
        <v>2.8816334980410399</v>
      </c>
      <c r="AO40" s="13">
        <v>5.2958475976031201</v>
      </c>
      <c r="AP40" s="173">
        <v>3.7714718390384898</v>
      </c>
      <c r="AQ40" s="13">
        <v>12.971600354536999</v>
      </c>
      <c r="AR40" s="173">
        <v>1.9174335187901299</v>
      </c>
      <c r="AS40" s="13">
        <v>20.396308085434999</v>
      </c>
      <c r="AT40" s="173">
        <v>3.0738266496240301</v>
      </c>
      <c r="AU40" s="13">
        <v>27.901806802313899</v>
      </c>
      <c r="AV40" s="173">
        <v>2.4432045053279099</v>
      </c>
      <c r="AW40" s="13">
        <v>14.9302064477769</v>
      </c>
      <c r="AX40" s="173">
        <v>3.1057687540823999</v>
      </c>
      <c r="AY40" s="13">
        <v>7.5054987168788898</v>
      </c>
      <c r="AZ40" s="173">
        <v>3.9265326341179798</v>
      </c>
      <c r="BA40" s="13">
        <v>14.462087550321</v>
      </c>
      <c r="BB40" s="173">
        <v>1.94031565993282</v>
      </c>
      <c r="BC40" s="13">
        <v>26.1172417946431</v>
      </c>
      <c r="BD40" s="173">
        <v>2.4804750701731</v>
      </c>
      <c r="BE40" s="13">
        <v>41.015183310285501</v>
      </c>
      <c r="BF40" s="173">
        <v>3.2747372937945198</v>
      </c>
      <c r="BG40" s="13">
        <v>26.553095759964499</v>
      </c>
      <c r="BH40" s="173">
        <v>3.8064063371570298</v>
      </c>
      <c r="BI40" s="13">
        <v>14.897941515642399</v>
      </c>
      <c r="BJ40" s="173">
        <v>4.1081213367084102</v>
      </c>
      <c r="BK40" s="13">
        <v>31.3525716323593</v>
      </c>
      <c r="BL40" s="173">
        <v>2.4403058715340098</v>
      </c>
      <c r="BM40" s="13">
        <v>38.681283256337501</v>
      </c>
      <c r="BN40" s="173">
        <v>2.8495000294259798</v>
      </c>
      <c r="BO40" s="13">
        <v>47.133533577265098</v>
      </c>
      <c r="BP40" s="173">
        <v>2.9968210803300499</v>
      </c>
      <c r="BQ40" s="13">
        <v>15.780961944905799</v>
      </c>
      <c r="BR40" s="173">
        <v>3.8647159448210302</v>
      </c>
      <c r="BS40" s="13">
        <v>8.4522503209275595</v>
      </c>
      <c r="BT40" s="173">
        <v>4.1352856014076202</v>
      </c>
      <c r="BU40" s="13">
        <v>22.644904601302201</v>
      </c>
      <c r="BV40" s="173">
        <v>2.0581040357573102</v>
      </c>
      <c r="BW40" s="13">
        <v>28.738224696979</v>
      </c>
      <c r="BX40" s="173">
        <v>2.5813943015159699</v>
      </c>
      <c r="BY40" s="13">
        <v>26.349152255629299</v>
      </c>
      <c r="BZ40" s="173">
        <v>2.4029287480109001</v>
      </c>
      <c r="CA40" s="13">
        <v>3.7042476543271499</v>
      </c>
      <c r="CB40" s="173">
        <v>3.1638360877292202</v>
      </c>
      <c r="CC40" s="13">
        <v>-2.3890724413496902</v>
      </c>
      <c r="CD40" s="182">
        <v>3.5267071196679098</v>
      </c>
    </row>
    <row r="41" spans="1:82" ht="12.95" customHeight="1" x14ac:dyDescent="0.2">
      <c r="A41" s="2" t="s">
        <v>377</v>
      </c>
      <c r="B41" s="12">
        <v>2</v>
      </c>
      <c r="C41" s="13" t="s">
        <v>476</v>
      </c>
      <c r="D41" s="173" t="s">
        <v>476</v>
      </c>
      <c r="E41" s="13">
        <v>17.586119496633199</v>
      </c>
      <c r="F41" s="173">
        <v>2.5134296028801901</v>
      </c>
      <c r="G41" s="13">
        <v>20.929818690681699</v>
      </c>
      <c r="H41" s="173">
        <v>3.1304919080820501</v>
      </c>
      <c r="I41" s="13" t="s">
        <v>476</v>
      </c>
      <c r="J41" s="173" t="s">
        <v>476</v>
      </c>
      <c r="K41" s="13">
        <v>3.3436991940484999</v>
      </c>
      <c r="L41" s="173">
        <v>4.0146367152211404</v>
      </c>
      <c r="M41" s="13" t="s">
        <v>476</v>
      </c>
      <c r="N41" s="173" t="s">
        <v>476</v>
      </c>
      <c r="O41" s="13">
        <v>17.582767629090199</v>
      </c>
      <c r="P41" s="173">
        <v>2.2560634217381201</v>
      </c>
      <c r="Q41" s="13">
        <v>17.276424925696901</v>
      </c>
      <c r="R41" s="173">
        <v>2.7571786562023202</v>
      </c>
      <c r="S41" s="13" t="s">
        <v>476</v>
      </c>
      <c r="T41" s="173" t="s">
        <v>476</v>
      </c>
      <c r="U41" s="13">
        <v>-0.30634270339335501</v>
      </c>
      <c r="V41" s="173">
        <v>3.5625631650712299</v>
      </c>
      <c r="W41" s="13" t="s">
        <v>476</v>
      </c>
      <c r="X41" s="173" t="s">
        <v>476</v>
      </c>
      <c r="Y41" s="13">
        <v>19.342768990260598</v>
      </c>
      <c r="Z41" s="173">
        <v>2.7196163922557099</v>
      </c>
      <c r="AA41" s="13">
        <v>26.122781664383801</v>
      </c>
      <c r="AB41" s="173">
        <v>3.9133321310924698</v>
      </c>
      <c r="AC41" s="13" t="s">
        <v>476</v>
      </c>
      <c r="AD41" s="173" t="s">
        <v>476</v>
      </c>
      <c r="AE41" s="13">
        <v>6.7800126741232498</v>
      </c>
      <c r="AF41" s="173">
        <v>4.7655515619145996</v>
      </c>
      <c r="AG41" s="13" t="s">
        <v>476</v>
      </c>
      <c r="AH41" s="173" t="s">
        <v>476</v>
      </c>
      <c r="AI41" s="13">
        <v>21.050118768692698</v>
      </c>
      <c r="AJ41" s="173">
        <v>2.6484113334927599</v>
      </c>
      <c r="AK41" s="13">
        <v>23.624361504489901</v>
      </c>
      <c r="AL41" s="173">
        <v>3.21980916020701</v>
      </c>
      <c r="AM41" s="13" t="s">
        <v>476</v>
      </c>
      <c r="AN41" s="173" t="s">
        <v>476</v>
      </c>
      <c r="AO41" s="13">
        <v>2.5742427357972302</v>
      </c>
      <c r="AP41" s="173">
        <v>4.1690830669975698</v>
      </c>
      <c r="AQ41" s="13" t="s">
        <v>476</v>
      </c>
      <c r="AR41" s="173" t="s">
        <v>476</v>
      </c>
      <c r="AS41" s="13">
        <v>26.0298964582867</v>
      </c>
      <c r="AT41" s="173">
        <v>2.1389496256918301</v>
      </c>
      <c r="AU41" s="13">
        <v>33.090582933470003</v>
      </c>
      <c r="AV41" s="173">
        <v>3.6803784533084798</v>
      </c>
      <c r="AW41" s="13" t="s">
        <v>476</v>
      </c>
      <c r="AX41" s="173" t="s">
        <v>476</v>
      </c>
      <c r="AY41" s="13">
        <v>7.0606864751833296</v>
      </c>
      <c r="AZ41" s="173">
        <v>4.2567935186974397</v>
      </c>
      <c r="BA41" s="13" t="s">
        <v>476</v>
      </c>
      <c r="BB41" s="173" t="s">
        <v>476</v>
      </c>
      <c r="BC41" s="13">
        <v>20.1383194565928</v>
      </c>
      <c r="BD41" s="173">
        <v>2.3831107181621598</v>
      </c>
      <c r="BE41" s="13">
        <v>24.322438528650999</v>
      </c>
      <c r="BF41" s="173">
        <v>3.0535440874750499</v>
      </c>
      <c r="BG41" s="13" t="s">
        <v>476</v>
      </c>
      <c r="BH41" s="173" t="s">
        <v>476</v>
      </c>
      <c r="BI41" s="13">
        <v>4.1841190720581896</v>
      </c>
      <c r="BJ41" s="173">
        <v>3.8734155714528198</v>
      </c>
      <c r="BK41" s="13" t="s">
        <v>476</v>
      </c>
      <c r="BL41" s="173" t="s">
        <v>476</v>
      </c>
      <c r="BM41" s="13">
        <v>32.203593018731603</v>
      </c>
      <c r="BN41" s="173">
        <v>3.1421499187105102</v>
      </c>
      <c r="BO41" s="13">
        <v>27.426899703528399</v>
      </c>
      <c r="BP41" s="173">
        <v>3.02288786961544</v>
      </c>
      <c r="BQ41" s="13" t="s">
        <v>476</v>
      </c>
      <c r="BR41" s="173" t="s">
        <v>476</v>
      </c>
      <c r="BS41" s="13">
        <v>-4.77669331520325</v>
      </c>
      <c r="BT41" s="173">
        <v>4.3601556375800001</v>
      </c>
      <c r="BU41" s="13" t="s">
        <v>476</v>
      </c>
      <c r="BV41" s="173" t="s">
        <v>476</v>
      </c>
      <c r="BW41" s="13">
        <v>27.301799131786101</v>
      </c>
      <c r="BX41" s="173">
        <v>2.6326295051255002</v>
      </c>
      <c r="BY41" s="13">
        <v>24.765571404202198</v>
      </c>
      <c r="BZ41" s="173">
        <v>3.5153897225163901</v>
      </c>
      <c r="CA41" s="13" t="s">
        <v>476</v>
      </c>
      <c r="CB41" s="173" t="s">
        <v>476</v>
      </c>
      <c r="CC41" s="13">
        <v>-2.5362277275839</v>
      </c>
      <c r="CD41" s="182">
        <v>4.3918905965917698</v>
      </c>
    </row>
    <row r="42" spans="1:82" ht="12.95" customHeight="1" x14ac:dyDescent="0.2">
      <c r="A42" s="2" t="s">
        <v>378</v>
      </c>
      <c r="B42" s="12">
        <v>2</v>
      </c>
      <c r="C42" s="13">
        <v>4.35028819832959</v>
      </c>
      <c r="D42" s="173">
        <v>0.94848275123568704</v>
      </c>
      <c r="E42" s="13" t="s">
        <v>476</v>
      </c>
      <c r="F42" s="173" t="s">
        <v>476</v>
      </c>
      <c r="G42" s="13">
        <v>18.073812032617202</v>
      </c>
      <c r="H42" s="173">
        <v>2.10953008599789</v>
      </c>
      <c r="I42" s="13">
        <v>13.723523834287599</v>
      </c>
      <c r="J42" s="173">
        <v>2.3129497861220201</v>
      </c>
      <c r="K42" s="13" t="s">
        <v>476</v>
      </c>
      <c r="L42" s="173" t="s">
        <v>476</v>
      </c>
      <c r="M42" s="13">
        <v>8.8014427473301495</v>
      </c>
      <c r="N42" s="173">
        <v>1.35274557671676</v>
      </c>
      <c r="O42" s="13" t="s">
        <v>476</v>
      </c>
      <c r="P42" s="173" t="s">
        <v>476</v>
      </c>
      <c r="Q42" s="13">
        <v>20.5821206371212</v>
      </c>
      <c r="R42" s="173">
        <v>2.1396279025357199</v>
      </c>
      <c r="S42" s="13">
        <v>11.780677889791001</v>
      </c>
      <c r="T42" s="173">
        <v>2.5313885827024198</v>
      </c>
      <c r="U42" s="13" t="s">
        <v>476</v>
      </c>
      <c r="V42" s="173" t="s">
        <v>476</v>
      </c>
      <c r="W42" s="13">
        <v>5.8389503474087796</v>
      </c>
      <c r="X42" s="173">
        <v>1.2239231833653801</v>
      </c>
      <c r="Y42" s="13" t="s">
        <v>476</v>
      </c>
      <c r="Z42" s="173" t="s">
        <v>476</v>
      </c>
      <c r="AA42" s="13">
        <v>21.1479303391454</v>
      </c>
      <c r="AB42" s="173">
        <v>2.3599652808418599</v>
      </c>
      <c r="AC42" s="13">
        <v>15.308979991736599</v>
      </c>
      <c r="AD42" s="173">
        <v>2.6584627297666299</v>
      </c>
      <c r="AE42" s="13" t="s">
        <v>476</v>
      </c>
      <c r="AF42" s="173" t="s">
        <v>476</v>
      </c>
      <c r="AG42" s="13">
        <v>8.2737343115002293</v>
      </c>
      <c r="AH42" s="173">
        <v>1.4276726810201701</v>
      </c>
      <c r="AI42" s="13" t="s">
        <v>476</v>
      </c>
      <c r="AJ42" s="173" t="s">
        <v>476</v>
      </c>
      <c r="AK42" s="13">
        <v>22.8198871648543</v>
      </c>
      <c r="AL42" s="173">
        <v>2.5530730854178598</v>
      </c>
      <c r="AM42" s="13">
        <v>14.546152853354</v>
      </c>
      <c r="AN42" s="173">
        <v>2.9251378537799599</v>
      </c>
      <c r="AO42" s="13" t="s">
        <v>476</v>
      </c>
      <c r="AP42" s="173" t="s">
        <v>476</v>
      </c>
      <c r="AQ42" s="13">
        <v>10.781841124568301</v>
      </c>
      <c r="AR42" s="173">
        <v>1.39413342612478</v>
      </c>
      <c r="AS42" s="13" t="s">
        <v>476</v>
      </c>
      <c r="AT42" s="173" t="s">
        <v>476</v>
      </c>
      <c r="AU42" s="13">
        <v>23.7780626520602</v>
      </c>
      <c r="AV42" s="173">
        <v>2.6705006982816202</v>
      </c>
      <c r="AW42" s="13">
        <v>12.996221527491899</v>
      </c>
      <c r="AX42" s="173">
        <v>3.0125042720900899</v>
      </c>
      <c r="AY42" s="13" t="s">
        <v>476</v>
      </c>
      <c r="AZ42" s="173" t="s">
        <v>476</v>
      </c>
      <c r="BA42" s="13">
        <v>15.132801272327599</v>
      </c>
      <c r="BB42" s="173">
        <v>1.37796911403016</v>
      </c>
      <c r="BC42" s="13" t="s">
        <v>476</v>
      </c>
      <c r="BD42" s="173" t="s">
        <v>476</v>
      </c>
      <c r="BE42" s="13">
        <v>27.9844729486875</v>
      </c>
      <c r="BF42" s="173">
        <v>2.5029761798571699</v>
      </c>
      <c r="BG42" s="13">
        <v>12.851671676359899</v>
      </c>
      <c r="BH42" s="173">
        <v>2.8572169389378601</v>
      </c>
      <c r="BI42" s="13" t="s">
        <v>476</v>
      </c>
      <c r="BJ42" s="173" t="s">
        <v>476</v>
      </c>
      <c r="BK42" s="13">
        <v>34.925147019605802</v>
      </c>
      <c r="BL42" s="173">
        <v>2.1317566480884498</v>
      </c>
      <c r="BM42" s="13" t="s">
        <v>476</v>
      </c>
      <c r="BN42" s="173" t="s">
        <v>476</v>
      </c>
      <c r="BO42" s="13">
        <v>34.447682246911697</v>
      </c>
      <c r="BP42" s="173">
        <v>2.7286333954703799</v>
      </c>
      <c r="BQ42" s="13">
        <v>-0.47746477269411303</v>
      </c>
      <c r="BR42" s="173">
        <v>3.4626329019325</v>
      </c>
      <c r="BS42" s="13" t="s">
        <v>476</v>
      </c>
      <c r="BT42" s="173" t="s">
        <v>476</v>
      </c>
      <c r="BU42" s="13">
        <v>10.9320461450066</v>
      </c>
      <c r="BV42" s="173">
        <v>1.3595286110538101</v>
      </c>
      <c r="BW42" s="13" t="s">
        <v>476</v>
      </c>
      <c r="BX42" s="173" t="s">
        <v>476</v>
      </c>
      <c r="BY42" s="13">
        <v>19.1895965989651</v>
      </c>
      <c r="BZ42" s="173">
        <v>2.3248222920419801</v>
      </c>
      <c r="CA42" s="13">
        <v>8.2575504539584905</v>
      </c>
      <c r="CB42" s="173">
        <v>2.6931611043250299</v>
      </c>
      <c r="CC42" s="13" t="s">
        <v>476</v>
      </c>
      <c r="CD42" s="182" t="s">
        <v>476</v>
      </c>
    </row>
    <row r="43" spans="1:82" ht="12.95" customHeight="1" x14ac:dyDescent="0.2">
      <c r="A43" s="2" t="s">
        <v>379</v>
      </c>
      <c r="B43" s="12">
        <v>2</v>
      </c>
      <c r="C43" s="13">
        <v>35.210138350516303</v>
      </c>
      <c r="D43" s="173">
        <v>2.14828818816413</v>
      </c>
      <c r="E43" s="13">
        <v>36.877718515232097</v>
      </c>
      <c r="F43" s="173">
        <v>2.3829524178491699</v>
      </c>
      <c r="G43" s="13">
        <v>55.060954697637101</v>
      </c>
      <c r="H43" s="173">
        <v>2.3400465810085702</v>
      </c>
      <c r="I43" s="13">
        <v>19.850816347120901</v>
      </c>
      <c r="J43" s="173">
        <v>3.1766271642569901</v>
      </c>
      <c r="K43" s="13">
        <v>18.1832361824051</v>
      </c>
      <c r="L43" s="173">
        <v>3.33980242335128</v>
      </c>
      <c r="M43" s="13">
        <v>48.408552422552603</v>
      </c>
      <c r="N43" s="173">
        <v>2.2805916479980701</v>
      </c>
      <c r="O43" s="13">
        <v>50.075775948658404</v>
      </c>
      <c r="P43" s="173">
        <v>2.44705460771939</v>
      </c>
      <c r="Q43" s="13">
        <v>62.221368686949901</v>
      </c>
      <c r="R43" s="173">
        <v>2.02438032290351</v>
      </c>
      <c r="S43" s="13">
        <v>13.8128162643973</v>
      </c>
      <c r="T43" s="173">
        <v>3.04946125679233</v>
      </c>
      <c r="U43" s="13">
        <v>12.1455927382915</v>
      </c>
      <c r="V43" s="173">
        <v>3.1758765632372499</v>
      </c>
      <c r="W43" s="13">
        <v>33.651704586655299</v>
      </c>
      <c r="X43" s="173">
        <v>2.1302597726485999</v>
      </c>
      <c r="Y43" s="13">
        <v>36.876235125210002</v>
      </c>
      <c r="Z43" s="173">
        <v>2.2501410179810599</v>
      </c>
      <c r="AA43" s="13">
        <v>52.974314671786097</v>
      </c>
      <c r="AB43" s="173">
        <v>2.2758542194767801</v>
      </c>
      <c r="AC43" s="13">
        <v>19.322610085130801</v>
      </c>
      <c r="AD43" s="173">
        <v>3.1172935580845</v>
      </c>
      <c r="AE43" s="13">
        <v>16.098079546576201</v>
      </c>
      <c r="AF43" s="173">
        <v>3.2004135715733799</v>
      </c>
      <c r="AG43" s="13">
        <v>36.591155039367102</v>
      </c>
      <c r="AH43" s="173">
        <v>2.5294963661121099</v>
      </c>
      <c r="AI43" s="13">
        <v>40.185599317859101</v>
      </c>
      <c r="AJ43" s="173">
        <v>2.5600684420387498</v>
      </c>
      <c r="AK43" s="13">
        <v>52.234003862789002</v>
      </c>
      <c r="AL43" s="173">
        <v>2.1623917960542198</v>
      </c>
      <c r="AM43" s="13">
        <v>15.642848823421801</v>
      </c>
      <c r="AN43" s="173">
        <v>3.3278056051724199</v>
      </c>
      <c r="AO43" s="13">
        <v>12.048404544929801</v>
      </c>
      <c r="AP43" s="173">
        <v>3.3511026107186401</v>
      </c>
      <c r="AQ43" s="13">
        <v>22.8557537121129</v>
      </c>
      <c r="AR43" s="173">
        <v>2.0446112934103602</v>
      </c>
      <c r="AS43" s="13">
        <v>31.2072575145862</v>
      </c>
      <c r="AT43" s="173">
        <v>1.9020312086608799</v>
      </c>
      <c r="AU43" s="13">
        <v>58.145128666860302</v>
      </c>
      <c r="AV43" s="173">
        <v>1.91858691021853</v>
      </c>
      <c r="AW43" s="13">
        <v>35.289374954747402</v>
      </c>
      <c r="AX43" s="173">
        <v>2.8038207990531498</v>
      </c>
      <c r="AY43" s="13">
        <v>26.937871152274099</v>
      </c>
      <c r="AZ43" s="173">
        <v>2.7016103439951999</v>
      </c>
      <c r="BA43" s="13">
        <v>45.806863633339603</v>
      </c>
      <c r="BB43" s="173">
        <v>2.3434103291559101</v>
      </c>
      <c r="BC43" s="13">
        <v>45.189914053775503</v>
      </c>
      <c r="BD43" s="173">
        <v>2.2288151874642801</v>
      </c>
      <c r="BE43" s="13">
        <v>61.989000519960598</v>
      </c>
      <c r="BF43" s="173">
        <v>2.3571241390917899</v>
      </c>
      <c r="BG43" s="13">
        <v>16.182136886620999</v>
      </c>
      <c r="BH43" s="173">
        <v>3.3237939433550698</v>
      </c>
      <c r="BI43" s="13">
        <v>16.799086466185202</v>
      </c>
      <c r="BJ43" s="173">
        <v>3.2440177784594</v>
      </c>
      <c r="BK43" s="13">
        <v>13.703113758980299</v>
      </c>
      <c r="BL43" s="173">
        <v>1.6210222521798101</v>
      </c>
      <c r="BM43" s="13">
        <v>29.9688792417098</v>
      </c>
      <c r="BN43" s="173">
        <v>1.6984969533677401</v>
      </c>
      <c r="BO43" s="13">
        <v>43.395636354058396</v>
      </c>
      <c r="BP43" s="173">
        <v>2.3616741872117299</v>
      </c>
      <c r="BQ43" s="13">
        <v>29.692522595078099</v>
      </c>
      <c r="BR43" s="173">
        <v>2.8644751890362601</v>
      </c>
      <c r="BS43" s="13">
        <v>13.4267571123487</v>
      </c>
      <c r="BT43" s="173">
        <v>2.90901991521915</v>
      </c>
      <c r="BU43" s="13">
        <v>16.147758134639901</v>
      </c>
      <c r="BV43" s="173">
        <v>1.80555950175687</v>
      </c>
      <c r="BW43" s="13">
        <v>25.5398377086001</v>
      </c>
      <c r="BX43" s="173">
        <v>1.9783039609189701</v>
      </c>
      <c r="BY43" s="13">
        <v>41.720777828092203</v>
      </c>
      <c r="BZ43" s="173">
        <v>1.9983384560770101</v>
      </c>
      <c r="CA43" s="13">
        <v>25.573019693452299</v>
      </c>
      <c r="CB43" s="173">
        <v>2.6932140092129302</v>
      </c>
      <c r="CC43" s="13">
        <v>16.180940119492099</v>
      </c>
      <c r="CD43" s="182">
        <v>2.8119465049719499</v>
      </c>
    </row>
    <row r="44" spans="1:82" ht="12.95" customHeight="1" x14ac:dyDescent="0.2">
      <c r="A44" s="2" t="s">
        <v>380</v>
      </c>
      <c r="B44" s="12">
        <v>2</v>
      </c>
      <c r="C44" s="13">
        <v>8.8349704664403994</v>
      </c>
      <c r="D44" s="173">
        <v>0.78871677649121996</v>
      </c>
      <c r="E44" s="13">
        <v>9.0974067542933508</v>
      </c>
      <c r="F44" s="173">
        <v>1.10464436715912</v>
      </c>
      <c r="G44" s="13">
        <v>3.78170419594806</v>
      </c>
      <c r="H44" s="173">
        <v>1.3243143898336101</v>
      </c>
      <c r="I44" s="13">
        <v>-5.0532662704923403</v>
      </c>
      <c r="J44" s="173">
        <v>1.5413898782070301</v>
      </c>
      <c r="K44" s="13">
        <v>-5.3157025583452899</v>
      </c>
      <c r="L44" s="173">
        <v>1.72454277448161</v>
      </c>
      <c r="M44" s="13">
        <v>15.2179573572813</v>
      </c>
      <c r="N44" s="173">
        <v>1.0135233210955501</v>
      </c>
      <c r="O44" s="13">
        <v>16.180374640146301</v>
      </c>
      <c r="P44" s="173">
        <v>1.3177786126064199</v>
      </c>
      <c r="Q44" s="13">
        <v>9.7436649401032795</v>
      </c>
      <c r="R44" s="173">
        <v>2.1097736380814101</v>
      </c>
      <c r="S44" s="13">
        <v>-5.4742924171779999</v>
      </c>
      <c r="T44" s="173">
        <v>2.34059272970498</v>
      </c>
      <c r="U44" s="13">
        <v>-6.4367097000430302</v>
      </c>
      <c r="V44" s="173">
        <v>2.4875058343220302</v>
      </c>
      <c r="W44" s="13">
        <v>9.3612434717861497</v>
      </c>
      <c r="X44" s="173">
        <v>0.84479051398187299</v>
      </c>
      <c r="Y44" s="13">
        <v>9.0718145715170007</v>
      </c>
      <c r="Z44" s="173">
        <v>1.08081796862377</v>
      </c>
      <c r="AA44" s="13">
        <v>4.8606326091333898</v>
      </c>
      <c r="AB44" s="173">
        <v>1.5336317442862799</v>
      </c>
      <c r="AC44" s="13">
        <v>-4.5006108626527599</v>
      </c>
      <c r="AD44" s="173">
        <v>1.7509132872864701</v>
      </c>
      <c r="AE44" s="13">
        <v>-4.21118196238361</v>
      </c>
      <c r="AF44" s="173">
        <v>1.87621795332594</v>
      </c>
      <c r="AG44" s="13">
        <v>16.632847881364601</v>
      </c>
      <c r="AH44" s="173">
        <v>1.1488443370150201</v>
      </c>
      <c r="AI44" s="13">
        <v>18.799720265985702</v>
      </c>
      <c r="AJ44" s="173">
        <v>1.3358897152648399</v>
      </c>
      <c r="AK44" s="13">
        <v>15.1479725830345</v>
      </c>
      <c r="AL44" s="173">
        <v>2.68736060087685</v>
      </c>
      <c r="AM44" s="13">
        <v>-1.4848752983301099</v>
      </c>
      <c r="AN44" s="173">
        <v>2.9226272957455</v>
      </c>
      <c r="AO44" s="13">
        <v>-3.6517476829511599</v>
      </c>
      <c r="AP44" s="173">
        <v>3.0010845257165899</v>
      </c>
      <c r="AQ44" s="13">
        <v>11.307840708719599</v>
      </c>
      <c r="AR44" s="173">
        <v>0.87060535089170799</v>
      </c>
      <c r="AS44" s="13">
        <v>13.4419976842978</v>
      </c>
      <c r="AT44" s="173">
        <v>1.2972883521687799</v>
      </c>
      <c r="AU44" s="13">
        <v>15.043688974599601</v>
      </c>
      <c r="AV44" s="173">
        <v>2.1640272700410699</v>
      </c>
      <c r="AW44" s="13">
        <v>3.7358482658800498</v>
      </c>
      <c r="AX44" s="173">
        <v>2.3325881982215999</v>
      </c>
      <c r="AY44" s="13">
        <v>1.6016912903018701</v>
      </c>
      <c r="AZ44" s="173">
        <v>2.5230876112719902</v>
      </c>
      <c r="BA44" s="13">
        <v>16.496567086453599</v>
      </c>
      <c r="BB44" s="173">
        <v>1.0674389353809199</v>
      </c>
      <c r="BC44" s="13">
        <v>17.070044734911701</v>
      </c>
      <c r="BD44" s="173">
        <v>1.3828441560100799</v>
      </c>
      <c r="BE44" s="13">
        <v>16.697101749603501</v>
      </c>
      <c r="BF44" s="173">
        <v>2.7379645752255901</v>
      </c>
      <c r="BG44" s="13">
        <v>0.20053466314986701</v>
      </c>
      <c r="BH44" s="173">
        <v>2.9386860832619401</v>
      </c>
      <c r="BI44" s="13">
        <v>-0.37294298530822401</v>
      </c>
      <c r="BJ44" s="173">
        <v>3.06736172875021</v>
      </c>
      <c r="BK44" s="13">
        <v>17.422896879897401</v>
      </c>
      <c r="BL44" s="173">
        <v>0.98345275094385198</v>
      </c>
      <c r="BM44" s="13">
        <v>25.380795430881001</v>
      </c>
      <c r="BN44" s="173">
        <v>1.3040487944671899</v>
      </c>
      <c r="BO44" s="13">
        <v>17.7143463211466</v>
      </c>
      <c r="BP44" s="173">
        <v>2.2371880567865401</v>
      </c>
      <c r="BQ44" s="13">
        <v>0.29144944124922001</v>
      </c>
      <c r="BR44" s="173">
        <v>2.44380639879008</v>
      </c>
      <c r="BS44" s="13">
        <v>-7.6664491097343799</v>
      </c>
      <c r="BT44" s="173">
        <v>2.5895083818709002</v>
      </c>
      <c r="BU44" s="13">
        <v>5.5578394000348004</v>
      </c>
      <c r="BV44" s="173">
        <v>0.66316690880226603</v>
      </c>
      <c r="BW44" s="13">
        <v>7.1861513421752399</v>
      </c>
      <c r="BX44" s="173">
        <v>0.79712484470387401</v>
      </c>
      <c r="BY44" s="13">
        <v>4.2734188972695497</v>
      </c>
      <c r="BZ44" s="173">
        <v>2.0073505294422</v>
      </c>
      <c r="CA44" s="13">
        <v>-1.28442050276525</v>
      </c>
      <c r="CB44" s="173">
        <v>2.11405924632736</v>
      </c>
      <c r="CC44" s="13">
        <v>-2.9127324449056902</v>
      </c>
      <c r="CD44" s="182">
        <v>2.15982966136129</v>
      </c>
    </row>
    <row r="45" spans="1:82" ht="12.95" customHeight="1" x14ac:dyDescent="0.2">
      <c r="A45" s="2" t="s">
        <v>381</v>
      </c>
      <c r="B45" s="12">
        <v>2</v>
      </c>
      <c r="C45" s="13">
        <v>9.5307735126138606</v>
      </c>
      <c r="D45" s="173">
        <v>1.2003696866015701</v>
      </c>
      <c r="E45" s="13">
        <v>14.921853791776201</v>
      </c>
      <c r="F45" s="173">
        <v>1.7753231196609001</v>
      </c>
      <c r="G45" s="13">
        <v>20.047994517497099</v>
      </c>
      <c r="H45" s="173">
        <v>2.4015289552882599</v>
      </c>
      <c r="I45" s="13">
        <v>10.517221004883201</v>
      </c>
      <c r="J45" s="173">
        <v>2.6848144642786602</v>
      </c>
      <c r="K45" s="13">
        <v>5.1261407257208296</v>
      </c>
      <c r="L45" s="173">
        <v>2.9864884902323801</v>
      </c>
      <c r="M45" s="13">
        <v>10.082455421184701</v>
      </c>
      <c r="N45" s="173">
        <v>1.2993649453954601</v>
      </c>
      <c r="O45" s="13">
        <v>15.782910549021601</v>
      </c>
      <c r="P45" s="173">
        <v>2.10505001753919</v>
      </c>
      <c r="Q45" s="13">
        <v>21.7373321761394</v>
      </c>
      <c r="R45" s="173">
        <v>2.2960953303848699</v>
      </c>
      <c r="S45" s="13">
        <v>11.654876754954699</v>
      </c>
      <c r="T45" s="173">
        <v>2.6382575741458099</v>
      </c>
      <c r="U45" s="13">
        <v>5.9544216271177701</v>
      </c>
      <c r="V45" s="173">
        <v>3.1150103278411398</v>
      </c>
      <c r="W45" s="13">
        <v>11.137794517040399</v>
      </c>
      <c r="X45" s="173">
        <v>1.73563840149829</v>
      </c>
      <c r="Y45" s="13">
        <v>13.967711937510201</v>
      </c>
      <c r="Z45" s="173">
        <v>1.81107191265259</v>
      </c>
      <c r="AA45" s="13">
        <v>18.302428543609199</v>
      </c>
      <c r="AB45" s="173">
        <v>1.98487334425962</v>
      </c>
      <c r="AC45" s="13">
        <v>7.1646340265688497</v>
      </c>
      <c r="AD45" s="173">
        <v>2.6366954419325501</v>
      </c>
      <c r="AE45" s="13">
        <v>4.3347166060991</v>
      </c>
      <c r="AF45" s="173">
        <v>2.6869506258119902</v>
      </c>
      <c r="AG45" s="13">
        <v>11.5901136936535</v>
      </c>
      <c r="AH45" s="173">
        <v>1.5911091670141899</v>
      </c>
      <c r="AI45" s="13">
        <v>13.0275814597923</v>
      </c>
      <c r="AJ45" s="173">
        <v>1.8109591894397401</v>
      </c>
      <c r="AK45" s="13">
        <v>19.1304064333174</v>
      </c>
      <c r="AL45" s="173">
        <v>2.1667846295734199</v>
      </c>
      <c r="AM45" s="13">
        <v>7.5402927396639203</v>
      </c>
      <c r="AN45" s="173">
        <v>2.6882306471566402</v>
      </c>
      <c r="AO45" s="13">
        <v>6.1028249735251396</v>
      </c>
      <c r="AP45" s="173">
        <v>2.8239208233893298</v>
      </c>
      <c r="AQ45" s="13">
        <v>14.964077913016</v>
      </c>
      <c r="AR45" s="173">
        <v>1.65200867836812</v>
      </c>
      <c r="AS45" s="13">
        <v>17.670246101818101</v>
      </c>
      <c r="AT45" s="173">
        <v>2.0562040856377499</v>
      </c>
      <c r="AU45" s="13">
        <v>20.359923287111599</v>
      </c>
      <c r="AV45" s="173">
        <v>2.1127389466594799</v>
      </c>
      <c r="AW45" s="13">
        <v>5.3958453740955896</v>
      </c>
      <c r="AX45" s="173">
        <v>2.6819393226050798</v>
      </c>
      <c r="AY45" s="13">
        <v>2.6896771852935402</v>
      </c>
      <c r="AZ45" s="173">
        <v>2.9481589337288399</v>
      </c>
      <c r="BA45" s="13">
        <v>18.508847867847798</v>
      </c>
      <c r="BB45" s="173">
        <v>2.1839083168676101</v>
      </c>
      <c r="BC45" s="13">
        <v>26.322101836186</v>
      </c>
      <c r="BD45" s="173">
        <v>2.4422900966329699</v>
      </c>
      <c r="BE45" s="13">
        <v>31.602848919640401</v>
      </c>
      <c r="BF45" s="173">
        <v>2.5128041864128701</v>
      </c>
      <c r="BG45" s="13">
        <v>13.094001051792601</v>
      </c>
      <c r="BH45" s="173">
        <v>3.3292101789670099</v>
      </c>
      <c r="BI45" s="13">
        <v>5.2807470834543704</v>
      </c>
      <c r="BJ45" s="173">
        <v>3.5041355275396402</v>
      </c>
      <c r="BK45" s="13">
        <v>19.844544341994201</v>
      </c>
      <c r="BL45" s="173">
        <v>1.7386208012239699</v>
      </c>
      <c r="BM45" s="13">
        <v>30.1799528631445</v>
      </c>
      <c r="BN45" s="173">
        <v>2.4965407483359101</v>
      </c>
      <c r="BO45" s="13">
        <v>28.416694962841699</v>
      </c>
      <c r="BP45" s="173">
        <v>2.38338577910319</v>
      </c>
      <c r="BQ45" s="13">
        <v>8.5721506208475393</v>
      </c>
      <c r="BR45" s="173">
        <v>2.9501406852012999</v>
      </c>
      <c r="BS45" s="13">
        <v>-1.7632579003028399</v>
      </c>
      <c r="BT45" s="173">
        <v>3.45155667491249</v>
      </c>
      <c r="BU45" s="13">
        <v>8.6241179956309608</v>
      </c>
      <c r="BV45" s="173">
        <v>1.3776195591303799</v>
      </c>
      <c r="BW45" s="13">
        <v>11.068545138501101</v>
      </c>
      <c r="BX45" s="173">
        <v>1.78601397908257</v>
      </c>
      <c r="BY45" s="13">
        <v>13.5502880466756</v>
      </c>
      <c r="BZ45" s="173">
        <v>1.69616794146821</v>
      </c>
      <c r="CA45" s="13">
        <v>4.92617005104462</v>
      </c>
      <c r="CB45" s="173">
        <v>2.1851364569205001</v>
      </c>
      <c r="CC45" s="13">
        <v>2.4817429081745099</v>
      </c>
      <c r="CD45" s="182">
        <v>2.4630939119617099</v>
      </c>
    </row>
    <row r="46" spans="1:82" ht="12.95" customHeight="1" x14ac:dyDescent="0.2">
      <c r="A46" s="2" t="s">
        <v>382</v>
      </c>
      <c r="B46" s="12">
        <v>2</v>
      </c>
      <c r="C46" s="13" t="s">
        <v>476</v>
      </c>
      <c r="D46" s="173" t="s">
        <v>476</v>
      </c>
      <c r="E46" s="13">
        <v>4.3348061560936397</v>
      </c>
      <c r="F46" s="173">
        <v>1.0333433500431</v>
      </c>
      <c r="G46" s="13">
        <v>15.1726654603596</v>
      </c>
      <c r="H46" s="173">
        <v>2.1404916237799898</v>
      </c>
      <c r="I46" s="13" t="s">
        <v>476</v>
      </c>
      <c r="J46" s="173" t="s">
        <v>476</v>
      </c>
      <c r="K46" s="13">
        <v>10.837859304265899</v>
      </c>
      <c r="L46" s="173">
        <v>2.3768682905349601</v>
      </c>
      <c r="M46" s="13" t="s">
        <v>476</v>
      </c>
      <c r="N46" s="173" t="s">
        <v>476</v>
      </c>
      <c r="O46" s="13">
        <v>6.2169575785881301</v>
      </c>
      <c r="P46" s="173">
        <v>1.18689198971156</v>
      </c>
      <c r="Q46" s="13">
        <v>19.257005562556799</v>
      </c>
      <c r="R46" s="173">
        <v>2.6637576114694999</v>
      </c>
      <c r="S46" s="13" t="s">
        <v>476</v>
      </c>
      <c r="T46" s="173" t="s">
        <v>476</v>
      </c>
      <c r="U46" s="13">
        <v>13.0400479839687</v>
      </c>
      <c r="V46" s="173">
        <v>2.9162162484807501</v>
      </c>
      <c r="W46" s="13" t="s">
        <v>476</v>
      </c>
      <c r="X46" s="173" t="s">
        <v>476</v>
      </c>
      <c r="Y46" s="13">
        <v>2.7602687242087902</v>
      </c>
      <c r="Z46" s="173">
        <v>0.80246356980403799</v>
      </c>
      <c r="AA46" s="13">
        <v>12.644668276889</v>
      </c>
      <c r="AB46" s="173">
        <v>1.7997880470926899</v>
      </c>
      <c r="AC46" s="13" t="s">
        <v>476</v>
      </c>
      <c r="AD46" s="173" t="s">
        <v>476</v>
      </c>
      <c r="AE46" s="13">
        <v>9.8843995526802395</v>
      </c>
      <c r="AF46" s="173">
        <v>1.9705798119640801</v>
      </c>
      <c r="AG46" s="13" t="s">
        <v>476</v>
      </c>
      <c r="AH46" s="173" t="s">
        <v>476</v>
      </c>
      <c r="AI46" s="13">
        <v>10.8685570510875</v>
      </c>
      <c r="AJ46" s="173">
        <v>1.8740775129069001</v>
      </c>
      <c r="AK46" s="13">
        <v>23.423459678811</v>
      </c>
      <c r="AL46" s="173">
        <v>2.7159668356576998</v>
      </c>
      <c r="AM46" s="13" t="s">
        <v>476</v>
      </c>
      <c r="AN46" s="173" t="s">
        <v>476</v>
      </c>
      <c r="AO46" s="13">
        <v>12.5549026277236</v>
      </c>
      <c r="AP46" s="173">
        <v>3.2997942931000801</v>
      </c>
      <c r="AQ46" s="13" t="s">
        <v>476</v>
      </c>
      <c r="AR46" s="173" t="s">
        <v>476</v>
      </c>
      <c r="AS46" s="13">
        <v>8.5909802898063301</v>
      </c>
      <c r="AT46" s="173">
        <v>1.3221412982938501</v>
      </c>
      <c r="AU46" s="13">
        <v>19.284831307201902</v>
      </c>
      <c r="AV46" s="173">
        <v>2.3902501794350401</v>
      </c>
      <c r="AW46" s="13" t="s">
        <v>476</v>
      </c>
      <c r="AX46" s="173" t="s">
        <v>476</v>
      </c>
      <c r="AY46" s="13">
        <v>10.6938510173956</v>
      </c>
      <c r="AZ46" s="173">
        <v>2.7315478273212399</v>
      </c>
      <c r="BA46" s="13" t="s">
        <v>476</v>
      </c>
      <c r="BB46" s="173" t="s">
        <v>476</v>
      </c>
      <c r="BC46" s="13">
        <v>20.596193183949499</v>
      </c>
      <c r="BD46" s="173">
        <v>2.2981719313451401</v>
      </c>
      <c r="BE46" s="13">
        <v>29.689805027381698</v>
      </c>
      <c r="BF46" s="173">
        <v>2.5640406784687402</v>
      </c>
      <c r="BG46" s="13" t="s">
        <v>476</v>
      </c>
      <c r="BH46" s="173" t="s">
        <v>476</v>
      </c>
      <c r="BI46" s="13">
        <v>9.0936118434321997</v>
      </c>
      <c r="BJ46" s="173">
        <v>3.4432395831346199</v>
      </c>
      <c r="BK46" s="13" t="s">
        <v>476</v>
      </c>
      <c r="BL46" s="173" t="s">
        <v>476</v>
      </c>
      <c r="BM46" s="13">
        <v>24.590727789154101</v>
      </c>
      <c r="BN46" s="173">
        <v>2.4075925726646701</v>
      </c>
      <c r="BO46" s="13">
        <v>18.415687098883399</v>
      </c>
      <c r="BP46" s="173">
        <v>2.2760686401941701</v>
      </c>
      <c r="BQ46" s="13" t="s">
        <v>476</v>
      </c>
      <c r="BR46" s="173" t="s">
        <v>476</v>
      </c>
      <c r="BS46" s="13">
        <v>-6.17504069027067</v>
      </c>
      <c r="BT46" s="173">
        <v>3.3131541544011198</v>
      </c>
      <c r="BU46" s="13" t="s">
        <v>476</v>
      </c>
      <c r="BV46" s="173" t="s">
        <v>476</v>
      </c>
      <c r="BW46" s="13">
        <v>16.2377097112035</v>
      </c>
      <c r="BX46" s="173">
        <v>2.1157285908666599</v>
      </c>
      <c r="BY46" s="13">
        <v>15.2769508829063</v>
      </c>
      <c r="BZ46" s="173">
        <v>2.0881084266599701</v>
      </c>
      <c r="CA46" s="13" t="s">
        <v>476</v>
      </c>
      <c r="CB46" s="173" t="s">
        <v>476</v>
      </c>
      <c r="CC46" s="13">
        <v>-0.96075882829714798</v>
      </c>
      <c r="CD46" s="182">
        <v>2.9726258210038798</v>
      </c>
    </row>
    <row r="47" spans="1:82" ht="12.95" customHeight="1" x14ac:dyDescent="0.2">
      <c r="A47" s="2" t="s">
        <v>383</v>
      </c>
      <c r="B47" s="12">
        <v>2</v>
      </c>
      <c r="C47" s="13" t="s">
        <v>476</v>
      </c>
      <c r="D47" s="173" t="s">
        <v>476</v>
      </c>
      <c r="E47" s="13">
        <v>9.8983155857240099</v>
      </c>
      <c r="F47" s="173">
        <v>1.7487345319365799</v>
      </c>
      <c r="G47" s="13">
        <v>16.844302150546302</v>
      </c>
      <c r="H47" s="173">
        <v>1.8687173370007799</v>
      </c>
      <c r="I47" s="13" t="s">
        <v>476</v>
      </c>
      <c r="J47" s="173" t="s">
        <v>476</v>
      </c>
      <c r="K47" s="13">
        <v>6.9459865648222898</v>
      </c>
      <c r="L47" s="173">
        <v>2.5593313479881301</v>
      </c>
      <c r="M47" s="13" t="s">
        <v>476</v>
      </c>
      <c r="N47" s="173" t="s">
        <v>476</v>
      </c>
      <c r="O47" s="13">
        <v>11.2012395399142</v>
      </c>
      <c r="P47" s="173">
        <v>2.09831262827392</v>
      </c>
      <c r="Q47" s="13">
        <v>16.504592679660401</v>
      </c>
      <c r="R47" s="173">
        <v>1.8459921552058201</v>
      </c>
      <c r="S47" s="13" t="s">
        <v>476</v>
      </c>
      <c r="T47" s="173" t="s">
        <v>476</v>
      </c>
      <c r="U47" s="13">
        <v>5.3033531397461902</v>
      </c>
      <c r="V47" s="173">
        <v>2.7947455918303601</v>
      </c>
      <c r="W47" s="13" t="s">
        <v>476</v>
      </c>
      <c r="X47" s="173" t="s">
        <v>476</v>
      </c>
      <c r="Y47" s="13">
        <v>11.866753272422301</v>
      </c>
      <c r="Z47" s="173">
        <v>1.8664522425891701</v>
      </c>
      <c r="AA47" s="13">
        <v>15.9010058257449</v>
      </c>
      <c r="AB47" s="173">
        <v>1.6433262937728701</v>
      </c>
      <c r="AC47" s="13" t="s">
        <v>476</v>
      </c>
      <c r="AD47" s="173" t="s">
        <v>476</v>
      </c>
      <c r="AE47" s="13">
        <v>4.0342525533226397</v>
      </c>
      <c r="AF47" s="173">
        <v>2.48679819882343</v>
      </c>
      <c r="AG47" s="13" t="s">
        <v>476</v>
      </c>
      <c r="AH47" s="173" t="s">
        <v>476</v>
      </c>
      <c r="AI47" s="13">
        <v>12.8599333188236</v>
      </c>
      <c r="AJ47" s="173">
        <v>1.8462526960948</v>
      </c>
      <c r="AK47" s="13">
        <v>15.8434706822172</v>
      </c>
      <c r="AL47" s="173">
        <v>1.71615583563639</v>
      </c>
      <c r="AM47" s="13" t="s">
        <v>476</v>
      </c>
      <c r="AN47" s="173" t="s">
        <v>476</v>
      </c>
      <c r="AO47" s="13">
        <v>2.98353736339357</v>
      </c>
      <c r="AP47" s="173">
        <v>2.52068242149346</v>
      </c>
      <c r="AQ47" s="13" t="s">
        <v>476</v>
      </c>
      <c r="AR47" s="173" t="s">
        <v>476</v>
      </c>
      <c r="AS47" s="13">
        <v>22.0517616111621</v>
      </c>
      <c r="AT47" s="173">
        <v>2.7917482474752902</v>
      </c>
      <c r="AU47" s="13">
        <v>31.112496950901399</v>
      </c>
      <c r="AV47" s="173">
        <v>2.2463501801036299</v>
      </c>
      <c r="AW47" s="13" t="s">
        <v>476</v>
      </c>
      <c r="AX47" s="173" t="s">
        <v>476</v>
      </c>
      <c r="AY47" s="13">
        <v>9.0607353397392796</v>
      </c>
      <c r="AZ47" s="173">
        <v>3.5832872350584601</v>
      </c>
      <c r="BA47" s="13" t="s">
        <v>476</v>
      </c>
      <c r="BB47" s="173" t="s">
        <v>476</v>
      </c>
      <c r="BC47" s="13">
        <v>15.678786883411201</v>
      </c>
      <c r="BD47" s="173">
        <v>1.91788600190152</v>
      </c>
      <c r="BE47" s="13">
        <v>18.810929149179799</v>
      </c>
      <c r="BF47" s="173">
        <v>1.6617864068216599</v>
      </c>
      <c r="BG47" s="13" t="s">
        <v>476</v>
      </c>
      <c r="BH47" s="173" t="s">
        <v>476</v>
      </c>
      <c r="BI47" s="13">
        <v>3.13214226576862</v>
      </c>
      <c r="BJ47" s="173">
        <v>2.5376801962002702</v>
      </c>
      <c r="BK47" s="13" t="s">
        <v>476</v>
      </c>
      <c r="BL47" s="173" t="s">
        <v>476</v>
      </c>
      <c r="BM47" s="13">
        <v>34.5417237228991</v>
      </c>
      <c r="BN47" s="173">
        <v>3.59963392218642</v>
      </c>
      <c r="BO47" s="13">
        <v>42.825212338591399</v>
      </c>
      <c r="BP47" s="173">
        <v>2.8709230940333099</v>
      </c>
      <c r="BQ47" s="13" t="s">
        <v>476</v>
      </c>
      <c r="BR47" s="173" t="s">
        <v>476</v>
      </c>
      <c r="BS47" s="13">
        <v>8.28348861569226</v>
      </c>
      <c r="BT47" s="173">
        <v>4.6042984031890297</v>
      </c>
      <c r="BU47" s="13" t="s">
        <v>476</v>
      </c>
      <c r="BV47" s="173" t="s">
        <v>476</v>
      </c>
      <c r="BW47" s="13">
        <v>15.8220684988625</v>
      </c>
      <c r="BX47" s="173">
        <v>2.0380212437785299</v>
      </c>
      <c r="BY47" s="13">
        <v>20.8148143922099</v>
      </c>
      <c r="BZ47" s="173">
        <v>1.97521311340909</v>
      </c>
      <c r="CA47" s="13" t="s">
        <v>476</v>
      </c>
      <c r="CB47" s="173" t="s">
        <v>476</v>
      </c>
      <c r="CC47" s="13">
        <v>4.9927458933474202</v>
      </c>
      <c r="CD47" s="182">
        <v>2.8381327371135798</v>
      </c>
    </row>
    <row r="48" spans="1:82" ht="12.95" customHeight="1" x14ac:dyDescent="0.2">
      <c r="A48" s="2" t="s">
        <v>384</v>
      </c>
      <c r="B48" s="12">
        <v>2</v>
      </c>
      <c r="C48" s="13">
        <v>2.3165774941173298</v>
      </c>
      <c r="D48" s="173">
        <v>0.85438517627685395</v>
      </c>
      <c r="E48" s="13">
        <v>5.9924519850364</v>
      </c>
      <c r="F48" s="173">
        <v>1.40017635420978</v>
      </c>
      <c r="G48" s="13">
        <v>6.5102554184799999</v>
      </c>
      <c r="H48" s="173">
        <v>0.82997299740301</v>
      </c>
      <c r="I48" s="13">
        <v>4.1936779243626701</v>
      </c>
      <c r="J48" s="173">
        <v>1.1911461731709401</v>
      </c>
      <c r="K48" s="13">
        <v>0.51780343344359903</v>
      </c>
      <c r="L48" s="173">
        <v>1.6276820940547101</v>
      </c>
      <c r="M48" s="13">
        <v>8.7096426283252697</v>
      </c>
      <c r="N48" s="173">
        <v>1.8131802170401301</v>
      </c>
      <c r="O48" s="13">
        <v>12.985752936687501</v>
      </c>
      <c r="P48" s="173">
        <v>1.5256615346767</v>
      </c>
      <c r="Q48" s="13">
        <v>14.596268984350701</v>
      </c>
      <c r="R48" s="173">
        <v>1.37532705160893</v>
      </c>
      <c r="S48" s="13">
        <v>5.8866263560254204</v>
      </c>
      <c r="T48" s="173">
        <v>2.27577393392952</v>
      </c>
      <c r="U48" s="13">
        <v>1.6105160476631399</v>
      </c>
      <c r="V48" s="173">
        <v>2.0540612496416402</v>
      </c>
      <c r="W48" s="13">
        <v>1.78753793268391</v>
      </c>
      <c r="X48" s="173">
        <v>0.85224718306816505</v>
      </c>
      <c r="Y48" s="13">
        <v>7.9842131968240597</v>
      </c>
      <c r="Z48" s="173">
        <v>1.33564013343173</v>
      </c>
      <c r="AA48" s="13">
        <v>13.2672097426444</v>
      </c>
      <c r="AB48" s="173">
        <v>1.3376616654783999</v>
      </c>
      <c r="AC48" s="13">
        <v>11.479671809960401</v>
      </c>
      <c r="AD48" s="173">
        <v>1.58608448461551</v>
      </c>
      <c r="AE48" s="13">
        <v>5.2829965458202999</v>
      </c>
      <c r="AF48" s="173">
        <v>1.89031037063334</v>
      </c>
      <c r="AG48" s="13">
        <v>6.9672780594461301</v>
      </c>
      <c r="AH48" s="173">
        <v>1.7221288027323101</v>
      </c>
      <c r="AI48" s="13">
        <v>10.083461975155201</v>
      </c>
      <c r="AJ48" s="173">
        <v>1.3789831779150801</v>
      </c>
      <c r="AK48" s="13">
        <v>15.6271076679164</v>
      </c>
      <c r="AL48" s="173">
        <v>1.6508493298959499</v>
      </c>
      <c r="AM48" s="13">
        <v>8.6598296084702309</v>
      </c>
      <c r="AN48" s="173">
        <v>2.3855882132543602</v>
      </c>
      <c r="AO48" s="13">
        <v>5.5436456927612099</v>
      </c>
      <c r="AP48" s="173">
        <v>2.1510225742633899</v>
      </c>
      <c r="AQ48" s="13">
        <v>10.4431384347061</v>
      </c>
      <c r="AR48" s="173">
        <v>1.9088166849717301</v>
      </c>
      <c r="AS48" s="13">
        <v>13.0990268487863</v>
      </c>
      <c r="AT48" s="173">
        <v>1.54082460635695</v>
      </c>
      <c r="AU48" s="13">
        <v>17.1838056400188</v>
      </c>
      <c r="AV48" s="173">
        <v>1.6483276100325801</v>
      </c>
      <c r="AW48" s="13">
        <v>6.7406672053126497</v>
      </c>
      <c r="AX48" s="173">
        <v>2.52201606791514</v>
      </c>
      <c r="AY48" s="13">
        <v>4.0847787912324502</v>
      </c>
      <c r="AZ48" s="173">
        <v>2.2563520065696201</v>
      </c>
      <c r="BA48" s="13">
        <v>16.963220090299899</v>
      </c>
      <c r="BB48" s="173">
        <v>2.70785988810999</v>
      </c>
      <c r="BC48" s="13">
        <v>22.3916477061269</v>
      </c>
      <c r="BD48" s="173">
        <v>2.0198244111476802</v>
      </c>
      <c r="BE48" s="13">
        <v>31.921164313550602</v>
      </c>
      <c r="BF48" s="173">
        <v>1.97260445075885</v>
      </c>
      <c r="BG48" s="13">
        <v>14.957944223250699</v>
      </c>
      <c r="BH48" s="173">
        <v>3.3501751435990101</v>
      </c>
      <c r="BI48" s="13">
        <v>9.5295166074237496</v>
      </c>
      <c r="BJ48" s="173">
        <v>2.8232709701730201</v>
      </c>
      <c r="BK48" s="13">
        <v>31.973689776961599</v>
      </c>
      <c r="BL48" s="173">
        <v>3.8367036331188702</v>
      </c>
      <c r="BM48" s="13">
        <v>36.727022772579701</v>
      </c>
      <c r="BN48" s="173">
        <v>2.2054434932565501</v>
      </c>
      <c r="BO48" s="13">
        <v>33.062437952092601</v>
      </c>
      <c r="BP48" s="173">
        <v>2.1933283512124402</v>
      </c>
      <c r="BQ48" s="13">
        <v>1.08874817513097</v>
      </c>
      <c r="BR48" s="173">
        <v>4.4193872906342797</v>
      </c>
      <c r="BS48" s="13">
        <v>-3.6645848204870801</v>
      </c>
      <c r="BT48" s="173">
        <v>3.11041319733889</v>
      </c>
      <c r="BU48" s="13">
        <v>24.5853341370854</v>
      </c>
      <c r="BV48" s="173">
        <v>3.3822801158257501</v>
      </c>
      <c r="BW48" s="13">
        <v>20.6170572718211</v>
      </c>
      <c r="BX48" s="173">
        <v>1.23380572589402</v>
      </c>
      <c r="BY48" s="13">
        <v>21.4547346963687</v>
      </c>
      <c r="BZ48" s="173">
        <v>1.8624344761483</v>
      </c>
      <c r="CA48" s="13">
        <v>-3.13059944071663</v>
      </c>
      <c r="CB48" s="173">
        <v>3.86115021202958</v>
      </c>
      <c r="CC48" s="13">
        <v>0.83767742454767802</v>
      </c>
      <c r="CD48" s="182">
        <v>2.2340409009672699</v>
      </c>
    </row>
    <row r="49" spans="1:82" ht="12.95" customHeight="1" x14ac:dyDescent="0.2">
      <c r="A49" s="2" t="s">
        <v>385</v>
      </c>
      <c r="B49" s="12">
        <v>2</v>
      </c>
      <c r="C49" s="13">
        <v>7.5404800410029198</v>
      </c>
      <c r="D49" s="173">
        <v>1.3195066920952101</v>
      </c>
      <c r="E49" s="13">
        <v>6.6133811379324099</v>
      </c>
      <c r="F49" s="173">
        <v>1.2039579964247</v>
      </c>
      <c r="G49" s="13">
        <v>5.3870377434966903</v>
      </c>
      <c r="H49" s="173">
        <v>1.1879069547845</v>
      </c>
      <c r="I49" s="13">
        <v>-2.15344229750623</v>
      </c>
      <c r="J49" s="173">
        <v>1.77544947652966</v>
      </c>
      <c r="K49" s="13">
        <v>-1.22634339443572</v>
      </c>
      <c r="L49" s="173">
        <v>1.6913420086961599</v>
      </c>
      <c r="M49" s="13">
        <v>10.3801256996604</v>
      </c>
      <c r="N49" s="173">
        <v>1.5221626808431401</v>
      </c>
      <c r="O49" s="13">
        <v>8.6293110882325497</v>
      </c>
      <c r="P49" s="173">
        <v>1.3820902193567399</v>
      </c>
      <c r="Q49" s="13">
        <v>8.5726633428458907</v>
      </c>
      <c r="R49" s="173">
        <v>1.6466264307102001</v>
      </c>
      <c r="S49" s="13">
        <v>-1.8074623568144901</v>
      </c>
      <c r="T49" s="173">
        <v>2.2424000154443902</v>
      </c>
      <c r="U49" s="13">
        <v>-5.6647745386655401E-2</v>
      </c>
      <c r="V49" s="173">
        <v>2.1497795181727302</v>
      </c>
      <c r="W49" s="13">
        <v>14.4162843647435</v>
      </c>
      <c r="X49" s="173">
        <v>1.7219754636784601</v>
      </c>
      <c r="Y49" s="13">
        <v>5.1120627158180802</v>
      </c>
      <c r="Z49" s="173">
        <v>1.0575484574612399</v>
      </c>
      <c r="AA49" s="13">
        <v>6.0679722411467898</v>
      </c>
      <c r="AB49" s="173">
        <v>1.6214370618905201</v>
      </c>
      <c r="AC49" s="13">
        <v>-8.3483121235966902</v>
      </c>
      <c r="AD49" s="173">
        <v>2.3652183077218898</v>
      </c>
      <c r="AE49" s="13">
        <v>0.95590952532870399</v>
      </c>
      <c r="AF49" s="173">
        <v>1.9358375152762199</v>
      </c>
      <c r="AG49" s="13">
        <v>24.220214542328399</v>
      </c>
      <c r="AH49" s="173">
        <v>2.1162226269645998</v>
      </c>
      <c r="AI49" s="13">
        <v>10.3912487842533</v>
      </c>
      <c r="AJ49" s="173">
        <v>1.5514395501059499</v>
      </c>
      <c r="AK49" s="13">
        <v>15.3117927408651</v>
      </c>
      <c r="AL49" s="173">
        <v>2.0834725115523498</v>
      </c>
      <c r="AM49" s="13">
        <v>-8.9084218014633603</v>
      </c>
      <c r="AN49" s="173">
        <v>2.96972320482418</v>
      </c>
      <c r="AO49" s="13">
        <v>4.9205439566117501</v>
      </c>
      <c r="AP49" s="173">
        <v>2.5976570951584801</v>
      </c>
      <c r="AQ49" s="13">
        <v>13.337172681708701</v>
      </c>
      <c r="AR49" s="173">
        <v>1.8853544457612801</v>
      </c>
      <c r="AS49" s="13">
        <v>10.8092496710057</v>
      </c>
      <c r="AT49" s="173">
        <v>1.59431539443208</v>
      </c>
      <c r="AU49" s="13">
        <v>12.6411607409047</v>
      </c>
      <c r="AV49" s="173">
        <v>2.4625056212117098</v>
      </c>
      <c r="AW49" s="13">
        <v>-0.69601194080401496</v>
      </c>
      <c r="AX49" s="173">
        <v>3.1013699103220702</v>
      </c>
      <c r="AY49" s="13">
        <v>1.8319110698990499</v>
      </c>
      <c r="AZ49" s="173">
        <v>2.9335602109761498</v>
      </c>
      <c r="BA49" s="13">
        <v>13.739978192735</v>
      </c>
      <c r="BB49" s="173">
        <v>2.07909201071464</v>
      </c>
      <c r="BC49" s="13">
        <v>13.597062301740699</v>
      </c>
      <c r="BD49" s="173">
        <v>1.88065087340197</v>
      </c>
      <c r="BE49" s="13">
        <v>16.183661754821902</v>
      </c>
      <c r="BF49" s="173">
        <v>2.5437048491845999</v>
      </c>
      <c r="BG49" s="13">
        <v>2.44368356208689</v>
      </c>
      <c r="BH49" s="173">
        <v>3.28527897579227</v>
      </c>
      <c r="BI49" s="13">
        <v>2.5865994530812202</v>
      </c>
      <c r="BJ49" s="173">
        <v>3.1634288465829101</v>
      </c>
      <c r="BK49" s="13">
        <v>22.284011865964601</v>
      </c>
      <c r="BL49" s="173">
        <v>2.2032874406695302</v>
      </c>
      <c r="BM49" s="13">
        <v>24.742532502106702</v>
      </c>
      <c r="BN49" s="173">
        <v>2.0276961345336901</v>
      </c>
      <c r="BO49" s="13">
        <v>25.425030890948399</v>
      </c>
      <c r="BP49" s="173">
        <v>3.1932143829352602</v>
      </c>
      <c r="BQ49" s="13">
        <v>3.1410190249837799</v>
      </c>
      <c r="BR49" s="173">
        <v>3.8795738994890501</v>
      </c>
      <c r="BS49" s="13">
        <v>0.68249838884167602</v>
      </c>
      <c r="BT49" s="173">
        <v>3.7826141369940798</v>
      </c>
      <c r="BU49" s="13">
        <v>9.7216003354559906</v>
      </c>
      <c r="BV49" s="173">
        <v>1.43631512799822</v>
      </c>
      <c r="BW49" s="13">
        <v>14.857141152121701</v>
      </c>
      <c r="BX49" s="173">
        <v>2.00238947325842</v>
      </c>
      <c r="BY49" s="13">
        <v>16.086493191042599</v>
      </c>
      <c r="BZ49" s="173">
        <v>2.5713167556029002</v>
      </c>
      <c r="CA49" s="13">
        <v>6.3648928555865902</v>
      </c>
      <c r="CB49" s="173">
        <v>2.9452794442227002</v>
      </c>
      <c r="CC49" s="13">
        <v>1.2293520389208901</v>
      </c>
      <c r="CD49" s="182">
        <v>3.2590233905666199</v>
      </c>
    </row>
    <row r="50" spans="1:82" ht="12.95" customHeight="1" x14ac:dyDescent="0.2">
      <c r="A50" s="2" t="s">
        <v>386</v>
      </c>
      <c r="B50" s="12">
        <v>2</v>
      </c>
      <c r="C50" s="13" t="s">
        <v>476</v>
      </c>
      <c r="D50" s="173" t="s">
        <v>476</v>
      </c>
      <c r="E50" s="13">
        <v>5.9469603321287199</v>
      </c>
      <c r="F50" s="173">
        <v>1.0424942986470001</v>
      </c>
      <c r="G50" s="13">
        <v>3.8352273639700898</v>
      </c>
      <c r="H50" s="173">
        <v>1.1070252535544201</v>
      </c>
      <c r="I50" s="13" t="s">
        <v>476</v>
      </c>
      <c r="J50" s="173" t="s">
        <v>476</v>
      </c>
      <c r="K50" s="13">
        <v>-2.1117329681586301</v>
      </c>
      <c r="L50" s="173">
        <v>1.5206246330763999</v>
      </c>
      <c r="M50" s="13" t="s">
        <v>476</v>
      </c>
      <c r="N50" s="173" t="s">
        <v>476</v>
      </c>
      <c r="O50" s="13">
        <v>5.6050604216111104</v>
      </c>
      <c r="P50" s="173">
        <v>1.0998669226815301</v>
      </c>
      <c r="Q50" s="13">
        <v>6.7653528646399899</v>
      </c>
      <c r="R50" s="173">
        <v>1.6201172705158799</v>
      </c>
      <c r="S50" s="13" t="s">
        <v>476</v>
      </c>
      <c r="T50" s="173" t="s">
        <v>476</v>
      </c>
      <c r="U50" s="13">
        <v>1.1602924430288899</v>
      </c>
      <c r="V50" s="173">
        <v>1.9581846740879101</v>
      </c>
      <c r="W50" s="13" t="s">
        <v>476</v>
      </c>
      <c r="X50" s="173" t="s">
        <v>476</v>
      </c>
      <c r="Y50" s="13">
        <v>5.6270953627101701</v>
      </c>
      <c r="Z50" s="173">
        <v>1.0034993861930399</v>
      </c>
      <c r="AA50" s="13">
        <v>4.4227785370794104</v>
      </c>
      <c r="AB50" s="173">
        <v>1.4295348385177999</v>
      </c>
      <c r="AC50" s="13" t="s">
        <v>476</v>
      </c>
      <c r="AD50" s="173" t="s">
        <v>476</v>
      </c>
      <c r="AE50" s="13">
        <v>-1.2043168256307599</v>
      </c>
      <c r="AF50" s="173">
        <v>1.74659121508896</v>
      </c>
      <c r="AG50" s="13" t="s">
        <v>476</v>
      </c>
      <c r="AH50" s="173" t="s">
        <v>476</v>
      </c>
      <c r="AI50" s="13">
        <v>6.1648608614577096</v>
      </c>
      <c r="AJ50" s="173">
        <v>1.12814363736309</v>
      </c>
      <c r="AK50" s="13">
        <v>6.2821389905396403</v>
      </c>
      <c r="AL50" s="173">
        <v>1.6089860896007899</v>
      </c>
      <c r="AM50" s="13" t="s">
        <v>476</v>
      </c>
      <c r="AN50" s="173" t="s">
        <v>476</v>
      </c>
      <c r="AO50" s="13">
        <v>0.117278129081933</v>
      </c>
      <c r="AP50" s="173">
        <v>1.9650812459162199</v>
      </c>
      <c r="AQ50" s="13" t="s">
        <v>476</v>
      </c>
      <c r="AR50" s="173" t="s">
        <v>476</v>
      </c>
      <c r="AS50" s="13">
        <v>8.6699637507663692</v>
      </c>
      <c r="AT50" s="173">
        <v>1.1855909655189301</v>
      </c>
      <c r="AU50" s="13">
        <v>18.304381978159501</v>
      </c>
      <c r="AV50" s="173">
        <v>2.5869829013383199</v>
      </c>
      <c r="AW50" s="13" t="s">
        <v>476</v>
      </c>
      <c r="AX50" s="173" t="s">
        <v>476</v>
      </c>
      <c r="AY50" s="13">
        <v>9.6344182273931498</v>
      </c>
      <c r="AZ50" s="173">
        <v>2.8457172152793002</v>
      </c>
      <c r="BA50" s="13" t="s">
        <v>476</v>
      </c>
      <c r="BB50" s="173" t="s">
        <v>476</v>
      </c>
      <c r="BC50" s="13">
        <v>8.2821280412357101</v>
      </c>
      <c r="BD50" s="173">
        <v>1.22520422710708</v>
      </c>
      <c r="BE50" s="13">
        <v>8.6383890532973702</v>
      </c>
      <c r="BF50" s="173">
        <v>1.7592739311002701</v>
      </c>
      <c r="BG50" s="13" t="s">
        <v>476</v>
      </c>
      <c r="BH50" s="173" t="s">
        <v>476</v>
      </c>
      <c r="BI50" s="13">
        <v>0.356261012061658</v>
      </c>
      <c r="BJ50" s="173">
        <v>2.1438680376296602</v>
      </c>
      <c r="BK50" s="13" t="s">
        <v>476</v>
      </c>
      <c r="BL50" s="173" t="s">
        <v>476</v>
      </c>
      <c r="BM50" s="13">
        <v>17.0071986666069</v>
      </c>
      <c r="BN50" s="173">
        <v>1.6198144972044599</v>
      </c>
      <c r="BO50" s="13">
        <v>20.3152441430659</v>
      </c>
      <c r="BP50" s="173">
        <v>2.3210956784423402</v>
      </c>
      <c r="BQ50" s="13" t="s">
        <v>476</v>
      </c>
      <c r="BR50" s="173" t="s">
        <v>476</v>
      </c>
      <c r="BS50" s="13">
        <v>3.3080454764590002</v>
      </c>
      <c r="BT50" s="173">
        <v>2.8304211972491702</v>
      </c>
      <c r="BU50" s="13" t="s">
        <v>476</v>
      </c>
      <c r="BV50" s="173" t="s">
        <v>476</v>
      </c>
      <c r="BW50" s="13">
        <v>22.291645233155599</v>
      </c>
      <c r="BX50" s="173">
        <v>1.7218492370051199</v>
      </c>
      <c r="BY50" s="13">
        <v>18.765885077265601</v>
      </c>
      <c r="BZ50" s="173">
        <v>2.2557858132901201</v>
      </c>
      <c r="CA50" s="13" t="s">
        <v>476</v>
      </c>
      <c r="CB50" s="173" t="s">
        <v>476</v>
      </c>
      <c r="CC50" s="13">
        <v>-3.52576015589008</v>
      </c>
      <c r="CD50" s="182">
        <v>2.8378397471344399</v>
      </c>
    </row>
    <row r="51" spans="1:82" ht="12.95" customHeight="1" x14ac:dyDescent="0.2">
      <c r="A51" s="2" t="s">
        <v>387</v>
      </c>
      <c r="B51" s="12">
        <v>2</v>
      </c>
      <c r="C51" s="13" t="s">
        <v>476</v>
      </c>
      <c r="D51" s="173" t="s">
        <v>476</v>
      </c>
      <c r="E51" s="13">
        <v>7.8929602438222703</v>
      </c>
      <c r="F51" s="173">
        <v>0.95330345112517501</v>
      </c>
      <c r="G51" s="13">
        <v>11.9465885185391</v>
      </c>
      <c r="H51" s="173">
        <v>1.8936541318267399</v>
      </c>
      <c r="I51" s="13" t="s">
        <v>476</v>
      </c>
      <c r="J51" s="173" t="s">
        <v>476</v>
      </c>
      <c r="K51" s="13">
        <v>4.05362827471681</v>
      </c>
      <c r="L51" s="173">
        <v>2.1200739234544699</v>
      </c>
      <c r="M51" s="13" t="s">
        <v>476</v>
      </c>
      <c r="N51" s="173" t="s">
        <v>476</v>
      </c>
      <c r="O51" s="13">
        <v>8.9819852955860906</v>
      </c>
      <c r="P51" s="173">
        <v>0.97775868717183001</v>
      </c>
      <c r="Q51" s="13">
        <v>12.147907013082699</v>
      </c>
      <c r="R51" s="173">
        <v>1.8568356526761201</v>
      </c>
      <c r="S51" s="13" t="s">
        <v>476</v>
      </c>
      <c r="T51" s="173" t="s">
        <v>476</v>
      </c>
      <c r="U51" s="13">
        <v>3.1659217174965901</v>
      </c>
      <c r="V51" s="173">
        <v>2.0985353681530201</v>
      </c>
      <c r="W51" s="13" t="s">
        <v>476</v>
      </c>
      <c r="X51" s="173" t="s">
        <v>476</v>
      </c>
      <c r="Y51" s="13">
        <v>8.2803099087467409</v>
      </c>
      <c r="Z51" s="173">
        <v>1.00452442149556</v>
      </c>
      <c r="AA51" s="13">
        <v>14.386650251351</v>
      </c>
      <c r="AB51" s="173">
        <v>2.2509575279279099</v>
      </c>
      <c r="AC51" s="13" t="s">
        <v>476</v>
      </c>
      <c r="AD51" s="173" t="s">
        <v>476</v>
      </c>
      <c r="AE51" s="13">
        <v>6.1063403426042697</v>
      </c>
      <c r="AF51" s="173">
        <v>2.46492983792974</v>
      </c>
      <c r="AG51" s="13" t="s">
        <v>476</v>
      </c>
      <c r="AH51" s="173" t="s">
        <v>476</v>
      </c>
      <c r="AI51" s="13">
        <v>10.00832518492</v>
      </c>
      <c r="AJ51" s="173">
        <v>1.1713860700725001</v>
      </c>
      <c r="AK51" s="13">
        <v>14.442907800888801</v>
      </c>
      <c r="AL51" s="173">
        <v>2.2299023111728902</v>
      </c>
      <c r="AM51" s="13" t="s">
        <v>476</v>
      </c>
      <c r="AN51" s="173" t="s">
        <v>476</v>
      </c>
      <c r="AO51" s="13">
        <v>4.4345826159688402</v>
      </c>
      <c r="AP51" s="173">
        <v>2.51885085754081</v>
      </c>
      <c r="AQ51" s="13" t="s">
        <v>476</v>
      </c>
      <c r="AR51" s="173" t="s">
        <v>476</v>
      </c>
      <c r="AS51" s="13">
        <v>10.026039683192799</v>
      </c>
      <c r="AT51" s="173">
        <v>1.0441600862152201</v>
      </c>
      <c r="AU51" s="13">
        <v>17.5131246567746</v>
      </c>
      <c r="AV51" s="173">
        <v>2.8323460906970901</v>
      </c>
      <c r="AW51" s="13" t="s">
        <v>476</v>
      </c>
      <c r="AX51" s="173" t="s">
        <v>476</v>
      </c>
      <c r="AY51" s="13">
        <v>7.4870849735818199</v>
      </c>
      <c r="AZ51" s="173">
        <v>3.0186842602584401</v>
      </c>
      <c r="BA51" s="13" t="s">
        <v>476</v>
      </c>
      <c r="BB51" s="173" t="s">
        <v>476</v>
      </c>
      <c r="BC51" s="13">
        <v>10.680756560409399</v>
      </c>
      <c r="BD51" s="173">
        <v>1.13613139382127</v>
      </c>
      <c r="BE51" s="13">
        <v>17.1411377778605</v>
      </c>
      <c r="BF51" s="173">
        <v>2.7483131975683501</v>
      </c>
      <c r="BG51" s="13" t="s">
        <v>476</v>
      </c>
      <c r="BH51" s="173" t="s">
        <v>476</v>
      </c>
      <c r="BI51" s="13">
        <v>6.4603812174510598</v>
      </c>
      <c r="BJ51" s="173">
        <v>2.97388970473934</v>
      </c>
      <c r="BK51" s="13" t="s">
        <v>476</v>
      </c>
      <c r="BL51" s="173" t="s">
        <v>476</v>
      </c>
      <c r="BM51" s="13">
        <v>22.800259568322002</v>
      </c>
      <c r="BN51" s="173">
        <v>1.4110413078356301</v>
      </c>
      <c r="BO51" s="13">
        <v>19.378929556415301</v>
      </c>
      <c r="BP51" s="173">
        <v>2.7797924876022</v>
      </c>
      <c r="BQ51" s="13" t="s">
        <v>476</v>
      </c>
      <c r="BR51" s="173" t="s">
        <v>476</v>
      </c>
      <c r="BS51" s="13">
        <v>-3.42133001190673</v>
      </c>
      <c r="BT51" s="173">
        <v>3.1174162132362202</v>
      </c>
      <c r="BU51" s="13" t="s">
        <v>476</v>
      </c>
      <c r="BV51" s="173" t="s">
        <v>476</v>
      </c>
      <c r="BW51" s="13">
        <v>12.2744057633218</v>
      </c>
      <c r="BX51" s="173">
        <v>1.2853286125396901</v>
      </c>
      <c r="BY51" s="13">
        <v>15.1171907136534</v>
      </c>
      <c r="BZ51" s="173">
        <v>2.17662414573386</v>
      </c>
      <c r="CA51" s="13" t="s">
        <v>476</v>
      </c>
      <c r="CB51" s="173" t="s">
        <v>476</v>
      </c>
      <c r="CC51" s="13">
        <v>2.8427849503315801</v>
      </c>
      <c r="CD51" s="182">
        <v>2.5277979179524701</v>
      </c>
    </row>
    <row r="52" spans="1:82" ht="12.95" customHeight="1" x14ac:dyDescent="0.2">
      <c r="A52" s="2" t="s">
        <v>388</v>
      </c>
      <c r="B52" s="12">
        <v>2</v>
      </c>
      <c r="C52" s="13" t="s">
        <v>476</v>
      </c>
      <c r="D52" s="173" t="s">
        <v>476</v>
      </c>
      <c r="E52" s="13">
        <v>4.4169508721868302</v>
      </c>
      <c r="F52" s="173">
        <v>1.5464483849344299</v>
      </c>
      <c r="G52" s="13">
        <v>9.0580553461737097</v>
      </c>
      <c r="H52" s="173">
        <v>5.4843819215196996</v>
      </c>
      <c r="I52" s="13" t="s">
        <v>476</v>
      </c>
      <c r="J52" s="173" t="s">
        <v>476</v>
      </c>
      <c r="K52" s="13">
        <v>4.6411044739868901</v>
      </c>
      <c r="L52" s="173">
        <v>5.6982407520530796</v>
      </c>
      <c r="M52" s="13" t="s">
        <v>476</v>
      </c>
      <c r="N52" s="173" t="s">
        <v>476</v>
      </c>
      <c r="O52" s="13">
        <v>5.0812370338244204</v>
      </c>
      <c r="P52" s="173">
        <v>1.6355889019674501</v>
      </c>
      <c r="Q52" s="13">
        <v>11.352089138502601</v>
      </c>
      <c r="R52" s="173">
        <v>5.6107883461529999</v>
      </c>
      <c r="S52" s="13" t="s">
        <v>476</v>
      </c>
      <c r="T52" s="173" t="s">
        <v>476</v>
      </c>
      <c r="U52" s="13">
        <v>6.2708521046781804</v>
      </c>
      <c r="V52" s="173">
        <v>5.84432176745646</v>
      </c>
      <c r="W52" s="13" t="s">
        <v>476</v>
      </c>
      <c r="X52" s="173" t="s">
        <v>476</v>
      </c>
      <c r="Y52" s="13">
        <v>5.8885668982824999</v>
      </c>
      <c r="Z52" s="173">
        <v>1.8591866911724899</v>
      </c>
      <c r="AA52" s="13">
        <v>14.066614188304399</v>
      </c>
      <c r="AB52" s="173">
        <v>5.8341043939074799</v>
      </c>
      <c r="AC52" s="13" t="s">
        <v>476</v>
      </c>
      <c r="AD52" s="173" t="s">
        <v>476</v>
      </c>
      <c r="AE52" s="13">
        <v>8.1780472900218903</v>
      </c>
      <c r="AF52" s="173">
        <v>6.1231812999162001</v>
      </c>
      <c r="AG52" s="13" t="s">
        <v>476</v>
      </c>
      <c r="AH52" s="173" t="s">
        <v>476</v>
      </c>
      <c r="AI52" s="13">
        <v>5.8640743702763798</v>
      </c>
      <c r="AJ52" s="173">
        <v>1.7018299769830001</v>
      </c>
      <c r="AK52" s="13">
        <v>12.4505715981661</v>
      </c>
      <c r="AL52" s="173">
        <v>5.5816198051211598</v>
      </c>
      <c r="AM52" s="13" t="s">
        <v>476</v>
      </c>
      <c r="AN52" s="173" t="s">
        <v>476</v>
      </c>
      <c r="AO52" s="13">
        <v>6.58649722788972</v>
      </c>
      <c r="AP52" s="173">
        <v>5.8352981859951898</v>
      </c>
      <c r="AQ52" s="13" t="s">
        <v>476</v>
      </c>
      <c r="AR52" s="173" t="s">
        <v>476</v>
      </c>
      <c r="AS52" s="13">
        <v>11.6466576901304</v>
      </c>
      <c r="AT52" s="173">
        <v>2.1179642867023798</v>
      </c>
      <c r="AU52" s="13">
        <v>16.270173589962901</v>
      </c>
      <c r="AV52" s="173">
        <v>5.8155462249416701</v>
      </c>
      <c r="AW52" s="13" t="s">
        <v>476</v>
      </c>
      <c r="AX52" s="173" t="s">
        <v>476</v>
      </c>
      <c r="AY52" s="13">
        <v>4.6235158998325696</v>
      </c>
      <c r="AZ52" s="173">
        <v>6.1892124389279202</v>
      </c>
      <c r="BA52" s="13" t="s">
        <v>476</v>
      </c>
      <c r="BB52" s="173" t="s">
        <v>476</v>
      </c>
      <c r="BC52" s="13">
        <v>10.7068911216783</v>
      </c>
      <c r="BD52" s="173">
        <v>2.5843403124163902</v>
      </c>
      <c r="BE52" s="13">
        <v>23.714292895254999</v>
      </c>
      <c r="BF52" s="173">
        <v>6.0495050250031204</v>
      </c>
      <c r="BG52" s="13" t="s">
        <v>476</v>
      </c>
      <c r="BH52" s="173" t="s">
        <v>476</v>
      </c>
      <c r="BI52" s="13">
        <v>13.007401773576699</v>
      </c>
      <c r="BJ52" s="173">
        <v>6.5783984295509503</v>
      </c>
      <c r="BK52" s="13" t="s">
        <v>476</v>
      </c>
      <c r="BL52" s="173" t="s">
        <v>476</v>
      </c>
      <c r="BM52" s="13">
        <v>11.8565345455425</v>
      </c>
      <c r="BN52" s="173">
        <v>2.7451886497295699</v>
      </c>
      <c r="BO52" s="13">
        <v>20.402617255864001</v>
      </c>
      <c r="BP52" s="173">
        <v>6.0065401570438404</v>
      </c>
      <c r="BQ52" s="13" t="s">
        <v>476</v>
      </c>
      <c r="BR52" s="173" t="s">
        <v>476</v>
      </c>
      <c r="BS52" s="13">
        <v>8.5460827103215795</v>
      </c>
      <c r="BT52" s="173">
        <v>6.6041339614505299</v>
      </c>
      <c r="BU52" s="13" t="s">
        <v>476</v>
      </c>
      <c r="BV52" s="173" t="s">
        <v>476</v>
      </c>
      <c r="BW52" s="13">
        <v>9.0970275987517795</v>
      </c>
      <c r="BX52" s="173">
        <v>2.41390934143765</v>
      </c>
      <c r="BY52" s="13">
        <v>15.7652337567453</v>
      </c>
      <c r="BZ52" s="173">
        <v>5.7695301192747603</v>
      </c>
      <c r="CA52" s="13" t="s">
        <v>476</v>
      </c>
      <c r="CB52" s="173" t="s">
        <v>476</v>
      </c>
      <c r="CC52" s="13">
        <v>6.6682061579935503</v>
      </c>
      <c r="CD52" s="182">
        <v>6.2541535083413704</v>
      </c>
    </row>
    <row r="53" spans="1:82" ht="12.95" customHeight="1" x14ac:dyDescent="0.2">
      <c r="A53" s="2" t="s">
        <v>390</v>
      </c>
      <c r="B53" s="12">
        <v>2</v>
      </c>
      <c r="C53" s="13" t="s">
        <v>476</v>
      </c>
      <c r="D53" s="173" t="s">
        <v>476</v>
      </c>
      <c r="E53" s="13">
        <v>81.121190763420103</v>
      </c>
      <c r="F53" s="173">
        <v>2.3336228368249401</v>
      </c>
      <c r="G53" s="13">
        <v>73.039301739993803</v>
      </c>
      <c r="H53" s="173">
        <v>2.72858622580114</v>
      </c>
      <c r="I53" s="13" t="s">
        <v>476</v>
      </c>
      <c r="J53" s="173" t="s">
        <v>476</v>
      </c>
      <c r="K53" s="13">
        <v>-8.0818890234262604</v>
      </c>
      <c r="L53" s="173">
        <v>3.5904008600966302</v>
      </c>
      <c r="M53" s="13" t="s">
        <v>476</v>
      </c>
      <c r="N53" s="173" t="s">
        <v>476</v>
      </c>
      <c r="O53" s="13">
        <v>81.446381092647499</v>
      </c>
      <c r="P53" s="173">
        <v>2.6118345040726401</v>
      </c>
      <c r="Q53" s="13">
        <v>70.160218603096894</v>
      </c>
      <c r="R53" s="173">
        <v>3.0440198042063198</v>
      </c>
      <c r="S53" s="13" t="s">
        <v>476</v>
      </c>
      <c r="T53" s="173" t="s">
        <v>476</v>
      </c>
      <c r="U53" s="13">
        <v>-11.2861624895506</v>
      </c>
      <c r="V53" s="173">
        <v>4.0109520123113702</v>
      </c>
      <c r="W53" s="13" t="s">
        <v>476</v>
      </c>
      <c r="X53" s="173" t="s">
        <v>476</v>
      </c>
      <c r="Y53" s="13">
        <v>67.641664934110693</v>
      </c>
      <c r="Z53" s="173">
        <v>3.3897628236449</v>
      </c>
      <c r="AA53" s="13">
        <v>66.115130140855001</v>
      </c>
      <c r="AB53" s="173">
        <v>2.9784774340790499</v>
      </c>
      <c r="AC53" s="13" t="s">
        <v>476</v>
      </c>
      <c r="AD53" s="173" t="s">
        <v>476</v>
      </c>
      <c r="AE53" s="13">
        <v>-1.5265347932556801</v>
      </c>
      <c r="AF53" s="173">
        <v>4.5124073204757504</v>
      </c>
      <c r="AG53" s="13" t="s">
        <v>476</v>
      </c>
      <c r="AH53" s="173" t="s">
        <v>476</v>
      </c>
      <c r="AI53" s="13">
        <v>66.366173027570994</v>
      </c>
      <c r="AJ53" s="173">
        <v>3.2871580527597599</v>
      </c>
      <c r="AK53" s="13">
        <v>57.362570714413401</v>
      </c>
      <c r="AL53" s="173">
        <v>3.0438548454710501</v>
      </c>
      <c r="AM53" s="13" t="s">
        <v>476</v>
      </c>
      <c r="AN53" s="173" t="s">
        <v>476</v>
      </c>
      <c r="AO53" s="13">
        <v>-9.0036023131575895</v>
      </c>
      <c r="AP53" s="173">
        <v>4.4800067392941401</v>
      </c>
      <c r="AQ53" s="13" t="s">
        <v>476</v>
      </c>
      <c r="AR53" s="173" t="s">
        <v>476</v>
      </c>
      <c r="AS53" s="13">
        <v>55.194059061567202</v>
      </c>
      <c r="AT53" s="173">
        <v>3.4788909886688999</v>
      </c>
      <c r="AU53" s="13">
        <v>68.193149010271796</v>
      </c>
      <c r="AV53" s="173">
        <v>3.0890949086881099</v>
      </c>
      <c r="AW53" s="13" t="s">
        <v>476</v>
      </c>
      <c r="AX53" s="173" t="s">
        <v>476</v>
      </c>
      <c r="AY53" s="13">
        <v>12.9990899487045</v>
      </c>
      <c r="AZ53" s="173">
        <v>4.6524391308134696</v>
      </c>
      <c r="BA53" s="13" t="s">
        <v>476</v>
      </c>
      <c r="BB53" s="173" t="s">
        <v>476</v>
      </c>
      <c r="BC53" s="13">
        <v>67.601735834338001</v>
      </c>
      <c r="BD53" s="173">
        <v>3.3881518466531699</v>
      </c>
      <c r="BE53" s="13">
        <v>62.825354490596602</v>
      </c>
      <c r="BF53" s="173">
        <v>3.3382143499963801</v>
      </c>
      <c r="BG53" s="13" t="s">
        <v>476</v>
      </c>
      <c r="BH53" s="173" t="s">
        <v>476</v>
      </c>
      <c r="BI53" s="13">
        <v>-4.7763813437413898</v>
      </c>
      <c r="BJ53" s="173">
        <v>4.7563902260538997</v>
      </c>
      <c r="BK53" s="13" t="s">
        <v>476</v>
      </c>
      <c r="BL53" s="173" t="s">
        <v>476</v>
      </c>
      <c r="BM53" s="13">
        <v>27.044089490921198</v>
      </c>
      <c r="BN53" s="173">
        <v>2.6607946086659502</v>
      </c>
      <c r="BO53" s="13">
        <v>32.238439240833301</v>
      </c>
      <c r="BP53" s="173">
        <v>3.6627868694790702</v>
      </c>
      <c r="BQ53" s="13" t="s">
        <v>476</v>
      </c>
      <c r="BR53" s="173" t="s">
        <v>476</v>
      </c>
      <c r="BS53" s="13">
        <v>5.1943497499121101</v>
      </c>
      <c r="BT53" s="173">
        <v>4.5272326647450001</v>
      </c>
      <c r="BU53" s="13" t="s">
        <v>476</v>
      </c>
      <c r="BV53" s="173" t="s">
        <v>476</v>
      </c>
      <c r="BW53" s="13">
        <v>17.6150500153094</v>
      </c>
      <c r="BX53" s="173">
        <v>2.71843675616842</v>
      </c>
      <c r="BY53" s="13">
        <v>24.158372951026401</v>
      </c>
      <c r="BZ53" s="173">
        <v>3.5218211775506698</v>
      </c>
      <c r="CA53" s="13" t="s">
        <v>476</v>
      </c>
      <c r="CB53" s="173" t="s">
        <v>476</v>
      </c>
      <c r="CC53" s="13">
        <v>6.5433229357170104</v>
      </c>
      <c r="CD53" s="182">
        <v>4.4489462577032599</v>
      </c>
    </row>
    <row r="54" spans="1:82" ht="12.95" customHeight="1" x14ac:dyDescent="0.2">
      <c r="A54" s="18" t="s">
        <v>423</v>
      </c>
      <c r="B54" s="19">
        <v>2</v>
      </c>
      <c r="C54" s="48" t="s">
        <v>476</v>
      </c>
      <c r="D54" s="174" t="s">
        <v>476</v>
      </c>
      <c r="E54" s="48">
        <v>13.5373311504451</v>
      </c>
      <c r="F54" s="174">
        <v>0.33682001392243199</v>
      </c>
      <c r="G54" s="48">
        <v>14.9387267777003</v>
      </c>
      <c r="H54" s="174">
        <v>0.44783023746046302</v>
      </c>
      <c r="I54" s="48" t="s">
        <v>476</v>
      </c>
      <c r="J54" s="174" t="s">
        <v>476</v>
      </c>
      <c r="K54" s="48">
        <v>1.4013956272552299</v>
      </c>
      <c r="L54" s="174">
        <v>0.56035671082142202</v>
      </c>
      <c r="M54" s="48" t="s">
        <v>476</v>
      </c>
      <c r="N54" s="174" t="s">
        <v>476</v>
      </c>
      <c r="O54" s="48">
        <v>16.536301091424399</v>
      </c>
      <c r="P54" s="174">
        <v>0.37373659292630901</v>
      </c>
      <c r="Q54" s="48">
        <v>17.993899961031801</v>
      </c>
      <c r="R54" s="174">
        <v>0.48173520348343102</v>
      </c>
      <c r="S54" s="48" t="s">
        <v>476</v>
      </c>
      <c r="T54" s="174" t="s">
        <v>476</v>
      </c>
      <c r="U54" s="48">
        <v>1.45759886960745</v>
      </c>
      <c r="V54" s="174">
        <v>0.60971128181081602</v>
      </c>
      <c r="W54" s="48" t="s">
        <v>476</v>
      </c>
      <c r="X54" s="174" t="s">
        <v>476</v>
      </c>
      <c r="Y54" s="48">
        <v>10.3711590810899</v>
      </c>
      <c r="Z54" s="174">
        <v>0.32900152841071101</v>
      </c>
      <c r="AA54" s="48">
        <v>14.2935374864241</v>
      </c>
      <c r="AB54" s="174">
        <v>0.456831947967625</v>
      </c>
      <c r="AC54" s="48" t="s">
        <v>476</v>
      </c>
      <c r="AD54" s="174" t="s">
        <v>476</v>
      </c>
      <c r="AE54" s="48">
        <v>3.9223784053341602</v>
      </c>
      <c r="AF54" s="174">
        <v>0.56297196589215603</v>
      </c>
      <c r="AG54" s="48" t="s">
        <v>476</v>
      </c>
      <c r="AH54" s="174" t="s">
        <v>476</v>
      </c>
      <c r="AI54" s="48">
        <v>15.9746720801918</v>
      </c>
      <c r="AJ54" s="174">
        <v>0.398642582845944</v>
      </c>
      <c r="AK54" s="48">
        <v>18.895990186219102</v>
      </c>
      <c r="AL54" s="174">
        <v>0.49405417972118199</v>
      </c>
      <c r="AM54" s="48" t="s">
        <v>476</v>
      </c>
      <c r="AN54" s="174" t="s">
        <v>476</v>
      </c>
      <c r="AO54" s="48">
        <v>2.9213181060273001</v>
      </c>
      <c r="AP54" s="174">
        <v>0.63482709563947803</v>
      </c>
      <c r="AQ54" s="48" t="s">
        <v>476</v>
      </c>
      <c r="AR54" s="174" t="s">
        <v>476</v>
      </c>
      <c r="AS54" s="48">
        <v>15.9587136240063</v>
      </c>
      <c r="AT54" s="174">
        <v>0.40494691679225497</v>
      </c>
      <c r="AU54" s="48">
        <v>19.8153300925587</v>
      </c>
      <c r="AV54" s="174">
        <v>0.52583751864301997</v>
      </c>
      <c r="AW54" s="48" t="s">
        <v>476</v>
      </c>
      <c r="AX54" s="174" t="s">
        <v>476</v>
      </c>
      <c r="AY54" s="48">
        <v>3.8566164685524198</v>
      </c>
      <c r="AZ54" s="174">
        <v>0.66369202302890595</v>
      </c>
      <c r="BA54" s="48" t="s">
        <v>476</v>
      </c>
      <c r="BB54" s="174" t="s">
        <v>476</v>
      </c>
      <c r="BC54" s="48">
        <v>23.347648259504599</v>
      </c>
      <c r="BD54" s="174">
        <v>0.45485657512851202</v>
      </c>
      <c r="BE54" s="48">
        <v>29.585791436627002</v>
      </c>
      <c r="BF54" s="174">
        <v>0.58064622140448396</v>
      </c>
      <c r="BG54" s="48" t="s">
        <v>476</v>
      </c>
      <c r="BH54" s="174" t="s">
        <v>476</v>
      </c>
      <c r="BI54" s="48">
        <v>6.2381431771224003</v>
      </c>
      <c r="BJ54" s="174">
        <v>0.73759374886786</v>
      </c>
      <c r="BK54" s="48" t="s">
        <v>476</v>
      </c>
      <c r="BL54" s="174" t="s">
        <v>476</v>
      </c>
      <c r="BM54" s="48">
        <v>27.324953261147201</v>
      </c>
      <c r="BN54" s="174">
        <v>0.49970423188157298</v>
      </c>
      <c r="BO54" s="48">
        <v>28.616588597965499</v>
      </c>
      <c r="BP54" s="174">
        <v>0.58605173609357397</v>
      </c>
      <c r="BQ54" s="48" t="s">
        <v>476</v>
      </c>
      <c r="BR54" s="174" t="s">
        <v>476</v>
      </c>
      <c r="BS54" s="48">
        <v>1.29163533681836</v>
      </c>
      <c r="BT54" s="174">
        <v>0.77016943378625802</v>
      </c>
      <c r="BU54" s="48" t="s">
        <v>476</v>
      </c>
      <c r="BV54" s="174" t="s">
        <v>476</v>
      </c>
      <c r="BW54" s="48">
        <v>17.7224173369619</v>
      </c>
      <c r="BX54" s="174">
        <v>0.43447536866779202</v>
      </c>
      <c r="BY54" s="48">
        <v>20.004390090765899</v>
      </c>
      <c r="BZ54" s="174">
        <v>0.51104144646249905</v>
      </c>
      <c r="CA54" s="48" t="s">
        <v>476</v>
      </c>
      <c r="CB54" s="174" t="s">
        <v>476</v>
      </c>
      <c r="CC54" s="48">
        <v>2.28197275380401</v>
      </c>
      <c r="CD54" s="183">
        <v>0.67076986066869204</v>
      </c>
    </row>
    <row r="55" spans="1:82" ht="12.95" customHeight="1" x14ac:dyDescent="0.2">
      <c r="A55" s="2" t="s">
        <v>394</v>
      </c>
      <c r="B55" s="12">
        <v>2</v>
      </c>
      <c r="C55" s="13">
        <v>5.4053409873041502</v>
      </c>
      <c r="D55" s="173">
        <v>1.4192346915431</v>
      </c>
      <c r="E55" s="13">
        <v>7.0571217862060101</v>
      </c>
      <c r="F55" s="173">
        <v>1.4824266617633599</v>
      </c>
      <c r="G55" s="13">
        <v>2.3571550541278299</v>
      </c>
      <c r="H55" s="173">
        <v>0.85159220341535302</v>
      </c>
      <c r="I55" s="13">
        <v>-3.0481859331763199</v>
      </c>
      <c r="J55" s="173">
        <v>1.6551242825229899</v>
      </c>
      <c r="K55" s="13">
        <v>-4.6999667320781899</v>
      </c>
      <c r="L55" s="173">
        <v>1.7096192817187901</v>
      </c>
      <c r="M55" s="13">
        <v>3.9242244796422501</v>
      </c>
      <c r="N55" s="173">
        <v>1.2406956563021401</v>
      </c>
      <c r="O55" s="13">
        <v>5.7059193453534398</v>
      </c>
      <c r="P55" s="173">
        <v>1.0823857509625101</v>
      </c>
      <c r="Q55" s="13">
        <v>4.9150303540993097</v>
      </c>
      <c r="R55" s="173">
        <v>1.81660424942763</v>
      </c>
      <c r="S55" s="13">
        <v>0.99080587445705703</v>
      </c>
      <c r="T55" s="173">
        <v>2.19985833875855</v>
      </c>
      <c r="U55" s="13">
        <v>-0.79088899125413203</v>
      </c>
      <c r="V55" s="173">
        <v>2.1146181482540101</v>
      </c>
      <c r="W55" s="13">
        <v>5.1648122845588498</v>
      </c>
      <c r="X55" s="173">
        <v>1.2714726637435401</v>
      </c>
      <c r="Y55" s="13">
        <v>5.8006027690098803</v>
      </c>
      <c r="Z55" s="173">
        <v>1.4571870352675</v>
      </c>
      <c r="AA55" s="13">
        <v>6.4505282082635604</v>
      </c>
      <c r="AB55" s="173">
        <v>2.1892463208533002</v>
      </c>
      <c r="AC55" s="13">
        <v>1.28571592370471</v>
      </c>
      <c r="AD55" s="173">
        <v>2.5316876165942701</v>
      </c>
      <c r="AE55" s="13">
        <v>0.64992543925367496</v>
      </c>
      <c r="AF55" s="173">
        <v>2.6298656827148799</v>
      </c>
      <c r="AG55" s="13">
        <v>9.4054001437122601</v>
      </c>
      <c r="AH55" s="173">
        <v>1.58859107905</v>
      </c>
      <c r="AI55" s="13">
        <v>8.7811663874766701</v>
      </c>
      <c r="AJ55" s="173">
        <v>1.86645012889548</v>
      </c>
      <c r="AK55" s="13">
        <v>11.0859086735448</v>
      </c>
      <c r="AL55" s="173">
        <v>3.2583054410617001</v>
      </c>
      <c r="AM55" s="13">
        <v>1.6805085298325799</v>
      </c>
      <c r="AN55" s="173">
        <v>3.6249380634280501</v>
      </c>
      <c r="AO55" s="13">
        <v>2.3047422860681701</v>
      </c>
      <c r="AP55" s="173">
        <v>3.7550220280187698</v>
      </c>
      <c r="AQ55" s="13">
        <v>6.5612885199332798</v>
      </c>
      <c r="AR55" s="173">
        <v>1.2179184409528001</v>
      </c>
      <c r="AS55" s="13">
        <v>7.5002390265807604</v>
      </c>
      <c r="AT55" s="173">
        <v>1.7813838587464901</v>
      </c>
      <c r="AU55" s="13">
        <v>5.5320160669560501</v>
      </c>
      <c r="AV55" s="173">
        <v>2.15303012215263</v>
      </c>
      <c r="AW55" s="13">
        <v>-1.0292724529772199</v>
      </c>
      <c r="AX55" s="173">
        <v>2.47363377154127</v>
      </c>
      <c r="AY55" s="13">
        <v>-1.9682229596247001</v>
      </c>
      <c r="AZ55" s="173">
        <v>2.7944350339736101</v>
      </c>
      <c r="BA55" s="13">
        <v>9.3305527212815509</v>
      </c>
      <c r="BB55" s="173">
        <v>1.69105277654452</v>
      </c>
      <c r="BC55" s="13">
        <v>10.017852767570901</v>
      </c>
      <c r="BD55" s="173">
        <v>2.5077886962183902</v>
      </c>
      <c r="BE55" s="13">
        <v>15.1616358451399</v>
      </c>
      <c r="BF55" s="173">
        <v>2.7390816228758399</v>
      </c>
      <c r="BG55" s="13">
        <v>5.8310831238583303</v>
      </c>
      <c r="BH55" s="173">
        <v>3.2190414147437001</v>
      </c>
      <c r="BI55" s="13">
        <v>5.1437830775690303</v>
      </c>
      <c r="BJ55" s="173">
        <v>3.7137006182050998</v>
      </c>
      <c r="BK55" s="13">
        <v>12.9228461097542</v>
      </c>
      <c r="BL55" s="173">
        <v>1.63780367135154</v>
      </c>
      <c r="BM55" s="13">
        <v>17.966015127919199</v>
      </c>
      <c r="BN55" s="173">
        <v>2.71193708434151</v>
      </c>
      <c r="BO55" s="13">
        <v>18.032664373110102</v>
      </c>
      <c r="BP55" s="173">
        <v>3.4800758293417702</v>
      </c>
      <c r="BQ55" s="13">
        <v>5.10981826335588</v>
      </c>
      <c r="BR55" s="173">
        <v>3.84620964637412</v>
      </c>
      <c r="BS55" s="13">
        <v>6.66492451908276E-2</v>
      </c>
      <c r="BT55" s="173">
        <v>4.4119758076620803</v>
      </c>
      <c r="BU55" s="13">
        <v>5.5164571683514003</v>
      </c>
      <c r="BV55" s="173">
        <v>1.28096701475672</v>
      </c>
      <c r="BW55" s="13">
        <v>8.7828106245277695</v>
      </c>
      <c r="BX55" s="173">
        <v>1.7636885407388001</v>
      </c>
      <c r="BY55" s="13">
        <v>9.1967018613279397</v>
      </c>
      <c r="BZ55" s="173">
        <v>2.0126788833890901</v>
      </c>
      <c r="CA55" s="13">
        <v>3.68024469297653</v>
      </c>
      <c r="CB55" s="173">
        <v>2.38573946199813</v>
      </c>
      <c r="CC55" s="13">
        <v>0.41389123680016998</v>
      </c>
      <c r="CD55" s="182">
        <v>2.6760929648227298</v>
      </c>
    </row>
    <row r="56" spans="1:82" ht="12.95" customHeight="1" x14ac:dyDescent="0.2">
      <c r="A56" s="2" t="s">
        <v>395</v>
      </c>
      <c r="B56" s="12">
        <v>2</v>
      </c>
      <c r="C56" s="13">
        <v>11.4287840083266</v>
      </c>
      <c r="D56" s="173">
        <v>2.1697824830603598</v>
      </c>
      <c r="E56" s="13">
        <v>10.374174020346</v>
      </c>
      <c r="F56" s="173">
        <v>1.6667181070542401</v>
      </c>
      <c r="G56" s="13">
        <v>11.292869913321899</v>
      </c>
      <c r="H56" s="173">
        <v>3.6729009909423498</v>
      </c>
      <c r="I56" s="13">
        <v>-0.135914095004738</v>
      </c>
      <c r="J56" s="173">
        <v>4.2659298767163101</v>
      </c>
      <c r="K56" s="13">
        <v>0.91869589297586196</v>
      </c>
      <c r="L56" s="173">
        <v>4.03337959255607</v>
      </c>
      <c r="M56" s="13">
        <v>12.3853176372933</v>
      </c>
      <c r="N56" s="173">
        <v>2.0134262527235398</v>
      </c>
      <c r="O56" s="13">
        <v>14.126263225026699</v>
      </c>
      <c r="P56" s="173">
        <v>2.6923165361721901</v>
      </c>
      <c r="Q56" s="13">
        <v>14.0399490346206</v>
      </c>
      <c r="R56" s="173">
        <v>3.0317646540042098</v>
      </c>
      <c r="S56" s="13">
        <v>1.6546313973273801</v>
      </c>
      <c r="T56" s="173">
        <v>3.6394343231367201</v>
      </c>
      <c r="U56" s="13">
        <v>-8.6314190406053398E-2</v>
      </c>
      <c r="V56" s="173">
        <v>4.0546473642248397</v>
      </c>
      <c r="W56" s="13">
        <v>7.8049432662347904</v>
      </c>
      <c r="X56" s="173">
        <v>1.54947546708968</v>
      </c>
      <c r="Y56" s="13">
        <v>6.6219770555590802</v>
      </c>
      <c r="Z56" s="173">
        <v>1.9424684584115299</v>
      </c>
      <c r="AA56" s="13">
        <v>13.584237416179</v>
      </c>
      <c r="AB56" s="173">
        <v>3.94250144616072</v>
      </c>
      <c r="AC56" s="13">
        <v>5.7792941499441701</v>
      </c>
      <c r="AD56" s="173">
        <v>4.2360585307679797</v>
      </c>
      <c r="AE56" s="13">
        <v>6.9622603606198803</v>
      </c>
      <c r="AF56" s="173">
        <v>4.3950541936252696</v>
      </c>
      <c r="AG56" s="13">
        <v>9.3098984311033703</v>
      </c>
      <c r="AH56" s="173">
        <v>1.8629815550489</v>
      </c>
      <c r="AI56" s="13">
        <v>10.3694262757317</v>
      </c>
      <c r="AJ56" s="173">
        <v>2.7705675460244898</v>
      </c>
      <c r="AK56" s="13">
        <v>12.2277678473138</v>
      </c>
      <c r="AL56" s="173">
        <v>2.5376471110448202</v>
      </c>
      <c r="AM56" s="13">
        <v>2.9178694162104</v>
      </c>
      <c r="AN56" s="173">
        <v>3.1480713356985</v>
      </c>
      <c r="AO56" s="13">
        <v>1.8583415715820599</v>
      </c>
      <c r="AP56" s="173">
        <v>3.75708628957045</v>
      </c>
      <c r="AQ56" s="13">
        <v>7.7032004181628499</v>
      </c>
      <c r="AR56" s="173">
        <v>1.5603645368113199</v>
      </c>
      <c r="AS56" s="13">
        <v>13.5705625731125</v>
      </c>
      <c r="AT56" s="173">
        <v>3.2504729147903602</v>
      </c>
      <c r="AU56" s="13">
        <v>15.9932437543915</v>
      </c>
      <c r="AV56" s="173">
        <v>3.6552470089837601</v>
      </c>
      <c r="AW56" s="13">
        <v>8.2900433362286705</v>
      </c>
      <c r="AX56" s="173">
        <v>3.97436387166842</v>
      </c>
      <c r="AY56" s="13">
        <v>2.4226811812790401</v>
      </c>
      <c r="AZ56" s="173">
        <v>4.8914624465971803</v>
      </c>
      <c r="BA56" s="13">
        <v>17.643768981793698</v>
      </c>
      <c r="BB56" s="173">
        <v>2.5859900448689599</v>
      </c>
      <c r="BC56" s="13">
        <v>14.6787223895371</v>
      </c>
      <c r="BD56" s="173">
        <v>2.2184087234741701</v>
      </c>
      <c r="BE56" s="13">
        <v>30.8405625565496</v>
      </c>
      <c r="BF56" s="173">
        <v>4.0301959049835503</v>
      </c>
      <c r="BG56" s="13">
        <v>13.196793574755899</v>
      </c>
      <c r="BH56" s="173">
        <v>4.7885095326946496</v>
      </c>
      <c r="BI56" s="13">
        <v>16.1618401670125</v>
      </c>
      <c r="BJ56" s="173">
        <v>4.6004147961822399</v>
      </c>
      <c r="BK56" s="13">
        <v>14.9578203569914</v>
      </c>
      <c r="BL56" s="173">
        <v>2.2411030429109098</v>
      </c>
      <c r="BM56" s="13">
        <v>19.1965606169131</v>
      </c>
      <c r="BN56" s="173">
        <v>2.5121108058114201</v>
      </c>
      <c r="BO56" s="13">
        <v>27.506088196138901</v>
      </c>
      <c r="BP56" s="173">
        <v>3.7616321808147899</v>
      </c>
      <c r="BQ56" s="13">
        <v>12.548267839147501</v>
      </c>
      <c r="BR56" s="173">
        <v>4.3786321508761201</v>
      </c>
      <c r="BS56" s="13">
        <v>8.3095275792257297</v>
      </c>
      <c r="BT56" s="173">
        <v>4.5233369722380798</v>
      </c>
      <c r="BU56" s="13">
        <v>4.6473136532628097</v>
      </c>
      <c r="BV56" s="173">
        <v>1.69631753158597</v>
      </c>
      <c r="BW56" s="13">
        <v>8.0661390527813293</v>
      </c>
      <c r="BX56" s="173">
        <v>2.3241173918942502</v>
      </c>
      <c r="BY56" s="13">
        <v>11.030408460320499</v>
      </c>
      <c r="BZ56" s="173">
        <v>2.7322879514077201</v>
      </c>
      <c r="CA56" s="13">
        <v>6.3830948070576703</v>
      </c>
      <c r="CB56" s="173">
        <v>3.2160364763748701</v>
      </c>
      <c r="CC56" s="13">
        <v>2.96426940753914</v>
      </c>
      <c r="CD56" s="182">
        <v>3.58704880099409</v>
      </c>
    </row>
    <row r="57" spans="1:82" ht="12.95" customHeight="1" x14ac:dyDescent="0.2">
      <c r="A57" s="2" t="s">
        <v>396</v>
      </c>
      <c r="B57" s="12">
        <v>2</v>
      </c>
      <c r="C57" s="13">
        <v>4.2718636783386899</v>
      </c>
      <c r="D57" s="173">
        <v>1.06609632218971</v>
      </c>
      <c r="E57" s="13">
        <v>5.3667768449273803</v>
      </c>
      <c r="F57" s="173">
        <v>1.34374680546791</v>
      </c>
      <c r="G57" s="13">
        <v>6.5696406146829096</v>
      </c>
      <c r="H57" s="173">
        <v>2.2172409845511201</v>
      </c>
      <c r="I57" s="13">
        <v>2.2977769363442202</v>
      </c>
      <c r="J57" s="173">
        <v>2.4602274187073898</v>
      </c>
      <c r="K57" s="13">
        <v>1.20286376975553</v>
      </c>
      <c r="L57" s="173">
        <v>2.5926459574686298</v>
      </c>
      <c r="M57" s="13">
        <v>4.5213788856536201</v>
      </c>
      <c r="N57" s="173">
        <v>1.1127239444152699</v>
      </c>
      <c r="O57" s="13">
        <v>7.7588671118577599</v>
      </c>
      <c r="P57" s="173">
        <v>2.31853941253808</v>
      </c>
      <c r="Q57" s="13">
        <v>6.3324513530217601</v>
      </c>
      <c r="R57" s="173">
        <v>2.3885590396419998</v>
      </c>
      <c r="S57" s="13">
        <v>1.81107246736815</v>
      </c>
      <c r="T57" s="173">
        <v>2.6350272982135499</v>
      </c>
      <c r="U57" s="13">
        <v>-1.42641575883599</v>
      </c>
      <c r="V57" s="173">
        <v>3.3287894636561099</v>
      </c>
      <c r="W57" s="13">
        <v>2.5818841188463502</v>
      </c>
      <c r="X57" s="173">
        <v>0.77165797218486298</v>
      </c>
      <c r="Y57" s="13">
        <v>4.6596630831400097</v>
      </c>
      <c r="Z57" s="173">
        <v>1.2854817136444701</v>
      </c>
      <c r="AA57" s="13">
        <v>5.64907606864519</v>
      </c>
      <c r="AB57" s="173">
        <v>1.7766519055460599</v>
      </c>
      <c r="AC57" s="13">
        <v>3.0671919497988398</v>
      </c>
      <c r="AD57" s="173">
        <v>1.9369945842766101</v>
      </c>
      <c r="AE57" s="13">
        <v>0.98941298550517798</v>
      </c>
      <c r="AF57" s="173">
        <v>2.1929330198605599</v>
      </c>
      <c r="AG57" s="13">
        <v>6.5805251473522004</v>
      </c>
      <c r="AH57" s="173">
        <v>1.1402542718271</v>
      </c>
      <c r="AI57" s="13">
        <v>11.195062226823699</v>
      </c>
      <c r="AJ57" s="173">
        <v>2.3890033757212001</v>
      </c>
      <c r="AK57" s="13">
        <v>11.487349255405499</v>
      </c>
      <c r="AL57" s="173">
        <v>3.64261430348891</v>
      </c>
      <c r="AM57" s="13">
        <v>4.90682410805326</v>
      </c>
      <c r="AN57" s="173">
        <v>3.8169122033919001</v>
      </c>
      <c r="AO57" s="13">
        <v>0.29228702858176803</v>
      </c>
      <c r="AP57" s="173">
        <v>4.3561423407860902</v>
      </c>
      <c r="AQ57" s="13">
        <v>11.7348482533883</v>
      </c>
      <c r="AR57" s="173">
        <v>1.49680499087927</v>
      </c>
      <c r="AS57" s="13">
        <v>12.7237259349477</v>
      </c>
      <c r="AT57" s="173">
        <v>1.8666989413649899</v>
      </c>
      <c r="AU57" s="13">
        <v>11.6780532019958</v>
      </c>
      <c r="AV57" s="173">
        <v>2.26012034115407</v>
      </c>
      <c r="AW57" s="13">
        <v>-5.67950513925339E-2</v>
      </c>
      <c r="AX57" s="173">
        <v>2.7108244386568998</v>
      </c>
      <c r="AY57" s="13">
        <v>-1.04567273295194</v>
      </c>
      <c r="AZ57" s="173">
        <v>2.9313322729079299</v>
      </c>
      <c r="BA57" s="13">
        <v>9.2922763070898995</v>
      </c>
      <c r="BB57" s="173">
        <v>1.2842523977490801</v>
      </c>
      <c r="BC57" s="13">
        <v>10.455340123291499</v>
      </c>
      <c r="BD57" s="173">
        <v>1.6189234882474901</v>
      </c>
      <c r="BE57" s="13">
        <v>16.186271773986501</v>
      </c>
      <c r="BF57" s="173">
        <v>3.1984903004224301</v>
      </c>
      <c r="BG57" s="13">
        <v>6.8939954668966203</v>
      </c>
      <c r="BH57" s="173">
        <v>3.4466860058642799</v>
      </c>
      <c r="BI57" s="13">
        <v>5.7309316506950099</v>
      </c>
      <c r="BJ57" s="173">
        <v>3.5848644971178198</v>
      </c>
      <c r="BK57" s="13">
        <v>15.874475414513499</v>
      </c>
      <c r="BL57" s="173">
        <v>1.74042259664855</v>
      </c>
      <c r="BM57" s="13">
        <v>23.484987369152002</v>
      </c>
      <c r="BN57" s="173">
        <v>3.0444152252635099</v>
      </c>
      <c r="BO57" s="13">
        <v>21.364604636135098</v>
      </c>
      <c r="BP57" s="173">
        <v>3.2133917888807599</v>
      </c>
      <c r="BQ57" s="13">
        <v>5.4901292216215403</v>
      </c>
      <c r="BR57" s="173">
        <v>3.6544435422880999</v>
      </c>
      <c r="BS57" s="13">
        <v>-2.1203827330168901</v>
      </c>
      <c r="BT57" s="173">
        <v>4.4265506720992702</v>
      </c>
      <c r="BU57" s="13">
        <v>5.9182709906481197</v>
      </c>
      <c r="BV57" s="173">
        <v>1.2050628907666701</v>
      </c>
      <c r="BW57" s="13">
        <v>11.0606673926791</v>
      </c>
      <c r="BX57" s="173">
        <v>2.4577918523489499</v>
      </c>
      <c r="BY57" s="13">
        <v>14.2607084571868</v>
      </c>
      <c r="BZ57" s="173">
        <v>2.9903221761620302</v>
      </c>
      <c r="CA57" s="13">
        <v>8.3424374665386605</v>
      </c>
      <c r="CB57" s="173">
        <v>3.2240042319992899</v>
      </c>
      <c r="CC57" s="13">
        <v>3.2000410645076802</v>
      </c>
      <c r="CD57" s="182">
        <v>3.8707580015701502</v>
      </c>
    </row>
    <row r="58" spans="1:82" ht="12.95" customHeight="1" x14ac:dyDescent="0.2">
      <c r="A58" s="3" t="s">
        <v>397</v>
      </c>
      <c r="B58" s="27">
        <v>2</v>
      </c>
      <c r="C58" s="28">
        <v>7.5959809001923704</v>
      </c>
      <c r="D58" s="178">
        <v>1.2236727958167699</v>
      </c>
      <c r="E58" s="28">
        <v>8.6692827583333205</v>
      </c>
      <c r="F58" s="178">
        <v>1.0826455704537601</v>
      </c>
      <c r="G58" s="28">
        <v>6.6837482994939501</v>
      </c>
      <c r="H58" s="178">
        <v>1.9137532503564201</v>
      </c>
      <c r="I58" s="28">
        <v>-0.91223260069842804</v>
      </c>
      <c r="J58" s="178">
        <v>2.2715251736381501</v>
      </c>
      <c r="K58" s="28">
        <v>-1.98553445883937</v>
      </c>
      <c r="L58" s="178">
        <v>2.1987662300647002</v>
      </c>
      <c r="M58" s="28">
        <v>10.3418328251696</v>
      </c>
      <c r="N58" s="178">
        <v>1.9550154524590599</v>
      </c>
      <c r="O58" s="28">
        <v>13.487496167132401</v>
      </c>
      <c r="P58" s="178">
        <v>1.12574425218563</v>
      </c>
      <c r="Q58" s="28">
        <v>9.3537197746243503</v>
      </c>
      <c r="R58" s="178">
        <v>2.0180694842073899</v>
      </c>
      <c r="S58" s="28">
        <v>-0.98811305054520404</v>
      </c>
      <c r="T58" s="178">
        <v>2.8097490746404401</v>
      </c>
      <c r="U58" s="28">
        <v>-4.13377639250802</v>
      </c>
      <c r="V58" s="178">
        <v>2.3108233520583199</v>
      </c>
      <c r="W58" s="28">
        <v>9.6973733858870705</v>
      </c>
      <c r="X58" s="178">
        <v>1.3546659059408599</v>
      </c>
      <c r="Y58" s="28">
        <v>8.9244969121917705</v>
      </c>
      <c r="Z58" s="178">
        <v>0.89534614097597998</v>
      </c>
      <c r="AA58" s="28">
        <v>7.4718867989821502</v>
      </c>
      <c r="AB58" s="178">
        <v>2.3133162445711699</v>
      </c>
      <c r="AC58" s="28">
        <v>-2.2254865869049199</v>
      </c>
      <c r="AD58" s="178">
        <v>2.6807744709533901</v>
      </c>
      <c r="AE58" s="28">
        <v>-1.4526101132096101</v>
      </c>
      <c r="AF58" s="178">
        <v>2.4805396105600499</v>
      </c>
      <c r="AG58" s="28">
        <v>18.743052275514099</v>
      </c>
      <c r="AH58" s="178">
        <v>1.63311717890343</v>
      </c>
      <c r="AI58" s="28">
        <v>16.123019278018202</v>
      </c>
      <c r="AJ58" s="178">
        <v>1.71329673448648</v>
      </c>
      <c r="AK58" s="28">
        <v>17.922029036198001</v>
      </c>
      <c r="AL58" s="178">
        <v>2.9337274248952498</v>
      </c>
      <c r="AM58" s="28">
        <v>-0.82102323931611199</v>
      </c>
      <c r="AN58" s="178">
        <v>3.3576522040872598</v>
      </c>
      <c r="AO58" s="28">
        <v>1.79900975817973</v>
      </c>
      <c r="AP58" s="178">
        <v>3.3973728532477199</v>
      </c>
      <c r="AQ58" s="28">
        <v>13.4718180286091</v>
      </c>
      <c r="AR58" s="178">
        <v>2.8800726802430598</v>
      </c>
      <c r="AS58" s="28">
        <v>16.920889971021499</v>
      </c>
      <c r="AT58" s="178">
        <v>1.4278880111247201</v>
      </c>
      <c r="AU58" s="28">
        <v>18.056846508967599</v>
      </c>
      <c r="AV58" s="178">
        <v>2.8481189036395902</v>
      </c>
      <c r="AW58" s="28">
        <v>4.5850284803585701</v>
      </c>
      <c r="AX58" s="178">
        <v>4.0505061329112504</v>
      </c>
      <c r="AY58" s="28">
        <v>1.1359565379460901</v>
      </c>
      <c r="AZ58" s="178">
        <v>3.18600776232307</v>
      </c>
      <c r="BA58" s="28">
        <v>6.9748723787574001</v>
      </c>
      <c r="BB58" s="178">
        <v>1.21256868580692</v>
      </c>
      <c r="BC58" s="28">
        <v>17.169648480424001</v>
      </c>
      <c r="BD58" s="178">
        <v>1.3888770033197999</v>
      </c>
      <c r="BE58" s="28">
        <v>22.750611220602199</v>
      </c>
      <c r="BF58" s="178">
        <v>2.9058145102127901</v>
      </c>
      <c r="BG58" s="28">
        <v>15.775738841844801</v>
      </c>
      <c r="BH58" s="178">
        <v>3.1486633331562599</v>
      </c>
      <c r="BI58" s="28">
        <v>5.5809627401782</v>
      </c>
      <c r="BJ58" s="178">
        <v>3.2206734230768799</v>
      </c>
      <c r="BK58" s="28">
        <v>17.7074835268686</v>
      </c>
      <c r="BL58" s="178">
        <v>1.8402798545655199</v>
      </c>
      <c r="BM58" s="28">
        <v>27.562543715276401</v>
      </c>
      <c r="BN58" s="178">
        <v>1.99998604578846</v>
      </c>
      <c r="BO58" s="28">
        <v>30.669778046324101</v>
      </c>
      <c r="BP58" s="178">
        <v>3.0241569280964402</v>
      </c>
      <c r="BQ58" s="28">
        <v>12.9622945194556</v>
      </c>
      <c r="BR58" s="178">
        <v>3.5400783986902602</v>
      </c>
      <c r="BS58" s="28">
        <v>3.1072343310476902</v>
      </c>
      <c r="BT58" s="178">
        <v>3.62566811899576</v>
      </c>
      <c r="BU58" s="28">
        <v>7.3369399313914103</v>
      </c>
      <c r="BV58" s="178">
        <v>1.4749956151515899</v>
      </c>
      <c r="BW58" s="28">
        <v>16.0923008248689</v>
      </c>
      <c r="BX58" s="178">
        <v>1.96937561397751</v>
      </c>
      <c r="BY58" s="28">
        <v>22.182281748523302</v>
      </c>
      <c r="BZ58" s="178">
        <v>4.58875728991333</v>
      </c>
      <c r="CA58" s="28">
        <v>14.845341817131899</v>
      </c>
      <c r="CB58" s="178">
        <v>4.8199902002441002</v>
      </c>
      <c r="CC58" s="28">
        <v>6.08998092365443</v>
      </c>
      <c r="CD58" s="184">
        <v>4.9935091643714902</v>
      </c>
    </row>
    <row r="59" spans="1:82" ht="12.95" customHeight="1" x14ac:dyDescent="0.2">
      <c r="A59" s="193"/>
      <c r="B59" s="187"/>
      <c r="C59" s="188" t="s">
        <v>2065</v>
      </c>
      <c r="D59" s="189" t="s">
        <v>2066</v>
      </c>
      <c r="E59" s="188" t="s">
        <v>2067</v>
      </c>
      <c r="F59" s="189" t="s">
        <v>2068</v>
      </c>
      <c r="G59" s="188" t="s">
        <v>1703</v>
      </c>
      <c r="H59" s="189" t="s">
        <v>1704</v>
      </c>
      <c r="I59" s="188" t="s">
        <v>2069</v>
      </c>
      <c r="J59" s="189" t="s">
        <v>2070</v>
      </c>
      <c r="K59" s="188" t="s">
        <v>2071</v>
      </c>
      <c r="L59" s="189" t="s">
        <v>2072</v>
      </c>
      <c r="M59" s="188" t="s">
        <v>2073</v>
      </c>
      <c r="N59" s="189" t="s">
        <v>2074</v>
      </c>
      <c r="O59" s="188" t="s">
        <v>2075</v>
      </c>
      <c r="P59" s="189" t="s">
        <v>2076</v>
      </c>
      <c r="Q59" s="188" t="s">
        <v>1713</v>
      </c>
      <c r="R59" s="189" t="s">
        <v>1714</v>
      </c>
      <c r="S59" s="188" t="s">
        <v>2077</v>
      </c>
      <c r="T59" s="189" t="s">
        <v>2078</v>
      </c>
      <c r="U59" s="188" t="s">
        <v>2079</v>
      </c>
      <c r="V59" s="189" t="s">
        <v>2080</v>
      </c>
      <c r="W59" s="188" t="s">
        <v>2081</v>
      </c>
      <c r="X59" s="189" t="s">
        <v>2082</v>
      </c>
      <c r="Y59" s="188" t="s">
        <v>2083</v>
      </c>
      <c r="Z59" s="189" t="s">
        <v>2084</v>
      </c>
      <c r="AA59" s="188" t="s">
        <v>1723</v>
      </c>
      <c r="AB59" s="189" t="s">
        <v>1724</v>
      </c>
      <c r="AC59" s="188" t="s">
        <v>2085</v>
      </c>
      <c r="AD59" s="189" t="s">
        <v>2086</v>
      </c>
      <c r="AE59" s="188" t="s">
        <v>2087</v>
      </c>
      <c r="AF59" s="189" t="s">
        <v>2088</v>
      </c>
      <c r="AG59" s="188" t="s">
        <v>2089</v>
      </c>
      <c r="AH59" s="189" t="s">
        <v>2090</v>
      </c>
      <c r="AI59" s="188" t="s">
        <v>2091</v>
      </c>
      <c r="AJ59" s="189" t="s">
        <v>2092</v>
      </c>
      <c r="AK59" s="188" t="s">
        <v>1733</v>
      </c>
      <c r="AL59" s="189" t="s">
        <v>1734</v>
      </c>
      <c r="AM59" s="188" t="s">
        <v>2093</v>
      </c>
      <c r="AN59" s="189" t="s">
        <v>2094</v>
      </c>
      <c r="AO59" s="188" t="s">
        <v>2095</v>
      </c>
      <c r="AP59" s="189" t="s">
        <v>2096</v>
      </c>
      <c r="AQ59" s="188" t="s">
        <v>2097</v>
      </c>
      <c r="AR59" s="189" t="s">
        <v>2098</v>
      </c>
      <c r="AS59" s="188" t="s">
        <v>2099</v>
      </c>
      <c r="AT59" s="189" t="s">
        <v>2100</v>
      </c>
      <c r="AU59" s="188" t="s">
        <v>2101</v>
      </c>
      <c r="AV59" s="189" t="s">
        <v>2102</v>
      </c>
      <c r="AW59" s="188" t="s">
        <v>2103</v>
      </c>
      <c r="AX59" s="189" t="s">
        <v>2104</v>
      </c>
      <c r="AY59" s="188" t="s">
        <v>2105</v>
      </c>
      <c r="AZ59" s="189" t="s">
        <v>2106</v>
      </c>
      <c r="BA59" s="188" t="s">
        <v>2107</v>
      </c>
      <c r="BB59" s="189" t="s">
        <v>2108</v>
      </c>
      <c r="BC59" s="188" t="s">
        <v>2109</v>
      </c>
      <c r="BD59" s="189" t="s">
        <v>2110</v>
      </c>
      <c r="BE59" s="188" t="s">
        <v>1773</v>
      </c>
      <c r="BF59" s="189" t="s">
        <v>1774</v>
      </c>
      <c r="BG59" s="188" t="s">
        <v>2111</v>
      </c>
      <c r="BH59" s="189" t="s">
        <v>2112</v>
      </c>
      <c r="BI59" s="188" t="s">
        <v>2113</v>
      </c>
      <c r="BJ59" s="189" t="s">
        <v>2114</v>
      </c>
      <c r="BK59" s="188" t="s">
        <v>2115</v>
      </c>
      <c r="BL59" s="189" t="s">
        <v>2116</v>
      </c>
      <c r="BM59" s="188" t="s">
        <v>2117</v>
      </c>
      <c r="BN59" s="189" t="s">
        <v>2118</v>
      </c>
      <c r="BO59" s="188" t="s">
        <v>1803</v>
      </c>
      <c r="BP59" s="189" t="s">
        <v>1804</v>
      </c>
      <c r="BQ59" s="188" t="s">
        <v>2119</v>
      </c>
      <c r="BR59" s="189" t="s">
        <v>2120</v>
      </c>
      <c r="BS59" s="188" t="s">
        <v>2121</v>
      </c>
      <c r="BT59" s="189" t="s">
        <v>2122</v>
      </c>
      <c r="BU59" s="188" t="s">
        <v>2123</v>
      </c>
      <c r="BV59" s="189" t="s">
        <v>2124</v>
      </c>
      <c r="BW59" s="188" t="s">
        <v>2125</v>
      </c>
      <c r="BX59" s="189" t="s">
        <v>2126</v>
      </c>
      <c r="BY59" s="188" t="s">
        <v>1813</v>
      </c>
      <c r="BZ59" s="189" t="s">
        <v>1814</v>
      </c>
      <c r="CA59" s="188" t="s">
        <v>2127</v>
      </c>
      <c r="CB59" s="189" t="s">
        <v>2128</v>
      </c>
      <c r="CC59" s="188" t="s">
        <v>2129</v>
      </c>
      <c r="CD59" s="195" t="s">
        <v>2130</v>
      </c>
    </row>
    <row r="60" spans="1:82" ht="12.95" customHeight="1" x14ac:dyDescent="0.2">
      <c r="A60" s="2" t="s">
        <v>359</v>
      </c>
      <c r="B60" s="32">
        <v>1</v>
      </c>
      <c r="C60" s="13" t="s">
        <v>476</v>
      </c>
      <c r="D60" s="173" t="s">
        <v>476</v>
      </c>
      <c r="E60" s="13">
        <v>7.6337518816243799</v>
      </c>
      <c r="F60" s="173">
        <v>1.84475704333635</v>
      </c>
      <c r="G60" s="13">
        <v>4.2819805533083999</v>
      </c>
      <c r="H60" s="173">
        <v>1.7833525915913599</v>
      </c>
      <c r="I60" s="13" t="s">
        <v>476</v>
      </c>
      <c r="J60" s="173" t="s">
        <v>476</v>
      </c>
      <c r="K60" s="13">
        <v>-3.3517713283159698</v>
      </c>
      <c r="L60" s="173">
        <v>2.5658283291901398</v>
      </c>
      <c r="M60" s="13" t="s">
        <v>476</v>
      </c>
      <c r="N60" s="173" t="s">
        <v>476</v>
      </c>
      <c r="O60" s="13">
        <v>22.380161580245801</v>
      </c>
      <c r="P60" s="173">
        <v>3.2740918039915599</v>
      </c>
      <c r="Q60" s="13">
        <v>13.4248662871539</v>
      </c>
      <c r="R60" s="173">
        <v>2.60520758604765</v>
      </c>
      <c r="S60" s="13" t="s">
        <v>476</v>
      </c>
      <c r="T60" s="173" t="s">
        <v>476</v>
      </c>
      <c r="U60" s="13">
        <v>-8.9552952930919201</v>
      </c>
      <c r="V60" s="173">
        <v>4.1841108622220897</v>
      </c>
      <c r="W60" s="13" t="s">
        <v>476</v>
      </c>
      <c r="X60" s="173" t="s">
        <v>476</v>
      </c>
      <c r="Y60" s="13">
        <v>4.40128628584299</v>
      </c>
      <c r="Z60" s="173">
        <v>1.56488557052661</v>
      </c>
      <c r="AA60" s="13">
        <v>3.3519041835744798</v>
      </c>
      <c r="AB60" s="173">
        <v>1.5362439258031499</v>
      </c>
      <c r="AC60" s="13" t="s">
        <v>476</v>
      </c>
      <c r="AD60" s="173" t="s">
        <v>476</v>
      </c>
      <c r="AE60" s="13">
        <v>-1.0493821022685199</v>
      </c>
      <c r="AF60" s="173">
        <v>2.1929232199075002</v>
      </c>
      <c r="AG60" s="13" t="s">
        <v>476</v>
      </c>
      <c r="AH60" s="173" t="s">
        <v>476</v>
      </c>
      <c r="AI60" s="13">
        <v>24.638862795392601</v>
      </c>
      <c r="AJ60" s="173">
        <v>3.0312934236145401</v>
      </c>
      <c r="AK60" s="13">
        <v>18.512739558604199</v>
      </c>
      <c r="AL60" s="173">
        <v>3.7598322198642302</v>
      </c>
      <c r="AM60" s="13" t="s">
        <v>476</v>
      </c>
      <c r="AN60" s="173" t="s">
        <v>476</v>
      </c>
      <c r="AO60" s="13">
        <v>-6.1261232367884002</v>
      </c>
      <c r="AP60" s="173">
        <v>4.8296043462770299</v>
      </c>
      <c r="AQ60" s="13" t="s">
        <v>476</v>
      </c>
      <c r="AR60" s="173" t="s">
        <v>476</v>
      </c>
      <c r="AS60" s="13">
        <v>13.142628565443699</v>
      </c>
      <c r="AT60" s="173">
        <v>3.8297558490302501</v>
      </c>
      <c r="AU60" s="13">
        <v>21.715227391017301</v>
      </c>
      <c r="AV60" s="173">
        <v>3.3363197345376001</v>
      </c>
      <c r="AW60" s="13" t="s">
        <v>476</v>
      </c>
      <c r="AX60" s="173" t="s">
        <v>476</v>
      </c>
      <c r="AY60" s="13">
        <v>8.5725988255736194</v>
      </c>
      <c r="AZ60" s="173">
        <v>5.0791789921449402</v>
      </c>
      <c r="BA60" s="13" t="s">
        <v>476</v>
      </c>
      <c r="BB60" s="173" t="s">
        <v>476</v>
      </c>
      <c r="BC60" s="13">
        <v>31.690656437869698</v>
      </c>
      <c r="BD60" s="173">
        <v>3.46760554627997</v>
      </c>
      <c r="BE60" s="13">
        <v>43.228171756697897</v>
      </c>
      <c r="BF60" s="173">
        <v>4.2021443073609603</v>
      </c>
      <c r="BG60" s="13" t="s">
        <v>476</v>
      </c>
      <c r="BH60" s="173" t="s">
        <v>476</v>
      </c>
      <c r="BI60" s="13">
        <v>11.5375153188282</v>
      </c>
      <c r="BJ60" s="173">
        <v>5.4481469330844696</v>
      </c>
      <c r="BK60" s="13" t="s">
        <v>476</v>
      </c>
      <c r="BL60" s="173" t="s">
        <v>476</v>
      </c>
      <c r="BM60" s="13">
        <v>56.142884806315301</v>
      </c>
      <c r="BN60" s="173">
        <v>3.98535837304469</v>
      </c>
      <c r="BO60" s="13">
        <v>56.630659595142099</v>
      </c>
      <c r="BP60" s="173">
        <v>3.5411215128759501</v>
      </c>
      <c r="BQ60" s="13" t="s">
        <v>476</v>
      </c>
      <c r="BR60" s="173" t="s">
        <v>476</v>
      </c>
      <c r="BS60" s="13">
        <v>0.48777478882678998</v>
      </c>
      <c r="BT60" s="173">
        <v>5.33128717389621</v>
      </c>
      <c r="BU60" s="13" t="s">
        <v>476</v>
      </c>
      <c r="BV60" s="173" t="s">
        <v>476</v>
      </c>
      <c r="BW60" s="13">
        <v>24.988675138413001</v>
      </c>
      <c r="BX60" s="173">
        <v>3.2033676546357399</v>
      </c>
      <c r="BY60" s="13">
        <v>27.573011388413899</v>
      </c>
      <c r="BZ60" s="173">
        <v>3.2566577920571702</v>
      </c>
      <c r="CA60" s="13" t="s">
        <v>476</v>
      </c>
      <c r="CB60" s="173" t="s">
        <v>476</v>
      </c>
      <c r="CC60" s="13">
        <v>2.5843362500009599</v>
      </c>
      <c r="CD60" s="182">
        <v>4.5680832200533699</v>
      </c>
    </row>
    <row r="61" spans="1:82" ht="12.95" customHeight="1" x14ac:dyDescent="0.2">
      <c r="A61" s="2" t="s">
        <v>364</v>
      </c>
      <c r="B61" s="32">
        <v>1</v>
      </c>
      <c r="C61" s="13" t="s">
        <v>476</v>
      </c>
      <c r="D61" s="173" t="s">
        <v>476</v>
      </c>
      <c r="E61" s="13">
        <v>68.646640569388794</v>
      </c>
      <c r="F61" s="173">
        <v>1.8706864665965801</v>
      </c>
      <c r="G61" s="13">
        <v>56.344016018837699</v>
      </c>
      <c r="H61" s="173">
        <v>2.6936665601729</v>
      </c>
      <c r="I61" s="13" t="s">
        <v>476</v>
      </c>
      <c r="J61" s="173" t="s">
        <v>476</v>
      </c>
      <c r="K61" s="13">
        <v>-12.3026245505511</v>
      </c>
      <c r="L61" s="173">
        <v>3.2795285322285701</v>
      </c>
      <c r="M61" s="13" t="s">
        <v>476</v>
      </c>
      <c r="N61" s="173" t="s">
        <v>476</v>
      </c>
      <c r="O61" s="13">
        <v>74.113762401760695</v>
      </c>
      <c r="P61" s="173">
        <v>1.8082466685879099</v>
      </c>
      <c r="Q61" s="13">
        <v>61.892818101993399</v>
      </c>
      <c r="R61" s="173">
        <v>2.7795402995131</v>
      </c>
      <c r="S61" s="13" t="s">
        <v>476</v>
      </c>
      <c r="T61" s="173" t="s">
        <v>476</v>
      </c>
      <c r="U61" s="13">
        <v>-12.2209442997673</v>
      </c>
      <c r="V61" s="173">
        <v>3.3159614429417901</v>
      </c>
      <c r="W61" s="13" t="s">
        <v>476</v>
      </c>
      <c r="X61" s="173" t="s">
        <v>476</v>
      </c>
      <c r="Y61" s="13">
        <v>31.282801776699198</v>
      </c>
      <c r="Z61" s="173">
        <v>1.8662630826553599</v>
      </c>
      <c r="AA61" s="13">
        <v>32.745003663213097</v>
      </c>
      <c r="AB61" s="173">
        <v>2.5320031693676799</v>
      </c>
      <c r="AC61" s="13" t="s">
        <v>476</v>
      </c>
      <c r="AD61" s="173" t="s">
        <v>476</v>
      </c>
      <c r="AE61" s="13">
        <v>1.4622018865139299</v>
      </c>
      <c r="AF61" s="173">
        <v>3.14546943132027</v>
      </c>
      <c r="AG61" s="13" t="s">
        <v>476</v>
      </c>
      <c r="AH61" s="173" t="s">
        <v>476</v>
      </c>
      <c r="AI61" s="13">
        <v>57.170023125376098</v>
      </c>
      <c r="AJ61" s="173">
        <v>2.0710189254298199</v>
      </c>
      <c r="AK61" s="13">
        <v>48.0247181077467</v>
      </c>
      <c r="AL61" s="173">
        <v>2.7905056238244699</v>
      </c>
      <c r="AM61" s="13" t="s">
        <v>476</v>
      </c>
      <c r="AN61" s="173" t="s">
        <v>476</v>
      </c>
      <c r="AO61" s="13">
        <v>-9.1453050176294006</v>
      </c>
      <c r="AP61" s="173">
        <v>3.4750598593527098</v>
      </c>
      <c r="AQ61" s="13" t="s">
        <v>476</v>
      </c>
      <c r="AR61" s="173" t="s">
        <v>476</v>
      </c>
      <c r="AS61" s="13">
        <v>46.921098041914803</v>
      </c>
      <c r="AT61" s="173">
        <v>1.86171789464575</v>
      </c>
      <c r="AU61" s="13">
        <v>50.544271071510998</v>
      </c>
      <c r="AV61" s="173">
        <v>2.8240501082027301</v>
      </c>
      <c r="AW61" s="13" t="s">
        <v>476</v>
      </c>
      <c r="AX61" s="173" t="s">
        <v>476</v>
      </c>
      <c r="AY61" s="13">
        <v>3.6231730295961802</v>
      </c>
      <c r="AZ61" s="173">
        <v>3.3824920595448602</v>
      </c>
      <c r="BA61" s="13" t="s">
        <v>476</v>
      </c>
      <c r="BB61" s="173" t="s">
        <v>476</v>
      </c>
      <c r="BC61" s="13">
        <v>72.347415375150604</v>
      </c>
      <c r="BD61" s="173">
        <v>1.7281113189114601</v>
      </c>
      <c r="BE61" s="13">
        <v>63.138939459752002</v>
      </c>
      <c r="BF61" s="173">
        <v>2.59430409142887</v>
      </c>
      <c r="BG61" s="13" t="s">
        <v>476</v>
      </c>
      <c r="BH61" s="173" t="s">
        <v>476</v>
      </c>
      <c r="BI61" s="13">
        <v>-9.2084759153986209</v>
      </c>
      <c r="BJ61" s="173">
        <v>3.1171753959882502</v>
      </c>
      <c r="BK61" s="13" t="s">
        <v>476</v>
      </c>
      <c r="BL61" s="173" t="s">
        <v>476</v>
      </c>
      <c r="BM61" s="13">
        <v>68.713613387553707</v>
      </c>
      <c r="BN61" s="173">
        <v>2.0154062263002399</v>
      </c>
      <c r="BO61" s="13">
        <v>58.0906128768044</v>
      </c>
      <c r="BP61" s="173">
        <v>2.6838045651562799</v>
      </c>
      <c r="BQ61" s="13" t="s">
        <v>476</v>
      </c>
      <c r="BR61" s="173" t="s">
        <v>476</v>
      </c>
      <c r="BS61" s="13">
        <v>-10.623000510749399</v>
      </c>
      <c r="BT61" s="173">
        <v>3.3562880092393002</v>
      </c>
      <c r="BU61" s="13" t="s">
        <v>476</v>
      </c>
      <c r="BV61" s="173" t="s">
        <v>476</v>
      </c>
      <c r="BW61" s="13">
        <v>29.1959175503487</v>
      </c>
      <c r="BX61" s="173">
        <v>1.66717648839385</v>
      </c>
      <c r="BY61" s="13">
        <v>26.315572529950099</v>
      </c>
      <c r="BZ61" s="173">
        <v>2.2853754026281501</v>
      </c>
      <c r="CA61" s="13" t="s">
        <v>476</v>
      </c>
      <c r="CB61" s="173" t="s">
        <v>476</v>
      </c>
      <c r="CC61" s="13">
        <v>-2.8803450203985599</v>
      </c>
      <c r="CD61" s="182">
        <v>2.8288545693250202</v>
      </c>
    </row>
    <row r="62" spans="1:82" ht="12.95" customHeight="1" x14ac:dyDescent="0.2">
      <c r="A62" s="2" t="s">
        <v>366</v>
      </c>
      <c r="B62" s="32">
        <v>1</v>
      </c>
      <c r="C62" s="13" t="s">
        <v>476</v>
      </c>
      <c r="D62" s="173" t="s">
        <v>476</v>
      </c>
      <c r="E62" s="13">
        <v>22.7039263102882</v>
      </c>
      <c r="F62" s="173">
        <v>1.99665653276118</v>
      </c>
      <c r="G62" s="13">
        <v>30.470761663653001</v>
      </c>
      <c r="H62" s="173">
        <v>2.8066571049469902</v>
      </c>
      <c r="I62" s="13" t="s">
        <v>476</v>
      </c>
      <c r="J62" s="173" t="s">
        <v>476</v>
      </c>
      <c r="K62" s="13">
        <v>7.7668353533647503</v>
      </c>
      <c r="L62" s="173">
        <v>3.4444101693275901</v>
      </c>
      <c r="M62" s="13" t="s">
        <v>476</v>
      </c>
      <c r="N62" s="173" t="s">
        <v>476</v>
      </c>
      <c r="O62" s="13">
        <v>30.0007665128485</v>
      </c>
      <c r="P62" s="173">
        <v>2.3977743960164299</v>
      </c>
      <c r="Q62" s="13">
        <v>29.031701892737399</v>
      </c>
      <c r="R62" s="173">
        <v>3.16619720036398</v>
      </c>
      <c r="S62" s="13" t="s">
        <v>476</v>
      </c>
      <c r="T62" s="173" t="s">
        <v>476</v>
      </c>
      <c r="U62" s="13">
        <v>-0.96906462011109795</v>
      </c>
      <c r="V62" s="173">
        <v>3.9716654901671502</v>
      </c>
      <c r="W62" s="13" t="s">
        <v>476</v>
      </c>
      <c r="X62" s="173" t="s">
        <v>476</v>
      </c>
      <c r="Y62" s="13">
        <v>21.010525015107799</v>
      </c>
      <c r="Z62" s="173">
        <v>2.0727854159347898</v>
      </c>
      <c r="AA62" s="13">
        <v>24.066570009707199</v>
      </c>
      <c r="AB62" s="173">
        <v>2.99485615619257</v>
      </c>
      <c r="AC62" s="13" t="s">
        <v>476</v>
      </c>
      <c r="AD62" s="173" t="s">
        <v>476</v>
      </c>
      <c r="AE62" s="13">
        <v>3.05604499459935</v>
      </c>
      <c r="AF62" s="173">
        <v>3.6421975202886099</v>
      </c>
      <c r="AG62" s="13" t="s">
        <v>476</v>
      </c>
      <c r="AH62" s="173" t="s">
        <v>476</v>
      </c>
      <c r="AI62" s="13">
        <v>27.305386382803199</v>
      </c>
      <c r="AJ62" s="173">
        <v>2.1834502663066502</v>
      </c>
      <c r="AK62" s="13">
        <v>27.624208904152599</v>
      </c>
      <c r="AL62" s="173">
        <v>3.4003189356210699</v>
      </c>
      <c r="AM62" s="13" t="s">
        <v>476</v>
      </c>
      <c r="AN62" s="173" t="s">
        <v>476</v>
      </c>
      <c r="AO62" s="13">
        <v>0.31882252134943601</v>
      </c>
      <c r="AP62" s="173">
        <v>4.04099293854589</v>
      </c>
      <c r="AQ62" s="13" t="s">
        <v>476</v>
      </c>
      <c r="AR62" s="173" t="s">
        <v>476</v>
      </c>
      <c r="AS62" s="13">
        <v>22.840329601925099</v>
      </c>
      <c r="AT62" s="173">
        <v>2.1770900745193398</v>
      </c>
      <c r="AU62" s="13">
        <v>33.719713471144097</v>
      </c>
      <c r="AV62" s="173">
        <v>2.8068619885437398</v>
      </c>
      <c r="AW62" s="13" t="s">
        <v>476</v>
      </c>
      <c r="AX62" s="173" t="s">
        <v>476</v>
      </c>
      <c r="AY62" s="13">
        <v>10.8793838692189</v>
      </c>
      <c r="AZ62" s="173">
        <v>3.55220993401324</v>
      </c>
      <c r="BA62" s="13" t="s">
        <v>476</v>
      </c>
      <c r="BB62" s="173" t="s">
        <v>476</v>
      </c>
      <c r="BC62" s="13">
        <v>47.284779513615703</v>
      </c>
      <c r="BD62" s="173">
        <v>2.7350273674623402</v>
      </c>
      <c r="BE62" s="13">
        <v>58.843961967634598</v>
      </c>
      <c r="BF62" s="173">
        <v>3.2193878628696702</v>
      </c>
      <c r="BG62" s="13" t="s">
        <v>476</v>
      </c>
      <c r="BH62" s="173" t="s">
        <v>476</v>
      </c>
      <c r="BI62" s="13">
        <v>11.559182454018901</v>
      </c>
      <c r="BJ62" s="173">
        <v>4.2243144902292196</v>
      </c>
      <c r="BK62" s="13" t="s">
        <v>476</v>
      </c>
      <c r="BL62" s="173" t="s">
        <v>476</v>
      </c>
      <c r="BM62" s="13">
        <v>19.374620777332201</v>
      </c>
      <c r="BN62" s="173">
        <v>1.98403911508004</v>
      </c>
      <c r="BO62" s="13">
        <v>26.030118017938999</v>
      </c>
      <c r="BP62" s="173">
        <v>2.2794318889128702</v>
      </c>
      <c r="BQ62" s="13" t="s">
        <v>476</v>
      </c>
      <c r="BR62" s="173" t="s">
        <v>476</v>
      </c>
      <c r="BS62" s="13">
        <v>6.6554972406067696</v>
      </c>
      <c r="BT62" s="173">
        <v>3.0219564765827598</v>
      </c>
      <c r="BU62" s="13" t="s">
        <v>476</v>
      </c>
      <c r="BV62" s="173" t="s">
        <v>476</v>
      </c>
      <c r="BW62" s="13">
        <v>20.121331615517999</v>
      </c>
      <c r="BX62" s="173">
        <v>2.05327847656736</v>
      </c>
      <c r="BY62" s="13">
        <v>28.441882046323801</v>
      </c>
      <c r="BZ62" s="173">
        <v>3.0601947520818702</v>
      </c>
      <c r="CA62" s="13" t="s">
        <v>476</v>
      </c>
      <c r="CB62" s="173" t="s">
        <v>476</v>
      </c>
      <c r="CC62" s="13">
        <v>8.3205504308058593</v>
      </c>
      <c r="CD62" s="182">
        <v>3.6852061574631301</v>
      </c>
    </row>
    <row r="63" spans="1:82" ht="12.95" customHeight="1" x14ac:dyDescent="0.2">
      <c r="A63" s="2" t="s">
        <v>384</v>
      </c>
      <c r="B63" s="32">
        <v>1</v>
      </c>
      <c r="C63" s="13" t="s">
        <v>476</v>
      </c>
      <c r="D63" s="173" t="s">
        <v>476</v>
      </c>
      <c r="E63" s="13">
        <v>7.8672747938161303</v>
      </c>
      <c r="F63" s="173">
        <v>1.3634830718390401</v>
      </c>
      <c r="G63" s="13">
        <v>9.3255406384239201</v>
      </c>
      <c r="H63" s="173">
        <v>1.6381848209735299</v>
      </c>
      <c r="I63" s="13" t="s">
        <v>476</v>
      </c>
      <c r="J63" s="173" t="s">
        <v>476</v>
      </c>
      <c r="K63" s="13">
        <v>1.4582658446077901</v>
      </c>
      <c r="L63" s="173">
        <v>2.13136941773586</v>
      </c>
      <c r="M63" s="13" t="s">
        <v>476</v>
      </c>
      <c r="N63" s="173" t="s">
        <v>476</v>
      </c>
      <c r="O63" s="13">
        <v>13.385077630962</v>
      </c>
      <c r="P63" s="173">
        <v>1.76973206162311</v>
      </c>
      <c r="Q63" s="13">
        <v>12.6319445131896</v>
      </c>
      <c r="R63" s="173">
        <v>1.472057798257</v>
      </c>
      <c r="S63" s="13" t="s">
        <v>476</v>
      </c>
      <c r="T63" s="173" t="s">
        <v>476</v>
      </c>
      <c r="U63" s="13">
        <v>-0.75313311777243896</v>
      </c>
      <c r="V63" s="173">
        <v>2.30193521441113</v>
      </c>
      <c r="W63" s="13" t="s">
        <v>476</v>
      </c>
      <c r="X63" s="173" t="s">
        <v>476</v>
      </c>
      <c r="Y63" s="13">
        <v>6.8051393027970404</v>
      </c>
      <c r="Z63" s="173">
        <v>0.99761251834818798</v>
      </c>
      <c r="AA63" s="13">
        <v>18.940421662025699</v>
      </c>
      <c r="AB63" s="173">
        <v>2.2839254920083198</v>
      </c>
      <c r="AC63" s="13" t="s">
        <v>476</v>
      </c>
      <c r="AD63" s="173" t="s">
        <v>476</v>
      </c>
      <c r="AE63" s="13">
        <v>12.1352823592287</v>
      </c>
      <c r="AF63" s="173">
        <v>2.4922974119896799</v>
      </c>
      <c r="AG63" s="13" t="s">
        <v>476</v>
      </c>
      <c r="AH63" s="173" t="s">
        <v>476</v>
      </c>
      <c r="AI63" s="13">
        <v>16.987506948763301</v>
      </c>
      <c r="AJ63" s="173">
        <v>1.7187379190375101</v>
      </c>
      <c r="AK63" s="13">
        <v>21.7489969497651</v>
      </c>
      <c r="AL63" s="173">
        <v>1.8944594631101399</v>
      </c>
      <c r="AM63" s="13" t="s">
        <v>476</v>
      </c>
      <c r="AN63" s="173" t="s">
        <v>476</v>
      </c>
      <c r="AO63" s="13">
        <v>4.7614900010018104</v>
      </c>
      <c r="AP63" s="173">
        <v>2.5579360218162099</v>
      </c>
      <c r="AQ63" s="13" t="s">
        <v>476</v>
      </c>
      <c r="AR63" s="173" t="s">
        <v>476</v>
      </c>
      <c r="AS63" s="13">
        <v>21.261826291822</v>
      </c>
      <c r="AT63" s="173">
        <v>1.9429538302888401</v>
      </c>
      <c r="AU63" s="13">
        <v>19.075322870511599</v>
      </c>
      <c r="AV63" s="173">
        <v>2.2507506011624399</v>
      </c>
      <c r="AW63" s="13" t="s">
        <v>476</v>
      </c>
      <c r="AX63" s="173" t="s">
        <v>476</v>
      </c>
      <c r="AY63" s="13">
        <v>-2.1865034213104</v>
      </c>
      <c r="AZ63" s="173">
        <v>2.97337314430382</v>
      </c>
      <c r="BA63" s="13" t="s">
        <v>476</v>
      </c>
      <c r="BB63" s="173" t="s">
        <v>476</v>
      </c>
      <c r="BC63" s="13">
        <v>24.789985667152301</v>
      </c>
      <c r="BD63" s="173">
        <v>1.8475445277706399</v>
      </c>
      <c r="BE63" s="13">
        <v>27.517461535499098</v>
      </c>
      <c r="BF63" s="173">
        <v>2.6507589357567798</v>
      </c>
      <c r="BG63" s="13" t="s">
        <v>476</v>
      </c>
      <c r="BH63" s="173" t="s">
        <v>476</v>
      </c>
      <c r="BI63" s="13">
        <v>2.7274758683468101</v>
      </c>
      <c r="BJ63" s="173">
        <v>3.2310901747846099</v>
      </c>
      <c r="BK63" s="13" t="s">
        <v>476</v>
      </c>
      <c r="BL63" s="173" t="s">
        <v>476</v>
      </c>
      <c r="BM63" s="13">
        <v>36.7759091016732</v>
      </c>
      <c r="BN63" s="173">
        <v>2.15272906215466</v>
      </c>
      <c r="BO63" s="13">
        <v>35.0278356176416</v>
      </c>
      <c r="BP63" s="173">
        <v>2.29480733844091</v>
      </c>
      <c r="BQ63" s="13" t="s">
        <v>476</v>
      </c>
      <c r="BR63" s="173" t="s">
        <v>476</v>
      </c>
      <c r="BS63" s="13">
        <v>-1.7480734840316099</v>
      </c>
      <c r="BT63" s="173">
        <v>3.1464874281661301</v>
      </c>
      <c r="BU63" s="13" t="s">
        <v>476</v>
      </c>
      <c r="BV63" s="173" t="s">
        <v>476</v>
      </c>
      <c r="BW63" s="13">
        <v>22.723354798615599</v>
      </c>
      <c r="BX63" s="173">
        <v>2.0435906553463998</v>
      </c>
      <c r="BY63" s="13">
        <v>21.096123448879801</v>
      </c>
      <c r="BZ63" s="173">
        <v>1.8741645911159299</v>
      </c>
      <c r="CA63" s="13" t="s">
        <v>476</v>
      </c>
      <c r="CB63" s="173" t="s">
        <v>476</v>
      </c>
      <c r="CC63" s="13">
        <v>-1.62723134973582</v>
      </c>
      <c r="CD63" s="182">
        <v>2.7728605592802298</v>
      </c>
    </row>
    <row r="64" spans="1:82" ht="12.95" customHeight="1" x14ac:dyDescent="0.2">
      <c r="A64" s="2" t="s">
        <v>386</v>
      </c>
      <c r="B64" s="32">
        <v>1</v>
      </c>
      <c r="C64" s="13" t="s">
        <v>476</v>
      </c>
      <c r="D64" s="173" t="s">
        <v>476</v>
      </c>
      <c r="E64" s="13">
        <v>7.1876726754320597</v>
      </c>
      <c r="F64" s="173">
        <v>1.9634246821569199</v>
      </c>
      <c r="G64" s="13">
        <v>5.0482580463308402</v>
      </c>
      <c r="H64" s="173">
        <v>1.22622752313438</v>
      </c>
      <c r="I64" s="13" t="s">
        <v>476</v>
      </c>
      <c r="J64" s="173" t="s">
        <v>476</v>
      </c>
      <c r="K64" s="13">
        <v>-2.1394146291012199</v>
      </c>
      <c r="L64" s="173">
        <v>2.3148802174184402</v>
      </c>
      <c r="M64" s="13" t="s">
        <v>476</v>
      </c>
      <c r="N64" s="173" t="s">
        <v>476</v>
      </c>
      <c r="O64" s="13">
        <v>8.2906675467108908</v>
      </c>
      <c r="P64" s="173">
        <v>2.3065619861446098</v>
      </c>
      <c r="Q64" s="13">
        <v>9.9414533379152399</v>
      </c>
      <c r="R64" s="173">
        <v>2.3275028112403802</v>
      </c>
      <c r="S64" s="13" t="s">
        <v>476</v>
      </c>
      <c r="T64" s="173" t="s">
        <v>476</v>
      </c>
      <c r="U64" s="13">
        <v>1.65078579120435</v>
      </c>
      <c r="V64" s="173">
        <v>3.2768120990162499</v>
      </c>
      <c r="W64" s="13" t="s">
        <v>476</v>
      </c>
      <c r="X64" s="173" t="s">
        <v>476</v>
      </c>
      <c r="Y64" s="13">
        <v>8.8036710153624007</v>
      </c>
      <c r="Z64" s="173">
        <v>2.7528789394014601</v>
      </c>
      <c r="AA64" s="13">
        <v>8.8927214649692203</v>
      </c>
      <c r="AB64" s="173">
        <v>2.3979910103869502</v>
      </c>
      <c r="AC64" s="13" t="s">
        <v>476</v>
      </c>
      <c r="AD64" s="173" t="s">
        <v>476</v>
      </c>
      <c r="AE64" s="13">
        <v>8.9050449606819598E-2</v>
      </c>
      <c r="AF64" s="173">
        <v>3.6508496738289198</v>
      </c>
      <c r="AG64" s="13" t="s">
        <v>476</v>
      </c>
      <c r="AH64" s="173" t="s">
        <v>476</v>
      </c>
      <c r="AI64" s="13">
        <v>8.8019279355469795</v>
      </c>
      <c r="AJ64" s="173">
        <v>2.3446391950905499</v>
      </c>
      <c r="AK64" s="13">
        <v>9.3595008742522605</v>
      </c>
      <c r="AL64" s="173">
        <v>2.2058118744452702</v>
      </c>
      <c r="AM64" s="13" t="s">
        <v>476</v>
      </c>
      <c r="AN64" s="173" t="s">
        <v>476</v>
      </c>
      <c r="AO64" s="13">
        <v>0.55757293870527902</v>
      </c>
      <c r="AP64" s="173">
        <v>3.2191519039334899</v>
      </c>
      <c r="AQ64" s="13" t="s">
        <v>476</v>
      </c>
      <c r="AR64" s="173" t="s">
        <v>476</v>
      </c>
      <c r="AS64" s="13">
        <v>14.0276789299418</v>
      </c>
      <c r="AT64" s="173">
        <v>2.9053505945928499</v>
      </c>
      <c r="AU64" s="13">
        <v>23.944347161407102</v>
      </c>
      <c r="AV64" s="173">
        <v>3.6146128787232499</v>
      </c>
      <c r="AW64" s="13" t="s">
        <v>476</v>
      </c>
      <c r="AX64" s="173" t="s">
        <v>476</v>
      </c>
      <c r="AY64" s="13">
        <v>9.9166682314653496</v>
      </c>
      <c r="AZ64" s="173">
        <v>4.6375088507228801</v>
      </c>
      <c r="BA64" s="13" t="s">
        <v>476</v>
      </c>
      <c r="BB64" s="173" t="s">
        <v>476</v>
      </c>
      <c r="BC64" s="13">
        <v>13.7856492676814</v>
      </c>
      <c r="BD64" s="173">
        <v>3.2748265523031201</v>
      </c>
      <c r="BE64" s="13">
        <v>16.172443006447502</v>
      </c>
      <c r="BF64" s="173">
        <v>2.88482512340474</v>
      </c>
      <c r="BG64" s="13" t="s">
        <v>476</v>
      </c>
      <c r="BH64" s="173" t="s">
        <v>476</v>
      </c>
      <c r="BI64" s="13">
        <v>2.3867937387661202</v>
      </c>
      <c r="BJ64" s="173">
        <v>4.3642530793134204</v>
      </c>
      <c r="BK64" s="13" t="s">
        <v>476</v>
      </c>
      <c r="BL64" s="173" t="s">
        <v>476</v>
      </c>
      <c r="BM64" s="13">
        <v>28.2584088454289</v>
      </c>
      <c r="BN64" s="173">
        <v>3.81510316491228</v>
      </c>
      <c r="BO64" s="13">
        <v>27.5696304090668</v>
      </c>
      <c r="BP64" s="173">
        <v>3.84022283388944</v>
      </c>
      <c r="BQ64" s="13" t="s">
        <v>476</v>
      </c>
      <c r="BR64" s="173" t="s">
        <v>476</v>
      </c>
      <c r="BS64" s="13">
        <v>-0.68877843636207503</v>
      </c>
      <c r="BT64" s="173">
        <v>5.4131620678536398</v>
      </c>
      <c r="BU64" s="13" t="s">
        <v>476</v>
      </c>
      <c r="BV64" s="173" t="s">
        <v>476</v>
      </c>
      <c r="BW64" s="13">
        <v>29.582644749710699</v>
      </c>
      <c r="BX64" s="173">
        <v>3.3073499029013398</v>
      </c>
      <c r="BY64" s="13">
        <v>18.508851624679899</v>
      </c>
      <c r="BZ64" s="173">
        <v>2.7908275377820102</v>
      </c>
      <c r="CA64" s="13" t="s">
        <v>476</v>
      </c>
      <c r="CB64" s="173" t="s">
        <v>476</v>
      </c>
      <c r="CC64" s="13">
        <v>-11.0737931250308</v>
      </c>
      <c r="CD64" s="182">
        <v>4.3275029434841397</v>
      </c>
    </row>
    <row r="65" spans="1:82" ht="12.95" customHeight="1" x14ac:dyDescent="0.2">
      <c r="A65" s="194" t="s">
        <v>387</v>
      </c>
      <c r="B65" s="190">
        <v>1</v>
      </c>
      <c r="C65" s="191" t="s">
        <v>476</v>
      </c>
      <c r="D65" s="192" t="s">
        <v>476</v>
      </c>
      <c r="E65" s="191">
        <v>6.2857287369075499</v>
      </c>
      <c r="F65" s="192">
        <v>0.74568229061611102</v>
      </c>
      <c r="G65" s="191">
        <v>12.050078867800201</v>
      </c>
      <c r="H65" s="192">
        <v>1.66821270191541</v>
      </c>
      <c r="I65" s="191" t="s">
        <v>476</v>
      </c>
      <c r="J65" s="192" t="s">
        <v>476</v>
      </c>
      <c r="K65" s="191">
        <v>5.7643501308926401</v>
      </c>
      <c r="L65" s="192">
        <v>1.8272864300296201</v>
      </c>
      <c r="M65" s="191" t="s">
        <v>476</v>
      </c>
      <c r="N65" s="192" t="s">
        <v>476</v>
      </c>
      <c r="O65" s="191">
        <v>8.1586850808079294</v>
      </c>
      <c r="P65" s="192">
        <v>0.78875605283359795</v>
      </c>
      <c r="Q65" s="191">
        <v>16.520059993500801</v>
      </c>
      <c r="R65" s="192">
        <v>2.39735889566037</v>
      </c>
      <c r="S65" s="191" t="s">
        <v>476</v>
      </c>
      <c r="T65" s="192" t="s">
        <v>476</v>
      </c>
      <c r="U65" s="191">
        <v>8.3613749126928703</v>
      </c>
      <c r="V65" s="192">
        <v>2.5237800588568602</v>
      </c>
      <c r="W65" s="191" t="s">
        <v>476</v>
      </c>
      <c r="X65" s="192" t="s">
        <v>476</v>
      </c>
      <c r="Y65" s="191">
        <v>8.7382416874236206</v>
      </c>
      <c r="Z65" s="192">
        <v>0.79882133304347502</v>
      </c>
      <c r="AA65" s="191">
        <v>14.5014328076829</v>
      </c>
      <c r="AB65" s="192">
        <v>1.8858517812403699</v>
      </c>
      <c r="AC65" s="191" t="s">
        <v>476</v>
      </c>
      <c r="AD65" s="192" t="s">
        <v>476</v>
      </c>
      <c r="AE65" s="191">
        <v>5.7631911202592301</v>
      </c>
      <c r="AF65" s="192">
        <v>2.04806065899739</v>
      </c>
      <c r="AG65" s="191" t="s">
        <v>476</v>
      </c>
      <c r="AH65" s="192" t="s">
        <v>476</v>
      </c>
      <c r="AI65" s="191">
        <v>10.8169485271357</v>
      </c>
      <c r="AJ65" s="192">
        <v>0.94864533722275801</v>
      </c>
      <c r="AK65" s="191">
        <v>16.751436735380501</v>
      </c>
      <c r="AL65" s="192">
        <v>2.0375768629156599</v>
      </c>
      <c r="AM65" s="191" t="s">
        <v>476</v>
      </c>
      <c r="AN65" s="192" t="s">
        <v>476</v>
      </c>
      <c r="AO65" s="191">
        <v>5.9344882082448196</v>
      </c>
      <c r="AP65" s="192">
        <v>2.247587027931</v>
      </c>
      <c r="AQ65" s="191" t="s">
        <v>476</v>
      </c>
      <c r="AR65" s="192" t="s">
        <v>476</v>
      </c>
      <c r="AS65" s="191">
        <v>12.0297407895928</v>
      </c>
      <c r="AT65" s="192">
        <v>0.88659725971419601</v>
      </c>
      <c r="AU65" s="191">
        <v>22.179669567503002</v>
      </c>
      <c r="AV65" s="192">
        <v>2.5255002337057899</v>
      </c>
      <c r="AW65" s="191" t="s">
        <v>476</v>
      </c>
      <c r="AX65" s="192" t="s">
        <v>476</v>
      </c>
      <c r="AY65" s="191">
        <v>10.149928777910199</v>
      </c>
      <c r="AZ65" s="192">
        <v>2.6766034692088199</v>
      </c>
      <c r="BA65" s="191" t="s">
        <v>476</v>
      </c>
      <c r="BB65" s="192" t="s">
        <v>476</v>
      </c>
      <c r="BC65" s="191">
        <v>11.1564157046919</v>
      </c>
      <c r="BD65" s="192">
        <v>0.87721428680452396</v>
      </c>
      <c r="BE65" s="191">
        <v>20.379295570166601</v>
      </c>
      <c r="BF65" s="192">
        <v>2.39850635820931</v>
      </c>
      <c r="BG65" s="191" t="s">
        <v>476</v>
      </c>
      <c r="BH65" s="192" t="s">
        <v>476</v>
      </c>
      <c r="BI65" s="191">
        <v>9.2228798654746598</v>
      </c>
      <c r="BJ65" s="192">
        <v>2.55388677418253</v>
      </c>
      <c r="BK65" s="191" t="s">
        <v>476</v>
      </c>
      <c r="BL65" s="192" t="s">
        <v>476</v>
      </c>
      <c r="BM65" s="191">
        <v>22.583862362960598</v>
      </c>
      <c r="BN65" s="192">
        <v>1.1610859583450699</v>
      </c>
      <c r="BO65" s="191">
        <v>24.2895607904481</v>
      </c>
      <c r="BP65" s="192">
        <v>2.36840367464462</v>
      </c>
      <c r="BQ65" s="191" t="s">
        <v>476</v>
      </c>
      <c r="BR65" s="192" t="s">
        <v>476</v>
      </c>
      <c r="BS65" s="191">
        <v>1.7056984274874201</v>
      </c>
      <c r="BT65" s="192">
        <v>2.6376991050414098</v>
      </c>
      <c r="BU65" s="191" t="s">
        <v>476</v>
      </c>
      <c r="BV65" s="192" t="s">
        <v>476</v>
      </c>
      <c r="BW65" s="191">
        <v>12.5005161046323</v>
      </c>
      <c r="BX65" s="192">
        <v>0.91261596759956398</v>
      </c>
      <c r="BY65" s="191">
        <v>17.5125666057464</v>
      </c>
      <c r="BZ65" s="192">
        <v>2.0699113069788999</v>
      </c>
      <c r="CA65" s="191" t="s">
        <v>476</v>
      </c>
      <c r="CB65" s="192" t="s">
        <v>476</v>
      </c>
      <c r="CC65" s="191">
        <v>5.0120505011140697</v>
      </c>
      <c r="CD65" s="196">
        <v>2.26216726240055</v>
      </c>
    </row>
    <row r="66" spans="1:82" ht="12.95" customHeight="1" x14ac:dyDescent="0.2">
      <c r="A66" s="2" t="s">
        <v>424</v>
      </c>
      <c r="B66" s="32">
        <v>1</v>
      </c>
      <c r="C66" s="13" t="s">
        <v>476</v>
      </c>
      <c r="D66" s="173" t="s">
        <v>476</v>
      </c>
      <c r="E66" s="13">
        <v>3.0318351643366399</v>
      </c>
      <c r="F66" s="173">
        <v>0.701031424677797</v>
      </c>
      <c r="G66" s="13">
        <v>4.4706590172443796</v>
      </c>
      <c r="H66" s="173">
        <v>1.1988732534804301</v>
      </c>
      <c r="I66" s="13" t="s">
        <v>476</v>
      </c>
      <c r="J66" s="173" t="s">
        <v>476</v>
      </c>
      <c r="K66" s="13">
        <v>1.43882385290774</v>
      </c>
      <c r="L66" s="173">
        <v>1.38879161010446</v>
      </c>
      <c r="M66" s="13" t="s">
        <v>476</v>
      </c>
      <c r="N66" s="173" t="s">
        <v>476</v>
      </c>
      <c r="O66" s="13">
        <v>3.8931148038342198</v>
      </c>
      <c r="P66" s="173">
        <v>0.80217183553232796</v>
      </c>
      <c r="Q66" s="13">
        <v>5.8561504683947598</v>
      </c>
      <c r="R66" s="173">
        <v>1.4392959482919001</v>
      </c>
      <c r="S66" s="13" t="s">
        <v>476</v>
      </c>
      <c r="T66" s="173" t="s">
        <v>476</v>
      </c>
      <c r="U66" s="13">
        <v>1.96303566456054</v>
      </c>
      <c r="V66" s="173">
        <v>1.6477416303810499</v>
      </c>
      <c r="W66" s="13" t="s">
        <v>476</v>
      </c>
      <c r="X66" s="173" t="s">
        <v>476</v>
      </c>
      <c r="Y66" s="13">
        <v>4.3640425417296802</v>
      </c>
      <c r="Z66" s="173">
        <v>0.84802377744552304</v>
      </c>
      <c r="AA66" s="13">
        <v>5.5514730294909302</v>
      </c>
      <c r="AB66" s="173">
        <v>1.3071566053057599</v>
      </c>
      <c r="AC66" s="13" t="s">
        <v>476</v>
      </c>
      <c r="AD66" s="173" t="s">
        <v>476</v>
      </c>
      <c r="AE66" s="13">
        <v>1.18743048776126</v>
      </c>
      <c r="AF66" s="173">
        <v>1.5581407888594201</v>
      </c>
      <c r="AG66" s="13" t="s">
        <v>476</v>
      </c>
      <c r="AH66" s="173" t="s">
        <v>476</v>
      </c>
      <c r="AI66" s="13">
        <v>9.1925911588333005</v>
      </c>
      <c r="AJ66" s="173">
        <v>0.99581249786524095</v>
      </c>
      <c r="AK66" s="13">
        <v>10.5449359902616</v>
      </c>
      <c r="AL66" s="173">
        <v>2.0300716724663999</v>
      </c>
      <c r="AM66" s="13" t="s">
        <v>476</v>
      </c>
      <c r="AN66" s="173" t="s">
        <v>476</v>
      </c>
      <c r="AO66" s="13">
        <v>1.3523448314283</v>
      </c>
      <c r="AP66" s="173">
        <v>2.26115756334121</v>
      </c>
      <c r="AQ66" s="13" t="s">
        <v>476</v>
      </c>
      <c r="AR66" s="173" t="s">
        <v>476</v>
      </c>
      <c r="AS66" s="13">
        <v>14.1867460538553</v>
      </c>
      <c r="AT66" s="173">
        <v>1.41045294492372</v>
      </c>
      <c r="AU66" s="13">
        <v>13.323103083601501</v>
      </c>
      <c r="AV66" s="173">
        <v>1.90377813642074</v>
      </c>
      <c r="AW66" s="13" t="s">
        <v>476</v>
      </c>
      <c r="AX66" s="173" t="s">
        <v>476</v>
      </c>
      <c r="AY66" s="13">
        <v>-0.86364297025383296</v>
      </c>
      <c r="AZ66" s="173">
        <v>2.36933507604087</v>
      </c>
      <c r="BA66" s="13" t="s">
        <v>476</v>
      </c>
      <c r="BB66" s="173" t="s">
        <v>476</v>
      </c>
      <c r="BC66" s="13">
        <v>9.9868956253611696</v>
      </c>
      <c r="BD66" s="173">
        <v>1.13756875465164</v>
      </c>
      <c r="BE66" s="13">
        <v>21.333262403326898</v>
      </c>
      <c r="BF66" s="173">
        <v>2.5775284877670601</v>
      </c>
      <c r="BG66" s="13" t="s">
        <v>476</v>
      </c>
      <c r="BH66" s="173" t="s">
        <v>476</v>
      </c>
      <c r="BI66" s="13">
        <v>11.3463667779658</v>
      </c>
      <c r="BJ66" s="173">
        <v>2.8173952113273701</v>
      </c>
      <c r="BK66" s="13" t="s">
        <v>476</v>
      </c>
      <c r="BL66" s="173" t="s">
        <v>476</v>
      </c>
      <c r="BM66" s="13">
        <v>18.1355651983394</v>
      </c>
      <c r="BN66" s="173">
        <v>1.5009812017196</v>
      </c>
      <c r="BO66" s="13">
        <v>19.2612682870149</v>
      </c>
      <c r="BP66" s="173">
        <v>2.3352775522139799</v>
      </c>
      <c r="BQ66" s="13" t="s">
        <v>476</v>
      </c>
      <c r="BR66" s="173" t="s">
        <v>476</v>
      </c>
      <c r="BS66" s="13">
        <v>1.1257030886755299</v>
      </c>
      <c r="BT66" s="173">
        <v>2.7760521993993801</v>
      </c>
      <c r="BU66" s="13" t="s">
        <v>476</v>
      </c>
      <c r="BV66" s="173" t="s">
        <v>476</v>
      </c>
      <c r="BW66" s="13">
        <v>11.8388646049693</v>
      </c>
      <c r="BX66" s="173">
        <v>1.2245751054167699</v>
      </c>
      <c r="BY66" s="13">
        <v>14.5871606692917</v>
      </c>
      <c r="BZ66" s="173">
        <v>2.41556606757044</v>
      </c>
      <c r="CA66" s="13" t="s">
        <v>476</v>
      </c>
      <c r="CB66" s="173" t="s">
        <v>476</v>
      </c>
      <c r="CC66" s="13">
        <v>2.7482960643224801</v>
      </c>
      <c r="CD66" s="182">
        <v>2.7082362554999202</v>
      </c>
    </row>
    <row r="67" spans="1:82" ht="12.95" customHeight="1" x14ac:dyDescent="0.2">
      <c r="A67" s="2" t="s">
        <v>425</v>
      </c>
      <c r="B67" s="32">
        <v>1</v>
      </c>
      <c r="C67" s="13">
        <v>1.1440623592657599</v>
      </c>
      <c r="D67" s="173">
        <v>0.482157532903707</v>
      </c>
      <c r="E67" s="13">
        <v>2.8619338053168799</v>
      </c>
      <c r="F67" s="173">
        <v>0.79676546337070298</v>
      </c>
      <c r="G67" s="13">
        <v>7.6221001266078598</v>
      </c>
      <c r="H67" s="173">
        <v>1.7349730791762801</v>
      </c>
      <c r="I67" s="13">
        <v>6.4780377673420997</v>
      </c>
      <c r="J67" s="173">
        <v>1.8007241521127599</v>
      </c>
      <c r="K67" s="13">
        <v>4.7601663212909804</v>
      </c>
      <c r="L67" s="173">
        <v>1.90917961153129</v>
      </c>
      <c r="M67" s="13">
        <v>2.39326320705187</v>
      </c>
      <c r="N67" s="173">
        <v>0.65539093430337003</v>
      </c>
      <c r="O67" s="13">
        <v>6.5817912995629202</v>
      </c>
      <c r="P67" s="173">
        <v>1.26974794887488</v>
      </c>
      <c r="Q67" s="13">
        <v>7.5233285767456604</v>
      </c>
      <c r="R67" s="173">
        <v>1.70146906601785</v>
      </c>
      <c r="S67" s="13">
        <v>5.1300653696937797</v>
      </c>
      <c r="T67" s="173">
        <v>1.8233305403526601</v>
      </c>
      <c r="U67" s="13">
        <v>0.94153727718273295</v>
      </c>
      <c r="V67" s="173">
        <v>2.12303010724946</v>
      </c>
      <c r="W67" s="13">
        <v>0.86591018204362502</v>
      </c>
      <c r="X67" s="173">
        <v>0.42381865072014802</v>
      </c>
      <c r="Y67" s="13">
        <v>3.1321969056337</v>
      </c>
      <c r="Z67" s="173">
        <v>0.81977729175655001</v>
      </c>
      <c r="AA67" s="13">
        <v>9.8576820707503892</v>
      </c>
      <c r="AB67" s="173">
        <v>2.1596164483015898</v>
      </c>
      <c r="AC67" s="13">
        <v>8.9917718887067704</v>
      </c>
      <c r="AD67" s="173">
        <v>2.2008101809272498</v>
      </c>
      <c r="AE67" s="13">
        <v>6.72548516511669</v>
      </c>
      <c r="AF67" s="173">
        <v>2.3099735954885898</v>
      </c>
      <c r="AG67" s="13">
        <v>6.46548400842447</v>
      </c>
      <c r="AH67" s="173">
        <v>1.4839663246245001</v>
      </c>
      <c r="AI67" s="13">
        <v>11.3223211073205</v>
      </c>
      <c r="AJ67" s="173">
        <v>1.52825162916466</v>
      </c>
      <c r="AK67" s="13">
        <v>7.5223718334357699</v>
      </c>
      <c r="AL67" s="173">
        <v>1.5920281121414399</v>
      </c>
      <c r="AM67" s="13">
        <v>1.0568878250113101</v>
      </c>
      <c r="AN67" s="173">
        <v>2.1763983005112402</v>
      </c>
      <c r="AO67" s="13">
        <v>-3.7999492738847702</v>
      </c>
      <c r="AP67" s="173">
        <v>2.2068317905751398</v>
      </c>
      <c r="AQ67" s="13">
        <v>6.4354596771902903</v>
      </c>
      <c r="AR67" s="173">
        <v>1.2223320120774099</v>
      </c>
      <c r="AS67" s="13">
        <v>7.7372702764429997</v>
      </c>
      <c r="AT67" s="173">
        <v>1.4700567449053501</v>
      </c>
      <c r="AU67" s="13">
        <v>13.154559320972901</v>
      </c>
      <c r="AV67" s="173">
        <v>1.80396629058446</v>
      </c>
      <c r="AW67" s="13">
        <v>6.7190996437825898</v>
      </c>
      <c r="AX67" s="173">
        <v>2.1790800639981698</v>
      </c>
      <c r="AY67" s="13">
        <v>5.4172890445298796</v>
      </c>
      <c r="AZ67" s="173">
        <v>2.3270928668204802</v>
      </c>
      <c r="BA67" s="13">
        <v>11.535198384798401</v>
      </c>
      <c r="BB67" s="173">
        <v>1.7533923238773099</v>
      </c>
      <c r="BC67" s="13">
        <v>21.4255748456976</v>
      </c>
      <c r="BD67" s="173">
        <v>2.1906789319441899</v>
      </c>
      <c r="BE67" s="13">
        <v>31.725360661201101</v>
      </c>
      <c r="BF67" s="173">
        <v>3.2042228636179102</v>
      </c>
      <c r="BG67" s="13">
        <v>20.190162276402699</v>
      </c>
      <c r="BH67" s="173">
        <v>3.65259206607631</v>
      </c>
      <c r="BI67" s="13">
        <v>10.299785815503499</v>
      </c>
      <c r="BJ67" s="173">
        <v>3.8815098019451</v>
      </c>
      <c r="BK67" s="13">
        <v>10.811538043118199</v>
      </c>
      <c r="BL67" s="173">
        <v>1.5382432524095999</v>
      </c>
      <c r="BM67" s="13">
        <v>31.635630040736299</v>
      </c>
      <c r="BN67" s="173">
        <v>2.7152738669248402</v>
      </c>
      <c r="BO67" s="13">
        <v>27.537706714790801</v>
      </c>
      <c r="BP67" s="173">
        <v>2.9051537612504399</v>
      </c>
      <c r="BQ67" s="13">
        <v>16.7261686716726</v>
      </c>
      <c r="BR67" s="173">
        <v>3.28726492392859</v>
      </c>
      <c r="BS67" s="13">
        <v>-4.0979233259454704</v>
      </c>
      <c r="BT67" s="173">
        <v>3.9765098451924601</v>
      </c>
      <c r="BU67" s="13">
        <v>5.8210929945342604</v>
      </c>
      <c r="BV67" s="173">
        <v>1.2163345275344499</v>
      </c>
      <c r="BW67" s="13">
        <v>16.594709945482599</v>
      </c>
      <c r="BX67" s="173">
        <v>1.87753942942566</v>
      </c>
      <c r="BY67" s="13">
        <v>20.2230998551201</v>
      </c>
      <c r="BZ67" s="173">
        <v>2.45330179057154</v>
      </c>
      <c r="CA67" s="13">
        <v>14.4020068605858</v>
      </c>
      <c r="CB67" s="173">
        <v>2.7382767132804502</v>
      </c>
      <c r="CC67" s="13">
        <v>3.6283899096374799</v>
      </c>
      <c r="CD67" s="182">
        <v>3.0893112476197002</v>
      </c>
    </row>
    <row r="68" spans="1:82" ht="12.95" customHeight="1" x14ac:dyDescent="0.2">
      <c r="A68" s="3" t="s">
        <v>426</v>
      </c>
      <c r="B68" s="36">
        <v>1</v>
      </c>
      <c r="C68" s="28" t="s">
        <v>476</v>
      </c>
      <c r="D68" s="178" t="s">
        <v>476</v>
      </c>
      <c r="E68" s="28">
        <v>13.550561736970799</v>
      </c>
      <c r="F68" s="178">
        <v>2.8118885795271402</v>
      </c>
      <c r="G68" s="28">
        <v>7.8414017405294398</v>
      </c>
      <c r="H68" s="178">
        <v>1.8060723579279201</v>
      </c>
      <c r="I68" s="28" t="s">
        <v>476</v>
      </c>
      <c r="J68" s="178" t="s">
        <v>476</v>
      </c>
      <c r="K68" s="28">
        <v>-5.7091599964413602</v>
      </c>
      <c r="L68" s="178">
        <v>3.3419477473094199</v>
      </c>
      <c r="M68" s="28" t="s">
        <v>476</v>
      </c>
      <c r="N68" s="178" t="s">
        <v>476</v>
      </c>
      <c r="O68" s="28">
        <v>13.930130470884601</v>
      </c>
      <c r="P68" s="178">
        <v>3.0165475623178901</v>
      </c>
      <c r="Q68" s="28">
        <v>15.0788635098229</v>
      </c>
      <c r="R68" s="178">
        <v>2.9732481368027299</v>
      </c>
      <c r="S68" s="28" t="s">
        <v>476</v>
      </c>
      <c r="T68" s="178" t="s">
        <v>476</v>
      </c>
      <c r="U68" s="28">
        <v>1.1487330389382999</v>
      </c>
      <c r="V68" s="178">
        <v>4.2355358195542303</v>
      </c>
      <c r="W68" s="28" t="s">
        <v>476</v>
      </c>
      <c r="X68" s="178" t="s">
        <v>476</v>
      </c>
      <c r="Y68" s="28">
        <v>8.5697204380311405</v>
      </c>
      <c r="Z68" s="178">
        <v>1.9674745508243201</v>
      </c>
      <c r="AA68" s="28">
        <v>8.3344933089665005</v>
      </c>
      <c r="AB68" s="178">
        <v>2.1300618346536702</v>
      </c>
      <c r="AC68" s="28" t="s">
        <v>476</v>
      </c>
      <c r="AD68" s="178" t="s">
        <v>476</v>
      </c>
      <c r="AE68" s="28">
        <v>-0.23522712906464499</v>
      </c>
      <c r="AF68" s="178">
        <v>2.8996757624930298</v>
      </c>
      <c r="AG68" s="28" t="s">
        <v>476</v>
      </c>
      <c r="AH68" s="178" t="s">
        <v>476</v>
      </c>
      <c r="AI68" s="28">
        <v>8.4486882170633102</v>
      </c>
      <c r="AJ68" s="178">
        <v>2.3363259608295301</v>
      </c>
      <c r="AK68" s="28">
        <v>5.9768587263946502</v>
      </c>
      <c r="AL68" s="178">
        <v>1.95947303255643</v>
      </c>
      <c r="AM68" s="28" t="s">
        <v>476</v>
      </c>
      <c r="AN68" s="178" t="s">
        <v>476</v>
      </c>
      <c r="AO68" s="28">
        <v>-2.47182949066866</v>
      </c>
      <c r="AP68" s="178">
        <v>3.0492545909716799</v>
      </c>
      <c r="AQ68" s="28" t="s">
        <v>476</v>
      </c>
      <c r="AR68" s="178" t="s">
        <v>476</v>
      </c>
      <c r="AS68" s="28">
        <v>9.66016225624203</v>
      </c>
      <c r="AT68" s="178">
        <v>2.1531132769173</v>
      </c>
      <c r="AU68" s="28">
        <v>9.5777928197038094</v>
      </c>
      <c r="AV68" s="178">
        <v>2.1299969527442899</v>
      </c>
      <c r="AW68" s="28" t="s">
        <v>476</v>
      </c>
      <c r="AX68" s="178" t="s">
        <v>476</v>
      </c>
      <c r="AY68" s="28">
        <v>-8.2369436538217003E-2</v>
      </c>
      <c r="AZ68" s="178">
        <v>3.02866039726106</v>
      </c>
      <c r="BA68" s="28" t="s">
        <v>476</v>
      </c>
      <c r="BB68" s="178" t="s">
        <v>476</v>
      </c>
      <c r="BC68" s="28">
        <v>18.7153939949761</v>
      </c>
      <c r="BD68" s="178">
        <v>2.9891318645172902</v>
      </c>
      <c r="BE68" s="28">
        <v>24.444482863125401</v>
      </c>
      <c r="BF68" s="178">
        <v>3.3974099084418401</v>
      </c>
      <c r="BG68" s="28" t="s">
        <v>476</v>
      </c>
      <c r="BH68" s="178" t="s">
        <v>476</v>
      </c>
      <c r="BI68" s="28">
        <v>5.7290888681492298</v>
      </c>
      <c r="BJ68" s="178">
        <v>4.5251854535976097</v>
      </c>
      <c r="BK68" s="28" t="s">
        <v>476</v>
      </c>
      <c r="BL68" s="178" t="s">
        <v>476</v>
      </c>
      <c r="BM68" s="28">
        <v>27.569469173661101</v>
      </c>
      <c r="BN68" s="178">
        <v>3.5513703841609501</v>
      </c>
      <c r="BO68" s="28">
        <v>25.584664575077198</v>
      </c>
      <c r="BP68" s="178">
        <v>3.3705711168713299</v>
      </c>
      <c r="BQ68" s="28" t="s">
        <v>476</v>
      </c>
      <c r="BR68" s="178" t="s">
        <v>476</v>
      </c>
      <c r="BS68" s="28">
        <v>-1.98480459858388</v>
      </c>
      <c r="BT68" s="178">
        <v>4.8962211203521804</v>
      </c>
      <c r="BU68" s="28" t="s">
        <v>476</v>
      </c>
      <c r="BV68" s="178" t="s">
        <v>476</v>
      </c>
      <c r="BW68" s="28">
        <v>7.7603437690852202</v>
      </c>
      <c r="BX68" s="178">
        <v>1.91950951188646</v>
      </c>
      <c r="BY68" s="28">
        <v>12.081776495032701</v>
      </c>
      <c r="BZ68" s="178">
        <v>2.6287054967085699</v>
      </c>
      <c r="CA68" s="28" t="s">
        <v>476</v>
      </c>
      <c r="CB68" s="178" t="s">
        <v>476</v>
      </c>
      <c r="CC68" s="28">
        <v>4.3214327259474601</v>
      </c>
      <c r="CD68" s="184">
        <v>3.2549361521615898</v>
      </c>
    </row>
    <row r="69" spans="1:82" ht="12.95" customHeight="1" x14ac:dyDescent="0.2">
      <c r="A69" s="2"/>
      <c r="B69" s="37"/>
      <c r="C69" s="13" t="s">
        <v>2065</v>
      </c>
      <c r="D69" s="173" t="s">
        <v>2066</v>
      </c>
      <c r="E69" s="13" t="s">
        <v>2067</v>
      </c>
      <c r="F69" s="173" t="s">
        <v>2068</v>
      </c>
      <c r="G69" s="13" t="s">
        <v>1703</v>
      </c>
      <c r="H69" s="173" t="s">
        <v>1704</v>
      </c>
      <c r="I69" s="13" t="s">
        <v>2069</v>
      </c>
      <c r="J69" s="173" t="s">
        <v>2070</v>
      </c>
      <c r="K69" s="13" t="s">
        <v>2071</v>
      </c>
      <c r="L69" s="173" t="s">
        <v>2072</v>
      </c>
      <c r="M69" s="13" t="s">
        <v>2073</v>
      </c>
      <c r="N69" s="173" t="s">
        <v>2074</v>
      </c>
      <c r="O69" s="13" t="s">
        <v>2075</v>
      </c>
      <c r="P69" s="173" t="s">
        <v>2076</v>
      </c>
      <c r="Q69" s="13" t="s">
        <v>1713</v>
      </c>
      <c r="R69" s="173" t="s">
        <v>1714</v>
      </c>
      <c r="S69" s="13" t="s">
        <v>2077</v>
      </c>
      <c r="T69" s="173" t="s">
        <v>2078</v>
      </c>
      <c r="U69" s="13" t="s">
        <v>2079</v>
      </c>
      <c r="V69" s="173" t="s">
        <v>2080</v>
      </c>
      <c r="W69" s="13" t="s">
        <v>2081</v>
      </c>
      <c r="X69" s="173" t="s">
        <v>2082</v>
      </c>
      <c r="Y69" s="13" t="s">
        <v>2083</v>
      </c>
      <c r="Z69" s="173" t="s">
        <v>2084</v>
      </c>
      <c r="AA69" s="13" t="s">
        <v>1723</v>
      </c>
      <c r="AB69" s="173" t="s">
        <v>1724</v>
      </c>
      <c r="AC69" s="13" t="s">
        <v>2085</v>
      </c>
      <c r="AD69" s="173" t="s">
        <v>2086</v>
      </c>
      <c r="AE69" s="13" t="s">
        <v>2087</v>
      </c>
      <c r="AF69" s="173" t="s">
        <v>2088</v>
      </c>
      <c r="AG69" s="13" t="s">
        <v>2089</v>
      </c>
      <c r="AH69" s="173" t="s">
        <v>2090</v>
      </c>
      <c r="AI69" s="13" t="s">
        <v>2091</v>
      </c>
      <c r="AJ69" s="173" t="s">
        <v>2092</v>
      </c>
      <c r="AK69" s="13" t="s">
        <v>1733</v>
      </c>
      <c r="AL69" s="173" t="s">
        <v>1734</v>
      </c>
      <c r="AM69" s="13" t="s">
        <v>2093</v>
      </c>
      <c r="AN69" s="173" t="s">
        <v>2094</v>
      </c>
      <c r="AO69" s="13" t="s">
        <v>2095</v>
      </c>
      <c r="AP69" s="173" t="s">
        <v>2096</v>
      </c>
      <c r="AQ69" s="13" t="s">
        <v>2097</v>
      </c>
      <c r="AR69" s="173" t="s">
        <v>2098</v>
      </c>
      <c r="AS69" s="13" t="s">
        <v>2099</v>
      </c>
      <c r="AT69" s="173" t="s">
        <v>2100</v>
      </c>
      <c r="AU69" s="13" t="s">
        <v>2101</v>
      </c>
      <c r="AV69" s="173" t="s">
        <v>2102</v>
      </c>
      <c r="AW69" s="13" t="s">
        <v>2103</v>
      </c>
      <c r="AX69" s="173" t="s">
        <v>2104</v>
      </c>
      <c r="AY69" s="13" t="s">
        <v>2105</v>
      </c>
      <c r="AZ69" s="173" t="s">
        <v>2106</v>
      </c>
      <c r="BA69" s="13" t="s">
        <v>2107</v>
      </c>
      <c r="BB69" s="173" t="s">
        <v>2108</v>
      </c>
      <c r="BC69" s="13" t="s">
        <v>2109</v>
      </c>
      <c r="BD69" s="173" t="s">
        <v>2110</v>
      </c>
      <c r="BE69" s="13" t="s">
        <v>1773</v>
      </c>
      <c r="BF69" s="173" t="s">
        <v>1774</v>
      </c>
      <c r="BG69" s="13" t="s">
        <v>2111</v>
      </c>
      <c r="BH69" s="173" t="s">
        <v>2112</v>
      </c>
      <c r="BI69" s="13" t="s">
        <v>2113</v>
      </c>
      <c r="BJ69" s="173" t="s">
        <v>2114</v>
      </c>
      <c r="BK69" s="13" t="s">
        <v>2115</v>
      </c>
      <c r="BL69" s="173" t="s">
        <v>2116</v>
      </c>
      <c r="BM69" s="13" t="s">
        <v>2117</v>
      </c>
      <c r="BN69" s="173" t="s">
        <v>2118</v>
      </c>
      <c r="BO69" s="13" t="s">
        <v>1803</v>
      </c>
      <c r="BP69" s="173" t="s">
        <v>1804</v>
      </c>
      <c r="BQ69" s="13" t="s">
        <v>2119</v>
      </c>
      <c r="BR69" s="173" t="s">
        <v>2120</v>
      </c>
      <c r="BS69" s="13" t="s">
        <v>2121</v>
      </c>
      <c r="BT69" s="173" t="s">
        <v>2122</v>
      </c>
      <c r="BU69" s="13" t="s">
        <v>2123</v>
      </c>
      <c r="BV69" s="173" t="s">
        <v>2124</v>
      </c>
      <c r="BW69" s="13" t="s">
        <v>2125</v>
      </c>
      <c r="BX69" s="173" t="s">
        <v>2126</v>
      </c>
      <c r="BY69" s="13" t="s">
        <v>1813</v>
      </c>
      <c r="BZ69" s="173" t="s">
        <v>1814</v>
      </c>
      <c r="CA69" s="13" t="s">
        <v>2127</v>
      </c>
      <c r="CB69" s="173" t="s">
        <v>2128</v>
      </c>
      <c r="CC69" s="13" t="s">
        <v>2129</v>
      </c>
      <c r="CD69" s="182" t="s">
        <v>2130</v>
      </c>
    </row>
    <row r="70" spans="1:82" ht="12.95" customHeight="1" x14ac:dyDescent="0.2">
      <c r="A70" s="2" t="s">
        <v>353</v>
      </c>
      <c r="B70" s="37">
        <v>3</v>
      </c>
      <c r="C70" s="13" t="s">
        <v>476</v>
      </c>
      <c r="D70" s="173" t="s">
        <v>476</v>
      </c>
      <c r="E70" s="13">
        <v>11.9679079806297</v>
      </c>
      <c r="F70" s="173">
        <v>1.70043125366459</v>
      </c>
      <c r="G70" s="13">
        <v>16.134308850691401</v>
      </c>
      <c r="H70" s="173">
        <v>2.2765773044283302</v>
      </c>
      <c r="I70" s="13" t="s">
        <v>476</v>
      </c>
      <c r="J70" s="173" t="s">
        <v>476</v>
      </c>
      <c r="K70" s="13">
        <v>4.1664008700616897</v>
      </c>
      <c r="L70" s="173">
        <v>2.8415261166277301</v>
      </c>
      <c r="M70" s="13" t="s">
        <v>476</v>
      </c>
      <c r="N70" s="173" t="s">
        <v>476</v>
      </c>
      <c r="O70" s="13">
        <v>14.492740767578301</v>
      </c>
      <c r="P70" s="173">
        <v>1.89299825513751</v>
      </c>
      <c r="Q70" s="13">
        <v>18.6902831562636</v>
      </c>
      <c r="R70" s="173">
        <v>2.1282328218864199</v>
      </c>
      <c r="S70" s="13" t="s">
        <v>476</v>
      </c>
      <c r="T70" s="173" t="s">
        <v>476</v>
      </c>
      <c r="U70" s="13">
        <v>4.1975423886853003</v>
      </c>
      <c r="V70" s="173">
        <v>2.8483007808355301</v>
      </c>
      <c r="W70" s="13" t="s">
        <v>476</v>
      </c>
      <c r="X70" s="173" t="s">
        <v>476</v>
      </c>
      <c r="Y70" s="13">
        <v>9.9620773191089995</v>
      </c>
      <c r="Z70" s="173">
        <v>1.3841551858636101</v>
      </c>
      <c r="AA70" s="13">
        <v>14.6137945714461</v>
      </c>
      <c r="AB70" s="173">
        <v>1.9652688747946301</v>
      </c>
      <c r="AC70" s="13" t="s">
        <v>476</v>
      </c>
      <c r="AD70" s="173" t="s">
        <v>476</v>
      </c>
      <c r="AE70" s="13">
        <v>4.6517172523371197</v>
      </c>
      <c r="AF70" s="173">
        <v>2.4037818804520601</v>
      </c>
      <c r="AG70" s="13" t="s">
        <v>476</v>
      </c>
      <c r="AH70" s="173" t="s">
        <v>476</v>
      </c>
      <c r="AI70" s="13">
        <v>15.485969589104</v>
      </c>
      <c r="AJ70" s="173">
        <v>1.7644297105350999</v>
      </c>
      <c r="AK70" s="13">
        <v>23.3792041470629</v>
      </c>
      <c r="AL70" s="173">
        <v>2.7401130595598602</v>
      </c>
      <c r="AM70" s="13" t="s">
        <v>476</v>
      </c>
      <c r="AN70" s="173" t="s">
        <v>476</v>
      </c>
      <c r="AO70" s="13">
        <v>7.89323455795894</v>
      </c>
      <c r="AP70" s="173">
        <v>3.2590538170747498</v>
      </c>
      <c r="AQ70" s="13" t="s">
        <v>476</v>
      </c>
      <c r="AR70" s="173" t="s">
        <v>476</v>
      </c>
      <c r="AS70" s="13">
        <v>18.426296799458498</v>
      </c>
      <c r="AT70" s="173">
        <v>1.7762887084194099</v>
      </c>
      <c r="AU70" s="13">
        <v>21.796503388671301</v>
      </c>
      <c r="AV70" s="173">
        <v>2.4818939007499199</v>
      </c>
      <c r="AW70" s="13" t="s">
        <v>476</v>
      </c>
      <c r="AX70" s="173" t="s">
        <v>476</v>
      </c>
      <c r="AY70" s="13">
        <v>3.3702065892128199</v>
      </c>
      <c r="AZ70" s="173">
        <v>3.0520483138767598</v>
      </c>
      <c r="BA70" s="13" t="s">
        <v>476</v>
      </c>
      <c r="BB70" s="173" t="s">
        <v>476</v>
      </c>
      <c r="BC70" s="13">
        <v>23.417874061209599</v>
      </c>
      <c r="BD70" s="173">
        <v>2.2409236939670998</v>
      </c>
      <c r="BE70" s="13">
        <v>29.916180526096301</v>
      </c>
      <c r="BF70" s="173">
        <v>2.76789913148908</v>
      </c>
      <c r="BG70" s="13" t="s">
        <v>476</v>
      </c>
      <c r="BH70" s="173" t="s">
        <v>476</v>
      </c>
      <c r="BI70" s="13">
        <v>6.4983064648867401</v>
      </c>
      <c r="BJ70" s="173">
        <v>3.5613206264363702</v>
      </c>
      <c r="BK70" s="13" t="s">
        <v>476</v>
      </c>
      <c r="BL70" s="173" t="s">
        <v>476</v>
      </c>
      <c r="BM70" s="13">
        <v>25.525743052005701</v>
      </c>
      <c r="BN70" s="173">
        <v>2.5921536043436602</v>
      </c>
      <c r="BO70" s="13">
        <v>27.6942516338137</v>
      </c>
      <c r="BP70" s="173">
        <v>2.6612997766166799</v>
      </c>
      <c r="BQ70" s="13" t="s">
        <v>476</v>
      </c>
      <c r="BR70" s="173" t="s">
        <v>476</v>
      </c>
      <c r="BS70" s="13">
        <v>2.1685085818079801</v>
      </c>
      <c r="BT70" s="173">
        <v>3.7150742670277599</v>
      </c>
      <c r="BU70" s="13" t="s">
        <v>476</v>
      </c>
      <c r="BV70" s="173" t="s">
        <v>476</v>
      </c>
      <c r="BW70" s="13">
        <v>15.081390525717</v>
      </c>
      <c r="BX70" s="173">
        <v>1.69301399007014</v>
      </c>
      <c r="BY70" s="13">
        <v>15.5601615215078</v>
      </c>
      <c r="BZ70" s="173">
        <v>1.9576465341498099</v>
      </c>
      <c r="CA70" s="13" t="s">
        <v>476</v>
      </c>
      <c r="CB70" s="173" t="s">
        <v>476</v>
      </c>
      <c r="CC70" s="13">
        <v>0.478770995790818</v>
      </c>
      <c r="CD70" s="182">
        <v>2.5881801180060799</v>
      </c>
    </row>
    <row r="71" spans="1:82" ht="12.95" customHeight="1" x14ac:dyDescent="0.2">
      <c r="A71" s="2" t="s">
        <v>356</v>
      </c>
      <c r="B71" s="37">
        <v>3</v>
      </c>
      <c r="C71" s="13">
        <v>7.6707220864801604</v>
      </c>
      <c r="D71" s="173">
        <v>1.55170313340447</v>
      </c>
      <c r="E71" s="13">
        <v>6.7607499612487301</v>
      </c>
      <c r="F71" s="173">
        <v>1.73166014658853</v>
      </c>
      <c r="G71" s="13">
        <v>8.6326342293514493</v>
      </c>
      <c r="H71" s="173">
        <v>2.17792715585635</v>
      </c>
      <c r="I71" s="13">
        <v>0.96191214287129201</v>
      </c>
      <c r="J71" s="173">
        <v>2.6741632916547502</v>
      </c>
      <c r="K71" s="13">
        <v>1.8718842681027199</v>
      </c>
      <c r="L71" s="173">
        <v>2.7824474046241301</v>
      </c>
      <c r="M71" s="13">
        <v>18.965186189411899</v>
      </c>
      <c r="N71" s="173">
        <v>2.25890248512912</v>
      </c>
      <c r="O71" s="13">
        <v>15.1963042751494</v>
      </c>
      <c r="P71" s="173">
        <v>1.7220439770097999</v>
      </c>
      <c r="Q71" s="13">
        <v>24.5746088171236</v>
      </c>
      <c r="R71" s="173">
        <v>3.0793336632978798</v>
      </c>
      <c r="S71" s="13">
        <v>5.6094226277117096</v>
      </c>
      <c r="T71" s="173">
        <v>3.8190229440580801</v>
      </c>
      <c r="U71" s="13">
        <v>9.3783045419741402</v>
      </c>
      <c r="V71" s="173">
        <v>3.5281342475414998</v>
      </c>
      <c r="W71" s="13">
        <v>9.5864976549812404</v>
      </c>
      <c r="X71" s="173">
        <v>1.9007126663985101</v>
      </c>
      <c r="Y71" s="13">
        <v>9.1373029819366298</v>
      </c>
      <c r="Z71" s="173">
        <v>2.3964460526382698</v>
      </c>
      <c r="AA71" s="13">
        <v>14.207176268898801</v>
      </c>
      <c r="AB71" s="173">
        <v>2.8250741284751499</v>
      </c>
      <c r="AC71" s="13">
        <v>4.6206786139175202</v>
      </c>
      <c r="AD71" s="173">
        <v>3.4049599809083499</v>
      </c>
      <c r="AE71" s="13">
        <v>5.0698732869621201</v>
      </c>
      <c r="AF71" s="173">
        <v>3.7045914099378301</v>
      </c>
      <c r="AG71" s="13">
        <v>13.1671813560624</v>
      </c>
      <c r="AH71" s="173">
        <v>2.0086005223021299</v>
      </c>
      <c r="AI71" s="13">
        <v>9.1614005036951802</v>
      </c>
      <c r="AJ71" s="173">
        <v>1.85865645599593</v>
      </c>
      <c r="AK71" s="13">
        <v>15.9709626840292</v>
      </c>
      <c r="AL71" s="173">
        <v>2.9938317701822501</v>
      </c>
      <c r="AM71" s="13">
        <v>2.8037813279667598</v>
      </c>
      <c r="AN71" s="173">
        <v>3.60520522666117</v>
      </c>
      <c r="AO71" s="13">
        <v>6.8095621803340096</v>
      </c>
      <c r="AP71" s="173">
        <v>3.5238661282131498</v>
      </c>
      <c r="AQ71" s="13">
        <v>12.336992645425999</v>
      </c>
      <c r="AR71" s="173">
        <v>1.9745616956502801</v>
      </c>
      <c r="AS71" s="13">
        <v>9.3247056907474395</v>
      </c>
      <c r="AT71" s="173">
        <v>2.02493353955147</v>
      </c>
      <c r="AU71" s="13">
        <v>19.2081829821201</v>
      </c>
      <c r="AV71" s="173">
        <v>2.7186864187942601</v>
      </c>
      <c r="AW71" s="13">
        <v>6.8711903366940303</v>
      </c>
      <c r="AX71" s="173">
        <v>3.3600818046091798</v>
      </c>
      <c r="AY71" s="13">
        <v>9.8834772913726194</v>
      </c>
      <c r="AZ71" s="173">
        <v>3.3899279761282202</v>
      </c>
      <c r="BA71" s="13">
        <v>13.746754530483599</v>
      </c>
      <c r="BB71" s="173">
        <v>1.99823539661437</v>
      </c>
      <c r="BC71" s="13">
        <v>15.075472929639</v>
      </c>
      <c r="BD71" s="173">
        <v>2.05387491347782</v>
      </c>
      <c r="BE71" s="13">
        <v>26.6217224003857</v>
      </c>
      <c r="BF71" s="173">
        <v>3.0953855090200202</v>
      </c>
      <c r="BG71" s="13">
        <v>12.8749678699021</v>
      </c>
      <c r="BH71" s="173">
        <v>3.6843393097994799</v>
      </c>
      <c r="BI71" s="13">
        <v>11.5462494707467</v>
      </c>
      <c r="BJ71" s="173">
        <v>3.7148100368208099</v>
      </c>
      <c r="BK71" s="13">
        <v>13.355140704820201</v>
      </c>
      <c r="BL71" s="173">
        <v>1.5675925774986299</v>
      </c>
      <c r="BM71" s="13">
        <v>11.390257702897999</v>
      </c>
      <c r="BN71" s="173">
        <v>2.0309681774224102</v>
      </c>
      <c r="BO71" s="13">
        <v>25.962663931691399</v>
      </c>
      <c r="BP71" s="173">
        <v>3.6670540728908501</v>
      </c>
      <c r="BQ71" s="13">
        <v>12.6075232268711</v>
      </c>
      <c r="BR71" s="173">
        <v>3.9880611909214898</v>
      </c>
      <c r="BS71" s="13">
        <v>14.572406228793399</v>
      </c>
      <c r="BT71" s="173">
        <v>4.1919109378907198</v>
      </c>
      <c r="BU71" s="13">
        <v>6.9264312738452398</v>
      </c>
      <c r="BV71" s="173">
        <v>1.6579719283171599</v>
      </c>
      <c r="BW71" s="13">
        <v>9.4679528841064293</v>
      </c>
      <c r="BX71" s="173">
        <v>1.87218502250398</v>
      </c>
      <c r="BY71" s="13">
        <v>19.729521307535901</v>
      </c>
      <c r="BZ71" s="173">
        <v>3.0592679617227598</v>
      </c>
      <c r="CA71" s="13">
        <v>12.8030900336906</v>
      </c>
      <c r="CB71" s="173">
        <v>3.47965391622659</v>
      </c>
      <c r="CC71" s="13">
        <v>10.2615684234294</v>
      </c>
      <c r="CD71" s="182">
        <v>3.5866693770281599</v>
      </c>
    </row>
    <row r="72" spans="1:82" ht="12.95" customHeight="1" x14ac:dyDescent="0.2">
      <c r="A72" s="2" t="s">
        <v>375</v>
      </c>
      <c r="B72" s="37">
        <v>3</v>
      </c>
      <c r="C72" s="13" t="s">
        <v>476</v>
      </c>
      <c r="D72" s="173" t="s">
        <v>476</v>
      </c>
      <c r="E72" s="13">
        <v>6.2515493279438603</v>
      </c>
      <c r="F72" s="173">
        <v>1.80510111517754</v>
      </c>
      <c r="G72" s="13">
        <v>5.2774606149288203</v>
      </c>
      <c r="H72" s="173">
        <v>2.5535308176176299</v>
      </c>
      <c r="I72" s="13" t="s">
        <v>476</v>
      </c>
      <c r="J72" s="173" t="s">
        <v>476</v>
      </c>
      <c r="K72" s="13">
        <v>-0.97408871301503397</v>
      </c>
      <c r="L72" s="173">
        <v>3.1271248252249499</v>
      </c>
      <c r="M72" s="13" t="s">
        <v>476</v>
      </c>
      <c r="N72" s="173" t="s">
        <v>476</v>
      </c>
      <c r="O72" s="13">
        <v>5.7015200862072097</v>
      </c>
      <c r="P72" s="173">
        <v>1.4787624056855599</v>
      </c>
      <c r="Q72" s="13">
        <v>9.6198616059576292</v>
      </c>
      <c r="R72" s="173">
        <v>2.5504595613593501</v>
      </c>
      <c r="S72" s="13" t="s">
        <v>476</v>
      </c>
      <c r="T72" s="173" t="s">
        <v>476</v>
      </c>
      <c r="U72" s="13">
        <v>3.9183415197504199</v>
      </c>
      <c r="V72" s="173">
        <v>2.9481489491879902</v>
      </c>
      <c r="W72" s="13" t="s">
        <v>476</v>
      </c>
      <c r="X72" s="173" t="s">
        <v>476</v>
      </c>
      <c r="Y72" s="13">
        <v>3.4069516327710199</v>
      </c>
      <c r="Z72" s="173">
        <v>1.14129693731743</v>
      </c>
      <c r="AA72" s="13">
        <v>4.9495966152171897</v>
      </c>
      <c r="AB72" s="173">
        <v>2.0193153703781399</v>
      </c>
      <c r="AC72" s="13" t="s">
        <v>476</v>
      </c>
      <c r="AD72" s="173" t="s">
        <v>476</v>
      </c>
      <c r="AE72" s="13">
        <v>1.5426449824461701</v>
      </c>
      <c r="AF72" s="173">
        <v>2.3195243616257901</v>
      </c>
      <c r="AG72" s="13" t="s">
        <v>476</v>
      </c>
      <c r="AH72" s="173" t="s">
        <v>476</v>
      </c>
      <c r="AI72" s="13">
        <v>5.1066943146627004</v>
      </c>
      <c r="AJ72" s="173">
        <v>1.4425629960717199</v>
      </c>
      <c r="AK72" s="13">
        <v>11.1733543278642</v>
      </c>
      <c r="AL72" s="173">
        <v>2.5377687059328302</v>
      </c>
      <c r="AM72" s="13" t="s">
        <v>476</v>
      </c>
      <c r="AN72" s="173" t="s">
        <v>476</v>
      </c>
      <c r="AO72" s="13">
        <v>6.0666600132014903</v>
      </c>
      <c r="AP72" s="173">
        <v>2.9191193881798299</v>
      </c>
      <c r="AQ72" s="13" t="s">
        <v>476</v>
      </c>
      <c r="AR72" s="173" t="s">
        <v>476</v>
      </c>
      <c r="AS72" s="13">
        <v>6.39215797846692</v>
      </c>
      <c r="AT72" s="173">
        <v>1.5235342793306099</v>
      </c>
      <c r="AU72" s="13">
        <v>14.7611570724471</v>
      </c>
      <c r="AV72" s="173">
        <v>3.2288695555736502</v>
      </c>
      <c r="AW72" s="13" t="s">
        <v>476</v>
      </c>
      <c r="AX72" s="173" t="s">
        <v>476</v>
      </c>
      <c r="AY72" s="13">
        <v>8.3689990939801699</v>
      </c>
      <c r="AZ72" s="173">
        <v>3.5702598374916401</v>
      </c>
      <c r="BA72" s="13" t="s">
        <v>476</v>
      </c>
      <c r="BB72" s="173" t="s">
        <v>476</v>
      </c>
      <c r="BC72" s="13">
        <v>16.4053619600015</v>
      </c>
      <c r="BD72" s="173">
        <v>3.1818141402975901</v>
      </c>
      <c r="BE72" s="13">
        <v>30.421965001070401</v>
      </c>
      <c r="BF72" s="173">
        <v>3.8388796808804502</v>
      </c>
      <c r="BG72" s="13" t="s">
        <v>476</v>
      </c>
      <c r="BH72" s="173" t="s">
        <v>476</v>
      </c>
      <c r="BI72" s="13">
        <v>14.016603041068899</v>
      </c>
      <c r="BJ72" s="173">
        <v>4.9860744506750398</v>
      </c>
      <c r="BK72" s="13" t="s">
        <v>476</v>
      </c>
      <c r="BL72" s="173" t="s">
        <v>476</v>
      </c>
      <c r="BM72" s="13">
        <v>25.7027981890846</v>
      </c>
      <c r="BN72" s="173">
        <v>3.3707615191659399</v>
      </c>
      <c r="BO72" s="13">
        <v>35.476875281232502</v>
      </c>
      <c r="BP72" s="173">
        <v>4.0851238701356696</v>
      </c>
      <c r="BQ72" s="13" t="s">
        <v>476</v>
      </c>
      <c r="BR72" s="173" t="s">
        <v>476</v>
      </c>
      <c r="BS72" s="13">
        <v>9.7740770921478504</v>
      </c>
      <c r="BT72" s="173">
        <v>5.2962505844646497</v>
      </c>
      <c r="BU72" s="13" t="s">
        <v>476</v>
      </c>
      <c r="BV72" s="173" t="s">
        <v>476</v>
      </c>
      <c r="BW72" s="13">
        <v>18.573211849836301</v>
      </c>
      <c r="BX72" s="173">
        <v>3.2428026187393599</v>
      </c>
      <c r="BY72" s="13">
        <v>33.2519343264429</v>
      </c>
      <c r="BZ72" s="173">
        <v>3.8086482076714399</v>
      </c>
      <c r="CA72" s="13" t="s">
        <v>476</v>
      </c>
      <c r="CB72" s="173" t="s">
        <v>476</v>
      </c>
      <c r="CC72" s="13">
        <v>14.6787224766066</v>
      </c>
      <c r="CD72" s="182">
        <v>5.00215653432614</v>
      </c>
    </row>
    <row r="73" spans="1:82" ht="12.95" customHeight="1" x14ac:dyDescent="0.2">
      <c r="A73" s="2" t="s">
        <v>382</v>
      </c>
      <c r="B73" s="37">
        <v>3</v>
      </c>
      <c r="C73" s="13" t="s">
        <v>476</v>
      </c>
      <c r="D73" s="173" t="s">
        <v>476</v>
      </c>
      <c r="E73" s="13">
        <v>10.6833818577178</v>
      </c>
      <c r="F73" s="173">
        <v>2.6301854785904202</v>
      </c>
      <c r="G73" s="13">
        <v>23.569350292050999</v>
      </c>
      <c r="H73" s="173">
        <v>2.3979764725848498</v>
      </c>
      <c r="I73" s="13" t="s">
        <v>476</v>
      </c>
      <c r="J73" s="173" t="s">
        <v>476</v>
      </c>
      <c r="K73" s="13">
        <v>12.885968434333201</v>
      </c>
      <c r="L73" s="173">
        <v>3.5592368303975501</v>
      </c>
      <c r="M73" s="13" t="s">
        <v>476</v>
      </c>
      <c r="N73" s="173" t="s">
        <v>476</v>
      </c>
      <c r="O73" s="13">
        <v>12.076872918661101</v>
      </c>
      <c r="P73" s="173">
        <v>2.8196685653958502</v>
      </c>
      <c r="Q73" s="13">
        <v>18.905067781695799</v>
      </c>
      <c r="R73" s="173">
        <v>2.1581209286628802</v>
      </c>
      <c r="S73" s="13" t="s">
        <v>476</v>
      </c>
      <c r="T73" s="173" t="s">
        <v>476</v>
      </c>
      <c r="U73" s="13">
        <v>6.8281948630347298</v>
      </c>
      <c r="V73" s="173">
        <v>3.5507769236343498</v>
      </c>
      <c r="W73" s="13" t="s">
        <v>476</v>
      </c>
      <c r="X73" s="173" t="s">
        <v>476</v>
      </c>
      <c r="Y73" s="13">
        <v>4.22929082860498</v>
      </c>
      <c r="Z73" s="173">
        <v>1.4500499683214501</v>
      </c>
      <c r="AA73" s="13">
        <v>16.6184762733401</v>
      </c>
      <c r="AB73" s="173">
        <v>2.2302011645530602</v>
      </c>
      <c r="AC73" s="13" t="s">
        <v>476</v>
      </c>
      <c r="AD73" s="173" t="s">
        <v>476</v>
      </c>
      <c r="AE73" s="13">
        <v>12.3891854447351</v>
      </c>
      <c r="AF73" s="173">
        <v>2.6601582932229602</v>
      </c>
      <c r="AG73" s="13" t="s">
        <v>476</v>
      </c>
      <c r="AH73" s="173" t="s">
        <v>476</v>
      </c>
      <c r="AI73" s="13">
        <v>7.6156040994193201</v>
      </c>
      <c r="AJ73" s="173">
        <v>1.94448924160182</v>
      </c>
      <c r="AK73" s="13">
        <v>19.645947537750398</v>
      </c>
      <c r="AL73" s="173">
        <v>2.39112307996567</v>
      </c>
      <c r="AM73" s="13" t="s">
        <v>476</v>
      </c>
      <c r="AN73" s="173" t="s">
        <v>476</v>
      </c>
      <c r="AO73" s="13">
        <v>12.0303434383311</v>
      </c>
      <c r="AP73" s="173">
        <v>3.0819649566874898</v>
      </c>
      <c r="AQ73" s="13" t="s">
        <v>476</v>
      </c>
      <c r="AR73" s="173" t="s">
        <v>476</v>
      </c>
      <c r="AS73" s="13">
        <v>13.207033887888301</v>
      </c>
      <c r="AT73" s="173">
        <v>2.54226789957043</v>
      </c>
      <c r="AU73" s="13">
        <v>20.546924765738201</v>
      </c>
      <c r="AV73" s="173">
        <v>2.2658708175240601</v>
      </c>
      <c r="AW73" s="13" t="s">
        <v>476</v>
      </c>
      <c r="AX73" s="173" t="s">
        <v>476</v>
      </c>
      <c r="AY73" s="13">
        <v>7.3398908778499496</v>
      </c>
      <c r="AZ73" s="173">
        <v>3.4054803823973798</v>
      </c>
      <c r="BA73" s="13" t="s">
        <v>476</v>
      </c>
      <c r="BB73" s="173" t="s">
        <v>476</v>
      </c>
      <c r="BC73" s="13">
        <v>24.102397470581099</v>
      </c>
      <c r="BD73" s="173">
        <v>3.2967877230332299</v>
      </c>
      <c r="BE73" s="13">
        <v>27.5499452977358</v>
      </c>
      <c r="BF73" s="173">
        <v>3.0100687386127301</v>
      </c>
      <c r="BG73" s="13" t="s">
        <v>476</v>
      </c>
      <c r="BH73" s="173" t="s">
        <v>476</v>
      </c>
      <c r="BI73" s="13">
        <v>3.4475478271547</v>
      </c>
      <c r="BJ73" s="173">
        <v>4.4642270441719498</v>
      </c>
      <c r="BK73" s="13" t="s">
        <v>476</v>
      </c>
      <c r="BL73" s="173" t="s">
        <v>476</v>
      </c>
      <c r="BM73" s="13">
        <v>19.583594054134299</v>
      </c>
      <c r="BN73" s="173">
        <v>2.5627761196013101</v>
      </c>
      <c r="BO73" s="13">
        <v>17.521643460026301</v>
      </c>
      <c r="BP73" s="173">
        <v>2.2292465031299402</v>
      </c>
      <c r="BQ73" s="13" t="s">
        <v>476</v>
      </c>
      <c r="BR73" s="173" t="s">
        <v>476</v>
      </c>
      <c r="BS73" s="13">
        <v>-2.0619505941080098</v>
      </c>
      <c r="BT73" s="173">
        <v>3.39666916418361</v>
      </c>
      <c r="BU73" s="13" t="s">
        <v>476</v>
      </c>
      <c r="BV73" s="173" t="s">
        <v>476</v>
      </c>
      <c r="BW73" s="13">
        <v>8.3997037499113798</v>
      </c>
      <c r="BX73" s="173">
        <v>1.8875124466762301</v>
      </c>
      <c r="BY73" s="13">
        <v>11.055023150487299</v>
      </c>
      <c r="BZ73" s="173">
        <v>1.84087130623909</v>
      </c>
      <c r="CA73" s="13" t="s">
        <v>476</v>
      </c>
      <c r="CB73" s="173" t="s">
        <v>476</v>
      </c>
      <c r="CC73" s="13">
        <v>2.6553194005759599</v>
      </c>
      <c r="CD73" s="182">
        <v>2.63657171389137</v>
      </c>
    </row>
    <row r="74" spans="1:82" ht="12.95" customHeight="1" x14ac:dyDescent="0.2">
      <c r="A74" s="2" t="s">
        <v>386</v>
      </c>
      <c r="B74" s="37">
        <v>3</v>
      </c>
      <c r="C74" s="13" t="s">
        <v>476</v>
      </c>
      <c r="D74" s="173" t="s">
        <v>476</v>
      </c>
      <c r="E74" s="13">
        <v>3.5839078677524601</v>
      </c>
      <c r="F74" s="173">
        <v>0.70531340430293898</v>
      </c>
      <c r="G74" s="13">
        <v>6.0583777354219297</v>
      </c>
      <c r="H74" s="173">
        <v>0.97755612921747803</v>
      </c>
      <c r="I74" s="13" t="s">
        <v>476</v>
      </c>
      <c r="J74" s="173" t="s">
        <v>476</v>
      </c>
      <c r="K74" s="13">
        <v>2.4744698676694701</v>
      </c>
      <c r="L74" s="173">
        <v>1.20543891759809</v>
      </c>
      <c r="M74" s="13" t="s">
        <v>476</v>
      </c>
      <c r="N74" s="173" t="s">
        <v>476</v>
      </c>
      <c r="O74" s="13">
        <v>3.5564089366322298</v>
      </c>
      <c r="P74" s="173">
        <v>0.73775413188341099</v>
      </c>
      <c r="Q74" s="13">
        <v>7.3697850914646201</v>
      </c>
      <c r="R74" s="173">
        <v>1.1780835113674999</v>
      </c>
      <c r="S74" s="13" t="s">
        <v>476</v>
      </c>
      <c r="T74" s="173" t="s">
        <v>476</v>
      </c>
      <c r="U74" s="13">
        <v>3.8133761548323899</v>
      </c>
      <c r="V74" s="173">
        <v>1.39002227279531</v>
      </c>
      <c r="W74" s="13" t="s">
        <v>476</v>
      </c>
      <c r="X74" s="173" t="s">
        <v>476</v>
      </c>
      <c r="Y74" s="13">
        <v>4.4057668946025004</v>
      </c>
      <c r="Z74" s="173">
        <v>0.78147436934202597</v>
      </c>
      <c r="AA74" s="13">
        <v>7.4685121913751802</v>
      </c>
      <c r="AB74" s="173">
        <v>1.2722024955502</v>
      </c>
      <c r="AC74" s="13" t="s">
        <v>476</v>
      </c>
      <c r="AD74" s="173" t="s">
        <v>476</v>
      </c>
      <c r="AE74" s="13">
        <v>3.06274529677267</v>
      </c>
      <c r="AF74" s="173">
        <v>1.4930510304817699</v>
      </c>
      <c r="AG74" s="13" t="s">
        <v>476</v>
      </c>
      <c r="AH74" s="173" t="s">
        <v>476</v>
      </c>
      <c r="AI74" s="13">
        <v>4.0545497130185701</v>
      </c>
      <c r="AJ74" s="173">
        <v>0.56922648447309199</v>
      </c>
      <c r="AK74" s="13">
        <v>10.2488730467176</v>
      </c>
      <c r="AL74" s="173">
        <v>1.6831951948468</v>
      </c>
      <c r="AM74" s="13" t="s">
        <v>476</v>
      </c>
      <c r="AN74" s="173" t="s">
        <v>476</v>
      </c>
      <c r="AO74" s="13">
        <v>6.1943233336990096</v>
      </c>
      <c r="AP74" s="173">
        <v>1.77684125756381</v>
      </c>
      <c r="AQ74" s="13" t="s">
        <v>476</v>
      </c>
      <c r="AR74" s="173" t="s">
        <v>476</v>
      </c>
      <c r="AS74" s="13">
        <v>8.7910941942992604</v>
      </c>
      <c r="AT74" s="173">
        <v>1.3672063481116801</v>
      </c>
      <c r="AU74" s="13">
        <v>22.780632304069201</v>
      </c>
      <c r="AV74" s="173">
        <v>1.9522051616540499</v>
      </c>
      <c r="AW74" s="13" t="s">
        <v>476</v>
      </c>
      <c r="AX74" s="173" t="s">
        <v>476</v>
      </c>
      <c r="AY74" s="13">
        <v>13.989538109770001</v>
      </c>
      <c r="AZ74" s="173">
        <v>2.38335020328645</v>
      </c>
      <c r="BA74" s="13" t="s">
        <v>476</v>
      </c>
      <c r="BB74" s="173" t="s">
        <v>476</v>
      </c>
      <c r="BC74" s="13">
        <v>4.9192457638921301</v>
      </c>
      <c r="BD74" s="173">
        <v>0.77666815278783297</v>
      </c>
      <c r="BE74" s="13">
        <v>11.205924880344901</v>
      </c>
      <c r="BF74" s="173">
        <v>1.77450884440937</v>
      </c>
      <c r="BG74" s="13" t="s">
        <v>476</v>
      </c>
      <c r="BH74" s="173" t="s">
        <v>476</v>
      </c>
      <c r="BI74" s="13">
        <v>6.2866791164527998</v>
      </c>
      <c r="BJ74" s="173">
        <v>1.93703253933483</v>
      </c>
      <c r="BK74" s="13" t="s">
        <v>476</v>
      </c>
      <c r="BL74" s="173" t="s">
        <v>476</v>
      </c>
      <c r="BM74" s="13">
        <v>19.145919889866398</v>
      </c>
      <c r="BN74" s="173">
        <v>1.5527083228441001</v>
      </c>
      <c r="BO74" s="13">
        <v>22.841902409389402</v>
      </c>
      <c r="BP74" s="173">
        <v>2.6391089253619202</v>
      </c>
      <c r="BQ74" s="13" t="s">
        <v>476</v>
      </c>
      <c r="BR74" s="173" t="s">
        <v>476</v>
      </c>
      <c r="BS74" s="13">
        <v>3.69598251952304</v>
      </c>
      <c r="BT74" s="173">
        <v>3.0619926609569599</v>
      </c>
      <c r="BU74" s="13" t="s">
        <v>476</v>
      </c>
      <c r="BV74" s="173" t="s">
        <v>476</v>
      </c>
      <c r="BW74" s="13">
        <v>22.734850292610101</v>
      </c>
      <c r="BX74" s="173">
        <v>1.4184737818350099</v>
      </c>
      <c r="BY74" s="13">
        <v>19.918597672729899</v>
      </c>
      <c r="BZ74" s="173">
        <v>2.0506629114301602</v>
      </c>
      <c r="CA74" s="13" t="s">
        <v>476</v>
      </c>
      <c r="CB74" s="173" t="s">
        <v>476</v>
      </c>
      <c r="CC74" s="13">
        <v>-2.8162526198802</v>
      </c>
      <c r="CD74" s="182">
        <v>2.4934486652162202</v>
      </c>
    </row>
    <row r="75" spans="1:82" ht="12.95" customHeight="1" x14ac:dyDescent="0.2">
      <c r="A75" s="3" t="s">
        <v>387</v>
      </c>
      <c r="B75" s="180">
        <v>3</v>
      </c>
      <c r="C75" s="28" t="s">
        <v>476</v>
      </c>
      <c r="D75" s="178" t="s">
        <v>476</v>
      </c>
      <c r="E75" s="28">
        <v>5.7242046771892099</v>
      </c>
      <c r="F75" s="178">
        <v>0.98598897279687703</v>
      </c>
      <c r="G75" s="28">
        <v>12.565698935231699</v>
      </c>
      <c r="H75" s="178">
        <v>1.91513312711402</v>
      </c>
      <c r="I75" s="28" t="s">
        <v>476</v>
      </c>
      <c r="J75" s="178" t="s">
        <v>476</v>
      </c>
      <c r="K75" s="28">
        <v>6.8414942580424798</v>
      </c>
      <c r="L75" s="178">
        <v>2.1540448345024199</v>
      </c>
      <c r="M75" s="28" t="s">
        <v>476</v>
      </c>
      <c r="N75" s="178" t="s">
        <v>476</v>
      </c>
      <c r="O75" s="28">
        <v>6.3773765590084803</v>
      </c>
      <c r="P75" s="178">
        <v>0.95595669778952497</v>
      </c>
      <c r="Q75" s="28">
        <v>13.385839881113601</v>
      </c>
      <c r="R75" s="178">
        <v>2.1279570674993402</v>
      </c>
      <c r="S75" s="28" t="s">
        <v>476</v>
      </c>
      <c r="T75" s="178" t="s">
        <v>476</v>
      </c>
      <c r="U75" s="28">
        <v>7.0084633221051398</v>
      </c>
      <c r="V75" s="178">
        <v>2.3328211438447299</v>
      </c>
      <c r="W75" s="28" t="s">
        <v>476</v>
      </c>
      <c r="X75" s="178" t="s">
        <v>476</v>
      </c>
      <c r="Y75" s="28">
        <v>6.7080441934104797</v>
      </c>
      <c r="Z75" s="178">
        <v>1.0613531059294301</v>
      </c>
      <c r="AA75" s="28">
        <v>13.676628097360499</v>
      </c>
      <c r="AB75" s="178">
        <v>2.03330844712222</v>
      </c>
      <c r="AC75" s="28" t="s">
        <v>476</v>
      </c>
      <c r="AD75" s="178" t="s">
        <v>476</v>
      </c>
      <c r="AE75" s="28">
        <v>6.9685839039500301</v>
      </c>
      <c r="AF75" s="178">
        <v>2.2936463669460099</v>
      </c>
      <c r="AG75" s="28" t="s">
        <v>476</v>
      </c>
      <c r="AH75" s="178" t="s">
        <v>476</v>
      </c>
      <c r="AI75" s="28">
        <v>8.8017022753044003</v>
      </c>
      <c r="AJ75" s="178">
        <v>1.1782136771089999</v>
      </c>
      <c r="AK75" s="28">
        <v>17.735298322282699</v>
      </c>
      <c r="AL75" s="178">
        <v>2.3217139266417801</v>
      </c>
      <c r="AM75" s="28" t="s">
        <v>476</v>
      </c>
      <c r="AN75" s="178" t="s">
        <v>476</v>
      </c>
      <c r="AO75" s="28">
        <v>8.9335960469783195</v>
      </c>
      <c r="AP75" s="178">
        <v>2.60356352449659</v>
      </c>
      <c r="AQ75" s="28" t="s">
        <v>476</v>
      </c>
      <c r="AR75" s="178" t="s">
        <v>476</v>
      </c>
      <c r="AS75" s="28">
        <v>9.9147902891839106</v>
      </c>
      <c r="AT75" s="178">
        <v>1.31240738964823</v>
      </c>
      <c r="AU75" s="28">
        <v>20.844522217701499</v>
      </c>
      <c r="AV75" s="178">
        <v>2.7146722172284599</v>
      </c>
      <c r="AW75" s="28" t="s">
        <v>476</v>
      </c>
      <c r="AX75" s="178" t="s">
        <v>476</v>
      </c>
      <c r="AY75" s="28">
        <v>10.929731928517599</v>
      </c>
      <c r="AZ75" s="178">
        <v>3.0152708673343702</v>
      </c>
      <c r="BA75" s="28" t="s">
        <v>476</v>
      </c>
      <c r="BB75" s="178" t="s">
        <v>476</v>
      </c>
      <c r="BC75" s="28">
        <v>10.9432568297741</v>
      </c>
      <c r="BD75" s="178">
        <v>1.17998970480345</v>
      </c>
      <c r="BE75" s="28">
        <v>18.354807292304599</v>
      </c>
      <c r="BF75" s="178">
        <v>2.4863867570759601</v>
      </c>
      <c r="BG75" s="28" t="s">
        <v>476</v>
      </c>
      <c r="BH75" s="178" t="s">
        <v>476</v>
      </c>
      <c r="BI75" s="28">
        <v>7.4115504625305002</v>
      </c>
      <c r="BJ75" s="178">
        <v>2.7521800103199698</v>
      </c>
      <c r="BK75" s="28" t="s">
        <v>476</v>
      </c>
      <c r="BL75" s="178" t="s">
        <v>476</v>
      </c>
      <c r="BM75" s="28">
        <v>18.050338728580101</v>
      </c>
      <c r="BN75" s="178">
        <v>1.6205321769472301</v>
      </c>
      <c r="BO75" s="28">
        <v>23.3362244202076</v>
      </c>
      <c r="BP75" s="178">
        <v>2.4464402141026</v>
      </c>
      <c r="BQ75" s="28" t="s">
        <v>476</v>
      </c>
      <c r="BR75" s="178" t="s">
        <v>476</v>
      </c>
      <c r="BS75" s="28">
        <v>5.2858856916275201</v>
      </c>
      <c r="BT75" s="178">
        <v>2.9344836441356601</v>
      </c>
      <c r="BU75" s="28" t="s">
        <v>476</v>
      </c>
      <c r="BV75" s="178" t="s">
        <v>476</v>
      </c>
      <c r="BW75" s="28">
        <v>9.2804404608333293</v>
      </c>
      <c r="BX75" s="178">
        <v>1.15311309258327</v>
      </c>
      <c r="BY75" s="28">
        <v>16.0479580789045</v>
      </c>
      <c r="BZ75" s="178">
        <v>2.2635881014775401</v>
      </c>
      <c r="CA75" s="28" t="s">
        <v>476</v>
      </c>
      <c r="CB75" s="178" t="s">
        <v>476</v>
      </c>
      <c r="CC75" s="28">
        <v>6.7675176180712002</v>
      </c>
      <c r="CD75" s="184">
        <v>2.5403741648500699</v>
      </c>
    </row>
    <row r="77" spans="1:82" x14ac:dyDescent="0.2">
      <c r="A77" s="52" t="s">
        <v>472</v>
      </c>
    </row>
    <row r="78" spans="1:82" x14ac:dyDescent="0.2">
      <c r="A78" s="52" t="s">
        <v>553</v>
      </c>
    </row>
    <row r="79" spans="1:82" x14ac:dyDescent="0.2">
      <c r="A79" s="52" t="s">
        <v>554</v>
      </c>
    </row>
    <row r="80" spans="1:82" x14ac:dyDescent="0.2">
      <c r="A80" s="52" t="s">
        <v>400</v>
      </c>
    </row>
    <row r="81" spans="1:1" x14ac:dyDescent="0.2">
      <c r="A81" s="52" t="s">
        <v>474</v>
      </c>
    </row>
    <row r="82" spans="1:1" x14ac:dyDescent="0.2">
      <c r="A82" s="52" t="s">
        <v>432</v>
      </c>
    </row>
    <row r="83" spans="1:1" x14ac:dyDescent="0.2">
      <c r="A83" s="52" t="s">
        <v>401</v>
      </c>
    </row>
    <row r="84" spans="1:1" x14ac:dyDescent="0.2">
      <c r="A84" s="52" t="s">
        <v>402</v>
      </c>
    </row>
    <row r="85" spans="1:1" x14ac:dyDescent="0.2">
      <c r="A85" s="52" t="s">
        <v>403</v>
      </c>
    </row>
    <row r="86" spans="1:1" x14ac:dyDescent="0.2">
      <c r="A86" s="172" t="str">
        <f>HYPERLINK("https://oecdcode.org/disclaimers/cyprus.html", "Information on data for Cyprus: https://oecdcode.org/disclaimers/cyprus.html")</f>
        <v>Information on data for Cyprus: https://oecdcode.org/disclaimers/cyprus.html</v>
      </c>
    </row>
    <row r="87" spans="1:1" x14ac:dyDescent="0.2">
      <c r="A87" s="52" t="s">
        <v>475</v>
      </c>
    </row>
  </sheetData>
  <mergeCells count="50">
    <mergeCell ref="BU7:CD7"/>
    <mergeCell ref="BU8:BV9"/>
    <mergeCell ref="BW8:BX9"/>
    <mergeCell ref="BY8:BZ9"/>
    <mergeCell ref="CA8:CB9"/>
    <mergeCell ref="CC8:CD9"/>
    <mergeCell ref="BK7:BT7"/>
    <mergeCell ref="BK8:BL9"/>
    <mergeCell ref="BM8:BN9"/>
    <mergeCell ref="BO8:BP9"/>
    <mergeCell ref="BQ8:BR9"/>
    <mergeCell ref="BS8:BT9"/>
    <mergeCell ref="BA7:BJ7"/>
    <mergeCell ref="BA8:BB9"/>
    <mergeCell ref="BC8:BD9"/>
    <mergeCell ref="BE8:BF9"/>
    <mergeCell ref="BG8:BH9"/>
    <mergeCell ref="BI8:BJ9"/>
    <mergeCell ref="AQ7:AZ7"/>
    <mergeCell ref="AQ8:AR9"/>
    <mergeCell ref="AS8:AT9"/>
    <mergeCell ref="AU8:AV9"/>
    <mergeCell ref="AW8:AX9"/>
    <mergeCell ref="AY8:AZ9"/>
    <mergeCell ref="Y8:Z9"/>
    <mergeCell ref="AA8:AB9"/>
    <mergeCell ref="AC8:AD9"/>
    <mergeCell ref="AE8:AF9"/>
    <mergeCell ref="AG7:AP7"/>
    <mergeCell ref="AG8:AH9"/>
    <mergeCell ref="AI8:AJ9"/>
    <mergeCell ref="AK8:AL9"/>
    <mergeCell ref="AM8:AN9"/>
    <mergeCell ref="AO8:AP9"/>
    <mergeCell ref="B6:B10"/>
    <mergeCell ref="C6:CD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370" priority="16">
      <formula>ABS(I1/J1)&gt;1.95996398454005</formula>
    </cfRule>
  </conditionalFormatting>
  <conditionalFormatting sqref="K1:K200">
    <cfRule type="expression" dxfId="369" priority="15">
      <formula>ABS(K1/L1)&gt;1.95996398454005</formula>
    </cfRule>
  </conditionalFormatting>
  <conditionalFormatting sqref="S1:S200">
    <cfRule type="expression" dxfId="368" priority="14">
      <formula>ABS(S1/T1)&gt;1.95996398454005</formula>
    </cfRule>
  </conditionalFormatting>
  <conditionalFormatting sqref="U1:U200">
    <cfRule type="expression" dxfId="367" priority="13">
      <formula>ABS(U1/V1)&gt;1.95996398454005</formula>
    </cfRule>
  </conditionalFormatting>
  <conditionalFormatting sqref="AC1:AC200">
    <cfRule type="expression" dxfId="366" priority="12">
      <formula>ABS(AC1/AD1)&gt;1.95996398454005</formula>
    </cfRule>
  </conditionalFormatting>
  <conditionalFormatting sqref="AE1:AE200">
    <cfRule type="expression" dxfId="365" priority="11">
      <formula>ABS(AE1/AF1)&gt;1.95996398454005</formula>
    </cfRule>
  </conditionalFormatting>
  <conditionalFormatting sqref="AM1:AM200">
    <cfRule type="expression" dxfId="364" priority="10">
      <formula>ABS(AM1/AN1)&gt;1.95996398454005</formula>
    </cfRule>
  </conditionalFormatting>
  <conditionalFormatting sqref="AO1:AO200">
    <cfRule type="expression" dxfId="363" priority="9">
      <formula>ABS(AO1/AP1)&gt;1.95996398454005</formula>
    </cfRule>
  </conditionalFormatting>
  <conditionalFormatting sqref="AW1:AW200">
    <cfRule type="expression" dxfId="362" priority="8">
      <formula>ABS(AW1/AX1)&gt;1.95996398454005</formula>
    </cfRule>
  </conditionalFormatting>
  <conditionalFormatting sqref="AY1:AY200">
    <cfRule type="expression" dxfId="361" priority="7">
      <formula>ABS(AY1/AZ1)&gt;1.95996398454005</formula>
    </cfRule>
  </conditionalFormatting>
  <conditionalFormatting sqref="BG1:BG200">
    <cfRule type="expression" dxfId="360" priority="6">
      <formula>ABS(BG1/BH1)&gt;1.95996398454005</formula>
    </cfRule>
  </conditionalFormatting>
  <conditionalFormatting sqref="BI1:BI200">
    <cfRule type="expression" dxfId="359" priority="5">
      <formula>ABS(BI1/BJ1)&gt;1.95996398454005</formula>
    </cfRule>
  </conditionalFormatting>
  <conditionalFormatting sqref="BQ1:BQ200">
    <cfRule type="expression" dxfId="358" priority="4">
      <formula>ABS(BQ1/BR1)&gt;1.95996398454005</formula>
    </cfRule>
  </conditionalFormatting>
  <conditionalFormatting sqref="BS1:BS200">
    <cfRule type="expression" dxfId="357" priority="3">
      <formula>ABS(BS1/BT1)&gt;1.95996398454005</formula>
    </cfRule>
  </conditionalFormatting>
  <conditionalFormatting sqref="CA1:CA200">
    <cfRule type="expression" dxfId="356" priority="2">
      <formula>ABS(CA1/CB1)&gt;1.95996398454005</formula>
    </cfRule>
  </conditionalFormatting>
  <conditionalFormatting sqref="CC1:CC200">
    <cfRule type="expression" dxfId="355" priority="1">
      <formula>ABS(CC1/CD1)&gt;1.95996398454005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T108"/>
  <sheetViews>
    <sheetView showGridLines="0" topLeftCell="BF1" zoomScale="80" workbookViewId="0"/>
  </sheetViews>
  <sheetFormatPr defaultColWidth="10.85546875" defaultRowHeight="12.75" x14ac:dyDescent="0.2"/>
  <cols>
    <col min="1" max="1" width="30.7109375" customWidth="1"/>
    <col min="2" max="2" width="8.7109375" customWidth="1"/>
  </cols>
  <sheetData>
    <row r="1" spans="1:98" x14ac:dyDescent="0.2">
      <c r="A1" s="1" t="s">
        <v>261</v>
      </c>
    </row>
    <row r="2" spans="1:98" x14ac:dyDescent="0.2">
      <c r="A2" s="51" t="s">
        <v>262</v>
      </c>
    </row>
    <row r="3" spans="1:98" x14ac:dyDescent="0.2">
      <c r="A3" s="47" t="s">
        <v>434</v>
      </c>
    </row>
    <row r="4" spans="1:98" x14ac:dyDescent="0.2">
      <c r="A4" s="147" t="str">
        <f>HYPERLINK("#'TOC'!A1", "Back to TOC")</f>
        <v>Back to TOC</v>
      </c>
    </row>
    <row r="7" spans="1:98" ht="15" customHeight="1" x14ac:dyDescent="0.2">
      <c r="B7" s="671" t="s">
        <v>324</v>
      </c>
      <c r="C7" s="674" t="s">
        <v>556</v>
      </c>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759" t="s">
        <v>555</v>
      </c>
      <c r="AH7" s="759"/>
      <c r="AI7" s="674" t="s">
        <v>556</v>
      </c>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759" t="s">
        <v>555</v>
      </c>
      <c r="BN7" s="759"/>
      <c r="BO7" s="674" t="s">
        <v>556</v>
      </c>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759" t="s">
        <v>555</v>
      </c>
      <c r="CT7" s="761"/>
    </row>
    <row r="8" spans="1:98" ht="75" customHeight="1" x14ac:dyDescent="0.2">
      <c r="B8" s="672"/>
      <c r="C8" s="676" t="s">
        <v>490</v>
      </c>
      <c r="D8" s="676"/>
      <c r="E8" s="676" t="s">
        <v>491</v>
      </c>
      <c r="F8" s="676"/>
      <c r="G8" s="676" t="s">
        <v>492</v>
      </c>
      <c r="H8" s="676"/>
      <c r="I8" s="676" t="s">
        <v>493</v>
      </c>
      <c r="J8" s="676"/>
      <c r="K8" s="676" t="s">
        <v>494</v>
      </c>
      <c r="L8" s="676"/>
      <c r="M8" s="676" t="s">
        <v>495</v>
      </c>
      <c r="N8" s="676"/>
      <c r="O8" s="676" t="s">
        <v>535</v>
      </c>
      <c r="P8" s="676"/>
      <c r="Q8" s="676" t="s">
        <v>497</v>
      </c>
      <c r="R8" s="676"/>
      <c r="S8" s="676" t="s">
        <v>536</v>
      </c>
      <c r="T8" s="676"/>
      <c r="U8" s="676" t="s">
        <v>499</v>
      </c>
      <c r="V8" s="676"/>
      <c r="W8" s="676" t="s">
        <v>500</v>
      </c>
      <c r="X8" s="676"/>
      <c r="Y8" s="676" t="s">
        <v>417</v>
      </c>
      <c r="Z8" s="676"/>
      <c r="AA8" s="676" t="s">
        <v>501</v>
      </c>
      <c r="AB8" s="676"/>
      <c r="AC8" s="676" t="s">
        <v>502</v>
      </c>
      <c r="AD8" s="676"/>
      <c r="AE8" s="676" t="s">
        <v>537</v>
      </c>
      <c r="AF8" s="676"/>
      <c r="AG8" s="760"/>
      <c r="AH8" s="760"/>
      <c r="AI8" s="676" t="s">
        <v>490</v>
      </c>
      <c r="AJ8" s="676"/>
      <c r="AK8" s="676" t="s">
        <v>491</v>
      </c>
      <c r="AL8" s="676"/>
      <c r="AM8" s="676" t="s">
        <v>492</v>
      </c>
      <c r="AN8" s="676"/>
      <c r="AO8" s="676" t="s">
        <v>493</v>
      </c>
      <c r="AP8" s="676"/>
      <c r="AQ8" s="676" t="s">
        <v>494</v>
      </c>
      <c r="AR8" s="676"/>
      <c r="AS8" s="676" t="s">
        <v>495</v>
      </c>
      <c r="AT8" s="676"/>
      <c r="AU8" s="676" t="s">
        <v>535</v>
      </c>
      <c r="AV8" s="676"/>
      <c r="AW8" s="676" t="s">
        <v>497</v>
      </c>
      <c r="AX8" s="676"/>
      <c r="AY8" s="676" t="s">
        <v>536</v>
      </c>
      <c r="AZ8" s="676"/>
      <c r="BA8" s="676" t="s">
        <v>499</v>
      </c>
      <c r="BB8" s="676"/>
      <c r="BC8" s="676" t="s">
        <v>500</v>
      </c>
      <c r="BD8" s="676"/>
      <c r="BE8" s="676" t="s">
        <v>417</v>
      </c>
      <c r="BF8" s="676"/>
      <c r="BG8" s="676" t="s">
        <v>501</v>
      </c>
      <c r="BH8" s="676"/>
      <c r="BI8" s="676" t="s">
        <v>502</v>
      </c>
      <c r="BJ8" s="676"/>
      <c r="BK8" s="676" t="s">
        <v>537</v>
      </c>
      <c r="BL8" s="676"/>
      <c r="BM8" s="760"/>
      <c r="BN8" s="760"/>
      <c r="BO8" s="676" t="s">
        <v>490</v>
      </c>
      <c r="BP8" s="676"/>
      <c r="BQ8" s="676" t="s">
        <v>491</v>
      </c>
      <c r="BR8" s="676"/>
      <c r="BS8" s="676" t="s">
        <v>492</v>
      </c>
      <c r="BT8" s="676"/>
      <c r="BU8" s="676" t="s">
        <v>493</v>
      </c>
      <c r="BV8" s="676"/>
      <c r="BW8" s="676" t="s">
        <v>494</v>
      </c>
      <c r="BX8" s="676"/>
      <c r="BY8" s="676" t="s">
        <v>495</v>
      </c>
      <c r="BZ8" s="676"/>
      <c r="CA8" s="676" t="s">
        <v>535</v>
      </c>
      <c r="CB8" s="676"/>
      <c r="CC8" s="676" t="s">
        <v>497</v>
      </c>
      <c r="CD8" s="676"/>
      <c r="CE8" s="676" t="s">
        <v>536</v>
      </c>
      <c r="CF8" s="676"/>
      <c r="CG8" s="676" t="s">
        <v>499</v>
      </c>
      <c r="CH8" s="676"/>
      <c r="CI8" s="676" t="s">
        <v>500</v>
      </c>
      <c r="CJ8" s="676"/>
      <c r="CK8" s="676" t="s">
        <v>417</v>
      </c>
      <c r="CL8" s="676"/>
      <c r="CM8" s="676" t="s">
        <v>501</v>
      </c>
      <c r="CN8" s="676"/>
      <c r="CO8" s="676" t="s">
        <v>502</v>
      </c>
      <c r="CP8" s="676"/>
      <c r="CQ8" s="676" t="s">
        <v>537</v>
      </c>
      <c r="CR8" s="676"/>
      <c r="CS8" s="760"/>
      <c r="CT8" s="762"/>
    </row>
    <row r="9" spans="1:98" ht="15" customHeight="1" x14ac:dyDescent="0.2">
      <c r="B9" s="672"/>
      <c r="C9" s="677" t="s">
        <v>527</v>
      </c>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t="s">
        <v>528</v>
      </c>
      <c r="AJ9" s="677"/>
      <c r="AK9" s="677"/>
      <c r="AL9" s="677"/>
      <c r="AM9" s="677"/>
      <c r="AN9" s="677"/>
      <c r="AO9" s="677"/>
      <c r="AP9" s="677"/>
      <c r="AQ9" s="677"/>
      <c r="AR9" s="677"/>
      <c r="AS9" s="677"/>
      <c r="AT9" s="677"/>
      <c r="AU9" s="677"/>
      <c r="AV9" s="677"/>
      <c r="AW9" s="677"/>
      <c r="AX9" s="677"/>
      <c r="AY9" s="677"/>
      <c r="AZ9" s="677"/>
      <c r="BA9" s="677"/>
      <c r="BB9" s="677"/>
      <c r="BC9" s="677"/>
      <c r="BD9" s="677"/>
      <c r="BE9" s="677"/>
      <c r="BF9" s="677"/>
      <c r="BG9" s="677"/>
      <c r="BH9" s="677"/>
      <c r="BI9" s="677"/>
      <c r="BJ9" s="677"/>
      <c r="BK9" s="677"/>
      <c r="BL9" s="677"/>
      <c r="BM9" s="677"/>
      <c r="BN9" s="677"/>
      <c r="BO9" s="677" t="s">
        <v>529</v>
      </c>
      <c r="BP9" s="677"/>
      <c r="BQ9" s="677"/>
      <c r="BR9" s="677"/>
      <c r="BS9" s="677"/>
      <c r="BT9" s="677"/>
      <c r="BU9" s="677"/>
      <c r="BV9" s="677"/>
      <c r="BW9" s="677"/>
      <c r="BX9" s="677"/>
      <c r="BY9" s="677"/>
      <c r="BZ9" s="677"/>
      <c r="CA9" s="677"/>
      <c r="CB9" s="677"/>
      <c r="CC9" s="677"/>
      <c r="CD9" s="677"/>
      <c r="CE9" s="677"/>
      <c r="CF9" s="677"/>
      <c r="CG9" s="677"/>
      <c r="CH9" s="677"/>
      <c r="CI9" s="677"/>
      <c r="CJ9" s="677"/>
      <c r="CK9" s="677"/>
      <c r="CL9" s="677"/>
      <c r="CM9" s="677"/>
      <c r="CN9" s="677"/>
      <c r="CO9" s="677"/>
      <c r="CP9" s="677"/>
      <c r="CQ9" s="677"/>
      <c r="CR9" s="677"/>
      <c r="CS9" s="677"/>
      <c r="CT9" s="712"/>
    </row>
    <row r="10" spans="1:98" ht="15" customHeight="1" x14ac:dyDescent="0.2">
      <c r="B10" s="673"/>
      <c r="C10" s="4" t="s">
        <v>523</v>
      </c>
      <c r="D10" s="4" t="s">
        <v>328</v>
      </c>
      <c r="E10" s="4" t="s">
        <v>523</v>
      </c>
      <c r="F10" s="4" t="s">
        <v>328</v>
      </c>
      <c r="G10" s="4" t="s">
        <v>523</v>
      </c>
      <c r="H10" s="4" t="s">
        <v>328</v>
      </c>
      <c r="I10" s="4" t="s">
        <v>523</v>
      </c>
      <c r="J10" s="4" t="s">
        <v>328</v>
      </c>
      <c r="K10" s="4" t="s">
        <v>523</v>
      </c>
      <c r="L10" s="4" t="s">
        <v>328</v>
      </c>
      <c r="M10" s="4" t="s">
        <v>523</v>
      </c>
      <c r="N10" s="4" t="s">
        <v>328</v>
      </c>
      <c r="O10" s="4" t="s">
        <v>523</v>
      </c>
      <c r="P10" s="4" t="s">
        <v>328</v>
      </c>
      <c r="Q10" s="4" t="s">
        <v>523</v>
      </c>
      <c r="R10" s="4" t="s">
        <v>328</v>
      </c>
      <c r="S10" s="4" t="s">
        <v>523</v>
      </c>
      <c r="T10" s="4" t="s">
        <v>328</v>
      </c>
      <c r="U10" s="4" t="s">
        <v>523</v>
      </c>
      <c r="V10" s="4" t="s">
        <v>328</v>
      </c>
      <c r="W10" s="4" t="s">
        <v>523</v>
      </c>
      <c r="X10" s="4" t="s">
        <v>328</v>
      </c>
      <c r="Y10" s="4" t="s">
        <v>523</v>
      </c>
      <c r="Z10" s="4" t="s">
        <v>328</v>
      </c>
      <c r="AA10" s="4" t="s">
        <v>523</v>
      </c>
      <c r="AB10" s="4" t="s">
        <v>328</v>
      </c>
      <c r="AC10" s="4" t="s">
        <v>523</v>
      </c>
      <c r="AD10" s="4" t="s">
        <v>328</v>
      </c>
      <c r="AE10" s="4" t="s">
        <v>523</v>
      </c>
      <c r="AF10" s="4" t="s">
        <v>328</v>
      </c>
      <c r="AG10" s="4" t="s">
        <v>524</v>
      </c>
      <c r="AH10" s="4" t="s">
        <v>328</v>
      </c>
      <c r="AI10" s="4" t="s">
        <v>523</v>
      </c>
      <c r="AJ10" s="4" t="s">
        <v>328</v>
      </c>
      <c r="AK10" s="4" t="s">
        <v>523</v>
      </c>
      <c r="AL10" s="4" t="s">
        <v>328</v>
      </c>
      <c r="AM10" s="4" t="s">
        <v>523</v>
      </c>
      <c r="AN10" s="4" t="s">
        <v>328</v>
      </c>
      <c r="AO10" s="4" t="s">
        <v>523</v>
      </c>
      <c r="AP10" s="4" t="s">
        <v>328</v>
      </c>
      <c r="AQ10" s="4" t="s">
        <v>523</v>
      </c>
      <c r="AR10" s="4" t="s">
        <v>328</v>
      </c>
      <c r="AS10" s="4" t="s">
        <v>523</v>
      </c>
      <c r="AT10" s="4" t="s">
        <v>328</v>
      </c>
      <c r="AU10" s="4" t="s">
        <v>523</v>
      </c>
      <c r="AV10" s="4" t="s">
        <v>328</v>
      </c>
      <c r="AW10" s="4" t="s">
        <v>523</v>
      </c>
      <c r="AX10" s="4" t="s">
        <v>328</v>
      </c>
      <c r="AY10" s="4" t="s">
        <v>523</v>
      </c>
      <c r="AZ10" s="4" t="s">
        <v>328</v>
      </c>
      <c r="BA10" s="4" t="s">
        <v>523</v>
      </c>
      <c r="BB10" s="4" t="s">
        <v>328</v>
      </c>
      <c r="BC10" s="4" t="s">
        <v>523</v>
      </c>
      <c r="BD10" s="4" t="s">
        <v>328</v>
      </c>
      <c r="BE10" s="4" t="s">
        <v>523</v>
      </c>
      <c r="BF10" s="4" t="s">
        <v>328</v>
      </c>
      <c r="BG10" s="4" t="s">
        <v>523</v>
      </c>
      <c r="BH10" s="4" t="s">
        <v>328</v>
      </c>
      <c r="BI10" s="4" t="s">
        <v>523</v>
      </c>
      <c r="BJ10" s="4" t="s">
        <v>328</v>
      </c>
      <c r="BK10" s="4" t="s">
        <v>523</v>
      </c>
      <c r="BL10" s="4" t="s">
        <v>328</v>
      </c>
      <c r="BM10" s="4" t="s">
        <v>524</v>
      </c>
      <c r="BN10" s="4" t="s">
        <v>328</v>
      </c>
      <c r="BO10" s="4" t="s">
        <v>523</v>
      </c>
      <c r="BP10" s="4" t="s">
        <v>328</v>
      </c>
      <c r="BQ10" s="4" t="s">
        <v>523</v>
      </c>
      <c r="BR10" s="4" t="s">
        <v>328</v>
      </c>
      <c r="BS10" s="4" t="s">
        <v>523</v>
      </c>
      <c r="BT10" s="4" t="s">
        <v>328</v>
      </c>
      <c r="BU10" s="4" t="s">
        <v>523</v>
      </c>
      <c r="BV10" s="4" t="s">
        <v>328</v>
      </c>
      <c r="BW10" s="4" t="s">
        <v>523</v>
      </c>
      <c r="BX10" s="4" t="s">
        <v>328</v>
      </c>
      <c r="BY10" s="4" t="s">
        <v>523</v>
      </c>
      <c r="BZ10" s="4" t="s">
        <v>328</v>
      </c>
      <c r="CA10" s="4" t="s">
        <v>523</v>
      </c>
      <c r="CB10" s="4" t="s">
        <v>328</v>
      </c>
      <c r="CC10" s="4" t="s">
        <v>523</v>
      </c>
      <c r="CD10" s="4" t="s">
        <v>328</v>
      </c>
      <c r="CE10" s="4" t="s">
        <v>523</v>
      </c>
      <c r="CF10" s="4" t="s">
        <v>328</v>
      </c>
      <c r="CG10" s="4" t="s">
        <v>523</v>
      </c>
      <c r="CH10" s="4" t="s">
        <v>328</v>
      </c>
      <c r="CI10" s="4" t="s">
        <v>523</v>
      </c>
      <c r="CJ10" s="4" t="s">
        <v>328</v>
      </c>
      <c r="CK10" s="4" t="s">
        <v>523</v>
      </c>
      <c r="CL10" s="4" t="s">
        <v>328</v>
      </c>
      <c r="CM10" s="4" t="s">
        <v>523</v>
      </c>
      <c r="CN10" s="4" t="s">
        <v>328</v>
      </c>
      <c r="CO10" s="4" t="s">
        <v>523</v>
      </c>
      <c r="CP10" s="4" t="s">
        <v>328</v>
      </c>
      <c r="CQ10" s="4" t="s">
        <v>523</v>
      </c>
      <c r="CR10" s="4" t="s">
        <v>328</v>
      </c>
      <c r="CS10" s="4" t="s">
        <v>524</v>
      </c>
      <c r="CT10" s="5" t="s">
        <v>328</v>
      </c>
    </row>
    <row r="11" spans="1:98" ht="12.95" customHeight="1" x14ac:dyDescent="0.2">
      <c r="A11" s="6"/>
      <c r="B11" s="7"/>
      <c r="C11" s="209"/>
      <c r="D11" s="275"/>
      <c r="E11" s="209"/>
      <c r="F11" s="275"/>
      <c r="G11" s="209"/>
      <c r="H11" s="275"/>
      <c r="I11" s="209"/>
      <c r="J11" s="275"/>
      <c r="K11" s="209"/>
      <c r="L11" s="275"/>
      <c r="M11" s="209"/>
      <c r="N11" s="275"/>
      <c r="O11" s="209"/>
      <c r="P11" s="275"/>
      <c r="Q11" s="209"/>
      <c r="R11" s="275"/>
      <c r="S11" s="209"/>
      <c r="T11" s="275"/>
      <c r="U11" s="209"/>
      <c r="V11" s="275"/>
      <c r="W11" s="209"/>
      <c r="X11" s="275"/>
      <c r="Y11" s="209"/>
      <c r="Z11" s="275"/>
      <c r="AA11" s="209"/>
      <c r="AB11" s="275"/>
      <c r="AC11" s="209"/>
      <c r="AD11" s="275"/>
      <c r="AE11" s="209"/>
      <c r="AF11" s="275"/>
      <c r="AG11" s="209"/>
      <c r="AH11" s="275"/>
      <c r="AI11" s="209"/>
      <c r="AJ11" s="275"/>
      <c r="AK11" s="209"/>
      <c r="AL11" s="275"/>
      <c r="AM11" s="209"/>
      <c r="AN11" s="275"/>
      <c r="AO11" s="209"/>
      <c r="AP11" s="275"/>
      <c r="AQ11" s="209"/>
      <c r="AR11" s="275"/>
      <c r="AS11" s="209"/>
      <c r="AT11" s="275"/>
      <c r="AU11" s="209"/>
      <c r="AV11" s="275"/>
      <c r="AW11" s="209"/>
      <c r="AX11" s="275"/>
      <c r="AY11" s="209"/>
      <c r="AZ11" s="275"/>
      <c r="BA11" s="209"/>
      <c r="BB11" s="275"/>
      <c r="BC11" s="209"/>
      <c r="BD11" s="275"/>
      <c r="BE11" s="209"/>
      <c r="BF11" s="275"/>
      <c r="BG11" s="209"/>
      <c r="BH11" s="275"/>
      <c r="BI11" s="209"/>
      <c r="BJ11" s="275"/>
      <c r="BK11" s="209"/>
      <c r="BL11" s="275"/>
      <c r="BM11" s="209"/>
      <c r="BN11" s="275"/>
      <c r="BO11" s="209"/>
      <c r="BP11" s="275"/>
      <c r="BQ11" s="209"/>
      <c r="BR11" s="275"/>
      <c r="BS11" s="209"/>
      <c r="BT11" s="275"/>
      <c r="BU11" s="209"/>
      <c r="BV11" s="275"/>
      <c r="BW11" s="209"/>
      <c r="BX11" s="275"/>
      <c r="BY11" s="209"/>
      <c r="BZ11" s="275"/>
      <c r="CA11" s="209"/>
      <c r="CB11" s="275"/>
      <c r="CC11" s="209"/>
      <c r="CD11" s="275"/>
      <c r="CE11" s="209"/>
      <c r="CF11" s="275"/>
      <c r="CG11" s="209"/>
      <c r="CH11" s="275"/>
      <c r="CI11" s="209"/>
      <c r="CJ11" s="275"/>
      <c r="CK11" s="209"/>
      <c r="CL11" s="275"/>
      <c r="CM11" s="209"/>
      <c r="CN11" s="275"/>
      <c r="CO11" s="209"/>
      <c r="CP11" s="275"/>
      <c r="CQ11" s="209"/>
      <c r="CR11" s="275"/>
      <c r="CS11" s="209"/>
      <c r="CT11" s="283"/>
    </row>
    <row r="12" spans="1:98" ht="12.95" customHeight="1" x14ac:dyDescent="0.2">
      <c r="A12" s="2" t="s">
        <v>340</v>
      </c>
      <c r="B12" s="12">
        <v>2</v>
      </c>
      <c r="C12" s="197">
        <v>-0.218010791974833</v>
      </c>
      <c r="D12" s="269">
        <v>0.285755157230627</v>
      </c>
      <c r="E12" s="197">
        <v>0.10375955893858201</v>
      </c>
      <c r="F12" s="269">
        <v>0.20750973246003801</v>
      </c>
      <c r="G12" s="197">
        <v>-1.7897244509028201E-2</v>
      </c>
      <c r="H12" s="269">
        <v>0.19227796320259199</v>
      </c>
      <c r="I12" s="197">
        <v>5.3815921629461402E-2</v>
      </c>
      <c r="J12" s="269">
        <v>0.20102850928596</v>
      </c>
      <c r="K12" s="197">
        <v>-6.9404307603573398E-2</v>
      </c>
      <c r="L12" s="269">
        <v>0.155437692582304</v>
      </c>
      <c r="M12" s="197">
        <v>-0.24225491635274399</v>
      </c>
      <c r="N12" s="269">
        <v>0.118683076010921</v>
      </c>
      <c r="O12" s="197">
        <v>-1.3475022643115901E-2</v>
      </c>
      <c r="P12" s="269">
        <v>8.2248194879509004E-2</v>
      </c>
      <c r="Q12" s="197">
        <v>-0.32381080144490998</v>
      </c>
      <c r="R12" s="269">
        <v>0.16685497071129199</v>
      </c>
      <c r="S12" s="197">
        <v>0.10422130855141699</v>
      </c>
      <c r="T12" s="269">
        <v>0.139928449823916</v>
      </c>
      <c r="U12" s="197">
        <v>0.15615891262446499</v>
      </c>
      <c r="V12" s="269">
        <v>0.214458917256904</v>
      </c>
      <c r="W12" s="197">
        <v>-0.37729494173579398</v>
      </c>
      <c r="X12" s="269">
        <v>0.120559406891819</v>
      </c>
      <c r="Y12" s="197">
        <v>-2.9407526763345199E-2</v>
      </c>
      <c r="Z12" s="269">
        <v>0.13880883380761599</v>
      </c>
      <c r="AA12" s="197">
        <v>0.201880123593977</v>
      </c>
      <c r="AB12" s="269">
        <v>0.205347000252881</v>
      </c>
      <c r="AC12" s="197">
        <v>-7.8271156025032304E-2</v>
      </c>
      <c r="AD12" s="269">
        <v>0.173974214816494</v>
      </c>
      <c r="AE12" s="197">
        <v>0.19083280464948099</v>
      </c>
      <c r="AF12" s="269">
        <v>0.20232032849394499</v>
      </c>
      <c r="AG12" s="197">
        <v>1.71156805981032</v>
      </c>
      <c r="AH12" s="269">
        <v>0.79071052774832196</v>
      </c>
      <c r="AI12" s="197">
        <v>-0.256575157700276</v>
      </c>
      <c r="AJ12" s="269">
        <v>0.28643791199690999</v>
      </c>
      <c r="AK12" s="197">
        <v>0.13292173260463599</v>
      </c>
      <c r="AL12" s="269">
        <v>0.211925563077517</v>
      </c>
      <c r="AM12" s="197">
        <v>-1.5690381276667199E-2</v>
      </c>
      <c r="AN12" s="269">
        <v>0.195913413724844</v>
      </c>
      <c r="AO12" s="197">
        <v>0.112567017476839</v>
      </c>
      <c r="AP12" s="269">
        <v>0.204667072850411</v>
      </c>
      <c r="AQ12" s="197">
        <v>-5.1021943075202102E-2</v>
      </c>
      <c r="AR12" s="269">
        <v>0.158011006342614</v>
      </c>
      <c r="AS12" s="197">
        <v>-0.25219939206487302</v>
      </c>
      <c r="AT12" s="269">
        <v>0.11882114301140501</v>
      </c>
      <c r="AU12" s="197">
        <v>-5.9570565518774599E-2</v>
      </c>
      <c r="AV12" s="269">
        <v>8.2219281294628299E-2</v>
      </c>
      <c r="AW12" s="197">
        <v>-0.285307642390209</v>
      </c>
      <c r="AX12" s="269">
        <v>0.16099618726436499</v>
      </c>
      <c r="AY12" s="197">
        <v>0.13230354574009601</v>
      </c>
      <c r="AZ12" s="269">
        <v>0.14350964318345599</v>
      </c>
      <c r="BA12" s="197">
        <v>0.14192114927847199</v>
      </c>
      <c r="BB12" s="269">
        <v>0.21119840602200499</v>
      </c>
      <c r="BC12" s="197">
        <v>-0.33375351262834302</v>
      </c>
      <c r="BD12" s="269">
        <v>0.11743872759281</v>
      </c>
      <c r="BE12" s="197">
        <v>-3.0556913517237001E-2</v>
      </c>
      <c r="BF12" s="269">
        <v>0.14090663613212201</v>
      </c>
      <c r="BG12" s="197">
        <v>0.16238366016154401</v>
      </c>
      <c r="BH12" s="269">
        <v>0.20183773046228901</v>
      </c>
      <c r="BI12" s="197">
        <v>-8.2770368759633506E-2</v>
      </c>
      <c r="BJ12" s="269">
        <v>0.173099602255428</v>
      </c>
      <c r="BK12" s="197">
        <v>0.184889239633589</v>
      </c>
      <c r="BL12" s="269">
        <v>0.20100242685366701</v>
      </c>
      <c r="BM12" s="197">
        <v>4.2148112909240698</v>
      </c>
      <c r="BN12" s="269">
        <v>1.1054186790570799</v>
      </c>
      <c r="BO12" s="197">
        <v>-0.29859141029533198</v>
      </c>
      <c r="BP12" s="269">
        <v>0.27913467527824998</v>
      </c>
      <c r="BQ12" s="197">
        <v>0.178086943247662</v>
      </c>
      <c r="BR12" s="269">
        <v>0.21589575356716201</v>
      </c>
      <c r="BS12" s="197">
        <v>-1.51898716284239E-2</v>
      </c>
      <c r="BT12" s="269">
        <v>0.196485822826656</v>
      </c>
      <c r="BU12" s="197">
        <v>9.6715968634894303E-2</v>
      </c>
      <c r="BV12" s="269">
        <v>0.19931076262573599</v>
      </c>
      <c r="BW12" s="197">
        <v>-1.5523741812591901E-2</v>
      </c>
      <c r="BX12" s="269">
        <v>0.159116030715483</v>
      </c>
      <c r="BY12" s="197">
        <v>-0.25795892731918701</v>
      </c>
      <c r="BZ12" s="269">
        <v>0.11813274663850799</v>
      </c>
      <c r="CA12" s="197">
        <v>-7.1309967183677894E-2</v>
      </c>
      <c r="CB12" s="269">
        <v>8.1845828739845902E-2</v>
      </c>
      <c r="CC12" s="197">
        <v>-0.26919750798689401</v>
      </c>
      <c r="CD12" s="269">
        <v>0.158683293175609</v>
      </c>
      <c r="CE12" s="197">
        <v>0.10867553828356399</v>
      </c>
      <c r="CF12" s="269">
        <v>0.14278670095238299</v>
      </c>
      <c r="CG12" s="197">
        <v>0.164407605149161</v>
      </c>
      <c r="CH12" s="269">
        <v>0.21181318914717701</v>
      </c>
      <c r="CI12" s="197">
        <v>-0.32743670546365</v>
      </c>
      <c r="CJ12" s="269">
        <v>0.11890294414894501</v>
      </c>
      <c r="CK12" s="197">
        <v>-2.92092890073859E-2</v>
      </c>
      <c r="CL12" s="269">
        <v>0.13980415274083299</v>
      </c>
      <c r="CM12" s="197">
        <v>0.176779121534338</v>
      </c>
      <c r="CN12" s="269">
        <v>0.21070562340641399</v>
      </c>
      <c r="CO12" s="197">
        <v>-8.0666877757813699E-2</v>
      </c>
      <c r="CP12" s="269">
        <v>0.17569081946190099</v>
      </c>
      <c r="CQ12" s="197">
        <v>0.16533958407539201</v>
      </c>
      <c r="CR12" s="269">
        <v>0.20383073290852899</v>
      </c>
      <c r="CS12" s="197">
        <v>4.8595960178714197</v>
      </c>
      <c r="CT12" s="277">
        <v>1.2011818471051401</v>
      </c>
    </row>
    <row r="13" spans="1:98" ht="12.95" customHeight="1" x14ac:dyDescent="0.2">
      <c r="A13" s="2" t="s">
        <v>341</v>
      </c>
      <c r="B13" s="12">
        <v>2</v>
      </c>
      <c r="C13" s="197">
        <v>7.1492637936902706E-2</v>
      </c>
      <c r="D13" s="269">
        <v>0.35084132846058103</v>
      </c>
      <c r="E13" s="197">
        <v>0.44309796872412099</v>
      </c>
      <c r="F13" s="269">
        <v>0.38386723202575901</v>
      </c>
      <c r="G13" s="197">
        <v>3.15019402690375E-2</v>
      </c>
      <c r="H13" s="269">
        <v>0.31115233524171199</v>
      </c>
      <c r="I13" s="197">
        <v>0.219935357808898</v>
      </c>
      <c r="J13" s="269">
        <v>0.27867385785117799</v>
      </c>
      <c r="K13" s="197">
        <v>0.236469816798724</v>
      </c>
      <c r="L13" s="269">
        <v>0.29223115416303203</v>
      </c>
      <c r="M13" s="197">
        <v>-0.25544664884941998</v>
      </c>
      <c r="N13" s="269">
        <v>0.27536021842318897</v>
      </c>
      <c r="O13" s="197">
        <v>4.7610118666779999E-2</v>
      </c>
      <c r="P13" s="269">
        <v>0.11654849958216799</v>
      </c>
      <c r="Q13" s="197">
        <v>-0.52333784942913297</v>
      </c>
      <c r="R13" s="269">
        <v>0.23263761025961499</v>
      </c>
      <c r="S13" s="197">
        <v>-0.17344694051477799</v>
      </c>
      <c r="T13" s="269">
        <v>0.29527679546670899</v>
      </c>
      <c r="U13" s="197">
        <v>-0.29777033929563101</v>
      </c>
      <c r="V13" s="269">
        <v>0.27684723300571201</v>
      </c>
      <c r="W13" s="197">
        <v>3.30406199532123E-3</v>
      </c>
      <c r="X13" s="269">
        <v>0.24032480704650599</v>
      </c>
      <c r="Y13" s="197">
        <v>0.377546317122813</v>
      </c>
      <c r="Z13" s="269">
        <v>0.212345944785923</v>
      </c>
      <c r="AA13" s="197">
        <v>4.2823067668873302E-3</v>
      </c>
      <c r="AB13" s="269">
        <v>0.32955764464677301</v>
      </c>
      <c r="AC13" s="197">
        <v>0.185018327253413</v>
      </c>
      <c r="AD13" s="269">
        <v>0.30073478599971998</v>
      </c>
      <c r="AE13" s="197">
        <v>-8.85992958514977E-2</v>
      </c>
      <c r="AF13" s="269">
        <v>0.23073785930589499</v>
      </c>
      <c r="AG13" s="197">
        <v>1.16649008080869</v>
      </c>
      <c r="AH13" s="269">
        <v>0.95948984532235304</v>
      </c>
      <c r="AI13" s="197">
        <v>1.9298628535899202E-2</v>
      </c>
      <c r="AJ13" s="269">
        <v>0.344878232193224</v>
      </c>
      <c r="AK13" s="197">
        <v>0.48360327058525898</v>
      </c>
      <c r="AL13" s="269">
        <v>0.39146400023794198</v>
      </c>
      <c r="AM13" s="197">
        <v>2.4039636726408499E-2</v>
      </c>
      <c r="AN13" s="269">
        <v>0.307654840661096</v>
      </c>
      <c r="AO13" s="197">
        <v>0.168531512745733</v>
      </c>
      <c r="AP13" s="269">
        <v>0.27948354424941801</v>
      </c>
      <c r="AQ13" s="197">
        <v>0.236991313734638</v>
      </c>
      <c r="AR13" s="269">
        <v>0.287603440853614</v>
      </c>
      <c r="AS13" s="197">
        <v>-0.23399505591759101</v>
      </c>
      <c r="AT13" s="269">
        <v>0.28326734571236301</v>
      </c>
      <c r="AU13" s="197">
        <v>3.6820357219114898E-2</v>
      </c>
      <c r="AV13" s="269">
        <v>0.116992554750653</v>
      </c>
      <c r="AW13" s="197">
        <v>-0.54436692465576797</v>
      </c>
      <c r="AX13" s="269">
        <v>0.23223200542493799</v>
      </c>
      <c r="AY13" s="197">
        <v>-0.159901554684654</v>
      </c>
      <c r="AZ13" s="269">
        <v>0.29922843171724001</v>
      </c>
      <c r="BA13" s="197">
        <v>-0.28968326163999802</v>
      </c>
      <c r="BB13" s="269">
        <v>0.27387598821757903</v>
      </c>
      <c r="BC13" s="197">
        <v>2.9335880022437501E-2</v>
      </c>
      <c r="BD13" s="269">
        <v>0.23928078578793999</v>
      </c>
      <c r="BE13" s="197">
        <v>0.37442388856292502</v>
      </c>
      <c r="BF13" s="269">
        <v>0.21208783742272899</v>
      </c>
      <c r="BG13" s="197">
        <v>3.6046178181679898E-2</v>
      </c>
      <c r="BH13" s="269">
        <v>0.33643293552475301</v>
      </c>
      <c r="BI13" s="197">
        <v>0.173016879231528</v>
      </c>
      <c r="BJ13" s="269">
        <v>0.29279337564017399</v>
      </c>
      <c r="BK13" s="197">
        <v>-0.15013247951877801</v>
      </c>
      <c r="BL13" s="269">
        <v>0.229910465928228</v>
      </c>
      <c r="BM13" s="197">
        <v>2.4993310607162198</v>
      </c>
      <c r="BN13" s="269">
        <v>1.2511012449646099</v>
      </c>
      <c r="BO13" s="197">
        <v>6.6758826293099996E-2</v>
      </c>
      <c r="BP13" s="269">
        <v>0.34351899786318801</v>
      </c>
      <c r="BQ13" s="197">
        <v>0.47216977330585402</v>
      </c>
      <c r="BR13" s="269">
        <v>0.38212494464345598</v>
      </c>
      <c r="BS13" s="197">
        <v>-1.23328396384643E-2</v>
      </c>
      <c r="BT13" s="269">
        <v>0.30297419468596898</v>
      </c>
      <c r="BU13" s="197">
        <v>0.16816771824411</v>
      </c>
      <c r="BV13" s="269">
        <v>0.28842893126953201</v>
      </c>
      <c r="BW13" s="197">
        <v>0.27145712182480702</v>
      </c>
      <c r="BX13" s="269">
        <v>0.286413983789851</v>
      </c>
      <c r="BY13" s="197">
        <v>-0.28255423681069303</v>
      </c>
      <c r="BZ13" s="269">
        <v>0.28386388861841</v>
      </c>
      <c r="CA13" s="197">
        <v>7.0533822047177397E-2</v>
      </c>
      <c r="CB13" s="269">
        <v>0.118433610421428</v>
      </c>
      <c r="CC13" s="197">
        <v>-0.50063369638556099</v>
      </c>
      <c r="CD13" s="269">
        <v>0.23263080469875</v>
      </c>
      <c r="CE13" s="197">
        <v>-0.20578491721376499</v>
      </c>
      <c r="CF13" s="269">
        <v>0.300483221181366</v>
      </c>
      <c r="CG13" s="197">
        <v>-0.29041699821573802</v>
      </c>
      <c r="CH13" s="269">
        <v>0.27955736997228697</v>
      </c>
      <c r="CI13" s="197">
        <v>1.3651436753833301E-2</v>
      </c>
      <c r="CJ13" s="269">
        <v>0.24168845206033299</v>
      </c>
      <c r="CK13" s="197">
        <v>0.34873569708570801</v>
      </c>
      <c r="CL13" s="269">
        <v>0.216024912567676</v>
      </c>
      <c r="CM13" s="197">
        <v>2.3179251471931402E-2</v>
      </c>
      <c r="CN13" s="269">
        <v>0.33829537393226999</v>
      </c>
      <c r="CO13" s="197">
        <v>0.24362583043514699</v>
      </c>
      <c r="CP13" s="269">
        <v>0.28823953499378702</v>
      </c>
      <c r="CQ13" s="197">
        <v>-0.151645130556566</v>
      </c>
      <c r="CR13" s="269">
        <v>0.228017375555263</v>
      </c>
      <c r="CS13" s="197">
        <v>3.4498057594288398</v>
      </c>
      <c r="CT13" s="277">
        <v>1.3978596100617</v>
      </c>
    </row>
    <row r="14" spans="1:98" ht="12.95" customHeight="1" x14ac:dyDescent="0.2">
      <c r="A14" s="2" t="s">
        <v>342</v>
      </c>
      <c r="B14" s="12">
        <v>2</v>
      </c>
      <c r="C14" s="197">
        <v>0.32121264763943802</v>
      </c>
      <c r="D14" s="269">
        <v>0.23208689579550701</v>
      </c>
      <c r="E14" s="197">
        <v>-0.22089311532401201</v>
      </c>
      <c r="F14" s="269">
        <v>0.159019090212317</v>
      </c>
      <c r="G14" s="197">
        <v>-3.21738571448821E-2</v>
      </c>
      <c r="H14" s="269">
        <v>0.154076917619489</v>
      </c>
      <c r="I14" s="197">
        <v>-5.7260390434896599E-2</v>
      </c>
      <c r="J14" s="269">
        <v>0.15779186137686199</v>
      </c>
      <c r="K14" s="197">
        <v>-0.16540419965358899</v>
      </c>
      <c r="L14" s="269">
        <v>0.13778990597830601</v>
      </c>
      <c r="M14" s="197">
        <v>0.24228102579859501</v>
      </c>
      <c r="N14" s="269">
        <v>0.146573811485743</v>
      </c>
      <c r="O14" s="197">
        <v>-3.72256890893639E-3</v>
      </c>
      <c r="P14" s="269">
        <v>8.7035735518989396E-2</v>
      </c>
      <c r="Q14" s="197">
        <v>-8.6315063242236797E-2</v>
      </c>
      <c r="R14" s="269">
        <v>9.9949248285048503E-2</v>
      </c>
      <c r="S14" s="197">
        <v>0.248481352339986</v>
      </c>
      <c r="T14" s="269">
        <v>0.20181223575893101</v>
      </c>
      <c r="U14" s="197">
        <v>0.10678287136384</v>
      </c>
      <c r="V14" s="269">
        <v>0.16924870480172699</v>
      </c>
      <c r="W14" s="197">
        <v>0.21649534487612801</v>
      </c>
      <c r="X14" s="269">
        <v>0.13314104849172401</v>
      </c>
      <c r="Y14" s="197">
        <v>1.2814673364490299E-2</v>
      </c>
      <c r="Z14" s="269">
        <v>0.118001387855829</v>
      </c>
      <c r="AA14" s="197">
        <v>-0.252124457260611</v>
      </c>
      <c r="AB14" s="269">
        <v>0.17593417339099399</v>
      </c>
      <c r="AC14" s="197">
        <v>8.1998676024864894E-2</v>
      </c>
      <c r="AD14" s="269">
        <v>0.13196025372079001</v>
      </c>
      <c r="AE14" s="197">
        <v>-6.9428333377167195E-2</v>
      </c>
      <c r="AF14" s="269">
        <v>0.117512776472355</v>
      </c>
      <c r="AG14" s="197">
        <v>0.79905165634660502</v>
      </c>
      <c r="AH14" s="269">
        <v>0.60115130548207696</v>
      </c>
      <c r="AI14" s="197">
        <v>0.278735556121605</v>
      </c>
      <c r="AJ14" s="269">
        <v>0.225674411710301</v>
      </c>
      <c r="AK14" s="197">
        <v>-0.167939822313006</v>
      </c>
      <c r="AL14" s="269">
        <v>0.15887850803196699</v>
      </c>
      <c r="AM14" s="197">
        <v>2.1757304721801901E-2</v>
      </c>
      <c r="AN14" s="269">
        <v>0.16161523059148999</v>
      </c>
      <c r="AO14" s="197">
        <v>-8.2766457130095797E-2</v>
      </c>
      <c r="AP14" s="269">
        <v>0.155448652510255</v>
      </c>
      <c r="AQ14" s="197">
        <v>-0.18801896201969701</v>
      </c>
      <c r="AR14" s="269">
        <v>0.136725136084655</v>
      </c>
      <c r="AS14" s="197">
        <v>0.155915128746756</v>
      </c>
      <c r="AT14" s="269">
        <v>0.14837414539405899</v>
      </c>
      <c r="AU14" s="197">
        <v>-3.5638125966923298E-2</v>
      </c>
      <c r="AV14" s="269">
        <v>8.4335260758769404E-2</v>
      </c>
      <c r="AW14" s="197">
        <v>-8.6865524716181905E-2</v>
      </c>
      <c r="AX14" s="269">
        <v>0.10149565827581</v>
      </c>
      <c r="AY14" s="197">
        <v>0.34575977947113401</v>
      </c>
      <c r="AZ14" s="269">
        <v>0.203932430460667</v>
      </c>
      <c r="BA14" s="197">
        <v>0.108925486073727</v>
      </c>
      <c r="BB14" s="269">
        <v>0.17094752826758799</v>
      </c>
      <c r="BC14" s="197">
        <v>0.21740999628553401</v>
      </c>
      <c r="BD14" s="269">
        <v>0.13326788364025899</v>
      </c>
      <c r="BE14" s="197">
        <v>1.00436489874183E-2</v>
      </c>
      <c r="BF14" s="269">
        <v>0.11502941082652</v>
      </c>
      <c r="BG14" s="197">
        <v>-0.25013039644493701</v>
      </c>
      <c r="BH14" s="269">
        <v>0.17955572068946901</v>
      </c>
      <c r="BI14" s="197">
        <v>0.139352656336552</v>
      </c>
      <c r="BJ14" s="269">
        <v>0.12980543613373299</v>
      </c>
      <c r="BK14" s="197">
        <v>-0.10132050124696999</v>
      </c>
      <c r="BL14" s="269">
        <v>0.117658256986649</v>
      </c>
      <c r="BM14" s="197">
        <v>3.24569075462224</v>
      </c>
      <c r="BN14" s="269">
        <v>1.0316652961883199</v>
      </c>
      <c r="BO14" s="197">
        <v>0.27588287521577298</v>
      </c>
      <c r="BP14" s="269">
        <v>0.22198168243993699</v>
      </c>
      <c r="BQ14" s="197">
        <v>-0.161529763302902</v>
      </c>
      <c r="BR14" s="269">
        <v>0.15698927302464799</v>
      </c>
      <c r="BS14" s="197">
        <v>1.4371720730342499E-2</v>
      </c>
      <c r="BT14" s="269">
        <v>0.15937149057949301</v>
      </c>
      <c r="BU14" s="197">
        <v>-6.5314993211746095E-2</v>
      </c>
      <c r="BV14" s="269">
        <v>0.156948770141766</v>
      </c>
      <c r="BW14" s="197">
        <v>-0.17555283188316301</v>
      </c>
      <c r="BX14" s="269">
        <v>0.134892784247683</v>
      </c>
      <c r="BY14" s="197">
        <v>0.145108876095597</v>
      </c>
      <c r="BZ14" s="269">
        <v>0.14578049055100201</v>
      </c>
      <c r="CA14" s="197">
        <v>-7.0780925951215703E-3</v>
      </c>
      <c r="CB14" s="269">
        <v>8.4848761564387795E-2</v>
      </c>
      <c r="CC14" s="197">
        <v>-8.6850271323598099E-2</v>
      </c>
      <c r="CD14" s="269">
        <v>0.10141231858003601</v>
      </c>
      <c r="CE14" s="197">
        <v>0.35392498907009001</v>
      </c>
      <c r="CF14" s="269">
        <v>0.20491137545739699</v>
      </c>
      <c r="CG14" s="197">
        <v>0.122448141451207</v>
      </c>
      <c r="CH14" s="269">
        <v>0.17024650825990101</v>
      </c>
      <c r="CI14" s="197">
        <v>0.20672476743700999</v>
      </c>
      <c r="CJ14" s="269">
        <v>0.13118155402392401</v>
      </c>
      <c r="CK14" s="197">
        <v>1.24479514090908E-2</v>
      </c>
      <c r="CL14" s="269">
        <v>0.116507275729445</v>
      </c>
      <c r="CM14" s="197">
        <v>-0.25229990408255498</v>
      </c>
      <c r="CN14" s="269">
        <v>0.18139753335557901</v>
      </c>
      <c r="CO14" s="197">
        <v>0.117874346751415</v>
      </c>
      <c r="CP14" s="269">
        <v>0.12841796398070901</v>
      </c>
      <c r="CQ14" s="197">
        <v>-0.10972100796635401</v>
      </c>
      <c r="CR14" s="269">
        <v>0.11598677443491499</v>
      </c>
      <c r="CS14" s="197">
        <v>3.7149866310874402</v>
      </c>
      <c r="CT14" s="277">
        <v>1.16617958942162</v>
      </c>
    </row>
    <row r="15" spans="1:98" ht="12.95" customHeight="1" x14ac:dyDescent="0.2">
      <c r="A15" s="2" t="s">
        <v>343</v>
      </c>
      <c r="B15" s="12">
        <v>2</v>
      </c>
      <c r="C15" s="197">
        <v>0.106673971738829</v>
      </c>
      <c r="D15" s="269">
        <v>0.19540243667176699</v>
      </c>
      <c r="E15" s="197">
        <v>0.37107132589953901</v>
      </c>
      <c r="F15" s="269">
        <v>0.15068840604737599</v>
      </c>
      <c r="G15" s="197">
        <v>-0.14771814309605899</v>
      </c>
      <c r="H15" s="269">
        <v>0.127874446617356</v>
      </c>
      <c r="I15" s="197">
        <v>-0.31387475135521298</v>
      </c>
      <c r="J15" s="269">
        <v>0.15764662114563099</v>
      </c>
      <c r="K15" s="197">
        <v>7.2863357044367805E-2</v>
      </c>
      <c r="L15" s="269">
        <v>0.129262975813661</v>
      </c>
      <c r="M15" s="197">
        <v>-0.291343585348044</v>
      </c>
      <c r="N15" s="269">
        <v>0.13160567186988001</v>
      </c>
      <c r="O15" s="197">
        <v>0.17215751414719799</v>
      </c>
      <c r="P15" s="269">
        <v>0.10124814714036701</v>
      </c>
      <c r="Q15" s="197">
        <v>-0.41057271210048102</v>
      </c>
      <c r="R15" s="269">
        <v>0.12525639991125001</v>
      </c>
      <c r="S15" s="197">
        <v>-5.8631807195872597E-2</v>
      </c>
      <c r="T15" s="269">
        <v>0.113965836467236</v>
      </c>
      <c r="U15" s="197">
        <v>0.35189281115252202</v>
      </c>
      <c r="V15" s="269">
        <v>0.16900658244418501</v>
      </c>
      <c r="W15" s="197">
        <v>-4.15175387873584E-2</v>
      </c>
      <c r="X15" s="269">
        <v>0.137697137719688</v>
      </c>
      <c r="Y15" s="197">
        <v>-3.65417265937625E-3</v>
      </c>
      <c r="Z15" s="269">
        <v>0.113403283049916</v>
      </c>
      <c r="AA15" s="197">
        <v>0.15512726433759999</v>
      </c>
      <c r="AB15" s="269">
        <v>0.18104756410824399</v>
      </c>
      <c r="AC15" s="197">
        <v>0.28412849237478</v>
      </c>
      <c r="AD15" s="269">
        <v>0.13932694693143399</v>
      </c>
      <c r="AE15" s="197">
        <v>-0.26238055095552998</v>
      </c>
      <c r="AF15" s="269">
        <v>0.14256176840840001</v>
      </c>
      <c r="AG15" s="197">
        <v>1.5393979455645399</v>
      </c>
      <c r="AH15" s="269">
        <v>0.65359994335264004</v>
      </c>
      <c r="AI15" s="197">
        <v>6.4792140491788802E-2</v>
      </c>
      <c r="AJ15" s="269">
        <v>0.19640219023158001</v>
      </c>
      <c r="AK15" s="197">
        <v>0.40547966442885502</v>
      </c>
      <c r="AL15" s="269">
        <v>0.15241775258465701</v>
      </c>
      <c r="AM15" s="197">
        <v>-0.142916191675695</v>
      </c>
      <c r="AN15" s="269">
        <v>0.12911722280000901</v>
      </c>
      <c r="AO15" s="197">
        <v>-0.28926411974197203</v>
      </c>
      <c r="AP15" s="269">
        <v>0.15950025151891301</v>
      </c>
      <c r="AQ15" s="197">
        <v>7.4663732631138596E-2</v>
      </c>
      <c r="AR15" s="269">
        <v>0.13032120972389399</v>
      </c>
      <c r="AS15" s="197">
        <v>-0.31102267877318601</v>
      </c>
      <c r="AT15" s="269">
        <v>0.13128884598531201</v>
      </c>
      <c r="AU15" s="197">
        <v>0.149798994500105</v>
      </c>
      <c r="AV15" s="269">
        <v>0.102599220953244</v>
      </c>
      <c r="AW15" s="197">
        <v>-0.39522058167699903</v>
      </c>
      <c r="AX15" s="269">
        <v>0.12681158534029599</v>
      </c>
      <c r="AY15" s="197">
        <v>-7.2506888761756996E-2</v>
      </c>
      <c r="AZ15" s="269">
        <v>0.113708860570658</v>
      </c>
      <c r="BA15" s="197">
        <v>0.358946998758711</v>
      </c>
      <c r="BB15" s="269">
        <v>0.17262422869114499</v>
      </c>
      <c r="BC15" s="197">
        <v>-6.5475697150868997E-2</v>
      </c>
      <c r="BD15" s="269">
        <v>0.13603529314313401</v>
      </c>
      <c r="BE15" s="197">
        <v>-2.9996072335097299E-2</v>
      </c>
      <c r="BF15" s="269">
        <v>0.114756295417084</v>
      </c>
      <c r="BG15" s="197">
        <v>0.19572651734337301</v>
      </c>
      <c r="BH15" s="269">
        <v>0.17838437220178299</v>
      </c>
      <c r="BI15" s="197">
        <v>0.30840743447417701</v>
      </c>
      <c r="BJ15" s="269">
        <v>0.140953371535044</v>
      </c>
      <c r="BK15" s="197">
        <v>-0.26178625816215501</v>
      </c>
      <c r="BL15" s="269">
        <v>0.14071124271625199</v>
      </c>
      <c r="BM15" s="197">
        <v>2.1098026826315999</v>
      </c>
      <c r="BN15" s="269">
        <v>0.85505182579130501</v>
      </c>
      <c r="BO15" s="197">
        <v>6.3898137255556806E-2</v>
      </c>
      <c r="BP15" s="269">
        <v>0.19311741769198101</v>
      </c>
      <c r="BQ15" s="197">
        <v>0.41205303754130701</v>
      </c>
      <c r="BR15" s="269">
        <v>0.15559370991987001</v>
      </c>
      <c r="BS15" s="197">
        <v>-0.13338573813173901</v>
      </c>
      <c r="BT15" s="269">
        <v>0.13056502779256701</v>
      </c>
      <c r="BU15" s="197">
        <v>-0.28667883434604102</v>
      </c>
      <c r="BV15" s="269">
        <v>0.157171057193217</v>
      </c>
      <c r="BW15" s="197">
        <v>0.121881387894736</v>
      </c>
      <c r="BX15" s="269">
        <v>0.13121240794889</v>
      </c>
      <c r="BY15" s="197">
        <v>-0.29820336643655498</v>
      </c>
      <c r="BZ15" s="269">
        <v>0.133742579302909</v>
      </c>
      <c r="CA15" s="197">
        <v>0.13871061266724599</v>
      </c>
      <c r="CB15" s="269">
        <v>0.102539441641574</v>
      </c>
      <c r="CC15" s="197">
        <v>-0.43499441320654803</v>
      </c>
      <c r="CD15" s="269">
        <v>0.12960876871664001</v>
      </c>
      <c r="CE15" s="197">
        <v>-5.7317186367988097E-2</v>
      </c>
      <c r="CF15" s="269">
        <v>0.11711017751409</v>
      </c>
      <c r="CG15" s="197">
        <v>0.36483896305531199</v>
      </c>
      <c r="CH15" s="269">
        <v>0.17936323278022301</v>
      </c>
      <c r="CI15" s="197">
        <v>-8.0026875296180203E-2</v>
      </c>
      <c r="CJ15" s="269">
        <v>0.13678591376451399</v>
      </c>
      <c r="CK15" s="197">
        <v>-2.2822878088118701E-2</v>
      </c>
      <c r="CL15" s="269">
        <v>0.117207899960644</v>
      </c>
      <c r="CM15" s="197">
        <v>0.186759534603334</v>
      </c>
      <c r="CN15" s="269">
        <v>0.17632272448608799</v>
      </c>
      <c r="CO15" s="197">
        <v>0.31396092237059903</v>
      </c>
      <c r="CP15" s="269">
        <v>0.13875150763890201</v>
      </c>
      <c r="CQ15" s="197">
        <v>-0.24771862029548</v>
      </c>
      <c r="CR15" s="269">
        <v>0.14376953079838301</v>
      </c>
      <c r="CS15" s="197">
        <v>3.5547719510841498</v>
      </c>
      <c r="CT15" s="277">
        <v>1.1581843228395601</v>
      </c>
    </row>
    <row r="16" spans="1:98" ht="12.95" customHeight="1" x14ac:dyDescent="0.2">
      <c r="A16" s="2" t="s">
        <v>344</v>
      </c>
      <c r="B16" s="12">
        <v>2</v>
      </c>
      <c r="C16" s="197">
        <v>0.43309062151734601</v>
      </c>
      <c r="D16" s="269">
        <v>0.199921123447689</v>
      </c>
      <c r="E16" s="197">
        <v>-0.35485760435451202</v>
      </c>
      <c r="F16" s="269">
        <v>0.17760066003900701</v>
      </c>
      <c r="G16" s="197">
        <v>2.3763672577563899E-2</v>
      </c>
      <c r="H16" s="269">
        <v>0.17997329080067301</v>
      </c>
      <c r="I16" s="197">
        <v>0.28677216396676802</v>
      </c>
      <c r="J16" s="269">
        <v>0.158092138334644</v>
      </c>
      <c r="K16" s="197">
        <v>3.5998637576276499E-2</v>
      </c>
      <c r="L16" s="269">
        <v>0.20520566042305899</v>
      </c>
      <c r="M16" s="197">
        <v>-0.127235056155306</v>
      </c>
      <c r="N16" s="269">
        <v>0.19720710257302099</v>
      </c>
      <c r="O16" s="197">
        <v>9.3736338305048003E-2</v>
      </c>
      <c r="P16" s="269">
        <v>8.5900720601477507E-2</v>
      </c>
      <c r="Q16" s="197">
        <v>-0.44931328704704998</v>
      </c>
      <c r="R16" s="269">
        <v>0.18652540594720601</v>
      </c>
      <c r="S16" s="197">
        <v>-0.13739695812047401</v>
      </c>
      <c r="T16" s="269">
        <v>0.121001575771851</v>
      </c>
      <c r="U16" s="197">
        <v>0.109956739493989</v>
      </c>
      <c r="V16" s="269">
        <v>0.161814363958068</v>
      </c>
      <c r="W16" s="197">
        <v>2.7636525843954599E-2</v>
      </c>
      <c r="X16" s="269">
        <v>0.113176393512748</v>
      </c>
      <c r="Y16" s="197">
        <v>-0.212838765522533</v>
      </c>
      <c r="Z16" s="269">
        <v>0.136380070303882</v>
      </c>
      <c r="AA16" s="197">
        <v>0.22269499308966401</v>
      </c>
      <c r="AB16" s="269">
        <v>0.14469665911037999</v>
      </c>
      <c r="AC16" s="197">
        <v>0.179695671368855</v>
      </c>
      <c r="AD16" s="269">
        <v>0.14197424632460601</v>
      </c>
      <c r="AE16" s="197">
        <v>0.25250166486324399</v>
      </c>
      <c r="AF16" s="269">
        <v>0.134637070720656</v>
      </c>
      <c r="AG16" s="197">
        <v>2.2641892362384302</v>
      </c>
      <c r="AH16" s="269">
        <v>0.91984388789179505</v>
      </c>
      <c r="AI16" s="197">
        <v>0.39376479609528697</v>
      </c>
      <c r="AJ16" s="269">
        <v>0.19634334558824801</v>
      </c>
      <c r="AK16" s="197">
        <v>-0.32867905945952502</v>
      </c>
      <c r="AL16" s="269">
        <v>0.17319201461211001</v>
      </c>
      <c r="AM16" s="197">
        <v>-1.54766270551121E-2</v>
      </c>
      <c r="AN16" s="269">
        <v>0.17085252597700101</v>
      </c>
      <c r="AO16" s="197">
        <v>0.302201683239948</v>
      </c>
      <c r="AP16" s="269">
        <v>0.156305720919206</v>
      </c>
      <c r="AQ16" s="197">
        <v>9.1591048578458595E-2</v>
      </c>
      <c r="AR16" s="269">
        <v>0.20689834069452101</v>
      </c>
      <c r="AS16" s="197">
        <v>-0.14534859788054399</v>
      </c>
      <c r="AT16" s="269">
        <v>0.19974546290072101</v>
      </c>
      <c r="AU16" s="197">
        <v>9.0428514995764098E-2</v>
      </c>
      <c r="AV16" s="269">
        <v>8.4817974040813704E-2</v>
      </c>
      <c r="AW16" s="197">
        <v>-0.37540053211302599</v>
      </c>
      <c r="AX16" s="269">
        <v>0.18530231704622699</v>
      </c>
      <c r="AY16" s="197">
        <v>-0.100085018469574</v>
      </c>
      <c r="AZ16" s="269">
        <v>0.116220033924042</v>
      </c>
      <c r="BA16" s="197">
        <v>9.2662072701631598E-2</v>
      </c>
      <c r="BB16" s="269">
        <v>0.160057830407662</v>
      </c>
      <c r="BC16" s="197">
        <v>1.6705164040869601E-2</v>
      </c>
      <c r="BD16" s="269">
        <v>0.1122474613837</v>
      </c>
      <c r="BE16" s="197">
        <v>-0.23556051800595201</v>
      </c>
      <c r="BF16" s="269">
        <v>0.13762752936129699</v>
      </c>
      <c r="BG16" s="197">
        <v>0.24096474869158899</v>
      </c>
      <c r="BH16" s="269">
        <v>0.14053996704506599</v>
      </c>
      <c r="BI16" s="197">
        <v>0.201608128792792</v>
      </c>
      <c r="BJ16" s="269">
        <v>0.140820526607221</v>
      </c>
      <c r="BK16" s="197">
        <v>0.20855436785937001</v>
      </c>
      <c r="BL16" s="269">
        <v>0.13423552135172701</v>
      </c>
      <c r="BM16" s="197">
        <v>5.0596281785570101</v>
      </c>
      <c r="BN16" s="269">
        <v>1.0607216124597501</v>
      </c>
      <c r="BO16" s="197">
        <v>0.387405681946839</v>
      </c>
      <c r="BP16" s="269">
        <v>0.19554925063833101</v>
      </c>
      <c r="BQ16" s="197">
        <v>-0.354140940287964</v>
      </c>
      <c r="BR16" s="269">
        <v>0.17547260307104601</v>
      </c>
      <c r="BS16" s="197">
        <v>-1.50261706087561E-2</v>
      </c>
      <c r="BT16" s="269">
        <v>0.170006854237153</v>
      </c>
      <c r="BU16" s="197">
        <v>0.23925495188083801</v>
      </c>
      <c r="BV16" s="269">
        <v>0.15642258520581001</v>
      </c>
      <c r="BW16" s="197">
        <v>0.10577086049055701</v>
      </c>
      <c r="BX16" s="269">
        <v>0.196839131626484</v>
      </c>
      <c r="BY16" s="197">
        <v>-0.13057639722896699</v>
      </c>
      <c r="BZ16" s="269">
        <v>0.19350592873672401</v>
      </c>
      <c r="CA16" s="197">
        <v>7.4975300536902198E-2</v>
      </c>
      <c r="CB16" s="269">
        <v>8.3593224772146202E-2</v>
      </c>
      <c r="CC16" s="197">
        <v>-0.30886766938552501</v>
      </c>
      <c r="CD16" s="269">
        <v>0.186604406020241</v>
      </c>
      <c r="CE16" s="197">
        <v>-0.16228927243268801</v>
      </c>
      <c r="CF16" s="269">
        <v>0.11589460855745901</v>
      </c>
      <c r="CG16" s="197">
        <v>0.14715008491457501</v>
      </c>
      <c r="CH16" s="269">
        <v>0.15774959019103399</v>
      </c>
      <c r="CI16" s="197">
        <v>2.9518455657464401E-2</v>
      </c>
      <c r="CJ16" s="269">
        <v>0.108703463693824</v>
      </c>
      <c r="CK16" s="197">
        <v>-0.27742584809352</v>
      </c>
      <c r="CL16" s="269">
        <v>0.134813553682397</v>
      </c>
      <c r="CM16" s="197">
        <v>0.17990384651967201</v>
      </c>
      <c r="CN16" s="269">
        <v>0.14337465211087599</v>
      </c>
      <c r="CO16" s="197">
        <v>0.14335688183306899</v>
      </c>
      <c r="CP16" s="269">
        <v>0.137463242017549</v>
      </c>
      <c r="CQ16" s="197">
        <v>0.22373191159825301</v>
      </c>
      <c r="CR16" s="269">
        <v>0.13248374313321301</v>
      </c>
      <c r="CS16" s="197">
        <v>7.8173659213575597</v>
      </c>
      <c r="CT16" s="277">
        <v>1.3904220257559501</v>
      </c>
    </row>
    <row r="17" spans="1:98" ht="12.95" customHeight="1" x14ac:dyDescent="0.2">
      <c r="A17" s="2" t="s">
        <v>345</v>
      </c>
      <c r="B17" s="12">
        <v>2</v>
      </c>
      <c r="C17" s="197">
        <v>0.18785141295340799</v>
      </c>
      <c r="D17" s="269">
        <v>0.188795368777462</v>
      </c>
      <c r="E17" s="197">
        <v>-0.31339853446237398</v>
      </c>
      <c r="F17" s="269">
        <v>0.171412241633637</v>
      </c>
      <c r="G17" s="197">
        <v>-0.26325620506205599</v>
      </c>
      <c r="H17" s="269">
        <v>0.15431683236006999</v>
      </c>
      <c r="I17" s="197">
        <v>2.8508873143002801E-2</v>
      </c>
      <c r="J17" s="269">
        <v>0.12564895214389599</v>
      </c>
      <c r="K17" s="197">
        <v>9.6214391682913306E-2</v>
      </c>
      <c r="L17" s="269">
        <v>0.12974957269318199</v>
      </c>
      <c r="M17" s="197">
        <v>-5.1551039661639701E-2</v>
      </c>
      <c r="N17" s="269">
        <v>0.14626136116722599</v>
      </c>
      <c r="O17" s="197">
        <v>-7.0293748514395196E-2</v>
      </c>
      <c r="P17" s="269">
        <v>9.9805575736777799E-2</v>
      </c>
      <c r="Q17" s="197">
        <v>-0.29202737202700702</v>
      </c>
      <c r="R17" s="269">
        <v>0.11491499658844199</v>
      </c>
      <c r="S17" s="197">
        <v>-0.103264877878569</v>
      </c>
      <c r="T17" s="269">
        <v>0.171054373216939</v>
      </c>
      <c r="U17" s="197">
        <v>9.0136949595829699E-2</v>
      </c>
      <c r="V17" s="269">
        <v>0.14297890959575499</v>
      </c>
      <c r="W17" s="197">
        <v>-2.7507056128449399E-2</v>
      </c>
      <c r="X17" s="269">
        <v>0.116348707194218</v>
      </c>
      <c r="Y17" s="197">
        <v>-2.7693506034267901E-2</v>
      </c>
      <c r="Z17" s="269">
        <v>0.14208002179259399</v>
      </c>
      <c r="AA17" s="197">
        <v>0.108346239274637</v>
      </c>
      <c r="AB17" s="269">
        <v>0.13994648171176299</v>
      </c>
      <c r="AC17" s="197">
        <v>0.298544370200508</v>
      </c>
      <c r="AD17" s="269">
        <v>0.18232734424170599</v>
      </c>
      <c r="AE17" s="197">
        <v>0.25814717953313598</v>
      </c>
      <c r="AF17" s="269">
        <v>0.12749205482404</v>
      </c>
      <c r="AG17" s="197">
        <v>0.97140507053713998</v>
      </c>
      <c r="AH17" s="269">
        <v>0.55903304869060899</v>
      </c>
      <c r="AI17" s="197">
        <v>0.20026665401216601</v>
      </c>
      <c r="AJ17" s="269">
        <v>0.18195987240011199</v>
      </c>
      <c r="AK17" s="197">
        <v>-0.210071865789726</v>
      </c>
      <c r="AL17" s="269">
        <v>0.167989280845665</v>
      </c>
      <c r="AM17" s="197">
        <v>-0.26614103733283501</v>
      </c>
      <c r="AN17" s="269">
        <v>0.15413300612307099</v>
      </c>
      <c r="AO17" s="197">
        <v>8.2091111457594998E-3</v>
      </c>
      <c r="AP17" s="269">
        <v>0.12625952052977499</v>
      </c>
      <c r="AQ17" s="197">
        <v>8.97463008875867E-2</v>
      </c>
      <c r="AR17" s="269">
        <v>0.128163093374873</v>
      </c>
      <c r="AS17" s="197">
        <v>-0.15824444475590099</v>
      </c>
      <c r="AT17" s="269">
        <v>0.144219709437344</v>
      </c>
      <c r="AU17" s="197">
        <v>-6.5316187232214898E-2</v>
      </c>
      <c r="AV17" s="269">
        <v>9.8890714151029194E-2</v>
      </c>
      <c r="AW17" s="197">
        <v>-0.23973796190822899</v>
      </c>
      <c r="AX17" s="269">
        <v>0.113969966553516</v>
      </c>
      <c r="AY17" s="197">
        <v>-1.26662518792293E-2</v>
      </c>
      <c r="AZ17" s="269">
        <v>0.174684300241922</v>
      </c>
      <c r="BA17" s="197">
        <v>5.7884528438448601E-2</v>
      </c>
      <c r="BB17" s="269">
        <v>0.143550634824963</v>
      </c>
      <c r="BC17" s="197">
        <v>-4.6756998827255598E-2</v>
      </c>
      <c r="BD17" s="269">
        <v>0.114167330018887</v>
      </c>
      <c r="BE17" s="197">
        <v>-9.9669312959500701E-3</v>
      </c>
      <c r="BF17" s="269">
        <v>0.13664101076508001</v>
      </c>
      <c r="BG17" s="197">
        <v>0.117132591773474</v>
      </c>
      <c r="BH17" s="269">
        <v>0.13802913634795499</v>
      </c>
      <c r="BI17" s="197">
        <v>0.27388194832771801</v>
      </c>
      <c r="BJ17" s="269">
        <v>0.17790463378509899</v>
      </c>
      <c r="BK17" s="197">
        <v>0.209430339740447</v>
      </c>
      <c r="BL17" s="269">
        <v>0.12444597176896</v>
      </c>
      <c r="BM17" s="197">
        <v>3.4125082787997498</v>
      </c>
      <c r="BN17" s="269">
        <v>0.86803462408140297</v>
      </c>
      <c r="BO17" s="197">
        <v>0.187883649422427</v>
      </c>
      <c r="BP17" s="269">
        <v>0.179295433663794</v>
      </c>
      <c r="BQ17" s="197">
        <v>-0.21413603727592201</v>
      </c>
      <c r="BR17" s="269">
        <v>0.16841838725066099</v>
      </c>
      <c r="BS17" s="197">
        <v>-0.25027080124122503</v>
      </c>
      <c r="BT17" s="269">
        <v>0.15463238405115901</v>
      </c>
      <c r="BU17" s="197">
        <v>9.9741164321027892E-3</v>
      </c>
      <c r="BV17" s="269">
        <v>0.12654485279500699</v>
      </c>
      <c r="BW17" s="197">
        <v>8.9535053581345905E-2</v>
      </c>
      <c r="BX17" s="269">
        <v>0.12650008963667</v>
      </c>
      <c r="BY17" s="197">
        <v>-0.17843823214733701</v>
      </c>
      <c r="BZ17" s="269">
        <v>0.140461918112224</v>
      </c>
      <c r="CA17" s="197">
        <v>-6.2303490646225902E-2</v>
      </c>
      <c r="CB17" s="269">
        <v>9.8489197441857496E-2</v>
      </c>
      <c r="CC17" s="197">
        <v>-0.24310037195699699</v>
      </c>
      <c r="CD17" s="269">
        <v>0.11455410118944701</v>
      </c>
      <c r="CE17" s="197">
        <v>1.7042305756725998E-2</v>
      </c>
      <c r="CF17" s="269">
        <v>0.174316202999026</v>
      </c>
      <c r="CG17" s="197">
        <v>8.1827631998906303E-2</v>
      </c>
      <c r="CH17" s="269">
        <v>0.13944106382206001</v>
      </c>
      <c r="CI17" s="197">
        <v>-4.1121602913676003E-2</v>
      </c>
      <c r="CJ17" s="269">
        <v>0.113711508600013</v>
      </c>
      <c r="CK17" s="197">
        <v>-7.3687975842649496E-3</v>
      </c>
      <c r="CL17" s="269">
        <v>0.13459519399467601</v>
      </c>
      <c r="CM17" s="197">
        <v>0.10888218491830599</v>
      </c>
      <c r="CN17" s="269">
        <v>0.139533790974563</v>
      </c>
      <c r="CO17" s="197">
        <v>0.26351039766494599</v>
      </c>
      <c r="CP17" s="269">
        <v>0.173562937086119</v>
      </c>
      <c r="CQ17" s="197">
        <v>0.21980014252247901</v>
      </c>
      <c r="CR17" s="269">
        <v>0.12410921519321901</v>
      </c>
      <c r="CS17" s="197">
        <v>3.8877077796016999</v>
      </c>
      <c r="CT17" s="277">
        <v>1.01101150906364</v>
      </c>
    </row>
    <row r="18" spans="1:98" ht="12.95" customHeight="1" x14ac:dyDescent="0.2">
      <c r="A18" s="17" t="s">
        <v>346</v>
      </c>
      <c r="B18" s="12">
        <v>2</v>
      </c>
      <c r="C18" s="197">
        <v>0.25762388893615301</v>
      </c>
      <c r="D18" s="269">
        <v>0.23696287054422999</v>
      </c>
      <c r="E18" s="197">
        <v>-0.278231632186065</v>
      </c>
      <c r="F18" s="269">
        <v>0.23163196959947999</v>
      </c>
      <c r="G18" s="197">
        <v>-0.53819879495599798</v>
      </c>
      <c r="H18" s="269">
        <v>0.28010768647883799</v>
      </c>
      <c r="I18" s="197">
        <v>-8.3087220810867196E-2</v>
      </c>
      <c r="J18" s="269">
        <v>0.17512024424944</v>
      </c>
      <c r="K18" s="197">
        <v>0.27193164568007699</v>
      </c>
      <c r="L18" s="269">
        <v>0.16152288872898601</v>
      </c>
      <c r="M18" s="197">
        <v>-2.7155693583072502E-2</v>
      </c>
      <c r="N18" s="269">
        <v>0.18175766711402699</v>
      </c>
      <c r="O18" s="197">
        <v>-2.4944323038803201E-2</v>
      </c>
      <c r="P18" s="269">
        <v>0.12380818340934199</v>
      </c>
      <c r="Q18" s="197">
        <v>-0.35216197319499498</v>
      </c>
      <c r="R18" s="269">
        <v>0.164484859297957</v>
      </c>
      <c r="S18" s="197">
        <v>0.119116960476379</v>
      </c>
      <c r="T18" s="269">
        <v>0.253229332751018</v>
      </c>
      <c r="U18" s="197">
        <v>3.6187866828109198E-2</v>
      </c>
      <c r="V18" s="269">
        <v>0.201714556595922</v>
      </c>
      <c r="W18" s="197">
        <v>0.20011528069055201</v>
      </c>
      <c r="X18" s="269">
        <v>0.16378217082341101</v>
      </c>
      <c r="Y18" s="197">
        <v>-0.26667640831904099</v>
      </c>
      <c r="Z18" s="269">
        <v>0.179755245389702</v>
      </c>
      <c r="AA18" s="197">
        <v>0.20983369162160401</v>
      </c>
      <c r="AB18" s="269">
        <v>0.20730247944996</v>
      </c>
      <c r="AC18" s="197">
        <v>1.11917759902299</v>
      </c>
      <c r="AD18" s="269">
        <v>0.27052623229494999</v>
      </c>
      <c r="AE18" s="197">
        <v>-6.5256468494879205E-2</v>
      </c>
      <c r="AF18" s="269">
        <v>0.18741663306636</v>
      </c>
      <c r="AG18" s="197">
        <v>2.4767524757117498</v>
      </c>
      <c r="AH18" s="269">
        <v>1.1659968635942899</v>
      </c>
      <c r="AI18" s="197">
        <v>0.26049521330256697</v>
      </c>
      <c r="AJ18" s="269">
        <v>0.222337769874904</v>
      </c>
      <c r="AK18" s="197">
        <v>-0.13040184076708999</v>
      </c>
      <c r="AL18" s="269">
        <v>0.22960864426781999</v>
      </c>
      <c r="AM18" s="197">
        <v>-0.50405254617316098</v>
      </c>
      <c r="AN18" s="269">
        <v>0.27312081135935601</v>
      </c>
      <c r="AO18" s="197">
        <v>-9.9830631101145706E-2</v>
      </c>
      <c r="AP18" s="269">
        <v>0.17109204193364699</v>
      </c>
      <c r="AQ18" s="197">
        <v>0.24383172026672001</v>
      </c>
      <c r="AR18" s="269">
        <v>0.156396453791875</v>
      </c>
      <c r="AS18" s="197">
        <v>-0.15012998418044399</v>
      </c>
      <c r="AT18" s="269">
        <v>0.17919507925427</v>
      </c>
      <c r="AU18" s="197">
        <v>-3.7990925375276201E-2</v>
      </c>
      <c r="AV18" s="269">
        <v>0.121413456098817</v>
      </c>
      <c r="AW18" s="197">
        <v>-0.25936416103279297</v>
      </c>
      <c r="AX18" s="269">
        <v>0.16264676250005</v>
      </c>
      <c r="AY18" s="197">
        <v>0.22001569985243</v>
      </c>
      <c r="AZ18" s="269">
        <v>0.24599694118117801</v>
      </c>
      <c r="BA18" s="197">
        <v>1.47416322703674E-2</v>
      </c>
      <c r="BB18" s="269">
        <v>0.20090747628518499</v>
      </c>
      <c r="BC18" s="197">
        <v>0.169354283464592</v>
      </c>
      <c r="BD18" s="269">
        <v>0.15942477152453799</v>
      </c>
      <c r="BE18" s="197">
        <v>-0.27747625391838199</v>
      </c>
      <c r="BF18" s="269">
        <v>0.16798851336045301</v>
      </c>
      <c r="BG18" s="197">
        <v>0.23244356749533701</v>
      </c>
      <c r="BH18" s="269">
        <v>0.195438611864793</v>
      </c>
      <c r="BI18" s="197">
        <v>1.1107610209060099</v>
      </c>
      <c r="BJ18" s="269">
        <v>0.25723566661925001</v>
      </c>
      <c r="BK18" s="197">
        <v>-0.10973427936685699</v>
      </c>
      <c r="BL18" s="269">
        <v>0.17999148001184101</v>
      </c>
      <c r="BM18" s="197">
        <v>6.7000001400870097</v>
      </c>
      <c r="BN18" s="269">
        <v>1.6583283101694</v>
      </c>
      <c r="BO18" s="197">
        <v>0.24657201862241501</v>
      </c>
      <c r="BP18" s="269">
        <v>0.21563330981787901</v>
      </c>
      <c r="BQ18" s="197">
        <v>-0.13185955471437999</v>
      </c>
      <c r="BR18" s="269">
        <v>0.22564982530698499</v>
      </c>
      <c r="BS18" s="197">
        <v>-0.50347145462181997</v>
      </c>
      <c r="BT18" s="269">
        <v>0.27210640313823498</v>
      </c>
      <c r="BU18" s="197">
        <v>-8.8556920843174194E-2</v>
      </c>
      <c r="BV18" s="269">
        <v>0.16700832455655301</v>
      </c>
      <c r="BW18" s="197">
        <v>0.24557688018878801</v>
      </c>
      <c r="BX18" s="269">
        <v>0.158607810648495</v>
      </c>
      <c r="BY18" s="197">
        <v>-0.157067804268472</v>
      </c>
      <c r="BZ18" s="269">
        <v>0.18043459707614501</v>
      </c>
      <c r="CA18" s="197">
        <v>-4.2034997854988203E-2</v>
      </c>
      <c r="CB18" s="269">
        <v>0.123092634448042</v>
      </c>
      <c r="CC18" s="197">
        <v>-0.23623065068419999</v>
      </c>
      <c r="CD18" s="269">
        <v>0.16051619732208799</v>
      </c>
      <c r="CE18" s="197">
        <v>0.21870279872382201</v>
      </c>
      <c r="CF18" s="269">
        <v>0.242371012798617</v>
      </c>
      <c r="CG18" s="197">
        <v>8.6320870032564005E-3</v>
      </c>
      <c r="CH18" s="269">
        <v>0.192431173302688</v>
      </c>
      <c r="CI18" s="197">
        <v>0.16626659802746399</v>
      </c>
      <c r="CJ18" s="269">
        <v>0.15944460891198201</v>
      </c>
      <c r="CK18" s="197">
        <v>-0.29387844380539302</v>
      </c>
      <c r="CL18" s="269">
        <v>0.170248487049143</v>
      </c>
      <c r="CM18" s="197">
        <v>0.20482932752910199</v>
      </c>
      <c r="CN18" s="269">
        <v>0.199322094274134</v>
      </c>
      <c r="CO18" s="197">
        <v>1.0933250704494599</v>
      </c>
      <c r="CP18" s="269">
        <v>0.25022919009246603</v>
      </c>
      <c r="CQ18" s="197">
        <v>-0.100502245726195</v>
      </c>
      <c r="CR18" s="269">
        <v>0.181527222058914</v>
      </c>
      <c r="CS18" s="197">
        <v>7.0341700224886798</v>
      </c>
      <c r="CT18" s="277">
        <v>1.7666416627663899</v>
      </c>
    </row>
    <row r="19" spans="1:98" ht="12.95" customHeight="1" x14ac:dyDescent="0.2">
      <c r="A19" s="17" t="s">
        <v>347</v>
      </c>
      <c r="B19" s="12">
        <v>2</v>
      </c>
      <c r="C19" s="197">
        <v>5.22206437947835E-3</v>
      </c>
      <c r="D19" s="269">
        <v>0.25860817624203197</v>
      </c>
      <c r="E19" s="197">
        <v>-0.166576086867156</v>
      </c>
      <c r="F19" s="269">
        <v>0.24296393762292001</v>
      </c>
      <c r="G19" s="197">
        <v>0.204553507785532</v>
      </c>
      <c r="H19" s="269">
        <v>0.142549461802324</v>
      </c>
      <c r="I19" s="197">
        <v>-3.7493196032992698E-2</v>
      </c>
      <c r="J19" s="269">
        <v>0.17707175389944699</v>
      </c>
      <c r="K19" s="197">
        <v>-0.103415458978681</v>
      </c>
      <c r="L19" s="269">
        <v>0.213506020139901</v>
      </c>
      <c r="M19" s="197">
        <v>5.5586001661375103E-2</v>
      </c>
      <c r="N19" s="269">
        <v>0.15005608785982999</v>
      </c>
      <c r="O19" s="197">
        <v>-1.3183995197809301E-2</v>
      </c>
      <c r="P19" s="269">
        <v>0.15840928207211699</v>
      </c>
      <c r="Q19" s="197">
        <v>-0.19068976475173199</v>
      </c>
      <c r="R19" s="269">
        <v>0.14658672161755601</v>
      </c>
      <c r="S19" s="197">
        <v>-0.13090249509483601</v>
      </c>
      <c r="T19" s="269">
        <v>0.167337142471147</v>
      </c>
      <c r="U19" s="197">
        <v>0.157159766861384</v>
      </c>
      <c r="V19" s="269">
        <v>0.180882136645204</v>
      </c>
      <c r="W19" s="197">
        <v>-2.8260341003197301E-2</v>
      </c>
      <c r="X19" s="269">
        <v>0.15060302336433701</v>
      </c>
      <c r="Y19" s="197">
        <v>4.4313488243314297E-2</v>
      </c>
      <c r="Z19" s="269">
        <v>0.19932330453882699</v>
      </c>
      <c r="AA19" s="197">
        <v>2.5628064619795301E-2</v>
      </c>
      <c r="AB19" s="269">
        <v>0.212704790133843</v>
      </c>
      <c r="AC19" s="197">
        <v>-7.8010052168741599E-3</v>
      </c>
      <c r="AD19" s="269">
        <v>0.217283111991182</v>
      </c>
      <c r="AE19" s="197">
        <v>0.61762699112464703</v>
      </c>
      <c r="AF19" s="269">
        <v>0.15508387331937701</v>
      </c>
      <c r="AG19" s="197">
        <v>1.9717296872605601</v>
      </c>
      <c r="AH19" s="269">
        <v>0.98047660332864695</v>
      </c>
      <c r="AI19" s="197">
        <v>3.18838642237829E-2</v>
      </c>
      <c r="AJ19" s="269">
        <v>0.252761200011479</v>
      </c>
      <c r="AK19" s="197">
        <v>-0.11307305653008</v>
      </c>
      <c r="AL19" s="269">
        <v>0.241336192519613</v>
      </c>
      <c r="AM19" s="197">
        <v>0.18166332610074701</v>
      </c>
      <c r="AN19" s="269">
        <v>0.146084759795375</v>
      </c>
      <c r="AO19" s="197">
        <v>-5.2636589455958498E-2</v>
      </c>
      <c r="AP19" s="269">
        <v>0.17410554730670699</v>
      </c>
      <c r="AQ19" s="197">
        <v>-8.2033730231213395E-2</v>
      </c>
      <c r="AR19" s="269">
        <v>0.20985938877058399</v>
      </c>
      <c r="AS19" s="197">
        <v>-2.2221505640836098E-2</v>
      </c>
      <c r="AT19" s="269">
        <v>0.14156862594647501</v>
      </c>
      <c r="AU19" s="197">
        <v>-6.8092109053351597E-3</v>
      </c>
      <c r="AV19" s="269">
        <v>0.154301250275901</v>
      </c>
      <c r="AW19" s="197">
        <v>-0.162992128559104</v>
      </c>
      <c r="AX19" s="269">
        <v>0.14427610362203699</v>
      </c>
      <c r="AY19" s="197">
        <v>-9.3987942566216703E-2</v>
      </c>
      <c r="AZ19" s="269">
        <v>0.17447760486800201</v>
      </c>
      <c r="BA19" s="197">
        <v>0.14064316687640599</v>
      </c>
      <c r="BB19" s="269">
        <v>0.17907235925538101</v>
      </c>
      <c r="BC19" s="197">
        <v>-5.63302640840532E-2</v>
      </c>
      <c r="BD19" s="269">
        <v>0.14998373928282499</v>
      </c>
      <c r="BE19" s="197">
        <v>9.2509441673475801E-2</v>
      </c>
      <c r="BF19" s="269">
        <v>0.201330606653216</v>
      </c>
      <c r="BG19" s="197">
        <v>8.0052888698772997E-3</v>
      </c>
      <c r="BH19" s="269">
        <v>0.21421597369241899</v>
      </c>
      <c r="BI19" s="197">
        <v>-2.6721448312826801E-2</v>
      </c>
      <c r="BJ19" s="269">
        <v>0.206354970583563</v>
      </c>
      <c r="BK19" s="197">
        <v>0.58763045364889599</v>
      </c>
      <c r="BL19" s="269">
        <v>0.154148279780536</v>
      </c>
      <c r="BM19" s="197">
        <v>3.2217296177906301</v>
      </c>
      <c r="BN19" s="269">
        <v>1.1899353227904499</v>
      </c>
      <c r="BO19" s="197">
        <v>3.5845216325416797E-2</v>
      </c>
      <c r="BP19" s="269">
        <v>0.24962977187668001</v>
      </c>
      <c r="BQ19" s="197">
        <v>-0.10553913696754701</v>
      </c>
      <c r="BR19" s="269">
        <v>0.24426027480159501</v>
      </c>
      <c r="BS19" s="197">
        <v>0.17946800854815401</v>
      </c>
      <c r="BT19" s="269">
        <v>0.14843873322236201</v>
      </c>
      <c r="BU19" s="197">
        <v>-5.0531630242237301E-2</v>
      </c>
      <c r="BV19" s="269">
        <v>0.176243710006522</v>
      </c>
      <c r="BW19" s="197">
        <v>-8.3479014595449194E-2</v>
      </c>
      <c r="BX19" s="269">
        <v>0.202628320686115</v>
      </c>
      <c r="BY19" s="197">
        <v>-2.14228382004636E-2</v>
      </c>
      <c r="BZ19" s="269">
        <v>0.142251916810994</v>
      </c>
      <c r="CA19" s="197">
        <v>-1.6438981753962099E-2</v>
      </c>
      <c r="CB19" s="269">
        <v>0.15298013889023199</v>
      </c>
      <c r="CC19" s="197">
        <v>-0.15056120744444099</v>
      </c>
      <c r="CD19" s="269">
        <v>0.144815889621214</v>
      </c>
      <c r="CE19" s="197">
        <v>-8.9204839130722496E-2</v>
      </c>
      <c r="CF19" s="269">
        <v>0.17315173525167399</v>
      </c>
      <c r="CG19" s="197">
        <v>0.12937470185771099</v>
      </c>
      <c r="CH19" s="269">
        <v>0.18036807748731701</v>
      </c>
      <c r="CI19" s="197">
        <v>-4.5321608835101002E-2</v>
      </c>
      <c r="CJ19" s="269">
        <v>0.15429042373153901</v>
      </c>
      <c r="CK19" s="197">
        <v>9.8456183918447904E-2</v>
      </c>
      <c r="CL19" s="269">
        <v>0.20130323495275801</v>
      </c>
      <c r="CM19" s="197">
        <v>-7.7784344836431601E-3</v>
      </c>
      <c r="CN19" s="269">
        <v>0.21541567869178899</v>
      </c>
      <c r="CO19" s="197">
        <v>-2.7007280353424399E-2</v>
      </c>
      <c r="CP19" s="269">
        <v>0.20581732229453401</v>
      </c>
      <c r="CQ19" s="197">
        <v>0.61786850440454799</v>
      </c>
      <c r="CR19" s="269">
        <v>0.15645636683126801</v>
      </c>
      <c r="CS19" s="197">
        <v>3.44005314640131</v>
      </c>
      <c r="CT19" s="277">
        <v>1.4582264947463099</v>
      </c>
    </row>
    <row r="20" spans="1:98" ht="12.95" customHeight="1" x14ac:dyDescent="0.2">
      <c r="A20" s="2" t="s">
        <v>348</v>
      </c>
      <c r="B20" s="12">
        <v>2</v>
      </c>
      <c r="C20" s="197">
        <v>0.22433001482784701</v>
      </c>
      <c r="D20" s="269">
        <v>0.24162085220749699</v>
      </c>
      <c r="E20" s="197">
        <v>-0.174209105532669</v>
      </c>
      <c r="F20" s="269">
        <v>0.24022848164209301</v>
      </c>
      <c r="G20" s="197">
        <v>0.149451781972256</v>
      </c>
      <c r="H20" s="269">
        <v>0.24356304805909801</v>
      </c>
      <c r="I20" s="197">
        <v>5.3799888634550402E-2</v>
      </c>
      <c r="J20" s="269">
        <v>0.20858710615353701</v>
      </c>
      <c r="K20" s="197">
        <v>0.267885293587659</v>
      </c>
      <c r="L20" s="269">
        <v>0.232350567427658</v>
      </c>
      <c r="M20" s="197">
        <v>-5.5502344574430797E-2</v>
      </c>
      <c r="N20" s="269">
        <v>0.21532989094278901</v>
      </c>
      <c r="O20" s="197">
        <v>4.6680054172340502E-2</v>
      </c>
      <c r="P20" s="269">
        <v>0.13109186639909501</v>
      </c>
      <c r="Q20" s="197">
        <v>-0.58508499658111202</v>
      </c>
      <c r="R20" s="269">
        <v>0.14954050899406801</v>
      </c>
      <c r="S20" s="197">
        <v>0.46775743510956003</v>
      </c>
      <c r="T20" s="269">
        <v>0.14234615425397601</v>
      </c>
      <c r="U20" s="197">
        <v>0.28010004715360998</v>
      </c>
      <c r="V20" s="269">
        <v>0.201329639424741</v>
      </c>
      <c r="W20" s="197">
        <v>-0.38689033389407002</v>
      </c>
      <c r="X20" s="269">
        <v>0.13322104827792899</v>
      </c>
      <c r="Y20" s="197">
        <v>-0.22081225228343099</v>
      </c>
      <c r="Z20" s="269">
        <v>0.12236063556339501</v>
      </c>
      <c r="AA20" s="197">
        <v>0.27998458217052202</v>
      </c>
      <c r="AB20" s="269">
        <v>0.208855292113312</v>
      </c>
      <c r="AC20" s="197">
        <v>-8.4595930449332404E-2</v>
      </c>
      <c r="AD20" s="269">
        <v>0.13624979234805201</v>
      </c>
      <c r="AE20" s="197">
        <v>-0.120869846063481</v>
      </c>
      <c r="AF20" s="269">
        <v>0.14172798509723</v>
      </c>
      <c r="AG20" s="197">
        <v>4.1718737236179297</v>
      </c>
      <c r="AH20" s="269">
        <v>1.3704604924196799</v>
      </c>
      <c r="AI20" s="197">
        <v>0.217057558797591</v>
      </c>
      <c r="AJ20" s="269">
        <v>0.228470006644862</v>
      </c>
      <c r="AK20" s="197">
        <v>-9.1030844939791605E-2</v>
      </c>
      <c r="AL20" s="269">
        <v>0.23208066571468799</v>
      </c>
      <c r="AM20" s="197">
        <v>0.146434381425708</v>
      </c>
      <c r="AN20" s="269">
        <v>0.230407013453548</v>
      </c>
      <c r="AO20" s="197">
        <v>6.0901508375359202E-2</v>
      </c>
      <c r="AP20" s="269">
        <v>0.20687014826908801</v>
      </c>
      <c r="AQ20" s="197">
        <v>0.24158740056693601</v>
      </c>
      <c r="AR20" s="269">
        <v>0.22410400929097299</v>
      </c>
      <c r="AS20" s="197">
        <v>-0.11912213370179001</v>
      </c>
      <c r="AT20" s="269">
        <v>0.20691908709987999</v>
      </c>
      <c r="AU20" s="197">
        <v>1.68722934625305E-2</v>
      </c>
      <c r="AV20" s="269">
        <v>0.129505145363534</v>
      </c>
      <c r="AW20" s="197">
        <v>-0.58019790209630495</v>
      </c>
      <c r="AX20" s="269">
        <v>0.147256134530902</v>
      </c>
      <c r="AY20" s="197">
        <v>0.51210026786513096</v>
      </c>
      <c r="AZ20" s="269">
        <v>0.14439986227445001</v>
      </c>
      <c r="BA20" s="197">
        <v>0.31273191426931402</v>
      </c>
      <c r="BB20" s="269">
        <v>0.193615400682037</v>
      </c>
      <c r="BC20" s="197">
        <v>-0.32499536088698699</v>
      </c>
      <c r="BD20" s="269">
        <v>0.13235221015614801</v>
      </c>
      <c r="BE20" s="197">
        <v>-0.26260794023981998</v>
      </c>
      <c r="BF20" s="269">
        <v>0.1227041390847</v>
      </c>
      <c r="BG20" s="197">
        <v>0.26081003283148502</v>
      </c>
      <c r="BH20" s="269">
        <v>0.20092286551303601</v>
      </c>
      <c r="BI20" s="197">
        <v>-0.110242128933717</v>
      </c>
      <c r="BJ20" s="269">
        <v>0.124724224867912</v>
      </c>
      <c r="BK20" s="197">
        <v>-0.170129951396611</v>
      </c>
      <c r="BL20" s="269">
        <v>0.13939633314118399</v>
      </c>
      <c r="BM20" s="197">
        <v>7.2176897133800599</v>
      </c>
      <c r="BN20" s="269">
        <v>1.6122164768829499</v>
      </c>
      <c r="BO20" s="197">
        <v>0.33904764985247599</v>
      </c>
      <c r="BP20" s="269">
        <v>0.220972939293726</v>
      </c>
      <c r="BQ20" s="197">
        <v>-0.15252276990764899</v>
      </c>
      <c r="BR20" s="269">
        <v>0.21497647254379201</v>
      </c>
      <c r="BS20" s="197">
        <v>4.7311973108081697E-2</v>
      </c>
      <c r="BT20" s="269">
        <v>0.22756154229098899</v>
      </c>
      <c r="BU20" s="197">
        <v>4.61219909457663E-2</v>
      </c>
      <c r="BV20" s="269">
        <v>0.21395341289689801</v>
      </c>
      <c r="BW20" s="197">
        <v>0.23874494348060099</v>
      </c>
      <c r="BX20" s="269">
        <v>0.21276336928120601</v>
      </c>
      <c r="BY20" s="197">
        <v>-7.2842033529917596E-2</v>
      </c>
      <c r="BZ20" s="269">
        <v>0.19377619608756799</v>
      </c>
      <c r="CA20" s="197">
        <v>1.9045333794818601E-2</v>
      </c>
      <c r="CB20" s="269">
        <v>0.12472809699134101</v>
      </c>
      <c r="CC20" s="197">
        <v>-0.57244592518200699</v>
      </c>
      <c r="CD20" s="269">
        <v>0.143036627720973</v>
      </c>
      <c r="CE20" s="197">
        <v>0.478988365089969</v>
      </c>
      <c r="CF20" s="269">
        <v>0.13480040937337701</v>
      </c>
      <c r="CG20" s="197">
        <v>0.34979126059860099</v>
      </c>
      <c r="CH20" s="269">
        <v>0.19315947336863401</v>
      </c>
      <c r="CI20" s="197">
        <v>-0.32496127025990001</v>
      </c>
      <c r="CJ20" s="269">
        <v>0.127113604736109</v>
      </c>
      <c r="CK20" s="197">
        <v>-0.26538375540447601</v>
      </c>
      <c r="CL20" s="269">
        <v>0.125837898503558</v>
      </c>
      <c r="CM20" s="197">
        <v>0.250385261199363</v>
      </c>
      <c r="CN20" s="269">
        <v>0.20878996537737801</v>
      </c>
      <c r="CO20" s="197">
        <v>-4.9773145791975497E-2</v>
      </c>
      <c r="CP20" s="269">
        <v>0.123836033440986</v>
      </c>
      <c r="CQ20" s="197">
        <v>-0.16941070159469701</v>
      </c>
      <c r="CR20" s="269">
        <v>0.140107648085287</v>
      </c>
      <c r="CS20" s="197">
        <v>10.1108362307615</v>
      </c>
      <c r="CT20" s="277">
        <v>1.95237630062704</v>
      </c>
    </row>
    <row r="21" spans="1:98" ht="12.95" customHeight="1" x14ac:dyDescent="0.2">
      <c r="A21" s="2" t="s">
        <v>349</v>
      </c>
      <c r="B21" s="12">
        <v>2</v>
      </c>
      <c r="C21" s="197">
        <v>3.0968659083327101E-2</v>
      </c>
      <c r="D21" s="269">
        <v>0.21378957261415499</v>
      </c>
      <c r="E21" s="197">
        <v>0.36810903243631399</v>
      </c>
      <c r="F21" s="269">
        <v>0.202111299847373</v>
      </c>
      <c r="G21" s="197">
        <v>-0.55791736670540903</v>
      </c>
      <c r="H21" s="269">
        <v>0.200673160663219</v>
      </c>
      <c r="I21" s="197">
        <v>0.20770200802630001</v>
      </c>
      <c r="J21" s="269">
        <v>0.21104453272083401</v>
      </c>
      <c r="K21" s="197">
        <v>4.3220750115747601E-2</v>
      </c>
      <c r="L21" s="269">
        <v>0.19510251040811899</v>
      </c>
      <c r="M21" s="197">
        <v>-7.0533564996024304E-4</v>
      </c>
      <c r="N21" s="269">
        <v>0.21440446395670701</v>
      </c>
      <c r="O21" s="197">
        <v>0.121152837009062</v>
      </c>
      <c r="P21" s="269">
        <v>0.10940361187362201</v>
      </c>
      <c r="Q21" s="197">
        <v>-0.40167992310093897</v>
      </c>
      <c r="R21" s="269">
        <v>0.16213780547741999</v>
      </c>
      <c r="S21" s="197">
        <v>4.2536271593839999E-2</v>
      </c>
      <c r="T21" s="269">
        <v>0.16147294590731701</v>
      </c>
      <c r="U21" s="197">
        <v>0.41204733512198999</v>
      </c>
      <c r="V21" s="269">
        <v>0.14832942095076801</v>
      </c>
      <c r="W21" s="197">
        <v>0.16356620739394301</v>
      </c>
      <c r="X21" s="269">
        <v>0.14104780398144201</v>
      </c>
      <c r="Y21" s="197">
        <v>-0.27091423440654</v>
      </c>
      <c r="Z21" s="269">
        <v>0.16514537164509099</v>
      </c>
      <c r="AA21" s="197">
        <v>0.305643068273449</v>
      </c>
      <c r="AB21" s="269">
        <v>0.20121200204013301</v>
      </c>
      <c r="AC21" s="197">
        <v>3.3894137098838199E-2</v>
      </c>
      <c r="AD21" s="269">
        <v>0.13810552194390199</v>
      </c>
      <c r="AE21" s="197">
        <v>0.283737107470867</v>
      </c>
      <c r="AF21" s="269">
        <v>0.15698678549664399</v>
      </c>
      <c r="AG21" s="197">
        <v>3.4329283816835798</v>
      </c>
      <c r="AH21" s="269">
        <v>1.25423911983139</v>
      </c>
      <c r="AI21" s="197">
        <v>5.13673195633048E-2</v>
      </c>
      <c r="AJ21" s="269">
        <v>0.20990240945073499</v>
      </c>
      <c r="AK21" s="197">
        <v>0.35820358269490798</v>
      </c>
      <c r="AL21" s="269">
        <v>0.20173162534053099</v>
      </c>
      <c r="AM21" s="197">
        <v>-0.53318577685698798</v>
      </c>
      <c r="AN21" s="269">
        <v>0.19756352046454501</v>
      </c>
      <c r="AO21" s="197">
        <v>0.20659805869213599</v>
      </c>
      <c r="AP21" s="269">
        <v>0.21272706149825499</v>
      </c>
      <c r="AQ21" s="197">
        <v>3.4866486836487701E-2</v>
      </c>
      <c r="AR21" s="269">
        <v>0.197509646543026</v>
      </c>
      <c r="AS21" s="197">
        <v>-1.35891365990923E-2</v>
      </c>
      <c r="AT21" s="269">
        <v>0.21557950767060399</v>
      </c>
      <c r="AU21" s="197">
        <v>0.10935194439859</v>
      </c>
      <c r="AV21" s="269">
        <v>0.111242631184226</v>
      </c>
      <c r="AW21" s="197">
        <v>-0.396144102003192</v>
      </c>
      <c r="AX21" s="269">
        <v>0.160983740685228</v>
      </c>
      <c r="AY21" s="197">
        <v>6.9780052142022694E-2</v>
      </c>
      <c r="AZ21" s="269">
        <v>0.16014203709080699</v>
      </c>
      <c r="BA21" s="197">
        <v>0.40325576834170201</v>
      </c>
      <c r="BB21" s="269">
        <v>0.14733173974824501</v>
      </c>
      <c r="BC21" s="197">
        <v>0.16735931320022199</v>
      </c>
      <c r="BD21" s="269">
        <v>0.14019520066777799</v>
      </c>
      <c r="BE21" s="197">
        <v>-0.26502347251844899</v>
      </c>
      <c r="BF21" s="269">
        <v>0.16463037679219</v>
      </c>
      <c r="BG21" s="197">
        <v>0.31122061602226297</v>
      </c>
      <c r="BH21" s="269">
        <v>0.198785188006353</v>
      </c>
      <c r="BI21" s="197">
        <v>2.1525329968938699E-2</v>
      </c>
      <c r="BJ21" s="269">
        <v>0.13529634313780201</v>
      </c>
      <c r="BK21" s="197">
        <v>0.26675777746441398</v>
      </c>
      <c r="BL21" s="269">
        <v>0.154224470793251</v>
      </c>
      <c r="BM21" s="197">
        <v>3.74876676659381</v>
      </c>
      <c r="BN21" s="269">
        <v>1.31015042110373</v>
      </c>
      <c r="BO21" s="197">
        <v>5.5587902548313299E-2</v>
      </c>
      <c r="BP21" s="269">
        <v>0.213598955443111</v>
      </c>
      <c r="BQ21" s="197">
        <v>0.33054942411670701</v>
      </c>
      <c r="BR21" s="269">
        <v>0.20931444322402101</v>
      </c>
      <c r="BS21" s="197">
        <v>-0.52303557809063195</v>
      </c>
      <c r="BT21" s="269">
        <v>0.19933873591578799</v>
      </c>
      <c r="BU21" s="197">
        <v>0.21265463658570799</v>
      </c>
      <c r="BV21" s="269">
        <v>0.21460851450798299</v>
      </c>
      <c r="BW21" s="197">
        <v>6.2690149576308099E-2</v>
      </c>
      <c r="BX21" s="269">
        <v>0.19743434581383201</v>
      </c>
      <c r="BY21" s="197">
        <v>-4.34037423158481E-2</v>
      </c>
      <c r="BZ21" s="269">
        <v>0.21778645050801901</v>
      </c>
      <c r="CA21" s="197">
        <v>8.2424506885120999E-2</v>
      </c>
      <c r="CB21" s="269">
        <v>0.113956365589716</v>
      </c>
      <c r="CC21" s="197">
        <v>-0.377078216529937</v>
      </c>
      <c r="CD21" s="269">
        <v>0.160183282565727</v>
      </c>
      <c r="CE21" s="197">
        <v>5.8227133640189402E-2</v>
      </c>
      <c r="CF21" s="269">
        <v>0.16020507269498599</v>
      </c>
      <c r="CG21" s="197">
        <v>0.38834233396968099</v>
      </c>
      <c r="CH21" s="269">
        <v>0.145855584206215</v>
      </c>
      <c r="CI21" s="197">
        <v>0.150017012558225</v>
      </c>
      <c r="CJ21" s="269">
        <v>0.13781922118249701</v>
      </c>
      <c r="CK21" s="197">
        <v>-0.198445514434617</v>
      </c>
      <c r="CL21" s="269">
        <v>0.164694201074676</v>
      </c>
      <c r="CM21" s="197">
        <v>0.300289363013793</v>
      </c>
      <c r="CN21" s="269">
        <v>0.19983865048850499</v>
      </c>
      <c r="CO21" s="197">
        <v>4.7962533063552202E-3</v>
      </c>
      <c r="CP21" s="269">
        <v>0.137865105629079</v>
      </c>
      <c r="CQ21" s="197">
        <v>0.26599594017044997</v>
      </c>
      <c r="CR21" s="269">
        <v>0.155485694221177</v>
      </c>
      <c r="CS21" s="197">
        <v>4.7591037942679399</v>
      </c>
      <c r="CT21" s="277">
        <v>1.5420394344284001</v>
      </c>
    </row>
    <row r="22" spans="1:98" ht="12.95" customHeight="1" x14ac:dyDescent="0.2">
      <c r="A22" s="2" t="s">
        <v>350</v>
      </c>
      <c r="B22" s="12">
        <v>2</v>
      </c>
      <c r="C22" s="197">
        <v>0.34130177609799001</v>
      </c>
      <c r="D22" s="269">
        <v>0.61506444583593101</v>
      </c>
      <c r="E22" s="197">
        <v>0.10269753571002201</v>
      </c>
      <c r="F22" s="269">
        <v>0.36075845844369298</v>
      </c>
      <c r="G22" s="197">
        <v>0.14798583514094099</v>
      </c>
      <c r="H22" s="269">
        <v>0.38335400905464301</v>
      </c>
      <c r="I22" s="197">
        <v>-0.97579129764063499</v>
      </c>
      <c r="J22" s="269">
        <v>0.23003312125535899</v>
      </c>
      <c r="K22" s="197">
        <v>0.38687877432399898</v>
      </c>
      <c r="L22" s="269">
        <v>0.26873781149132597</v>
      </c>
      <c r="M22" s="197">
        <v>-0.46800060809212601</v>
      </c>
      <c r="N22" s="269">
        <v>0.24598466346269501</v>
      </c>
      <c r="O22" s="197">
        <v>-8.1787767730690297E-2</v>
      </c>
      <c r="P22" s="269">
        <v>0.20972949072116101</v>
      </c>
      <c r="Q22" s="197">
        <v>-0.57368046884231005</v>
      </c>
      <c r="R22" s="269">
        <v>0.227772452664847</v>
      </c>
      <c r="S22" s="197">
        <v>0.11658185495659799</v>
      </c>
      <c r="T22" s="269">
        <v>0.24198917093330699</v>
      </c>
      <c r="U22" s="197">
        <v>0.48256337151993001</v>
      </c>
      <c r="V22" s="269">
        <v>0.22431482006102399</v>
      </c>
      <c r="W22" s="197">
        <v>-0.17987562653021799</v>
      </c>
      <c r="X22" s="269">
        <v>0.19322586902299099</v>
      </c>
      <c r="Y22" s="197">
        <v>-1.9352329444569698E-2</v>
      </c>
      <c r="Z22" s="269">
        <v>0.172402530468791</v>
      </c>
      <c r="AA22" s="197">
        <v>0.72163285366184404</v>
      </c>
      <c r="AB22" s="269">
        <v>0.281389531871993</v>
      </c>
      <c r="AC22" s="197">
        <v>-0.27720566534927699</v>
      </c>
      <c r="AD22" s="269">
        <v>0.244140132588963</v>
      </c>
      <c r="AE22" s="197">
        <v>-3.8215362383783001E-2</v>
      </c>
      <c r="AF22" s="269">
        <v>0.188149545460288</v>
      </c>
      <c r="AG22" s="197">
        <v>5.5737685901259804</v>
      </c>
      <c r="AH22" s="269">
        <v>2.6061621406870099</v>
      </c>
      <c r="AI22" s="197">
        <v>0.43257102099982497</v>
      </c>
      <c r="AJ22" s="269">
        <v>0.53129859245766298</v>
      </c>
      <c r="AK22" s="197">
        <v>8.0728177150369701E-2</v>
      </c>
      <c r="AL22" s="269">
        <v>0.34083389271155701</v>
      </c>
      <c r="AM22" s="197">
        <v>0.15081603873060201</v>
      </c>
      <c r="AN22" s="269">
        <v>0.37267134024981402</v>
      </c>
      <c r="AO22" s="197">
        <v>-0.968106288458219</v>
      </c>
      <c r="AP22" s="269">
        <v>0.236144727356559</v>
      </c>
      <c r="AQ22" s="197">
        <v>0.46977040770516598</v>
      </c>
      <c r="AR22" s="269">
        <v>0.27712732025866299</v>
      </c>
      <c r="AS22" s="197">
        <v>-0.46625043007891898</v>
      </c>
      <c r="AT22" s="269">
        <v>0.25290937221269499</v>
      </c>
      <c r="AU22" s="197">
        <v>-2.9973130294066098E-2</v>
      </c>
      <c r="AV22" s="269">
        <v>0.202983683151021</v>
      </c>
      <c r="AW22" s="197">
        <v>-0.61337709789194195</v>
      </c>
      <c r="AX22" s="269">
        <v>0.229950242700691</v>
      </c>
      <c r="AY22" s="197">
        <v>7.2188238030536103E-2</v>
      </c>
      <c r="AZ22" s="269">
        <v>0.23634220244534901</v>
      </c>
      <c r="BA22" s="197">
        <v>0.44161407120396701</v>
      </c>
      <c r="BB22" s="269">
        <v>0.225131193708933</v>
      </c>
      <c r="BC22" s="197">
        <v>-0.18916362684316801</v>
      </c>
      <c r="BD22" s="269">
        <v>0.19519176636344701</v>
      </c>
      <c r="BE22" s="197">
        <v>-4.6622615259298103E-2</v>
      </c>
      <c r="BF22" s="269">
        <v>0.16392823114216701</v>
      </c>
      <c r="BG22" s="197">
        <v>0.69718706870747305</v>
      </c>
      <c r="BH22" s="269">
        <v>0.27179569559797101</v>
      </c>
      <c r="BI22" s="197">
        <v>-0.224911355263548</v>
      </c>
      <c r="BJ22" s="269">
        <v>0.26055736820928099</v>
      </c>
      <c r="BK22" s="197">
        <v>-9.2909467873716706E-2</v>
      </c>
      <c r="BL22" s="269">
        <v>0.19706214490642401</v>
      </c>
      <c r="BM22" s="197">
        <v>6.7358610457356196</v>
      </c>
      <c r="BN22" s="269">
        <v>3.0407451164623498</v>
      </c>
      <c r="BO22" s="197">
        <v>0.38771880942848203</v>
      </c>
      <c r="BP22" s="269">
        <v>0.52526492973186301</v>
      </c>
      <c r="BQ22" s="197">
        <v>3.3153115674475299E-2</v>
      </c>
      <c r="BR22" s="269">
        <v>0.33620590720420401</v>
      </c>
      <c r="BS22" s="197">
        <v>0.14218073327165401</v>
      </c>
      <c r="BT22" s="269">
        <v>0.37072215250687401</v>
      </c>
      <c r="BU22" s="197">
        <v>-0.92556182908185103</v>
      </c>
      <c r="BV22" s="269">
        <v>0.23887704186129999</v>
      </c>
      <c r="BW22" s="197">
        <v>0.452877751793761</v>
      </c>
      <c r="BX22" s="269">
        <v>0.27587989567094201</v>
      </c>
      <c r="BY22" s="197">
        <v>-0.45387290794566498</v>
      </c>
      <c r="BZ22" s="269">
        <v>0.26149777482659903</v>
      </c>
      <c r="CA22" s="197">
        <v>-3.0056371131560199E-2</v>
      </c>
      <c r="CB22" s="269">
        <v>0.20339184380613101</v>
      </c>
      <c r="CC22" s="197">
        <v>-0.58117168367652705</v>
      </c>
      <c r="CD22" s="269">
        <v>0.22953229887506099</v>
      </c>
      <c r="CE22" s="197">
        <v>7.9228612631283599E-2</v>
      </c>
      <c r="CF22" s="269">
        <v>0.22779108323182701</v>
      </c>
      <c r="CG22" s="197">
        <v>0.41019019523327699</v>
      </c>
      <c r="CH22" s="269">
        <v>0.22880559898945799</v>
      </c>
      <c r="CI22" s="197">
        <v>-0.23171074089289601</v>
      </c>
      <c r="CJ22" s="269">
        <v>0.190666310123591</v>
      </c>
      <c r="CK22" s="197">
        <v>-7.9966349119351507E-2</v>
      </c>
      <c r="CL22" s="269">
        <v>0.16069415219456701</v>
      </c>
      <c r="CM22" s="197">
        <v>0.746496146669546</v>
      </c>
      <c r="CN22" s="269">
        <v>0.281562779062838</v>
      </c>
      <c r="CO22" s="197">
        <v>-0.21009167544954499</v>
      </c>
      <c r="CP22" s="269">
        <v>0.25663035620172397</v>
      </c>
      <c r="CQ22" s="197">
        <v>-8.5635976120599297E-2</v>
      </c>
      <c r="CR22" s="269">
        <v>0.19302436621770899</v>
      </c>
      <c r="CS22" s="197">
        <v>8.0761184587320596</v>
      </c>
      <c r="CT22" s="277">
        <v>3.2769455394192599</v>
      </c>
    </row>
    <row r="23" spans="1:98" ht="12.95" customHeight="1" x14ac:dyDescent="0.2">
      <c r="A23" s="2" t="s">
        <v>351</v>
      </c>
      <c r="B23" s="12">
        <v>2</v>
      </c>
      <c r="C23" s="197">
        <v>-4.8053817654283702E-2</v>
      </c>
      <c r="D23" s="269">
        <v>0.300102706147373</v>
      </c>
      <c r="E23" s="197">
        <v>4.0459889807660097E-2</v>
      </c>
      <c r="F23" s="269">
        <v>0.35545581958216299</v>
      </c>
      <c r="G23" s="197">
        <v>0.16851985147390999</v>
      </c>
      <c r="H23" s="269">
        <v>0.22810092770433499</v>
      </c>
      <c r="I23" s="197">
        <v>-0.40338654367064503</v>
      </c>
      <c r="J23" s="269">
        <v>0.17540678622456199</v>
      </c>
      <c r="K23" s="197">
        <v>-0.21386120158706401</v>
      </c>
      <c r="L23" s="269">
        <v>0.23017902035491</v>
      </c>
      <c r="M23" s="197">
        <v>-0.22554217651869399</v>
      </c>
      <c r="N23" s="269">
        <v>0.26844737169565702</v>
      </c>
      <c r="O23" s="197">
        <v>0.104446153531848</v>
      </c>
      <c r="P23" s="269">
        <v>0.14665395903055201</v>
      </c>
      <c r="Q23" s="197">
        <v>5.6909967735512497E-2</v>
      </c>
      <c r="R23" s="269">
        <v>0.18917369627076799</v>
      </c>
      <c r="S23" s="197">
        <v>0.44307955246650099</v>
      </c>
      <c r="T23" s="269">
        <v>0.158806004378959</v>
      </c>
      <c r="U23" s="197">
        <v>-6.1893243545602397E-2</v>
      </c>
      <c r="V23" s="269">
        <v>0.189059330160435</v>
      </c>
      <c r="W23" s="197">
        <v>0.19220773490659601</v>
      </c>
      <c r="X23" s="269">
        <v>0.12721229170202999</v>
      </c>
      <c r="Y23" s="197">
        <v>5.4527971609841103E-2</v>
      </c>
      <c r="Z23" s="269">
        <v>0.119468275672777</v>
      </c>
      <c r="AA23" s="197">
        <v>7.1248560237976002E-2</v>
      </c>
      <c r="AB23" s="269">
        <v>0.20906799825276001</v>
      </c>
      <c r="AC23" s="197">
        <v>-0.17871741136546301</v>
      </c>
      <c r="AD23" s="269">
        <v>0.220240107142368</v>
      </c>
      <c r="AE23" s="197">
        <v>-0.117206891626131</v>
      </c>
      <c r="AF23" s="269">
        <v>0.12323403281821101</v>
      </c>
      <c r="AG23" s="197">
        <v>2.62226034494218</v>
      </c>
      <c r="AH23" s="269">
        <v>1.4615574576911801</v>
      </c>
      <c r="AI23" s="197">
        <v>2.5848217853876899E-2</v>
      </c>
      <c r="AJ23" s="269">
        <v>0.28260688268472101</v>
      </c>
      <c r="AK23" s="197">
        <v>6.2018278675517E-2</v>
      </c>
      <c r="AL23" s="269">
        <v>0.350243058725485</v>
      </c>
      <c r="AM23" s="197">
        <v>0.109471628680141</v>
      </c>
      <c r="AN23" s="269">
        <v>0.22702397638288099</v>
      </c>
      <c r="AO23" s="197">
        <v>-0.37026342978885801</v>
      </c>
      <c r="AP23" s="269">
        <v>0.181059574199151</v>
      </c>
      <c r="AQ23" s="197">
        <v>-0.20162606550794099</v>
      </c>
      <c r="AR23" s="269">
        <v>0.23156081831189601</v>
      </c>
      <c r="AS23" s="197">
        <v>-0.176773137964927</v>
      </c>
      <c r="AT23" s="269">
        <v>0.27443949332860201</v>
      </c>
      <c r="AU23" s="197">
        <v>0.121974697620193</v>
      </c>
      <c r="AV23" s="269">
        <v>0.144951329837609</v>
      </c>
      <c r="AW23" s="197">
        <v>5.7575606904643698E-3</v>
      </c>
      <c r="AX23" s="269">
        <v>0.192236947354327</v>
      </c>
      <c r="AY23" s="197">
        <v>0.42162982500672003</v>
      </c>
      <c r="AZ23" s="269">
        <v>0.159079896378609</v>
      </c>
      <c r="BA23" s="197">
        <v>-8.9922873334270806E-2</v>
      </c>
      <c r="BB23" s="269">
        <v>0.187931744616293</v>
      </c>
      <c r="BC23" s="197">
        <v>0.17762545093348001</v>
      </c>
      <c r="BD23" s="269">
        <v>0.123368956355731</v>
      </c>
      <c r="BE23" s="197">
        <v>5.3769494369328999E-2</v>
      </c>
      <c r="BF23" s="269">
        <v>0.11875914849374899</v>
      </c>
      <c r="BG23" s="197">
        <v>3.79689266775909E-2</v>
      </c>
      <c r="BH23" s="269">
        <v>0.20932933744212201</v>
      </c>
      <c r="BI23" s="197">
        <v>-0.15199235528754801</v>
      </c>
      <c r="BJ23" s="269">
        <v>0.22309765954798699</v>
      </c>
      <c r="BK23" s="197">
        <v>-0.12299643300969899</v>
      </c>
      <c r="BL23" s="269">
        <v>0.12519715186433</v>
      </c>
      <c r="BM23" s="197">
        <v>3.2857863202555699</v>
      </c>
      <c r="BN23" s="269">
        <v>1.7135208219629501</v>
      </c>
      <c r="BO23" s="197">
        <v>5.7536315190852103E-2</v>
      </c>
      <c r="BP23" s="269">
        <v>0.282079382012623</v>
      </c>
      <c r="BQ23" s="197">
        <v>2.00615836470284E-2</v>
      </c>
      <c r="BR23" s="269">
        <v>0.34736453555874203</v>
      </c>
      <c r="BS23" s="197">
        <v>6.9305062112712895E-2</v>
      </c>
      <c r="BT23" s="269">
        <v>0.22778965840069099</v>
      </c>
      <c r="BU23" s="197">
        <v>-0.326625420307458</v>
      </c>
      <c r="BV23" s="269">
        <v>0.189240037603252</v>
      </c>
      <c r="BW23" s="197">
        <v>-0.20986529228609399</v>
      </c>
      <c r="BX23" s="269">
        <v>0.23419098082696699</v>
      </c>
      <c r="BY23" s="197">
        <v>-0.13860181840434199</v>
      </c>
      <c r="BZ23" s="269">
        <v>0.27984780699109302</v>
      </c>
      <c r="CA23" s="197">
        <v>8.3161595827813004E-2</v>
      </c>
      <c r="CB23" s="269">
        <v>0.14361061947391801</v>
      </c>
      <c r="CC23" s="197">
        <v>-4.15296246812807E-2</v>
      </c>
      <c r="CD23" s="269">
        <v>0.18579751171207001</v>
      </c>
      <c r="CE23" s="197">
        <v>0.410196002300383</v>
      </c>
      <c r="CF23" s="269">
        <v>0.15925890429929601</v>
      </c>
      <c r="CG23" s="197">
        <v>-8.4119072737278103E-2</v>
      </c>
      <c r="CH23" s="269">
        <v>0.190714002630128</v>
      </c>
      <c r="CI23" s="197">
        <v>0.215109835711425</v>
      </c>
      <c r="CJ23" s="269">
        <v>0.137959566268953</v>
      </c>
      <c r="CK23" s="197">
        <v>8.2700771948577501E-2</v>
      </c>
      <c r="CL23" s="269">
        <v>0.12569731670585199</v>
      </c>
      <c r="CM23" s="197">
        <v>7.3883735692325106E-2</v>
      </c>
      <c r="CN23" s="269">
        <v>0.21003467455518099</v>
      </c>
      <c r="CO23" s="197">
        <v>-0.17002756325498899</v>
      </c>
      <c r="CP23" s="269">
        <v>0.223437295702031</v>
      </c>
      <c r="CQ23" s="197">
        <v>-0.10896890900551399</v>
      </c>
      <c r="CR23" s="269">
        <v>0.124092180630457</v>
      </c>
      <c r="CS23" s="197">
        <v>4.7991201384105899</v>
      </c>
      <c r="CT23" s="277">
        <v>2.06794142132869</v>
      </c>
    </row>
    <row r="24" spans="1:98" ht="12.95" customHeight="1" x14ac:dyDescent="0.2">
      <c r="A24" s="2" t="s">
        <v>352</v>
      </c>
      <c r="B24" s="12">
        <v>2</v>
      </c>
      <c r="C24" s="197">
        <v>0.27062280929078802</v>
      </c>
      <c r="D24" s="269">
        <v>0.17751934907588099</v>
      </c>
      <c r="E24" s="197">
        <v>0.170476512784455</v>
      </c>
      <c r="F24" s="269">
        <v>0.19702520226231701</v>
      </c>
      <c r="G24" s="197">
        <v>-2.2937077170544499E-2</v>
      </c>
      <c r="H24" s="269">
        <v>0.22505489134301601</v>
      </c>
      <c r="I24" s="197">
        <v>0.171143919777138</v>
      </c>
      <c r="J24" s="269">
        <v>0.18477492474055199</v>
      </c>
      <c r="K24" s="197">
        <v>7.8798978741638603E-2</v>
      </c>
      <c r="L24" s="269">
        <v>0.19924774724450001</v>
      </c>
      <c r="M24" s="197">
        <v>-0.18759048701595399</v>
      </c>
      <c r="N24" s="269">
        <v>0.179331445943788</v>
      </c>
      <c r="O24" s="197">
        <v>-0.30335858774561197</v>
      </c>
      <c r="P24" s="269">
        <v>0.15419338597391199</v>
      </c>
      <c r="Q24" s="197">
        <v>-0.73459104018390098</v>
      </c>
      <c r="R24" s="269">
        <v>0.15027838918620001</v>
      </c>
      <c r="S24" s="197">
        <v>9.3169623247040506E-2</v>
      </c>
      <c r="T24" s="269">
        <v>0.182831815065848</v>
      </c>
      <c r="U24" s="197">
        <v>0.160088051048138</v>
      </c>
      <c r="V24" s="269">
        <v>0.18692666277540901</v>
      </c>
      <c r="W24" s="197">
        <v>0.10400831822456499</v>
      </c>
      <c r="X24" s="269">
        <v>0.14905533282599201</v>
      </c>
      <c r="Y24" s="197">
        <v>0.40361409000486598</v>
      </c>
      <c r="Z24" s="269">
        <v>0.17044311950550101</v>
      </c>
      <c r="AA24" s="197">
        <v>-3.1257091261694903E-2</v>
      </c>
      <c r="AB24" s="269">
        <v>0.197576911093337</v>
      </c>
      <c r="AC24" s="197">
        <v>0.36898588031630902</v>
      </c>
      <c r="AD24" s="269">
        <v>0.175816141275278</v>
      </c>
      <c r="AE24" s="197">
        <v>-1.8792280209814501E-2</v>
      </c>
      <c r="AF24" s="269">
        <v>0.17048325342401699</v>
      </c>
      <c r="AG24" s="197">
        <v>4.1842764787639899</v>
      </c>
      <c r="AH24" s="269">
        <v>1.52259301482695</v>
      </c>
      <c r="AI24" s="197">
        <v>0.21838326853412901</v>
      </c>
      <c r="AJ24" s="269">
        <v>0.179371273835747</v>
      </c>
      <c r="AK24" s="197">
        <v>0.238156614258446</v>
      </c>
      <c r="AL24" s="269">
        <v>0.194806174493005</v>
      </c>
      <c r="AM24" s="197">
        <v>-8.2251534530643003E-2</v>
      </c>
      <c r="AN24" s="269">
        <v>0.22232307213771799</v>
      </c>
      <c r="AO24" s="197">
        <v>0.21319381728713199</v>
      </c>
      <c r="AP24" s="269">
        <v>0.17959266213826</v>
      </c>
      <c r="AQ24" s="197">
        <v>7.33527299848305E-2</v>
      </c>
      <c r="AR24" s="269">
        <v>0.198175519580336</v>
      </c>
      <c r="AS24" s="197">
        <v>-0.14051914402611401</v>
      </c>
      <c r="AT24" s="269">
        <v>0.18720132783228699</v>
      </c>
      <c r="AU24" s="197">
        <v>-0.25230990117896301</v>
      </c>
      <c r="AV24" s="269">
        <v>0.163607502952407</v>
      </c>
      <c r="AW24" s="197">
        <v>-0.76272932757397605</v>
      </c>
      <c r="AX24" s="269">
        <v>0.15237258066289999</v>
      </c>
      <c r="AY24" s="197">
        <v>4.3041682716970099E-2</v>
      </c>
      <c r="AZ24" s="269">
        <v>0.18372583002588599</v>
      </c>
      <c r="BA24" s="197">
        <v>0.177880561941439</v>
      </c>
      <c r="BB24" s="269">
        <v>0.19205727637248801</v>
      </c>
      <c r="BC24" s="197">
        <v>6.7828753091000504E-2</v>
      </c>
      <c r="BD24" s="269">
        <v>0.144941034604844</v>
      </c>
      <c r="BE24" s="197">
        <v>0.385437225976481</v>
      </c>
      <c r="BF24" s="269">
        <v>0.169045833048098</v>
      </c>
      <c r="BG24" s="197">
        <v>4.9656690787571096E-4</v>
      </c>
      <c r="BH24" s="269">
        <v>0.19884081458533201</v>
      </c>
      <c r="BI24" s="197">
        <v>0.406971247404391</v>
      </c>
      <c r="BJ24" s="269">
        <v>0.178206849509985</v>
      </c>
      <c r="BK24" s="197">
        <v>-5.8177862363682602E-2</v>
      </c>
      <c r="BL24" s="269">
        <v>0.17091938318181399</v>
      </c>
      <c r="BM24" s="197">
        <v>5.3789291290193297</v>
      </c>
      <c r="BN24" s="269">
        <v>1.5428673216301401</v>
      </c>
      <c r="BO24" s="197">
        <v>0.244283067305226</v>
      </c>
      <c r="BP24" s="269">
        <v>0.17664887499760901</v>
      </c>
      <c r="BQ24" s="197">
        <v>0.22238786182526901</v>
      </c>
      <c r="BR24" s="269">
        <v>0.19348177402991701</v>
      </c>
      <c r="BS24" s="197">
        <v>-0.10487199666675701</v>
      </c>
      <c r="BT24" s="269">
        <v>0.221215979419595</v>
      </c>
      <c r="BU24" s="197">
        <v>0.222445682824047</v>
      </c>
      <c r="BV24" s="269">
        <v>0.18279547394838699</v>
      </c>
      <c r="BW24" s="197">
        <v>0.151437451238116</v>
      </c>
      <c r="BX24" s="269">
        <v>0.21727439927480699</v>
      </c>
      <c r="BY24" s="197">
        <v>-0.14370173033580899</v>
      </c>
      <c r="BZ24" s="269">
        <v>0.19908588419634701</v>
      </c>
      <c r="CA24" s="197">
        <v>-0.225279217353994</v>
      </c>
      <c r="CB24" s="269">
        <v>0.16336307812954701</v>
      </c>
      <c r="CC24" s="197">
        <v>-0.73606461899312903</v>
      </c>
      <c r="CD24" s="269">
        <v>0.152020281903361</v>
      </c>
      <c r="CE24" s="197">
        <v>3.1410122861633902E-2</v>
      </c>
      <c r="CF24" s="269">
        <v>0.17980105933107199</v>
      </c>
      <c r="CG24" s="197">
        <v>0.1759416034938</v>
      </c>
      <c r="CH24" s="269">
        <v>0.18879980124062001</v>
      </c>
      <c r="CI24" s="197">
        <v>8.4046429372393497E-2</v>
      </c>
      <c r="CJ24" s="269">
        <v>0.15185040413822701</v>
      </c>
      <c r="CK24" s="197">
        <v>0.37928252780933103</v>
      </c>
      <c r="CL24" s="269">
        <v>0.16843937414535001</v>
      </c>
      <c r="CM24" s="197">
        <v>6.3898592011088703E-3</v>
      </c>
      <c r="CN24" s="269">
        <v>0.20136738132606399</v>
      </c>
      <c r="CO24" s="197">
        <v>0.43421228069196199</v>
      </c>
      <c r="CP24" s="269">
        <v>0.175032321887617</v>
      </c>
      <c r="CQ24" s="197">
        <v>-8.6941153766108795E-2</v>
      </c>
      <c r="CR24" s="269">
        <v>0.168438863494764</v>
      </c>
      <c r="CS24" s="197">
        <v>6.7312952834209501</v>
      </c>
      <c r="CT24" s="277">
        <v>1.7622348921597699</v>
      </c>
    </row>
    <row r="25" spans="1:98" ht="12.95" customHeight="1" x14ac:dyDescent="0.2">
      <c r="A25" s="2" t="s">
        <v>353</v>
      </c>
      <c r="B25" s="12">
        <v>2</v>
      </c>
      <c r="C25" s="197">
        <v>0.43679977623676303</v>
      </c>
      <c r="D25" s="269">
        <v>0.25467912060660802</v>
      </c>
      <c r="E25" s="197">
        <v>-0.37215456458100299</v>
      </c>
      <c r="F25" s="269">
        <v>0.19781992146806801</v>
      </c>
      <c r="G25" s="197">
        <v>0.23503929411017099</v>
      </c>
      <c r="H25" s="269">
        <v>0.24034598704638599</v>
      </c>
      <c r="I25" s="197">
        <v>-0.25714058649003502</v>
      </c>
      <c r="J25" s="269">
        <v>0.155395181406523</v>
      </c>
      <c r="K25" s="197">
        <v>2.91783188621518E-2</v>
      </c>
      <c r="L25" s="269">
        <v>0.26710022503036501</v>
      </c>
      <c r="M25" s="197">
        <v>-0.105132019455043</v>
      </c>
      <c r="N25" s="269">
        <v>0.21313385931188999</v>
      </c>
      <c r="O25" s="197">
        <v>-8.0845462491629494E-2</v>
      </c>
      <c r="P25" s="269">
        <v>0.11198594539923699</v>
      </c>
      <c r="Q25" s="197">
        <v>-0.23300448100533799</v>
      </c>
      <c r="R25" s="269">
        <v>0.14021945923092599</v>
      </c>
      <c r="S25" s="197">
        <v>0.18293178112136399</v>
      </c>
      <c r="T25" s="269">
        <v>0.20613100349819399</v>
      </c>
      <c r="U25" s="197">
        <v>0.195097485864342</v>
      </c>
      <c r="V25" s="269">
        <v>0.20440378850247601</v>
      </c>
      <c r="W25" s="197">
        <v>2.0546249619278902E-2</v>
      </c>
      <c r="X25" s="269">
        <v>0.182896498243622</v>
      </c>
      <c r="Y25" s="197">
        <v>9.5032799524866304E-2</v>
      </c>
      <c r="Z25" s="269">
        <v>0.163865183994895</v>
      </c>
      <c r="AA25" s="197">
        <v>0.19332296613411801</v>
      </c>
      <c r="AB25" s="269">
        <v>0.16328814892273599</v>
      </c>
      <c r="AC25" s="197">
        <v>0.25510496235039898</v>
      </c>
      <c r="AD25" s="269">
        <v>0.14575695469781</v>
      </c>
      <c r="AE25" s="197">
        <v>5.9651618471133899E-2</v>
      </c>
      <c r="AF25" s="269">
        <v>0.15302565592644901</v>
      </c>
      <c r="AG25" s="197">
        <v>1.7890891323201601</v>
      </c>
      <c r="AH25" s="269">
        <v>0.99905129702234596</v>
      </c>
      <c r="AI25" s="197">
        <v>0.45252348808517301</v>
      </c>
      <c r="AJ25" s="269">
        <v>0.25612799184109197</v>
      </c>
      <c r="AK25" s="197">
        <v>-0.33887490495485301</v>
      </c>
      <c r="AL25" s="269">
        <v>0.201147921423451</v>
      </c>
      <c r="AM25" s="197">
        <v>0.234422288412408</v>
      </c>
      <c r="AN25" s="269">
        <v>0.24331859720236601</v>
      </c>
      <c r="AO25" s="197">
        <v>-0.27053219997667499</v>
      </c>
      <c r="AP25" s="269">
        <v>0.151020941564047</v>
      </c>
      <c r="AQ25" s="197">
        <v>2.8221496422532799E-2</v>
      </c>
      <c r="AR25" s="269">
        <v>0.26797370742764398</v>
      </c>
      <c r="AS25" s="197">
        <v>-0.118571271693638</v>
      </c>
      <c r="AT25" s="269">
        <v>0.21194560846272101</v>
      </c>
      <c r="AU25" s="197">
        <v>-9.65823118400818E-2</v>
      </c>
      <c r="AV25" s="269">
        <v>0.117746980791891</v>
      </c>
      <c r="AW25" s="197">
        <v>-0.2469157058002</v>
      </c>
      <c r="AX25" s="269">
        <v>0.140171353655516</v>
      </c>
      <c r="AY25" s="197">
        <v>0.23972295903028901</v>
      </c>
      <c r="AZ25" s="269">
        <v>0.207989413273208</v>
      </c>
      <c r="BA25" s="197">
        <v>0.18400716130275299</v>
      </c>
      <c r="BB25" s="269">
        <v>0.211907873825429</v>
      </c>
      <c r="BC25" s="197">
        <v>8.1549365419302505E-3</v>
      </c>
      <c r="BD25" s="269">
        <v>0.18018606292251799</v>
      </c>
      <c r="BE25" s="197">
        <v>7.8574966854644601E-2</v>
      </c>
      <c r="BF25" s="269">
        <v>0.165188569740255</v>
      </c>
      <c r="BG25" s="197">
        <v>0.204740173957869</v>
      </c>
      <c r="BH25" s="269">
        <v>0.16064150357913901</v>
      </c>
      <c r="BI25" s="197">
        <v>0.23191795413289701</v>
      </c>
      <c r="BJ25" s="269">
        <v>0.146422926234234</v>
      </c>
      <c r="BK25" s="197">
        <v>4.9668239175966397E-2</v>
      </c>
      <c r="BL25" s="269">
        <v>0.15351705345058</v>
      </c>
      <c r="BM25" s="197">
        <v>2.54859669768061</v>
      </c>
      <c r="BN25" s="269">
        <v>1.2671683569008001</v>
      </c>
      <c r="BO25" s="197">
        <v>0.50552061720039299</v>
      </c>
      <c r="BP25" s="269">
        <v>0.24374926835886701</v>
      </c>
      <c r="BQ25" s="197">
        <v>-0.36409983284138803</v>
      </c>
      <c r="BR25" s="269">
        <v>0.20225407223943601</v>
      </c>
      <c r="BS25" s="197">
        <v>0.23771230941329899</v>
      </c>
      <c r="BT25" s="269">
        <v>0.24924771149960201</v>
      </c>
      <c r="BU25" s="197">
        <v>-0.27088333952726501</v>
      </c>
      <c r="BV25" s="269">
        <v>0.15418446555654</v>
      </c>
      <c r="BW25" s="197">
        <v>2.78155865947824E-2</v>
      </c>
      <c r="BX25" s="269">
        <v>0.26866002298890901</v>
      </c>
      <c r="BY25" s="197">
        <v>-0.120968656994891</v>
      </c>
      <c r="BZ25" s="269">
        <v>0.212806846415969</v>
      </c>
      <c r="CA25" s="197">
        <v>-0.106262879587068</v>
      </c>
      <c r="CB25" s="269">
        <v>0.120723027420996</v>
      </c>
      <c r="CC25" s="197">
        <v>-0.23519004893488299</v>
      </c>
      <c r="CD25" s="269">
        <v>0.14012737574290199</v>
      </c>
      <c r="CE25" s="197">
        <v>0.27882121523486902</v>
      </c>
      <c r="CF25" s="269">
        <v>0.20432886209157899</v>
      </c>
      <c r="CG25" s="197">
        <v>0.18476533901640099</v>
      </c>
      <c r="CH25" s="269">
        <v>0.212574128251453</v>
      </c>
      <c r="CI25" s="197">
        <v>-6.5761502263543296E-3</v>
      </c>
      <c r="CJ25" s="269">
        <v>0.18030352302112701</v>
      </c>
      <c r="CK25" s="197">
        <v>0.10363849060864801</v>
      </c>
      <c r="CL25" s="269">
        <v>0.164659036278618</v>
      </c>
      <c r="CM25" s="197">
        <v>0.18646285559419601</v>
      </c>
      <c r="CN25" s="269">
        <v>0.16318906144678499</v>
      </c>
      <c r="CO25" s="197">
        <v>0.222475305158159</v>
      </c>
      <c r="CP25" s="269">
        <v>0.14490713770258001</v>
      </c>
      <c r="CQ25" s="197">
        <v>4.66792367873348E-2</v>
      </c>
      <c r="CR25" s="269">
        <v>0.15023183876190499</v>
      </c>
      <c r="CS25" s="197">
        <v>3.1434261310880802</v>
      </c>
      <c r="CT25" s="277">
        <v>1.41362281313189</v>
      </c>
    </row>
    <row r="26" spans="1:98" ht="12.95" customHeight="1" x14ac:dyDescent="0.2">
      <c r="A26" s="2" t="s">
        <v>354</v>
      </c>
      <c r="B26" s="12">
        <v>2</v>
      </c>
      <c r="C26" s="197">
        <v>0.92544387159534003</v>
      </c>
      <c r="D26" s="269">
        <v>0.59717306484498001</v>
      </c>
      <c r="E26" s="197">
        <v>-0.204482192411299</v>
      </c>
      <c r="F26" s="269">
        <v>0.41217956409974499</v>
      </c>
      <c r="G26" s="197">
        <v>-0.226831234983951</v>
      </c>
      <c r="H26" s="269">
        <v>0.400745181471796</v>
      </c>
      <c r="I26" s="197">
        <v>4.7918516748655098E-2</v>
      </c>
      <c r="J26" s="269">
        <v>0.31145429556346199</v>
      </c>
      <c r="K26" s="197">
        <v>1.74320960246039E-2</v>
      </c>
      <c r="L26" s="269">
        <v>0.32467460509188401</v>
      </c>
      <c r="M26" s="197">
        <v>-0.17562000568769801</v>
      </c>
      <c r="N26" s="269">
        <v>0.30652678235118802</v>
      </c>
      <c r="O26" s="197">
        <v>4.7519282199718897E-2</v>
      </c>
      <c r="P26" s="269">
        <v>0.17966872046778101</v>
      </c>
      <c r="Q26" s="197">
        <v>-0.55648733551117702</v>
      </c>
      <c r="R26" s="269">
        <v>0.21651789951910999</v>
      </c>
      <c r="S26" s="197">
        <v>7.0517927211826106E-2</v>
      </c>
      <c r="T26" s="269">
        <v>0.213623039259424</v>
      </c>
      <c r="U26" s="197">
        <v>0.297789031887845</v>
      </c>
      <c r="V26" s="269">
        <v>0.31183411233908498</v>
      </c>
      <c r="W26" s="197">
        <v>-0.41544000454709501</v>
      </c>
      <c r="X26" s="269">
        <v>0.219820523333499</v>
      </c>
      <c r="Y26" s="197">
        <v>-0.119317808819599</v>
      </c>
      <c r="Z26" s="269">
        <v>0.22005766502034199</v>
      </c>
      <c r="AA26" s="197">
        <v>0.41750945814408502</v>
      </c>
      <c r="AB26" s="269">
        <v>0.30616060655595601</v>
      </c>
      <c r="AC26" s="197">
        <v>-2.9270042205739699E-2</v>
      </c>
      <c r="AD26" s="269">
        <v>0.29717421629498197</v>
      </c>
      <c r="AE26" s="197">
        <v>-1.1522712757153801E-2</v>
      </c>
      <c r="AF26" s="269">
        <v>0.26461357059876001</v>
      </c>
      <c r="AG26" s="197">
        <v>2.2466331113310498</v>
      </c>
      <c r="AH26" s="269">
        <v>1.4756994651954001</v>
      </c>
      <c r="AI26" s="197">
        <v>1.0306034486685001</v>
      </c>
      <c r="AJ26" s="269">
        <v>0.60880316256049605</v>
      </c>
      <c r="AK26" s="197">
        <v>-0.25411352237287899</v>
      </c>
      <c r="AL26" s="269">
        <v>0.40241252423727403</v>
      </c>
      <c r="AM26" s="197">
        <v>-0.21414089368622599</v>
      </c>
      <c r="AN26" s="269">
        <v>0.395831690132321</v>
      </c>
      <c r="AO26" s="197">
        <v>-4.2734349247479798E-2</v>
      </c>
      <c r="AP26" s="269">
        <v>0.30426629159213398</v>
      </c>
      <c r="AQ26" s="197">
        <v>4.8777001543676798E-2</v>
      </c>
      <c r="AR26" s="269">
        <v>0.32008905593162901</v>
      </c>
      <c r="AS26" s="197">
        <v>-0.18054015173811699</v>
      </c>
      <c r="AT26" s="269">
        <v>0.29568690864139502</v>
      </c>
      <c r="AU26" s="197">
        <v>0.104703862267029</v>
      </c>
      <c r="AV26" s="269">
        <v>0.18459271020931201</v>
      </c>
      <c r="AW26" s="197">
        <v>-0.59642364554534399</v>
      </c>
      <c r="AX26" s="269">
        <v>0.22513414854021299</v>
      </c>
      <c r="AY26" s="197">
        <v>5.5167977507768501E-2</v>
      </c>
      <c r="AZ26" s="269">
        <v>0.21682526905312799</v>
      </c>
      <c r="BA26" s="197">
        <v>0.30441604826039897</v>
      </c>
      <c r="BB26" s="269">
        <v>0.31180879256928501</v>
      </c>
      <c r="BC26" s="197">
        <v>-0.432005820463706</v>
      </c>
      <c r="BD26" s="269">
        <v>0.21301271867716601</v>
      </c>
      <c r="BE26" s="197">
        <v>-0.10650890945413199</v>
      </c>
      <c r="BF26" s="269">
        <v>0.22086782009442299</v>
      </c>
      <c r="BG26" s="197">
        <v>0.41523829150591401</v>
      </c>
      <c r="BH26" s="269">
        <v>0.30895304939762502</v>
      </c>
      <c r="BI26" s="197">
        <v>-5.3371935862367402E-2</v>
      </c>
      <c r="BJ26" s="269">
        <v>0.29839528856948</v>
      </c>
      <c r="BK26" s="197">
        <v>1.0228156299897199E-2</v>
      </c>
      <c r="BL26" s="269">
        <v>0.25556677210464701</v>
      </c>
      <c r="BM26" s="197">
        <v>4.2405222937640001</v>
      </c>
      <c r="BN26" s="269">
        <v>1.8010796121075501</v>
      </c>
      <c r="BO26" s="197">
        <v>0.84258815500892403</v>
      </c>
      <c r="BP26" s="269">
        <v>0.61279239050016798</v>
      </c>
      <c r="BQ26" s="197">
        <v>-0.21746093703885899</v>
      </c>
      <c r="BR26" s="269">
        <v>0.41403863472961899</v>
      </c>
      <c r="BS26" s="197">
        <v>-0.14672561433675799</v>
      </c>
      <c r="BT26" s="269">
        <v>0.39045995832728703</v>
      </c>
      <c r="BU26" s="197">
        <v>-6.2841011425287099E-2</v>
      </c>
      <c r="BV26" s="269">
        <v>0.29614255869663197</v>
      </c>
      <c r="BW26" s="197">
        <v>6.68889669999959E-2</v>
      </c>
      <c r="BX26" s="269">
        <v>0.317769168713954</v>
      </c>
      <c r="BY26" s="197">
        <v>-0.19706170156740899</v>
      </c>
      <c r="BZ26" s="269">
        <v>0.28569809870706597</v>
      </c>
      <c r="CA26" s="197">
        <v>0.13288420375221599</v>
      </c>
      <c r="CB26" s="269">
        <v>0.18697144297888699</v>
      </c>
      <c r="CC26" s="197">
        <v>-0.59708745561135601</v>
      </c>
      <c r="CD26" s="269">
        <v>0.223440580904639</v>
      </c>
      <c r="CE26" s="197">
        <v>7.1222698939686996E-2</v>
      </c>
      <c r="CF26" s="269">
        <v>0.22095527200298401</v>
      </c>
      <c r="CG26" s="197">
        <v>0.34411701532628303</v>
      </c>
      <c r="CH26" s="269">
        <v>0.31196265358511299</v>
      </c>
      <c r="CI26" s="197">
        <v>-0.43110047554505598</v>
      </c>
      <c r="CJ26" s="269">
        <v>0.210250913908891</v>
      </c>
      <c r="CK26" s="197">
        <v>-6.8276706015788294E-2</v>
      </c>
      <c r="CL26" s="269">
        <v>0.22061014978505999</v>
      </c>
      <c r="CM26" s="197">
        <v>0.39568328262025099</v>
      </c>
      <c r="CN26" s="269">
        <v>0.30862664758153802</v>
      </c>
      <c r="CO26" s="197">
        <v>-3.7021807058670697E-2</v>
      </c>
      <c r="CP26" s="269">
        <v>0.29892472891115401</v>
      </c>
      <c r="CQ26" s="197">
        <v>-6.4260868850532001E-3</v>
      </c>
      <c r="CR26" s="269">
        <v>0.25066927858631699</v>
      </c>
      <c r="CS26" s="197">
        <v>5.3863414755283197</v>
      </c>
      <c r="CT26" s="277">
        <v>2.0157503461406501</v>
      </c>
    </row>
    <row r="27" spans="1:98" ht="12.95" customHeight="1" x14ac:dyDescent="0.2">
      <c r="A27" s="2" t="s">
        <v>355</v>
      </c>
      <c r="B27" s="12">
        <v>2</v>
      </c>
      <c r="C27" s="197">
        <v>7.3246664712392301E-2</v>
      </c>
      <c r="D27" s="269">
        <v>0.11793159393239</v>
      </c>
      <c r="E27" s="197">
        <v>-0.1789237486992</v>
      </c>
      <c r="F27" s="269">
        <v>0.119949663609537</v>
      </c>
      <c r="G27" s="197">
        <v>0.55965051194302695</v>
      </c>
      <c r="H27" s="269">
        <v>0.11938503253765501</v>
      </c>
      <c r="I27" s="197">
        <v>-0.24555583974418099</v>
      </c>
      <c r="J27" s="269">
        <v>0.13003087544964301</v>
      </c>
      <c r="K27" s="197">
        <v>0.139694714621939</v>
      </c>
      <c r="L27" s="269">
        <v>0.13321773806738099</v>
      </c>
      <c r="M27" s="197">
        <v>-1.6062459963389002E-2</v>
      </c>
      <c r="N27" s="269">
        <v>0.13473706686432799</v>
      </c>
      <c r="O27" s="197">
        <v>-5.9066509337185998E-2</v>
      </c>
      <c r="P27" s="269">
        <v>8.1447408235350904E-2</v>
      </c>
      <c r="Q27" s="197">
        <v>-0.257467551406032</v>
      </c>
      <c r="R27" s="269">
        <v>8.0060653802957099E-2</v>
      </c>
      <c r="S27" s="197">
        <v>4.48214092842028E-2</v>
      </c>
      <c r="T27" s="269">
        <v>0.128387040364075</v>
      </c>
      <c r="U27" s="197">
        <v>7.1469874898753505E-2</v>
      </c>
      <c r="V27" s="269">
        <v>9.7698913803996396E-2</v>
      </c>
      <c r="W27" s="197">
        <v>2.89582981685437E-2</v>
      </c>
      <c r="X27" s="269">
        <v>0.107940327310673</v>
      </c>
      <c r="Y27" s="197">
        <v>0.14478299403543499</v>
      </c>
      <c r="Z27" s="269">
        <v>0.11865525835579301</v>
      </c>
      <c r="AA27" s="197">
        <v>0.14326310816625401</v>
      </c>
      <c r="AB27" s="269">
        <v>0.12843861407639801</v>
      </c>
      <c r="AC27" s="197">
        <v>0.28675387671560199</v>
      </c>
      <c r="AD27" s="269">
        <v>9.6247734876441504E-2</v>
      </c>
      <c r="AE27" s="197">
        <v>0.18559280454521801</v>
      </c>
      <c r="AF27" s="269">
        <v>0.101547222092141</v>
      </c>
      <c r="AG27" s="197">
        <v>1.8084914260897</v>
      </c>
      <c r="AH27" s="269">
        <v>0.47774526126098099</v>
      </c>
      <c r="AI27" s="197">
        <v>0.140605755912939</v>
      </c>
      <c r="AJ27" s="269">
        <v>0.113659910879594</v>
      </c>
      <c r="AK27" s="197">
        <v>-6.6226879453399903E-2</v>
      </c>
      <c r="AL27" s="269">
        <v>0.114829321807047</v>
      </c>
      <c r="AM27" s="197">
        <v>0.51875674844305097</v>
      </c>
      <c r="AN27" s="269">
        <v>0.115345970431584</v>
      </c>
      <c r="AO27" s="197">
        <v>-0.283235550253503</v>
      </c>
      <c r="AP27" s="269">
        <v>0.127501736624822</v>
      </c>
      <c r="AQ27" s="197">
        <v>0.14610587088315199</v>
      </c>
      <c r="AR27" s="269">
        <v>0.13144806464727901</v>
      </c>
      <c r="AS27" s="197">
        <v>-0.10235409292179699</v>
      </c>
      <c r="AT27" s="269">
        <v>0.13647943746130001</v>
      </c>
      <c r="AU27" s="197">
        <v>-8.0742004402863402E-2</v>
      </c>
      <c r="AV27" s="269">
        <v>8.3184191697279697E-2</v>
      </c>
      <c r="AW27" s="197">
        <v>-0.268888707815509</v>
      </c>
      <c r="AX27" s="269">
        <v>7.7894681984716704E-2</v>
      </c>
      <c r="AY27" s="197">
        <v>0.20341890552339201</v>
      </c>
      <c r="AZ27" s="269">
        <v>0.12812116356998501</v>
      </c>
      <c r="BA27" s="197">
        <v>0.101157413852591</v>
      </c>
      <c r="BB27" s="269">
        <v>9.3662869420828299E-2</v>
      </c>
      <c r="BC27" s="197">
        <v>2.1975368785497802E-3</v>
      </c>
      <c r="BD27" s="269">
        <v>0.10542008881782</v>
      </c>
      <c r="BE27" s="197">
        <v>0.11858914419998801</v>
      </c>
      <c r="BF27" s="269">
        <v>0.118092316711604</v>
      </c>
      <c r="BG27" s="197">
        <v>0.155814990387209</v>
      </c>
      <c r="BH27" s="269">
        <v>0.127955414794102</v>
      </c>
      <c r="BI27" s="197">
        <v>0.235178227461179</v>
      </c>
      <c r="BJ27" s="269">
        <v>9.6801725236584105E-2</v>
      </c>
      <c r="BK27" s="197">
        <v>0.17141804911197001</v>
      </c>
      <c r="BL27" s="269">
        <v>9.8969013141638904E-2</v>
      </c>
      <c r="BM27" s="197">
        <v>5.71024942980383</v>
      </c>
      <c r="BN27" s="269">
        <v>0.78738527205135</v>
      </c>
      <c r="BO27" s="197">
        <v>0.13748182059733799</v>
      </c>
      <c r="BP27" s="269">
        <v>0.115052423416257</v>
      </c>
      <c r="BQ27" s="197">
        <v>-6.5917376388477403E-2</v>
      </c>
      <c r="BR27" s="269">
        <v>0.115849854784002</v>
      </c>
      <c r="BS27" s="197">
        <v>0.51463097687464199</v>
      </c>
      <c r="BT27" s="269">
        <v>0.116256795585547</v>
      </c>
      <c r="BU27" s="197">
        <v>-0.28267977691191498</v>
      </c>
      <c r="BV27" s="269">
        <v>0.12810729319943101</v>
      </c>
      <c r="BW27" s="197">
        <v>0.15669843695365701</v>
      </c>
      <c r="BX27" s="269">
        <v>0.13212533241920599</v>
      </c>
      <c r="BY27" s="197">
        <v>-0.101951113862753</v>
      </c>
      <c r="BZ27" s="269">
        <v>0.137481341009559</v>
      </c>
      <c r="CA27" s="197">
        <v>-8.4863147955374002E-2</v>
      </c>
      <c r="CB27" s="269">
        <v>8.2422796279027002E-2</v>
      </c>
      <c r="CC27" s="197">
        <v>-0.25553494947637501</v>
      </c>
      <c r="CD27" s="269">
        <v>7.8510901646512601E-2</v>
      </c>
      <c r="CE27" s="197">
        <v>0.20418111571452599</v>
      </c>
      <c r="CF27" s="269">
        <v>0.12863968954177199</v>
      </c>
      <c r="CG27" s="197">
        <v>0.10601140792579999</v>
      </c>
      <c r="CH27" s="269">
        <v>9.4552436048135804E-2</v>
      </c>
      <c r="CI27" s="197">
        <v>-2.1497805881282601E-3</v>
      </c>
      <c r="CJ27" s="269">
        <v>0.105705537350659</v>
      </c>
      <c r="CK27" s="197">
        <v>0.10767791722452</v>
      </c>
      <c r="CL27" s="269">
        <v>0.116790548271354</v>
      </c>
      <c r="CM27" s="197">
        <v>0.156881939065734</v>
      </c>
      <c r="CN27" s="269">
        <v>0.127804934891076</v>
      </c>
      <c r="CO27" s="197">
        <v>0.242579375968619</v>
      </c>
      <c r="CP27" s="269">
        <v>9.69712268164587E-2</v>
      </c>
      <c r="CQ27" s="197">
        <v>0.157750256959164</v>
      </c>
      <c r="CR27" s="269">
        <v>9.8862464760106003E-2</v>
      </c>
      <c r="CS27" s="197">
        <v>5.8618565222449401</v>
      </c>
      <c r="CT27" s="277">
        <v>0.81626791249142705</v>
      </c>
    </row>
    <row r="28" spans="1:98" ht="12.95" customHeight="1" x14ac:dyDescent="0.2">
      <c r="A28" s="2" t="s">
        <v>356</v>
      </c>
      <c r="B28" s="12">
        <v>2</v>
      </c>
      <c r="C28" s="197">
        <v>-0.15462618596376701</v>
      </c>
      <c r="D28" s="269">
        <v>0.180246155876474</v>
      </c>
      <c r="E28" s="197">
        <v>-0.54116652588166203</v>
      </c>
      <c r="F28" s="269">
        <v>0.20898206624121701</v>
      </c>
      <c r="G28" s="197">
        <v>0.62595672114818601</v>
      </c>
      <c r="H28" s="269">
        <v>0.39738215387572201</v>
      </c>
      <c r="I28" s="197">
        <v>-0.131129775823047</v>
      </c>
      <c r="J28" s="269">
        <v>0.21461075391089801</v>
      </c>
      <c r="K28" s="197">
        <v>2.7952485749885399E-2</v>
      </c>
      <c r="L28" s="269">
        <v>0.22187159717034299</v>
      </c>
      <c r="M28" s="197">
        <v>1.7794958259775999E-2</v>
      </c>
      <c r="N28" s="269">
        <v>0.192948367316187</v>
      </c>
      <c r="O28" s="197">
        <v>4.0236168838288802E-2</v>
      </c>
      <c r="P28" s="269">
        <v>0.125152186552</v>
      </c>
      <c r="Q28" s="197">
        <v>-0.46239790948521697</v>
      </c>
      <c r="R28" s="269">
        <v>0.17089662884978499</v>
      </c>
      <c r="S28" s="197">
        <v>0.47664281994884899</v>
      </c>
      <c r="T28" s="269">
        <v>0.24762784842684399</v>
      </c>
      <c r="U28" s="197">
        <v>0.16099868232575301</v>
      </c>
      <c r="V28" s="269">
        <v>0.19941257037937199</v>
      </c>
      <c r="W28" s="197">
        <v>1.5057459803838401E-2</v>
      </c>
      <c r="X28" s="269">
        <v>0.13197651011520201</v>
      </c>
      <c r="Y28" s="197">
        <v>-0.140312878064388</v>
      </c>
      <c r="Z28" s="269">
        <v>0.158878694876157</v>
      </c>
      <c r="AA28" s="197">
        <v>0.329667046639112</v>
      </c>
      <c r="AB28" s="269">
        <v>0.21237758689743699</v>
      </c>
      <c r="AC28" s="197">
        <v>0.238036799953455</v>
      </c>
      <c r="AD28" s="269">
        <v>0.298528697700923</v>
      </c>
      <c r="AE28" s="197">
        <v>-5.7070355978110603E-2</v>
      </c>
      <c r="AF28" s="269">
        <v>0.14632435720690501</v>
      </c>
      <c r="AG28" s="197">
        <v>2.7088443341100601</v>
      </c>
      <c r="AH28" s="269">
        <v>1.3356057067589</v>
      </c>
      <c r="AI28" s="197">
        <v>-0.159134014739092</v>
      </c>
      <c r="AJ28" s="269">
        <v>0.182545273712207</v>
      </c>
      <c r="AK28" s="197">
        <v>-0.51243857316018104</v>
      </c>
      <c r="AL28" s="269">
        <v>0.21413103669690101</v>
      </c>
      <c r="AM28" s="197">
        <v>0.61062139241158397</v>
      </c>
      <c r="AN28" s="269">
        <v>0.39997388564807401</v>
      </c>
      <c r="AO28" s="197">
        <v>-9.2314422229871296E-2</v>
      </c>
      <c r="AP28" s="269">
        <v>0.221362950486473</v>
      </c>
      <c r="AQ28" s="197">
        <v>1.0843823136636101E-2</v>
      </c>
      <c r="AR28" s="269">
        <v>0.21390955310182599</v>
      </c>
      <c r="AS28" s="197">
        <v>6.7047119200098404E-3</v>
      </c>
      <c r="AT28" s="269">
        <v>0.18277791958925499</v>
      </c>
      <c r="AU28" s="197">
        <v>3.9171313816167798E-3</v>
      </c>
      <c r="AV28" s="269">
        <v>0.121679314824294</v>
      </c>
      <c r="AW28" s="197">
        <v>-0.45899973670119698</v>
      </c>
      <c r="AX28" s="269">
        <v>0.17014392865626601</v>
      </c>
      <c r="AY28" s="197">
        <v>0.56616022621050199</v>
      </c>
      <c r="AZ28" s="269">
        <v>0.25715774435604</v>
      </c>
      <c r="BA28" s="197">
        <v>0.109579326784354</v>
      </c>
      <c r="BB28" s="269">
        <v>0.197381476837168</v>
      </c>
      <c r="BC28" s="197">
        <v>4.5225004907670098E-2</v>
      </c>
      <c r="BD28" s="269">
        <v>0.134306812355486</v>
      </c>
      <c r="BE28" s="197">
        <v>-0.13628799297656599</v>
      </c>
      <c r="BF28" s="269">
        <v>0.15416315164065</v>
      </c>
      <c r="BG28" s="197">
        <v>0.249779114087335</v>
      </c>
      <c r="BH28" s="269">
        <v>0.215904090435384</v>
      </c>
      <c r="BI28" s="197">
        <v>0.33272168779240902</v>
      </c>
      <c r="BJ28" s="269">
        <v>0.30437307740953001</v>
      </c>
      <c r="BK28" s="197">
        <v>-6.7491713859526306E-2</v>
      </c>
      <c r="BL28" s="269">
        <v>0.14742999428668499</v>
      </c>
      <c r="BM28" s="197">
        <v>4.5582374532410297</v>
      </c>
      <c r="BN28" s="269">
        <v>1.5705701848837501</v>
      </c>
      <c r="BO28" s="197">
        <v>-0.115399217667336</v>
      </c>
      <c r="BP28" s="269">
        <v>0.18045570015770601</v>
      </c>
      <c r="BQ28" s="197">
        <v>-0.52726772311825099</v>
      </c>
      <c r="BR28" s="269">
        <v>0.209999486328804</v>
      </c>
      <c r="BS28" s="197">
        <v>0.64343900875066495</v>
      </c>
      <c r="BT28" s="269">
        <v>0.39696200738104898</v>
      </c>
      <c r="BU28" s="197">
        <v>-7.7695947242162E-2</v>
      </c>
      <c r="BV28" s="269">
        <v>0.21902469737945801</v>
      </c>
      <c r="BW28" s="197">
        <v>1.6204580225916702E-2</v>
      </c>
      <c r="BX28" s="269">
        <v>0.21516218554011801</v>
      </c>
      <c r="BY28" s="197">
        <v>-2.5719920167608899E-2</v>
      </c>
      <c r="BZ28" s="269">
        <v>0.184334281782637</v>
      </c>
      <c r="CA28" s="197">
        <v>2.5370625516173601E-2</v>
      </c>
      <c r="CB28" s="269">
        <v>0.122504738266147</v>
      </c>
      <c r="CC28" s="197">
        <v>-0.47340498168968198</v>
      </c>
      <c r="CD28" s="269">
        <v>0.1791683570641</v>
      </c>
      <c r="CE28" s="197">
        <v>0.49900655108231501</v>
      </c>
      <c r="CF28" s="269">
        <v>0.26417540755944902</v>
      </c>
      <c r="CG28" s="197">
        <v>0.12423252803709101</v>
      </c>
      <c r="CH28" s="269">
        <v>0.19660828101438699</v>
      </c>
      <c r="CI28" s="197">
        <v>5.98481185843543E-2</v>
      </c>
      <c r="CJ28" s="269">
        <v>0.134643598836864</v>
      </c>
      <c r="CK28" s="197">
        <v>-7.9862238185828702E-2</v>
      </c>
      <c r="CL28" s="269">
        <v>0.15249775920220801</v>
      </c>
      <c r="CM28" s="197">
        <v>0.23162391928429499</v>
      </c>
      <c r="CN28" s="269">
        <v>0.21210469098884599</v>
      </c>
      <c r="CO28" s="197">
        <v>0.325118233929373</v>
      </c>
      <c r="CP28" s="269">
        <v>0.292004032958398</v>
      </c>
      <c r="CQ28" s="197">
        <v>-2.9599019358325099E-2</v>
      </c>
      <c r="CR28" s="269">
        <v>0.145897743693474</v>
      </c>
      <c r="CS28" s="197">
        <v>5.5965699935501299</v>
      </c>
      <c r="CT28" s="277">
        <v>1.74998293913657</v>
      </c>
    </row>
    <row r="29" spans="1:98" ht="12.95" customHeight="1" x14ac:dyDescent="0.2">
      <c r="A29" s="2" t="s">
        <v>357</v>
      </c>
      <c r="B29" s="12">
        <v>2</v>
      </c>
      <c r="C29" s="197">
        <v>0.28727740606778701</v>
      </c>
      <c r="D29" s="269">
        <v>0.18816606513472101</v>
      </c>
      <c r="E29" s="197">
        <v>-0.39298768305940901</v>
      </c>
      <c r="F29" s="269">
        <v>0.17849048552153499</v>
      </c>
      <c r="G29" s="197">
        <v>0.312113567183949</v>
      </c>
      <c r="H29" s="269">
        <v>0.119121289610942</v>
      </c>
      <c r="I29" s="197">
        <v>5.1799216636654398E-2</v>
      </c>
      <c r="J29" s="269">
        <v>0.15390338340897999</v>
      </c>
      <c r="K29" s="197">
        <v>-0.211021453989163</v>
      </c>
      <c r="L29" s="269">
        <v>0.17453102403589699</v>
      </c>
      <c r="M29" s="197">
        <v>0.35163862282623898</v>
      </c>
      <c r="N29" s="269">
        <v>0.16364567315026499</v>
      </c>
      <c r="O29" s="197">
        <v>-0.11683219893857499</v>
      </c>
      <c r="P29" s="269">
        <v>0.129913423141851</v>
      </c>
      <c r="Q29" s="197">
        <v>-0.29403500308021502</v>
      </c>
      <c r="R29" s="269">
        <v>0.11990150153961</v>
      </c>
      <c r="S29" s="197">
        <v>0.39932481307915102</v>
      </c>
      <c r="T29" s="269">
        <v>0.24134932599046499</v>
      </c>
      <c r="U29" s="197">
        <v>0.109146726350577</v>
      </c>
      <c r="V29" s="269">
        <v>0.15827994024952</v>
      </c>
      <c r="W29" s="197">
        <v>1.9572020531117999E-2</v>
      </c>
      <c r="X29" s="269">
        <v>0.15593333481150601</v>
      </c>
      <c r="Y29" s="197">
        <v>0.164927275106865</v>
      </c>
      <c r="Z29" s="269">
        <v>0.129729175493799</v>
      </c>
      <c r="AA29" s="197">
        <v>-5.0629863136315602E-2</v>
      </c>
      <c r="AB29" s="269">
        <v>0.18362864199745901</v>
      </c>
      <c r="AC29" s="197">
        <v>-5.8992809254726601E-2</v>
      </c>
      <c r="AD29" s="269">
        <v>0.13977432195762499</v>
      </c>
      <c r="AE29" s="197">
        <v>0.103415216773867</v>
      </c>
      <c r="AF29" s="269">
        <v>0.112535131556149</v>
      </c>
      <c r="AG29" s="197">
        <v>1.90122473607206</v>
      </c>
      <c r="AH29" s="269">
        <v>0.78280303358910797</v>
      </c>
      <c r="AI29" s="197">
        <v>0.30790335569428301</v>
      </c>
      <c r="AJ29" s="269">
        <v>0.18473019417022901</v>
      </c>
      <c r="AK29" s="197">
        <v>-0.33250457807143402</v>
      </c>
      <c r="AL29" s="269">
        <v>0.174966327578264</v>
      </c>
      <c r="AM29" s="197">
        <v>0.30407432265862699</v>
      </c>
      <c r="AN29" s="269">
        <v>0.119365809191969</v>
      </c>
      <c r="AO29" s="197">
        <v>4.5664470466693002E-2</v>
      </c>
      <c r="AP29" s="269">
        <v>0.153644549381173</v>
      </c>
      <c r="AQ29" s="197">
        <v>-0.22296236718238799</v>
      </c>
      <c r="AR29" s="269">
        <v>0.17129143335724201</v>
      </c>
      <c r="AS29" s="197">
        <v>0.29840756663194201</v>
      </c>
      <c r="AT29" s="269">
        <v>0.15787411928439399</v>
      </c>
      <c r="AU29" s="197">
        <v>-0.120981110328358</v>
      </c>
      <c r="AV29" s="269">
        <v>0.13026673033644301</v>
      </c>
      <c r="AW29" s="197">
        <v>-0.26236914075560702</v>
      </c>
      <c r="AX29" s="269">
        <v>0.120557559677978</v>
      </c>
      <c r="AY29" s="197">
        <v>0.39431408342914398</v>
      </c>
      <c r="AZ29" s="269">
        <v>0.23989849270757399</v>
      </c>
      <c r="BA29" s="197">
        <v>9.4785505010066606E-2</v>
      </c>
      <c r="BB29" s="269">
        <v>0.156064363582924</v>
      </c>
      <c r="BC29" s="197">
        <v>2.3680931198681199E-2</v>
      </c>
      <c r="BD29" s="269">
        <v>0.15722036529081701</v>
      </c>
      <c r="BE29" s="197">
        <v>0.157101621542755</v>
      </c>
      <c r="BF29" s="269">
        <v>0.13117132602652101</v>
      </c>
      <c r="BG29" s="197">
        <v>-5.9049310615820201E-2</v>
      </c>
      <c r="BH29" s="269">
        <v>0.18251885667597201</v>
      </c>
      <c r="BI29" s="197">
        <v>-8.0159883219081102E-2</v>
      </c>
      <c r="BJ29" s="269">
        <v>0.13916704071288999</v>
      </c>
      <c r="BK29" s="197">
        <v>0.107860888155503</v>
      </c>
      <c r="BL29" s="269">
        <v>0.11274493694634299</v>
      </c>
      <c r="BM29" s="197">
        <v>2.6691254866173701</v>
      </c>
      <c r="BN29" s="269">
        <v>0.96390903027905295</v>
      </c>
      <c r="BO29" s="197">
        <v>0.30182908611273301</v>
      </c>
      <c r="BP29" s="269">
        <v>0.18726011790962399</v>
      </c>
      <c r="BQ29" s="197">
        <v>-0.333403874826803</v>
      </c>
      <c r="BR29" s="269">
        <v>0.176287695855081</v>
      </c>
      <c r="BS29" s="197">
        <v>0.303959703744068</v>
      </c>
      <c r="BT29" s="269">
        <v>0.12164158324737399</v>
      </c>
      <c r="BU29" s="197">
        <v>4.7495200187678201E-2</v>
      </c>
      <c r="BV29" s="269">
        <v>0.15352080895600601</v>
      </c>
      <c r="BW29" s="197">
        <v>-0.223445533451754</v>
      </c>
      <c r="BX29" s="269">
        <v>0.173508696033776</v>
      </c>
      <c r="BY29" s="197">
        <v>0.30451792667321498</v>
      </c>
      <c r="BZ29" s="269">
        <v>0.159267305276136</v>
      </c>
      <c r="CA29" s="197">
        <v>-0.12716992802902999</v>
      </c>
      <c r="CB29" s="269">
        <v>0.13029785485376899</v>
      </c>
      <c r="CC29" s="197">
        <v>-0.26334136406101699</v>
      </c>
      <c r="CD29" s="269">
        <v>0.121598243356988</v>
      </c>
      <c r="CE29" s="197">
        <v>0.37566705058048</v>
      </c>
      <c r="CF29" s="269">
        <v>0.24050436481383899</v>
      </c>
      <c r="CG29" s="197">
        <v>0.10281263978180499</v>
      </c>
      <c r="CH29" s="269">
        <v>0.156286088210359</v>
      </c>
      <c r="CI29" s="197">
        <v>4.4618445535247103E-2</v>
      </c>
      <c r="CJ29" s="269">
        <v>0.158411774987396</v>
      </c>
      <c r="CK29" s="197">
        <v>0.14085549054287699</v>
      </c>
      <c r="CL29" s="269">
        <v>0.13227368209641199</v>
      </c>
      <c r="CM29" s="197">
        <v>-7.4748497778813705E-2</v>
      </c>
      <c r="CN29" s="269">
        <v>0.181974035798394</v>
      </c>
      <c r="CO29" s="197">
        <v>-8.3629016997226205E-2</v>
      </c>
      <c r="CP29" s="269">
        <v>0.14012754936885</v>
      </c>
      <c r="CQ29" s="197">
        <v>0.11652712331187801</v>
      </c>
      <c r="CR29" s="269">
        <v>0.115912991660472</v>
      </c>
      <c r="CS29" s="197">
        <v>2.7916472148820302</v>
      </c>
      <c r="CT29" s="277">
        <v>1.01711148609409</v>
      </c>
    </row>
    <row r="30" spans="1:98" ht="12.95" customHeight="1" x14ac:dyDescent="0.2">
      <c r="A30" s="2" t="s">
        <v>358</v>
      </c>
      <c r="B30" s="12">
        <v>2</v>
      </c>
      <c r="C30" s="197">
        <v>-7.1514569495843602E-2</v>
      </c>
      <c r="D30" s="269">
        <v>0.237236733828247</v>
      </c>
      <c r="E30" s="197">
        <v>-0.407150683713218</v>
      </c>
      <c r="F30" s="269">
        <v>0.26939846360462999</v>
      </c>
      <c r="G30" s="197">
        <v>0.19114280445715501</v>
      </c>
      <c r="H30" s="269">
        <v>0.22981537327117599</v>
      </c>
      <c r="I30" s="197">
        <v>-0.178737437471918</v>
      </c>
      <c r="J30" s="269">
        <v>0.174499943772043</v>
      </c>
      <c r="K30" s="197">
        <v>-5.7101691664645498E-3</v>
      </c>
      <c r="L30" s="269">
        <v>0.202399821943438</v>
      </c>
      <c r="M30" s="197">
        <v>0.167159066582967</v>
      </c>
      <c r="N30" s="269">
        <v>0.19918148323249099</v>
      </c>
      <c r="O30" s="197">
        <v>0.17879048647166099</v>
      </c>
      <c r="P30" s="269">
        <v>0.102198650409993</v>
      </c>
      <c r="Q30" s="197">
        <v>-0.22370946824086901</v>
      </c>
      <c r="R30" s="269">
        <v>0.11312555436103799</v>
      </c>
      <c r="S30" s="197">
        <v>0.215083060070827</v>
      </c>
      <c r="T30" s="269">
        <v>0.2343497992611</v>
      </c>
      <c r="U30" s="197">
        <v>0.104114409352422</v>
      </c>
      <c r="V30" s="269">
        <v>0.154423030142437</v>
      </c>
      <c r="W30" s="197">
        <v>5.3061169917517699E-2</v>
      </c>
      <c r="X30" s="269">
        <v>0.103083172520431</v>
      </c>
      <c r="Y30" s="197">
        <v>-0.120528934254267</v>
      </c>
      <c r="Z30" s="269">
        <v>0.12452524239488</v>
      </c>
      <c r="AA30" s="197">
        <v>8.2119596217681598E-2</v>
      </c>
      <c r="AB30" s="269">
        <v>0.34664353166911299</v>
      </c>
      <c r="AC30" s="197">
        <v>0.47416343442543102</v>
      </c>
      <c r="AD30" s="269">
        <v>0.24429364177948801</v>
      </c>
      <c r="AE30" s="197">
        <v>5.1884188629941999E-2</v>
      </c>
      <c r="AF30" s="269">
        <v>0.13067711382362601</v>
      </c>
      <c r="AG30" s="197">
        <v>1.0475618177116901</v>
      </c>
      <c r="AH30" s="269">
        <v>0.637164969463062</v>
      </c>
      <c r="AI30" s="197">
        <v>-4.5438370980427002E-2</v>
      </c>
      <c r="AJ30" s="269">
        <v>0.24168776045586601</v>
      </c>
      <c r="AK30" s="197">
        <v>-0.411140931777986</v>
      </c>
      <c r="AL30" s="269">
        <v>0.28092365761722599</v>
      </c>
      <c r="AM30" s="197">
        <v>0.18734021991617</v>
      </c>
      <c r="AN30" s="269">
        <v>0.225711672764908</v>
      </c>
      <c r="AO30" s="197">
        <v>-0.19399446541773699</v>
      </c>
      <c r="AP30" s="269">
        <v>0.174103869658365</v>
      </c>
      <c r="AQ30" s="197">
        <v>3.6806738283210699E-3</v>
      </c>
      <c r="AR30" s="269">
        <v>0.20306341330306901</v>
      </c>
      <c r="AS30" s="197">
        <v>0.17144764715906199</v>
      </c>
      <c r="AT30" s="269">
        <v>0.19661734270658501</v>
      </c>
      <c r="AU30" s="197">
        <v>0.17863687429022099</v>
      </c>
      <c r="AV30" s="269">
        <v>0.106107038197838</v>
      </c>
      <c r="AW30" s="197">
        <v>-0.25606215081956102</v>
      </c>
      <c r="AX30" s="269">
        <v>0.111358906555151</v>
      </c>
      <c r="AY30" s="197">
        <v>0.169756901660608</v>
      </c>
      <c r="AZ30" s="269">
        <v>0.22791332752411</v>
      </c>
      <c r="BA30" s="197">
        <v>0.116907806473786</v>
      </c>
      <c r="BB30" s="269">
        <v>0.15633748485518101</v>
      </c>
      <c r="BC30" s="197">
        <v>2.9099893336167901E-2</v>
      </c>
      <c r="BD30" s="269">
        <v>9.8345731580765705E-2</v>
      </c>
      <c r="BE30" s="197">
        <v>-0.16127401283637899</v>
      </c>
      <c r="BF30" s="269">
        <v>0.12360874016520999</v>
      </c>
      <c r="BG30" s="197">
        <v>7.5312425389966201E-2</v>
      </c>
      <c r="BH30" s="269">
        <v>0.34039725414128502</v>
      </c>
      <c r="BI30" s="197">
        <v>0.478861280350734</v>
      </c>
      <c r="BJ30" s="269">
        <v>0.24364937354990601</v>
      </c>
      <c r="BK30" s="197">
        <v>2.6583941600131999E-2</v>
      </c>
      <c r="BL30" s="269">
        <v>0.138702263000753</v>
      </c>
      <c r="BM30" s="197">
        <v>1.8679626285565301</v>
      </c>
      <c r="BN30" s="269">
        <v>0.73568710385716896</v>
      </c>
      <c r="BO30" s="197">
        <v>-2.3118729907906099E-2</v>
      </c>
      <c r="BP30" s="269">
        <v>0.25134150225489699</v>
      </c>
      <c r="BQ30" s="197">
        <v>-0.41871068823727597</v>
      </c>
      <c r="BR30" s="269">
        <v>0.28729839446573902</v>
      </c>
      <c r="BS30" s="197">
        <v>0.20908116158422799</v>
      </c>
      <c r="BT30" s="269">
        <v>0.226962081634829</v>
      </c>
      <c r="BU30" s="197">
        <v>-0.19035397944212601</v>
      </c>
      <c r="BV30" s="269">
        <v>0.17029124173778501</v>
      </c>
      <c r="BW30" s="197">
        <v>-5.7739093098960999E-3</v>
      </c>
      <c r="BX30" s="269">
        <v>0.20156579896969601</v>
      </c>
      <c r="BY30" s="197">
        <v>0.16859824274506499</v>
      </c>
      <c r="BZ30" s="269">
        <v>0.19860363610562601</v>
      </c>
      <c r="CA30" s="197">
        <v>0.185555978859655</v>
      </c>
      <c r="CB30" s="269">
        <v>0.106040754030021</v>
      </c>
      <c r="CC30" s="197">
        <v>-0.24930381002600399</v>
      </c>
      <c r="CD30" s="269">
        <v>0.10995640929391801</v>
      </c>
      <c r="CE30" s="197">
        <v>0.13829662122224901</v>
      </c>
      <c r="CF30" s="269">
        <v>0.224008855712198</v>
      </c>
      <c r="CG30" s="197">
        <v>0.124191750101696</v>
      </c>
      <c r="CH30" s="269">
        <v>0.153428239103026</v>
      </c>
      <c r="CI30" s="197">
        <v>5.5398720659787598E-2</v>
      </c>
      <c r="CJ30" s="269">
        <v>0.10002829224081</v>
      </c>
      <c r="CK30" s="197">
        <v>-0.19027746323561301</v>
      </c>
      <c r="CL30" s="269">
        <v>0.12538027394599899</v>
      </c>
      <c r="CM30" s="197">
        <v>3.6339652922686899E-2</v>
      </c>
      <c r="CN30" s="269">
        <v>0.33332628587519397</v>
      </c>
      <c r="CO30" s="197">
        <v>0.492749942929187</v>
      </c>
      <c r="CP30" s="269">
        <v>0.241541616492911</v>
      </c>
      <c r="CQ30" s="197">
        <v>2.4753407336748301E-2</v>
      </c>
      <c r="CR30" s="269">
        <v>0.13882089284476501</v>
      </c>
      <c r="CS30" s="197">
        <v>2.5448685374963702</v>
      </c>
      <c r="CT30" s="277">
        <v>0.89159023672478699</v>
      </c>
    </row>
    <row r="31" spans="1:98" ht="12.95" customHeight="1" x14ac:dyDescent="0.2">
      <c r="A31" s="2" t="s">
        <v>359</v>
      </c>
      <c r="B31" s="12">
        <v>2</v>
      </c>
      <c r="C31" s="197">
        <v>7.6580064491970704E-2</v>
      </c>
      <c r="D31" s="269">
        <v>0.220608391395168</v>
      </c>
      <c r="E31" s="197">
        <v>-0.217923369387718</v>
      </c>
      <c r="F31" s="269">
        <v>0.18589556815356101</v>
      </c>
      <c r="G31" s="197">
        <v>-0.33953654490054702</v>
      </c>
      <c r="H31" s="269">
        <v>0.37307312521701402</v>
      </c>
      <c r="I31" s="197">
        <v>-9.1917533598820197E-2</v>
      </c>
      <c r="J31" s="269">
        <v>0.18202802999898199</v>
      </c>
      <c r="K31" s="197">
        <v>-2.4870687526775599E-3</v>
      </c>
      <c r="L31" s="269">
        <v>0.20474496083205601</v>
      </c>
      <c r="M31" s="197">
        <v>0.37437934324359601</v>
      </c>
      <c r="N31" s="269">
        <v>0.185480530779777</v>
      </c>
      <c r="O31" s="197">
        <v>-1.78156349887699E-2</v>
      </c>
      <c r="P31" s="269">
        <v>0.11476546180434399</v>
      </c>
      <c r="Q31" s="197">
        <v>-8.8576204263244404E-2</v>
      </c>
      <c r="R31" s="269">
        <v>0.12846242608692901</v>
      </c>
      <c r="S31" s="197">
        <v>8.2093161038367501E-2</v>
      </c>
      <c r="T31" s="269">
        <v>0.21354386226267399</v>
      </c>
      <c r="U31" s="197">
        <v>-0.32531456982817902</v>
      </c>
      <c r="V31" s="269">
        <v>0.16304052199725799</v>
      </c>
      <c r="W31" s="197">
        <v>0.12953285973544701</v>
      </c>
      <c r="X31" s="269">
        <v>0.14594872836733899</v>
      </c>
      <c r="Y31" s="197">
        <v>0.156284543310927</v>
      </c>
      <c r="Z31" s="269">
        <v>0.153393353938379</v>
      </c>
      <c r="AA31" s="197">
        <v>0.340190469256405</v>
      </c>
      <c r="AB31" s="269">
        <v>0.27112544348947198</v>
      </c>
      <c r="AC31" s="197">
        <v>-3.1822817916582202E-2</v>
      </c>
      <c r="AD31" s="269">
        <v>0.18610269650731301</v>
      </c>
      <c r="AE31" s="197">
        <v>-0.142178083681675</v>
      </c>
      <c r="AF31" s="269">
        <v>0.13437995560683</v>
      </c>
      <c r="AG31" s="197">
        <v>1.4285203742299799</v>
      </c>
      <c r="AH31" s="269">
        <v>0.91481741448901599</v>
      </c>
      <c r="AI31" s="197">
        <v>9.5503811326284202E-2</v>
      </c>
      <c r="AJ31" s="269">
        <v>0.21631641233993501</v>
      </c>
      <c r="AK31" s="197">
        <v>-0.21905354363858001</v>
      </c>
      <c r="AL31" s="269">
        <v>0.18667403062656701</v>
      </c>
      <c r="AM31" s="197">
        <v>-0.34116422963565202</v>
      </c>
      <c r="AN31" s="269">
        <v>0.366743296551724</v>
      </c>
      <c r="AO31" s="197">
        <v>-0.10181341435845299</v>
      </c>
      <c r="AP31" s="269">
        <v>0.18585759868502699</v>
      </c>
      <c r="AQ31" s="197">
        <v>-4.5999800848946802E-2</v>
      </c>
      <c r="AR31" s="269">
        <v>0.21233664435913099</v>
      </c>
      <c r="AS31" s="197">
        <v>0.37618419177979701</v>
      </c>
      <c r="AT31" s="269">
        <v>0.18648620883806899</v>
      </c>
      <c r="AU31" s="197">
        <v>-2.2692139677266999E-2</v>
      </c>
      <c r="AV31" s="269">
        <v>0.11743434959127701</v>
      </c>
      <c r="AW31" s="197">
        <v>-0.12845261369731301</v>
      </c>
      <c r="AX31" s="269">
        <v>0.12684264014868599</v>
      </c>
      <c r="AY31" s="197">
        <v>6.8409174590222804E-2</v>
      </c>
      <c r="AZ31" s="269">
        <v>0.21351611609107801</v>
      </c>
      <c r="BA31" s="197">
        <v>-0.33627934403486498</v>
      </c>
      <c r="BB31" s="269">
        <v>0.15983326989591101</v>
      </c>
      <c r="BC31" s="197">
        <v>0.12550043913012199</v>
      </c>
      <c r="BD31" s="269">
        <v>0.148107540170899</v>
      </c>
      <c r="BE31" s="197">
        <v>0.16683492092258101</v>
      </c>
      <c r="BF31" s="269">
        <v>0.15473657028221099</v>
      </c>
      <c r="BG31" s="197">
        <v>0.34184435613715197</v>
      </c>
      <c r="BH31" s="269">
        <v>0.26807541543614899</v>
      </c>
      <c r="BI31" s="197">
        <v>-9.1016761699334505E-3</v>
      </c>
      <c r="BJ31" s="269">
        <v>0.19274522086358001</v>
      </c>
      <c r="BK31" s="197">
        <v>-0.18569703018109299</v>
      </c>
      <c r="BL31" s="269">
        <v>0.133155930545893</v>
      </c>
      <c r="BM31" s="197">
        <v>2.64982449072071</v>
      </c>
      <c r="BN31" s="269">
        <v>1.09841961625247</v>
      </c>
      <c r="BO31" s="197">
        <v>8.8539694716063197E-2</v>
      </c>
      <c r="BP31" s="269">
        <v>0.216243110538308</v>
      </c>
      <c r="BQ31" s="197">
        <v>-0.21482377236304101</v>
      </c>
      <c r="BR31" s="269">
        <v>0.18900835763585599</v>
      </c>
      <c r="BS31" s="197">
        <v>-0.36343320675636998</v>
      </c>
      <c r="BT31" s="269">
        <v>0.37568515477116898</v>
      </c>
      <c r="BU31" s="197">
        <v>-0.108153124305625</v>
      </c>
      <c r="BV31" s="269">
        <v>0.188107823749079</v>
      </c>
      <c r="BW31" s="197">
        <v>-7.4642599608832697E-2</v>
      </c>
      <c r="BX31" s="269">
        <v>0.21133417449366701</v>
      </c>
      <c r="BY31" s="197">
        <v>0.38214616962747899</v>
      </c>
      <c r="BZ31" s="269">
        <v>0.190199886066822</v>
      </c>
      <c r="CA31" s="197">
        <v>-3.5604555359139201E-2</v>
      </c>
      <c r="CB31" s="269">
        <v>0.116214367949928</v>
      </c>
      <c r="CC31" s="197">
        <v>-0.11873525019176601</v>
      </c>
      <c r="CD31" s="269">
        <v>0.12705752431433201</v>
      </c>
      <c r="CE31" s="197">
        <v>5.0245915394590897E-2</v>
      </c>
      <c r="CF31" s="269">
        <v>0.21245291940847</v>
      </c>
      <c r="CG31" s="197">
        <v>-0.32691816291262399</v>
      </c>
      <c r="CH31" s="269">
        <v>0.15584682795600499</v>
      </c>
      <c r="CI31" s="197">
        <v>0.135568594628586</v>
      </c>
      <c r="CJ31" s="269">
        <v>0.145695507017649</v>
      </c>
      <c r="CK31" s="197">
        <v>0.15654430644239301</v>
      </c>
      <c r="CL31" s="269">
        <v>0.15079415185193201</v>
      </c>
      <c r="CM31" s="197">
        <v>0.34775377491259502</v>
      </c>
      <c r="CN31" s="269">
        <v>0.26427730634371399</v>
      </c>
      <c r="CO31" s="197">
        <v>-1.6617061014357001E-2</v>
      </c>
      <c r="CP31" s="269">
        <v>0.188158449846623</v>
      </c>
      <c r="CQ31" s="197">
        <v>-0.163595475596261</v>
      </c>
      <c r="CR31" s="269">
        <v>0.134037336208854</v>
      </c>
      <c r="CS31" s="197">
        <v>3.3700226353885601</v>
      </c>
      <c r="CT31" s="277">
        <v>1.25749705612037</v>
      </c>
    </row>
    <row r="32" spans="1:98" ht="12.95" customHeight="1" x14ac:dyDescent="0.2">
      <c r="A32" s="2" t="s">
        <v>360</v>
      </c>
      <c r="B32" s="12">
        <v>2</v>
      </c>
      <c r="C32" s="197">
        <v>-4.26885755541489E-2</v>
      </c>
      <c r="D32" s="269">
        <v>0.13668744372861699</v>
      </c>
      <c r="E32" s="197">
        <v>0.17017850972735499</v>
      </c>
      <c r="F32" s="269">
        <v>0.13819838556653199</v>
      </c>
      <c r="G32" s="197">
        <v>3.3239544421653701E-2</v>
      </c>
      <c r="H32" s="269">
        <v>0.116196587532094</v>
      </c>
      <c r="I32" s="197">
        <v>7.1293650298842895E-2</v>
      </c>
      <c r="J32" s="269">
        <v>0.13631737658813001</v>
      </c>
      <c r="K32" s="197">
        <v>-2.9906040781893E-2</v>
      </c>
      <c r="L32" s="269">
        <v>0.175544278942939</v>
      </c>
      <c r="M32" s="197">
        <v>0.13237215654982801</v>
      </c>
      <c r="N32" s="269">
        <v>0.17170411585628501</v>
      </c>
      <c r="O32" s="197">
        <v>0.14050543268402699</v>
      </c>
      <c r="P32" s="269">
        <v>8.0514357466030001E-2</v>
      </c>
      <c r="Q32" s="197">
        <v>-0.256851785457061</v>
      </c>
      <c r="R32" s="269">
        <v>0.110488168202675</v>
      </c>
      <c r="S32" s="197">
        <v>0.53068306539543098</v>
      </c>
      <c r="T32" s="269">
        <v>0.12398458898464799</v>
      </c>
      <c r="U32" s="197">
        <v>-1.19794800916937E-2</v>
      </c>
      <c r="V32" s="269">
        <v>0.135450401974574</v>
      </c>
      <c r="W32" s="197">
        <v>-0.36137137205532499</v>
      </c>
      <c r="X32" s="269">
        <v>0.11028392638738301</v>
      </c>
      <c r="Y32" s="197">
        <v>-3.09507407444027E-2</v>
      </c>
      <c r="Z32" s="269">
        <v>0.119091275887661</v>
      </c>
      <c r="AA32" s="197">
        <v>0.36149362407389701</v>
      </c>
      <c r="AB32" s="269">
        <v>0.13925531648309999</v>
      </c>
      <c r="AC32" s="197">
        <v>0.242587767763707</v>
      </c>
      <c r="AD32" s="269">
        <v>0.13909154477833099</v>
      </c>
      <c r="AE32" s="197">
        <v>-8.5580460087958804E-2</v>
      </c>
      <c r="AF32" s="269">
        <v>0.11096290084466801</v>
      </c>
      <c r="AG32" s="197">
        <v>3.3974267376656799</v>
      </c>
      <c r="AH32" s="269">
        <v>0.751017357142442</v>
      </c>
      <c r="AI32" s="197">
        <v>3.9127780660526698E-3</v>
      </c>
      <c r="AJ32" s="269">
        <v>0.13470694513964601</v>
      </c>
      <c r="AK32" s="197">
        <v>0.20715227192540001</v>
      </c>
      <c r="AL32" s="269">
        <v>0.13837390125014301</v>
      </c>
      <c r="AM32" s="197">
        <v>-5.9836868591899104E-3</v>
      </c>
      <c r="AN32" s="269">
        <v>0.11845244415120799</v>
      </c>
      <c r="AO32" s="197">
        <v>9.3477658242858905E-2</v>
      </c>
      <c r="AP32" s="269">
        <v>0.13453656124760599</v>
      </c>
      <c r="AQ32" s="197">
        <v>-5.0561663162096801E-2</v>
      </c>
      <c r="AR32" s="269">
        <v>0.17519824283386901</v>
      </c>
      <c r="AS32" s="197">
        <v>8.7628153416660304E-2</v>
      </c>
      <c r="AT32" s="269">
        <v>0.17224304485543099</v>
      </c>
      <c r="AU32" s="197">
        <v>0.11059919663979401</v>
      </c>
      <c r="AV32" s="269">
        <v>8.0004571826411797E-2</v>
      </c>
      <c r="AW32" s="197">
        <v>-0.26150305472740598</v>
      </c>
      <c r="AX32" s="269">
        <v>0.108841690141066</v>
      </c>
      <c r="AY32" s="197">
        <v>0.54944960541868404</v>
      </c>
      <c r="AZ32" s="269">
        <v>0.120321458882441</v>
      </c>
      <c r="BA32" s="197">
        <v>-1.7176588712929999E-2</v>
      </c>
      <c r="BB32" s="269">
        <v>0.13482911895771299</v>
      </c>
      <c r="BC32" s="197">
        <v>-0.38735899185726402</v>
      </c>
      <c r="BD32" s="269">
        <v>0.110478659960425</v>
      </c>
      <c r="BE32" s="197">
        <v>-7.8071852782032403E-4</v>
      </c>
      <c r="BF32" s="269">
        <v>0.12008968400430101</v>
      </c>
      <c r="BG32" s="197">
        <v>0.37101378184073203</v>
      </c>
      <c r="BH32" s="269">
        <v>0.13636382081231699</v>
      </c>
      <c r="BI32" s="197">
        <v>0.23288281003592801</v>
      </c>
      <c r="BJ32" s="269">
        <v>0.136338924034034</v>
      </c>
      <c r="BK32" s="197">
        <v>-0.11341348640799501</v>
      </c>
      <c r="BL32" s="269">
        <v>0.11034409018882101</v>
      </c>
      <c r="BM32" s="197">
        <v>5.8622605492254403</v>
      </c>
      <c r="BN32" s="269">
        <v>1.22784976403269</v>
      </c>
      <c r="BO32" s="197">
        <v>-7.0000564353566996E-3</v>
      </c>
      <c r="BP32" s="269">
        <v>0.13713207851210299</v>
      </c>
      <c r="BQ32" s="197">
        <v>0.220958192388688</v>
      </c>
      <c r="BR32" s="269">
        <v>0.141400132872156</v>
      </c>
      <c r="BS32" s="197">
        <v>-8.0913062010161997E-3</v>
      </c>
      <c r="BT32" s="269">
        <v>0.119485713149682</v>
      </c>
      <c r="BU32" s="197">
        <v>0.101383999867905</v>
      </c>
      <c r="BV32" s="269">
        <v>0.133690923004845</v>
      </c>
      <c r="BW32" s="197">
        <v>-6.84350949738049E-2</v>
      </c>
      <c r="BX32" s="269">
        <v>0.17469577150207899</v>
      </c>
      <c r="BY32" s="197">
        <v>9.5306712998912704E-2</v>
      </c>
      <c r="BZ32" s="269">
        <v>0.17097778382767301</v>
      </c>
      <c r="CA32" s="197">
        <v>0.113386365527538</v>
      </c>
      <c r="CB32" s="269">
        <v>7.9673018073221996E-2</v>
      </c>
      <c r="CC32" s="197">
        <v>-0.25581383490172199</v>
      </c>
      <c r="CD32" s="269">
        <v>0.110654921310882</v>
      </c>
      <c r="CE32" s="197">
        <v>0.559438524447192</v>
      </c>
      <c r="CF32" s="269">
        <v>0.11861532283811101</v>
      </c>
      <c r="CG32" s="197">
        <v>-7.1886482869348897E-3</v>
      </c>
      <c r="CH32" s="269">
        <v>0.13721999642046101</v>
      </c>
      <c r="CI32" s="197">
        <v>-0.37647772324319301</v>
      </c>
      <c r="CJ32" s="269">
        <v>0.106887068371692</v>
      </c>
      <c r="CK32" s="197">
        <v>-7.3721871135347004E-3</v>
      </c>
      <c r="CL32" s="269">
        <v>0.119697347684942</v>
      </c>
      <c r="CM32" s="197">
        <v>0.37613186254411701</v>
      </c>
      <c r="CN32" s="269">
        <v>0.136772882711021</v>
      </c>
      <c r="CO32" s="197">
        <v>0.23851419728140999</v>
      </c>
      <c r="CP32" s="269">
        <v>0.13600128107392301</v>
      </c>
      <c r="CQ32" s="197">
        <v>-0.129745780317849</v>
      </c>
      <c r="CR32" s="269">
        <v>0.109342147907677</v>
      </c>
      <c r="CS32" s="197">
        <v>6.1297424283056801</v>
      </c>
      <c r="CT32" s="277">
        <v>1.32798868622404</v>
      </c>
    </row>
    <row r="33" spans="1:98" ht="12.95" customHeight="1" x14ac:dyDescent="0.2">
      <c r="A33" s="2" t="s">
        <v>361</v>
      </c>
      <c r="B33" s="12">
        <v>2</v>
      </c>
      <c r="C33" s="197">
        <v>-0.21920125624610001</v>
      </c>
      <c r="D33" s="269">
        <v>0.41232639204583899</v>
      </c>
      <c r="E33" s="197">
        <v>-0.47330763267831699</v>
      </c>
      <c r="F33" s="269">
        <v>0.41729380817400202</v>
      </c>
      <c r="G33" s="197">
        <v>-5.7905885845267201E-2</v>
      </c>
      <c r="H33" s="269">
        <v>0.39522935819639599</v>
      </c>
      <c r="I33" s="197">
        <v>-0.53182384481547995</v>
      </c>
      <c r="J33" s="269">
        <v>0.25445129765163899</v>
      </c>
      <c r="K33" s="197">
        <v>-0.40397272894069097</v>
      </c>
      <c r="L33" s="269">
        <v>0.38945205211357198</v>
      </c>
      <c r="M33" s="197">
        <v>0.42972437349945602</v>
      </c>
      <c r="N33" s="269">
        <v>0.37335395159405999</v>
      </c>
      <c r="O33" s="197">
        <v>9.4844556513575595E-2</v>
      </c>
      <c r="P33" s="269">
        <v>0.18496899902149899</v>
      </c>
      <c r="Q33" s="197">
        <v>-0.30847919235884202</v>
      </c>
      <c r="R33" s="269">
        <v>0.207153382038398</v>
      </c>
      <c r="S33" s="197">
        <v>0.31546315393962598</v>
      </c>
      <c r="T33" s="269">
        <v>0.33075992326449</v>
      </c>
      <c r="U33" s="197">
        <v>-0.201641394299691</v>
      </c>
      <c r="V33" s="269">
        <v>0.24656583393161199</v>
      </c>
      <c r="W33" s="197">
        <v>-0.591247317374061</v>
      </c>
      <c r="X33" s="269">
        <v>0.21432749622466499</v>
      </c>
      <c r="Y33" s="197">
        <v>0.25287405661193402</v>
      </c>
      <c r="Z33" s="269">
        <v>0.182865735509667</v>
      </c>
      <c r="AA33" s="197">
        <v>0.52628532947591899</v>
      </c>
      <c r="AB33" s="269">
        <v>0.39287007618768899</v>
      </c>
      <c r="AC33" s="197">
        <v>-0.32283345432243499</v>
      </c>
      <c r="AD33" s="269">
        <v>0.38318393649807397</v>
      </c>
      <c r="AE33" s="197">
        <v>0.640052772846605</v>
      </c>
      <c r="AF33" s="269">
        <v>0.28539714202496103</v>
      </c>
      <c r="AG33" s="197">
        <v>4.7424174434110302</v>
      </c>
      <c r="AH33" s="269">
        <v>1.8415530273975</v>
      </c>
      <c r="AI33" s="197">
        <v>-0.121705706648818</v>
      </c>
      <c r="AJ33" s="269">
        <v>0.38267083776567001</v>
      </c>
      <c r="AK33" s="197">
        <v>-0.42310298067651902</v>
      </c>
      <c r="AL33" s="269">
        <v>0.38844057963719703</v>
      </c>
      <c r="AM33" s="197">
        <v>-6.7504492475711801E-3</v>
      </c>
      <c r="AN33" s="269">
        <v>0.39134491347071798</v>
      </c>
      <c r="AO33" s="197">
        <v>-0.36723999335162399</v>
      </c>
      <c r="AP33" s="269">
        <v>0.26502424173672101</v>
      </c>
      <c r="AQ33" s="197">
        <v>-0.46280388619083401</v>
      </c>
      <c r="AR33" s="269">
        <v>0.36917105942857997</v>
      </c>
      <c r="AS33" s="197">
        <v>0.32461436654090198</v>
      </c>
      <c r="AT33" s="269">
        <v>0.36758705297413602</v>
      </c>
      <c r="AU33" s="197">
        <v>-2.22652238717643E-2</v>
      </c>
      <c r="AV33" s="269">
        <v>0.186683421322102</v>
      </c>
      <c r="AW33" s="197">
        <v>-0.233951774474564</v>
      </c>
      <c r="AX33" s="269">
        <v>0.213345738146417</v>
      </c>
      <c r="AY33" s="197">
        <v>0.45596151440821198</v>
      </c>
      <c r="AZ33" s="269">
        <v>0.33753243330011501</v>
      </c>
      <c r="BA33" s="197">
        <v>-0.16047818335112801</v>
      </c>
      <c r="BB33" s="269">
        <v>0.25071652513424297</v>
      </c>
      <c r="BC33" s="197">
        <v>-0.61557461779386502</v>
      </c>
      <c r="BD33" s="269">
        <v>0.21824883137568299</v>
      </c>
      <c r="BE33" s="197">
        <v>0.21449396347376301</v>
      </c>
      <c r="BF33" s="269">
        <v>0.187441404774362</v>
      </c>
      <c r="BG33" s="197">
        <v>0.43318922730016102</v>
      </c>
      <c r="BH33" s="269">
        <v>0.39252359430234102</v>
      </c>
      <c r="BI33" s="197">
        <v>-0.35015931124175098</v>
      </c>
      <c r="BJ33" s="269">
        <v>0.40126642506746502</v>
      </c>
      <c r="BK33" s="197">
        <v>0.54561682371604203</v>
      </c>
      <c r="BL33" s="269">
        <v>0.28569185306439698</v>
      </c>
      <c r="BM33" s="197">
        <v>9.8113292288565308</v>
      </c>
      <c r="BN33" s="269">
        <v>2.4551405630946301</v>
      </c>
      <c r="BO33" s="197">
        <v>-0.106047688033062</v>
      </c>
      <c r="BP33" s="269">
        <v>0.38149675445388698</v>
      </c>
      <c r="BQ33" s="197">
        <v>-0.403542284380567</v>
      </c>
      <c r="BR33" s="269">
        <v>0.37632319406175402</v>
      </c>
      <c r="BS33" s="197">
        <v>6.3420885668518303E-3</v>
      </c>
      <c r="BT33" s="269">
        <v>0.38950364654151998</v>
      </c>
      <c r="BU33" s="197">
        <v>-0.358158115170438</v>
      </c>
      <c r="BV33" s="269">
        <v>0.26287878155238398</v>
      </c>
      <c r="BW33" s="197">
        <v>-0.48767855766611701</v>
      </c>
      <c r="BX33" s="269">
        <v>0.38631603339764797</v>
      </c>
      <c r="BY33" s="197">
        <v>0.35830727204503499</v>
      </c>
      <c r="BZ33" s="269">
        <v>0.38656717704766103</v>
      </c>
      <c r="CA33" s="197">
        <v>-2.33733161290373E-2</v>
      </c>
      <c r="CB33" s="269">
        <v>0.18677613554605099</v>
      </c>
      <c r="CC33" s="197">
        <v>-0.232422746116454</v>
      </c>
      <c r="CD33" s="269">
        <v>0.21315214544435601</v>
      </c>
      <c r="CE33" s="197">
        <v>0.43425880164468</v>
      </c>
      <c r="CF33" s="269">
        <v>0.34580169874030398</v>
      </c>
      <c r="CG33" s="197">
        <v>-0.14954928807919399</v>
      </c>
      <c r="CH33" s="269">
        <v>0.24980938156938101</v>
      </c>
      <c r="CI33" s="197">
        <v>-0.628876774866304</v>
      </c>
      <c r="CJ33" s="269">
        <v>0.21385329706691</v>
      </c>
      <c r="CK33" s="197">
        <v>0.23786984636671299</v>
      </c>
      <c r="CL33" s="269">
        <v>0.188283038553759</v>
      </c>
      <c r="CM33" s="197">
        <v>0.402781896449596</v>
      </c>
      <c r="CN33" s="269">
        <v>0.388552521948209</v>
      </c>
      <c r="CO33" s="197">
        <v>-0.36662007258853901</v>
      </c>
      <c r="CP33" s="269">
        <v>0.40317078835616499</v>
      </c>
      <c r="CQ33" s="197">
        <v>0.53765606199485005</v>
      </c>
      <c r="CR33" s="269">
        <v>0.28540821455639798</v>
      </c>
      <c r="CS33" s="197">
        <v>10.0263865279386</v>
      </c>
      <c r="CT33" s="277">
        <v>2.6243934507818198</v>
      </c>
    </row>
    <row r="34" spans="1:98" ht="12.95" customHeight="1" x14ac:dyDescent="0.2">
      <c r="A34" s="2" t="s">
        <v>362</v>
      </c>
      <c r="B34" s="12">
        <v>2</v>
      </c>
      <c r="C34" s="197">
        <v>-0.330508262335586</v>
      </c>
      <c r="D34" s="269">
        <v>0.27551159229912497</v>
      </c>
      <c r="E34" s="197">
        <v>0.25073458262370102</v>
      </c>
      <c r="F34" s="269">
        <v>0.30082544001382899</v>
      </c>
      <c r="G34" s="197">
        <v>-0.105019425646942</v>
      </c>
      <c r="H34" s="269">
        <v>0.20105250065345301</v>
      </c>
      <c r="I34" s="197">
        <v>0.20060274693895799</v>
      </c>
      <c r="J34" s="269">
        <v>0.198314672916654</v>
      </c>
      <c r="K34" s="197">
        <v>-0.15310747087562901</v>
      </c>
      <c r="L34" s="269">
        <v>0.20777903502175499</v>
      </c>
      <c r="M34" s="197">
        <v>1.73764420903753E-2</v>
      </c>
      <c r="N34" s="269">
        <v>0.19275127257585201</v>
      </c>
      <c r="O34" s="197">
        <v>0.27289292392840098</v>
      </c>
      <c r="P34" s="269">
        <v>0.141368213103783</v>
      </c>
      <c r="Q34" s="197">
        <v>-0.26199666807920302</v>
      </c>
      <c r="R34" s="269">
        <v>0.213329214718814</v>
      </c>
      <c r="S34" s="197">
        <v>0.19149271806193199</v>
      </c>
      <c r="T34" s="269">
        <v>0.28331253812634599</v>
      </c>
      <c r="U34" s="197">
        <v>0.57080118940831204</v>
      </c>
      <c r="V34" s="269">
        <v>0.27044865060217899</v>
      </c>
      <c r="W34" s="197">
        <v>-0.13117620094483201</v>
      </c>
      <c r="X34" s="269">
        <v>0.193916702031699</v>
      </c>
      <c r="Y34" s="197">
        <v>0.50468334365854794</v>
      </c>
      <c r="Z34" s="269">
        <v>0.239511225246338</v>
      </c>
      <c r="AA34" s="197">
        <v>-0.229103982190273</v>
      </c>
      <c r="AB34" s="269">
        <v>0.22972975670228199</v>
      </c>
      <c r="AC34" s="197">
        <v>0.44478983021750501</v>
      </c>
      <c r="AD34" s="269">
        <v>0.23707959169197801</v>
      </c>
      <c r="AE34" s="197">
        <v>-0.47633021384257102</v>
      </c>
      <c r="AF34" s="269">
        <v>0.219365579555066</v>
      </c>
      <c r="AG34" s="197">
        <v>3.34839323981639</v>
      </c>
      <c r="AH34" s="269">
        <v>1.69708559606465</v>
      </c>
      <c r="AI34" s="197">
        <v>-0.29997873754516902</v>
      </c>
      <c r="AJ34" s="269">
        <v>0.27735746913467502</v>
      </c>
      <c r="AK34" s="197">
        <v>0.29681677067312301</v>
      </c>
      <c r="AL34" s="269">
        <v>0.29920244498101001</v>
      </c>
      <c r="AM34" s="197">
        <v>-8.8118100434142296E-2</v>
      </c>
      <c r="AN34" s="269">
        <v>0.20619023053684399</v>
      </c>
      <c r="AO34" s="197">
        <v>0.22348483842862599</v>
      </c>
      <c r="AP34" s="269">
        <v>0.19883846720053699</v>
      </c>
      <c r="AQ34" s="197">
        <v>-0.13420284109038599</v>
      </c>
      <c r="AR34" s="269">
        <v>0.21332001469262099</v>
      </c>
      <c r="AS34" s="197">
        <v>-4.36461631747148E-2</v>
      </c>
      <c r="AT34" s="269">
        <v>0.19831988399954301</v>
      </c>
      <c r="AU34" s="197">
        <v>0.24271095976289001</v>
      </c>
      <c r="AV34" s="269">
        <v>0.14787528681852</v>
      </c>
      <c r="AW34" s="197">
        <v>-0.219670842536733</v>
      </c>
      <c r="AX34" s="269">
        <v>0.219016320692897</v>
      </c>
      <c r="AY34" s="197">
        <v>0.23067436070591599</v>
      </c>
      <c r="AZ34" s="269">
        <v>0.28955447949610202</v>
      </c>
      <c r="BA34" s="197">
        <v>0.55965774955742897</v>
      </c>
      <c r="BB34" s="269">
        <v>0.27351792888297499</v>
      </c>
      <c r="BC34" s="197">
        <v>-0.117609797196754</v>
      </c>
      <c r="BD34" s="269">
        <v>0.19749419916147701</v>
      </c>
      <c r="BE34" s="197">
        <v>0.46956932005204099</v>
      </c>
      <c r="BF34" s="269">
        <v>0.246279273631726</v>
      </c>
      <c r="BG34" s="197">
        <v>-0.24649689104140099</v>
      </c>
      <c r="BH34" s="269">
        <v>0.22951787410680999</v>
      </c>
      <c r="BI34" s="197">
        <v>0.417766638443199</v>
      </c>
      <c r="BJ34" s="269">
        <v>0.23652244936373601</v>
      </c>
      <c r="BK34" s="197">
        <v>-0.467555921031373</v>
      </c>
      <c r="BL34" s="269">
        <v>0.21898699928336099</v>
      </c>
      <c r="BM34" s="197">
        <v>4.2658682972774802</v>
      </c>
      <c r="BN34" s="269">
        <v>1.82172336780362</v>
      </c>
      <c r="BO34" s="197">
        <v>-0.33378699545574902</v>
      </c>
      <c r="BP34" s="269">
        <v>0.27713067348986897</v>
      </c>
      <c r="BQ34" s="197">
        <v>0.36842747918506902</v>
      </c>
      <c r="BR34" s="269">
        <v>0.297034457239504</v>
      </c>
      <c r="BS34" s="197">
        <v>-8.6657861809374806E-2</v>
      </c>
      <c r="BT34" s="269">
        <v>0.218714145273713</v>
      </c>
      <c r="BU34" s="197">
        <v>0.21326317245368601</v>
      </c>
      <c r="BV34" s="269">
        <v>0.19266424654698699</v>
      </c>
      <c r="BW34" s="197">
        <v>-0.10614429868328699</v>
      </c>
      <c r="BX34" s="269">
        <v>0.21151139448099901</v>
      </c>
      <c r="BY34" s="197">
        <v>-3.9469072210981899E-2</v>
      </c>
      <c r="BZ34" s="269">
        <v>0.21163262078734499</v>
      </c>
      <c r="CA34" s="197">
        <v>0.211933634018036</v>
      </c>
      <c r="CB34" s="269">
        <v>0.15120078588581101</v>
      </c>
      <c r="CC34" s="197">
        <v>-0.21335423335436601</v>
      </c>
      <c r="CD34" s="269">
        <v>0.22697450478697001</v>
      </c>
      <c r="CE34" s="197">
        <v>0.244594749012298</v>
      </c>
      <c r="CF34" s="269">
        <v>0.29488367625102901</v>
      </c>
      <c r="CG34" s="197">
        <v>0.54487459065162103</v>
      </c>
      <c r="CH34" s="269">
        <v>0.27467958086010702</v>
      </c>
      <c r="CI34" s="197">
        <v>-0.138660826790208</v>
      </c>
      <c r="CJ34" s="269">
        <v>0.194057734060742</v>
      </c>
      <c r="CK34" s="197">
        <v>0.47716271571527902</v>
      </c>
      <c r="CL34" s="269">
        <v>0.24295302591134599</v>
      </c>
      <c r="CM34" s="197">
        <v>-0.20570589290875599</v>
      </c>
      <c r="CN34" s="269">
        <v>0.22308384840332199</v>
      </c>
      <c r="CO34" s="197">
        <v>0.30655053057484599</v>
      </c>
      <c r="CP34" s="269">
        <v>0.23589046711178599</v>
      </c>
      <c r="CQ34" s="197">
        <v>-0.46438862251205099</v>
      </c>
      <c r="CR34" s="269">
        <v>0.21882632281561701</v>
      </c>
      <c r="CS34" s="197">
        <v>5.8168610724903704</v>
      </c>
      <c r="CT34" s="277">
        <v>2.1574406982922598</v>
      </c>
    </row>
    <row r="35" spans="1:98" ht="12.95" customHeight="1" x14ac:dyDescent="0.2">
      <c r="A35" s="2" t="s">
        <v>363</v>
      </c>
      <c r="B35" s="12">
        <v>2</v>
      </c>
      <c r="C35" s="197">
        <v>0.26401647543800599</v>
      </c>
      <c r="D35" s="269">
        <v>0.15537315194254001</v>
      </c>
      <c r="E35" s="197">
        <v>-0.164298803480874</v>
      </c>
      <c r="F35" s="269">
        <v>0.12894223847498401</v>
      </c>
      <c r="G35" s="197">
        <v>-9.9673880834859393E-3</v>
      </c>
      <c r="H35" s="269">
        <v>0.16862107027076301</v>
      </c>
      <c r="I35" s="197">
        <v>5.3242516782191399E-2</v>
      </c>
      <c r="J35" s="269">
        <v>0.109353999488179</v>
      </c>
      <c r="K35" s="197">
        <v>-0.131026319513768</v>
      </c>
      <c r="L35" s="269">
        <v>0.12820023677905601</v>
      </c>
      <c r="M35" s="197">
        <v>0.11551006277741099</v>
      </c>
      <c r="N35" s="269">
        <v>0.124423972814587</v>
      </c>
      <c r="O35" s="197">
        <v>0.17617371700027701</v>
      </c>
      <c r="P35" s="269">
        <v>0.115254079984622</v>
      </c>
      <c r="Q35" s="197">
        <v>-0.30911551495719097</v>
      </c>
      <c r="R35" s="269">
        <v>8.4000111875685499E-2</v>
      </c>
      <c r="S35" s="197">
        <v>-6.2997435404674895E-2</v>
      </c>
      <c r="T35" s="269">
        <v>0.17832898305744399</v>
      </c>
      <c r="U35" s="197">
        <v>1.4757269648925099E-2</v>
      </c>
      <c r="V35" s="269">
        <v>0.15005101408723601</v>
      </c>
      <c r="W35" s="197">
        <v>-1.3711776978513999E-2</v>
      </c>
      <c r="X35" s="269">
        <v>0.14875331723834501</v>
      </c>
      <c r="Y35" s="197">
        <v>0.14611722614903999</v>
      </c>
      <c r="Z35" s="269">
        <v>0.10218353185387399</v>
      </c>
      <c r="AA35" s="197">
        <v>7.2413504989251301E-3</v>
      </c>
      <c r="AB35" s="269">
        <v>0.14740820737784699</v>
      </c>
      <c r="AC35" s="197">
        <v>0.21770175099327599</v>
      </c>
      <c r="AD35" s="269">
        <v>0.14876563823512901</v>
      </c>
      <c r="AE35" s="197">
        <v>8.0569572701566505E-3</v>
      </c>
      <c r="AF35" s="269">
        <v>9.7651455800494197E-2</v>
      </c>
      <c r="AG35" s="197">
        <v>1.20814484309734</v>
      </c>
      <c r="AH35" s="269">
        <v>0.53489985708088506</v>
      </c>
      <c r="AI35" s="197">
        <v>0.22122180231035601</v>
      </c>
      <c r="AJ35" s="269">
        <v>0.14986829539440999</v>
      </c>
      <c r="AK35" s="197">
        <v>-8.6958365737813695E-2</v>
      </c>
      <c r="AL35" s="269">
        <v>0.131299087753251</v>
      </c>
      <c r="AM35" s="197">
        <v>5.5877022789679202E-2</v>
      </c>
      <c r="AN35" s="269">
        <v>0.16379594781189899</v>
      </c>
      <c r="AO35" s="197">
        <v>6.95320812553923E-2</v>
      </c>
      <c r="AP35" s="269">
        <v>0.11141649381104</v>
      </c>
      <c r="AQ35" s="197">
        <v>-0.104957667328359</v>
      </c>
      <c r="AR35" s="269">
        <v>0.13195282621097601</v>
      </c>
      <c r="AS35" s="197">
        <v>6.3605636144947797E-2</v>
      </c>
      <c r="AT35" s="269">
        <v>0.12091580111859999</v>
      </c>
      <c r="AU35" s="197">
        <v>0.15774342283185999</v>
      </c>
      <c r="AV35" s="269">
        <v>0.110823637126696</v>
      </c>
      <c r="AW35" s="197">
        <v>-0.29377143328812999</v>
      </c>
      <c r="AX35" s="269">
        <v>8.8658745537516806E-2</v>
      </c>
      <c r="AY35" s="197">
        <v>3.7874722739145703E-2</v>
      </c>
      <c r="AZ35" s="269">
        <v>0.17650918059367099</v>
      </c>
      <c r="BA35" s="197">
        <v>4.3389087688380703E-3</v>
      </c>
      <c r="BB35" s="269">
        <v>0.15436790248222501</v>
      </c>
      <c r="BC35" s="197">
        <v>2.0336707226710399E-2</v>
      </c>
      <c r="BD35" s="269">
        <v>0.14632029789912501</v>
      </c>
      <c r="BE35" s="197">
        <v>0.17764345440738</v>
      </c>
      <c r="BF35" s="269">
        <v>0.10085762334385399</v>
      </c>
      <c r="BG35" s="197">
        <v>-1.55644933276079E-2</v>
      </c>
      <c r="BH35" s="269">
        <v>0.14345883878683199</v>
      </c>
      <c r="BI35" s="197">
        <v>0.20561478304622</v>
      </c>
      <c r="BJ35" s="269">
        <v>0.15121015967148299</v>
      </c>
      <c r="BK35" s="197">
        <v>-4.2253545534437997E-2</v>
      </c>
      <c r="BL35" s="269">
        <v>9.8183504527909707E-2</v>
      </c>
      <c r="BM35" s="197">
        <v>3.2360448660733301</v>
      </c>
      <c r="BN35" s="269">
        <v>0.96015185575488005</v>
      </c>
      <c r="BO35" s="197">
        <v>0.23177126087671099</v>
      </c>
      <c r="BP35" s="269">
        <v>0.14774550013575799</v>
      </c>
      <c r="BQ35" s="197">
        <v>-9.2772879755101706E-2</v>
      </c>
      <c r="BR35" s="269">
        <v>0.13268032296105201</v>
      </c>
      <c r="BS35" s="197">
        <v>3.2497306716437198E-2</v>
      </c>
      <c r="BT35" s="269">
        <v>0.163120679155036</v>
      </c>
      <c r="BU35" s="197">
        <v>4.1855449263553703E-2</v>
      </c>
      <c r="BV35" s="269">
        <v>0.111740617846982</v>
      </c>
      <c r="BW35" s="197">
        <v>-0.104289907680874</v>
      </c>
      <c r="BX35" s="269">
        <v>0.13661737595658899</v>
      </c>
      <c r="BY35" s="197">
        <v>7.2708025694862996E-2</v>
      </c>
      <c r="BZ35" s="269">
        <v>0.12036785022636701</v>
      </c>
      <c r="CA35" s="197">
        <v>0.151316899711259</v>
      </c>
      <c r="CB35" s="269">
        <v>0.111194241594624</v>
      </c>
      <c r="CC35" s="197">
        <v>-0.30310449672745099</v>
      </c>
      <c r="CD35" s="269">
        <v>9.0137970801262096E-2</v>
      </c>
      <c r="CE35" s="197">
        <v>3.7284796437126698E-2</v>
      </c>
      <c r="CF35" s="269">
        <v>0.17228962916431501</v>
      </c>
      <c r="CG35" s="197">
        <v>2.7023086745834998E-3</v>
      </c>
      <c r="CH35" s="269">
        <v>0.15416635448374899</v>
      </c>
      <c r="CI35" s="197">
        <v>4.8617941066565397E-2</v>
      </c>
      <c r="CJ35" s="269">
        <v>0.14405856036440801</v>
      </c>
      <c r="CK35" s="197">
        <v>0.181574520825459</v>
      </c>
      <c r="CL35" s="269">
        <v>0.10063681510033901</v>
      </c>
      <c r="CM35" s="197">
        <v>-1.02672518888454E-2</v>
      </c>
      <c r="CN35" s="269">
        <v>0.14497384590676499</v>
      </c>
      <c r="CO35" s="197">
        <v>0.19688527753010601</v>
      </c>
      <c r="CP35" s="269">
        <v>0.14921518590034999</v>
      </c>
      <c r="CQ35" s="197">
        <v>-3.5272183590190499E-2</v>
      </c>
      <c r="CR35" s="269">
        <v>9.9197133111007404E-2</v>
      </c>
      <c r="CS35" s="197">
        <v>3.7250047353367699</v>
      </c>
      <c r="CT35" s="277">
        <v>1.27441572649005</v>
      </c>
    </row>
    <row r="36" spans="1:98" ht="12.95" customHeight="1" x14ac:dyDescent="0.2">
      <c r="A36" s="2" t="s">
        <v>364</v>
      </c>
      <c r="B36" s="12">
        <v>2</v>
      </c>
      <c r="C36" s="197">
        <v>0.37281126314396601</v>
      </c>
      <c r="D36" s="269">
        <v>0.115869811990507</v>
      </c>
      <c r="E36" s="197">
        <v>-0.42577315944905803</v>
      </c>
      <c r="F36" s="269">
        <v>0.13773800599622699</v>
      </c>
      <c r="G36" s="197">
        <v>0.23546934747426601</v>
      </c>
      <c r="H36" s="269">
        <v>0.12138002965766601</v>
      </c>
      <c r="I36" s="197">
        <v>-3.9028116566356803E-2</v>
      </c>
      <c r="J36" s="269">
        <v>0.110324394643568</v>
      </c>
      <c r="K36" s="197">
        <v>0.35176833387193901</v>
      </c>
      <c r="L36" s="269">
        <v>0.21967057565353601</v>
      </c>
      <c r="M36" s="197">
        <v>-0.23414774359264101</v>
      </c>
      <c r="N36" s="269">
        <v>0.208683062794038</v>
      </c>
      <c r="O36" s="197">
        <v>0.17437196634257199</v>
      </c>
      <c r="P36" s="269">
        <v>0.118456682679579</v>
      </c>
      <c r="Q36" s="197">
        <v>-7.7227165635843004E-2</v>
      </c>
      <c r="R36" s="269">
        <v>0.101115459601418</v>
      </c>
      <c r="S36" s="197">
        <v>0.29164646714690101</v>
      </c>
      <c r="T36" s="269">
        <v>0.13878645893503899</v>
      </c>
      <c r="U36" s="197">
        <v>0.13129805438568501</v>
      </c>
      <c r="V36" s="269">
        <v>0.11077226104412601</v>
      </c>
      <c r="W36" s="197">
        <v>6.2880155845168303E-2</v>
      </c>
      <c r="X36" s="269">
        <v>0.12495204450566599</v>
      </c>
      <c r="Y36" s="197">
        <v>0.14028480532314799</v>
      </c>
      <c r="Z36" s="269">
        <v>0.14232556618586101</v>
      </c>
      <c r="AA36" s="197">
        <v>8.4586919925449897E-3</v>
      </c>
      <c r="AB36" s="269">
        <v>0.13784022259901799</v>
      </c>
      <c r="AC36" s="197">
        <v>0.15540762801392</v>
      </c>
      <c r="AD36" s="269">
        <v>0.109837212211224</v>
      </c>
      <c r="AE36" s="197">
        <v>0.129516113643806</v>
      </c>
      <c r="AF36" s="269">
        <v>0.144440875836789</v>
      </c>
      <c r="AG36" s="197">
        <v>4.6645056622601597</v>
      </c>
      <c r="AH36" s="269">
        <v>0.82974094952037603</v>
      </c>
      <c r="AI36" s="197">
        <v>0.37299144725105099</v>
      </c>
      <c r="AJ36" s="269">
        <v>0.117247529730723</v>
      </c>
      <c r="AK36" s="197">
        <v>-0.42378865240986602</v>
      </c>
      <c r="AL36" s="269">
        <v>0.138904329517262</v>
      </c>
      <c r="AM36" s="197">
        <v>0.22344662752100899</v>
      </c>
      <c r="AN36" s="269">
        <v>0.12476340966567299</v>
      </c>
      <c r="AO36" s="197">
        <v>-2.8488581157935101E-2</v>
      </c>
      <c r="AP36" s="269">
        <v>0.109523708935614</v>
      </c>
      <c r="AQ36" s="197">
        <v>0.35089244200356601</v>
      </c>
      <c r="AR36" s="269">
        <v>0.21837901818439001</v>
      </c>
      <c r="AS36" s="197">
        <v>-0.23027012889218099</v>
      </c>
      <c r="AT36" s="269">
        <v>0.207315944392408</v>
      </c>
      <c r="AU36" s="197">
        <v>0.16899751615085001</v>
      </c>
      <c r="AV36" s="269">
        <v>0.118864703830736</v>
      </c>
      <c r="AW36" s="197">
        <v>-9.1811533865562595E-2</v>
      </c>
      <c r="AX36" s="269">
        <v>9.9763384991206197E-2</v>
      </c>
      <c r="AY36" s="197">
        <v>0.28292632635353898</v>
      </c>
      <c r="AZ36" s="269">
        <v>0.14147633676197599</v>
      </c>
      <c r="BA36" s="197">
        <v>0.137638958159576</v>
      </c>
      <c r="BB36" s="269">
        <v>0.111616455623454</v>
      </c>
      <c r="BC36" s="197">
        <v>6.4897444856016798E-2</v>
      </c>
      <c r="BD36" s="269">
        <v>0.12551512025355599</v>
      </c>
      <c r="BE36" s="197">
        <v>0.14610051889890899</v>
      </c>
      <c r="BF36" s="269">
        <v>0.14388256476210101</v>
      </c>
      <c r="BG36" s="197">
        <v>1.36028604452007E-3</v>
      </c>
      <c r="BH36" s="269">
        <v>0.14005209302597901</v>
      </c>
      <c r="BI36" s="197">
        <v>0.15836274664460201</v>
      </c>
      <c r="BJ36" s="269">
        <v>0.110761408855351</v>
      </c>
      <c r="BK36" s="197">
        <v>0.13056798576418899</v>
      </c>
      <c r="BL36" s="269">
        <v>0.145430872731734</v>
      </c>
      <c r="BM36" s="197">
        <v>4.7741100842909603</v>
      </c>
      <c r="BN36" s="269">
        <v>0.885447285233532</v>
      </c>
      <c r="BO36" s="197">
        <v>0.37481443849058799</v>
      </c>
      <c r="BP36" s="269">
        <v>0.117059984919635</v>
      </c>
      <c r="BQ36" s="197">
        <v>-0.42539171484600302</v>
      </c>
      <c r="BR36" s="269">
        <v>0.13926591357017901</v>
      </c>
      <c r="BS36" s="197">
        <v>0.21607095943422699</v>
      </c>
      <c r="BT36" s="269">
        <v>0.12301985990876101</v>
      </c>
      <c r="BU36" s="197">
        <v>-2.9804094929592601E-2</v>
      </c>
      <c r="BV36" s="269">
        <v>0.11126738017332601</v>
      </c>
      <c r="BW36" s="197">
        <v>0.358657148666996</v>
      </c>
      <c r="BX36" s="269">
        <v>0.218760258301883</v>
      </c>
      <c r="BY36" s="197">
        <v>-0.23647240197550701</v>
      </c>
      <c r="BZ36" s="269">
        <v>0.207006427465209</v>
      </c>
      <c r="CA36" s="197">
        <v>0.167758440048523</v>
      </c>
      <c r="CB36" s="269">
        <v>0.120837788259424</v>
      </c>
      <c r="CC36" s="197">
        <v>-8.2852610086090198E-2</v>
      </c>
      <c r="CD36" s="269">
        <v>9.9318924585142299E-2</v>
      </c>
      <c r="CE36" s="197">
        <v>0.277521426594867</v>
      </c>
      <c r="CF36" s="269">
        <v>0.141468999527187</v>
      </c>
      <c r="CG36" s="197">
        <v>0.137427636322626</v>
      </c>
      <c r="CH36" s="269">
        <v>0.11246608862684999</v>
      </c>
      <c r="CI36" s="197">
        <v>6.78849783280083E-2</v>
      </c>
      <c r="CJ36" s="269">
        <v>0.12636719909486799</v>
      </c>
      <c r="CK36" s="197">
        <v>0.14646152952608699</v>
      </c>
      <c r="CL36" s="269">
        <v>0.14474345260876101</v>
      </c>
      <c r="CM36" s="197">
        <v>1.4485890052365899E-3</v>
      </c>
      <c r="CN36" s="269">
        <v>0.14081800432959901</v>
      </c>
      <c r="CO36" s="197">
        <v>0.161551595392498</v>
      </c>
      <c r="CP36" s="269">
        <v>0.11159163891992301</v>
      </c>
      <c r="CQ36" s="197">
        <v>0.128478157160965</v>
      </c>
      <c r="CR36" s="269">
        <v>0.146537796422851</v>
      </c>
      <c r="CS36" s="197">
        <v>4.8863300795756803</v>
      </c>
      <c r="CT36" s="277">
        <v>0.94647934700242697</v>
      </c>
    </row>
    <row r="37" spans="1:98" ht="12.95" customHeight="1" x14ac:dyDescent="0.2">
      <c r="A37" s="2" t="s">
        <v>365</v>
      </c>
      <c r="B37" s="12">
        <v>2</v>
      </c>
      <c r="C37" s="197">
        <v>2.74631269941365E-2</v>
      </c>
      <c r="D37" s="269">
        <v>0.100138341482122</v>
      </c>
      <c r="E37" s="197">
        <v>7.5323324806643693E-2</v>
      </c>
      <c r="F37" s="269">
        <v>0.104936145299785</v>
      </c>
      <c r="G37" s="197">
        <v>-0.34152785029995902</v>
      </c>
      <c r="H37" s="269">
        <v>0.12013951330360501</v>
      </c>
      <c r="I37" s="197">
        <v>-0.13501519055268499</v>
      </c>
      <c r="J37" s="269">
        <v>0.122802570222769</v>
      </c>
      <c r="K37" s="197">
        <v>8.2770285691763604E-2</v>
      </c>
      <c r="L37" s="269">
        <v>9.3730894461559203E-2</v>
      </c>
      <c r="M37" s="197">
        <v>2.2438690299362799E-3</v>
      </c>
      <c r="N37" s="269">
        <v>9.9532449044222704E-2</v>
      </c>
      <c r="O37" s="197">
        <v>-3.1282689623244E-2</v>
      </c>
      <c r="P37" s="269">
        <v>7.4743149338950293E-2</v>
      </c>
      <c r="Q37" s="197">
        <v>-0.18248607168908501</v>
      </c>
      <c r="R37" s="269">
        <v>0.114737967099629</v>
      </c>
      <c r="S37" s="197">
        <v>0.17690609490685599</v>
      </c>
      <c r="T37" s="269">
        <v>7.8486427330934402E-2</v>
      </c>
      <c r="U37" s="197">
        <v>8.9677545595808802E-2</v>
      </c>
      <c r="V37" s="269">
        <v>0.105739287064817</v>
      </c>
      <c r="W37" s="197">
        <v>0.116913716977311</v>
      </c>
      <c r="X37" s="269">
        <v>0.110349308773956</v>
      </c>
      <c r="Y37" s="197">
        <v>0.240223185118633</v>
      </c>
      <c r="Z37" s="269">
        <v>0.110991932389155</v>
      </c>
      <c r="AA37" s="197">
        <v>0.36458854997220602</v>
      </c>
      <c r="AB37" s="269">
        <v>9.5678171858254002E-2</v>
      </c>
      <c r="AC37" s="197">
        <v>-3.2377235545844901E-2</v>
      </c>
      <c r="AD37" s="269">
        <v>9.1369801768299203E-2</v>
      </c>
      <c r="AE37" s="197">
        <v>0.20650904363703301</v>
      </c>
      <c r="AF37" s="269">
        <v>8.7878105924601699E-2</v>
      </c>
      <c r="AG37" s="197">
        <v>2.7452754736921299</v>
      </c>
      <c r="AH37" s="269">
        <v>0.72014226937665704</v>
      </c>
      <c r="AI37" s="197">
        <v>3.5194256050509097E-2</v>
      </c>
      <c r="AJ37" s="269">
        <v>0.101406468421168</v>
      </c>
      <c r="AK37" s="197">
        <v>0.112669756937296</v>
      </c>
      <c r="AL37" s="269">
        <v>0.103793836895006</v>
      </c>
      <c r="AM37" s="197">
        <v>-0.37013055383563598</v>
      </c>
      <c r="AN37" s="269">
        <v>0.120457665747451</v>
      </c>
      <c r="AO37" s="197">
        <v>-0.14085667309941</v>
      </c>
      <c r="AP37" s="269">
        <v>0.123600612247467</v>
      </c>
      <c r="AQ37" s="197">
        <v>8.2669610092748105E-2</v>
      </c>
      <c r="AR37" s="269">
        <v>9.7083197709333199E-2</v>
      </c>
      <c r="AS37" s="197">
        <v>-2.4541637185822501E-2</v>
      </c>
      <c r="AT37" s="269">
        <v>0.101435354438589</v>
      </c>
      <c r="AU37" s="197">
        <v>-5.7991559477659403E-2</v>
      </c>
      <c r="AV37" s="269">
        <v>7.3801863127594694E-2</v>
      </c>
      <c r="AW37" s="197">
        <v>-0.134259310912232</v>
      </c>
      <c r="AX37" s="269">
        <v>0.1137427750332</v>
      </c>
      <c r="AY37" s="197">
        <v>0.201926679686734</v>
      </c>
      <c r="AZ37" s="269">
        <v>7.8122959014546703E-2</v>
      </c>
      <c r="BA37" s="197">
        <v>7.6288917315725305E-2</v>
      </c>
      <c r="BB37" s="269">
        <v>0.1022684379676</v>
      </c>
      <c r="BC37" s="197">
        <v>0.14495951513873401</v>
      </c>
      <c r="BD37" s="269">
        <v>0.111902717082015</v>
      </c>
      <c r="BE37" s="197">
        <v>0.25353075494626598</v>
      </c>
      <c r="BF37" s="269">
        <v>0.11291762321483</v>
      </c>
      <c r="BG37" s="197">
        <v>0.34891823931090299</v>
      </c>
      <c r="BH37" s="269">
        <v>9.66419015577413E-2</v>
      </c>
      <c r="BI37" s="197">
        <v>-4.5815916858862202E-2</v>
      </c>
      <c r="BJ37" s="269">
        <v>9.0613440770614506E-2</v>
      </c>
      <c r="BK37" s="197">
        <v>0.19112812157276601</v>
      </c>
      <c r="BL37" s="269">
        <v>8.2912530185437594E-2</v>
      </c>
      <c r="BM37" s="197">
        <v>4.3723749542147896</v>
      </c>
      <c r="BN37" s="269">
        <v>0.96360607245387098</v>
      </c>
      <c r="BO37" s="197">
        <v>2.4137050873377999E-2</v>
      </c>
      <c r="BP37" s="269">
        <v>9.9384623827884003E-2</v>
      </c>
      <c r="BQ37" s="197">
        <v>0.12848915869213601</v>
      </c>
      <c r="BR37" s="269">
        <v>0.100658217321167</v>
      </c>
      <c r="BS37" s="197">
        <v>-0.33897529327717402</v>
      </c>
      <c r="BT37" s="269">
        <v>0.11992467730813799</v>
      </c>
      <c r="BU37" s="197">
        <v>-0.14757386659163399</v>
      </c>
      <c r="BV37" s="269">
        <v>0.121783644077748</v>
      </c>
      <c r="BW37" s="197">
        <v>6.7093582333547203E-2</v>
      </c>
      <c r="BX37" s="269">
        <v>9.6653679967352399E-2</v>
      </c>
      <c r="BY37" s="197">
        <v>-1.1827240342463999E-2</v>
      </c>
      <c r="BZ37" s="269">
        <v>0.101746316467433</v>
      </c>
      <c r="CA37" s="197">
        <v>-6.3794083368790805E-2</v>
      </c>
      <c r="CB37" s="269">
        <v>7.4681193310032007E-2</v>
      </c>
      <c r="CC37" s="197">
        <v>-0.13969836377935299</v>
      </c>
      <c r="CD37" s="269">
        <v>0.11260043232636401</v>
      </c>
      <c r="CE37" s="197">
        <v>0.194449123809561</v>
      </c>
      <c r="CF37" s="269">
        <v>7.6338147274364596E-2</v>
      </c>
      <c r="CG37" s="197">
        <v>6.11765964546339E-2</v>
      </c>
      <c r="CH37" s="269">
        <v>9.9700278203191994E-2</v>
      </c>
      <c r="CI37" s="197">
        <v>0.130334788032341</v>
      </c>
      <c r="CJ37" s="269">
        <v>0.11254381631348</v>
      </c>
      <c r="CK37" s="197">
        <v>0.23909244114949799</v>
      </c>
      <c r="CL37" s="269">
        <v>0.11448824520296</v>
      </c>
      <c r="CM37" s="197">
        <v>0.34770568073256503</v>
      </c>
      <c r="CN37" s="269">
        <v>9.7091622320284496E-2</v>
      </c>
      <c r="CO37" s="197">
        <v>-1.0911413894026599E-2</v>
      </c>
      <c r="CP37" s="269">
        <v>8.5907217005219097E-2</v>
      </c>
      <c r="CQ37" s="197">
        <v>0.19421900200727801</v>
      </c>
      <c r="CR37" s="269">
        <v>8.2750173312114303E-2</v>
      </c>
      <c r="CS37" s="197">
        <v>5.3897938989281302</v>
      </c>
      <c r="CT37" s="277">
        <v>1.2997031958693299</v>
      </c>
    </row>
    <row r="38" spans="1:98" ht="12.95" customHeight="1" x14ac:dyDescent="0.2">
      <c r="A38" s="2" t="s">
        <v>366</v>
      </c>
      <c r="B38" s="12">
        <v>2</v>
      </c>
      <c r="C38" s="197">
        <v>-0.33756331907805498</v>
      </c>
      <c r="D38" s="269">
        <v>0.21954351286374599</v>
      </c>
      <c r="E38" s="197">
        <v>6.3473039234307596E-2</v>
      </c>
      <c r="F38" s="269">
        <v>0.182498169053357</v>
      </c>
      <c r="G38" s="197">
        <v>0.19124256847391699</v>
      </c>
      <c r="H38" s="269">
        <v>0.18539164057152599</v>
      </c>
      <c r="I38" s="197">
        <v>-0.135209362886549</v>
      </c>
      <c r="J38" s="269">
        <v>0.162255268642293</v>
      </c>
      <c r="K38" s="197">
        <v>0.27457625075412101</v>
      </c>
      <c r="L38" s="269">
        <v>0.31367204153078199</v>
      </c>
      <c r="M38" s="197">
        <v>-5.7530901985642702E-2</v>
      </c>
      <c r="N38" s="269">
        <v>0.33004212581824399</v>
      </c>
      <c r="O38" s="197">
        <v>2.9858047902693498E-2</v>
      </c>
      <c r="P38" s="269">
        <v>0.174255589969213</v>
      </c>
      <c r="Q38" s="197">
        <v>-0.17441939410910801</v>
      </c>
      <c r="R38" s="269">
        <v>0.15725232408940401</v>
      </c>
      <c r="S38" s="197">
        <v>0.41014246626685502</v>
      </c>
      <c r="T38" s="269">
        <v>0.17384091633022999</v>
      </c>
      <c r="U38" s="197">
        <v>0.46008829489394898</v>
      </c>
      <c r="V38" s="269">
        <v>0.15577771649768901</v>
      </c>
      <c r="W38" s="197">
        <v>-0.15966430006395199</v>
      </c>
      <c r="X38" s="269">
        <v>0.18932044781733501</v>
      </c>
      <c r="Y38" s="197">
        <v>0.404179287819251</v>
      </c>
      <c r="Z38" s="269">
        <v>0.21093583295860299</v>
      </c>
      <c r="AA38" s="197">
        <v>0.20268809088798601</v>
      </c>
      <c r="AB38" s="269">
        <v>0.192684292199089</v>
      </c>
      <c r="AC38" s="197">
        <v>-0.10730737788074</v>
      </c>
      <c r="AD38" s="269">
        <v>0.17229156666415699</v>
      </c>
      <c r="AE38" s="197">
        <v>8.8510858500060297E-2</v>
      </c>
      <c r="AF38" s="269">
        <v>0.14772056137043699</v>
      </c>
      <c r="AG38" s="197">
        <v>5.2563865839197899</v>
      </c>
      <c r="AH38" s="269">
        <v>1.2251864231598699</v>
      </c>
      <c r="AI38" s="197">
        <v>-0.27458644136527399</v>
      </c>
      <c r="AJ38" s="269">
        <v>0.21617072139002499</v>
      </c>
      <c r="AK38" s="197">
        <v>4.9899187532321497E-2</v>
      </c>
      <c r="AL38" s="269">
        <v>0.17897350556160799</v>
      </c>
      <c r="AM38" s="197">
        <v>0.220899380266734</v>
      </c>
      <c r="AN38" s="269">
        <v>0.18637752792241499</v>
      </c>
      <c r="AO38" s="197">
        <v>-0.14495848379731999</v>
      </c>
      <c r="AP38" s="269">
        <v>0.156918450203478</v>
      </c>
      <c r="AQ38" s="197">
        <v>0.29846795697703399</v>
      </c>
      <c r="AR38" s="269">
        <v>0.31176302578429899</v>
      </c>
      <c r="AS38" s="197">
        <v>-8.7716846727752304E-2</v>
      </c>
      <c r="AT38" s="269">
        <v>0.32591020681100802</v>
      </c>
      <c r="AU38" s="197">
        <v>2.78837561787573E-2</v>
      </c>
      <c r="AV38" s="269">
        <v>0.17333226063173299</v>
      </c>
      <c r="AW38" s="197">
        <v>-0.18788125266147501</v>
      </c>
      <c r="AX38" s="269">
        <v>0.15648903638379499</v>
      </c>
      <c r="AY38" s="197">
        <v>0.36770791810672698</v>
      </c>
      <c r="AZ38" s="269">
        <v>0.176738221403475</v>
      </c>
      <c r="BA38" s="197">
        <v>0.49769194274408202</v>
      </c>
      <c r="BB38" s="269">
        <v>0.156765730068646</v>
      </c>
      <c r="BC38" s="197">
        <v>-0.17572291179514901</v>
      </c>
      <c r="BD38" s="269">
        <v>0.18868950903458501</v>
      </c>
      <c r="BE38" s="197">
        <v>0.38619171473927499</v>
      </c>
      <c r="BF38" s="269">
        <v>0.21122280781129499</v>
      </c>
      <c r="BG38" s="197">
        <v>0.19047652247911501</v>
      </c>
      <c r="BH38" s="269">
        <v>0.18956981480381899</v>
      </c>
      <c r="BI38" s="197">
        <v>-0.115887992943339</v>
      </c>
      <c r="BJ38" s="269">
        <v>0.17483594747033901</v>
      </c>
      <c r="BK38" s="197">
        <v>5.6253394985916999E-2</v>
      </c>
      <c r="BL38" s="269">
        <v>0.14908649516198499</v>
      </c>
      <c r="BM38" s="197">
        <v>5.9957472895065003</v>
      </c>
      <c r="BN38" s="269">
        <v>1.2932931819914799</v>
      </c>
      <c r="BO38" s="197">
        <v>-0.23957777095376601</v>
      </c>
      <c r="BP38" s="269">
        <v>0.21411169907545199</v>
      </c>
      <c r="BQ38" s="197">
        <v>1.7260862220827101E-2</v>
      </c>
      <c r="BR38" s="269">
        <v>0.17279047897597899</v>
      </c>
      <c r="BS38" s="197">
        <v>0.220916161009271</v>
      </c>
      <c r="BT38" s="269">
        <v>0.186597197390792</v>
      </c>
      <c r="BU38" s="197">
        <v>-0.141554646227011</v>
      </c>
      <c r="BV38" s="269">
        <v>0.15718584584717099</v>
      </c>
      <c r="BW38" s="197">
        <v>0.29520187328972802</v>
      </c>
      <c r="BX38" s="269">
        <v>0.29889759914408698</v>
      </c>
      <c r="BY38" s="197">
        <v>-7.4326678971677898E-2</v>
      </c>
      <c r="BZ38" s="269">
        <v>0.31800879321888098</v>
      </c>
      <c r="CA38" s="197">
        <v>-9.3043229718273203E-3</v>
      </c>
      <c r="CB38" s="269">
        <v>0.170124635728924</v>
      </c>
      <c r="CC38" s="197">
        <v>-0.179047819616102</v>
      </c>
      <c r="CD38" s="269">
        <v>0.15441403106839499</v>
      </c>
      <c r="CE38" s="197">
        <v>0.35791893372769401</v>
      </c>
      <c r="CF38" s="269">
        <v>0.16846408008611699</v>
      </c>
      <c r="CG38" s="197">
        <v>0.51096329879198799</v>
      </c>
      <c r="CH38" s="269">
        <v>0.15894233716193101</v>
      </c>
      <c r="CI38" s="197">
        <v>-0.12645029842743899</v>
      </c>
      <c r="CJ38" s="269">
        <v>0.182866021078122</v>
      </c>
      <c r="CK38" s="197">
        <v>0.39992293381626298</v>
      </c>
      <c r="CL38" s="269">
        <v>0.20933905290572799</v>
      </c>
      <c r="CM38" s="197">
        <v>0.17715026729612701</v>
      </c>
      <c r="CN38" s="269">
        <v>0.18764951156884899</v>
      </c>
      <c r="CO38" s="197">
        <v>-0.18004822796895301</v>
      </c>
      <c r="CP38" s="269">
        <v>0.177720074667025</v>
      </c>
      <c r="CQ38" s="197">
        <v>7.9577530633143004E-2</v>
      </c>
      <c r="CR38" s="269">
        <v>0.152935616672353</v>
      </c>
      <c r="CS38" s="197">
        <v>7.0710039091424699</v>
      </c>
      <c r="CT38" s="277">
        <v>1.39184465892441</v>
      </c>
    </row>
    <row r="39" spans="1:98" ht="12.95" customHeight="1" x14ac:dyDescent="0.2">
      <c r="A39" s="2" t="s">
        <v>367</v>
      </c>
      <c r="B39" s="12">
        <v>2</v>
      </c>
      <c r="C39" s="197">
        <v>-2.7104262022410501E-2</v>
      </c>
      <c r="D39" s="269">
        <v>0.29027345650264702</v>
      </c>
      <c r="E39" s="197">
        <v>0.27098558095235498</v>
      </c>
      <c r="F39" s="269">
        <v>0.23875866766878701</v>
      </c>
      <c r="G39" s="197">
        <v>-0.188449617300744</v>
      </c>
      <c r="H39" s="269">
        <v>0.19030183912499599</v>
      </c>
      <c r="I39" s="197">
        <v>8.9417120355243906E-2</v>
      </c>
      <c r="J39" s="269">
        <v>0.20929203042493799</v>
      </c>
      <c r="K39" s="197">
        <v>-0.17868545441280001</v>
      </c>
      <c r="L39" s="269">
        <v>0.18504078892371001</v>
      </c>
      <c r="M39" s="197">
        <v>2.6225377718838701E-2</v>
      </c>
      <c r="N39" s="269">
        <v>0.20370026308113501</v>
      </c>
      <c r="O39" s="197">
        <v>2.54815907810205E-2</v>
      </c>
      <c r="P39" s="269">
        <v>0.132604665893962</v>
      </c>
      <c r="Q39" s="197">
        <v>5.0374206642396203E-2</v>
      </c>
      <c r="R39" s="269">
        <v>0.19844595749125801</v>
      </c>
      <c r="S39" s="197">
        <v>-6.7472804301909606E-2</v>
      </c>
      <c r="T39" s="269">
        <v>0.198112179885234</v>
      </c>
      <c r="U39" s="197">
        <v>0.32940483891214301</v>
      </c>
      <c r="V39" s="269">
        <v>0.20374331111280899</v>
      </c>
      <c r="W39" s="197">
        <v>-5.7350645870306296E-3</v>
      </c>
      <c r="X39" s="269">
        <v>0.126564881995333</v>
      </c>
      <c r="Y39" s="197">
        <v>-0.115221812174266</v>
      </c>
      <c r="Z39" s="269">
        <v>0.17012741890529201</v>
      </c>
      <c r="AA39" s="197">
        <v>0.17260315209464699</v>
      </c>
      <c r="AB39" s="269">
        <v>0.25460143566196702</v>
      </c>
      <c r="AC39" s="197">
        <v>-0.14158024656593399</v>
      </c>
      <c r="AD39" s="269">
        <v>0.16370234414318199</v>
      </c>
      <c r="AE39" s="197">
        <v>-4.4659766335017198E-2</v>
      </c>
      <c r="AF39" s="269">
        <v>0.22181710249484701</v>
      </c>
      <c r="AG39" s="197">
        <v>0.64237868206875703</v>
      </c>
      <c r="AH39" s="269">
        <v>0.73900910757197202</v>
      </c>
      <c r="AI39" s="197">
        <v>-4.2123121501159797E-3</v>
      </c>
      <c r="AJ39" s="269">
        <v>0.28891435443369201</v>
      </c>
      <c r="AK39" s="197">
        <v>0.25499693131374501</v>
      </c>
      <c r="AL39" s="269">
        <v>0.23701571671968599</v>
      </c>
      <c r="AM39" s="197">
        <v>-0.19629752167280101</v>
      </c>
      <c r="AN39" s="269">
        <v>0.196637610638181</v>
      </c>
      <c r="AO39" s="197">
        <v>0.10873467923819401</v>
      </c>
      <c r="AP39" s="269">
        <v>0.20563440535389799</v>
      </c>
      <c r="AQ39" s="197">
        <v>-0.18816795903168501</v>
      </c>
      <c r="AR39" s="269">
        <v>0.19042500290210701</v>
      </c>
      <c r="AS39" s="197">
        <v>2.9157795690896299E-2</v>
      </c>
      <c r="AT39" s="269">
        <v>0.20585778958619699</v>
      </c>
      <c r="AU39" s="197">
        <v>3.7820169545914398E-2</v>
      </c>
      <c r="AV39" s="269">
        <v>0.133792664908571</v>
      </c>
      <c r="AW39" s="197">
        <v>6.6073153283387503E-2</v>
      </c>
      <c r="AX39" s="269">
        <v>0.19792009602844801</v>
      </c>
      <c r="AY39" s="197">
        <v>-6.1954312632257098E-2</v>
      </c>
      <c r="AZ39" s="269">
        <v>0.19818780612908399</v>
      </c>
      <c r="BA39" s="197">
        <v>0.32105430847548999</v>
      </c>
      <c r="BB39" s="269">
        <v>0.19978928967370899</v>
      </c>
      <c r="BC39" s="197">
        <v>-5.2846608125843401E-2</v>
      </c>
      <c r="BD39" s="269">
        <v>0.12305249760808</v>
      </c>
      <c r="BE39" s="197">
        <v>-7.0673202647555097E-2</v>
      </c>
      <c r="BF39" s="269">
        <v>0.174021118087131</v>
      </c>
      <c r="BG39" s="197">
        <v>0.128514475099088</v>
      </c>
      <c r="BH39" s="269">
        <v>0.25169662876521098</v>
      </c>
      <c r="BI39" s="197">
        <v>-0.11843833124344</v>
      </c>
      <c r="BJ39" s="269">
        <v>0.16493351629424899</v>
      </c>
      <c r="BK39" s="197">
        <v>-6.2700010807499401E-2</v>
      </c>
      <c r="BL39" s="269">
        <v>0.21936092665148099</v>
      </c>
      <c r="BM39" s="197">
        <v>1.51042443498969</v>
      </c>
      <c r="BN39" s="269">
        <v>0.90974124814844004</v>
      </c>
      <c r="BO39" s="197">
        <v>5.5894739836329999E-3</v>
      </c>
      <c r="BP39" s="269">
        <v>0.28849498241919402</v>
      </c>
      <c r="BQ39" s="197">
        <v>0.29449763930398098</v>
      </c>
      <c r="BR39" s="269">
        <v>0.242079112688907</v>
      </c>
      <c r="BS39" s="197">
        <v>-0.20857483297438201</v>
      </c>
      <c r="BT39" s="269">
        <v>0.19494348924005001</v>
      </c>
      <c r="BU39" s="197">
        <v>7.0669240699104005E-2</v>
      </c>
      <c r="BV39" s="269">
        <v>0.20479091637031999</v>
      </c>
      <c r="BW39" s="197">
        <v>-0.223591601593946</v>
      </c>
      <c r="BX39" s="269">
        <v>0.19496353057868701</v>
      </c>
      <c r="BY39" s="197">
        <v>5.8689524131636299E-2</v>
      </c>
      <c r="BZ39" s="269">
        <v>0.21019227679699301</v>
      </c>
      <c r="CA39" s="197">
        <v>4.5173866261439599E-2</v>
      </c>
      <c r="CB39" s="269">
        <v>0.13518529638187299</v>
      </c>
      <c r="CC39" s="197">
        <v>7.7209111816196802E-2</v>
      </c>
      <c r="CD39" s="269">
        <v>0.19918652554206401</v>
      </c>
      <c r="CE39" s="197">
        <v>-7.4226556989297102E-2</v>
      </c>
      <c r="CF39" s="269">
        <v>0.19960501274676301</v>
      </c>
      <c r="CG39" s="197">
        <v>0.31437808482934299</v>
      </c>
      <c r="CH39" s="269">
        <v>0.19377883884234501</v>
      </c>
      <c r="CI39" s="197">
        <v>-3.6411696097832499E-2</v>
      </c>
      <c r="CJ39" s="269">
        <v>0.12396013255478699</v>
      </c>
      <c r="CK39" s="197">
        <v>-9.3944933231458402E-2</v>
      </c>
      <c r="CL39" s="269">
        <v>0.17472039338211101</v>
      </c>
      <c r="CM39" s="197">
        <v>0.135755083489385</v>
      </c>
      <c r="CN39" s="269">
        <v>0.24877930105722901</v>
      </c>
      <c r="CO39" s="197">
        <v>-0.101121926265223</v>
      </c>
      <c r="CP39" s="269">
        <v>0.168288372671065</v>
      </c>
      <c r="CQ39" s="197">
        <v>-8.1691853635809303E-2</v>
      </c>
      <c r="CR39" s="269">
        <v>0.21603651810136201</v>
      </c>
      <c r="CS39" s="197">
        <v>2.31478749951552</v>
      </c>
      <c r="CT39" s="277">
        <v>1.14496574390235</v>
      </c>
    </row>
    <row r="40" spans="1:98" ht="12.95" customHeight="1" x14ac:dyDescent="0.2">
      <c r="A40" s="2" t="s">
        <v>368</v>
      </c>
      <c r="B40" s="12">
        <v>2</v>
      </c>
      <c r="C40" s="197">
        <v>0.16326928168381599</v>
      </c>
      <c r="D40" s="269">
        <v>0.17342980237466499</v>
      </c>
      <c r="E40" s="197">
        <v>-0.28661973634314197</v>
      </c>
      <c r="F40" s="269">
        <v>0.19928704595625901</v>
      </c>
      <c r="G40" s="197">
        <v>-3.6052901632935501E-2</v>
      </c>
      <c r="H40" s="269">
        <v>0.17253318899803899</v>
      </c>
      <c r="I40" s="197">
        <v>0.20435569656845501</v>
      </c>
      <c r="J40" s="269">
        <v>0.14472233718305599</v>
      </c>
      <c r="K40" s="197">
        <v>-8.8530328558370994E-2</v>
      </c>
      <c r="L40" s="269">
        <v>0.23436417403781401</v>
      </c>
      <c r="M40" s="197">
        <v>0.14325385046087799</v>
      </c>
      <c r="N40" s="269">
        <v>0.21475354503715699</v>
      </c>
      <c r="O40" s="197">
        <v>-2.4552499473592601E-2</v>
      </c>
      <c r="P40" s="269">
        <v>0.131774277696068</v>
      </c>
      <c r="Q40" s="197">
        <v>-0.19423909482513599</v>
      </c>
      <c r="R40" s="269">
        <v>0.117681653650986</v>
      </c>
      <c r="S40" s="197">
        <v>0.16077616582528401</v>
      </c>
      <c r="T40" s="269">
        <v>0.23480980939587201</v>
      </c>
      <c r="U40" s="197">
        <v>9.8941815174773606E-4</v>
      </c>
      <c r="V40" s="269">
        <v>0.13564614664741401</v>
      </c>
      <c r="W40" s="197">
        <v>-7.6511379341325306E-2</v>
      </c>
      <c r="X40" s="269">
        <v>0.11522998402582001</v>
      </c>
      <c r="Y40" s="197">
        <v>0.11368260222337299</v>
      </c>
      <c r="Z40" s="269">
        <v>0.162199875469419</v>
      </c>
      <c r="AA40" s="197">
        <v>3.8671983072592502E-2</v>
      </c>
      <c r="AB40" s="269">
        <v>0.12753944770988099</v>
      </c>
      <c r="AC40" s="197">
        <v>0.237021125750041</v>
      </c>
      <c r="AD40" s="269">
        <v>0.198407658345612</v>
      </c>
      <c r="AE40" s="197">
        <v>6.2200449377079803E-2</v>
      </c>
      <c r="AF40" s="269">
        <v>0.18618324116672799</v>
      </c>
      <c r="AG40" s="197">
        <v>0.95091191671350495</v>
      </c>
      <c r="AH40" s="269">
        <v>0.75145117948002405</v>
      </c>
      <c r="AI40" s="197">
        <v>0.14939823445341999</v>
      </c>
      <c r="AJ40" s="269">
        <v>0.17787070103963701</v>
      </c>
      <c r="AK40" s="197">
        <v>-0.263251811553677</v>
      </c>
      <c r="AL40" s="269">
        <v>0.20370072584642501</v>
      </c>
      <c r="AM40" s="197">
        <v>-3.7050581399611401E-3</v>
      </c>
      <c r="AN40" s="269">
        <v>0.17307160396493501</v>
      </c>
      <c r="AO40" s="197">
        <v>0.19814075930101599</v>
      </c>
      <c r="AP40" s="269">
        <v>0.14539760854365399</v>
      </c>
      <c r="AQ40" s="197">
        <v>-9.4324351069608403E-2</v>
      </c>
      <c r="AR40" s="269">
        <v>0.235932622605111</v>
      </c>
      <c r="AS40" s="197">
        <v>0.15432446757734</v>
      </c>
      <c r="AT40" s="269">
        <v>0.21732815860249599</v>
      </c>
      <c r="AU40" s="197">
        <v>-2.8608115044106999E-2</v>
      </c>
      <c r="AV40" s="269">
        <v>0.13297212424763999</v>
      </c>
      <c r="AW40" s="197">
        <v>-0.197570540149552</v>
      </c>
      <c r="AX40" s="269">
        <v>0.12690159509614701</v>
      </c>
      <c r="AY40" s="197">
        <v>0.17631627022327301</v>
      </c>
      <c r="AZ40" s="269">
        <v>0.23388844716091201</v>
      </c>
      <c r="BA40" s="197">
        <v>-6.1630018824076699E-3</v>
      </c>
      <c r="BB40" s="269">
        <v>0.13579500251742599</v>
      </c>
      <c r="BC40" s="197">
        <v>-7.9677258560378703E-2</v>
      </c>
      <c r="BD40" s="269">
        <v>0.115286084532346</v>
      </c>
      <c r="BE40" s="197">
        <v>9.6728159916244894E-2</v>
      </c>
      <c r="BF40" s="269">
        <v>0.160500601813234</v>
      </c>
      <c r="BG40" s="197">
        <v>2.44490333494768E-2</v>
      </c>
      <c r="BH40" s="269">
        <v>0.127522199161096</v>
      </c>
      <c r="BI40" s="197">
        <v>0.23990551479616301</v>
      </c>
      <c r="BJ40" s="269">
        <v>0.19621244195569401</v>
      </c>
      <c r="BK40" s="197">
        <v>6.0648246612699103E-2</v>
      </c>
      <c r="BL40" s="269">
        <v>0.18566999895507</v>
      </c>
      <c r="BM40" s="197">
        <v>1.2926870398613399</v>
      </c>
      <c r="BN40" s="269">
        <v>0.93698073585922304</v>
      </c>
      <c r="BO40" s="197">
        <v>0.15489451988960101</v>
      </c>
      <c r="BP40" s="269">
        <v>0.178456891506618</v>
      </c>
      <c r="BQ40" s="197">
        <v>-0.269334468515599</v>
      </c>
      <c r="BR40" s="269">
        <v>0.20363148507739201</v>
      </c>
      <c r="BS40" s="197">
        <v>9.7315589730505199E-3</v>
      </c>
      <c r="BT40" s="269">
        <v>0.167988709618103</v>
      </c>
      <c r="BU40" s="197">
        <v>0.18361493773472301</v>
      </c>
      <c r="BV40" s="269">
        <v>0.14810586418741201</v>
      </c>
      <c r="BW40" s="197">
        <v>-0.113359620525793</v>
      </c>
      <c r="BX40" s="269">
        <v>0.23519802922865099</v>
      </c>
      <c r="BY40" s="197">
        <v>0.16510662686642399</v>
      </c>
      <c r="BZ40" s="269">
        <v>0.21476808899904701</v>
      </c>
      <c r="CA40" s="197">
        <v>-2.8824152662050899E-2</v>
      </c>
      <c r="CB40" s="269">
        <v>0.13155882202275199</v>
      </c>
      <c r="CC40" s="197">
        <v>-0.19441737081416399</v>
      </c>
      <c r="CD40" s="269">
        <v>0.12560689705551001</v>
      </c>
      <c r="CE40" s="197">
        <v>0.16829474479595699</v>
      </c>
      <c r="CF40" s="269">
        <v>0.22999790229443401</v>
      </c>
      <c r="CG40" s="197">
        <v>-4.8348570628722297E-3</v>
      </c>
      <c r="CH40" s="269">
        <v>0.139475073449288</v>
      </c>
      <c r="CI40" s="197">
        <v>-0.104566146738604</v>
      </c>
      <c r="CJ40" s="269">
        <v>0.112387977623074</v>
      </c>
      <c r="CK40" s="197">
        <v>0.116435218437953</v>
      </c>
      <c r="CL40" s="269">
        <v>0.15997455982254399</v>
      </c>
      <c r="CM40" s="197">
        <v>4.7748387044479701E-2</v>
      </c>
      <c r="CN40" s="269">
        <v>0.12873901285105399</v>
      </c>
      <c r="CO40" s="197">
        <v>0.22884623409372601</v>
      </c>
      <c r="CP40" s="269">
        <v>0.195865088987354</v>
      </c>
      <c r="CQ40" s="197">
        <v>5.2229215444204703E-2</v>
      </c>
      <c r="CR40" s="269">
        <v>0.18735252729107099</v>
      </c>
      <c r="CS40" s="197">
        <v>1.6121243538079399</v>
      </c>
      <c r="CT40" s="277">
        <v>1.0538317186023201</v>
      </c>
    </row>
    <row r="41" spans="1:98" ht="12.95" customHeight="1" x14ac:dyDescent="0.2">
      <c r="A41" s="2" t="s">
        <v>369</v>
      </c>
      <c r="B41" s="12">
        <v>2</v>
      </c>
      <c r="C41" s="197">
        <v>-4.2842803961506998E-2</v>
      </c>
      <c r="D41" s="269">
        <v>0.14281709510114299</v>
      </c>
      <c r="E41" s="197">
        <v>0.14236081131886599</v>
      </c>
      <c r="F41" s="269">
        <v>0.149335723277604</v>
      </c>
      <c r="G41" s="197">
        <v>-2.67481127147189E-2</v>
      </c>
      <c r="H41" s="269">
        <v>0.109559651361006</v>
      </c>
      <c r="I41" s="197">
        <v>-0.14750801575101599</v>
      </c>
      <c r="J41" s="269">
        <v>0.150766543242601</v>
      </c>
      <c r="K41" s="197">
        <v>-0.110889101069251</v>
      </c>
      <c r="L41" s="269">
        <v>0.17460078302364601</v>
      </c>
      <c r="M41" s="197">
        <v>3.5570621918756901E-2</v>
      </c>
      <c r="N41" s="269">
        <v>0.19044965869921601</v>
      </c>
      <c r="O41" s="197">
        <v>0.133384716193019</v>
      </c>
      <c r="P41" s="269">
        <v>0.107909670712759</v>
      </c>
      <c r="Q41" s="197">
        <v>-0.51756152919368104</v>
      </c>
      <c r="R41" s="269">
        <v>0.100292015699033</v>
      </c>
      <c r="S41" s="197">
        <v>0.20820028884349201</v>
      </c>
      <c r="T41" s="269">
        <v>0.16555207988895301</v>
      </c>
      <c r="U41" s="197">
        <v>7.2396090118364606E-2</v>
      </c>
      <c r="V41" s="269">
        <v>0.12814123798847801</v>
      </c>
      <c r="W41" s="197">
        <v>-0.105710692970279</v>
      </c>
      <c r="X41" s="269">
        <v>0.10787983971939</v>
      </c>
      <c r="Y41" s="197">
        <v>0.27546623193419101</v>
      </c>
      <c r="Z41" s="269">
        <v>0.131292768333471</v>
      </c>
      <c r="AA41" s="197">
        <v>0.14273501719117301</v>
      </c>
      <c r="AB41" s="269">
        <v>0.149989288466995</v>
      </c>
      <c r="AC41" s="197">
        <v>7.78848761411116E-2</v>
      </c>
      <c r="AD41" s="269">
        <v>0.148462983696621</v>
      </c>
      <c r="AE41" s="197">
        <v>7.8125274317539697E-2</v>
      </c>
      <c r="AF41" s="269">
        <v>0.12631831654793199</v>
      </c>
      <c r="AG41" s="197">
        <v>1.8866060729056999</v>
      </c>
      <c r="AH41" s="269">
        <v>0.67224711700362405</v>
      </c>
      <c r="AI41" s="197">
        <v>-5.3126063988902503E-2</v>
      </c>
      <c r="AJ41" s="269">
        <v>0.14155408931088601</v>
      </c>
      <c r="AK41" s="197">
        <v>0.12729772001675399</v>
      </c>
      <c r="AL41" s="269">
        <v>0.13955664526838299</v>
      </c>
      <c r="AM41" s="197">
        <v>-1.37015684739351E-2</v>
      </c>
      <c r="AN41" s="269">
        <v>0.108315392072871</v>
      </c>
      <c r="AO41" s="197">
        <v>-0.16055421862216801</v>
      </c>
      <c r="AP41" s="269">
        <v>0.14821362699299501</v>
      </c>
      <c r="AQ41" s="197">
        <v>-9.34982035355678E-2</v>
      </c>
      <c r="AR41" s="269">
        <v>0.17447466676116999</v>
      </c>
      <c r="AS41" s="197">
        <v>4.1643452915377702E-2</v>
      </c>
      <c r="AT41" s="269">
        <v>0.190892637638717</v>
      </c>
      <c r="AU41" s="197">
        <v>0.117311215897307</v>
      </c>
      <c r="AV41" s="269">
        <v>0.106255110072717</v>
      </c>
      <c r="AW41" s="197">
        <v>-0.54269869471009002</v>
      </c>
      <c r="AX41" s="269">
        <v>0.10244155418442701</v>
      </c>
      <c r="AY41" s="197">
        <v>0.19624335461644599</v>
      </c>
      <c r="AZ41" s="269">
        <v>0.16945712582297401</v>
      </c>
      <c r="BA41" s="197">
        <v>8.8504887909784502E-2</v>
      </c>
      <c r="BB41" s="269">
        <v>0.12711847434412099</v>
      </c>
      <c r="BC41" s="197">
        <v>-0.13074479991822199</v>
      </c>
      <c r="BD41" s="269">
        <v>0.10852846971439301</v>
      </c>
      <c r="BE41" s="197">
        <v>0.28151197335356298</v>
      </c>
      <c r="BF41" s="269">
        <v>0.12968425574395001</v>
      </c>
      <c r="BG41" s="197">
        <v>0.14620497253136799</v>
      </c>
      <c r="BH41" s="269">
        <v>0.14972401239160399</v>
      </c>
      <c r="BI41" s="197">
        <v>8.5006735140429293E-2</v>
      </c>
      <c r="BJ41" s="269">
        <v>0.152623756981592</v>
      </c>
      <c r="BK41" s="197">
        <v>6.6547372076913594E-2</v>
      </c>
      <c r="BL41" s="269">
        <v>0.126264285426712</v>
      </c>
      <c r="BM41" s="197">
        <v>2.4793417158489799</v>
      </c>
      <c r="BN41" s="269">
        <v>0.876827773420365</v>
      </c>
      <c r="BO41" s="197">
        <v>-3.6802738934580602E-2</v>
      </c>
      <c r="BP41" s="269">
        <v>0.13484873111314499</v>
      </c>
      <c r="BQ41" s="197">
        <v>7.81909228813462E-2</v>
      </c>
      <c r="BR41" s="269">
        <v>0.12995033766431999</v>
      </c>
      <c r="BS41" s="197">
        <v>-6.8500759451458595E-4</v>
      </c>
      <c r="BT41" s="269">
        <v>0.110547753012602</v>
      </c>
      <c r="BU41" s="197">
        <v>-0.13199595648537099</v>
      </c>
      <c r="BV41" s="269">
        <v>0.14173530727689901</v>
      </c>
      <c r="BW41" s="197">
        <v>-0.112175682965625</v>
      </c>
      <c r="BX41" s="269">
        <v>0.17408748740705901</v>
      </c>
      <c r="BY41" s="197">
        <v>7.8910555448303804E-2</v>
      </c>
      <c r="BZ41" s="269">
        <v>0.18800027807539399</v>
      </c>
      <c r="CA41" s="197">
        <v>0.12491531253251301</v>
      </c>
      <c r="CB41" s="269">
        <v>9.8806102457212802E-2</v>
      </c>
      <c r="CC41" s="197">
        <v>-0.50135830245156099</v>
      </c>
      <c r="CD41" s="269">
        <v>9.8285463277532695E-2</v>
      </c>
      <c r="CE41" s="197">
        <v>0.23856406692048099</v>
      </c>
      <c r="CF41" s="269">
        <v>0.16477280130024299</v>
      </c>
      <c r="CG41" s="197">
        <v>6.5146720466820199E-2</v>
      </c>
      <c r="CH41" s="269">
        <v>0.131624686045996</v>
      </c>
      <c r="CI41" s="197">
        <v>-0.101233983844309</v>
      </c>
      <c r="CJ41" s="269">
        <v>0.107754515480982</v>
      </c>
      <c r="CK41" s="197">
        <v>0.243943243382095</v>
      </c>
      <c r="CL41" s="269">
        <v>0.13644752973482799</v>
      </c>
      <c r="CM41" s="197">
        <v>0.109517935170852</v>
      </c>
      <c r="CN41" s="269">
        <v>0.148022333903051</v>
      </c>
      <c r="CO41" s="197">
        <v>6.0970800965090298E-2</v>
      </c>
      <c r="CP41" s="269">
        <v>0.15205940981726601</v>
      </c>
      <c r="CQ41" s="197">
        <v>9.94992852266776E-2</v>
      </c>
      <c r="CR41" s="269">
        <v>0.12106869019923799</v>
      </c>
      <c r="CS41" s="197">
        <v>4.5173841384009297</v>
      </c>
      <c r="CT41" s="277">
        <v>1.15067678794799</v>
      </c>
    </row>
    <row r="42" spans="1:98" ht="12.95" customHeight="1" x14ac:dyDescent="0.2">
      <c r="A42" s="2" t="s">
        <v>370</v>
      </c>
      <c r="B42" s="12">
        <v>2</v>
      </c>
      <c r="C42" s="197">
        <v>0.398818341272412</v>
      </c>
      <c r="D42" s="269">
        <v>0.50559521439933797</v>
      </c>
      <c r="E42" s="197">
        <v>-0.35426521601631</v>
      </c>
      <c r="F42" s="269">
        <v>0.41181098478175798</v>
      </c>
      <c r="G42" s="197">
        <v>2.3257856437574999E-3</v>
      </c>
      <c r="H42" s="269">
        <v>0.24728872252664599</v>
      </c>
      <c r="I42" s="197">
        <v>-4.6036243108295502E-2</v>
      </c>
      <c r="J42" s="269">
        <v>0.246223000119485</v>
      </c>
      <c r="K42" s="197">
        <v>-4.9912439183808902E-2</v>
      </c>
      <c r="L42" s="269">
        <v>0.31670792371797801</v>
      </c>
      <c r="M42" s="197">
        <v>1.5175744829797199E-2</v>
      </c>
      <c r="N42" s="269">
        <v>0.34603058506821999</v>
      </c>
      <c r="O42" s="197">
        <v>0.15857796932150101</v>
      </c>
      <c r="P42" s="269">
        <v>0.163094627382186</v>
      </c>
      <c r="Q42" s="197">
        <v>-0.49278117022369999</v>
      </c>
      <c r="R42" s="269">
        <v>0.199460103698684</v>
      </c>
      <c r="S42" s="197">
        <v>6.2564195941415504E-2</v>
      </c>
      <c r="T42" s="269">
        <v>0.251242284547954</v>
      </c>
      <c r="U42" s="197">
        <v>0.15826338927352601</v>
      </c>
      <c r="V42" s="269">
        <v>0.25157343123564302</v>
      </c>
      <c r="W42" s="197">
        <v>0.17288009139058599</v>
      </c>
      <c r="X42" s="269">
        <v>0.19057337368879201</v>
      </c>
      <c r="Y42" s="197">
        <v>-4.1910677325923303E-2</v>
      </c>
      <c r="Z42" s="269">
        <v>0.184387178909456</v>
      </c>
      <c r="AA42" s="197">
        <v>5.7696932624684803E-2</v>
      </c>
      <c r="AB42" s="269">
        <v>0.27117700554396901</v>
      </c>
      <c r="AC42" s="197">
        <v>0.209951007765</v>
      </c>
      <c r="AD42" s="269">
        <v>0.27065353904605199</v>
      </c>
      <c r="AE42" s="197">
        <v>-7.5694038019781303E-3</v>
      </c>
      <c r="AF42" s="269">
        <v>0.195196134992694</v>
      </c>
      <c r="AG42" s="197">
        <v>0.97161304872784804</v>
      </c>
      <c r="AH42" s="269">
        <v>0.94877487484742595</v>
      </c>
      <c r="AI42" s="197">
        <v>0.30053422643232502</v>
      </c>
      <c r="AJ42" s="269">
        <v>0.51531273142332201</v>
      </c>
      <c r="AK42" s="197">
        <v>-0.22093598609958201</v>
      </c>
      <c r="AL42" s="269">
        <v>0.393261600950436</v>
      </c>
      <c r="AM42" s="197">
        <v>3.4682370000498598E-2</v>
      </c>
      <c r="AN42" s="269">
        <v>0.23952451835703401</v>
      </c>
      <c r="AO42" s="197">
        <v>-0.12769260234926899</v>
      </c>
      <c r="AP42" s="269">
        <v>0.253700047955284</v>
      </c>
      <c r="AQ42" s="197">
        <v>-4.9954777009921E-2</v>
      </c>
      <c r="AR42" s="269">
        <v>0.326148346628505</v>
      </c>
      <c r="AS42" s="197">
        <v>2.9949286772732599E-2</v>
      </c>
      <c r="AT42" s="269">
        <v>0.35944689725773199</v>
      </c>
      <c r="AU42" s="197">
        <v>0.17452183458238499</v>
      </c>
      <c r="AV42" s="269">
        <v>0.161910649559977</v>
      </c>
      <c r="AW42" s="197">
        <v>-0.54543221114875595</v>
      </c>
      <c r="AX42" s="269">
        <v>0.20200575754077901</v>
      </c>
      <c r="AY42" s="197">
        <v>6.4190806931632094E-2</v>
      </c>
      <c r="AZ42" s="269">
        <v>0.25510073958183999</v>
      </c>
      <c r="BA42" s="197">
        <v>0.12279025421957999</v>
      </c>
      <c r="BB42" s="269">
        <v>0.25195505811890001</v>
      </c>
      <c r="BC42" s="197">
        <v>0.20972777220441899</v>
      </c>
      <c r="BD42" s="269">
        <v>0.19401442763843099</v>
      </c>
      <c r="BE42" s="197">
        <v>-4.0783546476535301E-2</v>
      </c>
      <c r="BF42" s="269">
        <v>0.18246325151732001</v>
      </c>
      <c r="BG42" s="197">
        <v>4.0280445904378598E-2</v>
      </c>
      <c r="BH42" s="269">
        <v>0.27497425480804599</v>
      </c>
      <c r="BI42" s="197">
        <v>0.28606450797826999</v>
      </c>
      <c r="BJ42" s="269">
        <v>0.26787036748659998</v>
      </c>
      <c r="BK42" s="197">
        <v>-4.6959438169737203E-2</v>
      </c>
      <c r="BL42" s="269">
        <v>0.197314327715402</v>
      </c>
      <c r="BM42" s="197">
        <v>3.1573589415244498</v>
      </c>
      <c r="BN42" s="269">
        <v>1.3470360519993001</v>
      </c>
      <c r="BO42" s="197">
        <v>0.33224333214041701</v>
      </c>
      <c r="BP42" s="269">
        <v>0.50435195860467397</v>
      </c>
      <c r="BQ42" s="197">
        <v>-0.25902419376448099</v>
      </c>
      <c r="BR42" s="269">
        <v>0.38606034757594798</v>
      </c>
      <c r="BS42" s="197">
        <v>2.2602912501149298E-2</v>
      </c>
      <c r="BT42" s="269">
        <v>0.241686216162391</v>
      </c>
      <c r="BU42" s="197">
        <v>-0.15004146779408101</v>
      </c>
      <c r="BV42" s="269">
        <v>0.25538389461452898</v>
      </c>
      <c r="BW42" s="197">
        <v>-5.7675332679262399E-2</v>
      </c>
      <c r="BX42" s="269">
        <v>0.32905278925655501</v>
      </c>
      <c r="BY42" s="197">
        <v>3.8845483783453802E-2</v>
      </c>
      <c r="BZ42" s="269">
        <v>0.36173459437614403</v>
      </c>
      <c r="CA42" s="197">
        <v>0.16421889780420099</v>
      </c>
      <c r="CB42" s="269">
        <v>0.16550656821193199</v>
      </c>
      <c r="CC42" s="197">
        <v>-0.53283869628560898</v>
      </c>
      <c r="CD42" s="269">
        <v>0.20269788782301401</v>
      </c>
      <c r="CE42" s="197">
        <v>9.4601008883626506E-2</v>
      </c>
      <c r="CF42" s="269">
        <v>0.25416783924668701</v>
      </c>
      <c r="CG42" s="197">
        <v>0.10764661837936</v>
      </c>
      <c r="CH42" s="269">
        <v>0.25605996378173801</v>
      </c>
      <c r="CI42" s="197">
        <v>0.219311694665623</v>
      </c>
      <c r="CJ42" s="269">
        <v>0.19526743130472399</v>
      </c>
      <c r="CK42" s="197">
        <v>-1.8724395642156399E-2</v>
      </c>
      <c r="CL42" s="269">
        <v>0.185060308268858</v>
      </c>
      <c r="CM42" s="197">
        <v>2.5435916831777899E-2</v>
      </c>
      <c r="CN42" s="269">
        <v>0.27022972641376303</v>
      </c>
      <c r="CO42" s="197">
        <v>0.27546378277804401</v>
      </c>
      <c r="CP42" s="269">
        <v>0.26842924747012298</v>
      </c>
      <c r="CQ42" s="197">
        <v>-3.4204387318452399E-2</v>
      </c>
      <c r="CR42" s="269">
        <v>0.19530679173403401</v>
      </c>
      <c r="CS42" s="197">
        <v>3.44623663969963</v>
      </c>
      <c r="CT42" s="277">
        <v>1.5620463380724701</v>
      </c>
    </row>
    <row r="43" spans="1:98" ht="12.95" customHeight="1" x14ac:dyDescent="0.2">
      <c r="A43" s="2" t="s">
        <v>371</v>
      </c>
      <c r="B43" s="12">
        <v>2</v>
      </c>
      <c r="C43" s="197">
        <v>-9.9063437086928698E-3</v>
      </c>
      <c r="D43" s="269">
        <v>0.34396039913394499</v>
      </c>
      <c r="E43" s="197">
        <v>-1.73131709592142E-2</v>
      </c>
      <c r="F43" s="269">
        <v>0.30796602124102301</v>
      </c>
      <c r="G43" s="197">
        <v>-5.9624412172931102E-2</v>
      </c>
      <c r="H43" s="269">
        <v>0.332843734317183</v>
      </c>
      <c r="I43" s="197">
        <v>0.46050975126869798</v>
      </c>
      <c r="J43" s="269">
        <v>0.25923434288027503</v>
      </c>
      <c r="K43" s="197">
        <v>0.13741584005105201</v>
      </c>
      <c r="L43" s="269">
        <v>0.336501285475024</v>
      </c>
      <c r="M43" s="197">
        <v>-0.40578179563446898</v>
      </c>
      <c r="N43" s="269">
        <v>0.28409604078432699</v>
      </c>
      <c r="O43" s="197">
        <v>0.28110902300172502</v>
      </c>
      <c r="P43" s="269">
        <v>0.24417291125736601</v>
      </c>
      <c r="Q43" s="197">
        <v>-0.29026328355062497</v>
      </c>
      <c r="R43" s="269">
        <v>0.34460183145006401</v>
      </c>
      <c r="S43" s="197">
        <v>-9.0578391885386703E-2</v>
      </c>
      <c r="T43" s="269">
        <v>0.29028067361735499</v>
      </c>
      <c r="U43" s="197">
        <v>-0.25427710263109199</v>
      </c>
      <c r="V43" s="269">
        <v>0.37329934869368397</v>
      </c>
      <c r="W43" s="197">
        <v>-0.32723982123172402</v>
      </c>
      <c r="X43" s="269">
        <v>0.20095232916987099</v>
      </c>
      <c r="Y43" s="197">
        <v>0.20663474489231301</v>
      </c>
      <c r="Z43" s="269">
        <v>0.24078242426086799</v>
      </c>
      <c r="AA43" s="197">
        <v>0.47382602227519199</v>
      </c>
      <c r="AB43" s="269">
        <v>0.41215678433111902</v>
      </c>
      <c r="AC43" s="197">
        <v>0.38128896429884401</v>
      </c>
      <c r="AD43" s="269">
        <v>0.32776727234375702</v>
      </c>
      <c r="AE43" s="197">
        <v>8.6812582656729503E-2</v>
      </c>
      <c r="AF43" s="269">
        <v>0.280455630611816</v>
      </c>
      <c r="AG43" s="197">
        <v>3.4245275093946299</v>
      </c>
      <c r="AH43" s="269">
        <v>2.2267475597084201</v>
      </c>
      <c r="AI43" s="197">
        <v>3.3806529910504299E-2</v>
      </c>
      <c r="AJ43" s="269">
        <v>0.34989328816349402</v>
      </c>
      <c r="AK43" s="197">
        <v>-4.1134304199898601E-2</v>
      </c>
      <c r="AL43" s="269">
        <v>0.300954751121912</v>
      </c>
      <c r="AM43" s="197">
        <v>3.9323611481657597E-2</v>
      </c>
      <c r="AN43" s="269">
        <v>0.33858825161123302</v>
      </c>
      <c r="AO43" s="197">
        <v>0.46443949244049099</v>
      </c>
      <c r="AP43" s="269">
        <v>0.25646835476489699</v>
      </c>
      <c r="AQ43" s="197">
        <v>9.6589547283834398E-2</v>
      </c>
      <c r="AR43" s="269">
        <v>0.33563370894701</v>
      </c>
      <c r="AS43" s="197">
        <v>-0.40443644437283599</v>
      </c>
      <c r="AT43" s="269">
        <v>0.28002908683174399</v>
      </c>
      <c r="AU43" s="197">
        <v>0.28107941521515201</v>
      </c>
      <c r="AV43" s="269">
        <v>0.23768318887755599</v>
      </c>
      <c r="AW43" s="197">
        <v>-0.31774107641552002</v>
      </c>
      <c r="AX43" s="269">
        <v>0.347241999290343</v>
      </c>
      <c r="AY43" s="197">
        <v>-7.1460448388955003E-2</v>
      </c>
      <c r="AZ43" s="269">
        <v>0.30290658489101402</v>
      </c>
      <c r="BA43" s="197">
        <v>-0.34504990437031402</v>
      </c>
      <c r="BB43" s="269">
        <v>0.36991783468575701</v>
      </c>
      <c r="BC43" s="197">
        <v>-0.30490828980478801</v>
      </c>
      <c r="BD43" s="269">
        <v>0.20132124672603499</v>
      </c>
      <c r="BE43" s="197">
        <v>0.14047401361259501</v>
      </c>
      <c r="BF43" s="269">
        <v>0.24721194808915101</v>
      </c>
      <c r="BG43" s="197">
        <v>0.54918859203793802</v>
      </c>
      <c r="BH43" s="269">
        <v>0.41363068990163299</v>
      </c>
      <c r="BI43" s="197">
        <v>0.32993460248865297</v>
      </c>
      <c r="BJ43" s="269">
        <v>0.32750920190949401</v>
      </c>
      <c r="BK43" s="197">
        <v>9.7425771696858399E-2</v>
      </c>
      <c r="BL43" s="269">
        <v>0.29256585450629702</v>
      </c>
      <c r="BM43" s="197">
        <v>4.9853669365723396</v>
      </c>
      <c r="BN43" s="269">
        <v>2.50416273287032</v>
      </c>
      <c r="BO43" s="197">
        <v>5.6954773840204698E-2</v>
      </c>
      <c r="BP43" s="269">
        <v>0.349700047334357</v>
      </c>
      <c r="BQ43" s="197">
        <v>-1.90502877019318E-2</v>
      </c>
      <c r="BR43" s="269">
        <v>0.31449356195390799</v>
      </c>
      <c r="BS43" s="197">
        <v>2.3063807525045402E-2</v>
      </c>
      <c r="BT43" s="269">
        <v>0.33471805376498598</v>
      </c>
      <c r="BU43" s="197">
        <v>0.45118070837742902</v>
      </c>
      <c r="BV43" s="269">
        <v>0.25887589024847601</v>
      </c>
      <c r="BW43" s="197">
        <v>-2.2318707194856902E-3</v>
      </c>
      <c r="BX43" s="269">
        <v>0.32724225740165203</v>
      </c>
      <c r="BY43" s="197">
        <v>-0.28258715171436799</v>
      </c>
      <c r="BZ43" s="269">
        <v>0.28411494145699201</v>
      </c>
      <c r="CA43" s="197">
        <v>0.203478625885642</v>
      </c>
      <c r="CB43" s="269">
        <v>0.24356596703362099</v>
      </c>
      <c r="CC43" s="197">
        <v>-0.357923144674266</v>
      </c>
      <c r="CD43" s="269">
        <v>0.34837661477749998</v>
      </c>
      <c r="CE43" s="197">
        <v>-0.123076612573175</v>
      </c>
      <c r="CF43" s="269">
        <v>0.30257673320962802</v>
      </c>
      <c r="CG43" s="197">
        <v>-0.26326659216548698</v>
      </c>
      <c r="CH43" s="269">
        <v>0.36408086410997698</v>
      </c>
      <c r="CI43" s="197">
        <v>-0.35492736008211401</v>
      </c>
      <c r="CJ43" s="269">
        <v>0.212901194093361</v>
      </c>
      <c r="CK43" s="197">
        <v>0.160728130296031</v>
      </c>
      <c r="CL43" s="269">
        <v>0.24636711265466299</v>
      </c>
      <c r="CM43" s="197">
        <v>0.57089645165921998</v>
      </c>
      <c r="CN43" s="269">
        <v>0.40090497528451002</v>
      </c>
      <c r="CO43" s="197">
        <v>0.34369453874140699</v>
      </c>
      <c r="CP43" s="269">
        <v>0.32585889739104501</v>
      </c>
      <c r="CQ43" s="197">
        <v>0.123348852458856</v>
      </c>
      <c r="CR43" s="269">
        <v>0.29751753681920001</v>
      </c>
      <c r="CS43" s="197">
        <v>6.3208424958401501</v>
      </c>
      <c r="CT43" s="277">
        <v>2.7593125906715201</v>
      </c>
    </row>
    <row r="44" spans="1:98" ht="12.95" customHeight="1" x14ac:dyDescent="0.2">
      <c r="A44" s="2" t="s">
        <v>372</v>
      </c>
      <c r="B44" s="12">
        <v>2</v>
      </c>
      <c r="C44" s="197">
        <v>0.17202507329907801</v>
      </c>
      <c r="D44" s="269">
        <v>0.13928405799537799</v>
      </c>
      <c r="E44" s="197">
        <v>-3.8892746760634297E-2</v>
      </c>
      <c r="F44" s="269">
        <v>0.10982687816779101</v>
      </c>
      <c r="G44" s="197">
        <v>0.17687737643000601</v>
      </c>
      <c r="H44" s="269">
        <v>0.13223508227498601</v>
      </c>
      <c r="I44" s="197">
        <v>3.48292683760816E-2</v>
      </c>
      <c r="J44" s="269">
        <v>0.117245032735869</v>
      </c>
      <c r="K44" s="197">
        <v>7.7409125973150698E-3</v>
      </c>
      <c r="L44" s="269">
        <v>0.14764780316895701</v>
      </c>
      <c r="M44" s="197">
        <v>-8.0382009565076101E-2</v>
      </c>
      <c r="N44" s="269">
        <v>0.15264554284676901</v>
      </c>
      <c r="O44" s="197">
        <v>-3.1656121851827701E-2</v>
      </c>
      <c r="P44" s="269">
        <v>0.110769476854628</v>
      </c>
      <c r="Q44" s="197">
        <v>-0.46930661682974401</v>
      </c>
      <c r="R44" s="269">
        <v>0.10948505955309</v>
      </c>
      <c r="S44" s="197">
        <v>-0.131760077991458</v>
      </c>
      <c r="T44" s="269">
        <v>0.110196125471251</v>
      </c>
      <c r="U44" s="197">
        <v>0.18806473778268701</v>
      </c>
      <c r="V44" s="269">
        <v>0.122248782564359</v>
      </c>
      <c r="W44" s="197">
        <v>1.9500824343539998E-2</v>
      </c>
      <c r="X44" s="269">
        <v>0.122018148375392</v>
      </c>
      <c r="Y44" s="197">
        <v>0.10316457204280199</v>
      </c>
      <c r="Z44" s="269">
        <v>9.2838817322074399E-2</v>
      </c>
      <c r="AA44" s="197">
        <v>0.13775895260589999</v>
      </c>
      <c r="AB44" s="269">
        <v>0.12039446304800699</v>
      </c>
      <c r="AC44" s="197">
        <v>-0.161430274234452</v>
      </c>
      <c r="AD44" s="269">
        <v>0.10146410712874</v>
      </c>
      <c r="AE44" s="197">
        <v>0.24279419611810399</v>
      </c>
      <c r="AF44" s="269">
        <v>0.121951805923211</v>
      </c>
      <c r="AG44" s="197">
        <v>1.5177739969131301</v>
      </c>
      <c r="AH44" s="269">
        <v>0.65253624229870399</v>
      </c>
      <c r="AI44" s="197">
        <v>0.18668177185731999</v>
      </c>
      <c r="AJ44" s="269">
        <v>0.140589445094466</v>
      </c>
      <c r="AK44" s="197">
        <v>-5.1783416080641798E-2</v>
      </c>
      <c r="AL44" s="269">
        <v>0.112181896321317</v>
      </c>
      <c r="AM44" s="197">
        <v>0.17558167968308699</v>
      </c>
      <c r="AN44" s="269">
        <v>0.130897640744083</v>
      </c>
      <c r="AO44" s="197">
        <v>3.5723584437209702E-2</v>
      </c>
      <c r="AP44" s="269">
        <v>0.118030690564252</v>
      </c>
      <c r="AQ44" s="197">
        <v>5.33000879365104E-2</v>
      </c>
      <c r="AR44" s="269">
        <v>0.14158274533169701</v>
      </c>
      <c r="AS44" s="197">
        <v>-0.11253918553487099</v>
      </c>
      <c r="AT44" s="269">
        <v>0.14875411299896599</v>
      </c>
      <c r="AU44" s="197">
        <v>-3.1470618213771798E-2</v>
      </c>
      <c r="AV44" s="269">
        <v>0.10794843416087201</v>
      </c>
      <c r="AW44" s="197">
        <v>-0.48087021272569802</v>
      </c>
      <c r="AX44" s="269">
        <v>0.109631171045328</v>
      </c>
      <c r="AY44" s="197">
        <v>-0.10258470008312701</v>
      </c>
      <c r="AZ44" s="269">
        <v>0.11039020186906499</v>
      </c>
      <c r="BA44" s="197">
        <v>0.18675307882334299</v>
      </c>
      <c r="BB44" s="269">
        <v>0.120978683490941</v>
      </c>
      <c r="BC44" s="197">
        <v>1.4169148770226601E-2</v>
      </c>
      <c r="BD44" s="269">
        <v>0.123238700770197</v>
      </c>
      <c r="BE44" s="197">
        <v>0.125686873602118</v>
      </c>
      <c r="BF44" s="269">
        <v>9.6789856304619504E-2</v>
      </c>
      <c r="BG44" s="197">
        <v>0.13542415306529401</v>
      </c>
      <c r="BH44" s="269">
        <v>0.119655414076715</v>
      </c>
      <c r="BI44" s="197">
        <v>-0.16272281613586201</v>
      </c>
      <c r="BJ44" s="269">
        <v>0.10020518269232701</v>
      </c>
      <c r="BK44" s="197">
        <v>0.2471559477734</v>
      </c>
      <c r="BL44" s="269">
        <v>0.120609089718567</v>
      </c>
      <c r="BM44" s="197">
        <v>2.2900711028763601</v>
      </c>
      <c r="BN44" s="269">
        <v>0.93382465434504403</v>
      </c>
      <c r="BO44" s="197">
        <v>0.178744899787915</v>
      </c>
      <c r="BP44" s="269">
        <v>0.14126448547273299</v>
      </c>
      <c r="BQ44" s="197">
        <v>-5.6464986892539801E-2</v>
      </c>
      <c r="BR44" s="269">
        <v>0.11358350590960101</v>
      </c>
      <c r="BS44" s="197">
        <v>0.12066695470996799</v>
      </c>
      <c r="BT44" s="269">
        <v>0.12737330778733799</v>
      </c>
      <c r="BU44" s="197">
        <v>7.2600700634119497E-2</v>
      </c>
      <c r="BV44" s="269">
        <v>0.11377240069103201</v>
      </c>
      <c r="BW44" s="197">
        <v>7.5671665785467301E-2</v>
      </c>
      <c r="BX44" s="269">
        <v>0.137241707545154</v>
      </c>
      <c r="BY44" s="197">
        <v>-4.9534603605290599E-2</v>
      </c>
      <c r="BZ44" s="269">
        <v>0.13601524492577299</v>
      </c>
      <c r="CA44" s="197">
        <v>-7.4188310593524803E-3</v>
      </c>
      <c r="CB44" s="269">
        <v>0.109703964991186</v>
      </c>
      <c r="CC44" s="197">
        <v>-0.48226499813797902</v>
      </c>
      <c r="CD44" s="269">
        <v>0.10838757207029701</v>
      </c>
      <c r="CE44" s="197">
        <v>-0.15228556434010801</v>
      </c>
      <c r="CF44" s="269">
        <v>0.10490151105199801</v>
      </c>
      <c r="CG44" s="197">
        <v>0.165202011145271</v>
      </c>
      <c r="CH44" s="269">
        <v>0.110573433349406</v>
      </c>
      <c r="CI44" s="197">
        <v>2.4378414124079598E-2</v>
      </c>
      <c r="CJ44" s="269">
        <v>0.122289352205588</v>
      </c>
      <c r="CK44" s="197">
        <v>0.15085368556428599</v>
      </c>
      <c r="CL44" s="269">
        <v>8.6633745855898905E-2</v>
      </c>
      <c r="CM44" s="197">
        <v>0.121598535221773</v>
      </c>
      <c r="CN44" s="269">
        <v>0.106390954466227</v>
      </c>
      <c r="CO44" s="197">
        <v>-0.154082449425374</v>
      </c>
      <c r="CP44" s="269">
        <v>0.108106159473212</v>
      </c>
      <c r="CQ44" s="197">
        <v>0.21405362221274599</v>
      </c>
      <c r="CR44" s="269">
        <v>0.121181360443254</v>
      </c>
      <c r="CS44" s="197">
        <v>4.4168835460589797</v>
      </c>
      <c r="CT44" s="277">
        <v>1.57149976777949</v>
      </c>
    </row>
    <row r="45" spans="1:98" ht="12.95" customHeight="1" x14ac:dyDescent="0.2">
      <c r="A45" s="2" t="s">
        <v>373</v>
      </c>
      <c r="B45" s="12">
        <v>2</v>
      </c>
      <c r="C45" s="197">
        <v>0.49486346790923402</v>
      </c>
      <c r="D45" s="269">
        <v>0.264063819823662</v>
      </c>
      <c r="E45" s="197">
        <v>-0.18380769870866701</v>
      </c>
      <c r="F45" s="269">
        <v>0.23702446434058799</v>
      </c>
      <c r="G45" s="197">
        <v>6.3534766020522895E-2</v>
      </c>
      <c r="H45" s="269">
        <v>0.22201326243429501</v>
      </c>
      <c r="I45" s="197">
        <v>-8.47853111629506E-2</v>
      </c>
      <c r="J45" s="269">
        <v>0.25475362294537102</v>
      </c>
      <c r="K45" s="197">
        <v>1.4767300550565399E-2</v>
      </c>
      <c r="L45" s="269">
        <v>0.20877921974767499</v>
      </c>
      <c r="M45" s="197">
        <v>-6.65096760075191E-2</v>
      </c>
      <c r="N45" s="269">
        <v>0.17099363213965799</v>
      </c>
      <c r="O45" s="197">
        <v>6.06087309518571E-2</v>
      </c>
      <c r="P45" s="269">
        <v>0.12560843980171599</v>
      </c>
      <c r="Q45" s="197">
        <v>-0.121724213378028</v>
      </c>
      <c r="R45" s="269">
        <v>0.24224009387340301</v>
      </c>
      <c r="S45" s="197">
        <v>0.146395532026695</v>
      </c>
      <c r="T45" s="269">
        <v>0.18643811990286099</v>
      </c>
      <c r="U45" s="197">
        <v>0.179176411540482</v>
      </c>
      <c r="V45" s="269">
        <v>0.23198897853279299</v>
      </c>
      <c r="W45" s="197">
        <v>-0.24402762191093999</v>
      </c>
      <c r="X45" s="269">
        <v>0.11681603778215199</v>
      </c>
      <c r="Y45" s="197">
        <v>0.27369288799587099</v>
      </c>
      <c r="Z45" s="269">
        <v>0.183609275493305</v>
      </c>
      <c r="AA45" s="197">
        <v>-5.3335628640994497E-2</v>
      </c>
      <c r="AB45" s="269">
        <v>0.23996147257414099</v>
      </c>
      <c r="AC45" s="197">
        <v>-3.9333322340972497E-2</v>
      </c>
      <c r="AD45" s="269">
        <v>0.17331909198457199</v>
      </c>
      <c r="AE45" s="197">
        <v>0.340652700854784</v>
      </c>
      <c r="AF45" s="269">
        <v>0.19405918378716699</v>
      </c>
      <c r="AG45" s="197">
        <v>1.21309287185474</v>
      </c>
      <c r="AH45" s="269">
        <v>0.80338162096985599</v>
      </c>
      <c r="AI45" s="197">
        <v>0.49031567257340902</v>
      </c>
      <c r="AJ45" s="269">
        <v>0.26215112539755597</v>
      </c>
      <c r="AK45" s="197">
        <v>-0.13835371815261399</v>
      </c>
      <c r="AL45" s="269">
        <v>0.22612844290817599</v>
      </c>
      <c r="AM45" s="197">
        <v>4.6935619938734102E-2</v>
      </c>
      <c r="AN45" s="269">
        <v>0.22017699541152799</v>
      </c>
      <c r="AO45" s="197">
        <v>-1.56174084456915E-2</v>
      </c>
      <c r="AP45" s="269">
        <v>0.24333549520209699</v>
      </c>
      <c r="AQ45" s="197">
        <v>2.0699803235431701E-2</v>
      </c>
      <c r="AR45" s="269">
        <v>0.199753522309011</v>
      </c>
      <c r="AS45" s="197">
        <v>-8.4758302422771298E-2</v>
      </c>
      <c r="AT45" s="269">
        <v>0.16410479633997899</v>
      </c>
      <c r="AU45" s="197">
        <v>8.8381022849987806E-2</v>
      </c>
      <c r="AV45" s="269">
        <v>0.127263963314244</v>
      </c>
      <c r="AW45" s="197">
        <v>-0.12646693146996399</v>
      </c>
      <c r="AX45" s="269">
        <v>0.235902594757361</v>
      </c>
      <c r="AY45" s="197">
        <v>0.14579150570143401</v>
      </c>
      <c r="AZ45" s="269">
        <v>0.18151632697755801</v>
      </c>
      <c r="BA45" s="197">
        <v>0.14976890450240599</v>
      </c>
      <c r="BB45" s="269">
        <v>0.227417372645809</v>
      </c>
      <c r="BC45" s="197">
        <v>-0.27997567709162602</v>
      </c>
      <c r="BD45" s="269">
        <v>0.114853436448824</v>
      </c>
      <c r="BE45" s="197">
        <v>0.27229590582069602</v>
      </c>
      <c r="BF45" s="269">
        <v>0.183966686207161</v>
      </c>
      <c r="BG45" s="197">
        <v>-5.1323397306067803E-2</v>
      </c>
      <c r="BH45" s="269">
        <v>0.24105689106831399</v>
      </c>
      <c r="BI45" s="197">
        <v>2.4907297055579002E-2</v>
      </c>
      <c r="BJ45" s="269">
        <v>0.18266513178829699</v>
      </c>
      <c r="BK45" s="197">
        <v>0.30076966681227002</v>
      </c>
      <c r="BL45" s="269">
        <v>0.19435762797078901</v>
      </c>
      <c r="BM45" s="197">
        <v>3.12523717103076</v>
      </c>
      <c r="BN45" s="269">
        <v>1.1251510751845999</v>
      </c>
      <c r="BO45" s="197">
        <v>0.50194384765533495</v>
      </c>
      <c r="BP45" s="269">
        <v>0.26192046298344901</v>
      </c>
      <c r="BQ45" s="197">
        <v>-0.171208391862921</v>
      </c>
      <c r="BR45" s="269">
        <v>0.21704529972298101</v>
      </c>
      <c r="BS45" s="197">
        <v>2.9453987195671601E-2</v>
      </c>
      <c r="BT45" s="269">
        <v>0.22191076932590301</v>
      </c>
      <c r="BU45" s="197">
        <v>4.9122533955986902E-4</v>
      </c>
      <c r="BV45" s="269">
        <v>0.241779706937609</v>
      </c>
      <c r="BW45" s="197">
        <v>2.5793021103457801E-2</v>
      </c>
      <c r="BX45" s="269">
        <v>0.20233050736953601</v>
      </c>
      <c r="BY45" s="197">
        <v>-0.11267144638790599</v>
      </c>
      <c r="BZ45" s="269">
        <v>0.16815379268337399</v>
      </c>
      <c r="CA45" s="197">
        <v>0.107724322874045</v>
      </c>
      <c r="CB45" s="269">
        <v>0.12982091037670801</v>
      </c>
      <c r="CC45" s="197">
        <v>-0.141061878453069</v>
      </c>
      <c r="CD45" s="269">
        <v>0.23077129501531099</v>
      </c>
      <c r="CE45" s="197">
        <v>0.121976757931284</v>
      </c>
      <c r="CF45" s="269">
        <v>0.17780450078208801</v>
      </c>
      <c r="CG45" s="197">
        <v>0.17734997936161401</v>
      </c>
      <c r="CH45" s="269">
        <v>0.221454143775798</v>
      </c>
      <c r="CI45" s="197">
        <v>-0.28545292036104802</v>
      </c>
      <c r="CJ45" s="269">
        <v>0.117770510656283</v>
      </c>
      <c r="CK45" s="197">
        <v>0.26523649261839799</v>
      </c>
      <c r="CL45" s="269">
        <v>0.18057429471453801</v>
      </c>
      <c r="CM45" s="197">
        <v>-3.50731654630232E-2</v>
      </c>
      <c r="CN45" s="269">
        <v>0.23055335506512101</v>
      </c>
      <c r="CO45" s="197">
        <v>2.6241029985283899E-2</v>
      </c>
      <c r="CP45" s="269">
        <v>0.183809185350542</v>
      </c>
      <c r="CQ45" s="197">
        <v>0.29519721192649101</v>
      </c>
      <c r="CR45" s="269">
        <v>0.19362067026396701</v>
      </c>
      <c r="CS45" s="197">
        <v>4.0324950673042697</v>
      </c>
      <c r="CT45" s="277">
        <v>1.3290244894354999</v>
      </c>
    </row>
    <row r="46" spans="1:98" ht="12.95" customHeight="1" x14ac:dyDescent="0.2">
      <c r="A46" s="2" t="s">
        <v>374</v>
      </c>
      <c r="B46" s="12">
        <v>2</v>
      </c>
      <c r="C46" s="197">
        <v>0.62698471971955905</v>
      </c>
      <c r="D46" s="269">
        <v>0.18476012143509299</v>
      </c>
      <c r="E46" s="197">
        <v>-0.37469803990089601</v>
      </c>
      <c r="F46" s="269">
        <v>0.18327412049446901</v>
      </c>
      <c r="G46" s="197">
        <v>-0.18343005245513599</v>
      </c>
      <c r="H46" s="269">
        <v>0.199918622728883</v>
      </c>
      <c r="I46" s="197">
        <v>6.9027964622613694E-2</v>
      </c>
      <c r="J46" s="269">
        <v>0.16216258346835399</v>
      </c>
      <c r="K46" s="197">
        <v>0.10178181853291</v>
      </c>
      <c r="L46" s="269">
        <v>0.17470034409806201</v>
      </c>
      <c r="M46" s="197">
        <v>-9.5762950101664995E-2</v>
      </c>
      <c r="N46" s="269">
        <v>0.18594468713913601</v>
      </c>
      <c r="O46" s="197">
        <v>0.10597052283090801</v>
      </c>
      <c r="P46" s="269">
        <v>0.122498316570608</v>
      </c>
      <c r="Q46" s="197">
        <v>-0.25501747747026499</v>
      </c>
      <c r="R46" s="269">
        <v>0.14023338449890199</v>
      </c>
      <c r="S46" s="197">
        <v>-1.86961338104833E-3</v>
      </c>
      <c r="T46" s="269">
        <v>0.29622743196176299</v>
      </c>
      <c r="U46" s="197">
        <v>-0.31765923804991097</v>
      </c>
      <c r="V46" s="269">
        <v>0.17127331237118501</v>
      </c>
      <c r="W46" s="197">
        <v>0.18717683034323801</v>
      </c>
      <c r="X46" s="269">
        <v>0.13880409430605201</v>
      </c>
      <c r="Y46" s="197">
        <v>0.112141996269208</v>
      </c>
      <c r="Z46" s="269">
        <v>0.12915655222101599</v>
      </c>
      <c r="AA46" s="197">
        <v>0.34185547425605101</v>
      </c>
      <c r="AB46" s="269">
        <v>0.21217913505475899</v>
      </c>
      <c r="AC46" s="197">
        <v>0.31157959734109097</v>
      </c>
      <c r="AD46" s="269">
        <v>0.159742141001431</v>
      </c>
      <c r="AE46" s="197">
        <v>-0.157410139442721</v>
      </c>
      <c r="AF46" s="269">
        <v>0.138419598611737</v>
      </c>
      <c r="AG46" s="197">
        <v>1.9202192211010101</v>
      </c>
      <c r="AH46" s="269">
        <v>0.98508423840799997</v>
      </c>
      <c r="AI46" s="197">
        <v>0.65572412278333903</v>
      </c>
      <c r="AJ46" s="269">
        <v>0.19751471228192699</v>
      </c>
      <c r="AK46" s="197">
        <v>-0.37094923200031399</v>
      </c>
      <c r="AL46" s="269">
        <v>0.186073910081577</v>
      </c>
      <c r="AM46" s="197">
        <v>-0.170285737594075</v>
      </c>
      <c r="AN46" s="269">
        <v>0.19780598002973701</v>
      </c>
      <c r="AO46" s="197">
        <v>6.2609803174953294E-2</v>
      </c>
      <c r="AP46" s="269">
        <v>0.15471270909392901</v>
      </c>
      <c r="AQ46" s="197">
        <v>0.11616757400622001</v>
      </c>
      <c r="AR46" s="269">
        <v>0.17939908984196201</v>
      </c>
      <c r="AS46" s="197">
        <v>-0.10055350857780899</v>
      </c>
      <c r="AT46" s="269">
        <v>0.188346292764349</v>
      </c>
      <c r="AU46" s="197">
        <v>8.4139472734211407E-2</v>
      </c>
      <c r="AV46" s="269">
        <v>0.122645251601825</v>
      </c>
      <c r="AW46" s="197">
        <v>-0.28027476106614402</v>
      </c>
      <c r="AX46" s="269">
        <v>0.13747650625573099</v>
      </c>
      <c r="AY46" s="197">
        <v>-1.66627682619289E-2</v>
      </c>
      <c r="AZ46" s="269">
        <v>0.28481817122719799</v>
      </c>
      <c r="BA46" s="197">
        <v>-0.31061922924444801</v>
      </c>
      <c r="BB46" s="269">
        <v>0.17558304084613</v>
      </c>
      <c r="BC46" s="197">
        <v>0.17361708580138699</v>
      </c>
      <c r="BD46" s="269">
        <v>0.139286377226399</v>
      </c>
      <c r="BE46" s="197">
        <v>0.108352438834454</v>
      </c>
      <c r="BF46" s="269">
        <v>0.12977587642407501</v>
      </c>
      <c r="BG46" s="197">
        <v>0.33931102688878501</v>
      </c>
      <c r="BH46" s="269">
        <v>0.21267569133498099</v>
      </c>
      <c r="BI46" s="197">
        <v>0.32762143394425403</v>
      </c>
      <c r="BJ46" s="269">
        <v>0.161664799597073</v>
      </c>
      <c r="BK46" s="197">
        <v>-0.188417426617006</v>
      </c>
      <c r="BL46" s="269">
        <v>0.13863844364251099</v>
      </c>
      <c r="BM46" s="197">
        <v>2.8725591989283799</v>
      </c>
      <c r="BN46" s="269">
        <v>1.18471283002311</v>
      </c>
      <c r="BO46" s="197">
        <v>0.67841596689278105</v>
      </c>
      <c r="BP46" s="269">
        <v>0.19997529501758701</v>
      </c>
      <c r="BQ46" s="197">
        <v>-0.37736467705492599</v>
      </c>
      <c r="BR46" s="269">
        <v>0.185954578304587</v>
      </c>
      <c r="BS46" s="197">
        <v>-0.16768624598340401</v>
      </c>
      <c r="BT46" s="269">
        <v>0.198970341382256</v>
      </c>
      <c r="BU46" s="197">
        <v>6.2795876172557302E-2</v>
      </c>
      <c r="BV46" s="269">
        <v>0.15062188794982401</v>
      </c>
      <c r="BW46" s="197">
        <v>0.100941511534416</v>
      </c>
      <c r="BX46" s="269">
        <v>0.17752111409911001</v>
      </c>
      <c r="BY46" s="197">
        <v>-8.2638760061669397E-2</v>
      </c>
      <c r="BZ46" s="269">
        <v>0.18732943499102001</v>
      </c>
      <c r="CA46" s="197">
        <v>9.3114778813576604E-2</v>
      </c>
      <c r="CB46" s="269">
        <v>0.123026007379374</v>
      </c>
      <c r="CC46" s="197">
        <v>-0.291689347848679</v>
      </c>
      <c r="CD46" s="269">
        <v>0.13345710293433</v>
      </c>
      <c r="CE46" s="197">
        <v>-6.748089560879E-3</v>
      </c>
      <c r="CF46" s="269">
        <v>0.28541740370872798</v>
      </c>
      <c r="CG46" s="197">
        <v>-0.284337429472517</v>
      </c>
      <c r="CH46" s="269">
        <v>0.176338646930433</v>
      </c>
      <c r="CI46" s="197">
        <v>0.15859069480020699</v>
      </c>
      <c r="CJ46" s="269">
        <v>0.13726968859469599</v>
      </c>
      <c r="CK46" s="197">
        <v>0.100512036454318</v>
      </c>
      <c r="CL46" s="269">
        <v>0.13884564186871101</v>
      </c>
      <c r="CM46" s="197">
        <v>0.32570124610905199</v>
      </c>
      <c r="CN46" s="269">
        <v>0.214004496989152</v>
      </c>
      <c r="CO46" s="197">
        <v>0.31572463426396302</v>
      </c>
      <c r="CP46" s="269">
        <v>0.16270838930377099</v>
      </c>
      <c r="CQ46" s="197">
        <v>-0.19304940539940399</v>
      </c>
      <c r="CR46" s="269">
        <v>0.136899039180813</v>
      </c>
      <c r="CS46" s="197">
        <v>3.4328835164951599</v>
      </c>
      <c r="CT46" s="277">
        <v>1.5121527562309101</v>
      </c>
    </row>
    <row r="47" spans="1:98" ht="12.95" customHeight="1" x14ac:dyDescent="0.2">
      <c r="A47" s="2" t="s">
        <v>375</v>
      </c>
      <c r="B47" s="12">
        <v>2</v>
      </c>
      <c r="C47" s="197">
        <v>0.47085950391464598</v>
      </c>
      <c r="D47" s="269">
        <v>0.21297835631532699</v>
      </c>
      <c r="E47" s="197">
        <v>-7.2248769575852297E-3</v>
      </c>
      <c r="F47" s="269">
        <v>0.190212996101285</v>
      </c>
      <c r="G47" s="197">
        <v>0.37405936711120102</v>
      </c>
      <c r="H47" s="269">
        <v>0.31065041914312702</v>
      </c>
      <c r="I47" s="197">
        <v>-5.3354369806462298E-2</v>
      </c>
      <c r="J47" s="269">
        <v>0.13914890553783901</v>
      </c>
      <c r="K47" s="197">
        <v>-3.6330267368091501E-2</v>
      </c>
      <c r="L47" s="269">
        <v>0.20176649650815201</v>
      </c>
      <c r="M47" s="197">
        <v>4.3750389866572103E-3</v>
      </c>
      <c r="N47" s="269">
        <v>0.19977298301457</v>
      </c>
      <c r="O47" s="197">
        <v>-7.5588733115450502E-2</v>
      </c>
      <c r="P47" s="269">
        <v>8.1876890851618006E-2</v>
      </c>
      <c r="Q47" s="197">
        <v>-0.46322626406490802</v>
      </c>
      <c r="R47" s="269">
        <v>0.118313214181648</v>
      </c>
      <c r="S47" s="197">
        <v>0.38531730830682598</v>
      </c>
      <c r="T47" s="269">
        <v>0.13742233963283601</v>
      </c>
      <c r="U47" s="197">
        <v>-8.94290605514215E-3</v>
      </c>
      <c r="V47" s="269">
        <v>0.166530772123724</v>
      </c>
      <c r="W47" s="197">
        <v>4.2700964342846599E-2</v>
      </c>
      <c r="X47" s="269">
        <v>0.108432323685618</v>
      </c>
      <c r="Y47" s="197">
        <v>-0.105090049317318</v>
      </c>
      <c r="Z47" s="269">
        <v>0.102799116336834</v>
      </c>
      <c r="AA47" s="197">
        <v>8.6584163941926695E-2</v>
      </c>
      <c r="AB47" s="269">
        <v>0.16417218570755199</v>
      </c>
      <c r="AC47" s="197">
        <v>0.36952148966331799</v>
      </c>
      <c r="AD47" s="269">
        <v>0.201693893800796</v>
      </c>
      <c r="AE47" s="197">
        <v>-0.10710590560085601</v>
      </c>
      <c r="AF47" s="269">
        <v>0.148196824852625</v>
      </c>
      <c r="AG47" s="197">
        <v>2.2758854320879198</v>
      </c>
      <c r="AH47" s="269">
        <v>0.67085351231999502</v>
      </c>
      <c r="AI47" s="197">
        <v>0.43966116309975301</v>
      </c>
      <c r="AJ47" s="269">
        <v>0.20582218580940501</v>
      </c>
      <c r="AK47" s="197">
        <v>-6.9519888219192298E-3</v>
      </c>
      <c r="AL47" s="269">
        <v>0.189350930055184</v>
      </c>
      <c r="AM47" s="197">
        <v>0.39515610700890402</v>
      </c>
      <c r="AN47" s="269">
        <v>0.31424617595621501</v>
      </c>
      <c r="AO47" s="197">
        <v>-6.1816129845906502E-2</v>
      </c>
      <c r="AP47" s="269">
        <v>0.139703711922959</v>
      </c>
      <c r="AQ47" s="197">
        <v>-4.1085258776764902E-2</v>
      </c>
      <c r="AR47" s="269">
        <v>0.20185017921161399</v>
      </c>
      <c r="AS47" s="197">
        <v>1.7912892542574999E-2</v>
      </c>
      <c r="AT47" s="269">
        <v>0.20085229188238901</v>
      </c>
      <c r="AU47" s="197">
        <v>-6.2021407298768698E-2</v>
      </c>
      <c r="AV47" s="269">
        <v>8.1814941942833702E-2</v>
      </c>
      <c r="AW47" s="197">
        <v>-0.460783942152101</v>
      </c>
      <c r="AX47" s="269">
        <v>0.11856490153919801</v>
      </c>
      <c r="AY47" s="197">
        <v>0.38027465303748498</v>
      </c>
      <c r="AZ47" s="269">
        <v>0.137305286670315</v>
      </c>
      <c r="BA47" s="197">
        <v>-2.5228997074729202E-2</v>
      </c>
      <c r="BB47" s="269">
        <v>0.16765730865767101</v>
      </c>
      <c r="BC47" s="197">
        <v>3.7282392997836401E-2</v>
      </c>
      <c r="BD47" s="269">
        <v>0.109457246025293</v>
      </c>
      <c r="BE47" s="197">
        <v>-0.11719359931676999</v>
      </c>
      <c r="BF47" s="269">
        <v>0.10318072562660401</v>
      </c>
      <c r="BG47" s="197">
        <v>8.95448065751865E-2</v>
      </c>
      <c r="BH47" s="269">
        <v>0.16412464946882499</v>
      </c>
      <c r="BI47" s="197">
        <v>0.385752679331204</v>
      </c>
      <c r="BJ47" s="269">
        <v>0.19822431263440901</v>
      </c>
      <c r="BK47" s="197">
        <v>-0.13606942770758701</v>
      </c>
      <c r="BL47" s="269">
        <v>0.14846646085673701</v>
      </c>
      <c r="BM47" s="197">
        <v>2.6791562776881999</v>
      </c>
      <c r="BN47" s="269">
        <v>0.77945110344678703</v>
      </c>
      <c r="BO47" s="197">
        <v>0.454079446777233</v>
      </c>
      <c r="BP47" s="269">
        <v>0.20798598576855201</v>
      </c>
      <c r="BQ47" s="197">
        <v>-3.28805666847359E-2</v>
      </c>
      <c r="BR47" s="269">
        <v>0.18777232513106401</v>
      </c>
      <c r="BS47" s="197">
        <v>0.38575746226484098</v>
      </c>
      <c r="BT47" s="269">
        <v>0.31200362262084602</v>
      </c>
      <c r="BU47" s="197">
        <v>-5.8846327014267501E-2</v>
      </c>
      <c r="BV47" s="269">
        <v>0.139057708341494</v>
      </c>
      <c r="BW47" s="197">
        <v>-3.04861515373793E-2</v>
      </c>
      <c r="BX47" s="269">
        <v>0.204217615459128</v>
      </c>
      <c r="BY47" s="197">
        <v>4.1156184616521201E-2</v>
      </c>
      <c r="BZ47" s="269">
        <v>0.20128557490834101</v>
      </c>
      <c r="CA47" s="197">
        <v>-5.6394709825334802E-2</v>
      </c>
      <c r="CB47" s="269">
        <v>8.1970599876598105E-2</v>
      </c>
      <c r="CC47" s="197">
        <v>-0.47693189080929199</v>
      </c>
      <c r="CD47" s="269">
        <v>0.118036895436606</v>
      </c>
      <c r="CE47" s="197">
        <v>0.38744228023399901</v>
      </c>
      <c r="CF47" s="269">
        <v>0.139667763493773</v>
      </c>
      <c r="CG47" s="197">
        <v>-1.9980394133241899E-2</v>
      </c>
      <c r="CH47" s="269">
        <v>0.16770527319995601</v>
      </c>
      <c r="CI47" s="197">
        <v>6.5776486209721693E-2</v>
      </c>
      <c r="CJ47" s="269">
        <v>0.109650801162381</v>
      </c>
      <c r="CK47" s="197">
        <v>-0.13934811136210701</v>
      </c>
      <c r="CL47" s="269">
        <v>0.10242222565539</v>
      </c>
      <c r="CM47" s="197">
        <v>9.9396518698538106E-2</v>
      </c>
      <c r="CN47" s="269">
        <v>0.16570610814905701</v>
      </c>
      <c r="CO47" s="197">
        <v>0.37489598765555898</v>
      </c>
      <c r="CP47" s="269">
        <v>0.19679937075182799</v>
      </c>
      <c r="CQ47" s="197">
        <v>-0.149376853735289</v>
      </c>
      <c r="CR47" s="269">
        <v>0.15261342281215901</v>
      </c>
      <c r="CS47" s="197">
        <v>3.2035395001331501</v>
      </c>
      <c r="CT47" s="277">
        <v>0.93473423173330195</v>
      </c>
    </row>
    <row r="48" spans="1:98" ht="12.95" customHeight="1" x14ac:dyDescent="0.2">
      <c r="A48" s="2" t="s">
        <v>376</v>
      </c>
      <c r="B48" s="12">
        <v>2</v>
      </c>
      <c r="C48" s="197">
        <v>-0.352575208581968</v>
      </c>
      <c r="D48" s="269">
        <v>0.25247739022661397</v>
      </c>
      <c r="E48" s="197">
        <v>-2.7722641991641199E-2</v>
      </c>
      <c r="F48" s="269">
        <v>0.22031857300899901</v>
      </c>
      <c r="G48" s="197">
        <v>0.50745019725405605</v>
      </c>
      <c r="H48" s="269">
        <v>0.177742628585457</v>
      </c>
      <c r="I48" s="197">
        <v>5.1688286188181401E-2</v>
      </c>
      <c r="J48" s="269">
        <v>0.18618466900632</v>
      </c>
      <c r="K48" s="197">
        <v>-0.54770492313656904</v>
      </c>
      <c r="L48" s="269">
        <v>0.171494040615291</v>
      </c>
      <c r="M48" s="197">
        <v>0.33054107781599201</v>
      </c>
      <c r="N48" s="269">
        <v>0.159123479264734</v>
      </c>
      <c r="O48" s="197">
        <v>0.18385211365784401</v>
      </c>
      <c r="P48" s="269">
        <v>0.12065128420699101</v>
      </c>
      <c r="Q48" s="197">
        <v>-0.39502284079832101</v>
      </c>
      <c r="R48" s="269">
        <v>0.12713190624814599</v>
      </c>
      <c r="S48" s="197">
        <v>0.36254713211796802</v>
      </c>
      <c r="T48" s="269">
        <v>0.158724607789896</v>
      </c>
      <c r="U48" s="197">
        <v>0.190238034681565</v>
      </c>
      <c r="V48" s="269">
        <v>0.13763700390657899</v>
      </c>
      <c r="W48" s="197">
        <v>6.9636973710179906E-2</v>
      </c>
      <c r="X48" s="269">
        <v>0.11917761632554499</v>
      </c>
      <c r="Y48" s="197">
        <v>-2.5546618557516099E-2</v>
      </c>
      <c r="Z48" s="269">
        <v>0.13240839793568801</v>
      </c>
      <c r="AA48" s="197">
        <v>0.30785647021013801</v>
      </c>
      <c r="AB48" s="269">
        <v>0.170155709927551</v>
      </c>
      <c r="AC48" s="197">
        <v>0.16257926433634601</v>
      </c>
      <c r="AD48" s="269">
        <v>0.15389807243776499</v>
      </c>
      <c r="AE48" s="197">
        <v>0.21633960960705501</v>
      </c>
      <c r="AF48" s="269">
        <v>0.161539757196803</v>
      </c>
      <c r="AG48" s="197">
        <v>3.91594534998621</v>
      </c>
      <c r="AH48" s="269">
        <v>0.95076558396848998</v>
      </c>
      <c r="AI48" s="197">
        <v>-0.35071948534772901</v>
      </c>
      <c r="AJ48" s="269">
        <v>0.25673819235267398</v>
      </c>
      <c r="AK48" s="197">
        <v>4.6452474823240601E-2</v>
      </c>
      <c r="AL48" s="269">
        <v>0.229327203791441</v>
      </c>
      <c r="AM48" s="197">
        <v>0.51884972745989599</v>
      </c>
      <c r="AN48" s="269">
        <v>0.17434003057063999</v>
      </c>
      <c r="AO48" s="197">
        <v>6.8305472067399994E-2</v>
      </c>
      <c r="AP48" s="269">
        <v>0.18566762260351299</v>
      </c>
      <c r="AQ48" s="197">
        <v>-0.53808987524502505</v>
      </c>
      <c r="AR48" s="269">
        <v>0.17288195795355901</v>
      </c>
      <c r="AS48" s="197">
        <v>0.31417625926360299</v>
      </c>
      <c r="AT48" s="269">
        <v>0.16190706591645401</v>
      </c>
      <c r="AU48" s="197">
        <v>0.15409219762826601</v>
      </c>
      <c r="AV48" s="269">
        <v>0.11845931373850301</v>
      </c>
      <c r="AW48" s="197">
        <v>-0.41352004968523098</v>
      </c>
      <c r="AX48" s="269">
        <v>0.12656541515878</v>
      </c>
      <c r="AY48" s="197">
        <v>0.41166236263397099</v>
      </c>
      <c r="AZ48" s="269">
        <v>0.15780247899497399</v>
      </c>
      <c r="BA48" s="197">
        <v>0.14719133774013199</v>
      </c>
      <c r="BB48" s="269">
        <v>0.141514625414253</v>
      </c>
      <c r="BC48" s="197">
        <v>3.1125424027567201E-2</v>
      </c>
      <c r="BD48" s="269">
        <v>0.12268240065967199</v>
      </c>
      <c r="BE48" s="197">
        <v>-3.9895102259111101E-3</v>
      </c>
      <c r="BF48" s="269">
        <v>0.13546142316866699</v>
      </c>
      <c r="BG48" s="197">
        <v>0.29815952217971298</v>
      </c>
      <c r="BH48" s="269">
        <v>0.169561046947555</v>
      </c>
      <c r="BI48" s="197">
        <v>0.18042128103559699</v>
      </c>
      <c r="BJ48" s="269">
        <v>0.151090665957405</v>
      </c>
      <c r="BK48" s="197">
        <v>0.212464795608651</v>
      </c>
      <c r="BL48" s="269">
        <v>0.15931322422289301</v>
      </c>
      <c r="BM48" s="197">
        <v>5.02116141318277</v>
      </c>
      <c r="BN48" s="269">
        <v>1.07787205497867</v>
      </c>
      <c r="BO48" s="197">
        <v>-0.35646824000982402</v>
      </c>
      <c r="BP48" s="269">
        <v>0.258814210180147</v>
      </c>
      <c r="BQ48" s="197">
        <v>3.2402718052049299E-2</v>
      </c>
      <c r="BR48" s="269">
        <v>0.23527746180918099</v>
      </c>
      <c r="BS48" s="197">
        <v>0.55495304214794505</v>
      </c>
      <c r="BT48" s="269">
        <v>0.17833962991438801</v>
      </c>
      <c r="BU48" s="197">
        <v>7.2196747035300199E-2</v>
      </c>
      <c r="BV48" s="269">
        <v>0.18574583711772499</v>
      </c>
      <c r="BW48" s="197">
        <v>-0.51231331689387205</v>
      </c>
      <c r="BX48" s="269">
        <v>0.17284691716005299</v>
      </c>
      <c r="BY48" s="197">
        <v>0.30609263385626101</v>
      </c>
      <c r="BZ48" s="269">
        <v>0.16120496189328001</v>
      </c>
      <c r="CA48" s="197">
        <v>0.148458513612893</v>
      </c>
      <c r="CB48" s="269">
        <v>0.119193087994848</v>
      </c>
      <c r="CC48" s="197">
        <v>-0.421706092527596</v>
      </c>
      <c r="CD48" s="269">
        <v>0.12825689129710399</v>
      </c>
      <c r="CE48" s="197">
        <v>0.419108138720023</v>
      </c>
      <c r="CF48" s="269">
        <v>0.15788932649190601</v>
      </c>
      <c r="CG48" s="197">
        <v>0.14503580994392501</v>
      </c>
      <c r="CH48" s="269">
        <v>0.14096210957379299</v>
      </c>
      <c r="CI48" s="197">
        <v>4.9474529080688501E-2</v>
      </c>
      <c r="CJ48" s="269">
        <v>0.122384800209677</v>
      </c>
      <c r="CK48" s="197">
        <v>2.2535737704013998E-3</v>
      </c>
      <c r="CL48" s="269">
        <v>0.13603144505886</v>
      </c>
      <c r="CM48" s="197">
        <v>0.28132788108881501</v>
      </c>
      <c r="CN48" s="269">
        <v>0.16729976151979201</v>
      </c>
      <c r="CO48" s="197">
        <v>0.171769297232923</v>
      </c>
      <c r="CP48" s="269">
        <v>0.15226052370283799</v>
      </c>
      <c r="CQ48" s="197">
        <v>0.20375931343079701</v>
      </c>
      <c r="CR48" s="269">
        <v>0.157379661056856</v>
      </c>
      <c r="CS48" s="197">
        <v>5.3875377199260504</v>
      </c>
      <c r="CT48" s="277">
        <v>1.25338698970925</v>
      </c>
    </row>
    <row r="49" spans="1:98" ht="12.95" customHeight="1" x14ac:dyDescent="0.2">
      <c r="A49" s="2" t="s">
        <v>377</v>
      </c>
      <c r="B49" s="12">
        <v>2</v>
      </c>
      <c r="C49" s="197">
        <v>-5.2311089077149597E-2</v>
      </c>
      <c r="D49" s="269">
        <v>0.25472161538131299</v>
      </c>
      <c r="E49" s="197">
        <v>0.48421915227191098</v>
      </c>
      <c r="F49" s="269">
        <v>0.222770041899649</v>
      </c>
      <c r="G49" s="197">
        <v>-0.40904060490810101</v>
      </c>
      <c r="H49" s="269">
        <v>0.26841491216459201</v>
      </c>
      <c r="I49" s="197">
        <v>5.7971721570810902E-2</v>
      </c>
      <c r="J49" s="269">
        <v>0.25661194902073498</v>
      </c>
      <c r="K49" s="197">
        <v>0.180685321950975</v>
      </c>
      <c r="L49" s="269">
        <v>0.297690834662732</v>
      </c>
      <c r="M49" s="197">
        <v>2.19175948322183E-2</v>
      </c>
      <c r="N49" s="269">
        <v>0.252834958547073</v>
      </c>
      <c r="O49" s="197">
        <v>-0.20639497588389799</v>
      </c>
      <c r="P49" s="269">
        <v>0.16271749630989199</v>
      </c>
      <c r="Q49" s="197">
        <v>-0.36145916539934903</v>
      </c>
      <c r="R49" s="269">
        <v>0.207780802866954</v>
      </c>
      <c r="S49" s="197">
        <v>-5.2608547554183302E-2</v>
      </c>
      <c r="T49" s="269">
        <v>0.21910574886522399</v>
      </c>
      <c r="U49" s="197">
        <v>3.3145512361055103E-4</v>
      </c>
      <c r="V49" s="269">
        <v>0.255763780931546</v>
      </c>
      <c r="W49" s="197">
        <v>-0.27569877738153098</v>
      </c>
      <c r="X49" s="269">
        <v>0.15376485051231001</v>
      </c>
      <c r="Y49" s="197">
        <v>0.19833300526365</v>
      </c>
      <c r="Z49" s="269">
        <v>0.16766093623255199</v>
      </c>
      <c r="AA49" s="197">
        <v>0.47594551326311002</v>
      </c>
      <c r="AB49" s="269">
        <v>0.205560970116349</v>
      </c>
      <c r="AC49" s="197">
        <v>-5.3345278470945799E-2</v>
      </c>
      <c r="AD49" s="269">
        <v>0.23653839116547701</v>
      </c>
      <c r="AE49" s="197">
        <v>0.289529571173051</v>
      </c>
      <c r="AF49" s="269">
        <v>0.24963435100127901</v>
      </c>
      <c r="AG49" s="197">
        <v>1.98779974443156</v>
      </c>
      <c r="AH49" s="269">
        <v>0.96623208290638696</v>
      </c>
      <c r="AI49" s="197">
        <v>-5.9524046694032801E-4</v>
      </c>
      <c r="AJ49" s="269">
        <v>0.245753945894853</v>
      </c>
      <c r="AK49" s="197">
        <v>0.45793452529222201</v>
      </c>
      <c r="AL49" s="269">
        <v>0.22210422620213699</v>
      </c>
      <c r="AM49" s="197">
        <v>-0.36708538642995497</v>
      </c>
      <c r="AN49" s="269">
        <v>0.259787765849948</v>
      </c>
      <c r="AO49" s="197">
        <v>3.5912731945929498E-2</v>
      </c>
      <c r="AP49" s="269">
        <v>0.25211186831383497</v>
      </c>
      <c r="AQ49" s="197">
        <v>0.14139078706402</v>
      </c>
      <c r="AR49" s="269">
        <v>0.29362136548510098</v>
      </c>
      <c r="AS49" s="197">
        <v>-4.1861844505870403E-2</v>
      </c>
      <c r="AT49" s="269">
        <v>0.242952665610464</v>
      </c>
      <c r="AU49" s="197">
        <v>-0.22108896655658</v>
      </c>
      <c r="AV49" s="269">
        <v>0.153758748957564</v>
      </c>
      <c r="AW49" s="197">
        <v>-0.40235893929449001</v>
      </c>
      <c r="AX49" s="269">
        <v>0.20500727534305799</v>
      </c>
      <c r="AY49" s="197">
        <v>-4.7868531614956099E-2</v>
      </c>
      <c r="AZ49" s="269">
        <v>0.20850139291733899</v>
      </c>
      <c r="BA49" s="197">
        <v>7.18874859949791E-2</v>
      </c>
      <c r="BB49" s="269">
        <v>0.25912705810619802</v>
      </c>
      <c r="BC49" s="197">
        <v>-0.21368275578173701</v>
      </c>
      <c r="BD49" s="269">
        <v>0.14625030682871401</v>
      </c>
      <c r="BE49" s="197">
        <v>0.14245549732733001</v>
      </c>
      <c r="BF49" s="269">
        <v>0.16325242502324899</v>
      </c>
      <c r="BG49" s="197">
        <v>0.56709253958872996</v>
      </c>
      <c r="BH49" s="269">
        <v>0.198295682554091</v>
      </c>
      <c r="BI49" s="197">
        <v>1.3933477149444699E-2</v>
      </c>
      <c r="BJ49" s="269">
        <v>0.23062101989565201</v>
      </c>
      <c r="BK49" s="197">
        <v>0.20457725883519101</v>
      </c>
      <c r="BL49" s="269">
        <v>0.24615280529043701</v>
      </c>
      <c r="BM49" s="197">
        <v>7.1913878408233298</v>
      </c>
      <c r="BN49" s="269">
        <v>1.5713346033139799</v>
      </c>
      <c r="BO49" s="197">
        <v>-3.00763077496678E-2</v>
      </c>
      <c r="BP49" s="269">
        <v>0.247232197734231</v>
      </c>
      <c r="BQ49" s="197">
        <v>0.48101163075761999</v>
      </c>
      <c r="BR49" s="269">
        <v>0.218462549789736</v>
      </c>
      <c r="BS49" s="197">
        <v>-0.362340101757963</v>
      </c>
      <c r="BT49" s="269">
        <v>0.26464292313797499</v>
      </c>
      <c r="BU49" s="197">
        <v>9.8612961759960802E-2</v>
      </c>
      <c r="BV49" s="269">
        <v>0.24707214594648</v>
      </c>
      <c r="BW49" s="197">
        <v>0.16336114524433101</v>
      </c>
      <c r="BX49" s="269">
        <v>0.285187303361289</v>
      </c>
      <c r="BY49" s="197">
        <v>-8.4391822426384905E-2</v>
      </c>
      <c r="BZ49" s="269">
        <v>0.240041051890104</v>
      </c>
      <c r="CA49" s="197">
        <v>-0.21686947544771301</v>
      </c>
      <c r="CB49" s="269">
        <v>0.15108088611413201</v>
      </c>
      <c r="CC49" s="197">
        <v>-0.44088995471271097</v>
      </c>
      <c r="CD49" s="269">
        <v>0.20386112193876299</v>
      </c>
      <c r="CE49" s="197">
        <v>-7.5134800551744499E-2</v>
      </c>
      <c r="CF49" s="269">
        <v>0.20819469539667501</v>
      </c>
      <c r="CG49" s="197">
        <v>9.0981658080161301E-2</v>
      </c>
      <c r="CH49" s="269">
        <v>0.25845298474975298</v>
      </c>
      <c r="CI49" s="197">
        <v>-0.227685832095328</v>
      </c>
      <c r="CJ49" s="269">
        <v>0.14390481695751001</v>
      </c>
      <c r="CK49" s="197">
        <v>0.17922502678216001</v>
      </c>
      <c r="CL49" s="269">
        <v>0.16485291734722199</v>
      </c>
      <c r="CM49" s="197">
        <v>0.52728202148903203</v>
      </c>
      <c r="CN49" s="269">
        <v>0.19226854192755399</v>
      </c>
      <c r="CO49" s="197">
        <v>1.4299069748180701E-2</v>
      </c>
      <c r="CP49" s="269">
        <v>0.22768078725291299</v>
      </c>
      <c r="CQ49" s="197">
        <v>0.212145399870806</v>
      </c>
      <c r="CR49" s="269">
        <v>0.23483549996009701</v>
      </c>
      <c r="CS49" s="197">
        <v>8.3487536271299891</v>
      </c>
      <c r="CT49" s="277">
        <v>1.79156224507824</v>
      </c>
    </row>
    <row r="50" spans="1:98" ht="12.95" customHeight="1" x14ac:dyDescent="0.2">
      <c r="A50" s="2" t="s">
        <v>378</v>
      </c>
      <c r="B50" s="12">
        <v>2</v>
      </c>
      <c r="C50" s="197">
        <v>0.29402244959572699</v>
      </c>
      <c r="D50" s="269">
        <v>0.15494838388217799</v>
      </c>
      <c r="E50" s="197">
        <v>-5.8879236573386402E-2</v>
      </c>
      <c r="F50" s="269">
        <v>0.14941862449882501</v>
      </c>
      <c r="G50" s="197">
        <v>0.39096727287044503</v>
      </c>
      <c r="H50" s="269">
        <v>0.187328862693771</v>
      </c>
      <c r="I50" s="197">
        <v>-8.1535757499330799E-2</v>
      </c>
      <c r="J50" s="269">
        <v>0.16121130704084199</v>
      </c>
      <c r="K50" s="197">
        <v>-0.26402567166723501</v>
      </c>
      <c r="L50" s="269">
        <v>0.19181105282865299</v>
      </c>
      <c r="M50" s="197">
        <v>7.8728368724857806E-2</v>
      </c>
      <c r="N50" s="269">
        <v>0.16824291607212599</v>
      </c>
      <c r="O50" s="197">
        <v>0.27752685825561801</v>
      </c>
      <c r="P50" s="269">
        <v>0.10499689483201299</v>
      </c>
      <c r="Q50" s="197">
        <v>-0.30706431490868802</v>
      </c>
      <c r="R50" s="269">
        <v>0.133710460867692</v>
      </c>
      <c r="S50" s="197">
        <v>0.11800691742333599</v>
      </c>
      <c r="T50" s="269">
        <v>0.16388436778099599</v>
      </c>
      <c r="U50" s="197">
        <v>-0.23251185559472701</v>
      </c>
      <c r="V50" s="269">
        <v>0.130937252870055</v>
      </c>
      <c r="W50" s="197">
        <v>-1.9918840235588899E-2</v>
      </c>
      <c r="X50" s="269">
        <v>9.5910727049024896E-2</v>
      </c>
      <c r="Y50" s="197">
        <v>0.22704594838519801</v>
      </c>
      <c r="Z50" s="269">
        <v>0.14070956115858299</v>
      </c>
      <c r="AA50" s="197">
        <v>1.07972981401404E-2</v>
      </c>
      <c r="AB50" s="269">
        <v>0.147938657683724</v>
      </c>
      <c r="AC50" s="197">
        <v>0.264741734885446</v>
      </c>
      <c r="AD50" s="269">
        <v>0.142597273451642</v>
      </c>
      <c r="AE50" s="197">
        <v>0.20246817765108099</v>
      </c>
      <c r="AF50" s="269">
        <v>0.12982783923080601</v>
      </c>
      <c r="AG50" s="197">
        <v>2.5776126349864898</v>
      </c>
      <c r="AH50" s="269">
        <v>0.82319280175155796</v>
      </c>
      <c r="AI50" s="197">
        <v>0.33520726420629399</v>
      </c>
      <c r="AJ50" s="269">
        <v>0.15573852555159201</v>
      </c>
      <c r="AK50" s="197">
        <v>-7.1493982047352106E-2</v>
      </c>
      <c r="AL50" s="269">
        <v>0.14768093289989001</v>
      </c>
      <c r="AM50" s="197">
        <v>0.397307287955809</v>
      </c>
      <c r="AN50" s="269">
        <v>0.186840349479792</v>
      </c>
      <c r="AO50" s="197">
        <v>-8.1652600871667896E-2</v>
      </c>
      <c r="AP50" s="269">
        <v>0.15845053971296899</v>
      </c>
      <c r="AQ50" s="197">
        <v>-0.27472862487670402</v>
      </c>
      <c r="AR50" s="269">
        <v>0.19082067202275199</v>
      </c>
      <c r="AS50" s="197">
        <v>9.5036892752751706E-2</v>
      </c>
      <c r="AT50" s="269">
        <v>0.16520129510585799</v>
      </c>
      <c r="AU50" s="197">
        <v>0.27549411787140499</v>
      </c>
      <c r="AV50" s="269">
        <v>0.105922217787111</v>
      </c>
      <c r="AW50" s="197">
        <v>-0.32101916824277799</v>
      </c>
      <c r="AX50" s="269">
        <v>0.13182096066475499</v>
      </c>
      <c r="AY50" s="197">
        <v>0.13041612529101601</v>
      </c>
      <c r="AZ50" s="269">
        <v>0.16346637837337799</v>
      </c>
      <c r="BA50" s="197">
        <v>-0.26317334666833597</v>
      </c>
      <c r="BB50" s="269">
        <v>0.132089414097668</v>
      </c>
      <c r="BC50" s="197">
        <v>-3.5971350814833103E-2</v>
      </c>
      <c r="BD50" s="269">
        <v>9.6490131847568203E-2</v>
      </c>
      <c r="BE50" s="197">
        <v>0.23310874286338701</v>
      </c>
      <c r="BF50" s="269">
        <v>0.14109919783069499</v>
      </c>
      <c r="BG50" s="197">
        <v>3.9776962339139804E-3</v>
      </c>
      <c r="BH50" s="269">
        <v>0.14601227542572201</v>
      </c>
      <c r="BI50" s="197">
        <v>0.29068139537627602</v>
      </c>
      <c r="BJ50" s="269">
        <v>0.14210823465407799</v>
      </c>
      <c r="BK50" s="197">
        <v>0.175596425439207</v>
      </c>
      <c r="BL50" s="269">
        <v>0.12842144968693101</v>
      </c>
      <c r="BM50" s="197">
        <v>3.2592629492240501</v>
      </c>
      <c r="BN50" s="269">
        <v>0.91235836756229305</v>
      </c>
      <c r="BO50" s="197">
        <v>0.34504467734608002</v>
      </c>
      <c r="BP50" s="269">
        <v>0.154371883955604</v>
      </c>
      <c r="BQ50" s="197">
        <v>-8.8906524208841001E-2</v>
      </c>
      <c r="BR50" s="269">
        <v>0.14586236753731699</v>
      </c>
      <c r="BS50" s="197">
        <v>0.40873007554852397</v>
      </c>
      <c r="BT50" s="269">
        <v>0.18694287067818499</v>
      </c>
      <c r="BU50" s="197">
        <v>-8.0502571812795701E-2</v>
      </c>
      <c r="BV50" s="269">
        <v>0.15922316450203</v>
      </c>
      <c r="BW50" s="197">
        <v>-0.274692612276562</v>
      </c>
      <c r="BX50" s="269">
        <v>0.19060431925785701</v>
      </c>
      <c r="BY50" s="197">
        <v>9.0831767705288904E-2</v>
      </c>
      <c r="BZ50" s="269">
        <v>0.165222366016225</v>
      </c>
      <c r="CA50" s="197">
        <v>0.27529276700063698</v>
      </c>
      <c r="CB50" s="269">
        <v>0.105899402070962</v>
      </c>
      <c r="CC50" s="197">
        <v>-0.33198896281117102</v>
      </c>
      <c r="CD50" s="269">
        <v>0.13103792884995799</v>
      </c>
      <c r="CE50" s="197">
        <v>0.124594911797134</v>
      </c>
      <c r="CF50" s="269">
        <v>0.16227304474844501</v>
      </c>
      <c r="CG50" s="197">
        <v>-0.25064242363995598</v>
      </c>
      <c r="CH50" s="269">
        <v>0.13173033638617301</v>
      </c>
      <c r="CI50" s="197">
        <v>-4.6223956538672603E-2</v>
      </c>
      <c r="CJ50" s="269">
        <v>9.5391334601430594E-2</v>
      </c>
      <c r="CK50" s="197">
        <v>0.246244698724987</v>
      </c>
      <c r="CL50" s="269">
        <v>0.139149557888432</v>
      </c>
      <c r="CM50" s="197">
        <v>7.3489274816637903E-3</v>
      </c>
      <c r="CN50" s="269">
        <v>0.14523065642196301</v>
      </c>
      <c r="CO50" s="197">
        <v>0.29183349163344702</v>
      </c>
      <c r="CP50" s="269">
        <v>0.141241820297902</v>
      </c>
      <c r="CQ50" s="197">
        <v>0.17382263676438001</v>
      </c>
      <c r="CR50" s="269">
        <v>0.12812897090378</v>
      </c>
      <c r="CS50" s="197">
        <v>3.4784783716482002</v>
      </c>
      <c r="CT50" s="277">
        <v>0.95560814178736198</v>
      </c>
    </row>
    <row r="51" spans="1:98" ht="12.95" customHeight="1" x14ac:dyDescent="0.2">
      <c r="A51" s="2" t="s">
        <v>379</v>
      </c>
      <c r="B51" s="12">
        <v>2</v>
      </c>
      <c r="C51" s="197">
        <v>0.101000870484102</v>
      </c>
      <c r="D51" s="269">
        <v>0.13762774451505799</v>
      </c>
      <c r="E51" s="197">
        <v>-0.16252882246807299</v>
      </c>
      <c r="F51" s="269">
        <v>0.12702639932837401</v>
      </c>
      <c r="G51" s="197">
        <v>-3.1716228262919102E-2</v>
      </c>
      <c r="H51" s="269">
        <v>0.12842834828906699</v>
      </c>
      <c r="I51" s="197">
        <v>0.15580080482248701</v>
      </c>
      <c r="J51" s="269">
        <v>0.10711196269093901</v>
      </c>
      <c r="K51" s="197">
        <v>-0.23143366512376101</v>
      </c>
      <c r="L51" s="269">
        <v>0.17719003776273001</v>
      </c>
      <c r="M51" s="197">
        <v>0.29755018442527298</v>
      </c>
      <c r="N51" s="269">
        <v>0.172017623157702</v>
      </c>
      <c r="O51" s="197">
        <v>0.27807941321447099</v>
      </c>
      <c r="P51" s="269">
        <v>0.111339959124072</v>
      </c>
      <c r="Q51" s="197">
        <v>-0.23255756079822901</v>
      </c>
      <c r="R51" s="269">
        <v>0.106258087490064</v>
      </c>
      <c r="S51" s="197">
        <v>0.110179974687183</v>
      </c>
      <c r="T51" s="269">
        <v>0.12106393732588799</v>
      </c>
      <c r="U51" s="197">
        <v>0.17967643502021799</v>
      </c>
      <c r="V51" s="269">
        <v>0.114754989617147</v>
      </c>
      <c r="W51" s="197">
        <v>0.150094339888899</v>
      </c>
      <c r="X51" s="269">
        <v>0.12900459866507899</v>
      </c>
      <c r="Y51" s="197">
        <v>3.1309932520636801E-3</v>
      </c>
      <c r="Z51" s="269">
        <v>0.11946932358950001</v>
      </c>
      <c r="AA51" s="197">
        <v>0.26035144830058099</v>
      </c>
      <c r="AB51" s="269">
        <v>0.13023617496547599</v>
      </c>
      <c r="AC51" s="197">
        <v>0.175330766284017</v>
      </c>
      <c r="AD51" s="269">
        <v>0.122690491888286</v>
      </c>
      <c r="AE51" s="197">
        <v>0.64016528832326203</v>
      </c>
      <c r="AF51" s="269">
        <v>0.124781648280052</v>
      </c>
      <c r="AG51" s="197">
        <v>11.999252694290499</v>
      </c>
      <c r="AH51" s="269">
        <v>1.37136110061719</v>
      </c>
      <c r="AI51" s="197">
        <v>0.106355886626722</v>
      </c>
      <c r="AJ51" s="269">
        <v>0.137918806905414</v>
      </c>
      <c r="AK51" s="197">
        <v>-0.155210594947435</v>
      </c>
      <c r="AL51" s="269">
        <v>0.12976773969111899</v>
      </c>
      <c r="AM51" s="197">
        <v>-2.82382627210413E-2</v>
      </c>
      <c r="AN51" s="269">
        <v>0.13152718009862099</v>
      </c>
      <c r="AO51" s="197">
        <v>0.149782732995933</v>
      </c>
      <c r="AP51" s="269">
        <v>0.109871672344645</v>
      </c>
      <c r="AQ51" s="197">
        <v>-0.23675275095590301</v>
      </c>
      <c r="AR51" s="269">
        <v>0.178400039870724</v>
      </c>
      <c r="AS51" s="197">
        <v>0.29459467073213003</v>
      </c>
      <c r="AT51" s="269">
        <v>0.17182998501164301</v>
      </c>
      <c r="AU51" s="197">
        <v>0.27750697300259702</v>
      </c>
      <c r="AV51" s="269">
        <v>0.107732618671289</v>
      </c>
      <c r="AW51" s="197">
        <v>-0.23207899671771101</v>
      </c>
      <c r="AX51" s="269">
        <v>0.106049564007373</v>
      </c>
      <c r="AY51" s="197">
        <v>0.14556105000296601</v>
      </c>
      <c r="AZ51" s="269">
        <v>0.11763732949311501</v>
      </c>
      <c r="BA51" s="197">
        <v>0.189955714009344</v>
      </c>
      <c r="BB51" s="269">
        <v>0.11508267656964299</v>
      </c>
      <c r="BC51" s="197">
        <v>0.16232308770064999</v>
      </c>
      <c r="BD51" s="269">
        <v>0.12813139336270701</v>
      </c>
      <c r="BE51" s="197">
        <v>-1.55435275053037E-2</v>
      </c>
      <c r="BF51" s="269">
        <v>0.118443916561357</v>
      </c>
      <c r="BG51" s="197">
        <v>0.25177181012893202</v>
      </c>
      <c r="BH51" s="269">
        <v>0.13185847288769001</v>
      </c>
      <c r="BI51" s="197">
        <v>0.16928390740105301</v>
      </c>
      <c r="BJ51" s="269">
        <v>0.12181904231709501</v>
      </c>
      <c r="BK51" s="197">
        <v>0.61782436607706703</v>
      </c>
      <c r="BL51" s="269">
        <v>0.122685809895538</v>
      </c>
      <c r="BM51" s="197">
        <v>12.601428315306901</v>
      </c>
      <c r="BN51" s="269">
        <v>1.41774391313646</v>
      </c>
      <c r="BO51" s="197">
        <v>0.117052269378738</v>
      </c>
      <c r="BP51" s="269">
        <v>0.13772424824908</v>
      </c>
      <c r="BQ51" s="197">
        <v>-0.14065248102661801</v>
      </c>
      <c r="BR51" s="269">
        <v>0.130405785156047</v>
      </c>
      <c r="BS51" s="197">
        <v>-4.4724434203039197E-2</v>
      </c>
      <c r="BT51" s="269">
        <v>0.13136765460744301</v>
      </c>
      <c r="BU51" s="197">
        <v>0.15284074760196101</v>
      </c>
      <c r="BV51" s="269">
        <v>0.10984817385619</v>
      </c>
      <c r="BW51" s="197">
        <v>-0.219775346492841</v>
      </c>
      <c r="BX51" s="269">
        <v>0.17529462781435401</v>
      </c>
      <c r="BY51" s="197">
        <v>0.30076495864620101</v>
      </c>
      <c r="BZ51" s="269">
        <v>0.16989712159876699</v>
      </c>
      <c r="CA51" s="197">
        <v>0.25760252969437802</v>
      </c>
      <c r="CB51" s="269">
        <v>0.107831351648414</v>
      </c>
      <c r="CC51" s="197">
        <v>-0.23242040202227701</v>
      </c>
      <c r="CD51" s="269">
        <v>0.105040160065629</v>
      </c>
      <c r="CE51" s="197">
        <v>0.14615041587601801</v>
      </c>
      <c r="CF51" s="269">
        <v>0.11600630856388</v>
      </c>
      <c r="CG51" s="197">
        <v>0.18659964243264199</v>
      </c>
      <c r="CH51" s="269">
        <v>0.113857884884539</v>
      </c>
      <c r="CI51" s="197">
        <v>0.18960586047879899</v>
      </c>
      <c r="CJ51" s="269">
        <v>0.13185761978310001</v>
      </c>
      <c r="CK51" s="197">
        <v>-2.4291936483090099E-2</v>
      </c>
      <c r="CL51" s="269">
        <v>0.12125524909740901</v>
      </c>
      <c r="CM51" s="197">
        <v>0.21769417984620601</v>
      </c>
      <c r="CN51" s="269">
        <v>0.12684061521696</v>
      </c>
      <c r="CO51" s="197">
        <v>0.17396779582042199</v>
      </c>
      <c r="CP51" s="269">
        <v>0.119948457435318</v>
      </c>
      <c r="CQ51" s="197">
        <v>0.61756708956005701</v>
      </c>
      <c r="CR51" s="269">
        <v>0.122160074814067</v>
      </c>
      <c r="CS51" s="197">
        <v>13.416336816688201</v>
      </c>
      <c r="CT51" s="277">
        <v>1.42947608449539</v>
      </c>
    </row>
    <row r="52" spans="1:98" ht="12.95" customHeight="1" x14ac:dyDescent="0.2">
      <c r="A52" s="2" t="s">
        <v>380</v>
      </c>
      <c r="B52" s="12">
        <v>2</v>
      </c>
      <c r="C52" s="197">
        <v>6.9529005689921805E-2</v>
      </c>
      <c r="D52" s="269">
        <v>0.9581218337081</v>
      </c>
      <c r="E52" s="197">
        <v>0.103105618355184</v>
      </c>
      <c r="F52" s="269">
        <v>0.279066684032935</v>
      </c>
      <c r="G52" s="197">
        <v>0.56640521011777101</v>
      </c>
      <c r="H52" s="269">
        <v>1.06819746070689</v>
      </c>
      <c r="I52" s="197">
        <v>1.02091748181033E-2</v>
      </c>
      <c r="J52" s="269">
        <v>0.27119308974023099</v>
      </c>
      <c r="K52" s="197">
        <v>-0.178213266062272</v>
      </c>
      <c r="L52" s="269">
        <v>0.20137036748959899</v>
      </c>
      <c r="M52" s="197">
        <v>6.5368613439953496E-2</v>
      </c>
      <c r="N52" s="269">
        <v>0.228420288259786</v>
      </c>
      <c r="O52" s="197">
        <v>0.324242662543546</v>
      </c>
      <c r="P52" s="269">
        <v>0.15008824951511701</v>
      </c>
      <c r="Q52" s="197">
        <v>-0.31975845567719902</v>
      </c>
      <c r="R52" s="269">
        <v>0.35244441561108097</v>
      </c>
      <c r="S52" s="197">
        <v>7.2122433286574805E-2</v>
      </c>
      <c r="T52" s="269">
        <v>0.29226217815375699</v>
      </c>
      <c r="U52" s="197">
        <v>-7.7161602049110906E-2</v>
      </c>
      <c r="V52" s="269">
        <v>0.17896332304922899</v>
      </c>
      <c r="W52" s="197">
        <v>4.8825682512348798E-2</v>
      </c>
      <c r="X52" s="269">
        <v>0.17443145998564699</v>
      </c>
      <c r="Y52" s="197">
        <v>-0.48855764133479301</v>
      </c>
      <c r="Z52" s="269">
        <v>0.39310927429984999</v>
      </c>
      <c r="AA52" s="197">
        <v>-0.15794737974694001</v>
      </c>
      <c r="AB52" s="269">
        <v>0.25486010789812802</v>
      </c>
      <c r="AC52" s="197">
        <v>0.29571974013766</v>
      </c>
      <c r="AD52" s="269">
        <v>0.45410710061717402</v>
      </c>
      <c r="AE52" s="197">
        <v>0.34339219730895898</v>
      </c>
      <c r="AF52" s="269">
        <v>0.31170627390212802</v>
      </c>
      <c r="AG52" s="197">
        <v>1.4405959256238099</v>
      </c>
      <c r="AH52" s="269">
        <v>1.45815283450121</v>
      </c>
      <c r="AI52" s="197">
        <v>0.124024959807901</v>
      </c>
      <c r="AJ52" s="269">
        <v>0.93998595006743402</v>
      </c>
      <c r="AK52" s="197">
        <v>0.106602693398185</v>
      </c>
      <c r="AL52" s="269">
        <v>0.28313611390594501</v>
      </c>
      <c r="AM52" s="197">
        <v>0.55680737508873102</v>
      </c>
      <c r="AN52" s="269">
        <v>1.0419089329493201</v>
      </c>
      <c r="AO52" s="197">
        <v>5.8508471053661401E-2</v>
      </c>
      <c r="AP52" s="269">
        <v>0.270041307386998</v>
      </c>
      <c r="AQ52" s="197">
        <v>-0.16518433754949799</v>
      </c>
      <c r="AR52" s="269">
        <v>0.19888515403263601</v>
      </c>
      <c r="AS52" s="197">
        <v>-2.00195630585581E-2</v>
      </c>
      <c r="AT52" s="269">
        <v>0.20825533612761099</v>
      </c>
      <c r="AU52" s="197">
        <v>0.31710786294299398</v>
      </c>
      <c r="AV52" s="269">
        <v>0.15440895358926399</v>
      </c>
      <c r="AW52" s="197">
        <v>-0.29625875651436201</v>
      </c>
      <c r="AX52" s="269">
        <v>0.37775551426116899</v>
      </c>
      <c r="AY52" s="197">
        <v>0.14346878157305001</v>
      </c>
      <c r="AZ52" s="269">
        <v>0.29124152674946902</v>
      </c>
      <c r="BA52" s="197">
        <v>-8.6085711939042395E-2</v>
      </c>
      <c r="BB52" s="269">
        <v>0.17908530838467601</v>
      </c>
      <c r="BC52" s="197">
        <v>3.5301848943675197E-2</v>
      </c>
      <c r="BD52" s="269">
        <v>0.17319514403439401</v>
      </c>
      <c r="BE52" s="197">
        <v>-0.43112663016216701</v>
      </c>
      <c r="BF52" s="269">
        <v>0.37307374861062698</v>
      </c>
      <c r="BG52" s="197">
        <v>-0.18843454320834099</v>
      </c>
      <c r="BH52" s="269">
        <v>0.251309455210251</v>
      </c>
      <c r="BI52" s="197">
        <v>0.29327241330642601</v>
      </c>
      <c r="BJ52" s="269">
        <v>0.44283478391033299</v>
      </c>
      <c r="BK52" s="197">
        <v>0.30503335959374001</v>
      </c>
      <c r="BL52" s="269">
        <v>0.32637111528648599</v>
      </c>
      <c r="BM52" s="197">
        <v>3.9313800917150701</v>
      </c>
      <c r="BN52" s="269">
        <v>2.1609374550974998</v>
      </c>
      <c r="BO52" s="197">
        <v>0.18607232644879901</v>
      </c>
      <c r="BP52" s="269">
        <v>1.0030421048862199</v>
      </c>
      <c r="BQ52" s="197">
        <v>0.13155254041827</v>
      </c>
      <c r="BR52" s="269">
        <v>0.28048069230869499</v>
      </c>
      <c r="BS52" s="197">
        <v>0.32238126854341798</v>
      </c>
      <c r="BT52" s="269">
        <v>1.1252091113706499</v>
      </c>
      <c r="BU52" s="197">
        <v>6.7332134789542003E-2</v>
      </c>
      <c r="BV52" s="269">
        <v>0.26012278105106401</v>
      </c>
      <c r="BW52" s="197">
        <v>-0.14368035856129799</v>
      </c>
      <c r="BX52" s="269">
        <v>0.196962991761193</v>
      </c>
      <c r="BY52" s="197">
        <v>6.5236403914114602E-2</v>
      </c>
      <c r="BZ52" s="269">
        <v>0.22136372038522201</v>
      </c>
      <c r="CA52" s="197">
        <v>0.25969139752607001</v>
      </c>
      <c r="CB52" s="269">
        <v>0.14058374127707199</v>
      </c>
      <c r="CC52" s="197">
        <v>-0.29401432723782001</v>
      </c>
      <c r="CD52" s="269">
        <v>0.36509601225872201</v>
      </c>
      <c r="CE52" s="197">
        <v>0.138401465551655</v>
      </c>
      <c r="CF52" s="269">
        <v>0.257259489752168</v>
      </c>
      <c r="CG52" s="197">
        <v>-0.13519162317314401</v>
      </c>
      <c r="CH52" s="269">
        <v>0.18963692285953501</v>
      </c>
      <c r="CI52" s="197">
        <v>1.69938378333935E-3</v>
      </c>
      <c r="CJ52" s="269">
        <v>0.16043350101509399</v>
      </c>
      <c r="CK52" s="197">
        <v>-0.53958099895508205</v>
      </c>
      <c r="CL52" s="269">
        <v>0.33807459218752001</v>
      </c>
      <c r="CM52" s="197">
        <v>-0.16589379842580701</v>
      </c>
      <c r="CN52" s="269">
        <v>0.21600523723189899</v>
      </c>
      <c r="CO52" s="197">
        <v>0.33352364401450801</v>
      </c>
      <c r="CP52" s="269">
        <v>0.46921572254278798</v>
      </c>
      <c r="CQ52" s="197">
        <v>0.195588225813768</v>
      </c>
      <c r="CR52" s="269">
        <v>0.28878040977192299</v>
      </c>
      <c r="CS52" s="197">
        <v>7.0000104583667602</v>
      </c>
      <c r="CT52" s="277">
        <v>3.9733059868415901</v>
      </c>
    </row>
    <row r="53" spans="1:98" ht="12.95" customHeight="1" x14ac:dyDescent="0.2">
      <c r="A53" s="2" t="s">
        <v>381</v>
      </c>
      <c r="B53" s="12">
        <v>2</v>
      </c>
      <c r="C53" s="197">
        <v>9.5958653976534303E-2</v>
      </c>
      <c r="D53" s="269">
        <v>0.121721666103892</v>
      </c>
      <c r="E53" s="197">
        <v>9.4336064725122001E-2</v>
      </c>
      <c r="F53" s="269">
        <v>0.109093503738262</v>
      </c>
      <c r="G53" s="197">
        <v>2.1354302028517701E-2</v>
      </c>
      <c r="H53" s="269">
        <v>0.104752394440177</v>
      </c>
      <c r="I53" s="197">
        <v>2.8201671759476801E-4</v>
      </c>
      <c r="J53" s="269">
        <v>0.12915421899090701</v>
      </c>
      <c r="K53" s="197">
        <v>0.34271091026995798</v>
      </c>
      <c r="L53" s="269">
        <v>0.158837218798694</v>
      </c>
      <c r="M53" s="197">
        <v>-0.19619627421879099</v>
      </c>
      <c r="N53" s="269">
        <v>0.16526510629725299</v>
      </c>
      <c r="O53" s="197">
        <v>0.15606382112386999</v>
      </c>
      <c r="P53" s="269">
        <v>7.6479596204588302E-2</v>
      </c>
      <c r="Q53" s="197">
        <v>-0.25485351744836099</v>
      </c>
      <c r="R53" s="269">
        <v>0.119365298636589</v>
      </c>
      <c r="S53" s="197">
        <v>0.30206256702529399</v>
      </c>
      <c r="T53" s="269">
        <v>0.14328480864884699</v>
      </c>
      <c r="U53" s="197">
        <v>2.0826433532866E-2</v>
      </c>
      <c r="V53" s="269">
        <v>0.13289745032505401</v>
      </c>
      <c r="W53" s="197">
        <v>-0.105568423374282</v>
      </c>
      <c r="X53" s="269">
        <v>0.106424334037572</v>
      </c>
      <c r="Y53" s="197">
        <v>-5.5645997013259903E-2</v>
      </c>
      <c r="Z53" s="269">
        <v>0.114924090222429</v>
      </c>
      <c r="AA53" s="197">
        <v>0.40126910321102099</v>
      </c>
      <c r="AB53" s="269">
        <v>0.15088064464172299</v>
      </c>
      <c r="AC53" s="197">
        <v>0.348562116322293</v>
      </c>
      <c r="AD53" s="269">
        <v>0.12910606761274801</v>
      </c>
      <c r="AE53" s="197">
        <v>-8.0194060699477807E-2</v>
      </c>
      <c r="AF53" s="269">
        <v>0.116817958158452</v>
      </c>
      <c r="AG53" s="197">
        <v>2.7364639124207999</v>
      </c>
      <c r="AH53" s="269">
        <v>0.69058209202860299</v>
      </c>
      <c r="AI53" s="197">
        <v>0.15070120082869701</v>
      </c>
      <c r="AJ53" s="269">
        <v>0.123627204263701</v>
      </c>
      <c r="AK53" s="197">
        <v>0.120747703869151</v>
      </c>
      <c r="AL53" s="269">
        <v>0.107626480517997</v>
      </c>
      <c r="AM53" s="197">
        <v>1.68542841484184E-3</v>
      </c>
      <c r="AN53" s="269">
        <v>0.103489510142604</v>
      </c>
      <c r="AO53" s="197">
        <v>-1.7916538270421299E-2</v>
      </c>
      <c r="AP53" s="269">
        <v>0.12631411400443601</v>
      </c>
      <c r="AQ53" s="197">
        <v>0.33317611709618</v>
      </c>
      <c r="AR53" s="269">
        <v>0.15872280557910201</v>
      </c>
      <c r="AS53" s="197">
        <v>-0.186997323012597</v>
      </c>
      <c r="AT53" s="269">
        <v>0.16346514262763701</v>
      </c>
      <c r="AU53" s="197">
        <v>0.13855725662030399</v>
      </c>
      <c r="AV53" s="269">
        <v>7.6300627170453897E-2</v>
      </c>
      <c r="AW53" s="197">
        <v>-0.25871071883539798</v>
      </c>
      <c r="AX53" s="269">
        <v>0.116851410907977</v>
      </c>
      <c r="AY53" s="197">
        <v>0.32780677130586</v>
      </c>
      <c r="AZ53" s="269">
        <v>0.14419395175540101</v>
      </c>
      <c r="BA53" s="197">
        <v>2.4196215413796501E-2</v>
      </c>
      <c r="BB53" s="269">
        <v>0.13197366231851401</v>
      </c>
      <c r="BC53" s="197">
        <v>-0.141080417174962</v>
      </c>
      <c r="BD53" s="269">
        <v>0.108802525627061</v>
      </c>
      <c r="BE53" s="197">
        <v>-4.9585199442955301E-2</v>
      </c>
      <c r="BF53" s="269">
        <v>0.115940860704338</v>
      </c>
      <c r="BG53" s="197">
        <v>0.36848242115391899</v>
      </c>
      <c r="BH53" s="269">
        <v>0.14996702397380199</v>
      </c>
      <c r="BI53" s="197">
        <v>0.34613418147732899</v>
      </c>
      <c r="BJ53" s="269">
        <v>0.13059037872437401</v>
      </c>
      <c r="BK53" s="197">
        <v>-0.112290840137861</v>
      </c>
      <c r="BL53" s="269">
        <v>0.114785975325678</v>
      </c>
      <c r="BM53" s="197">
        <v>4.4772324927942799</v>
      </c>
      <c r="BN53" s="269">
        <v>0.85321636973815396</v>
      </c>
      <c r="BO53" s="197">
        <v>0.164805825577233</v>
      </c>
      <c r="BP53" s="269">
        <v>0.12722385371162301</v>
      </c>
      <c r="BQ53" s="197">
        <v>0.111755572119193</v>
      </c>
      <c r="BR53" s="269">
        <v>0.10851723619822901</v>
      </c>
      <c r="BS53" s="197">
        <v>1.4756289638542201E-2</v>
      </c>
      <c r="BT53" s="269">
        <v>0.104885062449843</v>
      </c>
      <c r="BU53" s="197">
        <v>-2.1584538007014799E-2</v>
      </c>
      <c r="BV53" s="269">
        <v>0.12557503468377401</v>
      </c>
      <c r="BW53" s="197">
        <v>0.328693182311251</v>
      </c>
      <c r="BX53" s="269">
        <v>0.158567164784781</v>
      </c>
      <c r="BY53" s="197">
        <v>-0.18196493671689801</v>
      </c>
      <c r="BZ53" s="269">
        <v>0.16175616342413701</v>
      </c>
      <c r="CA53" s="197">
        <v>0.129808243542472</v>
      </c>
      <c r="CB53" s="269">
        <v>7.7185321387830699E-2</v>
      </c>
      <c r="CC53" s="197">
        <v>-0.26887797734199798</v>
      </c>
      <c r="CD53" s="269">
        <v>0.114534222865406</v>
      </c>
      <c r="CE53" s="197">
        <v>0.34775108152083001</v>
      </c>
      <c r="CF53" s="269">
        <v>0.144626742343926</v>
      </c>
      <c r="CG53" s="197">
        <v>2.9545105567325099E-2</v>
      </c>
      <c r="CH53" s="269">
        <v>0.134025421950311</v>
      </c>
      <c r="CI53" s="197">
        <v>-0.129011669114274</v>
      </c>
      <c r="CJ53" s="269">
        <v>0.108791402883815</v>
      </c>
      <c r="CK53" s="197">
        <v>-2.5158269196115999E-2</v>
      </c>
      <c r="CL53" s="269">
        <v>0.119342560311526</v>
      </c>
      <c r="CM53" s="197">
        <v>0.33677276499615899</v>
      </c>
      <c r="CN53" s="269">
        <v>0.151059410881905</v>
      </c>
      <c r="CO53" s="197">
        <v>0.373932500833215</v>
      </c>
      <c r="CP53" s="269">
        <v>0.13195142874891999</v>
      </c>
      <c r="CQ53" s="197">
        <v>-0.121580671584363</v>
      </c>
      <c r="CR53" s="269">
        <v>0.115933986988036</v>
      </c>
      <c r="CS53" s="197">
        <v>5.1473418018370802</v>
      </c>
      <c r="CT53" s="277">
        <v>1.14165865345634</v>
      </c>
    </row>
    <row r="54" spans="1:98" ht="12.95" customHeight="1" x14ac:dyDescent="0.2">
      <c r="A54" s="2" t="s">
        <v>382</v>
      </c>
      <c r="B54" s="12">
        <v>2</v>
      </c>
      <c r="C54" s="197">
        <v>0.36368812440624998</v>
      </c>
      <c r="D54" s="269">
        <v>0.20795457858698899</v>
      </c>
      <c r="E54" s="197">
        <v>-0.299509844190959</v>
      </c>
      <c r="F54" s="269">
        <v>0.206530334103009</v>
      </c>
      <c r="G54" s="197">
        <v>0.10308919562360699</v>
      </c>
      <c r="H54" s="269">
        <v>0.18764887730411001</v>
      </c>
      <c r="I54" s="197">
        <v>-0.39474246757130299</v>
      </c>
      <c r="J54" s="269">
        <v>0.20300117769069301</v>
      </c>
      <c r="K54" s="197">
        <v>4.4943846666627103E-2</v>
      </c>
      <c r="L54" s="269">
        <v>0.204135017943985</v>
      </c>
      <c r="M54" s="197">
        <v>-7.8870752450099404E-2</v>
      </c>
      <c r="N54" s="269">
        <v>0.18050837071526599</v>
      </c>
      <c r="O54" s="197">
        <v>1.20739651029356E-2</v>
      </c>
      <c r="P54" s="269">
        <v>0.16568301587765</v>
      </c>
      <c r="Q54" s="197">
        <v>-2.52181678230236E-2</v>
      </c>
      <c r="R54" s="269">
        <v>0.12547770111366899</v>
      </c>
      <c r="S54" s="197">
        <v>0.51475937234486802</v>
      </c>
      <c r="T54" s="269">
        <v>0.25487220413503903</v>
      </c>
      <c r="U54" s="197">
        <v>0.233807849946263</v>
      </c>
      <c r="V54" s="269">
        <v>0.21185929736058001</v>
      </c>
      <c r="W54" s="197">
        <v>3.5664855712181698E-2</v>
      </c>
      <c r="X54" s="269">
        <v>0.17587854710435699</v>
      </c>
      <c r="Y54" s="197">
        <v>-0.10535113187522201</v>
      </c>
      <c r="Z54" s="269">
        <v>0.16028277039741801</v>
      </c>
      <c r="AA54" s="197">
        <v>0.41932972975465899</v>
      </c>
      <c r="AB54" s="269">
        <v>0.18016842009869699</v>
      </c>
      <c r="AC54" s="197">
        <v>-0.15130616247192</v>
      </c>
      <c r="AD54" s="269">
        <v>0.18092901530283501</v>
      </c>
      <c r="AE54" s="197">
        <v>9.8939311867867905E-2</v>
      </c>
      <c r="AF54" s="269">
        <v>0.16007884906823699</v>
      </c>
      <c r="AG54" s="197">
        <v>1.4857594656430599</v>
      </c>
      <c r="AH54" s="269">
        <v>1.0162154967660899</v>
      </c>
      <c r="AI54" s="197">
        <v>0.28190253984779001</v>
      </c>
      <c r="AJ54" s="269">
        <v>0.20006209967215099</v>
      </c>
      <c r="AK54" s="197">
        <v>-0.21746216204417901</v>
      </c>
      <c r="AL54" s="269">
        <v>0.20475819561981701</v>
      </c>
      <c r="AM54" s="197">
        <v>2.3373676325163299E-2</v>
      </c>
      <c r="AN54" s="269">
        <v>0.184683542761546</v>
      </c>
      <c r="AO54" s="197">
        <v>-0.31181063960521699</v>
      </c>
      <c r="AP54" s="269">
        <v>0.18758532306915501</v>
      </c>
      <c r="AQ54" s="197">
        <v>1.42698758323041E-2</v>
      </c>
      <c r="AR54" s="269">
        <v>0.19435048178625</v>
      </c>
      <c r="AS54" s="197">
        <v>-0.12059343136022201</v>
      </c>
      <c r="AT54" s="269">
        <v>0.18110754637468299</v>
      </c>
      <c r="AU54" s="197">
        <v>-4.5965277776918903E-2</v>
      </c>
      <c r="AV54" s="269">
        <v>0.16006044554055901</v>
      </c>
      <c r="AW54" s="197">
        <v>6.0280657405121202E-2</v>
      </c>
      <c r="AX54" s="269">
        <v>0.124070387948762</v>
      </c>
      <c r="AY54" s="197">
        <v>0.61992525360742501</v>
      </c>
      <c r="AZ54" s="269">
        <v>0.258591566561435</v>
      </c>
      <c r="BA54" s="197">
        <v>0.26438649477571802</v>
      </c>
      <c r="BB54" s="269">
        <v>0.202525423428559</v>
      </c>
      <c r="BC54" s="197">
        <v>1.3586030299392799E-2</v>
      </c>
      <c r="BD54" s="269">
        <v>0.17592142076488701</v>
      </c>
      <c r="BE54" s="197">
        <v>-7.6730933202772397E-2</v>
      </c>
      <c r="BF54" s="269">
        <v>0.16921329857779699</v>
      </c>
      <c r="BG54" s="197">
        <v>0.38907818728316601</v>
      </c>
      <c r="BH54" s="269">
        <v>0.18148504740327601</v>
      </c>
      <c r="BI54" s="197">
        <v>-9.1231094623585599E-2</v>
      </c>
      <c r="BJ54" s="269">
        <v>0.17528369542205699</v>
      </c>
      <c r="BK54" s="197">
        <v>6.9213837916012502E-2</v>
      </c>
      <c r="BL54" s="269">
        <v>0.16188210943320999</v>
      </c>
      <c r="BM54" s="197">
        <v>4.9197064614360402</v>
      </c>
      <c r="BN54" s="269">
        <v>1.55104953933876</v>
      </c>
      <c r="BO54" s="197">
        <v>0.282757553041729</v>
      </c>
      <c r="BP54" s="269">
        <v>0.20103228457977401</v>
      </c>
      <c r="BQ54" s="197">
        <v>-0.21508317217498901</v>
      </c>
      <c r="BR54" s="269">
        <v>0.20301118697588699</v>
      </c>
      <c r="BS54" s="197">
        <v>3.4637027484555299E-2</v>
      </c>
      <c r="BT54" s="269">
        <v>0.185768481733076</v>
      </c>
      <c r="BU54" s="197">
        <v>-0.26079170654925099</v>
      </c>
      <c r="BV54" s="269">
        <v>0.174345275952452</v>
      </c>
      <c r="BW54" s="197">
        <v>1.3571481655215399E-3</v>
      </c>
      <c r="BX54" s="269">
        <v>0.191050795363746</v>
      </c>
      <c r="BY54" s="197">
        <v>-9.9820728114884502E-2</v>
      </c>
      <c r="BZ54" s="269">
        <v>0.17703323185544201</v>
      </c>
      <c r="CA54" s="197">
        <v>-6.4638489640348296E-2</v>
      </c>
      <c r="CB54" s="269">
        <v>0.158048125875065</v>
      </c>
      <c r="CC54" s="197">
        <v>3.0546611397421201E-2</v>
      </c>
      <c r="CD54" s="269">
        <v>0.12339789041785799</v>
      </c>
      <c r="CE54" s="197">
        <v>0.59452612398528804</v>
      </c>
      <c r="CF54" s="269">
        <v>0.25263452485663501</v>
      </c>
      <c r="CG54" s="197">
        <v>0.242398044172625</v>
      </c>
      <c r="CH54" s="269">
        <v>0.195799138869866</v>
      </c>
      <c r="CI54" s="197">
        <v>4.5543314729578802E-2</v>
      </c>
      <c r="CJ54" s="269">
        <v>0.182237088530913</v>
      </c>
      <c r="CK54" s="197">
        <v>-0.112407101678366</v>
      </c>
      <c r="CL54" s="269">
        <v>0.17537816500449199</v>
      </c>
      <c r="CM54" s="197">
        <v>0.38692968088871899</v>
      </c>
      <c r="CN54" s="269">
        <v>0.18037044391249299</v>
      </c>
      <c r="CO54" s="197">
        <v>-0.102012313546379</v>
      </c>
      <c r="CP54" s="269">
        <v>0.16423607810823199</v>
      </c>
      <c r="CQ54" s="197">
        <v>5.2447981668395101E-2</v>
      </c>
      <c r="CR54" s="269">
        <v>0.16241330628299999</v>
      </c>
      <c r="CS54" s="197">
        <v>6.1792105063967897</v>
      </c>
      <c r="CT54" s="277">
        <v>2.2877852310467701</v>
      </c>
    </row>
    <row r="55" spans="1:98" ht="12.95" customHeight="1" x14ac:dyDescent="0.2">
      <c r="A55" s="2" t="s">
        <v>383</v>
      </c>
      <c r="B55" s="12">
        <v>2</v>
      </c>
      <c r="C55" s="197">
        <v>0.64448248260831598</v>
      </c>
      <c r="D55" s="269">
        <v>0.25684200110267802</v>
      </c>
      <c r="E55" s="197">
        <v>-3.2858352213258203E-2</v>
      </c>
      <c r="F55" s="269">
        <v>0.31724563003457101</v>
      </c>
      <c r="G55" s="197">
        <v>0.25285598530132503</v>
      </c>
      <c r="H55" s="269">
        <v>0.318671423481038</v>
      </c>
      <c r="I55" s="197">
        <v>-0.37474652112280299</v>
      </c>
      <c r="J55" s="269">
        <v>0.31408835570752303</v>
      </c>
      <c r="K55" s="197">
        <v>0.102345671836228</v>
      </c>
      <c r="L55" s="269">
        <v>0.233820681550471</v>
      </c>
      <c r="M55" s="197">
        <v>0.39379747342490101</v>
      </c>
      <c r="N55" s="269">
        <v>0.247981350331163</v>
      </c>
      <c r="O55" s="197">
        <v>-0.281304138039916</v>
      </c>
      <c r="P55" s="269">
        <v>0.17285808786026499</v>
      </c>
      <c r="Q55" s="197">
        <v>-0.15009794777056401</v>
      </c>
      <c r="R55" s="269">
        <v>0.242004279546264</v>
      </c>
      <c r="S55" s="197">
        <v>-4.5083531141616199E-3</v>
      </c>
      <c r="T55" s="269">
        <v>0.202673319425176</v>
      </c>
      <c r="U55" s="197">
        <v>7.0328292293981895E-2</v>
      </c>
      <c r="V55" s="269">
        <v>0.24409855781037801</v>
      </c>
      <c r="W55" s="197">
        <v>-0.22554421379255299</v>
      </c>
      <c r="X55" s="269">
        <v>0.16394277630522999</v>
      </c>
      <c r="Y55" s="197">
        <v>-3.4969300994363801E-2</v>
      </c>
      <c r="Z55" s="269">
        <v>0.20998757166037599</v>
      </c>
      <c r="AA55" s="197">
        <v>-3.7727854087762101E-2</v>
      </c>
      <c r="AB55" s="269">
        <v>0.31132365968740999</v>
      </c>
      <c r="AC55" s="197">
        <v>0.26227912247000901</v>
      </c>
      <c r="AD55" s="269">
        <v>0.194174648017827</v>
      </c>
      <c r="AE55" s="197">
        <v>2.0824551236392801E-2</v>
      </c>
      <c r="AF55" s="269">
        <v>0.211750535504934</v>
      </c>
      <c r="AG55" s="197">
        <v>3.0889474385492499</v>
      </c>
      <c r="AH55" s="269">
        <v>1.5024835348699901</v>
      </c>
      <c r="AI55" s="197">
        <v>0.62023373747940702</v>
      </c>
      <c r="AJ55" s="269">
        <v>0.25848126671113297</v>
      </c>
      <c r="AK55" s="197">
        <v>-3.8047334841543698E-2</v>
      </c>
      <c r="AL55" s="269">
        <v>0.31171803153239602</v>
      </c>
      <c r="AM55" s="197">
        <v>0.22874287961495901</v>
      </c>
      <c r="AN55" s="269">
        <v>0.31946820329560199</v>
      </c>
      <c r="AO55" s="197">
        <v>-0.35955792880732301</v>
      </c>
      <c r="AP55" s="269">
        <v>0.30856165757593901</v>
      </c>
      <c r="AQ55" s="197">
        <v>0.10754315126289</v>
      </c>
      <c r="AR55" s="269">
        <v>0.23159285568067201</v>
      </c>
      <c r="AS55" s="197">
        <v>0.38990472128175002</v>
      </c>
      <c r="AT55" s="269">
        <v>0.24960116422760201</v>
      </c>
      <c r="AU55" s="197">
        <v>-0.27081149336730498</v>
      </c>
      <c r="AV55" s="269">
        <v>0.17360330435844101</v>
      </c>
      <c r="AW55" s="197">
        <v>-0.15941197062156801</v>
      </c>
      <c r="AX55" s="269">
        <v>0.24520730248221601</v>
      </c>
      <c r="AY55" s="197">
        <v>1.7279766129618501E-3</v>
      </c>
      <c r="AZ55" s="269">
        <v>0.202007477911226</v>
      </c>
      <c r="BA55" s="197">
        <v>8.0419923600085402E-2</v>
      </c>
      <c r="BB55" s="269">
        <v>0.24672003824539299</v>
      </c>
      <c r="BC55" s="197">
        <v>-0.230690228435462</v>
      </c>
      <c r="BD55" s="269">
        <v>0.16833869372233801</v>
      </c>
      <c r="BE55" s="197">
        <v>-2.20563207890936E-2</v>
      </c>
      <c r="BF55" s="269">
        <v>0.20835068557509301</v>
      </c>
      <c r="BG55" s="197">
        <v>-4.5575175531883803E-2</v>
      </c>
      <c r="BH55" s="269">
        <v>0.31230214700844799</v>
      </c>
      <c r="BI55" s="197">
        <v>0.25317181913258502</v>
      </c>
      <c r="BJ55" s="269">
        <v>0.192165873957962</v>
      </c>
      <c r="BK55" s="197">
        <v>3.1336322545909297E-2</v>
      </c>
      <c r="BL55" s="269">
        <v>0.211300028946491</v>
      </c>
      <c r="BM55" s="197">
        <v>3.2569163880467999</v>
      </c>
      <c r="BN55" s="269">
        <v>1.61712922347488</v>
      </c>
      <c r="BO55" s="197">
        <v>0.59930343561221999</v>
      </c>
      <c r="BP55" s="269">
        <v>0.277457097066511</v>
      </c>
      <c r="BQ55" s="197">
        <v>2.28000115840086E-2</v>
      </c>
      <c r="BR55" s="269">
        <v>0.31458538796040397</v>
      </c>
      <c r="BS55" s="197">
        <v>0.17543139865315399</v>
      </c>
      <c r="BT55" s="269">
        <v>0.31612150294605101</v>
      </c>
      <c r="BU55" s="197">
        <v>-0.35739357908883501</v>
      </c>
      <c r="BV55" s="269">
        <v>0.305064104514715</v>
      </c>
      <c r="BW55" s="197">
        <v>-5.8935233930447698E-3</v>
      </c>
      <c r="BX55" s="269">
        <v>0.231953079552456</v>
      </c>
      <c r="BY55" s="197">
        <v>0.41245079758710401</v>
      </c>
      <c r="BZ55" s="269">
        <v>0.262352025828753</v>
      </c>
      <c r="CA55" s="197">
        <v>-0.224284067202386</v>
      </c>
      <c r="CB55" s="269">
        <v>0.17178239406625201</v>
      </c>
      <c r="CC55" s="197">
        <v>-0.125198391371663</v>
      </c>
      <c r="CD55" s="269">
        <v>0.22740558939667099</v>
      </c>
      <c r="CE55" s="197">
        <v>-1.19808149887783E-2</v>
      </c>
      <c r="CF55" s="269">
        <v>0.19560641550808799</v>
      </c>
      <c r="CG55" s="197">
        <v>6.1424323814647401E-2</v>
      </c>
      <c r="CH55" s="269">
        <v>0.23444059252534299</v>
      </c>
      <c r="CI55" s="197">
        <v>-0.27377117174559801</v>
      </c>
      <c r="CJ55" s="269">
        <v>0.16748779915619799</v>
      </c>
      <c r="CK55" s="197">
        <v>-3.6260873052361503E-2</v>
      </c>
      <c r="CL55" s="269">
        <v>0.20945268812500401</v>
      </c>
      <c r="CM55" s="197">
        <v>-3.0192631217597202E-2</v>
      </c>
      <c r="CN55" s="269">
        <v>0.30572215379373302</v>
      </c>
      <c r="CO55" s="197">
        <v>0.20801254727521701</v>
      </c>
      <c r="CP55" s="269">
        <v>0.191672781711336</v>
      </c>
      <c r="CQ55" s="197">
        <v>3.48192285589402E-2</v>
      </c>
      <c r="CR55" s="269">
        <v>0.20749468766402199</v>
      </c>
      <c r="CS55" s="197">
        <v>7.4727031479080104</v>
      </c>
      <c r="CT55" s="277">
        <v>2.3423872108467498</v>
      </c>
    </row>
    <row r="56" spans="1:98" ht="12.95" customHeight="1" x14ac:dyDescent="0.2">
      <c r="A56" s="2" t="s">
        <v>384</v>
      </c>
      <c r="B56" s="12">
        <v>2</v>
      </c>
      <c r="C56" s="197">
        <v>0.75094011017463702</v>
      </c>
      <c r="D56" s="269">
        <v>0.21015374940562101</v>
      </c>
      <c r="E56" s="197">
        <v>-0.218378563913913</v>
      </c>
      <c r="F56" s="269">
        <v>0.130709084710628</v>
      </c>
      <c r="G56" s="197">
        <v>6.5370500519793998E-2</v>
      </c>
      <c r="H56" s="269">
        <v>0.150256283181393</v>
      </c>
      <c r="I56" s="197">
        <v>-0.13570505282135401</v>
      </c>
      <c r="J56" s="269">
        <v>0.147792725177949</v>
      </c>
      <c r="K56" s="197">
        <v>2.1503431609784698E-2</v>
      </c>
      <c r="L56" s="269">
        <v>0.13381591041780899</v>
      </c>
      <c r="M56" s="197">
        <v>2.0958113738927898E-2</v>
      </c>
      <c r="N56" s="269">
        <v>0.14917234828890999</v>
      </c>
      <c r="O56" s="197">
        <v>8.5541255397572E-2</v>
      </c>
      <c r="P56" s="269">
        <v>8.8201606039947006E-2</v>
      </c>
      <c r="Q56" s="197">
        <v>-0.28942632281608899</v>
      </c>
      <c r="R56" s="269">
        <v>0.10487463209667</v>
      </c>
      <c r="S56" s="197">
        <v>4.18875968721103E-2</v>
      </c>
      <c r="T56" s="269">
        <v>0.114000458415336</v>
      </c>
      <c r="U56" s="197">
        <v>-0.15859448960747399</v>
      </c>
      <c r="V56" s="269">
        <v>0.10190094497979001</v>
      </c>
      <c r="W56" s="197">
        <v>2.8954476615972301E-2</v>
      </c>
      <c r="X56" s="269">
        <v>9.4579836567438805E-2</v>
      </c>
      <c r="Y56" s="197">
        <v>-8.21681599837112E-2</v>
      </c>
      <c r="Z56" s="269">
        <v>0.10727563401201801</v>
      </c>
      <c r="AA56" s="197">
        <v>-9.5684892707304306E-2</v>
      </c>
      <c r="AB56" s="269">
        <v>0.12951753720100001</v>
      </c>
      <c r="AC56" s="197">
        <v>0.187765525356068</v>
      </c>
      <c r="AD56" s="269">
        <v>0.11640683699853099</v>
      </c>
      <c r="AE56" s="197">
        <v>0.101826283412767</v>
      </c>
      <c r="AF56" s="269">
        <v>0.114828464770104</v>
      </c>
      <c r="AG56" s="197">
        <v>1.24881553627999</v>
      </c>
      <c r="AH56" s="269">
        <v>0.54160955951560796</v>
      </c>
      <c r="AI56" s="197">
        <v>0.77525977373968202</v>
      </c>
      <c r="AJ56" s="269">
        <v>0.20237720090717401</v>
      </c>
      <c r="AK56" s="197">
        <v>-0.14617657179698901</v>
      </c>
      <c r="AL56" s="269">
        <v>0.12651000619675401</v>
      </c>
      <c r="AM56" s="197">
        <v>8.4861661174816305E-2</v>
      </c>
      <c r="AN56" s="269">
        <v>0.14882880741795301</v>
      </c>
      <c r="AO56" s="197">
        <v>-0.147471895083646</v>
      </c>
      <c r="AP56" s="269">
        <v>0.14327950265290401</v>
      </c>
      <c r="AQ56" s="197">
        <v>1.7185902507172899E-3</v>
      </c>
      <c r="AR56" s="269">
        <v>0.134635568771934</v>
      </c>
      <c r="AS56" s="197">
        <v>-4.2817789380925498E-3</v>
      </c>
      <c r="AT56" s="269">
        <v>0.148310894471673</v>
      </c>
      <c r="AU56" s="197">
        <v>8.2324604529739498E-2</v>
      </c>
      <c r="AV56" s="269">
        <v>8.6737783545766597E-2</v>
      </c>
      <c r="AW56" s="197">
        <v>-0.283785857710319</v>
      </c>
      <c r="AX56" s="269">
        <v>9.9873042751027305E-2</v>
      </c>
      <c r="AY56" s="197">
        <v>5.8239356514421699E-2</v>
      </c>
      <c r="AZ56" s="269">
        <v>0.10701903606315</v>
      </c>
      <c r="BA56" s="197">
        <v>-0.19194595603217199</v>
      </c>
      <c r="BB56" s="269">
        <v>0.10163522874243</v>
      </c>
      <c r="BC56" s="197">
        <v>2.3477084163338199E-2</v>
      </c>
      <c r="BD56" s="269">
        <v>9.6590994568372807E-2</v>
      </c>
      <c r="BE56" s="197">
        <v>-7.3879040411947497E-2</v>
      </c>
      <c r="BF56" s="269">
        <v>0.108800561350697</v>
      </c>
      <c r="BG56" s="197">
        <v>-0.102161117452373</v>
      </c>
      <c r="BH56" s="269">
        <v>0.129028714591716</v>
      </c>
      <c r="BI56" s="197">
        <v>0.21844010260674501</v>
      </c>
      <c r="BJ56" s="269">
        <v>0.118988456087453</v>
      </c>
      <c r="BK56" s="197">
        <v>6.9138218073315799E-2</v>
      </c>
      <c r="BL56" s="269">
        <v>0.115129475526892</v>
      </c>
      <c r="BM56" s="197">
        <v>3.1228793312987699</v>
      </c>
      <c r="BN56" s="269">
        <v>0.80949631540056399</v>
      </c>
      <c r="BO56" s="197">
        <v>0.80313378289088899</v>
      </c>
      <c r="BP56" s="269">
        <v>0.20359628873076999</v>
      </c>
      <c r="BQ56" s="197">
        <v>-0.15302231015592599</v>
      </c>
      <c r="BR56" s="269">
        <v>0.127001178555575</v>
      </c>
      <c r="BS56" s="197">
        <v>7.8126013600969393E-2</v>
      </c>
      <c r="BT56" s="269">
        <v>0.14835938866234</v>
      </c>
      <c r="BU56" s="197">
        <v>-0.138305898513678</v>
      </c>
      <c r="BV56" s="269">
        <v>0.14120627212706799</v>
      </c>
      <c r="BW56" s="197">
        <v>-1.0892016444947999E-2</v>
      </c>
      <c r="BX56" s="269">
        <v>0.13137552112725001</v>
      </c>
      <c r="BY56" s="197">
        <v>7.8890220915644807E-3</v>
      </c>
      <c r="BZ56" s="269">
        <v>0.147198329698497</v>
      </c>
      <c r="CA56" s="197">
        <v>8.5135004575872794E-2</v>
      </c>
      <c r="CB56" s="269">
        <v>8.7618902032439994E-2</v>
      </c>
      <c r="CC56" s="197">
        <v>-0.26899279974086499</v>
      </c>
      <c r="CD56" s="269">
        <v>9.9054971454411403E-2</v>
      </c>
      <c r="CE56" s="197">
        <v>5.6184747260504701E-2</v>
      </c>
      <c r="CF56" s="269">
        <v>0.108142369412984</v>
      </c>
      <c r="CG56" s="197">
        <v>-0.196432513131192</v>
      </c>
      <c r="CH56" s="269">
        <v>0.10174598967661901</v>
      </c>
      <c r="CI56" s="197">
        <v>1.54970247352213E-2</v>
      </c>
      <c r="CJ56" s="269">
        <v>9.6074092560181804E-2</v>
      </c>
      <c r="CK56" s="197">
        <v>-7.1097332205628402E-2</v>
      </c>
      <c r="CL56" s="269">
        <v>0.107243085832346</v>
      </c>
      <c r="CM56" s="197">
        <v>-0.11472115174677699</v>
      </c>
      <c r="CN56" s="269">
        <v>0.12698131781941799</v>
      </c>
      <c r="CO56" s="197">
        <v>0.22427940425785101</v>
      </c>
      <c r="CP56" s="269">
        <v>0.11756063794018901</v>
      </c>
      <c r="CQ56" s="197">
        <v>8.0601445693799706E-2</v>
      </c>
      <c r="CR56" s="269">
        <v>0.114478014605637</v>
      </c>
      <c r="CS56" s="197">
        <v>3.6923148533244001</v>
      </c>
      <c r="CT56" s="277">
        <v>0.83409675797192795</v>
      </c>
    </row>
    <row r="57" spans="1:98" ht="12.95" customHeight="1" x14ac:dyDescent="0.2">
      <c r="A57" s="2" t="s">
        <v>385</v>
      </c>
      <c r="B57" s="12">
        <v>2</v>
      </c>
      <c r="C57" s="197">
        <v>6.05995666464458E-2</v>
      </c>
      <c r="D57" s="269">
        <v>0.24052930322848201</v>
      </c>
      <c r="E57" s="197">
        <v>-0.358284912474513</v>
      </c>
      <c r="F57" s="269">
        <v>0.2327465881129</v>
      </c>
      <c r="G57" s="197">
        <v>0.41733484380927999</v>
      </c>
      <c r="H57" s="269">
        <v>0.34159950187580101</v>
      </c>
      <c r="I57" s="197">
        <v>-0.19178809671854199</v>
      </c>
      <c r="J57" s="269">
        <v>0.24090115172645801</v>
      </c>
      <c r="K57" s="197">
        <v>-1.6770712711375702E-2</v>
      </c>
      <c r="L57" s="269">
        <v>0.27653026382948898</v>
      </c>
      <c r="M57" s="197">
        <v>-5.3492553427708901E-2</v>
      </c>
      <c r="N57" s="269">
        <v>0.20710352813552901</v>
      </c>
      <c r="O57" s="197">
        <v>-0.20045752982395601</v>
      </c>
      <c r="P57" s="269">
        <v>0.165335912311454</v>
      </c>
      <c r="Q57" s="197">
        <v>-0.56411737209366397</v>
      </c>
      <c r="R57" s="269">
        <v>0.19315357663907201</v>
      </c>
      <c r="S57" s="197">
        <v>6.5057281104067999E-2</v>
      </c>
      <c r="T57" s="269">
        <v>0.29164654332769702</v>
      </c>
      <c r="U57" s="197">
        <v>0.25623604826313701</v>
      </c>
      <c r="V57" s="269">
        <v>0.30407776137821801</v>
      </c>
      <c r="W57" s="197">
        <v>9.4735367440569304E-2</v>
      </c>
      <c r="X57" s="269">
        <v>0.19424796659825999</v>
      </c>
      <c r="Y57" s="197">
        <v>-0.413459539815968</v>
      </c>
      <c r="Z57" s="269">
        <v>0.21591293413031501</v>
      </c>
      <c r="AA57" s="197">
        <v>7.9258616188646394E-2</v>
      </c>
      <c r="AB57" s="269">
        <v>0.218680246271619</v>
      </c>
      <c r="AC57" s="197">
        <v>-5.3494861602170901E-2</v>
      </c>
      <c r="AD57" s="269">
        <v>0.32016693961630099</v>
      </c>
      <c r="AE57" s="197">
        <v>-6.7148961916584801E-2</v>
      </c>
      <c r="AF57" s="269">
        <v>0.21818236939921301</v>
      </c>
      <c r="AG57" s="197">
        <v>2.3792237566632402</v>
      </c>
      <c r="AH57" s="269">
        <v>1.2582512610672201</v>
      </c>
      <c r="AI57" s="197">
        <v>5.3549690253718203E-2</v>
      </c>
      <c r="AJ57" s="269">
        <v>0.241642422388611</v>
      </c>
      <c r="AK57" s="197">
        <v>-0.33474638974856702</v>
      </c>
      <c r="AL57" s="269">
        <v>0.242880174065151</v>
      </c>
      <c r="AM57" s="197">
        <v>0.43524277781312898</v>
      </c>
      <c r="AN57" s="269">
        <v>0.336314713436492</v>
      </c>
      <c r="AO57" s="197">
        <v>-0.18598372949664299</v>
      </c>
      <c r="AP57" s="269">
        <v>0.250989785962906</v>
      </c>
      <c r="AQ57" s="197">
        <v>-1.1701623131141E-2</v>
      </c>
      <c r="AR57" s="269">
        <v>0.27272827821829598</v>
      </c>
      <c r="AS57" s="197">
        <v>-6.9423267858889595E-2</v>
      </c>
      <c r="AT57" s="269">
        <v>0.218339388442607</v>
      </c>
      <c r="AU57" s="197">
        <v>-0.22575918189571301</v>
      </c>
      <c r="AV57" s="269">
        <v>0.16555359005592499</v>
      </c>
      <c r="AW57" s="197">
        <v>-0.58806023906048599</v>
      </c>
      <c r="AX57" s="269">
        <v>0.199342499323067</v>
      </c>
      <c r="AY57" s="197">
        <v>8.7812462093733501E-2</v>
      </c>
      <c r="AZ57" s="269">
        <v>0.28071603048333499</v>
      </c>
      <c r="BA57" s="197">
        <v>0.22820838642848501</v>
      </c>
      <c r="BB57" s="269">
        <v>0.30342258176637399</v>
      </c>
      <c r="BC57" s="197">
        <v>0.13139690350945099</v>
      </c>
      <c r="BD57" s="269">
        <v>0.19266267085970901</v>
      </c>
      <c r="BE57" s="197">
        <v>-0.422702010828997</v>
      </c>
      <c r="BF57" s="269">
        <v>0.217200866635369</v>
      </c>
      <c r="BG57" s="197">
        <v>6.8440603212598705E-2</v>
      </c>
      <c r="BH57" s="269">
        <v>0.22186259102678799</v>
      </c>
      <c r="BI57" s="197">
        <v>-8.38333144795546E-3</v>
      </c>
      <c r="BJ57" s="269">
        <v>0.33004427201911102</v>
      </c>
      <c r="BK57" s="197">
        <v>-6.2343768991158198E-2</v>
      </c>
      <c r="BL57" s="269">
        <v>0.21645037151816801</v>
      </c>
      <c r="BM57" s="197">
        <v>2.9569889082076499</v>
      </c>
      <c r="BN57" s="269">
        <v>1.39925972597105</v>
      </c>
      <c r="BO57" s="197">
        <v>8.0220127778086806E-2</v>
      </c>
      <c r="BP57" s="269">
        <v>0.24346109340161001</v>
      </c>
      <c r="BQ57" s="197">
        <v>-0.30049033123764801</v>
      </c>
      <c r="BR57" s="269">
        <v>0.25972033347379098</v>
      </c>
      <c r="BS57" s="197">
        <v>0.41476401062068402</v>
      </c>
      <c r="BT57" s="269">
        <v>0.33885772293188898</v>
      </c>
      <c r="BU57" s="197">
        <v>-0.18886492074889799</v>
      </c>
      <c r="BV57" s="269">
        <v>0.247867109945869</v>
      </c>
      <c r="BW57" s="197">
        <v>4.9821891884541898E-2</v>
      </c>
      <c r="BX57" s="269">
        <v>0.26929654958493299</v>
      </c>
      <c r="BY57" s="197">
        <v>-0.12725044790805601</v>
      </c>
      <c r="BZ57" s="269">
        <v>0.231310679955847</v>
      </c>
      <c r="CA57" s="197">
        <v>-0.26188971573479503</v>
      </c>
      <c r="CB57" s="269">
        <v>0.14976034856932699</v>
      </c>
      <c r="CC57" s="197">
        <v>-0.59524225399965602</v>
      </c>
      <c r="CD57" s="269">
        <v>0.20746945201894901</v>
      </c>
      <c r="CE57" s="197">
        <v>0.100373822118761</v>
      </c>
      <c r="CF57" s="269">
        <v>0.28023798611366801</v>
      </c>
      <c r="CG57" s="197">
        <v>0.23044893439262501</v>
      </c>
      <c r="CH57" s="269">
        <v>0.28606476255226698</v>
      </c>
      <c r="CI57" s="197">
        <v>0.11556846997611001</v>
      </c>
      <c r="CJ57" s="269">
        <v>0.20793001789349</v>
      </c>
      <c r="CK57" s="197">
        <v>-0.38540079815907502</v>
      </c>
      <c r="CL57" s="269">
        <v>0.21482277440047401</v>
      </c>
      <c r="CM57" s="197">
        <v>5.5668722388107897E-2</v>
      </c>
      <c r="CN57" s="269">
        <v>0.22606750971561801</v>
      </c>
      <c r="CO57" s="197">
        <v>-3.46959604727732E-2</v>
      </c>
      <c r="CP57" s="269">
        <v>0.33693154318643698</v>
      </c>
      <c r="CQ57" s="197">
        <v>-7.1429930808065797E-2</v>
      </c>
      <c r="CR57" s="269">
        <v>0.22191288600849901</v>
      </c>
      <c r="CS57" s="197">
        <v>4.3226118711739598</v>
      </c>
      <c r="CT57" s="277">
        <v>2.08183791677616</v>
      </c>
    </row>
    <row r="58" spans="1:98" ht="12.95" customHeight="1" x14ac:dyDescent="0.2">
      <c r="A58" s="2" t="s">
        <v>386</v>
      </c>
      <c r="B58" s="12">
        <v>2</v>
      </c>
      <c r="C58" s="197">
        <v>0.61468380634253805</v>
      </c>
      <c r="D58" s="269">
        <v>0.29073554760107401</v>
      </c>
      <c r="E58" s="197">
        <v>5.5184638741736895E-4</v>
      </c>
      <c r="F58" s="269">
        <v>0.20811394713836101</v>
      </c>
      <c r="G58" s="197">
        <v>0.24831772970270799</v>
      </c>
      <c r="H58" s="269">
        <v>0.22536005850655599</v>
      </c>
      <c r="I58" s="197">
        <v>-0.219307415172181</v>
      </c>
      <c r="J58" s="269">
        <v>0.173799247207236</v>
      </c>
      <c r="K58" s="197">
        <v>-0.23184947503727901</v>
      </c>
      <c r="L58" s="269">
        <v>0.16824904471204699</v>
      </c>
      <c r="M58" s="197">
        <v>0.17571140779147301</v>
      </c>
      <c r="N58" s="269">
        <v>0.17565589864543801</v>
      </c>
      <c r="O58" s="197">
        <v>-0.21272691207983399</v>
      </c>
      <c r="P58" s="269">
        <v>9.1076470285851599E-2</v>
      </c>
      <c r="Q58" s="197">
        <v>-0.632591616611483</v>
      </c>
      <c r="R58" s="269">
        <v>0.18244044288837699</v>
      </c>
      <c r="S58" s="197">
        <v>0.208392037121399</v>
      </c>
      <c r="T58" s="269">
        <v>0.14768768129969401</v>
      </c>
      <c r="U58" s="197">
        <v>0.22646374832724001</v>
      </c>
      <c r="V58" s="269">
        <v>0.16332252245075199</v>
      </c>
      <c r="W58" s="197">
        <v>-5.4724560227496097E-2</v>
      </c>
      <c r="X58" s="269">
        <v>0.111262955732242</v>
      </c>
      <c r="Y58" s="197">
        <v>-0.16769021012942201</v>
      </c>
      <c r="Z58" s="269">
        <v>0.102014232977439</v>
      </c>
      <c r="AA58" s="197">
        <v>4.3719747881735799E-2</v>
      </c>
      <c r="AB58" s="269">
        <v>0.19183522423903701</v>
      </c>
      <c r="AC58" s="197">
        <v>0.16960039851933001</v>
      </c>
      <c r="AD58" s="269">
        <v>0.159675665975793</v>
      </c>
      <c r="AE58" s="197">
        <v>-8.4833092903884896E-2</v>
      </c>
      <c r="AF58" s="269">
        <v>0.15288740111479299</v>
      </c>
      <c r="AG58" s="197">
        <v>1.8198090715814501</v>
      </c>
      <c r="AH58" s="269">
        <v>0.62551072937306496</v>
      </c>
      <c r="AI58" s="197">
        <v>0.63037863200545696</v>
      </c>
      <c r="AJ58" s="269">
        <v>0.288206284244023</v>
      </c>
      <c r="AK58" s="197">
        <v>-1.1376173151876799E-2</v>
      </c>
      <c r="AL58" s="269">
        <v>0.21142307742124</v>
      </c>
      <c r="AM58" s="197">
        <v>0.25291757870498699</v>
      </c>
      <c r="AN58" s="269">
        <v>0.226761456701425</v>
      </c>
      <c r="AO58" s="197">
        <v>-0.196133206005279</v>
      </c>
      <c r="AP58" s="269">
        <v>0.174095105838044</v>
      </c>
      <c r="AQ58" s="197">
        <v>-0.230414682293237</v>
      </c>
      <c r="AR58" s="269">
        <v>0.16851175110236799</v>
      </c>
      <c r="AS58" s="197">
        <v>0.142726792047323</v>
      </c>
      <c r="AT58" s="269">
        <v>0.17770607936851801</v>
      </c>
      <c r="AU58" s="197">
        <v>-0.20638688249009299</v>
      </c>
      <c r="AV58" s="269">
        <v>9.1613793767246196E-2</v>
      </c>
      <c r="AW58" s="197">
        <v>-0.63072599503737603</v>
      </c>
      <c r="AX58" s="269">
        <v>0.18126613869080399</v>
      </c>
      <c r="AY58" s="197">
        <v>0.20713425123701401</v>
      </c>
      <c r="AZ58" s="269">
        <v>0.147795740854817</v>
      </c>
      <c r="BA58" s="197">
        <v>0.22059864542563301</v>
      </c>
      <c r="BB58" s="269">
        <v>0.164958189144711</v>
      </c>
      <c r="BC58" s="197">
        <v>-5.2428690984733503E-2</v>
      </c>
      <c r="BD58" s="269">
        <v>0.111264029083275</v>
      </c>
      <c r="BE58" s="197">
        <v>-0.16396622059041299</v>
      </c>
      <c r="BF58" s="269">
        <v>0.10072933768324201</v>
      </c>
      <c r="BG58" s="197">
        <v>3.7993029819605E-2</v>
      </c>
      <c r="BH58" s="269">
        <v>0.190165836115397</v>
      </c>
      <c r="BI58" s="197">
        <v>0.183853378652755</v>
      </c>
      <c r="BJ58" s="269">
        <v>0.16016950781363301</v>
      </c>
      <c r="BK58" s="197">
        <v>-8.1953331522500797E-2</v>
      </c>
      <c r="BL58" s="269">
        <v>0.153656115082628</v>
      </c>
      <c r="BM58" s="197">
        <v>2.1628316554722899</v>
      </c>
      <c r="BN58" s="269">
        <v>0.71523865090774097</v>
      </c>
      <c r="BO58" s="197">
        <v>0.56931293146566897</v>
      </c>
      <c r="BP58" s="269">
        <v>0.29744550345099902</v>
      </c>
      <c r="BQ58" s="197">
        <v>2.45576232354381E-2</v>
      </c>
      <c r="BR58" s="269">
        <v>0.212290886872532</v>
      </c>
      <c r="BS58" s="197">
        <v>0.25511498352332601</v>
      </c>
      <c r="BT58" s="269">
        <v>0.22583038715553699</v>
      </c>
      <c r="BU58" s="197">
        <v>-0.18740222299787301</v>
      </c>
      <c r="BV58" s="269">
        <v>0.17417405763392599</v>
      </c>
      <c r="BW58" s="197">
        <v>-0.24814706693357899</v>
      </c>
      <c r="BX58" s="269">
        <v>0.162217568512283</v>
      </c>
      <c r="BY58" s="197">
        <v>0.1610302059506</v>
      </c>
      <c r="BZ58" s="269">
        <v>0.174804466406694</v>
      </c>
      <c r="CA58" s="197">
        <v>-0.18664768725692299</v>
      </c>
      <c r="CB58" s="269">
        <v>9.3900275780545606E-2</v>
      </c>
      <c r="CC58" s="197">
        <v>-0.65836574833519201</v>
      </c>
      <c r="CD58" s="269">
        <v>0.18246301954413099</v>
      </c>
      <c r="CE58" s="197">
        <v>0.219465975704354</v>
      </c>
      <c r="CF58" s="269">
        <v>0.14726357011664501</v>
      </c>
      <c r="CG58" s="197">
        <v>0.229326219158107</v>
      </c>
      <c r="CH58" s="269">
        <v>0.165938714512464</v>
      </c>
      <c r="CI58" s="197">
        <v>-6.0547147956835801E-2</v>
      </c>
      <c r="CJ58" s="269">
        <v>0.108614460491898</v>
      </c>
      <c r="CK58" s="197">
        <v>-0.16299821692388</v>
      </c>
      <c r="CL58" s="269">
        <v>9.7538725985287594E-2</v>
      </c>
      <c r="CM58" s="197">
        <v>4.3882103568638899E-2</v>
      </c>
      <c r="CN58" s="269">
        <v>0.18568590249813499</v>
      </c>
      <c r="CO58" s="197">
        <v>0.195256272860721</v>
      </c>
      <c r="CP58" s="269">
        <v>0.157985277320179</v>
      </c>
      <c r="CQ58" s="197">
        <v>-6.9495944858242606E-2</v>
      </c>
      <c r="CR58" s="269">
        <v>0.15141109172015099</v>
      </c>
      <c r="CS58" s="197">
        <v>3.1212239576232901</v>
      </c>
      <c r="CT58" s="277">
        <v>0.92576629237145103</v>
      </c>
    </row>
    <row r="59" spans="1:98" ht="12.95" customHeight="1" x14ac:dyDescent="0.2">
      <c r="A59" s="2" t="s">
        <v>387</v>
      </c>
      <c r="B59" s="12">
        <v>2</v>
      </c>
      <c r="C59" s="197">
        <v>0.48632183904463899</v>
      </c>
      <c r="D59" s="269">
        <v>0.24743744878785601</v>
      </c>
      <c r="E59" s="197">
        <v>-3.45435497279468E-2</v>
      </c>
      <c r="F59" s="269">
        <v>0.249285643570162</v>
      </c>
      <c r="G59" s="197">
        <v>-6.9359911282658906E-2</v>
      </c>
      <c r="H59" s="269">
        <v>0.26124412826356602</v>
      </c>
      <c r="I59" s="197">
        <v>0.33144873615724502</v>
      </c>
      <c r="J59" s="269">
        <v>0.26280048777246801</v>
      </c>
      <c r="K59" s="197">
        <v>0.340628677982657</v>
      </c>
      <c r="L59" s="269">
        <v>0.29122256013321102</v>
      </c>
      <c r="M59" s="197">
        <v>-0.71491011650497105</v>
      </c>
      <c r="N59" s="269">
        <v>0.40097784761163002</v>
      </c>
      <c r="O59" s="197">
        <v>-2.3326342791275999E-2</v>
      </c>
      <c r="P59" s="269">
        <v>0.126055517078215</v>
      </c>
      <c r="Q59" s="197">
        <v>-0.29714849334217502</v>
      </c>
      <c r="R59" s="269">
        <v>0.20306691518541101</v>
      </c>
      <c r="S59" s="197">
        <v>0.100141994389362</v>
      </c>
      <c r="T59" s="269">
        <v>0.126435443725499</v>
      </c>
      <c r="U59" s="197">
        <v>0.30393400214856597</v>
      </c>
      <c r="V59" s="269">
        <v>0.235115708408555</v>
      </c>
      <c r="W59" s="197">
        <v>-0.43177818459337802</v>
      </c>
      <c r="X59" s="269">
        <v>0.15558446238269</v>
      </c>
      <c r="Y59" s="197">
        <v>-0.11354982488036</v>
      </c>
      <c r="Z59" s="269">
        <v>0.21907240073572701</v>
      </c>
      <c r="AA59" s="197">
        <v>0.278245026399773</v>
      </c>
      <c r="AB59" s="269">
        <v>0.214011314790302</v>
      </c>
      <c r="AC59" s="197">
        <v>0.400577672536091</v>
      </c>
      <c r="AD59" s="269">
        <v>0.25503222123986702</v>
      </c>
      <c r="AE59" s="197">
        <v>-0.301763843992646</v>
      </c>
      <c r="AF59" s="269">
        <v>0.290785739271332</v>
      </c>
      <c r="AG59" s="197">
        <v>3.3095141267897299</v>
      </c>
      <c r="AH59" s="269">
        <v>1.41049885739039</v>
      </c>
      <c r="AI59" s="197">
        <v>0.48586868752218698</v>
      </c>
      <c r="AJ59" s="269">
        <v>0.24861927685893701</v>
      </c>
      <c r="AK59" s="197">
        <v>-3.3063014344630201E-2</v>
      </c>
      <c r="AL59" s="269">
        <v>0.24815865722712999</v>
      </c>
      <c r="AM59" s="197">
        <v>-7.3642012235756102E-2</v>
      </c>
      <c r="AN59" s="269">
        <v>0.26156756758666899</v>
      </c>
      <c r="AO59" s="197">
        <v>0.34102666196422099</v>
      </c>
      <c r="AP59" s="269">
        <v>0.24957166130008401</v>
      </c>
      <c r="AQ59" s="197">
        <v>0.36436023937765299</v>
      </c>
      <c r="AR59" s="269">
        <v>0.29352683424852799</v>
      </c>
      <c r="AS59" s="197">
        <v>-0.74968986043546004</v>
      </c>
      <c r="AT59" s="269">
        <v>0.40767433166009198</v>
      </c>
      <c r="AU59" s="197">
        <v>-4.061233695001E-2</v>
      </c>
      <c r="AV59" s="269">
        <v>0.129928066618234</v>
      </c>
      <c r="AW59" s="197">
        <v>-0.28743337570320798</v>
      </c>
      <c r="AX59" s="269">
        <v>0.19514971114098401</v>
      </c>
      <c r="AY59" s="197">
        <v>0.11625538474423</v>
      </c>
      <c r="AZ59" s="269">
        <v>0.12838480508296601</v>
      </c>
      <c r="BA59" s="197">
        <v>0.28467004676183</v>
      </c>
      <c r="BB59" s="269">
        <v>0.232509107523104</v>
      </c>
      <c r="BC59" s="197">
        <v>-0.397311062431076</v>
      </c>
      <c r="BD59" s="269">
        <v>0.147868386426705</v>
      </c>
      <c r="BE59" s="197">
        <v>-0.112183559110366</v>
      </c>
      <c r="BF59" s="269">
        <v>0.21445528296133101</v>
      </c>
      <c r="BG59" s="197">
        <v>0.27863722857952899</v>
      </c>
      <c r="BH59" s="269">
        <v>0.221908053321172</v>
      </c>
      <c r="BI59" s="197">
        <v>0.40908427292174598</v>
      </c>
      <c r="BJ59" s="269">
        <v>0.25780593374724398</v>
      </c>
      <c r="BK59" s="197">
        <v>-0.32434045522740101</v>
      </c>
      <c r="BL59" s="269">
        <v>0.29135221243877402</v>
      </c>
      <c r="BM59" s="197">
        <v>3.7351620214248502</v>
      </c>
      <c r="BN59" s="269">
        <v>1.43922443804962</v>
      </c>
      <c r="BO59" s="197">
        <v>0.47094064996319901</v>
      </c>
      <c r="BP59" s="269">
        <v>0.24957473889121201</v>
      </c>
      <c r="BQ59" s="197">
        <v>-1.8631041279703501E-2</v>
      </c>
      <c r="BR59" s="269">
        <v>0.251775115642981</v>
      </c>
      <c r="BS59" s="197">
        <v>-7.8158863911976906E-2</v>
      </c>
      <c r="BT59" s="269">
        <v>0.259547832482801</v>
      </c>
      <c r="BU59" s="197">
        <v>0.31057831150762899</v>
      </c>
      <c r="BV59" s="269">
        <v>0.24729355734070399</v>
      </c>
      <c r="BW59" s="197">
        <v>0.36794914393094502</v>
      </c>
      <c r="BX59" s="269">
        <v>0.288762336197046</v>
      </c>
      <c r="BY59" s="197">
        <v>-0.72919141424828804</v>
      </c>
      <c r="BZ59" s="269">
        <v>0.39818918045684198</v>
      </c>
      <c r="CA59" s="197">
        <v>-4.1959350398277397E-2</v>
      </c>
      <c r="CB59" s="269">
        <v>0.13313368303944501</v>
      </c>
      <c r="CC59" s="197">
        <v>-0.31566851436515603</v>
      </c>
      <c r="CD59" s="269">
        <v>0.19527661471364199</v>
      </c>
      <c r="CE59" s="197">
        <v>0.116647709241482</v>
      </c>
      <c r="CF59" s="269">
        <v>0.12571840960234901</v>
      </c>
      <c r="CG59" s="197">
        <v>0.29132015554398699</v>
      </c>
      <c r="CH59" s="269">
        <v>0.23038917476395501</v>
      </c>
      <c r="CI59" s="197">
        <v>-0.42612489251697899</v>
      </c>
      <c r="CJ59" s="269">
        <v>0.149001219443963</v>
      </c>
      <c r="CK59" s="197">
        <v>-9.6065774477825203E-2</v>
      </c>
      <c r="CL59" s="269">
        <v>0.205078464427387</v>
      </c>
      <c r="CM59" s="197">
        <v>0.27852062576808401</v>
      </c>
      <c r="CN59" s="269">
        <v>0.22368210740132599</v>
      </c>
      <c r="CO59" s="197">
        <v>0.40407239566289099</v>
      </c>
      <c r="CP59" s="269">
        <v>0.26370366951970697</v>
      </c>
      <c r="CQ59" s="197">
        <v>-0.31791185900561397</v>
      </c>
      <c r="CR59" s="269">
        <v>0.28824813869556098</v>
      </c>
      <c r="CS59" s="197">
        <v>4.4055785197628099</v>
      </c>
      <c r="CT59" s="277">
        <v>1.52245422581665</v>
      </c>
    </row>
    <row r="60" spans="1:98" ht="12.95" customHeight="1" x14ac:dyDescent="0.2">
      <c r="A60" s="2" t="s">
        <v>388</v>
      </c>
      <c r="B60" s="12">
        <v>2</v>
      </c>
      <c r="C60" s="197">
        <v>0.589834644844489</v>
      </c>
      <c r="D60" s="269">
        <v>0.51327531974229001</v>
      </c>
      <c r="E60" s="197">
        <v>0.192517534108785</v>
      </c>
      <c r="F60" s="269">
        <v>0.41666584386995698</v>
      </c>
      <c r="G60" s="197">
        <v>0.13516749138255299</v>
      </c>
      <c r="H60" s="269">
        <v>0.45138816771982299</v>
      </c>
      <c r="I60" s="197">
        <v>-1.14047789972174</v>
      </c>
      <c r="J60" s="269">
        <v>1.29873535601708</v>
      </c>
      <c r="K60" s="197">
        <v>7.9791163153194899E-2</v>
      </c>
      <c r="L60" s="269">
        <v>0.47389865423363198</v>
      </c>
      <c r="M60" s="197">
        <v>0.85824700713404301</v>
      </c>
      <c r="N60" s="269">
        <v>0.50994668780579799</v>
      </c>
      <c r="O60" s="197">
        <v>0.15446727182950201</v>
      </c>
      <c r="P60" s="269">
        <v>0.178213100153124</v>
      </c>
      <c r="Q60" s="197">
        <v>-0.62083606756933696</v>
      </c>
      <c r="R60" s="269">
        <v>0.28447598573573102</v>
      </c>
      <c r="S60" s="197">
        <v>0.29175058337686699</v>
      </c>
      <c r="T60" s="269">
        <v>0.31224300996926002</v>
      </c>
      <c r="U60" s="197">
        <v>0.40616649619425199</v>
      </c>
      <c r="V60" s="269">
        <v>0.35860689082518898</v>
      </c>
      <c r="W60" s="197">
        <v>0.35084859598116502</v>
      </c>
      <c r="X60" s="269">
        <v>0.35042405396236398</v>
      </c>
      <c r="Y60" s="197">
        <v>-5.7225606837921501E-2</v>
      </c>
      <c r="Z60" s="269">
        <v>0.33511639088415401</v>
      </c>
      <c r="AA60" s="197">
        <v>-0.47890800525960397</v>
      </c>
      <c r="AB60" s="269">
        <v>0.35587881348021599</v>
      </c>
      <c r="AC60" s="197">
        <v>-0.13259560425942399</v>
      </c>
      <c r="AD60" s="269">
        <v>0.277532268345699</v>
      </c>
      <c r="AE60" s="197">
        <v>0.36616410013323702</v>
      </c>
      <c r="AF60" s="269">
        <v>0.27720433922606902</v>
      </c>
      <c r="AG60" s="197">
        <v>5.6278071466780997</v>
      </c>
      <c r="AH60" s="269">
        <v>3.9352536356762999</v>
      </c>
      <c r="AI60" s="197">
        <v>0.63724483158929102</v>
      </c>
      <c r="AJ60" s="269">
        <v>0.52080016801589901</v>
      </c>
      <c r="AK60" s="197">
        <v>0.24543017959715699</v>
      </c>
      <c r="AL60" s="269">
        <v>0.416975028278117</v>
      </c>
      <c r="AM60" s="197">
        <v>0.10827248853164501</v>
      </c>
      <c r="AN60" s="269">
        <v>0.44988317420565999</v>
      </c>
      <c r="AO60" s="197">
        <v>-1.1994303486375499</v>
      </c>
      <c r="AP60" s="269">
        <v>1.28886647540629</v>
      </c>
      <c r="AQ60" s="197">
        <v>0.167232811081092</v>
      </c>
      <c r="AR60" s="269">
        <v>0.46766673572568601</v>
      </c>
      <c r="AS60" s="197">
        <v>0.89453496150428502</v>
      </c>
      <c r="AT60" s="269">
        <v>0.505522868722596</v>
      </c>
      <c r="AU60" s="197">
        <v>0.15379753387869299</v>
      </c>
      <c r="AV60" s="269">
        <v>0.184276103142927</v>
      </c>
      <c r="AW60" s="197">
        <v>-0.55849292597015099</v>
      </c>
      <c r="AX60" s="269">
        <v>0.29567482673686402</v>
      </c>
      <c r="AY60" s="197">
        <v>0.25420423759999</v>
      </c>
      <c r="AZ60" s="269">
        <v>0.30222368128801103</v>
      </c>
      <c r="BA60" s="197">
        <v>0.43980890248083099</v>
      </c>
      <c r="BB60" s="269">
        <v>0.362075387414934</v>
      </c>
      <c r="BC60" s="197">
        <v>0.33444527636472199</v>
      </c>
      <c r="BD60" s="269">
        <v>0.35995156147260998</v>
      </c>
      <c r="BE60" s="197">
        <v>-8.4668126366849894E-2</v>
      </c>
      <c r="BF60" s="269">
        <v>0.34306119900600501</v>
      </c>
      <c r="BG60" s="197">
        <v>-0.57007177148774602</v>
      </c>
      <c r="BH60" s="269">
        <v>0.331869112269221</v>
      </c>
      <c r="BI60" s="197">
        <v>-6.5768007585079793E-2</v>
      </c>
      <c r="BJ60" s="269">
        <v>0.27512575462262101</v>
      </c>
      <c r="BK60" s="197">
        <v>0.38103190525398201</v>
      </c>
      <c r="BL60" s="269">
        <v>0.26447922663610302</v>
      </c>
      <c r="BM60" s="197">
        <v>6.9629537456982904</v>
      </c>
      <c r="BN60" s="269">
        <v>3.6989953756768799</v>
      </c>
      <c r="BO60" s="197">
        <v>0.58754726979778904</v>
      </c>
      <c r="BP60" s="269">
        <v>0.48861699685718801</v>
      </c>
      <c r="BQ60" s="197">
        <v>0.29401455615213501</v>
      </c>
      <c r="BR60" s="269">
        <v>0.45163567288592099</v>
      </c>
      <c r="BS60" s="197">
        <v>8.6347910852195803E-4</v>
      </c>
      <c r="BT60" s="269">
        <v>0.40128556784372399</v>
      </c>
      <c r="BU60" s="197">
        <v>-1.10361209169232</v>
      </c>
      <c r="BV60" s="269">
        <v>1.0930235846718801</v>
      </c>
      <c r="BW60" s="197">
        <v>0.205445293876031</v>
      </c>
      <c r="BX60" s="269">
        <v>0.47869258513028201</v>
      </c>
      <c r="BY60" s="197">
        <v>0.752473019296518</v>
      </c>
      <c r="BZ60" s="269">
        <v>0.49894397642204702</v>
      </c>
      <c r="CA60" s="197">
        <v>0.17410502190337199</v>
      </c>
      <c r="CB60" s="269">
        <v>0.181375952788348</v>
      </c>
      <c r="CC60" s="197">
        <v>-0.46306469266753503</v>
      </c>
      <c r="CD60" s="269">
        <v>0.26227643704459402</v>
      </c>
      <c r="CE60" s="197">
        <v>0.22830612245714099</v>
      </c>
      <c r="CF60" s="269">
        <v>0.29712772320300901</v>
      </c>
      <c r="CG60" s="197">
        <v>0.63893584796923097</v>
      </c>
      <c r="CH60" s="269">
        <v>0.42694946740092798</v>
      </c>
      <c r="CI60" s="197">
        <v>0.220659378766214</v>
      </c>
      <c r="CJ60" s="269">
        <v>0.37589828362751698</v>
      </c>
      <c r="CK60" s="197">
        <v>1.7967854792043301E-2</v>
      </c>
      <c r="CL60" s="269">
        <v>0.32748434870708099</v>
      </c>
      <c r="CM60" s="197">
        <v>-0.41342603293996899</v>
      </c>
      <c r="CN60" s="269">
        <v>0.40017163043387</v>
      </c>
      <c r="CO60" s="197">
        <v>-0.13450297295455199</v>
      </c>
      <c r="CP60" s="269">
        <v>0.27190983847924899</v>
      </c>
      <c r="CQ60" s="197">
        <v>0.37790957719499202</v>
      </c>
      <c r="CR60" s="269">
        <v>0.276588679831623</v>
      </c>
      <c r="CS60" s="197">
        <v>9.6912409410057005</v>
      </c>
      <c r="CT60" s="277">
        <v>5.3218719238355598</v>
      </c>
    </row>
    <row r="61" spans="1:98" ht="12.95" customHeight="1" x14ac:dyDescent="0.2">
      <c r="A61" s="2" t="s">
        <v>389</v>
      </c>
      <c r="B61" s="12">
        <v>2</v>
      </c>
      <c r="C61" s="197">
        <v>-2.5913054610394198E-2</v>
      </c>
      <c r="D61" s="269">
        <v>9.5520475885560702E-2</v>
      </c>
      <c r="E61" s="197">
        <v>6.6039963908435403E-2</v>
      </c>
      <c r="F61" s="269">
        <v>0.13359462031586</v>
      </c>
      <c r="G61" s="197">
        <v>3.2251750971788097E-2</v>
      </c>
      <c r="H61" s="269">
        <v>0.133139832026897</v>
      </c>
      <c r="I61" s="197">
        <v>9.1456532506535404E-2</v>
      </c>
      <c r="J61" s="269">
        <v>0.14000570006501101</v>
      </c>
      <c r="K61" s="197">
        <v>0.116226416006703</v>
      </c>
      <c r="L61" s="269">
        <v>0.11005667073335999</v>
      </c>
      <c r="M61" s="197">
        <v>8.8776461823400293E-2</v>
      </c>
      <c r="N61" s="269">
        <v>0.155201194366926</v>
      </c>
      <c r="O61" s="197">
        <v>0.17206445812656401</v>
      </c>
      <c r="P61" s="269">
        <v>0.115672084192344</v>
      </c>
      <c r="Q61" s="197">
        <v>-2.2216025235747699E-2</v>
      </c>
      <c r="R61" s="269">
        <v>0.110591007965973</v>
      </c>
      <c r="S61" s="197">
        <v>-7.1750477297213594E-2</v>
      </c>
      <c r="T61" s="269">
        <v>0.10952951119245199</v>
      </c>
      <c r="U61" s="197">
        <v>0.14728968629697201</v>
      </c>
      <c r="V61" s="269">
        <v>0.115218086640149</v>
      </c>
      <c r="W61" s="197">
        <v>4.9023700057055503E-2</v>
      </c>
      <c r="X61" s="269">
        <v>0.13404945163406801</v>
      </c>
      <c r="Y61" s="197">
        <v>0.45034648331439298</v>
      </c>
      <c r="Z61" s="269">
        <v>0.12691389258109601</v>
      </c>
      <c r="AA61" s="197">
        <v>0.28044470920867498</v>
      </c>
      <c r="AB61" s="269">
        <v>0.130042381321086</v>
      </c>
      <c r="AC61" s="197">
        <v>7.0622292796047995E-2</v>
      </c>
      <c r="AD61" s="269">
        <v>0.115856323756539</v>
      </c>
      <c r="AE61" s="197">
        <v>0.34784445116414398</v>
      </c>
      <c r="AF61" s="269">
        <v>0.12619543230824701</v>
      </c>
      <c r="AG61" s="197">
        <v>5.87509216866433</v>
      </c>
      <c r="AH61" s="269">
        <v>0.97109017664977804</v>
      </c>
      <c r="AI61" s="197">
        <v>-5.5249286462047201E-2</v>
      </c>
      <c r="AJ61" s="269">
        <v>9.5717571976920698E-2</v>
      </c>
      <c r="AK61" s="197">
        <v>6.2832807143740496E-2</v>
      </c>
      <c r="AL61" s="269">
        <v>0.13253323686332999</v>
      </c>
      <c r="AM61" s="197">
        <v>3.57422513738598E-2</v>
      </c>
      <c r="AN61" s="269">
        <v>0.133267140144125</v>
      </c>
      <c r="AO61" s="197">
        <v>9.7416695228000103E-2</v>
      </c>
      <c r="AP61" s="269">
        <v>0.14156282426273301</v>
      </c>
      <c r="AQ61" s="197">
        <v>0.11497375779393</v>
      </c>
      <c r="AR61" s="269">
        <v>0.112190871847564</v>
      </c>
      <c r="AS61" s="197">
        <v>8.7790123213927707E-2</v>
      </c>
      <c r="AT61" s="269">
        <v>0.15379677728781399</v>
      </c>
      <c r="AU61" s="197">
        <v>0.16523360461568401</v>
      </c>
      <c r="AV61" s="269">
        <v>0.11583425812401001</v>
      </c>
      <c r="AW61" s="197">
        <v>-2.3087368668850101E-2</v>
      </c>
      <c r="AX61" s="269">
        <v>0.11053699898891101</v>
      </c>
      <c r="AY61" s="197">
        <v>-3.4620961193651198E-2</v>
      </c>
      <c r="AZ61" s="269">
        <v>0.110883186914122</v>
      </c>
      <c r="BA61" s="197">
        <v>0.14508714510252199</v>
      </c>
      <c r="BB61" s="269">
        <v>0.11625395933518699</v>
      </c>
      <c r="BC61" s="197">
        <v>4.8833875435727002E-2</v>
      </c>
      <c r="BD61" s="269">
        <v>0.13409947540959399</v>
      </c>
      <c r="BE61" s="197">
        <v>0.44925214739073299</v>
      </c>
      <c r="BF61" s="269">
        <v>0.12606680040374799</v>
      </c>
      <c r="BG61" s="197">
        <v>0.2898170590652</v>
      </c>
      <c r="BH61" s="269">
        <v>0.12854115529030299</v>
      </c>
      <c r="BI61" s="197">
        <v>8.8214262581843603E-2</v>
      </c>
      <c r="BJ61" s="269">
        <v>0.113611133827289</v>
      </c>
      <c r="BK61" s="197">
        <v>0.333871362795642</v>
      </c>
      <c r="BL61" s="269">
        <v>0.126116667107535</v>
      </c>
      <c r="BM61" s="197">
        <v>6.2788069129955</v>
      </c>
      <c r="BN61" s="269">
        <v>0.98721412132965702</v>
      </c>
      <c r="BO61" s="197">
        <v>-7.7352216662645606E-2</v>
      </c>
      <c r="BP61" s="269">
        <v>9.4352335971310097E-2</v>
      </c>
      <c r="BQ61" s="197">
        <v>9.0782059127077999E-2</v>
      </c>
      <c r="BR61" s="269">
        <v>0.13010520710007001</v>
      </c>
      <c r="BS61" s="197">
        <v>3.0498467535149499E-2</v>
      </c>
      <c r="BT61" s="269">
        <v>0.13318666729641801</v>
      </c>
      <c r="BU61" s="197">
        <v>0.110043025302951</v>
      </c>
      <c r="BV61" s="269">
        <v>0.143079050340327</v>
      </c>
      <c r="BW61" s="197">
        <v>0.106125614084162</v>
      </c>
      <c r="BX61" s="269">
        <v>0.112176854187488</v>
      </c>
      <c r="BY61" s="197">
        <v>8.5694909458459798E-2</v>
      </c>
      <c r="BZ61" s="269">
        <v>0.153791171678687</v>
      </c>
      <c r="CA61" s="197">
        <v>0.16175792581442899</v>
      </c>
      <c r="CB61" s="269">
        <v>0.11532911643301701</v>
      </c>
      <c r="CC61" s="197">
        <v>-1.54262810800916E-2</v>
      </c>
      <c r="CD61" s="269">
        <v>0.11037760001456499</v>
      </c>
      <c r="CE61" s="197">
        <v>-2.6763054077683601E-2</v>
      </c>
      <c r="CF61" s="269">
        <v>0.11135079778576</v>
      </c>
      <c r="CG61" s="197">
        <v>0.122636515240424</v>
      </c>
      <c r="CH61" s="269">
        <v>0.118037811181466</v>
      </c>
      <c r="CI61" s="197">
        <v>5.0461939357629298E-2</v>
      </c>
      <c r="CJ61" s="269">
        <v>0.13298779111918699</v>
      </c>
      <c r="CK61" s="197">
        <v>0.45015938000029698</v>
      </c>
      <c r="CL61" s="269">
        <v>0.124152558814104</v>
      </c>
      <c r="CM61" s="197">
        <v>0.285274142286845</v>
      </c>
      <c r="CN61" s="269">
        <v>0.13097663272683599</v>
      </c>
      <c r="CO61" s="197">
        <v>9.3938011661002699E-2</v>
      </c>
      <c r="CP61" s="269">
        <v>0.11190863493315199</v>
      </c>
      <c r="CQ61" s="197">
        <v>0.33125942978909001</v>
      </c>
      <c r="CR61" s="269">
        <v>0.12512956584958401</v>
      </c>
      <c r="CS61" s="197">
        <v>6.7719297756954502</v>
      </c>
      <c r="CT61" s="277">
        <v>1.1147858407872</v>
      </c>
    </row>
    <row r="62" spans="1:98" ht="12.95" customHeight="1" x14ac:dyDescent="0.2">
      <c r="A62" s="2" t="s">
        <v>390</v>
      </c>
      <c r="B62" s="12">
        <v>2</v>
      </c>
      <c r="C62" s="197">
        <v>2.8128801580146599E-2</v>
      </c>
      <c r="D62" s="269">
        <v>0.10441954256406299</v>
      </c>
      <c r="E62" s="197">
        <v>-7.58673679525107E-2</v>
      </c>
      <c r="F62" s="269">
        <v>0.101461460237577</v>
      </c>
      <c r="G62" s="197">
        <v>-2.4339563689566999E-2</v>
      </c>
      <c r="H62" s="269">
        <v>8.0312863656192099E-2</v>
      </c>
      <c r="I62" s="197">
        <v>5.4035648581499902E-2</v>
      </c>
      <c r="J62" s="269">
        <v>7.8706332990952602E-2</v>
      </c>
      <c r="K62" s="197">
        <v>0.22008669359005301</v>
      </c>
      <c r="L62" s="269">
        <v>9.4210104714113396E-2</v>
      </c>
      <c r="M62" s="197">
        <v>-0.226873266056798</v>
      </c>
      <c r="N62" s="269">
        <v>8.8222205767250206E-2</v>
      </c>
      <c r="O62" s="197">
        <v>0.16565588995918601</v>
      </c>
      <c r="P62" s="269">
        <v>7.3003431318148904E-2</v>
      </c>
      <c r="Q62" s="197">
        <v>6.8560262205407604E-2</v>
      </c>
      <c r="R62" s="269">
        <v>8.4828254276221496E-2</v>
      </c>
      <c r="S62" s="197">
        <v>0.175746714440838</v>
      </c>
      <c r="T62" s="269">
        <v>8.7687096518084401E-2</v>
      </c>
      <c r="U62" s="197">
        <v>0.223326543909625</v>
      </c>
      <c r="V62" s="269">
        <v>9.2866595907415805E-2</v>
      </c>
      <c r="W62" s="197">
        <v>0.15625387951741501</v>
      </c>
      <c r="X62" s="269">
        <v>7.9988667494632695E-2</v>
      </c>
      <c r="Y62" s="197">
        <v>0.17489666439844101</v>
      </c>
      <c r="Z62" s="269">
        <v>0.10189864524105501</v>
      </c>
      <c r="AA62" s="197">
        <v>0.295494266627573</v>
      </c>
      <c r="AB62" s="269">
        <v>9.3375624863854395E-2</v>
      </c>
      <c r="AC62" s="197">
        <v>0.150477122348949</v>
      </c>
      <c r="AD62" s="269">
        <v>9.0296093671011601E-2</v>
      </c>
      <c r="AE62" s="197">
        <v>8.4355567678128102E-2</v>
      </c>
      <c r="AF62" s="269">
        <v>8.4588346242875603E-2</v>
      </c>
      <c r="AG62" s="197">
        <v>9.9640032460022692</v>
      </c>
      <c r="AH62" s="269">
        <v>1.25847489431684</v>
      </c>
      <c r="AI62" s="197">
        <v>3.7475030930304597E-2</v>
      </c>
      <c r="AJ62" s="269">
        <v>0.104992046604205</v>
      </c>
      <c r="AK62" s="197">
        <v>-7.5530688658088596E-2</v>
      </c>
      <c r="AL62" s="269">
        <v>0.101212440876607</v>
      </c>
      <c r="AM62" s="197">
        <v>-2.8750172728481401E-2</v>
      </c>
      <c r="AN62" s="269">
        <v>8.1003536380484603E-2</v>
      </c>
      <c r="AO62" s="197">
        <v>5.9755176760842701E-2</v>
      </c>
      <c r="AP62" s="269">
        <v>7.97349230192963E-2</v>
      </c>
      <c r="AQ62" s="197">
        <v>0.21942404637372001</v>
      </c>
      <c r="AR62" s="269">
        <v>9.3016383710111297E-2</v>
      </c>
      <c r="AS62" s="197">
        <v>-0.21678364903257999</v>
      </c>
      <c r="AT62" s="269">
        <v>8.7461808427596197E-2</v>
      </c>
      <c r="AU62" s="197">
        <v>0.15840935916846599</v>
      </c>
      <c r="AV62" s="269">
        <v>7.1950599829227996E-2</v>
      </c>
      <c r="AW62" s="197">
        <v>6.4947589470253406E-2</v>
      </c>
      <c r="AX62" s="269">
        <v>8.4281056860374501E-2</v>
      </c>
      <c r="AY62" s="197">
        <v>0.16804473077340201</v>
      </c>
      <c r="AZ62" s="269">
        <v>8.7731965659013103E-2</v>
      </c>
      <c r="BA62" s="197">
        <v>0.22513530078931199</v>
      </c>
      <c r="BB62" s="269">
        <v>9.1966181724118801E-2</v>
      </c>
      <c r="BC62" s="197">
        <v>0.15415590994953099</v>
      </c>
      <c r="BD62" s="269">
        <v>7.9625228543672599E-2</v>
      </c>
      <c r="BE62" s="197">
        <v>0.19258329563276699</v>
      </c>
      <c r="BF62" s="269">
        <v>0.104077266901175</v>
      </c>
      <c r="BG62" s="197">
        <v>0.29713042858463801</v>
      </c>
      <c r="BH62" s="269">
        <v>9.4081843636960399E-2</v>
      </c>
      <c r="BI62" s="197">
        <v>0.14025211586155401</v>
      </c>
      <c r="BJ62" s="269">
        <v>9.1883988767485505E-2</v>
      </c>
      <c r="BK62" s="197">
        <v>7.6669965124881695E-2</v>
      </c>
      <c r="BL62" s="269">
        <v>8.4390130884282197E-2</v>
      </c>
      <c r="BM62" s="197">
        <v>10.212070501142399</v>
      </c>
      <c r="BN62" s="269">
        <v>1.26392310275271</v>
      </c>
      <c r="BO62" s="197">
        <v>2.5290576595176899E-2</v>
      </c>
      <c r="BP62" s="269">
        <v>0.10453637413392</v>
      </c>
      <c r="BQ62" s="197">
        <v>-4.84057089619922E-2</v>
      </c>
      <c r="BR62" s="269">
        <v>0.10084261444621501</v>
      </c>
      <c r="BS62" s="197">
        <v>-5.7704878443367398E-3</v>
      </c>
      <c r="BT62" s="269">
        <v>8.0056437368394406E-2</v>
      </c>
      <c r="BU62" s="197">
        <v>3.8602091441956997E-2</v>
      </c>
      <c r="BV62" s="269">
        <v>7.8729375778071306E-2</v>
      </c>
      <c r="BW62" s="197">
        <v>0.23422749524131101</v>
      </c>
      <c r="BX62" s="269">
        <v>9.1313566143008701E-2</v>
      </c>
      <c r="BY62" s="197">
        <v>-0.237411901658725</v>
      </c>
      <c r="BZ62" s="269">
        <v>8.7459676537775005E-2</v>
      </c>
      <c r="CA62" s="197">
        <v>0.15394822241033199</v>
      </c>
      <c r="CB62" s="269">
        <v>6.9787302393918199E-2</v>
      </c>
      <c r="CC62" s="197">
        <v>4.5373037509541102E-2</v>
      </c>
      <c r="CD62" s="269">
        <v>8.2782645674134195E-2</v>
      </c>
      <c r="CE62" s="197">
        <v>0.17391488483512399</v>
      </c>
      <c r="CF62" s="269">
        <v>8.4986680010516902E-2</v>
      </c>
      <c r="CG62" s="197">
        <v>0.2103670545263</v>
      </c>
      <c r="CH62" s="269">
        <v>8.9795168763901298E-2</v>
      </c>
      <c r="CI62" s="197">
        <v>0.16457211412364001</v>
      </c>
      <c r="CJ62" s="269">
        <v>7.65441155530968E-2</v>
      </c>
      <c r="CK62" s="197">
        <v>0.221401682705058</v>
      </c>
      <c r="CL62" s="269">
        <v>0.1036062654994</v>
      </c>
      <c r="CM62" s="197">
        <v>0.29160369970967998</v>
      </c>
      <c r="CN62" s="269">
        <v>9.2624869374885094E-2</v>
      </c>
      <c r="CO62" s="197">
        <v>0.16925936765702701</v>
      </c>
      <c r="CP62" s="269">
        <v>9.4720390402139407E-2</v>
      </c>
      <c r="CQ62" s="197">
        <v>4.9494145229164697E-2</v>
      </c>
      <c r="CR62" s="269">
        <v>8.3466992386401997E-2</v>
      </c>
      <c r="CS62" s="197">
        <v>11.3877602195964</v>
      </c>
      <c r="CT62" s="277">
        <v>1.5149873440204999</v>
      </c>
    </row>
    <row r="63" spans="1:98" ht="12.95" customHeight="1" x14ac:dyDescent="0.2">
      <c r="A63" s="18" t="s">
        <v>391</v>
      </c>
      <c r="B63" s="19">
        <v>2</v>
      </c>
      <c r="C63" s="198">
        <v>0.17615676959971399</v>
      </c>
      <c r="D63" s="270">
        <v>5.08855433060134E-2</v>
      </c>
      <c r="E63" s="198">
        <v>-0.118876108695001</v>
      </c>
      <c r="F63" s="270">
        <v>4.5685507421136598E-2</v>
      </c>
      <c r="G63" s="198">
        <v>0.103129210055822</v>
      </c>
      <c r="H63" s="270">
        <v>4.79806525591608E-2</v>
      </c>
      <c r="I63" s="198">
        <v>-0.14824190744151</v>
      </c>
      <c r="J63" s="270">
        <v>5.8602137934827103E-2</v>
      </c>
      <c r="K63" s="198">
        <v>1.41562362508269E-2</v>
      </c>
      <c r="L63" s="270">
        <v>4.4227719157497299E-2</v>
      </c>
      <c r="M63" s="198">
        <v>4.3191018362266999E-2</v>
      </c>
      <c r="N63" s="270">
        <v>4.3610586525037798E-2</v>
      </c>
      <c r="O63" s="198">
        <v>2.7445497544478999E-2</v>
      </c>
      <c r="P63" s="270">
        <v>2.5139658871261499E-2</v>
      </c>
      <c r="Q63" s="198">
        <v>-0.321644633813994</v>
      </c>
      <c r="R63" s="270">
        <v>3.0079403892794999E-2</v>
      </c>
      <c r="S63" s="198">
        <v>0.21093814262531099</v>
      </c>
      <c r="T63" s="270">
        <v>4.2054719193678501E-2</v>
      </c>
      <c r="U63" s="198">
        <v>8.5012450687135602E-2</v>
      </c>
      <c r="V63" s="270">
        <v>3.6952054828278701E-2</v>
      </c>
      <c r="W63" s="198">
        <v>-8.9596367240191797E-3</v>
      </c>
      <c r="X63" s="270">
        <v>3.0974269137001E-2</v>
      </c>
      <c r="Y63" s="198">
        <v>7.1794753001081998E-2</v>
      </c>
      <c r="Z63" s="270">
        <v>3.1386470583291297E-2</v>
      </c>
      <c r="AA63" s="198">
        <v>0.123060474475262</v>
      </c>
      <c r="AB63" s="270">
        <v>4.23656069502742E-2</v>
      </c>
      <c r="AC63" s="198">
        <v>0.12524619653883301</v>
      </c>
      <c r="AD63" s="270">
        <v>4.0133563438831399E-2</v>
      </c>
      <c r="AE63" s="198">
        <v>2.1568076787001799E-2</v>
      </c>
      <c r="AF63" s="270">
        <v>3.1614152588449101E-2</v>
      </c>
      <c r="AG63" s="198">
        <v>2.56150633155494</v>
      </c>
      <c r="AH63" s="270">
        <v>0.25585205574514702</v>
      </c>
      <c r="AI63" s="198">
        <v>0.19026270925747901</v>
      </c>
      <c r="AJ63" s="270">
        <v>4.8985876507027397E-2</v>
      </c>
      <c r="AK63" s="198">
        <v>-8.4899642513427201E-2</v>
      </c>
      <c r="AL63" s="270">
        <v>4.5263315360764202E-2</v>
      </c>
      <c r="AM63" s="198">
        <v>0.101870690318196</v>
      </c>
      <c r="AN63" s="270">
        <v>4.7684962363655402E-2</v>
      </c>
      <c r="AO63" s="198">
        <v>-0.14190569405415901</v>
      </c>
      <c r="AP63" s="270">
        <v>5.83537255967536E-2</v>
      </c>
      <c r="AQ63" s="198">
        <v>1.5935522787795399E-2</v>
      </c>
      <c r="AR63" s="270">
        <v>4.3863882461425197E-2</v>
      </c>
      <c r="AS63" s="198">
        <v>2.2741896841461901E-2</v>
      </c>
      <c r="AT63" s="270">
        <v>4.3689879408603499E-2</v>
      </c>
      <c r="AU63" s="198">
        <v>1.5805752158427101E-2</v>
      </c>
      <c r="AV63" s="270">
        <v>2.5182681671870301E-2</v>
      </c>
      <c r="AW63" s="198">
        <v>-0.32020387165500702</v>
      </c>
      <c r="AX63" s="270">
        <v>3.04187014238676E-2</v>
      </c>
      <c r="AY63" s="198">
        <v>0.234370344436344</v>
      </c>
      <c r="AZ63" s="270">
        <v>4.1957210104851803E-2</v>
      </c>
      <c r="BA63" s="198">
        <v>8.3195124301318604E-2</v>
      </c>
      <c r="BB63" s="270">
        <v>3.70220650616628E-2</v>
      </c>
      <c r="BC63" s="198">
        <v>-1.5525011109231599E-2</v>
      </c>
      <c r="BD63" s="270">
        <v>3.11440595395449E-2</v>
      </c>
      <c r="BE63" s="198">
        <v>6.6782743969643996E-2</v>
      </c>
      <c r="BF63" s="270">
        <v>3.1541748194577099E-2</v>
      </c>
      <c r="BG63" s="198">
        <v>0.108431560605871</v>
      </c>
      <c r="BH63" s="270">
        <v>4.1995319170986797E-2</v>
      </c>
      <c r="BI63" s="198">
        <v>0.13865666382375999</v>
      </c>
      <c r="BJ63" s="270">
        <v>4.0609664542328401E-2</v>
      </c>
      <c r="BK63" s="198">
        <v>-3.28563825912075E-3</v>
      </c>
      <c r="BL63" s="270">
        <v>3.1570995089512E-2</v>
      </c>
      <c r="BM63" s="198">
        <v>4.0698223415019497</v>
      </c>
      <c r="BN63" s="270">
        <v>0.29054792425910198</v>
      </c>
      <c r="BO63" s="198">
        <v>0.19510866927305701</v>
      </c>
      <c r="BP63" s="270">
        <v>4.85348082518514E-2</v>
      </c>
      <c r="BQ63" s="198">
        <v>-8.6767929543809102E-2</v>
      </c>
      <c r="BR63" s="270">
        <v>4.5474616036922502E-2</v>
      </c>
      <c r="BS63" s="198">
        <v>9.5278386745128299E-2</v>
      </c>
      <c r="BT63" s="270">
        <v>4.7141092333250603E-2</v>
      </c>
      <c r="BU63" s="198">
        <v>-0.131344793913268</v>
      </c>
      <c r="BV63" s="270">
        <v>5.2545120407337803E-2</v>
      </c>
      <c r="BW63" s="198">
        <v>1.8794069681294202E-2</v>
      </c>
      <c r="BX63" s="270">
        <v>4.41289251947568E-2</v>
      </c>
      <c r="BY63" s="198">
        <v>2.0980587204304301E-2</v>
      </c>
      <c r="BZ63" s="270">
        <v>4.40248675816051E-2</v>
      </c>
      <c r="CA63" s="198">
        <v>1.5284019467897E-2</v>
      </c>
      <c r="CB63" s="270">
        <v>2.49778821106879E-2</v>
      </c>
      <c r="CC63" s="198">
        <v>-0.31498741243983902</v>
      </c>
      <c r="CD63" s="270">
        <v>3.0103093185267101E-2</v>
      </c>
      <c r="CE63" s="198">
        <v>0.22957749913706699</v>
      </c>
      <c r="CF63" s="270">
        <v>4.18433785787658E-2</v>
      </c>
      <c r="CG63" s="198">
        <v>9.3172120005909007E-2</v>
      </c>
      <c r="CH63" s="270">
        <v>3.7833385184715601E-2</v>
      </c>
      <c r="CI63" s="198">
        <v>-1.4359335484503801E-2</v>
      </c>
      <c r="CJ63" s="270">
        <v>3.1499362338057599E-2</v>
      </c>
      <c r="CK63" s="198">
        <v>6.9956951741294099E-2</v>
      </c>
      <c r="CL63" s="270">
        <v>3.1389742347908901E-2</v>
      </c>
      <c r="CM63" s="198">
        <v>0.111977470627868</v>
      </c>
      <c r="CN63" s="270">
        <v>4.2722696447246397E-2</v>
      </c>
      <c r="CO63" s="198">
        <v>0.12958640666045601</v>
      </c>
      <c r="CP63" s="270">
        <v>4.0308645039332701E-2</v>
      </c>
      <c r="CQ63" s="198">
        <v>-1.600588149181E-3</v>
      </c>
      <c r="CR63" s="270">
        <v>3.1709367657571798E-2</v>
      </c>
      <c r="CS63" s="198">
        <v>4.9407112276752398</v>
      </c>
      <c r="CT63" s="279">
        <v>0.35851393034033102</v>
      </c>
    </row>
    <row r="64" spans="1:98" ht="12.95" customHeight="1" x14ac:dyDescent="0.2">
      <c r="A64" s="21" t="s">
        <v>392</v>
      </c>
      <c r="B64" s="22">
        <v>2</v>
      </c>
      <c r="C64" s="199">
        <v>0.29648210001501002</v>
      </c>
      <c r="D64" s="271">
        <v>6.3515078220694604E-2</v>
      </c>
      <c r="E64" s="199">
        <v>-0.19815042919556899</v>
      </c>
      <c r="F64" s="271">
        <v>5.2290389924430997E-2</v>
      </c>
      <c r="G64" s="199">
        <v>1.11407478163752E-2</v>
      </c>
      <c r="H64" s="271">
        <v>7.4558220792583799E-2</v>
      </c>
      <c r="I64" s="199">
        <v>-3.7962920761190101E-2</v>
      </c>
      <c r="J64" s="271">
        <v>4.97155069045759E-2</v>
      </c>
      <c r="K64" s="199">
        <v>-2.7339258053474098E-2</v>
      </c>
      <c r="L64" s="271">
        <v>5.2830341925069503E-2</v>
      </c>
      <c r="M64" s="199">
        <v>9.15644778181397E-2</v>
      </c>
      <c r="N64" s="271">
        <v>5.2822256019595101E-2</v>
      </c>
      <c r="O64" s="199">
        <v>6.6784228008683402E-2</v>
      </c>
      <c r="P64" s="271">
        <v>3.5293883001210002E-2</v>
      </c>
      <c r="Q64" s="199">
        <v>-0.270392861091728</v>
      </c>
      <c r="R64" s="271">
        <v>3.7681223152592702E-2</v>
      </c>
      <c r="S64" s="199">
        <v>0.10574782854530999</v>
      </c>
      <c r="T64" s="271">
        <v>6.5941188180903498E-2</v>
      </c>
      <c r="U64" s="199">
        <v>-7.3485077459338494E-2</v>
      </c>
      <c r="V64" s="271">
        <v>4.7786007563155701E-2</v>
      </c>
      <c r="W64" s="199">
        <v>5.2343561146382299E-2</v>
      </c>
      <c r="X64" s="271">
        <v>4.2311614124975201E-2</v>
      </c>
      <c r="Y64" s="199">
        <v>3.4236036527010898E-2</v>
      </c>
      <c r="Z64" s="271">
        <v>4.0325763528943299E-2</v>
      </c>
      <c r="AA64" s="199">
        <v>0.15217648016551499</v>
      </c>
      <c r="AB64" s="271">
        <v>6.2116145948416898E-2</v>
      </c>
      <c r="AC64" s="199">
        <v>0.18694221117930901</v>
      </c>
      <c r="AD64" s="271">
        <v>5.0048363127218998E-2</v>
      </c>
      <c r="AE64" s="199">
        <v>-1.7688575720702399E-3</v>
      </c>
      <c r="AF64" s="271">
        <v>4.0237839218567099E-2</v>
      </c>
      <c r="AG64" s="199">
        <v>1.77582966759202</v>
      </c>
      <c r="AH64" s="271">
        <v>0.24860789128739899</v>
      </c>
      <c r="AI64" s="199">
        <v>0.30513067849206799</v>
      </c>
      <c r="AJ64" s="271">
        <v>6.3078772094698393E-2</v>
      </c>
      <c r="AK64" s="199">
        <v>-0.155762058466275</v>
      </c>
      <c r="AL64" s="271">
        <v>5.2559712799418901E-2</v>
      </c>
      <c r="AM64" s="199">
        <v>2.5864799805539299E-2</v>
      </c>
      <c r="AN64" s="271">
        <v>7.3444838444976498E-2</v>
      </c>
      <c r="AO64" s="199">
        <v>-4.2007607167970702E-2</v>
      </c>
      <c r="AP64" s="271">
        <v>4.92164435368041E-2</v>
      </c>
      <c r="AQ64" s="199">
        <v>-3.2421403509625801E-2</v>
      </c>
      <c r="AR64" s="271">
        <v>5.4040830161729801E-2</v>
      </c>
      <c r="AS64" s="199">
        <v>6.5556640576377001E-2</v>
      </c>
      <c r="AT64" s="271">
        <v>5.2899142365705101E-2</v>
      </c>
      <c r="AU64" s="199">
        <v>5.2791836648688299E-2</v>
      </c>
      <c r="AV64" s="271">
        <v>3.5062289794607598E-2</v>
      </c>
      <c r="AW64" s="199">
        <v>-0.27793459927918202</v>
      </c>
      <c r="AX64" s="271">
        <v>3.7193581867344998E-2</v>
      </c>
      <c r="AY64" s="199">
        <v>0.139702217433437</v>
      </c>
      <c r="AZ64" s="271">
        <v>6.4359091826800094E-2</v>
      </c>
      <c r="BA64" s="199">
        <v>-8.5221149825384299E-2</v>
      </c>
      <c r="BB64" s="271">
        <v>4.8222090499703503E-2</v>
      </c>
      <c r="BC64" s="199">
        <v>4.82585188191458E-2</v>
      </c>
      <c r="BD64" s="271">
        <v>4.24599349868491E-2</v>
      </c>
      <c r="BE64" s="199">
        <v>4.1650546518031802E-2</v>
      </c>
      <c r="BF64" s="271">
        <v>4.05162477624171E-2</v>
      </c>
      <c r="BG64" s="199">
        <v>0.145787063886643</v>
      </c>
      <c r="BH64" s="271">
        <v>6.1634900651854202E-2</v>
      </c>
      <c r="BI64" s="199">
        <v>0.19898122785293401</v>
      </c>
      <c r="BJ64" s="271">
        <v>5.0990716951470699E-2</v>
      </c>
      <c r="BK64" s="199">
        <v>-3.3154657509722602E-2</v>
      </c>
      <c r="BL64" s="271">
        <v>4.0166480855005501E-2</v>
      </c>
      <c r="BM64" s="199">
        <v>3.3779130236311401</v>
      </c>
      <c r="BN64" s="271">
        <v>0.32883667268998601</v>
      </c>
      <c r="BO64" s="199">
        <v>0.31525752185746703</v>
      </c>
      <c r="BP64" s="271">
        <v>6.3276849450064995E-2</v>
      </c>
      <c r="BQ64" s="199">
        <v>-0.16057586461046</v>
      </c>
      <c r="BR64" s="271">
        <v>5.2967281182713197E-2</v>
      </c>
      <c r="BS64" s="199">
        <v>2.1866788225506702E-2</v>
      </c>
      <c r="BT64" s="271">
        <v>7.4435804887905396E-2</v>
      </c>
      <c r="BU64" s="199">
        <v>-4.3284016707686501E-2</v>
      </c>
      <c r="BV64" s="271">
        <v>4.8956338105121198E-2</v>
      </c>
      <c r="BW64" s="199">
        <v>-3.7532154083333102E-2</v>
      </c>
      <c r="BX64" s="271">
        <v>5.3846801661287497E-2</v>
      </c>
      <c r="BY64" s="199">
        <v>7.0464502474405694E-2</v>
      </c>
      <c r="BZ64" s="271">
        <v>5.2987669459661997E-2</v>
      </c>
      <c r="CA64" s="199">
        <v>5.1819368105016798E-2</v>
      </c>
      <c r="CB64" s="271">
        <v>3.5064847298950499E-2</v>
      </c>
      <c r="CC64" s="199">
        <v>-0.27714233428343399</v>
      </c>
      <c r="CD64" s="271">
        <v>3.69508484852702E-2</v>
      </c>
      <c r="CE64" s="199">
        <v>0.13998439425404399</v>
      </c>
      <c r="CF64" s="271">
        <v>6.4156639363743106E-2</v>
      </c>
      <c r="CG64" s="199">
        <v>-7.8911942653115005E-2</v>
      </c>
      <c r="CH64" s="271">
        <v>4.7943911305931598E-2</v>
      </c>
      <c r="CI64" s="199">
        <v>5.3164572368147901E-2</v>
      </c>
      <c r="CJ64" s="271">
        <v>4.1941048011649301E-2</v>
      </c>
      <c r="CK64" s="199">
        <v>4.1743328849927902E-2</v>
      </c>
      <c r="CL64" s="271">
        <v>4.0756763995347098E-2</v>
      </c>
      <c r="CM64" s="199">
        <v>0.13962466482814101</v>
      </c>
      <c r="CN64" s="271">
        <v>6.1341294528080799E-2</v>
      </c>
      <c r="CO64" s="199">
        <v>0.19349753869774799</v>
      </c>
      <c r="CP64" s="271">
        <v>5.0460163660745197E-2</v>
      </c>
      <c r="CQ64" s="199">
        <v>-2.9327884973932399E-2</v>
      </c>
      <c r="CR64" s="271">
        <v>4.0088092698553797E-2</v>
      </c>
      <c r="CS64" s="199">
        <v>3.96468680866051</v>
      </c>
      <c r="CT64" s="280">
        <v>0.39641835705136502</v>
      </c>
    </row>
    <row r="65" spans="1:98" ht="12.95" customHeight="1" x14ac:dyDescent="0.2">
      <c r="A65" s="24" t="s">
        <v>393</v>
      </c>
      <c r="B65" s="25">
        <v>2</v>
      </c>
      <c r="C65" s="200">
        <v>0.182538253116204</v>
      </c>
      <c r="D65" s="272">
        <v>4.2648403118587801E-2</v>
      </c>
      <c r="E65" s="200">
        <v>-7.0600482600963299E-2</v>
      </c>
      <c r="F65" s="272">
        <v>3.3735652447855501E-2</v>
      </c>
      <c r="G65" s="200">
        <v>6.3489583419704607E-2</v>
      </c>
      <c r="H65" s="272">
        <v>4.0103671230661102E-2</v>
      </c>
      <c r="I65" s="200">
        <v>-6.7516128950234205E-2</v>
      </c>
      <c r="J65" s="272">
        <v>3.8034756100593502E-2</v>
      </c>
      <c r="K65" s="200">
        <v>1.0858861735723001E-2</v>
      </c>
      <c r="L65" s="272">
        <v>3.2183921272135603E-2</v>
      </c>
      <c r="M65" s="200">
        <v>-1.1771153358533E-4</v>
      </c>
      <c r="N65" s="272">
        <v>3.1919984323118399E-2</v>
      </c>
      <c r="O65" s="200">
        <v>5.0636498286178097E-2</v>
      </c>
      <c r="P65" s="272">
        <v>1.8793240721054202E-2</v>
      </c>
      <c r="Q65" s="200">
        <v>-0.309536945724949</v>
      </c>
      <c r="R65" s="272">
        <v>2.4716547925842099E-2</v>
      </c>
      <c r="S65" s="200">
        <v>0.14843261522920401</v>
      </c>
      <c r="T65" s="272">
        <v>2.8771576256597001E-2</v>
      </c>
      <c r="U65" s="200">
        <v>0.114166109064402</v>
      </c>
      <c r="V65" s="272">
        <v>2.8169720663777899E-2</v>
      </c>
      <c r="W65" s="200">
        <v>-4.0777904959001403E-2</v>
      </c>
      <c r="X65" s="272">
        <v>2.2057067106497401E-2</v>
      </c>
      <c r="Y65" s="200">
        <v>4.55971220305183E-2</v>
      </c>
      <c r="Z65" s="272">
        <v>2.4274491521141601E-2</v>
      </c>
      <c r="AA65" s="200">
        <v>0.16255903562902899</v>
      </c>
      <c r="AB65" s="272">
        <v>3.12295173987884E-2</v>
      </c>
      <c r="AC65" s="200">
        <v>0.120159893301256</v>
      </c>
      <c r="AD65" s="272">
        <v>2.9524592856819101E-2</v>
      </c>
      <c r="AE65" s="200">
        <v>7.4326185351156995E-2</v>
      </c>
      <c r="AF65" s="272">
        <v>2.5349233745157001E-2</v>
      </c>
      <c r="AG65" s="200">
        <v>2.8773423562147902</v>
      </c>
      <c r="AH65" s="272">
        <v>0.179703662252889</v>
      </c>
      <c r="AI65" s="200">
        <v>0.19256221312088501</v>
      </c>
      <c r="AJ65" s="272">
        <v>4.1889842439957498E-2</v>
      </c>
      <c r="AK65" s="200">
        <v>-4.4743827557643702E-2</v>
      </c>
      <c r="AL65" s="272">
        <v>3.3358686886937501E-2</v>
      </c>
      <c r="AM65" s="200">
        <v>6.4893557772495503E-2</v>
      </c>
      <c r="AN65" s="272">
        <v>3.9631575197871402E-2</v>
      </c>
      <c r="AO65" s="200">
        <v>-6.2397707267053203E-2</v>
      </c>
      <c r="AP65" s="272">
        <v>3.7798798390268798E-2</v>
      </c>
      <c r="AQ65" s="200">
        <v>1.32044294801328E-2</v>
      </c>
      <c r="AR65" s="272">
        <v>3.2011996487005298E-2</v>
      </c>
      <c r="AS65" s="200">
        <v>-1.9191487440260099E-2</v>
      </c>
      <c r="AT65" s="272">
        <v>3.1871951056571098E-2</v>
      </c>
      <c r="AU65" s="200">
        <v>4.18250943551065E-2</v>
      </c>
      <c r="AV65" s="272">
        <v>1.8790309432432199E-2</v>
      </c>
      <c r="AW65" s="200">
        <v>-0.30877616880973802</v>
      </c>
      <c r="AX65" s="272">
        <v>2.49687553084957E-2</v>
      </c>
      <c r="AY65" s="200">
        <v>0.170919156017831</v>
      </c>
      <c r="AZ65" s="272">
        <v>2.8756836879269599E-2</v>
      </c>
      <c r="BA65" s="200">
        <v>0.109202100477666</v>
      </c>
      <c r="BB65" s="272">
        <v>2.8163467859486799E-2</v>
      </c>
      <c r="BC65" s="200">
        <v>-4.2815829951244298E-2</v>
      </c>
      <c r="BD65" s="272">
        <v>2.2055088800897901E-2</v>
      </c>
      <c r="BE65" s="200">
        <v>4.2132370658026698E-2</v>
      </c>
      <c r="BF65" s="272">
        <v>2.42364849307692E-2</v>
      </c>
      <c r="BG65" s="200">
        <v>0.15555745409396901</v>
      </c>
      <c r="BH65" s="272">
        <v>3.1038033885611001E-2</v>
      </c>
      <c r="BI65" s="200">
        <v>0.130878543369499</v>
      </c>
      <c r="BJ65" s="272">
        <v>2.96161813914716E-2</v>
      </c>
      <c r="BK65" s="200">
        <v>5.2231077501003198E-2</v>
      </c>
      <c r="BL65" s="272">
        <v>2.5369993324725199E-2</v>
      </c>
      <c r="BM65" s="200">
        <v>4.3663965473296704</v>
      </c>
      <c r="BN65" s="272">
        <v>0.20828861431224499</v>
      </c>
      <c r="BO65" s="200">
        <v>0.19475125210393199</v>
      </c>
      <c r="BP65" s="272">
        <v>4.2292248201878303E-2</v>
      </c>
      <c r="BQ65" s="200">
        <v>-4.3491367971773803E-2</v>
      </c>
      <c r="BR65" s="272">
        <v>3.3519614556010602E-2</v>
      </c>
      <c r="BS65" s="200">
        <v>5.4559503106830401E-2</v>
      </c>
      <c r="BT65" s="272">
        <v>4.0357588524350903E-2</v>
      </c>
      <c r="BU65" s="200">
        <v>-5.8414870687907197E-2</v>
      </c>
      <c r="BV65" s="272">
        <v>3.5033688707659397E-2</v>
      </c>
      <c r="BW65" s="200">
        <v>1.46137906067804E-2</v>
      </c>
      <c r="BX65" s="272">
        <v>3.1982712737593101E-2</v>
      </c>
      <c r="BY65" s="200">
        <v>-1.43581239219891E-2</v>
      </c>
      <c r="BZ65" s="272">
        <v>3.19728606977377E-2</v>
      </c>
      <c r="CA65" s="200">
        <v>3.89011611817617E-2</v>
      </c>
      <c r="CB65" s="272">
        <v>1.87221569201712E-2</v>
      </c>
      <c r="CC65" s="200">
        <v>-0.30628651491522102</v>
      </c>
      <c r="CD65" s="272">
        <v>2.46702348287666E-2</v>
      </c>
      <c r="CE65" s="200">
        <v>0.16410812208598999</v>
      </c>
      <c r="CF65" s="272">
        <v>2.85035885339017E-2</v>
      </c>
      <c r="CG65" s="200">
        <v>0.11722607455027099</v>
      </c>
      <c r="CH65" s="272">
        <v>2.8398484607848801E-2</v>
      </c>
      <c r="CI65" s="200">
        <v>-4.4878105560173201E-2</v>
      </c>
      <c r="CJ65" s="272">
        <v>2.2186549315762701E-2</v>
      </c>
      <c r="CK65" s="200">
        <v>4.5657926456098501E-2</v>
      </c>
      <c r="CL65" s="272">
        <v>2.3915908851548401E-2</v>
      </c>
      <c r="CM65" s="200">
        <v>0.15426405148032701</v>
      </c>
      <c r="CN65" s="272">
        <v>3.1082204051701999E-2</v>
      </c>
      <c r="CO65" s="200">
        <v>0.12767183050036299</v>
      </c>
      <c r="CP65" s="272">
        <v>2.9678893501907298E-2</v>
      </c>
      <c r="CQ65" s="200">
        <v>4.9927376356955301E-2</v>
      </c>
      <c r="CR65" s="272">
        <v>2.51422214044629E-2</v>
      </c>
      <c r="CS65" s="200">
        <v>5.4412402545563099</v>
      </c>
      <c r="CT65" s="281">
        <v>0.26041458570055498</v>
      </c>
    </row>
    <row r="66" spans="1:98" ht="12.95" customHeight="1" x14ac:dyDescent="0.2">
      <c r="A66" s="2" t="s">
        <v>394</v>
      </c>
      <c r="B66" s="12">
        <v>2</v>
      </c>
      <c r="C66" s="197">
        <v>1.0319649479819599</v>
      </c>
      <c r="D66" s="269">
        <v>0.694363326346913</v>
      </c>
      <c r="E66" s="197">
        <v>6.2709223651649201E-2</v>
      </c>
      <c r="F66" s="269">
        <v>0.70023856236068005</v>
      </c>
      <c r="G66" s="197">
        <v>-0.31883603826159601</v>
      </c>
      <c r="H66" s="269">
        <v>0.411277466570243</v>
      </c>
      <c r="I66" s="197">
        <v>-0.82992674129907396</v>
      </c>
      <c r="J66" s="269">
        <v>0.51034112683437804</v>
      </c>
      <c r="K66" s="197">
        <v>-0.27158012939659898</v>
      </c>
      <c r="L66" s="269">
        <v>0.35823388730928701</v>
      </c>
      <c r="M66" s="197">
        <v>-9.4543644231524504E-2</v>
      </c>
      <c r="N66" s="269">
        <v>0.43338468696475102</v>
      </c>
      <c r="O66" s="197">
        <v>0.44497584802249301</v>
      </c>
      <c r="P66" s="269">
        <v>0.243727584433205</v>
      </c>
      <c r="Q66" s="197">
        <v>-0.83194161705581104</v>
      </c>
      <c r="R66" s="269">
        <v>0.25101684960440701</v>
      </c>
      <c r="S66" s="197">
        <v>5.7756137512393203E-2</v>
      </c>
      <c r="T66" s="269">
        <v>0.41237534639899698</v>
      </c>
      <c r="U66" s="197">
        <v>0.249146073569702</v>
      </c>
      <c r="V66" s="269">
        <v>0.33006436213939</v>
      </c>
      <c r="W66" s="197">
        <v>0.10722926560240501</v>
      </c>
      <c r="X66" s="269">
        <v>0.32998546128508299</v>
      </c>
      <c r="Y66" s="197">
        <v>-0.26552194976458898</v>
      </c>
      <c r="Z66" s="269">
        <v>0.27922633600706898</v>
      </c>
      <c r="AA66" s="197">
        <v>0.132428941946023</v>
      </c>
      <c r="AB66" s="269">
        <v>0.31855026062812097</v>
      </c>
      <c r="AC66" s="197">
        <v>0.85518030341797802</v>
      </c>
      <c r="AD66" s="269">
        <v>0.68409910687507203</v>
      </c>
      <c r="AE66" s="197">
        <v>0.17712911926503599</v>
      </c>
      <c r="AF66" s="269">
        <v>0.31713298934645601</v>
      </c>
      <c r="AG66" s="197">
        <v>4.4959414825547102</v>
      </c>
      <c r="AH66" s="269">
        <v>2.0762146725839599</v>
      </c>
      <c r="AI66" s="197">
        <v>1.0131821958657199</v>
      </c>
      <c r="AJ66" s="269">
        <v>0.71382847757158097</v>
      </c>
      <c r="AK66" s="197">
        <v>7.4083379812600603E-2</v>
      </c>
      <c r="AL66" s="269">
        <v>0.77615363174658403</v>
      </c>
      <c r="AM66" s="197">
        <v>-0.313196413251638</v>
      </c>
      <c r="AN66" s="269">
        <v>0.43802387757493599</v>
      </c>
      <c r="AO66" s="197">
        <v>-0.71028831778227297</v>
      </c>
      <c r="AP66" s="269">
        <v>0.45748131805942899</v>
      </c>
      <c r="AQ66" s="197">
        <v>-0.30151356045484801</v>
      </c>
      <c r="AR66" s="269">
        <v>0.34057213359476901</v>
      </c>
      <c r="AS66" s="197">
        <v>-0.17961814737619999</v>
      </c>
      <c r="AT66" s="269">
        <v>0.43647801405361702</v>
      </c>
      <c r="AU66" s="197">
        <v>0.46466709551934898</v>
      </c>
      <c r="AV66" s="269">
        <v>0.25274789408536802</v>
      </c>
      <c r="AW66" s="197">
        <v>-0.89944275206275504</v>
      </c>
      <c r="AX66" s="269">
        <v>0.28475591370607001</v>
      </c>
      <c r="AY66" s="197">
        <v>0.105644113421515</v>
      </c>
      <c r="AZ66" s="269">
        <v>0.38018552827103003</v>
      </c>
      <c r="BA66" s="197">
        <v>0.21294339916803201</v>
      </c>
      <c r="BB66" s="269">
        <v>0.36108147278775599</v>
      </c>
      <c r="BC66" s="197">
        <v>0.13214161235911601</v>
      </c>
      <c r="BD66" s="269">
        <v>0.32201840497251899</v>
      </c>
      <c r="BE66" s="197">
        <v>-0.29294562986678602</v>
      </c>
      <c r="BF66" s="269">
        <v>0.28953020299443699</v>
      </c>
      <c r="BG66" s="197">
        <v>6.3557802924082496E-3</v>
      </c>
      <c r="BH66" s="269">
        <v>0.29547559762713699</v>
      </c>
      <c r="BI66" s="197">
        <v>0.88106515616509296</v>
      </c>
      <c r="BJ66" s="269">
        <v>0.69674238830470403</v>
      </c>
      <c r="BK66" s="197">
        <v>0.21211825090529901</v>
      </c>
      <c r="BL66" s="269">
        <v>0.32761036893579898</v>
      </c>
      <c r="BM66" s="197">
        <v>5.9636479392678199</v>
      </c>
      <c r="BN66" s="269">
        <v>2.78275234923772</v>
      </c>
      <c r="BO66" s="197">
        <v>1.0179331318781299</v>
      </c>
      <c r="BP66" s="269">
        <v>0.72460834117601902</v>
      </c>
      <c r="BQ66" s="197">
        <v>7.9404178060988206E-2</v>
      </c>
      <c r="BR66" s="269">
        <v>0.79463652902711202</v>
      </c>
      <c r="BS66" s="197">
        <v>-0.29379017530964702</v>
      </c>
      <c r="BT66" s="269">
        <v>0.43756472914678002</v>
      </c>
      <c r="BU66" s="197">
        <v>-0.69632837145904702</v>
      </c>
      <c r="BV66" s="269">
        <v>0.43108384008934097</v>
      </c>
      <c r="BW66" s="197">
        <v>-0.282388504586436</v>
      </c>
      <c r="BX66" s="269">
        <v>0.32956856080630798</v>
      </c>
      <c r="BY66" s="197">
        <v>-0.22046435833175901</v>
      </c>
      <c r="BZ66" s="269">
        <v>0.44313432314215001</v>
      </c>
      <c r="CA66" s="197">
        <v>0.47393059758797002</v>
      </c>
      <c r="CB66" s="269">
        <v>0.257139436395661</v>
      </c>
      <c r="CC66" s="197">
        <v>-0.94515354293627196</v>
      </c>
      <c r="CD66" s="269">
        <v>0.27813738349684403</v>
      </c>
      <c r="CE66" s="197">
        <v>0.102262787397705</v>
      </c>
      <c r="CF66" s="269">
        <v>0.38078458073701299</v>
      </c>
      <c r="CG66" s="197">
        <v>0.161091481698552</v>
      </c>
      <c r="CH66" s="269">
        <v>0.35947535100738898</v>
      </c>
      <c r="CI66" s="197">
        <v>0.13714438963820499</v>
      </c>
      <c r="CJ66" s="269">
        <v>0.32941136145271999</v>
      </c>
      <c r="CK66" s="197">
        <v>-0.31834437656710002</v>
      </c>
      <c r="CL66" s="269">
        <v>0.28613803210063699</v>
      </c>
      <c r="CM66" s="197">
        <v>1.38998569657458E-2</v>
      </c>
      <c r="CN66" s="269">
        <v>0.28145128264440999</v>
      </c>
      <c r="CO66" s="197">
        <v>0.91281919659458</v>
      </c>
      <c r="CP66" s="269">
        <v>0.679319897344702</v>
      </c>
      <c r="CQ66" s="197">
        <v>0.190176295497619</v>
      </c>
      <c r="CR66" s="269">
        <v>0.34013594665185998</v>
      </c>
      <c r="CS66" s="197">
        <v>6.4516977553736998</v>
      </c>
      <c r="CT66" s="277">
        <v>2.9912681177065501</v>
      </c>
    </row>
    <row r="67" spans="1:98" ht="12.95" customHeight="1" x14ac:dyDescent="0.2">
      <c r="A67" s="2" t="s">
        <v>395</v>
      </c>
      <c r="B67" s="12">
        <v>2</v>
      </c>
      <c r="C67" s="197">
        <v>0.39075464161170498</v>
      </c>
      <c r="D67" s="269">
        <v>0.46148213058155502</v>
      </c>
      <c r="E67" s="197">
        <v>0.28755366056686799</v>
      </c>
      <c r="F67" s="269">
        <v>0.51204496104824004</v>
      </c>
      <c r="G67" s="197">
        <v>-0.211406659619404</v>
      </c>
      <c r="H67" s="269">
        <v>0.37362246551128497</v>
      </c>
      <c r="I67" s="197">
        <v>-0.45502840295046998</v>
      </c>
      <c r="J67" s="269">
        <v>0.40201621447741398</v>
      </c>
      <c r="K67" s="197">
        <v>-0.49083273018346002</v>
      </c>
      <c r="L67" s="269">
        <v>0.48522745163300601</v>
      </c>
      <c r="M67" s="197">
        <v>0.34272878638774501</v>
      </c>
      <c r="N67" s="269">
        <v>0.45109480074944402</v>
      </c>
      <c r="O67" s="197">
        <v>0.57497184968848303</v>
      </c>
      <c r="P67" s="269">
        <v>0.397044054102837</v>
      </c>
      <c r="Q67" s="197">
        <v>-0.82650400092401299</v>
      </c>
      <c r="R67" s="269">
        <v>0.36689306282959699</v>
      </c>
      <c r="S67" s="197">
        <v>5.9199251290879003E-2</v>
      </c>
      <c r="T67" s="269">
        <v>0.52077835486329405</v>
      </c>
      <c r="U67" s="197">
        <v>0.29242978548778498</v>
      </c>
      <c r="V67" s="269">
        <v>0.40778067667279</v>
      </c>
      <c r="W67" s="197">
        <v>-0.44009441708133201</v>
      </c>
      <c r="X67" s="269">
        <v>0.35615882843108398</v>
      </c>
      <c r="Y67" s="197">
        <v>0.12307590492989499</v>
      </c>
      <c r="Z67" s="269">
        <v>0.38428737928631701</v>
      </c>
      <c r="AA67" s="197">
        <v>-0.55759873899863199</v>
      </c>
      <c r="AB67" s="269">
        <v>0.497223888272529</v>
      </c>
      <c r="AC67" s="197">
        <v>0.11279693903008101</v>
      </c>
      <c r="AD67" s="269">
        <v>0.47652074815557199</v>
      </c>
      <c r="AE67" s="197">
        <v>0.30034774432074901</v>
      </c>
      <c r="AF67" s="269">
        <v>0.41019410308193899</v>
      </c>
      <c r="AG67" s="197">
        <v>4.2266149729542501</v>
      </c>
      <c r="AH67" s="269">
        <v>2.6698982804327098</v>
      </c>
      <c r="AI67" s="197">
        <v>0.34281758685952202</v>
      </c>
      <c r="AJ67" s="269">
        <v>0.48074928586056698</v>
      </c>
      <c r="AK67" s="197">
        <v>0.29660279995121003</v>
      </c>
      <c r="AL67" s="269">
        <v>0.50543707879477495</v>
      </c>
      <c r="AM67" s="197">
        <v>-0.13891717683336999</v>
      </c>
      <c r="AN67" s="269">
        <v>0.37803710020846798</v>
      </c>
      <c r="AO67" s="197">
        <v>-0.49855808678651398</v>
      </c>
      <c r="AP67" s="269">
        <v>0.38288867886685601</v>
      </c>
      <c r="AQ67" s="197">
        <v>-0.57716353756374195</v>
      </c>
      <c r="AR67" s="269">
        <v>0.43474081672610898</v>
      </c>
      <c r="AS67" s="197">
        <v>0.31768668574799802</v>
      </c>
      <c r="AT67" s="269">
        <v>0.46857348199267701</v>
      </c>
      <c r="AU67" s="197">
        <v>0.59386419278344704</v>
      </c>
      <c r="AV67" s="269">
        <v>0.37126470546004597</v>
      </c>
      <c r="AW67" s="197">
        <v>-0.785028507815971</v>
      </c>
      <c r="AX67" s="269">
        <v>0.38108398025066498</v>
      </c>
      <c r="AY67" s="197">
        <v>9.2311093978272696E-2</v>
      </c>
      <c r="AZ67" s="269">
        <v>0.51209766207799201</v>
      </c>
      <c r="BA67" s="197">
        <v>0.31842141503464</v>
      </c>
      <c r="BB67" s="269">
        <v>0.41025136599612</v>
      </c>
      <c r="BC67" s="197">
        <v>-0.42793270845013698</v>
      </c>
      <c r="BD67" s="269">
        <v>0.373757898866444</v>
      </c>
      <c r="BE67" s="197">
        <v>0.106091282708698</v>
      </c>
      <c r="BF67" s="269">
        <v>0.39895306192211699</v>
      </c>
      <c r="BG67" s="197">
        <v>-0.55859992198046304</v>
      </c>
      <c r="BH67" s="269">
        <v>0.48421276954187698</v>
      </c>
      <c r="BI67" s="197">
        <v>9.4465842438066799E-2</v>
      </c>
      <c r="BJ67" s="269">
        <v>0.47475862789157502</v>
      </c>
      <c r="BK67" s="197">
        <v>0.35176854196054702</v>
      </c>
      <c r="BL67" s="269">
        <v>0.38663833311252799</v>
      </c>
      <c r="BM67" s="197">
        <v>5.4808995572528101</v>
      </c>
      <c r="BN67" s="269">
        <v>2.5956762687757502</v>
      </c>
      <c r="BO67" s="197">
        <v>0.26284382939398498</v>
      </c>
      <c r="BP67" s="269">
        <v>0.47090924000536299</v>
      </c>
      <c r="BQ67" s="197">
        <v>7.6014661550045007E-2</v>
      </c>
      <c r="BR67" s="269">
        <v>0.43095136506343201</v>
      </c>
      <c r="BS67" s="197">
        <v>-2.8286982643383599E-2</v>
      </c>
      <c r="BT67" s="269">
        <v>0.33821326551873199</v>
      </c>
      <c r="BU67" s="197">
        <v>-0.39981521447428803</v>
      </c>
      <c r="BV67" s="269">
        <v>0.365584904913758</v>
      </c>
      <c r="BW67" s="197">
        <v>-0.426195756023311</v>
      </c>
      <c r="BX67" s="269">
        <v>0.38166410544279</v>
      </c>
      <c r="BY67" s="197">
        <v>4.0633654489789103E-2</v>
      </c>
      <c r="BZ67" s="269">
        <v>0.43094416231445598</v>
      </c>
      <c r="CA67" s="197">
        <v>0.61863722633823404</v>
      </c>
      <c r="CB67" s="269">
        <v>0.36353948939823699</v>
      </c>
      <c r="CC67" s="197">
        <v>-0.838814475172727</v>
      </c>
      <c r="CD67" s="269">
        <v>0.35706206032492799</v>
      </c>
      <c r="CE67" s="197">
        <v>0.25720156718069698</v>
      </c>
      <c r="CF67" s="269">
        <v>0.50611640981637396</v>
      </c>
      <c r="CG67" s="197">
        <v>0.40769279155143501</v>
      </c>
      <c r="CH67" s="269">
        <v>0.39148585289122101</v>
      </c>
      <c r="CI67" s="197">
        <v>-0.35472921984626399</v>
      </c>
      <c r="CJ67" s="269">
        <v>0.38670061962418001</v>
      </c>
      <c r="CK67" s="197">
        <v>0.116425539295712</v>
      </c>
      <c r="CL67" s="269">
        <v>0.362395289942814</v>
      </c>
      <c r="CM67" s="197">
        <v>-0.51424461675252597</v>
      </c>
      <c r="CN67" s="269">
        <v>0.49493973035914901</v>
      </c>
      <c r="CO67" s="197">
        <v>4.8769011073673499E-2</v>
      </c>
      <c r="CP67" s="269">
        <v>0.49847619003049498</v>
      </c>
      <c r="CQ67" s="197">
        <v>0.29684287766650902</v>
      </c>
      <c r="CR67" s="269">
        <v>0.40590428558680403</v>
      </c>
      <c r="CS67" s="197">
        <v>9.6762346414493692</v>
      </c>
      <c r="CT67" s="277">
        <v>4.0025536291878003</v>
      </c>
    </row>
    <row r="68" spans="1:98" ht="12.95" customHeight="1" x14ac:dyDescent="0.2">
      <c r="A68" s="2" t="s">
        <v>396</v>
      </c>
      <c r="B68" s="12">
        <v>2</v>
      </c>
      <c r="C68" s="197">
        <v>0.13328593443954501</v>
      </c>
      <c r="D68" s="269">
        <v>0.47816208844499603</v>
      </c>
      <c r="E68" s="197">
        <v>-0.238338201299095</v>
      </c>
      <c r="F68" s="269">
        <v>0.42426641257570802</v>
      </c>
      <c r="G68" s="197">
        <v>-0.32328978476525899</v>
      </c>
      <c r="H68" s="269">
        <v>0.30464694270663001</v>
      </c>
      <c r="I68" s="197">
        <v>-0.100936153551566</v>
      </c>
      <c r="J68" s="269">
        <v>0.27888593425152602</v>
      </c>
      <c r="K68" s="197">
        <v>0.102414900866704</v>
      </c>
      <c r="L68" s="269">
        <v>0.484420312873246</v>
      </c>
      <c r="M68" s="197">
        <v>0.26712525054363601</v>
      </c>
      <c r="N68" s="269">
        <v>0.54903066989886595</v>
      </c>
      <c r="O68" s="197">
        <v>-0.122087743289649</v>
      </c>
      <c r="P68" s="269">
        <v>0.266862584070228</v>
      </c>
      <c r="Q68" s="197">
        <v>-0.61798146117528796</v>
      </c>
      <c r="R68" s="269">
        <v>0.21420240106666499</v>
      </c>
      <c r="S68" s="197">
        <v>-3.8945482345742001E-2</v>
      </c>
      <c r="T68" s="269">
        <v>0.60198357420526705</v>
      </c>
      <c r="U68" s="197">
        <v>-0.338245096459453</v>
      </c>
      <c r="V68" s="269">
        <v>0.38561534582903401</v>
      </c>
      <c r="W68" s="197">
        <v>0.53432786897045803</v>
      </c>
      <c r="X68" s="269">
        <v>0.36856747286748298</v>
      </c>
      <c r="Y68" s="197">
        <v>-0.84553279643016099</v>
      </c>
      <c r="Z68" s="269">
        <v>0.32824634310983802</v>
      </c>
      <c r="AA68" s="197">
        <v>-5.2439603556244101E-2</v>
      </c>
      <c r="AB68" s="269">
        <v>0.47632651334028597</v>
      </c>
      <c r="AC68" s="197">
        <v>6.2924001155796702E-2</v>
      </c>
      <c r="AD68" s="269">
        <v>0.51537322016392295</v>
      </c>
      <c r="AE68" s="197">
        <v>0.18531285087049901</v>
      </c>
      <c r="AF68" s="269">
        <v>0.35461398227596702</v>
      </c>
      <c r="AG68" s="197">
        <v>3.66207240369899</v>
      </c>
      <c r="AH68" s="269">
        <v>2.1510459066194998</v>
      </c>
      <c r="AI68" s="197">
        <v>0.120111389517554</v>
      </c>
      <c r="AJ68" s="269">
        <v>0.48096294725646399</v>
      </c>
      <c r="AK68" s="197">
        <v>-0.124294587714852</v>
      </c>
      <c r="AL68" s="269">
        <v>0.41694211251760499</v>
      </c>
      <c r="AM68" s="197">
        <v>-0.24953093534057399</v>
      </c>
      <c r="AN68" s="269">
        <v>0.325602508304628</v>
      </c>
      <c r="AO68" s="197">
        <v>-0.12242746170501199</v>
      </c>
      <c r="AP68" s="269">
        <v>0.27023032594438801</v>
      </c>
      <c r="AQ68" s="197">
        <v>0.19621526759147601</v>
      </c>
      <c r="AR68" s="269">
        <v>0.50131036147290797</v>
      </c>
      <c r="AS68" s="197">
        <v>-1.28645133384929E-2</v>
      </c>
      <c r="AT68" s="269">
        <v>0.53458910763018497</v>
      </c>
      <c r="AU68" s="197">
        <v>-0.17809189587312799</v>
      </c>
      <c r="AV68" s="269">
        <v>0.270207029019159</v>
      </c>
      <c r="AW68" s="197">
        <v>-0.42153813745596502</v>
      </c>
      <c r="AX68" s="269">
        <v>0.23554401560716001</v>
      </c>
      <c r="AY68" s="197">
        <v>-1.53740622090058E-2</v>
      </c>
      <c r="AZ68" s="269">
        <v>0.59851718802337905</v>
      </c>
      <c r="BA68" s="197">
        <v>-0.55803037926987697</v>
      </c>
      <c r="BB68" s="269">
        <v>0.39120381938501603</v>
      </c>
      <c r="BC68" s="197">
        <v>0.68488659508768801</v>
      </c>
      <c r="BD68" s="269">
        <v>0.34899051863696701</v>
      </c>
      <c r="BE68" s="197">
        <v>-0.76306921826093399</v>
      </c>
      <c r="BF68" s="269">
        <v>0.31330152646959902</v>
      </c>
      <c r="BG68" s="197">
        <v>7.9174020340113005E-2</v>
      </c>
      <c r="BH68" s="269">
        <v>0.47778895722162701</v>
      </c>
      <c r="BI68" s="197">
        <v>0.13939609780561099</v>
      </c>
      <c r="BJ68" s="269">
        <v>0.49603483330509401</v>
      </c>
      <c r="BK68" s="197">
        <v>0.28088064058907602</v>
      </c>
      <c r="BL68" s="269">
        <v>0.337819826023179</v>
      </c>
      <c r="BM68" s="197">
        <v>7.2367185438391504</v>
      </c>
      <c r="BN68" s="269">
        <v>2.9852187028942301</v>
      </c>
      <c r="BO68" s="197">
        <v>8.5176243901662604E-2</v>
      </c>
      <c r="BP68" s="269">
        <v>0.47196979247114801</v>
      </c>
      <c r="BQ68" s="197">
        <v>-0.20211586321445599</v>
      </c>
      <c r="BR68" s="269">
        <v>0.42041158637890402</v>
      </c>
      <c r="BS68" s="197">
        <v>-0.216183524872015</v>
      </c>
      <c r="BT68" s="269">
        <v>0.32599178908433402</v>
      </c>
      <c r="BU68" s="197">
        <v>-8.1968570392455795E-2</v>
      </c>
      <c r="BV68" s="269">
        <v>0.27999395693338702</v>
      </c>
      <c r="BW68" s="197">
        <v>0.20341627226509201</v>
      </c>
      <c r="BX68" s="269">
        <v>0.49433802373835101</v>
      </c>
      <c r="BY68" s="197">
        <v>-1.27414928080791E-2</v>
      </c>
      <c r="BZ68" s="269">
        <v>0.53381653204660395</v>
      </c>
      <c r="CA68" s="197">
        <v>-0.14149417241808099</v>
      </c>
      <c r="CB68" s="269">
        <v>0.261490519114016</v>
      </c>
      <c r="CC68" s="197">
        <v>-0.40122620864284297</v>
      </c>
      <c r="CD68" s="269">
        <v>0.25269705389555103</v>
      </c>
      <c r="CE68" s="197">
        <v>-8.4726870436371907E-2</v>
      </c>
      <c r="CF68" s="269">
        <v>0.62768072882478299</v>
      </c>
      <c r="CG68" s="197">
        <v>-0.58659837974116302</v>
      </c>
      <c r="CH68" s="269">
        <v>0.38703665778943602</v>
      </c>
      <c r="CI68" s="197">
        <v>0.69745080056479403</v>
      </c>
      <c r="CJ68" s="269">
        <v>0.35816499626557302</v>
      </c>
      <c r="CK68" s="197">
        <v>-0.69458682472212696</v>
      </c>
      <c r="CL68" s="269">
        <v>0.30910392010361698</v>
      </c>
      <c r="CM68" s="197">
        <v>0.17091330212332201</v>
      </c>
      <c r="CN68" s="269">
        <v>0.48807371870212202</v>
      </c>
      <c r="CO68" s="197">
        <v>0.14395407017860801</v>
      </c>
      <c r="CP68" s="269">
        <v>0.50087574227154197</v>
      </c>
      <c r="CQ68" s="197">
        <v>0.31055518048787401</v>
      </c>
      <c r="CR68" s="269">
        <v>0.343564692608539</v>
      </c>
      <c r="CS68" s="197">
        <v>8.4390037486230298</v>
      </c>
      <c r="CT68" s="277">
        <v>3.84485938771267</v>
      </c>
    </row>
    <row r="69" spans="1:98" ht="12.95" customHeight="1" x14ac:dyDescent="0.2">
      <c r="A69" s="3" t="s">
        <v>397</v>
      </c>
      <c r="B69" s="27">
        <v>2</v>
      </c>
      <c r="C69" s="207">
        <v>0.313959008083114</v>
      </c>
      <c r="D69" s="274">
        <v>0.34789771189697899</v>
      </c>
      <c r="E69" s="207">
        <v>-0.34593389898744398</v>
      </c>
      <c r="F69" s="274">
        <v>0.25511906440123899</v>
      </c>
      <c r="G69" s="207">
        <v>-0.242893093390354</v>
      </c>
      <c r="H69" s="274">
        <v>0.36785682071250098</v>
      </c>
      <c r="I69" s="207">
        <v>-0.234280550519821</v>
      </c>
      <c r="J69" s="274">
        <v>0.217484373837603</v>
      </c>
      <c r="K69" s="207">
        <v>-0.54697599159139898</v>
      </c>
      <c r="L69" s="274">
        <v>0.35298247872618799</v>
      </c>
      <c r="M69" s="207">
        <v>0.53028795061274603</v>
      </c>
      <c r="N69" s="274">
        <v>0.377307219446821</v>
      </c>
      <c r="O69" s="207">
        <v>-0.13581593840853701</v>
      </c>
      <c r="P69" s="274">
        <v>0.14920473113958399</v>
      </c>
      <c r="Q69" s="207">
        <v>8.8898550378178204E-2</v>
      </c>
      <c r="R69" s="274">
        <v>0.20178147796294901</v>
      </c>
      <c r="S69" s="207">
        <v>-0.60482858479303703</v>
      </c>
      <c r="T69" s="274">
        <v>0.29689783371748402</v>
      </c>
      <c r="U69" s="207">
        <v>0.21708474142086301</v>
      </c>
      <c r="V69" s="274">
        <v>0.29244505606108201</v>
      </c>
      <c r="W69" s="207">
        <v>2.91072271757612E-2</v>
      </c>
      <c r="X69" s="274">
        <v>0.20591730922936799</v>
      </c>
      <c r="Y69" s="207">
        <v>-0.19324324097506701</v>
      </c>
      <c r="Z69" s="274">
        <v>0.244589711893898</v>
      </c>
      <c r="AA69" s="207">
        <v>0.36607503774326999</v>
      </c>
      <c r="AB69" s="274">
        <v>0.36542846151667202</v>
      </c>
      <c r="AC69" s="207">
        <v>0.68028495211573503</v>
      </c>
      <c r="AD69" s="274">
        <v>0.34710402145674801</v>
      </c>
      <c r="AE69" s="207">
        <v>3.8655901990698099E-2</v>
      </c>
      <c r="AF69" s="274">
        <v>0.18515965956545799</v>
      </c>
      <c r="AG69" s="207">
        <v>3.41048204043835</v>
      </c>
      <c r="AH69" s="274">
        <v>2.3199244947387299</v>
      </c>
      <c r="AI69" s="207">
        <v>0.28524928336262301</v>
      </c>
      <c r="AJ69" s="274">
        <v>0.35385762426021899</v>
      </c>
      <c r="AK69" s="207">
        <v>-0.322522564705499</v>
      </c>
      <c r="AL69" s="274">
        <v>0.25997710167986998</v>
      </c>
      <c r="AM69" s="207">
        <v>-0.21240062597623199</v>
      </c>
      <c r="AN69" s="274">
        <v>0.37362771100956899</v>
      </c>
      <c r="AO69" s="207">
        <v>-0.21915618533606099</v>
      </c>
      <c r="AP69" s="274">
        <v>0.21660458577380301</v>
      </c>
      <c r="AQ69" s="207">
        <v>-0.52208096334025</v>
      </c>
      <c r="AR69" s="274">
        <v>0.34969786796654501</v>
      </c>
      <c r="AS69" s="207">
        <v>0.52010809677541403</v>
      </c>
      <c r="AT69" s="274">
        <v>0.38941053106427798</v>
      </c>
      <c r="AU69" s="207">
        <v>-0.14208125953867101</v>
      </c>
      <c r="AV69" s="274">
        <v>0.14716449029475301</v>
      </c>
      <c r="AW69" s="207">
        <v>6.1071756216678E-2</v>
      </c>
      <c r="AX69" s="274">
        <v>0.20539876185300099</v>
      </c>
      <c r="AY69" s="207">
        <v>-0.60234972871397197</v>
      </c>
      <c r="AZ69" s="274">
        <v>0.30545425088197897</v>
      </c>
      <c r="BA69" s="207">
        <v>0.213823692553686</v>
      </c>
      <c r="BB69" s="274">
        <v>0.29011066619498399</v>
      </c>
      <c r="BC69" s="207">
        <v>1.47517035509039E-2</v>
      </c>
      <c r="BD69" s="274">
        <v>0.214151590280034</v>
      </c>
      <c r="BE69" s="207">
        <v>-0.21022416213929099</v>
      </c>
      <c r="BF69" s="274">
        <v>0.24771289474552799</v>
      </c>
      <c r="BG69" s="207">
        <v>0.34496041189256799</v>
      </c>
      <c r="BH69" s="274">
        <v>0.37958919440672101</v>
      </c>
      <c r="BI69" s="207">
        <v>0.74296207340057696</v>
      </c>
      <c r="BJ69" s="274">
        <v>0.33615118131711003</v>
      </c>
      <c r="BK69" s="207">
        <v>2.3434531798030501E-2</v>
      </c>
      <c r="BL69" s="274">
        <v>0.18029446727607701</v>
      </c>
      <c r="BM69" s="207">
        <v>4.9300625063961396</v>
      </c>
      <c r="BN69" s="274">
        <v>2.5243028678595198</v>
      </c>
      <c r="BO69" s="207">
        <v>0.31221443745909799</v>
      </c>
      <c r="BP69" s="274">
        <v>0.34271339726077898</v>
      </c>
      <c r="BQ69" s="207">
        <v>-0.320665064538106</v>
      </c>
      <c r="BR69" s="274">
        <v>0.24774175817441499</v>
      </c>
      <c r="BS69" s="207">
        <v>-0.26840070771143398</v>
      </c>
      <c r="BT69" s="274">
        <v>0.379333197269624</v>
      </c>
      <c r="BU69" s="207">
        <v>-0.229649587996238</v>
      </c>
      <c r="BV69" s="274">
        <v>0.21924148619095701</v>
      </c>
      <c r="BW69" s="207">
        <v>-0.39515553113355301</v>
      </c>
      <c r="BX69" s="274">
        <v>0.34067854310596102</v>
      </c>
      <c r="BY69" s="207">
        <v>0.41152256444143898</v>
      </c>
      <c r="BZ69" s="274">
        <v>0.381802914222376</v>
      </c>
      <c r="CA69" s="207">
        <v>-0.16730344328529301</v>
      </c>
      <c r="CB69" s="274">
        <v>0.1367469372366</v>
      </c>
      <c r="CC69" s="207">
        <v>8.3885250952430102E-2</v>
      </c>
      <c r="CD69" s="274">
        <v>0.20773508649483099</v>
      </c>
      <c r="CE69" s="207">
        <v>-0.53010049016694605</v>
      </c>
      <c r="CF69" s="274">
        <v>0.308076671693022</v>
      </c>
      <c r="CG69" s="207">
        <v>0.259368672611757</v>
      </c>
      <c r="CH69" s="274">
        <v>0.29469059672299402</v>
      </c>
      <c r="CI69" s="207">
        <v>-2.3525193672016699E-2</v>
      </c>
      <c r="CJ69" s="274">
        <v>0.21425431998193201</v>
      </c>
      <c r="CK69" s="207">
        <v>-0.21825090992059701</v>
      </c>
      <c r="CL69" s="274">
        <v>0.22702403501273699</v>
      </c>
      <c r="CM69" s="207">
        <v>0.35400950502553202</v>
      </c>
      <c r="CN69" s="274">
        <v>0.409227121633642</v>
      </c>
      <c r="CO69" s="207">
        <v>0.76912188656623903</v>
      </c>
      <c r="CP69" s="274">
        <v>0.34494335535144199</v>
      </c>
      <c r="CQ69" s="207">
        <v>1.44369948919229E-2</v>
      </c>
      <c r="CR69" s="274">
        <v>0.183873938112806</v>
      </c>
      <c r="CS69" s="207">
        <v>6.6943081991679696</v>
      </c>
      <c r="CT69" s="282">
        <v>3.0161589658637999</v>
      </c>
    </row>
    <row r="70" spans="1:98" ht="12.95" customHeight="1" x14ac:dyDescent="0.2">
      <c r="A70" s="2"/>
      <c r="B70" s="32"/>
      <c r="C70" s="197"/>
      <c r="D70" s="269"/>
      <c r="E70" s="197"/>
      <c r="F70" s="269"/>
      <c r="G70" s="197"/>
      <c r="H70" s="269"/>
      <c r="I70" s="197"/>
      <c r="J70" s="269"/>
      <c r="K70" s="197"/>
      <c r="L70" s="269"/>
      <c r="M70" s="197"/>
      <c r="N70" s="269"/>
      <c r="O70" s="197"/>
      <c r="P70" s="269"/>
      <c r="Q70" s="197"/>
      <c r="R70" s="269"/>
      <c r="S70" s="197"/>
      <c r="T70" s="269"/>
      <c r="U70" s="197"/>
      <c r="V70" s="269"/>
      <c r="W70" s="197"/>
      <c r="X70" s="269"/>
      <c r="Y70" s="197"/>
      <c r="Z70" s="269"/>
      <c r="AA70" s="197"/>
      <c r="AB70" s="269"/>
      <c r="AC70" s="197"/>
      <c r="AD70" s="269"/>
      <c r="AE70" s="197"/>
      <c r="AF70" s="269"/>
      <c r="AG70" s="197"/>
      <c r="AH70" s="269"/>
      <c r="AI70" s="197"/>
      <c r="AJ70" s="269"/>
      <c r="AK70" s="197"/>
      <c r="AL70" s="269"/>
      <c r="AM70" s="197"/>
      <c r="AN70" s="269"/>
      <c r="AO70" s="197"/>
      <c r="AP70" s="269"/>
      <c r="AQ70" s="197"/>
      <c r="AR70" s="269"/>
      <c r="AS70" s="197"/>
      <c r="AT70" s="269"/>
      <c r="AU70" s="197"/>
      <c r="AV70" s="269"/>
      <c r="AW70" s="197"/>
      <c r="AX70" s="269"/>
      <c r="AY70" s="197"/>
      <c r="AZ70" s="269"/>
      <c r="BA70" s="197"/>
      <c r="BB70" s="269"/>
      <c r="BC70" s="197"/>
      <c r="BD70" s="269"/>
      <c r="BE70" s="197"/>
      <c r="BF70" s="269"/>
      <c r="BG70" s="197"/>
      <c r="BH70" s="269"/>
      <c r="BI70" s="197"/>
      <c r="BJ70" s="269"/>
      <c r="BK70" s="197"/>
      <c r="BL70" s="269"/>
      <c r="BM70" s="197"/>
      <c r="BN70" s="269"/>
      <c r="BO70" s="197"/>
      <c r="BP70" s="269"/>
      <c r="BQ70" s="197"/>
      <c r="BR70" s="269"/>
      <c r="BS70" s="197"/>
      <c r="BT70" s="269"/>
      <c r="BU70" s="197"/>
      <c r="BV70" s="269"/>
      <c r="BW70" s="197"/>
      <c r="BX70" s="269"/>
      <c r="BY70" s="197"/>
      <c r="BZ70" s="269"/>
      <c r="CA70" s="197"/>
      <c r="CB70" s="269"/>
      <c r="CC70" s="197"/>
      <c r="CD70" s="269"/>
      <c r="CE70" s="197"/>
      <c r="CF70" s="269"/>
      <c r="CG70" s="197"/>
      <c r="CH70" s="269"/>
      <c r="CI70" s="197"/>
      <c r="CJ70" s="269"/>
      <c r="CK70" s="197"/>
      <c r="CL70" s="269"/>
      <c r="CM70" s="197"/>
      <c r="CN70" s="269"/>
      <c r="CO70" s="197"/>
      <c r="CP70" s="269"/>
      <c r="CQ70" s="197"/>
      <c r="CR70" s="269"/>
      <c r="CS70" s="197"/>
      <c r="CT70" s="277"/>
    </row>
    <row r="71" spans="1:98" ht="12.95" customHeight="1" x14ac:dyDescent="0.2">
      <c r="A71" s="2" t="s">
        <v>341</v>
      </c>
      <c r="B71" s="32">
        <v>1</v>
      </c>
      <c r="C71" s="197">
        <v>5.4991409759666099E-2</v>
      </c>
      <c r="D71" s="269">
        <v>0.46762653876570998</v>
      </c>
      <c r="E71" s="197">
        <v>0.40787380794191302</v>
      </c>
      <c r="F71" s="269">
        <v>0.45441732774294302</v>
      </c>
      <c r="G71" s="197">
        <v>-0.487071128992347</v>
      </c>
      <c r="H71" s="269">
        <v>0.30876089943635998</v>
      </c>
      <c r="I71" s="197">
        <v>-5.8854219876715602E-2</v>
      </c>
      <c r="J71" s="269">
        <v>0.34322286013915199</v>
      </c>
      <c r="K71" s="197">
        <v>0.185062771600876</v>
      </c>
      <c r="L71" s="269">
        <v>0.245478743558149</v>
      </c>
      <c r="M71" s="197">
        <v>-0.26147408757738699</v>
      </c>
      <c r="N71" s="269">
        <v>0.236302748513674</v>
      </c>
      <c r="O71" s="197">
        <v>0.209726090383938</v>
      </c>
      <c r="P71" s="269">
        <v>0.170680582005552</v>
      </c>
      <c r="Q71" s="197">
        <v>-0.74665973393642804</v>
      </c>
      <c r="R71" s="269">
        <v>0.20222909687662299</v>
      </c>
      <c r="S71" s="197">
        <v>0.234826797927077</v>
      </c>
      <c r="T71" s="269">
        <v>0.27279130410382402</v>
      </c>
      <c r="U71" s="197">
        <v>0.12327051096007099</v>
      </c>
      <c r="V71" s="269">
        <v>0.28767250413985801</v>
      </c>
      <c r="W71" s="197">
        <v>0.21057040360066401</v>
      </c>
      <c r="X71" s="269">
        <v>0.23067320826458901</v>
      </c>
      <c r="Y71" s="197">
        <v>-0.157604721908435</v>
      </c>
      <c r="Z71" s="269">
        <v>0.24888369140994501</v>
      </c>
      <c r="AA71" s="197">
        <v>-0.27238994731277899</v>
      </c>
      <c r="AB71" s="269">
        <v>0.327556658522138</v>
      </c>
      <c r="AC71" s="197">
        <v>0.35307485919293802</v>
      </c>
      <c r="AD71" s="269">
        <v>0.36428683358705699</v>
      </c>
      <c r="AE71" s="197">
        <v>-0.29635765158644001</v>
      </c>
      <c r="AF71" s="269">
        <v>0.181693484802643</v>
      </c>
      <c r="AG71" s="197">
        <v>2.6261502302506399</v>
      </c>
      <c r="AH71" s="269">
        <v>1.2269080932437</v>
      </c>
      <c r="AI71" s="197">
        <v>3.5857828887026801E-2</v>
      </c>
      <c r="AJ71" s="269">
        <v>0.45603358842943598</v>
      </c>
      <c r="AK71" s="197">
        <v>0.47321682506089902</v>
      </c>
      <c r="AL71" s="269">
        <v>0.44970325645051801</v>
      </c>
      <c r="AM71" s="197">
        <v>-0.49399856181162799</v>
      </c>
      <c r="AN71" s="269">
        <v>0.30397952156225699</v>
      </c>
      <c r="AO71" s="197">
        <v>-4.18206855573846E-2</v>
      </c>
      <c r="AP71" s="269">
        <v>0.34150183249570099</v>
      </c>
      <c r="AQ71" s="197">
        <v>0.168522530691571</v>
      </c>
      <c r="AR71" s="269">
        <v>0.24386577535161899</v>
      </c>
      <c r="AS71" s="197">
        <v>-0.29212912301106397</v>
      </c>
      <c r="AT71" s="269">
        <v>0.23850425024970101</v>
      </c>
      <c r="AU71" s="197">
        <v>0.24736316620089799</v>
      </c>
      <c r="AV71" s="269">
        <v>0.171149416168381</v>
      </c>
      <c r="AW71" s="197">
        <v>-0.735333972042026</v>
      </c>
      <c r="AX71" s="269">
        <v>0.204387684040825</v>
      </c>
      <c r="AY71" s="197">
        <v>0.259635604427355</v>
      </c>
      <c r="AZ71" s="269">
        <v>0.27020469166773298</v>
      </c>
      <c r="BA71" s="197">
        <v>0.13401681591641901</v>
      </c>
      <c r="BB71" s="269">
        <v>0.28323778856904203</v>
      </c>
      <c r="BC71" s="197">
        <v>0.18831683272036001</v>
      </c>
      <c r="BD71" s="269">
        <v>0.225708717296149</v>
      </c>
      <c r="BE71" s="197">
        <v>-0.141114255366588</v>
      </c>
      <c r="BF71" s="269">
        <v>0.25156284538000401</v>
      </c>
      <c r="BG71" s="197">
        <v>-0.25329931650906801</v>
      </c>
      <c r="BH71" s="269">
        <v>0.32793385867026098</v>
      </c>
      <c r="BI71" s="197">
        <v>0.39438569305530002</v>
      </c>
      <c r="BJ71" s="269">
        <v>0.37500887522556398</v>
      </c>
      <c r="BK71" s="197">
        <v>-0.29843358876332998</v>
      </c>
      <c r="BL71" s="269">
        <v>0.18286188904206099</v>
      </c>
      <c r="BM71" s="197">
        <v>3.50465649623577</v>
      </c>
      <c r="BN71" s="269">
        <v>1.36905626400819</v>
      </c>
      <c r="BO71" s="197">
        <v>7.1579754966495504E-2</v>
      </c>
      <c r="BP71" s="269">
        <v>0.48443626514323002</v>
      </c>
      <c r="BQ71" s="197">
        <v>0.44696480357519702</v>
      </c>
      <c r="BR71" s="269">
        <v>0.47912309878280102</v>
      </c>
      <c r="BS71" s="197">
        <v>-0.49272610247562099</v>
      </c>
      <c r="BT71" s="269">
        <v>0.30144708244698598</v>
      </c>
      <c r="BU71" s="197">
        <v>-2.85227026453185E-2</v>
      </c>
      <c r="BV71" s="269">
        <v>0.34679880324243401</v>
      </c>
      <c r="BW71" s="197">
        <v>0.18762153163930501</v>
      </c>
      <c r="BX71" s="269">
        <v>0.24563467907724201</v>
      </c>
      <c r="BY71" s="197">
        <v>-0.31392252148633198</v>
      </c>
      <c r="BZ71" s="269">
        <v>0.249562147874094</v>
      </c>
      <c r="CA71" s="197">
        <v>0.25326375871481699</v>
      </c>
      <c r="CB71" s="269">
        <v>0.17492029529810699</v>
      </c>
      <c r="CC71" s="197">
        <v>-0.71569120925568697</v>
      </c>
      <c r="CD71" s="269">
        <v>0.20760581266471601</v>
      </c>
      <c r="CE71" s="197">
        <v>0.24297521481970799</v>
      </c>
      <c r="CF71" s="269">
        <v>0.27417902596982202</v>
      </c>
      <c r="CG71" s="197">
        <v>0.13911321909049201</v>
      </c>
      <c r="CH71" s="269">
        <v>0.28903747091486398</v>
      </c>
      <c r="CI71" s="197">
        <v>0.16651913445847499</v>
      </c>
      <c r="CJ71" s="269">
        <v>0.23147205715456401</v>
      </c>
      <c r="CK71" s="197">
        <v>-0.142559381902187</v>
      </c>
      <c r="CL71" s="269">
        <v>0.258517534590051</v>
      </c>
      <c r="CM71" s="197">
        <v>-0.25588986791464402</v>
      </c>
      <c r="CN71" s="269">
        <v>0.33806627352365298</v>
      </c>
      <c r="CO71" s="197">
        <v>0.38805355016590598</v>
      </c>
      <c r="CP71" s="269">
        <v>0.37327242047263098</v>
      </c>
      <c r="CQ71" s="197">
        <v>-0.28400860035578301</v>
      </c>
      <c r="CR71" s="269">
        <v>0.183867087407248</v>
      </c>
      <c r="CS71" s="197">
        <v>3.9217614154788198</v>
      </c>
      <c r="CT71" s="277">
        <v>1.6467658719711999</v>
      </c>
    </row>
    <row r="72" spans="1:98" ht="12.95" customHeight="1" x14ac:dyDescent="0.2">
      <c r="A72" s="2" t="s">
        <v>345</v>
      </c>
      <c r="B72" s="32">
        <v>1</v>
      </c>
      <c r="C72" s="197">
        <v>0.64881137774349695</v>
      </c>
      <c r="D72" s="269">
        <v>0.24258645512851401</v>
      </c>
      <c r="E72" s="197">
        <v>-0.43550156249671301</v>
      </c>
      <c r="F72" s="269">
        <v>0.229949871267279</v>
      </c>
      <c r="G72" s="197">
        <v>-0.423631350371238</v>
      </c>
      <c r="H72" s="269">
        <v>0.11991213023101099</v>
      </c>
      <c r="I72" s="197">
        <v>-0.195767335863549</v>
      </c>
      <c r="J72" s="269">
        <v>0.15687284944190399</v>
      </c>
      <c r="K72" s="197">
        <v>-0.243249175547294</v>
      </c>
      <c r="L72" s="269">
        <v>0.133929749534482</v>
      </c>
      <c r="M72" s="197">
        <v>0.194112891026859</v>
      </c>
      <c r="N72" s="269">
        <v>0.122561526263968</v>
      </c>
      <c r="O72" s="197">
        <v>5.8760063726890598E-2</v>
      </c>
      <c r="P72" s="269">
        <v>9.6649102662130296E-2</v>
      </c>
      <c r="Q72" s="197">
        <v>-0.353843105127357</v>
      </c>
      <c r="R72" s="269">
        <v>8.5581541272906805E-2</v>
      </c>
      <c r="S72" s="197">
        <v>0.36967346037794002</v>
      </c>
      <c r="T72" s="269">
        <v>0.20666987535362599</v>
      </c>
      <c r="U72" s="197">
        <v>-6.3671169431971097E-2</v>
      </c>
      <c r="V72" s="269">
        <v>0.13333348987222601</v>
      </c>
      <c r="W72" s="197">
        <v>-0.16647569030939099</v>
      </c>
      <c r="X72" s="269">
        <v>9.3849206235032998E-2</v>
      </c>
      <c r="Y72" s="197">
        <v>0.25742817413957803</v>
      </c>
      <c r="Z72" s="269">
        <v>0.109797437162466</v>
      </c>
      <c r="AA72" s="197">
        <v>0.11742756703877499</v>
      </c>
      <c r="AB72" s="269">
        <v>0.149445665499365</v>
      </c>
      <c r="AC72" s="197">
        <v>-7.7291889046492104E-2</v>
      </c>
      <c r="AD72" s="269">
        <v>0.13769045436740901</v>
      </c>
      <c r="AE72" s="197">
        <v>0.16676866389988601</v>
      </c>
      <c r="AF72" s="269">
        <v>9.55976346679695E-2</v>
      </c>
      <c r="AG72" s="197">
        <v>2.62895985983983</v>
      </c>
      <c r="AH72" s="269">
        <v>0.74449809779975695</v>
      </c>
      <c r="AI72" s="197">
        <v>0.62795686441001297</v>
      </c>
      <c r="AJ72" s="269">
        <v>0.240028734717745</v>
      </c>
      <c r="AK72" s="197">
        <v>-0.40345424516522199</v>
      </c>
      <c r="AL72" s="269">
        <v>0.23672466604749301</v>
      </c>
      <c r="AM72" s="197">
        <v>-0.40255235024649799</v>
      </c>
      <c r="AN72" s="269">
        <v>0.121363025273235</v>
      </c>
      <c r="AO72" s="197">
        <v>-0.18989750793490301</v>
      </c>
      <c r="AP72" s="269">
        <v>0.15621543623966699</v>
      </c>
      <c r="AQ72" s="197">
        <v>-0.23205729938295599</v>
      </c>
      <c r="AR72" s="269">
        <v>0.133354315096714</v>
      </c>
      <c r="AS72" s="197">
        <v>0.10463102326828801</v>
      </c>
      <c r="AT72" s="269">
        <v>0.12501114470154201</v>
      </c>
      <c r="AU72" s="197">
        <v>7.1627161235450806E-2</v>
      </c>
      <c r="AV72" s="269">
        <v>9.6088756324441596E-2</v>
      </c>
      <c r="AW72" s="197">
        <v>-0.33650462097428202</v>
      </c>
      <c r="AX72" s="269">
        <v>8.5304203250750499E-2</v>
      </c>
      <c r="AY72" s="197">
        <v>0.38777572688108902</v>
      </c>
      <c r="AZ72" s="269">
        <v>0.20840966257600901</v>
      </c>
      <c r="BA72" s="197">
        <v>-6.6626927338246794E-2</v>
      </c>
      <c r="BB72" s="269">
        <v>0.12947371026265</v>
      </c>
      <c r="BC72" s="197">
        <v>-0.17009256602004</v>
      </c>
      <c r="BD72" s="269">
        <v>9.2890989288983206E-2</v>
      </c>
      <c r="BE72" s="197">
        <v>0.28641762737101201</v>
      </c>
      <c r="BF72" s="269">
        <v>0.108823725232764</v>
      </c>
      <c r="BG72" s="197">
        <v>0.113580802493951</v>
      </c>
      <c r="BH72" s="269">
        <v>0.149442276556707</v>
      </c>
      <c r="BI72" s="197">
        <v>-4.6493768274648101E-2</v>
      </c>
      <c r="BJ72" s="269">
        <v>0.13542214241831099</v>
      </c>
      <c r="BK72" s="197">
        <v>0.149388571677181</v>
      </c>
      <c r="BL72" s="269">
        <v>9.4742365497446301E-2</v>
      </c>
      <c r="BM72" s="197">
        <v>3.8212953868666801</v>
      </c>
      <c r="BN72" s="269">
        <v>0.91052980284783103</v>
      </c>
      <c r="BO72" s="197">
        <v>0.63480701923456495</v>
      </c>
      <c r="BP72" s="269">
        <v>0.24404120404867799</v>
      </c>
      <c r="BQ72" s="197">
        <v>-0.38403992039284701</v>
      </c>
      <c r="BR72" s="269">
        <v>0.23657130619143099</v>
      </c>
      <c r="BS72" s="197">
        <v>-0.35147946958162501</v>
      </c>
      <c r="BT72" s="269">
        <v>0.123002129689477</v>
      </c>
      <c r="BU72" s="197">
        <v>-0.21035060948582601</v>
      </c>
      <c r="BV72" s="269">
        <v>0.15330821691612601</v>
      </c>
      <c r="BW72" s="197">
        <v>-0.19078980020750699</v>
      </c>
      <c r="BX72" s="269">
        <v>0.134112979754825</v>
      </c>
      <c r="BY72" s="197">
        <v>0.102511250232232</v>
      </c>
      <c r="BZ72" s="269">
        <v>0.122431018079737</v>
      </c>
      <c r="CA72" s="197">
        <v>7.6216891686273797E-2</v>
      </c>
      <c r="CB72" s="269">
        <v>9.7097058423054106E-2</v>
      </c>
      <c r="CC72" s="197">
        <v>-0.36382952998297502</v>
      </c>
      <c r="CD72" s="269">
        <v>9.0757331320002105E-2</v>
      </c>
      <c r="CE72" s="197">
        <v>0.36288149531269398</v>
      </c>
      <c r="CF72" s="269">
        <v>0.20729481701240099</v>
      </c>
      <c r="CG72" s="197">
        <v>-6.1569254506190801E-2</v>
      </c>
      <c r="CH72" s="269">
        <v>0.12680039100589799</v>
      </c>
      <c r="CI72" s="197">
        <v>-0.15281608302508701</v>
      </c>
      <c r="CJ72" s="269">
        <v>9.3008558071126707E-2</v>
      </c>
      <c r="CK72" s="197">
        <v>0.31441905953513399</v>
      </c>
      <c r="CL72" s="269">
        <v>0.10722071676134599</v>
      </c>
      <c r="CM72" s="197">
        <v>0.11358636361077699</v>
      </c>
      <c r="CN72" s="269">
        <v>0.14712398375128999</v>
      </c>
      <c r="CO72" s="197">
        <v>-7.0237113148109098E-2</v>
      </c>
      <c r="CP72" s="269">
        <v>0.13819390329954501</v>
      </c>
      <c r="CQ72" s="197">
        <v>0.148399316699211</v>
      </c>
      <c r="CR72" s="269">
        <v>9.5209311398600394E-2</v>
      </c>
      <c r="CS72" s="197">
        <v>4.7956325755852598</v>
      </c>
      <c r="CT72" s="277">
        <v>1.02083528565227</v>
      </c>
    </row>
    <row r="73" spans="1:98" ht="12.95" customHeight="1" x14ac:dyDescent="0.2">
      <c r="A73" s="17" t="s">
        <v>347</v>
      </c>
      <c r="B73" s="32">
        <v>1</v>
      </c>
      <c r="C73" s="197">
        <v>0.54375108922823401</v>
      </c>
      <c r="D73" s="269">
        <v>0.29399704453258302</v>
      </c>
      <c r="E73" s="197">
        <v>-0.38099284747295797</v>
      </c>
      <c r="F73" s="269">
        <v>0.185973049871066</v>
      </c>
      <c r="G73" s="197">
        <v>-8.1233113389835201E-2</v>
      </c>
      <c r="H73" s="269">
        <v>0.11486644799357799</v>
      </c>
      <c r="I73" s="197">
        <v>-0.15989126143098301</v>
      </c>
      <c r="J73" s="269">
        <v>0.15137693928649801</v>
      </c>
      <c r="K73" s="197">
        <v>-0.21618439013448701</v>
      </c>
      <c r="L73" s="269">
        <v>0.20689461691549399</v>
      </c>
      <c r="M73" s="197">
        <v>0.203434246717663</v>
      </c>
      <c r="N73" s="269">
        <v>0.206192871525471</v>
      </c>
      <c r="O73" s="197">
        <v>2.8663110451007001E-2</v>
      </c>
      <c r="P73" s="269">
        <v>0.11815424672604601</v>
      </c>
      <c r="Q73" s="197">
        <v>-0.28326492409276499</v>
      </c>
      <c r="R73" s="269">
        <v>0.123514949423979</v>
      </c>
      <c r="S73" s="197">
        <v>0.38477935151916898</v>
      </c>
      <c r="T73" s="269">
        <v>0.177910624799238</v>
      </c>
      <c r="U73" s="197">
        <v>-7.6941980688905703E-2</v>
      </c>
      <c r="V73" s="269">
        <v>0.15458611015481699</v>
      </c>
      <c r="W73" s="197">
        <v>-0.30040723413058501</v>
      </c>
      <c r="X73" s="269">
        <v>0.104871906338005</v>
      </c>
      <c r="Y73" s="197">
        <v>0.25043627082662001</v>
      </c>
      <c r="Z73" s="269">
        <v>0.13491538064706299</v>
      </c>
      <c r="AA73" s="197">
        <v>2.6983642248482102E-2</v>
      </c>
      <c r="AB73" s="269">
        <v>0.16495028768988601</v>
      </c>
      <c r="AC73" s="197">
        <v>0.198401111125593</v>
      </c>
      <c r="AD73" s="269">
        <v>0.18212321223349801</v>
      </c>
      <c r="AE73" s="197">
        <v>0.14506896629039001</v>
      </c>
      <c r="AF73" s="269">
        <v>0.12595307040982401</v>
      </c>
      <c r="AG73" s="197">
        <v>3.0360615976107499</v>
      </c>
      <c r="AH73" s="269">
        <v>1.0670894554513299</v>
      </c>
      <c r="AI73" s="197">
        <v>0.53854624049637401</v>
      </c>
      <c r="AJ73" s="269">
        <v>0.29403328502006998</v>
      </c>
      <c r="AK73" s="197">
        <v>-0.37679589829134502</v>
      </c>
      <c r="AL73" s="269">
        <v>0.18510298743200199</v>
      </c>
      <c r="AM73" s="197">
        <v>-7.9809674959161095E-2</v>
      </c>
      <c r="AN73" s="269">
        <v>0.116039820024174</v>
      </c>
      <c r="AO73" s="197">
        <v>-0.15864911257949199</v>
      </c>
      <c r="AP73" s="269">
        <v>0.152261402402393</v>
      </c>
      <c r="AQ73" s="197">
        <v>-0.21810114193199201</v>
      </c>
      <c r="AR73" s="269">
        <v>0.20618073587612401</v>
      </c>
      <c r="AS73" s="197">
        <v>0.19286016811054699</v>
      </c>
      <c r="AT73" s="269">
        <v>0.210463913172283</v>
      </c>
      <c r="AU73" s="197">
        <v>3.3392420769263999E-2</v>
      </c>
      <c r="AV73" s="269">
        <v>0.1165361655037</v>
      </c>
      <c r="AW73" s="197">
        <v>-0.27757957722055299</v>
      </c>
      <c r="AX73" s="269">
        <v>0.123184762838269</v>
      </c>
      <c r="AY73" s="197">
        <v>0.37966325953072499</v>
      </c>
      <c r="AZ73" s="269">
        <v>0.17863695581310801</v>
      </c>
      <c r="BA73" s="197">
        <v>-7.2390375791844694E-2</v>
      </c>
      <c r="BB73" s="269">
        <v>0.153870844275005</v>
      </c>
      <c r="BC73" s="197">
        <v>-0.30885318611910201</v>
      </c>
      <c r="BD73" s="269">
        <v>0.106942045352393</v>
      </c>
      <c r="BE73" s="197">
        <v>0.250357213120182</v>
      </c>
      <c r="BF73" s="269">
        <v>0.13538867597497101</v>
      </c>
      <c r="BG73" s="197">
        <v>2.8069974180023001E-2</v>
      </c>
      <c r="BH73" s="269">
        <v>0.16657070102502899</v>
      </c>
      <c r="BI73" s="197">
        <v>0.20534147254465199</v>
      </c>
      <c r="BJ73" s="269">
        <v>0.18083366097970299</v>
      </c>
      <c r="BK73" s="197">
        <v>0.14431679114638099</v>
      </c>
      <c r="BL73" s="269">
        <v>0.12552921481198401</v>
      </c>
      <c r="BM73" s="197">
        <v>3.1435552260389001</v>
      </c>
      <c r="BN73" s="269">
        <v>1.13252823911087</v>
      </c>
      <c r="BO73" s="197">
        <v>0.55085937408130503</v>
      </c>
      <c r="BP73" s="269">
        <v>0.29139071023034901</v>
      </c>
      <c r="BQ73" s="197">
        <v>-0.404869363465161</v>
      </c>
      <c r="BR73" s="269">
        <v>0.18412358756316499</v>
      </c>
      <c r="BS73" s="197">
        <v>-7.9382892008994996E-2</v>
      </c>
      <c r="BT73" s="269">
        <v>0.11568645138868699</v>
      </c>
      <c r="BU73" s="197">
        <v>-0.153665830166995</v>
      </c>
      <c r="BV73" s="269">
        <v>0.14680949961705</v>
      </c>
      <c r="BW73" s="197">
        <v>-0.17689566094540399</v>
      </c>
      <c r="BX73" s="269">
        <v>0.19729270656532899</v>
      </c>
      <c r="BY73" s="197">
        <v>0.176115096824739</v>
      </c>
      <c r="BZ73" s="269">
        <v>0.202549512357524</v>
      </c>
      <c r="CA73" s="197">
        <v>3.7770792343003998E-2</v>
      </c>
      <c r="CB73" s="269">
        <v>0.115429965139362</v>
      </c>
      <c r="CC73" s="197">
        <v>-0.290321699025404</v>
      </c>
      <c r="CD73" s="269">
        <v>0.123654982371265</v>
      </c>
      <c r="CE73" s="197">
        <v>0.34996232709907799</v>
      </c>
      <c r="CF73" s="269">
        <v>0.17920741899158699</v>
      </c>
      <c r="CG73" s="197">
        <v>-0.10127548889042801</v>
      </c>
      <c r="CH73" s="269">
        <v>0.16122584216132901</v>
      </c>
      <c r="CI73" s="197">
        <v>-0.27387531285429301</v>
      </c>
      <c r="CJ73" s="269">
        <v>0.10968704321386601</v>
      </c>
      <c r="CK73" s="197">
        <v>0.30579967156909599</v>
      </c>
      <c r="CL73" s="269">
        <v>0.131725523302507</v>
      </c>
      <c r="CM73" s="197">
        <v>1.1391014840083399E-3</v>
      </c>
      <c r="CN73" s="269">
        <v>0.158539488812867</v>
      </c>
      <c r="CO73" s="197">
        <v>0.213753438700057</v>
      </c>
      <c r="CP73" s="269">
        <v>0.18145402302881</v>
      </c>
      <c r="CQ73" s="197">
        <v>0.17492303250114999</v>
      </c>
      <c r="CR73" s="269">
        <v>0.12799986025468199</v>
      </c>
      <c r="CS73" s="197">
        <v>3.9203561291797402</v>
      </c>
      <c r="CT73" s="277">
        <v>1.5039219207347401</v>
      </c>
    </row>
    <row r="74" spans="1:98" ht="12.95" customHeight="1" x14ac:dyDescent="0.2">
      <c r="A74" s="2" t="s">
        <v>348</v>
      </c>
      <c r="B74" s="32">
        <v>1</v>
      </c>
      <c r="C74" s="197">
        <v>5.2910539616565402E-2</v>
      </c>
      <c r="D74" s="269">
        <v>0.23360037219594901</v>
      </c>
      <c r="E74" s="197">
        <v>0.15533989501374099</v>
      </c>
      <c r="F74" s="269">
        <v>0.21331332105322601</v>
      </c>
      <c r="G74" s="197">
        <v>0.24178226580392101</v>
      </c>
      <c r="H74" s="269">
        <v>0.18542038329655899</v>
      </c>
      <c r="I74" s="197">
        <v>0.18262836295193</v>
      </c>
      <c r="J74" s="269">
        <v>0.19504168967677599</v>
      </c>
      <c r="K74" s="197">
        <v>0.207320241407487</v>
      </c>
      <c r="L74" s="269">
        <v>0.19116627111256901</v>
      </c>
      <c r="M74" s="197">
        <v>-3.6483738273280698E-2</v>
      </c>
      <c r="N74" s="269">
        <v>0.177515715243414</v>
      </c>
      <c r="O74" s="197">
        <v>-0.16083025158223599</v>
      </c>
      <c r="P74" s="269">
        <v>0.11658791932154999</v>
      </c>
      <c r="Q74" s="197">
        <v>-0.56980183010148999</v>
      </c>
      <c r="R74" s="269">
        <v>0.16663196358467899</v>
      </c>
      <c r="S74" s="197">
        <v>-0.12711035444858701</v>
      </c>
      <c r="T74" s="269">
        <v>0.12931583886680001</v>
      </c>
      <c r="U74" s="197">
        <v>-0.22006831384355899</v>
      </c>
      <c r="V74" s="269">
        <v>0.185135819078626</v>
      </c>
      <c r="W74" s="197">
        <v>-9.1650510159695497E-2</v>
      </c>
      <c r="X74" s="269">
        <v>0.10329194165717701</v>
      </c>
      <c r="Y74" s="197">
        <v>-9.4956864945963407E-2</v>
      </c>
      <c r="Z74" s="269">
        <v>0.104896843794673</v>
      </c>
      <c r="AA74" s="197">
        <v>9.6414888596750695E-2</v>
      </c>
      <c r="AB74" s="269">
        <v>0.21374608981957499</v>
      </c>
      <c r="AC74" s="197">
        <v>-0.17273358785500201</v>
      </c>
      <c r="AD74" s="269">
        <v>0.116686813559919</v>
      </c>
      <c r="AE74" s="197">
        <v>0.19603848646351599</v>
      </c>
      <c r="AF74" s="269">
        <v>0.125297846532402</v>
      </c>
      <c r="AG74" s="197">
        <v>3.32999350881463</v>
      </c>
      <c r="AH74" s="269">
        <v>1.19204430830537</v>
      </c>
      <c r="AI74" s="197">
        <v>4.59021331241296E-2</v>
      </c>
      <c r="AJ74" s="269">
        <v>0.233621326884072</v>
      </c>
      <c r="AK74" s="197">
        <v>0.18117832232276901</v>
      </c>
      <c r="AL74" s="269">
        <v>0.208136275596287</v>
      </c>
      <c r="AM74" s="197">
        <v>0.25697267293343801</v>
      </c>
      <c r="AN74" s="269">
        <v>0.18398508479930301</v>
      </c>
      <c r="AO74" s="197">
        <v>0.18279280667105199</v>
      </c>
      <c r="AP74" s="269">
        <v>0.19627477909007501</v>
      </c>
      <c r="AQ74" s="197">
        <v>0.216771143154703</v>
      </c>
      <c r="AR74" s="269">
        <v>0.19314444995416299</v>
      </c>
      <c r="AS74" s="197">
        <v>-7.6948293476687496E-2</v>
      </c>
      <c r="AT74" s="269">
        <v>0.185498680368435</v>
      </c>
      <c r="AU74" s="197">
        <v>-0.15937678247127099</v>
      </c>
      <c r="AV74" s="269">
        <v>0.11899193233720801</v>
      </c>
      <c r="AW74" s="197">
        <v>-0.55480543557072104</v>
      </c>
      <c r="AX74" s="269">
        <v>0.169132822972164</v>
      </c>
      <c r="AY74" s="197">
        <v>-0.12965179598280399</v>
      </c>
      <c r="AZ74" s="269">
        <v>0.12677396761203499</v>
      </c>
      <c r="BA74" s="197">
        <v>-0.22174224190042199</v>
      </c>
      <c r="BB74" s="269">
        <v>0.18362763050019501</v>
      </c>
      <c r="BC74" s="197">
        <v>-7.8800943323443395E-2</v>
      </c>
      <c r="BD74" s="269">
        <v>0.10453663467969999</v>
      </c>
      <c r="BE74" s="197">
        <v>-8.6099235714090699E-2</v>
      </c>
      <c r="BF74" s="269">
        <v>0.105092007761848</v>
      </c>
      <c r="BG74" s="197">
        <v>9.5577614162964203E-2</v>
      </c>
      <c r="BH74" s="269">
        <v>0.213941867127629</v>
      </c>
      <c r="BI74" s="197">
        <v>-0.18413733757060499</v>
      </c>
      <c r="BJ74" s="269">
        <v>0.11583915750904999</v>
      </c>
      <c r="BK74" s="197">
        <v>0.186950010480016</v>
      </c>
      <c r="BL74" s="269">
        <v>0.124680071106271</v>
      </c>
      <c r="BM74" s="197">
        <v>3.87368215886511</v>
      </c>
      <c r="BN74" s="269">
        <v>1.3699544671411901</v>
      </c>
      <c r="BO74" s="197">
        <v>2.9212641439159501E-2</v>
      </c>
      <c r="BP74" s="269">
        <v>0.23227346736362101</v>
      </c>
      <c r="BQ74" s="197">
        <v>0.16509538175559199</v>
      </c>
      <c r="BR74" s="269">
        <v>0.20895058336021499</v>
      </c>
      <c r="BS74" s="197">
        <v>0.31086505045363499</v>
      </c>
      <c r="BT74" s="269">
        <v>0.17761621017523699</v>
      </c>
      <c r="BU74" s="197">
        <v>0.15872252578326401</v>
      </c>
      <c r="BV74" s="269">
        <v>0.19613055338112101</v>
      </c>
      <c r="BW74" s="197">
        <v>0.21304762524694201</v>
      </c>
      <c r="BX74" s="269">
        <v>0.189663936530584</v>
      </c>
      <c r="BY74" s="197">
        <v>-7.2350212080061302E-2</v>
      </c>
      <c r="BZ74" s="269">
        <v>0.187025949623527</v>
      </c>
      <c r="CA74" s="197">
        <v>-0.162463110095973</v>
      </c>
      <c r="CB74" s="269">
        <v>0.123015356392163</v>
      </c>
      <c r="CC74" s="197">
        <v>-0.53280529635204699</v>
      </c>
      <c r="CD74" s="269">
        <v>0.160303444566989</v>
      </c>
      <c r="CE74" s="197">
        <v>-0.16227139544000199</v>
      </c>
      <c r="CF74" s="269">
        <v>0.12396385459036501</v>
      </c>
      <c r="CG74" s="197">
        <v>-0.182203563580985</v>
      </c>
      <c r="CH74" s="269">
        <v>0.18153231535417999</v>
      </c>
      <c r="CI74" s="197">
        <v>-0.104211058803044</v>
      </c>
      <c r="CJ74" s="269">
        <v>0.10646835058569799</v>
      </c>
      <c r="CK74" s="197">
        <v>-6.1720878694373399E-2</v>
      </c>
      <c r="CL74" s="269">
        <v>0.102942176934671</v>
      </c>
      <c r="CM74" s="197">
        <v>0.12598789752204101</v>
      </c>
      <c r="CN74" s="269">
        <v>0.21499066060816799</v>
      </c>
      <c r="CO74" s="197">
        <v>-0.20724222197554701</v>
      </c>
      <c r="CP74" s="269">
        <v>0.11368118643363399</v>
      </c>
      <c r="CQ74" s="197">
        <v>0.19306418420781399</v>
      </c>
      <c r="CR74" s="269">
        <v>0.12247654976466001</v>
      </c>
      <c r="CS74" s="197">
        <v>6.56220456785557</v>
      </c>
      <c r="CT74" s="277">
        <v>2.1997979358188702</v>
      </c>
    </row>
    <row r="75" spans="1:98" ht="12.95" customHeight="1" x14ac:dyDescent="0.2">
      <c r="A75" s="2" t="s">
        <v>359</v>
      </c>
      <c r="B75" s="32">
        <v>1</v>
      </c>
      <c r="C75" s="197">
        <v>0.45991720076737103</v>
      </c>
      <c r="D75" s="269">
        <v>0.39050759741914698</v>
      </c>
      <c r="E75" s="197">
        <v>-0.481757425714604</v>
      </c>
      <c r="F75" s="269">
        <v>0.247086547677867</v>
      </c>
      <c r="G75" s="197">
        <v>0.82213032419366805</v>
      </c>
      <c r="H75" s="269">
        <v>0.53463766062427598</v>
      </c>
      <c r="I75" s="197">
        <v>-0.19840782893605199</v>
      </c>
      <c r="J75" s="269">
        <v>0.17257711287467201</v>
      </c>
      <c r="K75" s="197">
        <v>-0.29063996876057202</v>
      </c>
      <c r="L75" s="269">
        <v>0.260787275408015</v>
      </c>
      <c r="M75" s="197">
        <v>-0.24653887539960401</v>
      </c>
      <c r="N75" s="269">
        <v>0.247875652594194</v>
      </c>
      <c r="O75" s="197">
        <v>0.41519675063064398</v>
      </c>
      <c r="P75" s="269">
        <v>0.159296233998592</v>
      </c>
      <c r="Q75" s="197">
        <v>1.4147264294580601E-3</v>
      </c>
      <c r="R75" s="269">
        <v>0.13543933658763399</v>
      </c>
      <c r="S75" s="197">
        <v>-0.44159127891698802</v>
      </c>
      <c r="T75" s="269">
        <v>0.23976479241382001</v>
      </c>
      <c r="U75" s="197">
        <v>-3.7479609838775803E-2</v>
      </c>
      <c r="V75" s="269">
        <v>0.17567489146958901</v>
      </c>
      <c r="W75" s="197">
        <v>-0.17780674121415899</v>
      </c>
      <c r="X75" s="269">
        <v>0.14320467622212599</v>
      </c>
      <c r="Y75" s="197">
        <v>0.16810865093982399</v>
      </c>
      <c r="Z75" s="269">
        <v>0.15555962774780199</v>
      </c>
      <c r="AA75" s="197">
        <v>-0.36735960249783001</v>
      </c>
      <c r="AB75" s="269">
        <v>0.29851336209455398</v>
      </c>
      <c r="AC75" s="197">
        <v>2.7888195859529698E-3</v>
      </c>
      <c r="AD75" s="269">
        <v>0.25680319999137102</v>
      </c>
      <c r="AE75" s="197">
        <v>7.2989794130604593E-2</v>
      </c>
      <c r="AF75" s="269">
        <v>0.154282171397748</v>
      </c>
      <c r="AG75" s="197">
        <v>3.95546752803858</v>
      </c>
      <c r="AH75" s="269">
        <v>1.62228325096143</v>
      </c>
      <c r="AI75" s="197">
        <v>0.39590424778688199</v>
      </c>
      <c r="AJ75" s="269">
        <v>0.38733950514580201</v>
      </c>
      <c r="AK75" s="197">
        <v>-0.43689642389573202</v>
      </c>
      <c r="AL75" s="269">
        <v>0.245752523104143</v>
      </c>
      <c r="AM75" s="197">
        <v>0.84860334476821098</v>
      </c>
      <c r="AN75" s="269">
        <v>0.50635090857200704</v>
      </c>
      <c r="AO75" s="197">
        <v>-0.20631351915309701</v>
      </c>
      <c r="AP75" s="269">
        <v>0.164465311276739</v>
      </c>
      <c r="AQ75" s="197">
        <v>-0.27422881459363602</v>
      </c>
      <c r="AR75" s="269">
        <v>0.25926501628045401</v>
      </c>
      <c r="AS75" s="197">
        <v>-0.332335730165154</v>
      </c>
      <c r="AT75" s="269">
        <v>0.245352865840227</v>
      </c>
      <c r="AU75" s="197">
        <v>0.41647562290373003</v>
      </c>
      <c r="AV75" s="269">
        <v>0.15977785743195999</v>
      </c>
      <c r="AW75" s="197">
        <v>-1.87896093170709E-2</v>
      </c>
      <c r="AX75" s="269">
        <v>0.133962662575627</v>
      </c>
      <c r="AY75" s="197">
        <v>-0.39986569798876598</v>
      </c>
      <c r="AZ75" s="269">
        <v>0.23973949766236599</v>
      </c>
      <c r="BA75" s="197">
        <v>-6.6500764484525299E-2</v>
      </c>
      <c r="BB75" s="269">
        <v>0.170944899905666</v>
      </c>
      <c r="BC75" s="197">
        <v>-0.162829762901886</v>
      </c>
      <c r="BD75" s="269">
        <v>0.14371148139831</v>
      </c>
      <c r="BE75" s="197">
        <v>0.18614953712753299</v>
      </c>
      <c r="BF75" s="269">
        <v>0.15396425972854799</v>
      </c>
      <c r="BG75" s="197">
        <v>-0.330044112636102</v>
      </c>
      <c r="BH75" s="269">
        <v>0.28964734155580502</v>
      </c>
      <c r="BI75" s="197">
        <v>6.1484733329690202E-3</v>
      </c>
      <c r="BJ75" s="269">
        <v>0.257968843331919</v>
      </c>
      <c r="BK75" s="197">
        <v>1.7893440564903499E-2</v>
      </c>
      <c r="BL75" s="269">
        <v>0.152003470830366</v>
      </c>
      <c r="BM75" s="197">
        <v>5.4288159657572796</v>
      </c>
      <c r="BN75" s="269">
        <v>1.91953187761797</v>
      </c>
      <c r="BO75" s="197">
        <v>0.39997926955499602</v>
      </c>
      <c r="BP75" s="269">
        <v>0.39812936956814698</v>
      </c>
      <c r="BQ75" s="197">
        <v>-0.45526669408982801</v>
      </c>
      <c r="BR75" s="269">
        <v>0.24487466239722999</v>
      </c>
      <c r="BS75" s="197">
        <v>0.79443467716370997</v>
      </c>
      <c r="BT75" s="269">
        <v>0.51066174538752596</v>
      </c>
      <c r="BU75" s="197">
        <v>-0.190714798546222</v>
      </c>
      <c r="BV75" s="269">
        <v>0.167941611354676</v>
      </c>
      <c r="BW75" s="197">
        <v>-0.27717005448433901</v>
      </c>
      <c r="BX75" s="269">
        <v>0.26025291285799401</v>
      </c>
      <c r="BY75" s="197">
        <v>-0.31691016407339301</v>
      </c>
      <c r="BZ75" s="269">
        <v>0.24528571417364101</v>
      </c>
      <c r="CA75" s="197">
        <v>0.41666896058348002</v>
      </c>
      <c r="CB75" s="269">
        <v>0.160140399454684</v>
      </c>
      <c r="CC75" s="197">
        <v>3.9582249990769598E-3</v>
      </c>
      <c r="CD75" s="269">
        <v>0.135611303722598</v>
      </c>
      <c r="CE75" s="197">
        <v>-0.41284816046126599</v>
      </c>
      <c r="CF75" s="269">
        <v>0.24627149739826501</v>
      </c>
      <c r="CG75" s="197">
        <v>-7.4179334387672102E-2</v>
      </c>
      <c r="CH75" s="269">
        <v>0.16876841187803501</v>
      </c>
      <c r="CI75" s="197">
        <v>-0.15129471040717801</v>
      </c>
      <c r="CJ75" s="269">
        <v>0.14341645916908299</v>
      </c>
      <c r="CK75" s="197">
        <v>0.17224221297120901</v>
      </c>
      <c r="CL75" s="269">
        <v>0.15699112816472299</v>
      </c>
      <c r="CM75" s="197">
        <v>-0.31765294018767698</v>
      </c>
      <c r="CN75" s="269">
        <v>0.28977690568509001</v>
      </c>
      <c r="CO75" s="197">
        <v>-2.9578079451823098E-3</v>
      </c>
      <c r="CP75" s="269">
        <v>0.26318093385541202</v>
      </c>
      <c r="CQ75" s="197">
        <v>2.43947693440663E-2</v>
      </c>
      <c r="CR75" s="269">
        <v>0.15153883297051801</v>
      </c>
      <c r="CS75" s="197">
        <v>5.8501605888789596</v>
      </c>
      <c r="CT75" s="277">
        <v>2.1188275095817999</v>
      </c>
    </row>
    <row r="76" spans="1:98" ht="12.95" customHeight="1" x14ac:dyDescent="0.2">
      <c r="A76" s="2" t="s">
        <v>364</v>
      </c>
      <c r="B76" s="32">
        <v>1</v>
      </c>
      <c r="C76" s="197">
        <v>7.7891028623561898E-2</v>
      </c>
      <c r="D76" s="269">
        <v>0.109121476834263</v>
      </c>
      <c r="E76" s="197">
        <v>-1.9729650263239799E-2</v>
      </c>
      <c r="F76" s="269">
        <v>0.104924389833857</v>
      </c>
      <c r="G76" s="197">
        <v>0.27183282149815602</v>
      </c>
      <c r="H76" s="269">
        <v>0.10104363257404</v>
      </c>
      <c r="I76" s="197">
        <v>-6.6823953907653999E-2</v>
      </c>
      <c r="J76" s="269">
        <v>0.12612766691826799</v>
      </c>
      <c r="K76" s="197">
        <v>-2.3346117173939199E-2</v>
      </c>
      <c r="L76" s="269">
        <v>0.18482346548675499</v>
      </c>
      <c r="M76" s="197">
        <v>0.12967186463759101</v>
      </c>
      <c r="N76" s="269">
        <v>0.176348674417452</v>
      </c>
      <c r="O76" s="197">
        <v>0.17442730350699001</v>
      </c>
      <c r="P76" s="269">
        <v>0.12233762192344</v>
      </c>
      <c r="Q76" s="197">
        <v>-0.20255943779035501</v>
      </c>
      <c r="R76" s="269">
        <v>0.110359833236632</v>
      </c>
      <c r="S76" s="197">
        <v>3.3723628283599698E-2</v>
      </c>
      <c r="T76" s="269">
        <v>0.125979149443329</v>
      </c>
      <c r="U76" s="197">
        <v>0.34587384917097003</v>
      </c>
      <c r="V76" s="269">
        <v>0.11641516683832499</v>
      </c>
      <c r="W76" s="197">
        <v>-0.16328112904668199</v>
      </c>
      <c r="X76" s="269">
        <v>0.101765305213248</v>
      </c>
      <c r="Y76" s="197">
        <v>6.6210824071729305E-2</v>
      </c>
      <c r="Z76" s="269">
        <v>0.132924226084566</v>
      </c>
      <c r="AA76" s="197">
        <v>0.11335699119253</v>
      </c>
      <c r="AB76" s="269">
        <v>0.12328276055615001</v>
      </c>
      <c r="AC76" s="197">
        <v>2.91445514514494E-2</v>
      </c>
      <c r="AD76" s="269">
        <v>9.9330706332490901E-2</v>
      </c>
      <c r="AE76" s="197">
        <v>0.304828105103158</v>
      </c>
      <c r="AF76" s="269">
        <v>0.12372671203225299</v>
      </c>
      <c r="AG76" s="197">
        <v>4.6415549799601701</v>
      </c>
      <c r="AH76" s="269">
        <v>1.2581396341320501</v>
      </c>
      <c r="AI76" s="197">
        <v>0.10588662765930699</v>
      </c>
      <c r="AJ76" s="269">
        <v>0.106854484404832</v>
      </c>
      <c r="AK76" s="197">
        <v>-4.13000519768194E-2</v>
      </c>
      <c r="AL76" s="269">
        <v>0.110880222986908</v>
      </c>
      <c r="AM76" s="197">
        <v>0.27283205254624099</v>
      </c>
      <c r="AN76" s="269">
        <v>0.102045985025969</v>
      </c>
      <c r="AO76" s="197">
        <v>-4.9011953420153999E-2</v>
      </c>
      <c r="AP76" s="269">
        <v>0.12575884183094399</v>
      </c>
      <c r="AQ76" s="197">
        <v>-2.1215562574569899E-2</v>
      </c>
      <c r="AR76" s="269">
        <v>0.18317253536880501</v>
      </c>
      <c r="AS76" s="197">
        <v>0.11346065046557301</v>
      </c>
      <c r="AT76" s="269">
        <v>0.176455750589391</v>
      </c>
      <c r="AU76" s="197">
        <v>0.20635106116538399</v>
      </c>
      <c r="AV76" s="269">
        <v>0.121443441246817</v>
      </c>
      <c r="AW76" s="197">
        <v>-0.11382970990251801</v>
      </c>
      <c r="AX76" s="269">
        <v>0.11116113045312501</v>
      </c>
      <c r="AY76" s="197">
        <v>5.3457219112959697E-2</v>
      </c>
      <c r="AZ76" s="269">
        <v>0.12774916734057701</v>
      </c>
      <c r="BA76" s="197">
        <v>0.36325836877017498</v>
      </c>
      <c r="BB76" s="269">
        <v>0.11854145959925499</v>
      </c>
      <c r="BC76" s="197">
        <v>-0.22661042939443299</v>
      </c>
      <c r="BD76" s="269">
        <v>0.107603527246456</v>
      </c>
      <c r="BE76" s="197">
        <v>6.7829789341310398E-2</v>
      </c>
      <c r="BF76" s="269">
        <v>0.13344127970210001</v>
      </c>
      <c r="BG76" s="197">
        <v>0.11168801018614399</v>
      </c>
      <c r="BH76" s="269">
        <v>0.122564161908434</v>
      </c>
      <c r="BI76" s="197">
        <v>5.5916284825232102E-2</v>
      </c>
      <c r="BJ76" s="269">
        <v>9.9779140849811002E-2</v>
      </c>
      <c r="BK76" s="197">
        <v>0.25377746736008</v>
      </c>
      <c r="BL76" s="269">
        <v>0.12747977084513801</v>
      </c>
      <c r="BM76" s="197">
        <v>5.7295360587056301</v>
      </c>
      <c r="BN76" s="269">
        <v>1.3429874411434399</v>
      </c>
      <c r="BO76" s="197">
        <v>0.10163657289721401</v>
      </c>
      <c r="BP76" s="269">
        <v>0.10744891172160601</v>
      </c>
      <c r="BQ76" s="197">
        <v>-3.4054149551365903E-2</v>
      </c>
      <c r="BR76" s="269">
        <v>0.108700011432509</v>
      </c>
      <c r="BS76" s="197">
        <v>0.27564448726389901</v>
      </c>
      <c r="BT76" s="269">
        <v>0.103416716046315</v>
      </c>
      <c r="BU76" s="197">
        <v>-4.7611464272480197E-2</v>
      </c>
      <c r="BV76" s="269">
        <v>0.125008079581369</v>
      </c>
      <c r="BW76" s="197">
        <v>-1.8311498545262199E-2</v>
      </c>
      <c r="BX76" s="269">
        <v>0.184666792148314</v>
      </c>
      <c r="BY76" s="197">
        <v>0.116563200671654</v>
      </c>
      <c r="BZ76" s="269">
        <v>0.176367611062617</v>
      </c>
      <c r="CA76" s="197">
        <v>0.21377895646547099</v>
      </c>
      <c r="CB76" s="269">
        <v>0.121579208626167</v>
      </c>
      <c r="CC76" s="197">
        <v>-0.11489138119415999</v>
      </c>
      <c r="CD76" s="269">
        <v>0.111390969017842</v>
      </c>
      <c r="CE76" s="197">
        <v>4.5262077355113998E-2</v>
      </c>
      <c r="CF76" s="269">
        <v>0.12811419590596099</v>
      </c>
      <c r="CG76" s="197">
        <v>0.36882356171110797</v>
      </c>
      <c r="CH76" s="269">
        <v>0.11880743291285401</v>
      </c>
      <c r="CI76" s="197">
        <v>-0.222335723074816</v>
      </c>
      <c r="CJ76" s="269">
        <v>0.105242055572928</v>
      </c>
      <c r="CK76" s="197">
        <v>4.9046303721580101E-2</v>
      </c>
      <c r="CL76" s="269">
        <v>0.13607330391189701</v>
      </c>
      <c r="CM76" s="197">
        <v>0.11404711339378699</v>
      </c>
      <c r="CN76" s="269">
        <v>0.121487864071054</v>
      </c>
      <c r="CO76" s="197">
        <v>4.6908628682861199E-2</v>
      </c>
      <c r="CP76" s="269">
        <v>9.9463144602928905E-2</v>
      </c>
      <c r="CQ76" s="197">
        <v>0.25335560067419199</v>
      </c>
      <c r="CR76" s="269">
        <v>0.12777879940839701</v>
      </c>
      <c r="CS76" s="197">
        <v>5.9143854286845503</v>
      </c>
      <c r="CT76" s="277">
        <v>1.4537324751366301</v>
      </c>
    </row>
    <row r="77" spans="1:98" ht="12.95" customHeight="1" x14ac:dyDescent="0.2">
      <c r="A77" s="2" t="s">
        <v>366</v>
      </c>
      <c r="B77" s="32">
        <v>1</v>
      </c>
      <c r="C77" s="197">
        <v>-2.1763286090737199E-2</v>
      </c>
      <c r="D77" s="269">
        <v>0.20251947245261501</v>
      </c>
      <c r="E77" s="197">
        <v>0.18727086728428199</v>
      </c>
      <c r="F77" s="269">
        <v>0.20223836361837599</v>
      </c>
      <c r="G77" s="197">
        <v>-0.103692736386033</v>
      </c>
      <c r="H77" s="269">
        <v>0.20690818085562901</v>
      </c>
      <c r="I77" s="197">
        <v>7.1617246410441093E-2</v>
      </c>
      <c r="J77" s="269">
        <v>0.195621475985083</v>
      </c>
      <c r="K77" s="197">
        <v>0.117629878041228</v>
      </c>
      <c r="L77" s="269">
        <v>0.31773463637487498</v>
      </c>
      <c r="M77" s="197">
        <v>-1.87720820982843E-2</v>
      </c>
      <c r="N77" s="269">
        <v>0.329763067120245</v>
      </c>
      <c r="O77" s="197">
        <v>0.425637216767833</v>
      </c>
      <c r="P77" s="269">
        <v>0.17276816588959501</v>
      </c>
      <c r="Q77" s="197">
        <v>-0.40564663259401701</v>
      </c>
      <c r="R77" s="269">
        <v>0.140774256135142</v>
      </c>
      <c r="S77" s="197">
        <v>0.45900197911305701</v>
      </c>
      <c r="T77" s="269">
        <v>0.17359810454477101</v>
      </c>
      <c r="U77" s="197">
        <v>0.36807682521905299</v>
      </c>
      <c r="V77" s="269">
        <v>0.13875452787751599</v>
      </c>
      <c r="W77" s="197">
        <v>-0.38860424803855298</v>
      </c>
      <c r="X77" s="269">
        <v>0.16910071917695699</v>
      </c>
      <c r="Y77" s="197">
        <v>0.218203613450032</v>
      </c>
      <c r="Z77" s="269">
        <v>0.20558599606174</v>
      </c>
      <c r="AA77" s="197">
        <v>0.30166280649906702</v>
      </c>
      <c r="AB77" s="269">
        <v>0.15156602968983801</v>
      </c>
      <c r="AC77" s="197">
        <v>7.8663015164424102E-2</v>
      </c>
      <c r="AD77" s="269">
        <v>0.13608258789855199</v>
      </c>
      <c r="AE77" s="197">
        <v>4.82588988149849E-2</v>
      </c>
      <c r="AF77" s="269">
        <v>0.148817049057444</v>
      </c>
      <c r="AG77" s="197">
        <v>6.9363621542737501</v>
      </c>
      <c r="AH77" s="269">
        <v>1.4225578801154799</v>
      </c>
      <c r="AI77" s="197">
        <v>2.7126205260844801E-2</v>
      </c>
      <c r="AJ77" s="269">
        <v>0.19791713535646899</v>
      </c>
      <c r="AK77" s="197">
        <v>0.17030125722188599</v>
      </c>
      <c r="AL77" s="269">
        <v>0.193425818729039</v>
      </c>
      <c r="AM77" s="197">
        <v>-0.123183931676198</v>
      </c>
      <c r="AN77" s="269">
        <v>0.212246432063008</v>
      </c>
      <c r="AO77" s="197">
        <v>8.4723738498557202E-2</v>
      </c>
      <c r="AP77" s="269">
        <v>0.195226963991665</v>
      </c>
      <c r="AQ77" s="197">
        <v>6.6139252397887399E-2</v>
      </c>
      <c r="AR77" s="269">
        <v>0.30183504028050201</v>
      </c>
      <c r="AS77" s="197">
        <v>1.36984056333171E-2</v>
      </c>
      <c r="AT77" s="269">
        <v>0.31575254054464602</v>
      </c>
      <c r="AU77" s="197">
        <v>0.39046338578067502</v>
      </c>
      <c r="AV77" s="269">
        <v>0.171427304892213</v>
      </c>
      <c r="AW77" s="197">
        <v>-0.41583378383484298</v>
      </c>
      <c r="AX77" s="269">
        <v>0.142883247820494</v>
      </c>
      <c r="AY77" s="197">
        <v>0.48610751838586302</v>
      </c>
      <c r="AZ77" s="269">
        <v>0.17366658084209699</v>
      </c>
      <c r="BA77" s="197">
        <v>0.38803912143402203</v>
      </c>
      <c r="BB77" s="269">
        <v>0.13830612298997599</v>
      </c>
      <c r="BC77" s="197">
        <v>-0.40125372955927002</v>
      </c>
      <c r="BD77" s="269">
        <v>0.164149385667889</v>
      </c>
      <c r="BE77" s="197">
        <v>0.241345728155064</v>
      </c>
      <c r="BF77" s="269">
        <v>0.20141920809619299</v>
      </c>
      <c r="BG77" s="197">
        <v>0.28177095995588303</v>
      </c>
      <c r="BH77" s="269">
        <v>0.148870573635556</v>
      </c>
      <c r="BI77" s="197">
        <v>0.11398372204457401</v>
      </c>
      <c r="BJ77" s="269">
        <v>0.133741626816621</v>
      </c>
      <c r="BK77" s="197">
        <v>-1.50515895571426E-2</v>
      </c>
      <c r="BL77" s="269">
        <v>0.150129701000943</v>
      </c>
      <c r="BM77" s="197">
        <v>8.5644845508227707</v>
      </c>
      <c r="BN77" s="269">
        <v>1.5694606322759801</v>
      </c>
      <c r="BO77" s="197">
        <v>3.1873818929502598E-2</v>
      </c>
      <c r="BP77" s="269">
        <v>0.196706231724395</v>
      </c>
      <c r="BQ77" s="197">
        <v>0.120648422005494</v>
      </c>
      <c r="BR77" s="269">
        <v>0.193250305586258</v>
      </c>
      <c r="BS77" s="197">
        <v>-6.5396095697831794E-2</v>
      </c>
      <c r="BT77" s="269">
        <v>0.215492801055296</v>
      </c>
      <c r="BU77" s="197">
        <v>7.1949584983254794E-2</v>
      </c>
      <c r="BV77" s="269">
        <v>0.200526935084341</v>
      </c>
      <c r="BW77" s="197">
        <v>8.2191711829664907E-2</v>
      </c>
      <c r="BX77" s="269">
        <v>0.297050231925716</v>
      </c>
      <c r="BY77" s="197">
        <v>-1.5559338972536E-2</v>
      </c>
      <c r="BZ77" s="269">
        <v>0.31332419628736102</v>
      </c>
      <c r="CA77" s="197">
        <v>0.38461116544667501</v>
      </c>
      <c r="CB77" s="269">
        <v>0.17853316240179201</v>
      </c>
      <c r="CC77" s="197">
        <v>-0.42997194045890103</v>
      </c>
      <c r="CD77" s="269">
        <v>0.14069366594046001</v>
      </c>
      <c r="CE77" s="197">
        <v>0.451512744090801</v>
      </c>
      <c r="CF77" s="269">
        <v>0.16975989735260499</v>
      </c>
      <c r="CG77" s="197">
        <v>0.47001322051672401</v>
      </c>
      <c r="CH77" s="269">
        <v>0.13487222179484801</v>
      </c>
      <c r="CI77" s="197">
        <v>-0.35993206851919601</v>
      </c>
      <c r="CJ77" s="269">
        <v>0.15634804614883699</v>
      </c>
      <c r="CK77" s="197">
        <v>0.20575966418710501</v>
      </c>
      <c r="CL77" s="269">
        <v>0.201580897333241</v>
      </c>
      <c r="CM77" s="197">
        <v>0.27715438098686401</v>
      </c>
      <c r="CN77" s="269">
        <v>0.150052287645694</v>
      </c>
      <c r="CO77" s="197">
        <v>0.165134456532855</v>
      </c>
      <c r="CP77" s="269">
        <v>0.132905714044603</v>
      </c>
      <c r="CQ77" s="197">
        <v>-7.7837400868123102E-2</v>
      </c>
      <c r="CR77" s="269">
        <v>0.14967129654511199</v>
      </c>
      <c r="CS77" s="197">
        <v>9.6415157938684093</v>
      </c>
      <c r="CT77" s="277">
        <v>1.8580374036309</v>
      </c>
    </row>
    <row r="78" spans="1:98" ht="12.95" customHeight="1" x14ac:dyDescent="0.2">
      <c r="A78" s="2" t="s">
        <v>372</v>
      </c>
      <c r="B78" s="32">
        <v>1</v>
      </c>
      <c r="C78" s="197">
        <v>0.25806417909109802</v>
      </c>
      <c r="D78" s="269">
        <v>0.13487265822434599</v>
      </c>
      <c r="E78" s="197">
        <v>-8.9692151976190598E-2</v>
      </c>
      <c r="F78" s="269">
        <v>0.125733390458792</v>
      </c>
      <c r="G78" s="197">
        <v>-6.3495217916153299E-2</v>
      </c>
      <c r="H78" s="269">
        <v>0.13393840740370699</v>
      </c>
      <c r="I78" s="197">
        <v>1.4755577365943E-2</v>
      </c>
      <c r="J78" s="269">
        <v>0.13123409699827199</v>
      </c>
      <c r="K78" s="197">
        <v>9.5772411644726899E-2</v>
      </c>
      <c r="L78" s="269">
        <v>0.16403207296165501</v>
      </c>
      <c r="M78" s="197">
        <v>-0.31364696488659899</v>
      </c>
      <c r="N78" s="269">
        <v>0.172272589166342</v>
      </c>
      <c r="O78" s="197">
        <v>3.9985857384584302E-2</v>
      </c>
      <c r="P78" s="269">
        <v>0.12172540999909599</v>
      </c>
      <c r="Q78" s="197">
        <v>-0.24661159501921101</v>
      </c>
      <c r="R78" s="269">
        <v>0.13529621922766</v>
      </c>
      <c r="S78" s="197">
        <v>0.221216116717568</v>
      </c>
      <c r="T78" s="269">
        <v>0.120582842930924</v>
      </c>
      <c r="U78" s="197">
        <v>0.32933498063148198</v>
      </c>
      <c r="V78" s="269">
        <v>0.13417776944115201</v>
      </c>
      <c r="W78" s="197">
        <v>-0.121549450728581</v>
      </c>
      <c r="X78" s="269">
        <v>9.12830539957631E-2</v>
      </c>
      <c r="Y78" s="197">
        <v>6.8227051446736603E-2</v>
      </c>
      <c r="Z78" s="269">
        <v>0.110853597447107</v>
      </c>
      <c r="AA78" s="197">
        <v>-3.3581004917930403E-2</v>
      </c>
      <c r="AB78" s="269">
        <v>0.12096261340965</v>
      </c>
      <c r="AC78" s="197">
        <v>-0.13325391683937701</v>
      </c>
      <c r="AD78" s="269">
        <v>0.122420909877985</v>
      </c>
      <c r="AE78" s="197">
        <v>-3.8519993934428502E-2</v>
      </c>
      <c r="AF78" s="269">
        <v>9.7859326711150801E-2</v>
      </c>
      <c r="AG78" s="197">
        <v>1.78998700608449</v>
      </c>
      <c r="AH78" s="269">
        <v>0.92846480103046303</v>
      </c>
      <c r="AI78" s="197">
        <v>0.224934408575092</v>
      </c>
      <c r="AJ78" s="269">
        <v>0.13579426834710001</v>
      </c>
      <c r="AK78" s="197">
        <v>-8.4202830386872499E-2</v>
      </c>
      <c r="AL78" s="269">
        <v>0.124265721845427</v>
      </c>
      <c r="AM78" s="197">
        <v>-8.1712220029584698E-2</v>
      </c>
      <c r="AN78" s="269">
        <v>0.13582795831672201</v>
      </c>
      <c r="AO78" s="197">
        <v>2.0571676005756399E-2</v>
      </c>
      <c r="AP78" s="269">
        <v>0.129319257142541</v>
      </c>
      <c r="AQ78" s="197">
        <v>9.4289493154132903E-2</v>
      </c>
      <c r="AR78" s="269">
        <v>0.16066843333417499</v>
      </c>
      <c r="AS78" s="197">
        <v>-0.30286214224077701</v>
      </c>
      <c r="AT78" s="269">
        <v>0.169502854427001</v>
      </c>
      <c r="AU78" s="197">
        <v>4.2110289867403103E-2</v>
      </c>
      <c r="AV78" s="269">
        <v>0.11880284286160001</v>
      </c>
      <c r="AW78" s="197">
        <v>-0.25052901135356198</v>
      </c>
      <c r="AX78" s="269">
        <v>0.131244119853305</v>
      </c>
      <c r="AY78" s="197">
        <v>0.253651459381251</v>
      </c>
      <c r="AZ78" s="269">
        <v>0.123274498061722</v>
      </c>
      <c r="BA78" s="197">
        <v>0.33951732272545299</v>
      </c>
      <c r="BB78" s="269">
        <v>0.13141348124410199</v>
      </c>
      <c r="BC78" s="197">
        <v>-0.117908090541976</v>
      </c>
      <c r="BD78" s="269">
        <v>9.3604433006173507E-2</v>
      </c>
      <c r="BE78" s="197">
        <v>8.1155153556022694E-2</v>
      </c>
      <c r="BF78" s="269">
        <v>0.10931046284187899</v>
      </c>
      <c r="BG78" s="197">
        <v>-6.4692502365437096E-2</v>
      </c>
      <c r="BH78" s="269">
        <v>0.119584855013462</v>
      </c>
      <c r="BI78" s="197">
        <v>-0.13793879894843</v>
      </c>
      <c r="BJ78" s="269">
        <v>0.120751863792426</v>
      </c>
      <c r="BK78" s="197">
        <v>-4.8317914127604902E-2</v>
      </c>
      <c r="BL78" s="269">
        <v>9.8024953880293794E-2</v>
      </c>
      <c r="BM78" s="197">
        <v>2.8097187073189298</v>
      </c>
      <c r="BN78" s="269">
        <v>1.1287797838831699</v>
      </c>
      <c r="BO78" s="197">
        <v>0.209536043591209</v>
      </c>
      <c r="BP78" s="269">
        <v>0.136561419086039</v>
      </c>
      <c r="BQ78" s="197">
        <v>-6.1800970282528601E-2</v>
      </c>
      <c r="BR78" s="269">
        <v>0.124911353261143</v>
      </c>
      <c r="BS78" s="197">
        <v>-7.0660955114446505E-2</v>
      </c>
      <c r="BT78" s="269">
        <v>0.13410802144779199</v>
      </c>
      <c r="BU78" s="197">
        <v>3.2277062269227802E-2</v>
      </c>
      <c r="BV78" s="269">
        <v>0.12839670224991101</v>
      </c>
      <c r="BW78" s="197">
        <v>0.13148934884903499</v>
      </c>
      <c r="BX78" s="269">
        <v>0.15842844367237499</v>
      </c>
      <c r="BY78" s="197">
        <v>-0.29139792722831898</v>
      </c>
      <c r="BZ78" s="269">
        <v>0.16283184637110701</v>
      </c>
      <c r="CA78" s="197">
        <v>8.6998145340550698E-2</v>
      </c>
      <c r="CB78" s="269">
        <v>0.11519971278574501</v>
      </c>
      <c r="CC78" s="197">
        <v>-0.27792744366167499</v>
      </c>
      <c r="CD78" s="269">
        <v>0.126638470574824</v>
      </c>
      <c r="CE78" s="197">
        <v>0.22988749999407401</v>
      </c>
      <c r="CF78" s="269">
        <v>0.12122771791741301</v>
      </c>
      <c r="CG78" s="197">
        <v>0.31965694517097798</v>
      </c>
      <c r="CH78" s="269">
        <v>0.12580660019593801</v>
      </c>
      <c r="CI78" s="197">
        <v>-0.10784857191889299</v>
      </c>
      <c r="CJ78" s="269">
        <v>9.4295803648616103E-2</v>
      </c>
      <c r="CK78" s="197">
        <v>7.7366803007536705E-2</v>
      </c>
      <c r="CL78" s="269">
        <v>0.108601799436591</v>
      </c>
      <c r="CM78" s="197">
        <v>-5.13500434918472E-2</v>
      </c>
      <c r="CN78" s="269">
        <v>0.11753201579096</v>
      </c>
      <c r="CO78" s="197">
        <v>-0.111155915874547</v>
      </c>
      <c r="CP78" s="269">
        <v>0.117387917094103</v>
      </c>
      <c r="CQ78" s="197">
        <v>-3.9936833908892903E-2</v>
      </c>
      <c r="CR78" s="269">
        <v>9.63434280016921E-2</v>
      </c>
      <c r="CS78" s="197">
        <v>4.2877645522236296</v>
      </c>
      <c r="CT78" s="277">
        <v>1.65014097066259</v>
      </c>
    </row>
    <row r="79" spans="1:98" ht="12.95" customHeight="1" x14ac:dyDescent="0.2">
      <c r="A79" s="2" t="s">
        <v>377</v>
      </c>
      <c r="B79" s="32">
        <v>1</v>
      </c>
      <c r="C79" s="197">
        <v>-0.326901493966473</v>
      </c>
      <c r="D79" s="269">
        <v>0.21338274551285699</v>
      </c>
      <c r="E79" s="197">
        <v>-2.52704210145888E-2</v>
      </c>
      <c r="F79" s="269">
        <v>0.24112422213402401</v>
      </c>
      <c r="G79" s="197">
        <v>0.33215236702245998</v>
      </c>
      <c r="H79" s="269">
        <v>0.21736154323338899</v>
      </c>
      <c r="I79" s="197">
        <v>4.6401329662861798E-2</v>
      </c>
      <c r="J79" s="269">
        <v>0.22783207225361099</v>
      </c>
      <c r="K79" s="197">
        <v>-0.37803523145163298</v>
      </c>
      <c r="L79" s="269">
        <v>0.24499963061386801</v>
      </c>
      <c r="M79" s="197">
        <v>0.37384505072260299</v>
      </c>
      <c r="N79" s="269">
        <v>0.23034935468715201</v>
      </c>
      <c r="O79" s="197">
        <v>1.04907128579792E-3</v>
      </c>
      <c r="P79" s="269">
        <v>0.13402027783613499</v>
      </c>
      <c r="Q79" s="197">
        <v>-0.189243747760832</v>
      </c>
      <c r="R79" s="269">
        <v>0.23291699654419201</v>
      </c>
      <c r="S79" s="197">
        <v>-0.37579068797324</v>
      </c>
      <c r="T79" s="269">
        <v>0.20136310800474799</v>
      </c>
      <c r="U79" s="197">
        <v>0.51751067610979395</v>
      </c>
      <c r="V79" s="269">
        <v>0.23796031606763299</v>
      </c>
      <c r="W79" s="197">
        <v>-9.8550882932692596E-2</v>
      </c>
      <c r="X79" s="269">
        <v>0.147389305673711</v>
      </c>
      <c r="Y79" s="197">
        <v>0.39670226007922299</v>
      </c>
      <c r="Z79" s="269">
        <v>0.155043903557775</v>
      </c>
      <c r="AA79" s="197">
        <v>0.195661461529446</v>
      </c>
      <c r="AB79" s="269">
        <v>0.22839454703234</v>
      </c>
      <c r="AC79" s="197">
        <v>-0.54246117237342495</v>
      </c>
      <c r="AD79" s="269">
        <v>0.23488117179964699</v>
      </c>
      <c r="AE79" s="197">
        <v>0.26520306548008998</v>
      </c>
      <c r="AF79" s="269">
        <v>0.25875947722526099</v>
      </c>
      <c r="AG79" s="197">
        <v>1.97990068858152</v>
      </c>
      <c r="AH79" s="269">
        <v>1.17763408816422</v>
      </c>
      <c r="AI79" s="197">
        <v>-0.234928711464617</v>
      </c>
      <c r="AJ79" s="269">
        <v>0.21468461640369599</v>
      </c>
      <c r="AK79" s="197">
        <v>1.16898998337368E-2</v>
      </c>
      <c r="AL79" s="269">
        <v>0.23272893260654801</v>
      </c>
      <c r="AM79" s="197">
        <v>0.35031866818333102</v>
      </c>
      <c r="AN79" s="269">
        <v>0.21273097939767499</v>
      </c>
      <c r="AO79" s="197">
        <v>-6.4629133153509696E-2</v>
      </c>
      <c r="AP79" s="269">
        <v>0.20453618242629101</v>
      </c>
      <c r="AQ79" s="197">
        <v>-0.41570958145019998</v>
      </c>
      <c r="AR79" s="269">
        <v>0.23946090058587299</v>
      </c>
      <c r="AS79" s="197">
        <v>0.451676770264061</v>
      </c>
      <c r="AT79" s="269">
        <v>0.221836501014021</v>
      </c>
      <c r="AU79" s="197">
        <v>2.4044977044081199E-2</v>
      </c>
      <c r="AV79" s="269">
        <v>0.13657686835035601</v>
      </c>
      <c r="AW79" s="197">
        <v>-8.7688967836791698E-2</v>
      </c>
      <c r="AX79" s="269">
        <v>0.21707827306185201</v>
      </c>
      <c r="AY79" s="197">
        <v>-0.25842619117830201</v>
      </c>
      <c r="AZ79" s="269">
        <v>0.185285795063412</v>
      </c>
      <c r="BA79" s="197">
        <v>0.37628910393041998</v>
      </c>
      <c r="BB79" s="269">
        <v>0.23997287716802099</v>
      </c>
      <c r="BC79" s="197">
        <v>-0.107339353920825</v>
      </c>
      <c r="BD79" s="269">
        <v>0.14606596704968999</v>
      </c>
      <c r="BE79" s="197">
        <v>0.29878247430259902</v>
      </c>
      <c r="BF79" s="269">
        <v>0.153169855400768</v>
      </c>
      <c r="BG79" s="197">
        <v>0.28846639114375999</v>
      </c>
      <c r="BH79" s="269">
        <v>0.220364670238691</v>
      </c>
      <c r="BI79" s="197">
        <v>-0.49216554676463897</v>
      </c>
      <c r="BJ79" s="269">
        <v>0.22318097347732799</v>
      </c>
      <c r="BK79" s="197">
        <v>0.13752307342452599</v>
      </c>
      <c r="BL79" s="269">
        <v>0.235107340379661</v>
      </c>
      <c r="BM79" s="197">
        <v>7.2778456608357596</v>
      </c>
      <c r="BN79" s="269">
        <v>2.0310979382011598</v>
      </c>
      <c r="BO79" s="197">
        <v>-0.22614186895583799</v>
      </c>
      <c r="BP79" s="269">
        <v>0.21204848037691801</v>
      </c>
      <c r="BQ79" s="197">
        <v>-1.9148976551345599E-2</v>
      </c>
      <c r="BR79" s="269">
        <v>0.22876300358520499</v>
      </c>
      <c r="BS79" s="197">
        <v>0.34891019832528802</v>
      </c>
      <c r="BT79" s="269">
        <v>0.21138526461693</v>
      </c>
      <c r="BU79" s="197">
        <v>-6.6109052993022097E-2</v>
      </c>
      <c r="BV79" s="269">
        <v>0.20665836601151399</v>
      </c>
      <c r="BW79" s="197">
        <v>-0.43263027198385801</v>
      </c>
      <c r="BX79" s="269">
        <v>0.23543436967429801</v>
      </c>
      <c r="BY79" s="197">
        <v>0.45706609014482102</v>
      </c>
      <c r="BZ79" s="269">
        <v>0.22275527414309401</v>
      </c>
      <c r="CA79" s="197">
        <v>3.8942657315241399E-3</v>
      </c>
      <c r="CB79" s="269">
        <v>0.13124773842808299</v>
      </c>
      <c r="CC79" s="197">
        <v>-0.112494764769672</v>
      </c>
      <c r="CD79" s="269">
        <v>0.21060765206367699</v>
      </c>
      <c r="CE79" s="197">
        <v>-0.25528435202766903</v>
      </c>
      <c r="CF79" s="269">
        <v>0.180156962929684</v>
      </c>
      <c r="CG79" s="197">
        <v>0.45895106535240099</v>
      </c>
      <c r="CH79" s="269">
        <v>0.244655381755817</v>
      </c>
      <c r="CI79" s="197">
        <v>-7.2802729723810897E-2</v>
      </c>
      <c r="CJ79" s="269">
        <v>0.144192422010019</v>
      </c>
      <c r="CK79" s="197">
        <v>0.31721701929328799</v>
      </c>
      <c r="CL79" s="269">
        <v>0.151298332490718</v>
      </c>
      <c r="CM79" s="197">
        <v>0.264355037602234</v>
      </c>
      <c r="CN79" s="269">
        <v>0.220952803758654</v>
      </c>
      <c r="CO79" s="197">
        <v>-0.51137650008715896</v>
      </c>
      <c r="CP79" s="269">
        <v>0.22483490779148799</v>
      </c>
      <c r="CQ79" s="197">
        <v>0.109254271838449</v>
      </c>
      <c r="CR79" s="269">
        <v>0.234079674643001</v>
      </c>
      <c r="CS79" s="197">
        <v>8.5523882996451395</v>
      </c>
      <c r="CT79" s="277">
        <v>2.4165794816165702</v>
      </c>
    </row>
    <row r="80" spans="1:98" ht="12.95" customHeight="1" x14ac:dyDescent="0.2">
      <c r="A80" s="2" t="s">
        <v>382</v>
      </c>
      <c r="B80" s="32">
        <v>1</v>
      </c>
      <c r="C80" s="197">
        <v>0.21922581054698001</v>
      </c>
      <c r="D80" s="269">
        <v>0.262890636660081</v>
      </c>
      <c r="E80" s="197">
        <v>-7.4492609781873498E-2</v>
      </c>
      <c r="F80" s="269">
        <v>0.25522828218715299</v>
      </c>
      <c r="G80" s="197">
        <v>7.6475977593009101E-2</v>
      </c>
      <c r="H80" s="269">
        <v>0.20450595360979401</v>
      </c>
      <c r="I80" s="197">
        <v>-6.0514758786143402E-2</v>
      </c>
      <c r="J80" s="269">
        <v>0.16692045361130101</v>
      </c>
      <c r="K80" s="197">
        <v>8.7697976555685207E-3</v>
      </c>
      <c r="L80" s="269">
        <v>0.21223442082754501</v>
      </c>
      <c r="M80" s="197">
        <v>0.20040753042603801</v>
      </c>
      <c r="N80" s="269">
        <v>0.19944257697426199</v>
      </c>
      <c r="O80" s="197">
        <v>-0.17308934021868499</v>
      </c>
      <c r="P80" s="269">
        <v>0.126174569210078</v>
      </c>
      <c r="Q80" s="197">
        <v>-0.50043829899885695</v>
      </c>
      <c r="R80" s="269">
        <v>0.119940174574772</v>
      </c>
      <c r="S80" s="197">
        <v>0.35946820058217199</v>
      </c>
      <c r="T80" s="269">
        <v>0.278213492932604</v>
      </c>
      <c r="U80" s="197">
        <v>0.22289389618713901</v>
      </c>
      <c r="V80" s="269">
        <v>0.14050560761519601</v>
      </c>
      <c r="W80" s="197">
        <v>5.4683011012961802E-2</v>
      </c>
      <c r="X80" s="269">
        <v>0.142908934146323</v>
      </c>
      <c r="Y80" s="197">
        <v>0.102206069242378</v>
      </c>
      <c r="Z80" s="269">
        <v>0.13763991526576799</v>
      </c>
      <c r="AA80" s="197">
        <v>9.7041780374912401E-2</v>
      </c>
      <c r="AB80" s="269">
        <v>0.15727300965448099</v>
      </c>
      <c r="AC80" s="197">
        <v>0.193422710127818</v>
      </c>
      <c r="AD80" s="269">
        <v>0.137267849387221</v>
      </c>
      <c r="AE80" s="197">
        <v>-4.7010608632012403E-2</v>
      </c>
      <c r="AF80" s="269">
        <v>0.12583674946317899</v>
      </c>
      <c r="AG80" s="197">
        <v>1.9884955268542599</v>
      </c>
      <c r="AH80" s="269">
        <v>0.90963939995440302</v>
      </c>
      <c r="AI80" s="197">
        <v>0.16568703055966799</v>
      </c>
      <c r="AJ80" s="269">
        <v>0.24041000025883499</v>
      </c>
      <c r="AK80" s="197">
        <v>-2.3369594698954499E-2</v>
      </c>
      <c r="AL80" s="269">
        <v>0.245974058686768</v>
      </c>
      <c r="AM80" s="197">
        <v>4.6904569950387602E-2</v>
      </c>
      <c r="AN80" s="269">
        <v>0.19102409530389799</v>
      </c>
      <c r="AO80" s="197">
        <v>1.86931858445216E-2</v>
      </c>
      <c r="AP80" s="269">
        <v>0.15864069062823299</v>
      </c>
      <c r="AQ80" s="197">
        <v>-3.02179117979831E-2</v>
      </c>
      <c r="AR80" s="269">
        <v>0.20951319129443999</v>
      </c>
      <c r="AS80" s="197">
        <v>0.12717344276510401</v>
      </c>
      <c r="AT80" s="269">
        <v>0.18616570716446099</v>
      </c>
      <c r="AU80" s="197">
        <v>-0.214919525980452</v>
      </c>
      <c r="AV80" s="269">
        <v>0.12859063052550701</v>
      </c>
      <c r="AW80" s="197">
        <v>-0.42477293961520901</v>
      </c>
      <c r="AX80" s="269">
        <v>0.12384038866178</v>
      </c>
      <c r="AY80" s="197">
        <v>0.46244732679720602</v>
      </c>
      <c r="AZ80" s="269">
        <v>0.27621683132431601</v>
      </c>
      <c r="BA80" s="197">
        <v>0.201911871536892</v>
      </c>
      <c r="BB80" s="269">
        <v>0.13456328222261199</v>
      </c>
      <c r="BC80" s="197">
        <v>5.45636710523058E-2</v>
      </c>
      <c r="BD80" s="269">
        <v>0.14426865122069099</v>
      </c>
      <c r="BE80" s="197">
        <v>0.103532838639516</v>
      </c>
      <c r="BF80" s="269">
        <v>0.13578409680258599</v>
      </c>
      <c r="BG80" s="197">
        <v>7.2454413278948193E-2</v>
      </c>
      <c r="BH80" s="269">
        <v>0.150969886000831</v>
      </c>
      <c r="BI80" s="197">
        <v>0.21120804789302899</v>
      </c>
      <c r="BJ80" s="269">
        <v>0.13402700830161801</v>
      </c>
      <c r="BK80" s="197">
        <v>-5.4099750237302603E-2</v>
      </c>
      <c r="BL80" s="269">
        <v>0.11787741468150401</v>
      </c>
      <c r="BM80" s="197">
        <v>5.2324221893616603</v>
      </c>
      <c r="BN80" s="269">
        <v>1.23793704611818</v>
      </c>
      <c r="BO80" s="197">
        <v>0.15916631910338899</v>
      </c>
      <c r="BP80" s="269">
        <v>0.23980764546639999</v>
      </c>
      <c r="BQ80" s="197">
        <v>-4.1496669225553097E-2</v>
      </c>
      <c r="BR80" s="269">
        <v>0.246140057612181</v>
      </c>
      <c r="BS80" s="197">
        <v>4.7279238057810397E-2</v>
      </c>
      <c r="BT80" s="269">
        <v>0.19044944328116301</v>
      </c>
      <c r="BU80" s="197">
        <v>1.55292835942224E-2</v>
      </c>
      <c r="BV80" s="269">
        <v>0.15770877568800201</v>
      </c>
      <c r="BW80" s="197">
        <v>-2.1333459084465399E-2</v>
      </c>
      <c r="BX80" s="269">
        <v>0.20907244441286199</v>
      </c>
      <c r="BY80" s="197">
        <v>0.13943258085997001</v>
      </c>
      <c r="BZ80" s="269">
        <v>0.184233553543969</v>
      </c>
      <c r="CA80" s="197">
        <v>-0.20884583537826301</v>
      </c>
      <c r="CB80" s="269">
        <v>0.128666785665429</v>
      </c>
      <c r="CC80" s="197">
        <v>-0.42057678743794602</v>
      </c>
      <c r="CD80" s="269">
        <v>0.123304366897642</v>
      </c>
      <c r="CE80" s="197">
        <v>0.47280231096646302</v>
      </c>
      <c r="CF80" s="269">
        <v>0.27155837609059502</v>
      </c>
      <c r="CG80" s="197">
        <v>0.21987781497318101</v>
      </c>
      <c r="CH80" s="269">
        <v>0.13265887332479301</v>
      </c>
      <c r="CI80" s="197">
        <v>5.6365271611496202E-2</v>
      </c>
      <c r="CJ80" s="269">
        <v>0.141207776891555</v>
      </c>
      <c r="CK80" s="197">
        <v>8.7790761472890194E-2</v>
      </c>
      <c r="CL80" s="269">
        <v>0.13480959075235399</v>
      </c>
      <c r="CM80" s="197">
        <v>7.2489959353655098E-2</v>
      </c>
      <c r="CN80" s="269">
        <v>0.14765595115243399</v>
      </c>
      <c r="CO80" s="197">
        <v>0.22436143063143199</v>
      </c>
      <c r="CP80" s="269">
        <v>0.13416462427070799</v>
      </c>
      <c r="CQ80" s="197">
        <v>-4.9873391687759297E-2</v>
      </c>
      <c r="CR80" s="269">
        <v>0.114584068101174</v>
      </c>
      <c r="CS80" s="197">
        <v>6.1025474978335401</v>
      </c>
      <c r="CT80" s="277">
        <v>1.32521839116629</v>
      </c>
    </row>
    <row r="81" spans="1:98" ht="12.95" customHeight="1" x14ac:dyDescent="0.2">
      <c r="A81" s="2" t="s">
        <v>384</v>
      </c>
      <c r="B81" s="32">
        <v>1</v>
      </c>
      <c r="C81" s="197">
        <v>0.45055704066602997</v>
      </c>
      <c r="D81" s="269">
        <v>0.290341011853119</v>
      </c>
      <c r="E81" s="197">
        <v>-0.58302942745285002</v>
      </c>
      <c r="F81" s="269">
        <v>0.231489097933993</v>
      </c>
      <c r="G81" s="197">
        <v>-2.3873157223750501E-3</v>
      </c>
      <c r="H81" s="269">
        <v>0.138162126462856</v>
      </c>
      <c r="I81" s="197">
        <v>-0.32243775525931501</v>
      </c>
      <c r="J81" s="269">
        <v>0.14015482328023901</v>
      </c>
      <c r="K81" s="197">
        <v>0.12506247002268001</v>
      </c>
      <c r="L81" s="269">
        <v>0.193184654541457</v>
      </c>
      <c r="M81" s="197">
        <v>-0.148986784282019</v>
      </c>
      <c r="N81" s="269">
        <v>0.17701202200014399</v>
      </c>
      <c r="O81" s="197">
        <v>-4.9445678280432503E-2</v>
      </c>
      <c r="P81" s="269">
        <v>9.0704290315767405E-2</v>
      </c>
      <c r="Q81" s="197">
        <v>-9.9897111909081002E-2</v>
      </c>
      <c r="R81" s="269">
        <v>0.116775901170733</v>
      </c>
      <c r="S81" s="197">
        <v>0.345218724560099</v>
      </c>
      <c r="T81" s="269">
        <v>0.140341618008615</v>
      </c>
      <c r="U81" s="197">
        <v>0.103727699791317</v>
      </c>
      <c r="V81" s="269">
        <v>0.16947425215828299</v>
      </c>
      <c r="W81" s="197">
        <v>-7.0578370459673495E-2</v>
      </c>
      <c r="X81" s="269">
        <v>0.114015784764932</v>
      </c>
      <c r="Y81" s="197">
        <v>0.125861388018878</v>
      </c>
      <c r="Z81" s="269">
        <v>0.103637393858002</v>
      </c>
      <c r="AA81" s="197">
        <v>5.6838085084060901E-2</v>
      </c>
      <c r="AB81" s="269">
        <v>0.15774615953621901</v>
      </c>
      <c r="AC81" s="197">
        <v>-9.7423040779612696E-3</v>
      </c>
      <c r="AD81" s="269">
        <v>0.17543717709554499</v>
      </c>
      <c r="AE81" s="197">
        <v>3.7772892946850697E-2</v>
      </c>
      <c r="AF81" s="269">
        <v>0.124232788609005</v>
      </c>
      <c r="AG81" s="197">
        <v>1.3801519993271301</v>
      </c>
      <c r="AH81" s="269">
        <v>0.68491246306270004</v>
      </c>
      <c r="AI81" s="197">
        <v>0.45129007378778502</v>
      </c>
      <c r="AJ81" s="269">
        <v>0.290816644110865</v>
      </c>
      <c r="AK81" s="197">
        <v>-0.58681880287982402</v>
      </c>
      <c r="AL81" s="269">
        <v>0.22898381915206401</v>
      </c>
      <c r="AM81" s="197">
        <v>9.4833541220437304E-3</v>
      </c>
      <c r="AN81" s="269">
        <v>0.137732741313535</v>
      </c>
      <c r="AO81" s="197">
        <v>-0.30470899560807402</v>
      </c>
      <c r="AP81" s="269">
        <v>0.144353717997666</v>
      </c>
      <c r="AQ81" s="197">
        <v>0.112107381543066</v>
      </c>
      <c r="AR81" s="269">
        <v>0.195566003499757</v>
      </c>
      <c r="AS81" s="197">
        <v>-0.13977098711314201</v>
      </c>
      <c r="AT81" s="269">
        <v>0.18121278950451</v>
      </c>
      <c r="AU81" s="197">
        <v>-3.1940157610821598E-2</v>
      </c>
      <c r="AV81" s="269">
        <v>9.0985635967829395E-2</v>
      </c>
      <c r="AW81" s="197">
        <v>-0.122997531218101</v>
      </c>
      <c r="AX81" s="269">
        <v>0.116186813682449</v>
      </c>
      <c r="AY81" s="197">
        <v>0.34267535120558101</v>
      </c>
      <c r="AZ81" s="269">
        <v>0.13666102350336001</v>
      </c>
      <c r="BA81" s="197">
        <v>0.107526064596715</v>
      </c>
      <c r="BB81" s="269">
        <v>0.168098879738805</v>
      </c>
      <c r="BC81" s="197">
        <v>-6.4976359321485794E-2</v>
      </c>
      <c r="BD81" s="269">
        <v>0.11397154365232</v>
      </c>
      <c r="BE81" s="197">
        <v>0.120950544453773</v>
      </c>
      <c r="BF81" s="269">
        <v>0.10475280396200801</v>
      </c>
      <c r="BG81" s="197">
        <v>3.5773044398792302E-2</v>
      </c>
      <c r="BH81" s="269">
        <v>0.158772655486981</v>
      </c>
      <c r="BI81" s="197">
        <v>1.14104383028858E-2</v>
      </c>
      <c r="BJ81" s="269">
        <v>0.17722014419108001</v>
      </c>
      <c r="BK81" s="197">
        <v>2.5471422937605199E-2</v>
      </c>
      <c r="BL81" s="269">
        <v>0.123057740451732</v>
      </c>
      <c r="BM81" s="197">
        <v>2.4166024375563802</v>
      </c>
      <c r="BN81" s="269">
        <v>0.99153236261959299</v>
      </c>
      <c r="BO81" s="197">
        <v>0.39828175535041099</v>
      </c>
      <c r="BP81" s="269">
        <v>0.29223615988752899</v>
      </c>
      <c r="BQ81" s="197">
        <v>-0.61409124174260599</v>
      </c>
      <c r="BR81" s="269">
        <v>0.215491195405877</v>
      </c>
      <c r="BS81" s="197">
        <v>7.9758513485966603E-2</v>
      </c>
      <c r="BT81" s="269">
        <v>0.13677551893249401</v>
      </c>
      <c r="BU81" s="197">
        <v>-0.33364864606837202</v>
      </c>
      <c r="BV81" s="269">
        <v>0.14371692115078</v>
      </c>
      <c r="BW81" s="197">
        <v>9.6528544250731693E-2</v>
      </c>
      <c r="BX81" s="269">
        <v>0.19029327640317401</v>
      </c>
      <c r="BY81" s="197">
        <v>-0.137817632819349</v>
      </c>
      <c r="BZ81" s="269">
        <v>0.17692051605081799</v>
      </c>
      <c r="CA81" s="197">
        <v>-2.7275751887700601E-2</v>
      </c>
      <c r="CB81" s="269">
        <v>9.3834236278588695E-2</v>
      </c>
      <c r="CC81" s="197">
        <v>-6.6390445124349301E-2</v>
      </c>
      <c r="CD81" s="269">
        <v>0.120121008457319</v>
      </c>
      <c r="CE81" s="197">
        <v>0.31143032678888</v>
      </c>
      <c r="CF81" s="269">
        <v>0.136219658009095</v>
      </c>
      <c r="CG81" s="197">
        <v>3.9396382283283703E-2</v>
      </c>
      <c r="CH81" s="269">
        <v>0.16631469000080401</v>
      </c>
      <c r="CI81" s="197">
        <v>-5.2325749178006198E-2</v>
      </c>
      <c r="CJ81" s="269">
        <v>0.10967150574891101</v>
      </c>
      <c r="CK81" s="197">
        <v>0.12345611271916999</v>
      </c>
      <c r="CL81" s="269">
        <v>0.10445917422534</v>
      </c>
      <c r="CM81" s="197">
        <v>5.3775670251060101E-2</v>
      </c>
      <c r="CN81" s="269">
        <v>0.16023282803803099</v>
      </c>
      <c r="CO81" s="197">
        <v>2.6141685141848298E-2</v>
      </c>
      <c r="CP81" s="269">
        <v>0.17251842258733699</v>
      </c>
      <c r="CQ81" s="197">
        <v>3.1671749168898297E-2</v>
      </c>
      <c r="CR81" s="269">
        <v>0.125789059275493</v>
      </c>
      <c r="CS81" s="197">
        <v>4.5639823450490304</v>
      </c>
      <c r="CT81" s="277">
        <v>1.0961307713669901</v>
      </c>
    </row>
    <row r="82" spans="1:98" ht="12.95" customHeight="1" x14ac:dyDescent="0.2">
      <c r="A82" s="2" t="s">
        <v>386</v>
      </c>
      <c r="B82" s="32">
        <v>1</v>
      </c>
      <c r="C82" s="197">
        <v>0.89561740916867905</v>
      </c>
      <c r="D82" s="269">
        <v>0.43599940478652</v>
      </c>
      <c r="E82" s="197">
        <v>-0.180989936623658</v>
      </c>
      <c r="F82" s="269">
        <v>0.28282614294360597</v>
      </c>
      <c r="G82" s="197">
        <v>-4.2346734931757897E-2</v>
      </c>
      <c r="H82" s="269">
        <v>0.27256829980293201</v>
      </c>
      <c r="I82" s="197">
        <v>-0.191353417340071</v>
      </c>
      <c r="J82" s="269">
        <v>0.208178918407082</v>
      </c>
      <c r="K82" s="197">
        <v>7.0331009382846504E-2</v>
      </c>
      <c r="L82" s="269">
        <v>0.19767448773138399</v>
      </c>
      <c r="M82" s="197">
        <v>-1.2581996951430301E-2</v>
      </c>
      <c r="N82" s="269">
        <v>0.185809950249886</v>
      </c>
      <c r="O82" s="197">
        <v>-1.1757697037968501E-2</v>
      </c>
      <c r="P82" s="269">
        <v>0.112995282767344</v>
      </c>
      <c r="Q82" s="197">
        <v>-0.23831392128912199</v>
      </c>
      <c r="R82" s="269">
        <v>0.163860101999</v>
      </c>
      <c r="S82" s="197">
        <v>1.4858630025256E-2</v>
      </c>
      <c r="T82" s="269">
        <v>0.22708892338404599</v>
      </c>
      <c r="U82" s="197">
        <v>-0.40589530306153498</v>
      </c>
      <c r="V82" s="269">
        <v>0.210577513683435</v>
      </c>
      <c r="W82" s="197">
        <v>0.18301522059071801</v>
      </c>
      <c r="X82" s="269">
        <v>0.18729895375967201</v>
      </c>
      <c r="Y82" s="197">
        <v>-0.19128776000346001</v>
      </c>
      <c r="Z82" s="269">
        <v>0.14697527632949001</v>
      </c>
      <c r="AA82" s="197">
        <v>0.30507344137481102</v>
      </c>
      <c r="AB82" s="269">
        <v>0.25127292038945298</v>
      </c>
      <c r="AC82" s="197">
        <v>-1.6859076014083499E-2</v>
      </c>
      <c r="AD82" s="269">
        <v>0.17546335880708799</v>
      </c>
      <c r="AE82" s="197">
        <v>-0.105012066774927</v>
      </c>
      <c r="AF82" s="269">
        <v>0.165193875081901</v>
      </c>
      <c r="AG82" s="197">
        <v>1.1295000146879399</v>
      </c>
      <c r="AH82" s="269">
        <v>0.86038042435033701</v>
      </c>
      <c r="AI82" s="197">
        <v>0.90545983309685796</v>
      </c>
      <c r="AJ82" s="269">
        <v>0.432537503947451</v>
      </c>
      <c r="AK82" s="197">
        <v>-0.166038265619978</v>
      </c>
      <c r="AL82" s="269">
        <v>0.28150459143637102</v>
      </c>
      <c r="AM82" s="197">
        <v>-2.8949197872776898E-3</v>
      </c>
      <c r="AN82" s="269">
        <v>0.273210750310523</v>
      </c>
      <c r="AO82" s="197">
        <v>-0.21621180210889501</v>
      </c>
      <c r="AP82" s="269">
        <v>0.20938222340277199</v>
      </c>
      <c r="AQ82" s="197">
        <v>6.28750218730907E-2</v>
      </c>
      <c r="AR82" s="269">
        <v>0.192884309174402</v>
      </c>
      <c r="AS82" s="197">
        <v>-4.6610801529872202E-2</v>
      </c>
      <c r="AT82" s="269">
        <v>0.17855072649267101</v>
      </c>
      <c r="AU82" s="197">
        <v>-2.1530234193179499E-2</v>
      </c>
      <c r="AV82" s="269">
        <v>0.111973942352158</v>
      </c>
      <c r="AW82" s="197">
        <v>-0.26672334457276597</v>
      </c>
      <c r="AX82" s="269">
        <v>0.16067181962251401</v>
      </c>
      <c r="AY82" s="197">
        <v>3.21816532557705E-2</v>
      </c>
      <c r="AZ82" s="269">
        <v>0.232877945349624</v>
      </c>
      <c r="BA82" s="197">
        <v>-0.40876009368281002</v>
      </c>
      <c r="BB82" s="269">
        <v>0.21302441632847599</v>
      </c>
      <c r="BC82" s="197">
        <v>0.18958636488192299</v>
      </c>
      <c r="BD82" s="269">
        <v>0.18554186022820099</v>
      </c>
      <c r="BE82" s="197">
        <v>-0.182625286324717</v>
      </c>
      <c r="BF82" s="269">
        <v>0.14679540132063501</v>
      </c>
      <c r="BG82" s="197">
        <v>0.29166572835361498</v>
      </c>
      <c r="BH82" s="269">
        <v>0.25275847921681099</v>
      </c>
      <c r="BI82" s="197">
        <v>-3.8343401146962602E-3</v>
      </c>
      <c r="BJ82" s="269">
        <v>0.177914083239049</v>
      </c>
      <c r="BK82" s="197">
        <v>-0.100370200419551</v>
      </c>
      <c r="BL82" s="269">
        <v>0.16680016509861101</v>
      </c>
      <c r="BM82" s="197">
        <v>2.1706053155370602</v>
      </c>
      <c r="BN82" s="269">
        <v>1.00878915890244</v>
      </c>
      <c r="BO82" s="197">
        <v>0.86871079709809296</v>
      </c>
      <c r="BP82" s="269">
        <v>0.429169160080075</v>
      </c>
      <c r="BQ82" s="197">
        <v>-0.16131701091201101</v>
      </c>
      <c r="BR82" s="269">
        <v>0.275368621096508</v>
      </c>
      <c r="BS82" s="197">
        <v>1.69475288953903E-2</v>
      </c>
      <c r="BT82" s="269">
        <v>0.26928778368739098</v>
      </c>
      <c r="BU82" s="197">
        <v>-0.22024784161649799</v>
      </c>
      <c r="BV82" s="269">
        <v>0.199908938438803</v>
      </c>
      <c r="BW82" s="197">
        <v>7.5921999794752199E-2</v>
      </c>
      <c r="BX82" s="269">
        <v>0.19234667868119201</v>
      </c>
      <c r="BY82" s="197">
        <v>-4.2887965531255998E-2</v>
      </c>
      <c r="BZ82" s="269">
        <v>0.17746622572772699</v>
      </c>
      <c r="CA82" s="197">
        <v>-2.8262907498407298E-2</v>
      </c>
      <c r="CB82" s="269">
        <v>0.11215995344019</v>
      </c>
      <c r="CC82" s="197">
        <v>-0.26151156638597001</v>
      </c>
      <c r="CD82" s="269">
        <v>0.160308487808655</v>
      </c>
      <c r="CE82" s="197">
        <v>3.8029621188887502E-2</v>
      </c>
      <c r="CF82" s="269">
        <v>0.236703110672493</v>
      </c>
      <c r="CG82" s="197">
        <v>-0.41867471078705698</v>
      </c>
      <c r="CH82" s="269">
        <v>0.208059994160574</v>
      </c>
      <c r="CI82" s="197">
        <v>0.181550023021123</v>
      </c>
      <c r="CJ82" s="269">
        <v>0.18514411611428899</v>
      </c>
      <c r="CK82" s="197">
        <v>-0.1795749368564</v>
      </c>
      <c r="CL82" s="269">
        <v>0.143977111057567</v>
      </c>
      <c r="CM82" s="197">
        <v>0.300804013020882</v>
      </c>
      <c r="CN82" s="269">
        <v>0.23454231178686699</v>
      </c>
      <c r="CO82" s="197">
        <v>-1.53456423102392E-2</v>
      </c>
      <c r="CP82" s="269">
        <v>0.17598566737621099</v>
      </c>
      <c r="CQ82" s="197">
        <v>-9.3815054578625295E-2</v>
      </c>
      <c r="CR82" s="269">
        <v>0.16837778082807001</v>
      </c>
      <c r="CS82" s="197">
        <v>2.5040824975786702</v>
      </c>
      <c r="CT82" s="277">
        <v>1.1163959638399601</v>
      </c>
    </row>
    <row r="83" spans="1:98" ht="12.95" customHeight="1" x14ac:dyDescent="0.2">
      <c r="A83" s="2" t="s">
        <v>387</v>
      </c>
      <c r="B83" s="32">
        <v>1</v>
      </c>
      <c r="C83" s="197">
        <v>0.44305625972549201</v>
      </c>
      <c r="D83" s="269">
        <v>0.32667220806463498</v>
      </c>
      <c r="E83" s="197">
        <v>-0.13045135029965699</v>
      </c>
      <c r="F83" s="269">
        <v>0.38301216969117602</v>
      </c>
      <c r="G83" s="197">
        <v>0.30108338630029302</v>
      </c>
      <c r="H83" s="269">
        <v>0.24055306236719701</v>
      </c>
      <c r="I83" s="197">
        <v>-2.4745340096441901E-2</v>
      </c>
      <c r="J83" s="269">
        <v>0.275567083516703</v>
      </c>
      <c r="K83" s="197">
        <v>-6.7158351686107204E-2</v>
      </c>
      <c r="L83" s="269">
        <v>0.30504027264935002</v>
      </c>
      <c r="M83" s="197">
        <v>0.15026927569450799</v>
      </c>
      <c r="N83" s="269">
        <v>0.266614802395093</v>
      </c>
      <c r="O83" s="197">
        <v>3.3702586031007301E-2</v>
      </c>
      <c r="P83" s="269">
        <v>0.114411500926957</v>
      </c>
      <c r="Q83" s="197">
        <v>-0.45366253274627499</v>
      </c>
      <c r="R83" s="269">
        <v>0.25185634953862601</v>
      </c>
      <c r="S83" s="197">
        <v>0.129729133288912</v>
      </c>
      <c r="T83" s="269">
        <v>0.144416999956544</v>
      </c>
      <c r="U83" s="197">
        <v>0.13523531667747701</v>
      </c>
      <c r="V83" s="269">
        <v>0.249703956724249</v>
      </c>
      <c r="W83" s="197">
        <v>-8.83459730373698E-4</v>
      </c>
      <c r="X83" s="269">
        <v>0.15761345432748999</v>
      </c>
      <c r="Y83" s="197">
        <v>0.108192012215068</v>
      </c>
      <c r="Z83" s="269">
        <v>0.24309924984613801</v>
      </c>
      <c r="AA83" s="197">
        <v>0.26780448362662601</v>
      </c>
      <c r="AB83" s="269">
        <v>0.199810115514898</v>
      </c>
      <c r="AC83" s="197">
        <v>-4.1313619629748201E-2</v>
      </c>
      <c r="AD83" s="269">
        <v>0.280460894466244</v>
      </c>
      <c r="AE83" s="197">
        <v>-0.49568578690350701</v>
      </c>
      <c r="AF83" s="269">
        <v>0.18011132969194599</v>
      </c>
      <c r="AG83" s="197">
        <v>1.6808808990659301</v>
      </c>
      <c r="AH83" s="269">
        <v>1.1230564006799599</v>
      </c>
      <c r="AI83" s="197">
        <v>0.42643828365257602</v>
      </c>
      <c r="AJ83" s="269">
        <v>0.32008661728418702</v>
      </c>
      <c r="AK83" s="197">
        <v>-9.6240444631463598E-2</v>
      </c>
      <c r="AL83" s="269">
        <v>0.37237740700869298</v>
      </c>
      <c r="AM83" s="197">
        <v>0.290332057495371</v>
      </c>
      <c r="AN83" s="269">
        <v>0.237289298436793</v>
      </c>
      <c r="AO83" s="197">
        <v>-4.1286885717074097E-2</v>
      </c>
      <c r="AP83" s="269">
        <v>0.273131852466859</v>
      </c>
      <c r="AQ83" s="197">
        <v>-6.7943066262395393E-2</v>
      </c>
      <c r="AR83" s="269">
        <v>0.277989300386634</v>
      </c>
      <c r="AS83" s="197">
        <v>0.16446097355582601</v>
      </c>
      <c r="AT83" s="269">
        <v>0.24428915417066099</v>
      </c>
      <c r="AU83" s="197">
        <v>2.1693491649394998E-2</v>
      </c>
      <c r="AV83" s="269">
        <v>0.114880514330267</v>
      </c>
      <c r="AW83" s="197">
        <v>-0.40111910168341097</v>
      </c>
      <c r="AX83" s="269">
        <v>0.24042952765032699</v>
      </c>
      <c r="AY83" s="197">
        <v>0.16451941743217999</v>
      </c>
      <c r="AZ83" s="269">
        <v>0.140669560427649</v>
      </c>
      <c r="BA83" s="197">
        <v>0.111155970658756</v>
      </c>
      <c r="BB83" s="269">
        <v>0.23880413722174401</v>
      </c>
      <c r="BC83" s="197">
        <v>-8.6376471171921206E-3</v>
      </c>
      <c r="BD83" s="269">
        <v>0.15412346761081899</v>
      </c>
      <c r="BE83" s="197">
        <v>0.124896958768014</v>
      </c>
      <c r="BF83" s="269">
        <v>0.23751007437355801</v>
      </c>
      <c r="BG83" s="197">
        <v>0.27420933385372198</v>
      </c>
      <c r="BH83" s="269">
        <v>0.20044974160448301</v>
      </c>
      <c r="BI83" s="197">
        <v>-4.51784924724822E-2</v>
      </c>
      <c r="BJ83" s="269">
        <v>0.274878315367244</v>
      </c>
      <c r="BK83" s="197">
        <v>-0.49477291394189199</v>
      </c>
      <c r="BL83" s="269">
        <v>0.17653724500922599</v>
      </c>
      <c r="BM83" s="197">
        <v>2.90062236393777</v>
      </c>
      <c r="BN83" s="269">
        <v>1.4262327982680201</v>
      </c>
      <c r="BO83" s="197">
        <v>0.44489098411272798</v>
      </c>
      <c r="BP83" s="269">
        <v>0.32242502406166701</v>
      </c>
      <c r="BQ83" s="197">
        <v>-0.13077358806398501</v>
      </c>
      <c r="BR83" s="269">
        <v>0.37265025290305298</v>
      </c>
      <c r="BS83" s="197">
        <v>0.296813619247071</v>
      </c>
      <c r="BT83" s="269">
        <v>0.23484093285175001</v>
      </c>
      <c r="BU83" s="197">
        <v>-7.2530711477476903E-2</v>
      </c>
      <c r="BV83" s="269">
        <v>0.27423542371651499</v>
      </c>
      <c r="BW83" s="197">
        <v>-5.5707655853864599E-2</v>
      </c>
      <c r="BX83" s="269">
        <v>0.275232629213499</v>
      </c>
      <c r="BY83" s="197">
        <v>0.12933115664216299</v>
      </c>
      <c r="BZ83" s="269">
        <v>0.23998424844025801</v>
      </c>
      <c r="CA83" s="197">
        <v>3.0922047876589299E-2</v>
      </c>
      <c r="CB83" s="269">
        <v>0.114520137463307</v>
      </c>
      <c r="CC83" s="197">
        <v>-0.42306572051381403</v>
      </c>
      <c r="CD83" s="269">
        <v>0.23545127142142899</v>
      </c>
      <c r="CE83" s="197">
        <v>0.13660941731903201</v>
      </c>
      <c r="CF83" s="269">
        <v>0.143398825238504</v>
      </c>
      <c r="CG83" s="197">
        <v>0.132071395194994</v>
      </c>
      <c r="CH83" s="269">
        <v>0.23430208568201799</v>
      </c>
      <c r="CI83" s="197">
        <v>-1.43394660449171E-2</v>
      </c>
      <c r="CJ83" s="269">
        <v>0.15638948327083599</v>
      </c>
      <c r="CK83" s="197">
        <v>0.13553591980424201</v>
      </c>
      <c r="CL83" s="269">
        <v>0.23388229806421201</v>
      </c>
      <c r="CM83" s="197">
        <v>0.29427438226014002</v>
      </c>
      <c r="CN83" s="269">
        <v>0.19961114924118301</v>
      </c>
      <c r="CO83" s="197">
        <v>-5.2403004447752102E-2</v>
      </c>
      <c r="CP83" s="269">
        <v>0.27376778428720899</v>
      </c>
      <c r="CQ83" s="197">
        <v>-0.47771379819477999</v>
      </c>
      <c r="CR83" s="269">
        <v>0.17233633149233399</v>
      </c>
      <c r="CS83" s="197">
        <v>3.9133867802519999</v>
      </c>
      <c r="CT83" s="277">
        <v>1.6009975352627901</v>
      </c>
    </row>
    <row r="84" spans="1:98" ht="12.95" customHeight="1" x14ac:dyDescent="0.2">
      <c r="A84" s="33" t="s">
        <v>398</v>
      </c>
      <c r="B84" s="34">
        <v>1</v>
      </c>
      <c r="C84" s="201">
        <v>0.267698122970977</v>
      </c>
      <c r="D84" s="273">
        <v>8.5450284094089196E-2</v>
      </c>
      <c r="E84" s="201">
        <v>-0.105869163781953</v>
      </c>
      <c r="F84" s="273">
        <v>7.6249010606624895E-2</v>
      </c>
      <c r="G84" s="201">
        <v>7.6902721507633706E-2</v>
      </c>
      <c r="H84" s="273">
        <v>7.1744503238082097E-2</v>
      </c>
      <c r="I84" s="201">
        <v>-6.6958507806230402E-2</v>
      </c>
      <c r="J84" s="273">
        <v>5.8944561213327598E-2</v>
      </c>
      <c r="K84" s="201">
        <v>-1.6040022072011099E-2</v>
      </c>
      <c r="L84" s="273">
        <v>6.5578961165946206E-2</v>
      </c>
      <c r="M84" s="201">
        <v>8.1850691991618705E-4</v>
      </c>
      <c r="N84" s="273">
        <v>6.2534161690587203E-2</v>
      </c>
      <c r="O84" s="201">
        <v>8.0280164383196906E-2</v>
      </c>
      <c r="P84" s="273">
        <v>3.7734452471582601E-2</v>
      </c>
      <c r="Q84" s="201">
        <v>-0.33377193507029701</v>
      </c>
      <c r="R84" s="273">
        <v>4.6932791901304102E-2</v>
      </c>
      <c r="S84" s="201">
        <v>0.101935362461405</v>
      </c>
      <c r="T84" s="273">
        <v>5.6639442755999601E-2</v>
      </c>
      <c r="U84" s="201">
        <v>0.11823411321428801</v>
      </c>
      <c r="V84" s="273">
        <v>5.4534814775801098E-2</v>
      </c>
      <c r="W84" s="201">
        <v>-6.9259320617954798E-2</v>
      </c>
      <c r="X84" s="273">
        <v>4.2126422055556299E-2</v>
      </c>
      <c r="Y84" s="201">
        <v>8.8940891395465793E-2</v>
      </c>
      <c r="Z84" s="273">
        <v>4.6833535827158101E-2</v>
      </c>
      <c r="AA84" s="201">
        <v>7.3162579215703405E-2</v>
      </c>
      <c r="AB84" s="273">
        <v>6.0212166908029698E-2</v>
      </c>
      <c r="AC84" s="201">
        <v>-2.80468008594589E-2</v>
      </c>
      <c r="AD84" s="273">
        <v>5.8263930589583797E-2</v>
      </c>
      <c r="AE84" s="201">
        <v>9.10614991731468E-3</v>
      </c>
      <c r="AF84" s="273">
        <v>4.4615601865829697E-2</v>
      </c>
      <c r="AG84" s="201">
        <v>2.83895036631491</v>
      </c>
      <c r="AH84" s="273">
        <v>0.32559633040286201</v>
      </c>
      <c r="AI84" s="201">
        <v>0.26479290211129702</v>
      </c>
      <c r="AJ84" s="273">
        <v>8.4047990120353994E-2</v>
      </c>
      <c r="AK84" s="201">
        <v>-8.3494529567964604E-2</v>
      </c>
      <c r="AL84" s="273">
        <v>7.5099281063367801E-2</v>
      </c>
      <c r="AM84" s="201">
        <v>8.0925394703986506E-2</v>
      </c>
      <c r="AN84" s="273">
        <v>6.9868465733369897E-2</v>
      </c>
      <c r="AO84" s="201">
        <v>-6.7258256302766994E-2</v>
      </c>
      <c r="AP84" s="273">
        <v>5.7947147526322601E-2</v>
      </c>
      <c r="AQ84" s="201">
        <v>-2.6722284437274101E-2</v>
      </c>
      <c r="AR84" s="273">
        <v>6.3803828118900202E-2</v>
      </c>
      <c r="AS84" s="201">
        <v>-1.7962984298710499E-2</v>
      </c>
      <c r="AT84" s="273">
        <v>6.0950349834883899E-2</v>
      </c>
      <c r="AU84" s="201">
        <v>8.2696871299274305E-2</v>
      </c>
      <c r="AV84" s="273">
        <v>3.7792014396470799E-2</v>
      </c>
      <c r="AW84" s="201">
        <v>-0.31074400232677502</v>
      </c>
      <c r="AX84" s="273">
        <v>4.6035996124272803E-2</v>
      </c>
      <c r="AY84" s="201">
        <v>0.13787563264411501</v>
      </c>
      <c r="AZ84" s="273">
        <v>5.6210864358201898E-2</v>
      </c>
      <c r="BA84" s="201">
        <v>0.104840384346904</v>
      </c>
      <c r="BB84" s="273">
        <v>5.3795963960626601E-2</v>
      </c>
      <c r="BC84" s="201">
        <v>-7.54985011204969E-2</v>
      </c>
      <c r="BD84" s="273">
        <v>4.1812863267219502E-2</v>
      </c>
      <c r="BE84" s="201">
        <v>9.1768489525787394E-2</v>
      </c>
      <c r="BF84" s="273">
        <v>4.64752205696339E-2</v>
      </c>
      <c r="BG84" s="201">
        <v>7.6429197193097903E-2</v>
      </c>
      <c r="BH84" s="273">
        <v>5.96082973296004E-2</v>
      </c>
      <c r="BI84" s="201">
        <v>-9.7246353909592308E-3</v>
      </c>
      <c r="BJ84" s="273">
        <v>5.8199407849266201E-2</v>
      </c>
      <c r="BK84" s="201">
        <v>-2.0003497550209401E-2</v>
      </c>
      <c r="BL84" s="273">
        <v>4.3522433556831601E-2</v>
      </c>
      <c r="BM84" s="201">
        <v>4.4775239409834002</v>
      </c>
      <c r="BN84" s="273">
        <v>0.40396044690675897</v>
      </c>
      <c r="BO84" s="201">
        <v>0.26029442561015997</v>
      </c>
      <c r="BP84" s="273">
        <v>8.5456230525509297E-2</v>
      </c>
      <c r="BQ84" s="201">
        <v>-9.7440051122982305E-2</v>
      </c>
      <c r="BR84" s="273">
        <v>7.5827063663927302E-2</v>
      </c>
      <c r="BS84" s="201">
        <v>9.91992241686038E-2</v>
      </c>
      <c r="BT84" s="273">
        <v>6.97599239720679E-2</v>
      </c>
      <c r="BU84" s="201">
        <v>-7.4271447539604005E-2</v>
      </c>
      <c r="BV84" s="273">
        <v>5.8104977183739297E-2</v>
      </c>
      <c r="BW84" s="201">
        <v>-1.7428498212405399E-2</v>
      </c>
      <c r="BX84" s="273">
        <v>6.3331651074905002E-2</v>
      </c>
      <c r="BY84" s="201">
        <v>-2.0495123636700498E-2</v>
      </c>
      <c r="BZ84" s="273">
        <v>6.0790834917583803E-2</v>
      </c>
      <c r="CA84" s="201">
        <v>8.6625548915419806E-2</v>
      </c>
      <c r="CB84" s="273">
        <v>3.80980034923563E-2</v>
      </c>
      <c r="CC84" s="201">
        <v>-0.30959982167817701</v>
      </c>
      <c r="CD84" s="273">
        <v>4.5551357132788399E-2</v>
      </c>
      <c r="CE84" s="201">
        <v>0.121748899992226</v>
      </c>
      <c r="CF84" s="273">
        <v>5.6238434643010801E-2</v>
      </c>
      <c r="CG84" s="201">
        <v>0.117606395085938</v>
      </c>
      <c r="CH84" s="273">
        <v>5.3521310477104199E-2</v>
      </c>
      <c r="CI84" s="201">
        <v>-6.9455977633654506E-2</v>
      </c>
      <c r="CJ84" s="273">
        <v>4.16700782052409E-2</v>
      </c>
      <c r="CK84" s="201">
        <v>9.1581554938266196E-2</v>
      </c>
      <c r="CL84" s="273">
        <v>4.6541717029610602E-2</v>
      </c>
      <c r="CM84" s="201">
        <v>8.2631830533939396E-2</v>
      </c>
      <c r="CN84" s="273">
        <v>5.9416512592521099E-2</v>
      </c>
      <c r="CO84" s="201">
        <v>-1.0009871219469399E-2</v>
      </c>
      <c r="CP84" s="273">
        <v>5.8105954649377602E-2</v>
      </c>
      <c r="CQ84" s="201">
        <v>-2.19204323051111E-2</v>
      </c>
      <c r="CR84" s="273">
        <v>4.33528798112418E-2</v>
      </c>
      <c r="CS84" s="201">
        <v>5.5508176952444597</v>
      </c>
      <c r="CT84" s="278">
        <v>0.48575675294186499</v>
      </c>
    </row>
    <row r="85" spans="1:98" ht="12.95" customHeight="1" x14ac:dyDescent="0.2">
      <c r="A85" s="2" t="s">
        <v>106</v>
      </c>
      <c r="B85" s="32">
        <v>1</v>
      </c>
      <c r="C85" s="197">
        <v>0.35070593780925802</v>
      </c>
      <c r="D85" s="269">
        <v>0.39787329032865099</v>
      </c>
      <c r="E85" s="197">
        <v>-0.14651101330353999</v>
      </c>
      <c r="F85" s="269">
        <v>0.55331738075785197</v>
      </c>
      <c r="G85" s="197">
        <v>-0.336410347583735</v>
      </c>
      <c r="H85" s="269">
        <v>0.301063122352907</v>
      </c>
      <c r="I85" s="197">
        <v>-0.23762616125128</v>
      </c>
      <c r="J85" s="269">
        <v>0.26342539277831301</v>
      </c>
      <c r="K85" s="197">
        <v>-3.0992883536564202E-2</v>
      </c>
      <c r="L85" s="269">
        <v>0.19625846793392601</v>
      </c>
      <c r="M85" s="197">
        <v>0.28355194241722298</v>
      </c>
      <c r="N85" s="269">
        <v>0.150868391696444</v>
      </c>
      <c r="O85" s="197">
        <v>0.124074850066068</v>
      </c>
      <c r="P85" s="269">
        <v>0.14648799224074899</v>
      </c>
      <c r="Q85" s="197">
        <v>-0.39187077734153197</v>
      </c>
      <c r="R85" s="269">
        <v>0.12206854861805901</v>
      </c>
      <c r="S85" s="197">
        <v>0.42641612868670797</v>
      </c>
      <c r="T85" s="269">
        <v>0.33029842297157802</v>
      </c>
      <c r="U85" s="197">
        <v>2.4133264496303399E-2</v>
      </c>
      <c r="V85" s="269">
        <v>0.219935506607224</v>
      </c>
      <c r="W85" s="197">
        <v>0.13621466905683199</v>
      </c>
      <c r="X85" s="269">
        <v>0.152454780744677</v>
      </c>
      <c r="Y85" s="197">
        <v>0.137460493487264</v>
      </c>
      <c r="Z85" s="269">
        <v>0.154359804070614</v>
      </c>
      <c r="AA85" s="197">
        <v>0.33965569238064702</v>
      </c>
      <c r="AB85" s="269">
        <v>0.247891088082628</v>
      </c>
      <c r="AC85" s="197">
        <v>-0.28071129643797099</v>
      </c>
      <c r="AD85" s="269">
        <v>0.24100527248503001</v>
      </c>
      <c r="AE85" s="197">
        <v>-3.52987972753534E-2</v>
      </c>
      <c r="AF85" s="269">
        <v>0.13566296559340801</v>
      </c>
      <c r="AG85" s="197">
        <v>1.94648710055907</v>
      </c>
      <c r="AH85" s="269">
        <v>1.30130152365957</v>
      </c>
      <c r="AI85" s="197">
        <v>0.29901437866157499</v>
      </c>
      <c r="AJ85" s="269">
        <v>0.387803049809679</v>
      </c>
      <c r="AK85" s="197">
        <v>-0.10434576328221901</v>
      </c>
      <c r="AL85" s="269">
        <v>0.57459799917194998</v>
      </c>
      <c r="AM85" s="197">
        <v>-0.20773468113680499</v>
      </c>
      <c r="AN85" s="269">
        <v>0.31634394723731202</v>
      </c>
      <c r="AO85" s="197">
        <v>-0.23673696115359999</v>
      </c>
      <c r="AP85" s="269">
        <v>0.25728011478061003</v>
      </c>
      <c r="AQ85" s="197">
        <v>4.0418328726228199E-3</v>
      </c>
      <c r="AR85" s="269">
        <v>0.19016269785727799</v>
      </c>
      <c r="AS85" s="197">
        <v>0.152864909540505</v>
      </c>
      <c r="AT85" s="269">
        <v>0.15533256577312701</v>
      </c>
      <c r="AU85" s="197">
        <v>0.136923677233871</v>
      </c>
      <c r="AV85" s="269">
        <v>0.14386092881467</v>
      </c>
      <c r="AW85" s="197">
        <v>-0.34697318731812599</v>
      </c>
      <c r="AX85" s="269">
        <v>0.116152088098479</v>
      </c>
      <c r="AY85" s="197">
        <v>0.448524482610339</v>
      </c>
      <c r="AZ85" s="269">
        <v>0.33321203271945998</v>
      </c>
      <c r="BA85" s="197">
        <v>4.8591456490747502E-3</v>
      </c>
      <c r="BB85" s="269">
        <v>0.207914102074298</v>
      </c>
      <c r="BC85" s="197">
        <v>0.171938008009203</v>
      </c>
      <c r="BD85" s="269">
        <v>0.14934520395262399</v>
      </c>
      <c r="BE85" s="197">
        <v>0.181416556136828</v>
      </c>
      <c r="BF85" s="269">
        <v>0.145699922516662</v>
      </c>
      <c r="BG85" s="197">
        <v>0.31131001462638402</v>
      </c>
      <c r="BH85" s="269">
        <v>0.24989283629879</v>
      </c>
      <c r="BI85" s="197">
        <v>-0.26071063691992202</v>
      </c>
      <c r="BJ85" s="269">
        <v>0.234643971084045</v>
      </c>
      <c r="BK85" s="197">
        <v>-7.9247309264490695E-2</v>
      </c>
      <c r="BL85" s="269">
        <v>0.13332383137426601</v>
      </c>
      <c r="BM85" s="197">
        <v>4.7327249747902398</v>
      </c>
      <c r="BN85" s="269">
        <v>1.5555910886508599</v>
      </c>
      <c r="BO85" s="197">
        <v>0.271477511136206</v>
      </c>
      <c r="BP85" s="269">
        <v>0.38866584670440901</v>
      </c>
      <c r="BQ85" s="197">
        <v>-1.3243187488818E-2</v>
      </c>
      <c r="BR85" s="269">
        <v>0.57340747128547298</v>
      </c>
      <c r="BS85" s="197">
        <v>-0.15988252496584901</v>
      </c>
      <c r="BT85" s="269">
        <v>0.31541053797849999</v>
      </c>
      <c r="BU85" s="197">
        <v>-0.26231615074797598</v>
      </c>
      <c r="BV85" s="269">
        <v>0.25870211278206601</v>
      </c>
      <c r="BW85" s="197">
        <v>2.3033283556329401E-2</v>
      </c>
      <c r="BX85" s="269">
        <v>0.19146753267982</v>
      </c>
      <c r="BY85" s="197">
        <v>0.155673726168229</v>
      </c>
      <c r="BZ85" s="269">
        <v>0.151230851517659</v>
      </c>
      <c r="CA85" s="197">
        <v>0.13104380140873401</v>
      </c>
      <c r="CB85" s="269">
        <v>0.14631178314496401</v>
      </c>
      <c r="CC85" s="197">
        <v>-0.34600389441577001</v>
      </c>
      <c r="CD85" s="269">
        <v>0.12764885388741401</v>
      </c>
      <c r="CE85" s="197">
        <v>0.39213495704822698</v>
      </c>
      <c r="CF85" s="269">
        <v>0.335414265159938</v>
      </c>
      <c r="CG85" s="197">
        <v>1.6809144829915301E-2</v>
      </c>
      <c r="CH85" s="269">
        <v>0.20783366782585599</v>
      </c>
      <c r="CI85" s="197">
        <v>0.17298216098633901</v>
      </c>
      <c r="CJ85" s="269">
        <v>0.14867791113472101</v>
      </c>
      <c r="CK85" s="197">
        <v>0.15189956768788601</v>
      </c>
      <c r="CL85" s="269">
        <v>0.141078040429055</v>
      </c>
      <c r="CM85" s="197">
        <v>0.33819841553049801</v>
      </c>
      <c r="CN85" s="269">
        <v>0.243563551435662</v>
      </c>
      <c r="CO85" s="197">
        <v>-0.26637255328249199</v>
      </c>
      <c r="CP85" s="269">
        <v>0.231919265751211</v>
      </c>
      <c r="CQ85" s="197">
        <v>-9.5329117208608205E-2</v>
      </c>
      <c r="CR85" s="269">
        <v>0.133286479207507</v>
      </c>
      <c r="CS85" s="197">
        <v>5.6645606556245802</v>
      </c>
      <c r="CT85" s="277">
        <v>1.752957704153</v>
      </c>
    </row>
    <row r="86" spans="1:98" ht="12.95" customHeight="1" x14ac:dyDescent="0.2">
      <c r="A86" s="2" t="s">
        <v>395</v>
      </c>
      <c r="B86" s="32">
        <v>1</v>
      </c>
      <c r="C86" s="197">
        <v>0.60563334462424601</v>
      </c>
      <c r="D86" s="269">
        <v>0.35287331686296303</v>
      </c>
      <c r="E86" s="197">
        <v>-0.56015576508954001</v>
      </c>
      <c r="F86" s="269">
        <v>0.38098338186418301</v>
      </c>
      <c r="G86" s="197">
        <v>0.42991203124034699</v>
      </c>
      <c r="H86" s="269">
        <v>0.35455267432742399</v>
      </c>
      <c r="I86" s="197">
        <v>0.39528476032155202</v>
      </c>
      <c r="J86" s="269">
        <v>0.40822536478552202</v>
      </c>
      <c r="K86" s="197">
        <v>0.31388580871274002</v>
      </c>
      <c r="L86" s="269">
        <v>0.42686351180176502</v>
      </c>
      <c r="M86" s="197">
        <v>-0.45069870188060301</v>
      </c>
      <c r="N86" s="269">
        <v>0.371865824416937</v>
      </c>
      <c r="O86" s="197">
        <v>0.17911962519777899</v>
      </c>
      <c r="P86" s="269">
        <v>0.31606140892384499</v>
      </c>
      <c r="Q86" s="197">
        <v>-0.65723674131217102</v>
      </c>
      <c r="R86" s="269">
        <v>0.180877722502789</v>
      </c>
      <c r="S86" s="197">
        <v>8.7199453986215106E-2</v>
      </c>
      <c r="T86" s="269">
        <v>0.349471126927479</v>
      </c>
      <c r="U86" s="197">
        <v>-9.6523512520476001E-2</v>
      </c>
      <c r="V86" s="269">
        <v>0.27500216841311498</v>
      </c>
      <c r="W86" s="197">
        <v>3.1326203348266399E-2</v>
      </c>
      <c r="X86" s="269">
        <v>0.26083880107875301</v>
      </c>
      <c r="Y86" s="197">
        <v>-0.206878250461345</v>
      </c>
      <c r="Z86" s="269">
        <v>0.39950821094961397</v>
      </c>
      <c r="AA86" s="197">
        <v>-6.4357957210071495E-2</v>
      </c>
      <c r="AB86" s="269">
        <v>0.32667231489381299</v>
      </c>
      <c r="AC86" s="197">
        <v>0.45443912991187302</v>
      </c>
      <c r="AD86" s="269">
        <v>0.31197865222052001</v>
      </c>
      <c r="AE86" s="197">
        <v>4.0994512854896303E-2</v>
      </c>
      <c r="AF86" s="269">
        <v>0.241854874102337</v>
      </c>
      <c r="AG86" s="197">
        <v>3.6928745289871099</v>
      </c>
      <c r="AH86" s="269">
        <v>1.82854204058602</v>
      </c>
      <c r="AI86" s="197">
        <v>0.55449247519436495</v>
      </c>
      <c r="AJ86" s="269">
        <v>0.34422811299051398</v>
      </c>
      <c r="AK86" s="197">
        <v>-0.459586383565183</v>
      </c>
      <c r="AL86" s="269">
        <v>0.36695394343103199</v>
      </c>
      <c r="AM86" s="197">
        <v>0.46579529083228999</v>
      </c>
      <c r="AN86" s="269">
        <v>0.34021210451822997</v>
      </c>
      <c r="AO86" s="197">
        <v>0.52408156325965605</v>
      </c>
      <c r="AP86" s="269">
        <v>0.39411359546484298</v>
      </c>
      <c r="AQ86" s="197">
        <v>0.29468287456425901</v>
      </c>
      <c r="AR86" s="269">
        <v>0.43566893964106601</v>
      </c>
      <c r="AS86" s="197">
        <v>-0.43943619536567102</v>
      </c>
      <c r="AT86" s="269">
        <v>0.38243009396602201</v>
      </c>
      <c r="AU86" s="197">
        <v>0.163690237540945</v>
      </c>
      <c r="AV86" s="269">
        <v>0.311446660241879</v>
      </c>
      <c r="AW86" s="197">
        <v>-0.607304120350452</v>
      </c>
      <c r="AX86" s="269">
        <v>0.17823589394949599</v>
      </c>
      <c r="AY86" s="197">
        <v>0.181628207868131</v>
      </c>
      <c r="AZ86" s="269">
        <v>0.33067811787447998</v>
      </c>
      <c r="BA86" s="197">
        <v>-0.136662202521669</v>
      </c>
      <c r="BB86" s="269">
        <v>0.270202300584866</v>
      </c>
      <c r="BC86" s="197">
        <v>5.8265362261463199E-2</v>
      </c>
      <c r="BD86" s="269">
        <v>0.251860372571724</v>
      </c>
      <c r="BE86" s="197">
        <v>-0.15415960013887101</v>
      </c>
      <c r="BF86" s="269">
        <v>0.40885871935956902</v>
      </c>
      <c r="BG86" s="197">
        <v>-0.121793867144182</v>
      </c>
      <c r="BH86" s="269">
        <v>0.32783097797379901</v>
      </c>
      <c r="BI86" s="197">
        <v>0.39144356856453399</v>
      </c>
      <c r="BJ86" s="269">
        <v>0.31640219305837203</v>
      </c>
      <c r="BK86" s="197">
        <v>6.4602092535101005E-2</v>
      </c>
      <c r="BL86" s="269">
        <v>0.23432187101740401</v>
      </c>
      <c r="BM86" s="197">
        <v>5.5549763233835803</v>
      </c>
      <c r="BN86" s="269">
        <v>2.37501891557454</v>
      </c>
      <c r="BO86" s="197">
        <v>0.55409567054983799</v>
      </c>
      <c r="BP86" s="269">
        <v>0.35130624254479198</v>
      </c>
      <c r="BQ86" s="197">
        <v>-0.46903727792551098</v>
      </c>
      <c r="BR86" s="269">
        <v>0.36806006968322003</v>
      </c>
      <c r="BS86" s="197">
        <v>0.485681289486386</v>
      </c>
      <c r="BT86" s="269">
        <v>0.34947118421761397</v>
      </c>
      <c r="BU86" s="197">
        <v>0.50657543724366605</v>
      </c>
      <c r="BV86" s="269">
        <v>0.38949233250353898</v>
      </c>
      <c r="BW86" s="197">
        <v>0.30123642062076</v>
      </c>
      <c r="BX86" s="269">
        <v>0.42782452861808301</v>
      </c>
      <c r="BY86" s="197">
        <v>-0.43082920462951801</v>
      </c>
      <c r="BZ86" s="269">
        <v>0.36523685815309997</v>
      </c>
      <c r="CA86" s="197">
        <v>0.16946736757698599</v>
      </c>
      <c r="CB86" s="269">
        <v>0.31357696517503297</v>
      </c>
      <c r="CC86" s="197">
        <v>-0.59745637378213501</v>
      </c>
      <c r="CD86" s="269">
        <v>0.17471884101683799</v>
      </c>
      <c r="CE86" s="197">
        <v>0.17896204743754099</v>
      </c>
      <c r="CF86" s="269">
        <v>0.332859009739433</v>
      </c>
      <c r="CG86" s="197">
        <v>-0.12591247378887099</v>
      </c>
      <c r="CH86" s="269">
        <v>0.27543932168066199</v>
      </c>
      <c r="CI86" s="197">
        <v>5.7277723039764701E-2</v>
      </c>
      <c r="CJ86" s="269">
        <v>0.25406446951285999</v>
      </c>
      <c r="CK86" s="197">
        <v>-0.21178440319095601</v>
      </c>
      <c r="CL86" s="269">
        <v>0.42835647206560101</v>
      </c>
      <c r="CM86" s="197">
        <v>-0.122043446797425</v>
      </c>
      <c r="CN86" s="269">
        <v>0.31798705431096602</v>
      </c>
      <c r="CO86" s="197">
        <v>0.36085524588583301</v>
      </c>
      <c r="CP86" s="269">
        <v>0.31635374346561201</v>
      </c>
      <c r="CQ86" s="197">
        <v>7.3106052485087294E-2</v>
      </c>
      <c r="CR86" s="269">
        <v>0.23435648034911399</v>
      </c>
      <c r="CS86" s="197">
        <v>5.6717619471371901</v>
      </c>
      <c r="CT86" s="277">
        <v>2.5940451130270601</v>
      </c>
    </row>
    <row r="87" spans="1:98" ht="12.95" customHeight="1" x14ac:dyDescent="0.2">
      <c r="A87" s="3" t="s">
        <v>396</v>
      </c>
      <c r="B87" s="36">
        <v>1</v>
      </c>
      <c r="C87" s="207">
        <v>2.9500542317324501E-2</v>
      </c>
      <c r="D87" s="274">
        <v>0.40333246603655498</v>
      </c>
      <c r="E87" s="207">
        <v>-1.2856120779850799</v>
      </c>
      <c r="F87" s="274">
        <v>0.55750900898826405</v>
      </c>
      <c r="G87" s="207">
        <v>7.8811575563080993E-2</v>
      </c>
      <c r="H87" s="274">
        <v>0.31695731116343101</v>
      </c>
      <c r="I87" s="207">
        <v>-0.198168213048078</v>
      </c>
      <c r="J87" s="274">
        <v>0.39961641905995599</v>
      </c>
      <c r="K87" s="207">
        <v>-0.103066073960474</v>
      </c>
      <c r="L87" s="274">
        <v>0.37923813134775303</v>
      </c>
      <c r="M87" s="207">
        <v>-0.22374121121862101</v>
      </c>
      <c r="N87" s="274">
        <v>0.31204881101898702</v>
      </c>
      <c r="O87" s="207">
        <v>0.36563738450435102</v>
      </c>
      <c r="P87" s="274">
        <v>0.220289703274238</v>
      </c>
      <c r="Q87" s="207">
        <v>-0.77267792985488004</v>
      </c>
      <c r="R87" s="274">
        <v>0.2703508388559</v>
      </c>
      <c r="S87" s="207">
        <v>-0.103772871813149</v>
      </c>
      <c r="T87" s="274">
        <v>0.34255476451283601</v>
      </c>
      <c r="U87" s="207">
        <v>0.63727667321394299</v>
      </c>
      <c r="V87" s="274">
        <v>0.44693307610364702</v>
      </c>
      <c r="W87" s="207">
        <v>-0.48400015145932601</v>
      </c>
      <c r="X87" s="274">
        <v>0.23002307513131101</v>
      </c>
      <c r="Y87" s="207">
        <v>0.83450012532217499</v>
      </c>
      <c r="Z87" s="274">
        <v>0.306586594833265</v>
      </c>
      <c r="AA87" s="207">
        <v>0.104538436815138</v>
      </c>
      <c r="AB87" s="274">
        <v>0.37453089302501202</v>
      </c>
      <c r="AC87" s="207">
        <v>0.1415652971686</v>
      </c>
      <c r="AD87" s="274">
        <v>0.43486215652982402</v>
      </c>
      <c r="AE87" s="207">
        <v>-0.13192682779020801</v>
      </c>
      <c r="AF87" s="274">
        <v>0.22640046391778301</v>
      </c>
      <c r="AG87" s="207">
        <v>6.2574382435318299</v>
      </c>
      <c r="AH87" s="274">
        <v>2.3262395321701201</v>
      </c>
      <c r="AI87" s="207">
        <v>0.101644915585458</v>
      </c>
      <c r="AJ87" s="274">
        <v>0.37523534485371401</v>
      </c>
      <c r="AK87" s="207">
        <v>-1.2821402850932</v>
      </c>
      <c r="AL87" s="274">
        <v>0.53286955977241202</v>
      </c>
      <c r="AM87" s="207">
        <v>6.7125390988261299E-2</v>
      </c>
      <c r="AN87" s="274">
        <v>0.33849037059487003</v>
      </c>
      <c r="AO87" s="207">
        <v>-0.117803597465341</v>
      </c>
      <c r="AP87" s="274">
        <v>0.38969436870405899</v>
      </c>
      <c r="AQ87" s="207">
        <v>-3.7413217364039998E-2</v>
      </c>
      <c r="AR87" s="274">
        <v>0.37108345927946701</v>
      </c>
      <c r="AS87" s="207">
        <v>-0.27486482538093898</v>
      </c>
      <c r="AT87" s="274">
        <v>0.30157562567123403</v>
      </c>
      <c r="AU87" s="207">
        <v>0.25675860979439302</v>
      </c>
      <c r="AV87" s="274">
        <v>0.211113553469846</v>
      </c>
      <c r="AW87" s="207">
        <v>-0.69629119252638205</v>
      </c>
      <c r="AX87" s="274">
        <v>0.29723517684026002</v>
      </c>
      <c r="AY87" s="207">
        <v>-2.12952400246606E-2</v>
      </c>
      <c r="AZ87" s="274">
        <v>0.31271507098734902</v>
      </c>
      <c r="BA87" s="207">
        <v>0.57382462441766002</v>
      </c>
      <c r="BB87" s="274">
        <v>0.42782817038655002</v>
      </c>
      <c r="BC87" s="207">
        <v>-0.39244407899390699</v>
      </c>
      <c r="BD87" s="274">
        <v>0.212602641838884</v>
      </c>
      <c r="BE87" s="207">
        <v>0.83589919990938699</v>
      </c>
      <c r="BF87" s="274">
        <v>0.31296783353969498</v>
      </c>
      <c r="BG87" s="207">
        <v>8.3375515822389307E-2</v>
      </c>
      <c r="BH87" s="274">
        <v>0.347862858401704</v>
      </c>
      <c r="BI87" s="207">
        <v>0.12292864560457301</v>
      </c>
      <c r="BJ87" s="274">
        <v>0.39056962178945698</v>
      </c>
      <c r="BK87" s="207">
        <v>-4.2738074236735001E-2</v>
      </c>
      <c r="BL87" s="274">
        <v>0.22848468634098801</v>
      </c>
      <c r="BM87" s="207">
        <v>9.0654770141204093</v>
      </c>
      <c r="BN87" s="274">
        <v>2.56641862031102</v>
      </c>
      <c r="BO87" s="207">
        <v>9.3399056707286807E-2</v>
      </c>
      <c r="BP87" s="274">
        <v>0.37620850402406197</v>
      </c>
      <c r="BQ87" s="207">
        <v>-1.2231365327258401</v>
      </c>
      <c r="BR87" s="274">
        <v>0.51541298401263902</v>
      </c>
      <c r="BS87" s="207">
        <v>1.2872641085396199E-2</v>
      </c>
      <c r="BT87" s="274">
        <v>0.32315702427286302</v>
      </c>
      <c r="BU87" s="207">
        <v>-6.6928831174087794E-2</v>
      </c>
      <c r="BV87" s="274">
        <v>0.379021879141406</v>
      </c>
      <c r="BW87" s="207">
        <v>-2.8985329662639898E-2</v>
      </c>
      <c r="BX87" s="274">
        <v>0.35945490863919299</v>
      </c>
      <c r="BY87" s="207">
        <v>-0.28443621685878501</v>
      </c>
      <c r="BZ87" s="274">
        <v>0.29702194778471203</v>
      </c>
      <c r="CA87" s="207">
        <v>0.234918319418181</v>
      </c>
      <c r="CB87" s="274">
        <v>0.214846351803612</v>
      </c>
      <c r="CC87" s="207">
        <v>-0.723732378572289</v>
      </c>
      <c r="CD87" s="274">
        <v>0.29831765684574801</v>
      </c>
      <c r="CE87" s="207">
        <v>-8.7296729016213007E-2</v>
      </c>
      <c r="CF87" s="274">
        <v>0.31054106090510802</v>
      </c>
      <c r="CG87" s="207">
        <v>0.59772060360059398</v>
      </c>
      <c r="CH87" s="274">
        <v>0.43760057406846897</v>
      </c>
      <c r="CI87" s="207">
        <v>-0.39609307631183699</v>
      </c>
      <c r="CJ87" s="274">
        <v>0.21421503550306101</v>
      </c>
      <c r="CK87" s="207">
        <v>0.85955662366949603</v>
      </c>
      <c r="CL87" s="274">
        <v>0.32151372871606398</v>
      </c>
      <c r="CM87" s="207">
        <v>0.109975100579648</v>
      </c>
      <c r="CN87" s="274">
        <v>0.35890246205819298</v>
      </c>
      <c r="CO87" s="207">
        <v>9.93304717003438E-2</v>
      </c>
      <c r="CP87" s="274">
        <v>0.40024969992819398</v>
      </c>
      <c r="CQ87" s="207">
        <v>-3.6194498171928498E-2</v>
      </c>
      <c r="CR87" s="274">
        <v>0.234602025613662</v>
      </c>
      <c r="CS87" s="207">
        <v>9.6312108229488906</v>
      </c>
      <c r="CT87" s="282">
        <v>2.76946176185543</v>
      </c>
    </row>
    <row r="88" spans="1:98" ht="12.95" customHeight="1" x14ac:dyDescent="0.2">
      <c r="A88" s="2"/>
      <c r="B88" s="37"/>
      <c r="C88" s="197"/>
      <c r="D88" s="269"/>
      <c r="E88" s="197"/>
      <c r="F88" s="269"/>
      <c r="G88" s="197"/>
      <c r="H88" s="269"/>
      <c r="I88" s="197"/>
      <c r="J88" s="269"/>
      <c r="K88" s="197"/>
      <c r="L88" s="269"/>
      <c r="M88" s="197"/>
      <c r="N88" s="269"/>
      <c r="O88" s="197"/>
      <c r="P88" s="269"/>
      <c r="Q88" s="197"/>
      <c r="R88" s="269"/>
      <c r="S88" s="197"/>
      <c r="T88" s="269"/>
      <c r="U88" s="197"/>
      <c r="V88" s="269"/>
      <c r="W88" s="197"/>
      <c r="X88" s="269"/>
      <c r="Y88" s="197"/>
      <c r="Z88" s="269"/>
      <c r="AA88" s="197"/>
      <c r="AB88" s="269"/>
      <c r="AC88" s="197"/>
      <c r="AD88" s="269"/>
      <c r="AE88" s="197"/>
      <c r="AF88" s="269"/>
      <c r="AG88" s="197"/>
      <c r="AH88" s="269"/>
      <c r="AI88" s="197"/>
      <c r="AJ88" s="269"/>
      <c r="AK88" s="197"/>
      <c r="AL88" s="269"/>
      <c r="AM88" s="197"/>
      <c r="AN88" s="269"/>
      <c r="AO88" s="197"/>
      <c r="AP88" s="269"/>
      <c r="AQ88" s="197"/>
      <c r="AR88" s="269"/>
      <c r="AS88" s="197"/>
      <c r="AT88" s="269"/>
      <c r="AU88" s="197"/>
      <c r="AV88" s="269"/>
      <c r="AW88" s="197"/>
      <c r="AX88" s="269"/>
      <c r="AY88" s="197"/>
      <c r="AZ88" s="269"/>
      <c r="BA88" s="197"/>
      <c r="BB88" s="269"/>
      <c r="BC88" s="197"/>
      <c r="BD88" s="269"/>
      <c r="BE88" s="197"/>
      <c r="BF88" s="269"/>
      <c r="BG88" s="197"/>
      <c r="BH88" s="269"/>
      <c r="BI88" s="197"/>
      <c r="BJ88" s="269"/>
      <c r="BK88" s="197"/>
      <c r="BL88" s="269"/>
      <c r="BM88" s="197"/>
      <c r="BN88" s="269"/>
      <c r="BO88" s="197"/>
      <c r="BP88" s="269"/>
      <c r="BQ88" s="197"/>
      <c r="BR88" s="269"/>
      <c r="BS88" s="197"/>
      <c r="BT88" s="269"/>
      <c r="BU88" s="197"/>
      <c r="BV88" s="269"/>
      <c r="BW88" s="197"/>
      <c r="BX88" s="269"/>
      <c r="BY88" s="197"/>
      <c r="BZ88" s="269"/>
      <c r="CA88" s="197"/>
      <c r="CB88" s="269"/>
      <c r="CC88" s="197"/>
      <c r="CD88" s="269"/>
      <c r="CE88" s="197"/>
      <c r="CF88" s="269"/>
      <c r="CG88" s="197"/>
      <c r="CH88" s="269"/>
      <c r="CI88" s="197"/>
      <c r="CJ88" s="269"/>
      <c r="CK88" s="197"/>
      <c r="CL88" s="269"/>
      <c r="CM88" s="197"/>
      <c r="CN88" s="269"/>
      <c r="CO88" s="197"/>
      <c r="CP88" s="269"/>
      <c r="CQ88" s="197"/>
      <c r="CR88" s="269"/>
      <c r="CS88" s="197"/>
      <c r="CT88" s="277"/>
    </row>
    <row r="89" spans="1:98" ht="12.95" customHeight="1" x14ac:dyDescent="0.2">
      <c r="A89" s="2" t="s">
        <v>353</v>
      </c>
      <c r="B89" s="37">
        <v>3</v>
      </c>
      <c r="C89" s="197">
        <v>0.37744744378116701</v>
      </c>
      <c r="D89" s="269">
        <v>0.20395269017393799</v>
      </c>
      <c r="E89" s="197">
        <v>6.1140346493107102E-2</v>
      </c>
      <c r="F89" s="269">
        <v>0.18772750577344599</v>
      </c>
      <c r="G89" s="197">
        <v>0.27611375088706902</v>
      </c>
      <c r="H89" s="269">
        <v>0.195046838075837</v>
      </c>
      <c r="I89" s="197">
        <v>8.9166815986829198E-2</v>
      </c>
      <c r="J89" s="269">
        <v>0.15848423369169601</v>
      </c>
      <c r="K89" s="197">
        <v>0.23864915001978801</v>
      </c>
      <c r="L89" s="269">
        <v>0.22738480043943099</v>
      </c>
      <c r="M89" s="197">
        <v>-0.116005724906857</v>
      </c>
      <c r="N89" s="269">
        <v>0.192869271308725</v>
      </c>
      <c r="O89" s="197">
        <v>-5.8310166891220698E-3</v>
      </c>
      <c r="P89" s="269">
        <v>0.12997089199292999</v>
      </c>
      <c r="Q89" s="197">
        <v>-0.33299072881550801</v>
      </c>
      <c r="R89" s="269">
        <v>0.12827476873055299</v>
      </c>
      <c r="S89" s="197">
        <v>0.19206236611428801</v>
      </c>
      <c r="T89" s="269">
        <v>0.22483155827902801</v>
      </c>
      <c r="U89" s="197">
        <v>4.1170228870027699E-2</v>
      </c>
      <c r="V89" s="269">
        <v>0.15794537300058001</v>
      </c>
      <c r="W89" s="197">
        <v>-8.4342196003412105E-3</v>
      </c>
      <c r="X89" s="269">
        <v>0.130925458203769</v>
      </c>
      <c r="Y89" s="197">
        <v>0.24270822979068801</v>
      </c>
      <c r="Z89" s="269">
        <v>0.14739284489818</v>
      </c>
      <c r="AA89" s="197">
        <v>-0.39571668708103303</v>
      </c>
      <c r="AB89" s="269">
        <v>0.17229443625173199</v>
      </c>
      <c r="AC89" s="197">
        <v>0.31197409280198601</v>
      </c>
      <c r="AD89" s="269">
        <v>0.18113569682616801</v>
      </c>
      <c r="AE89" s="197">
        <v>0.13474001102979299</v>
      </c>
      <c r="AF89" s="269">
        <v>0.143689264003725</v>
      </c>
      <c r="AG89" s="197">
        <v>2.7196068969568299</v>
      </c>
      <c r="AH89" s="269">
        <v>1.03049143508061</v>
      </c>
      <c r="AI89" s="197">
        <v>0.42068860128191998</v>
      </c>
      <c r="AJ89" s="269">
        <v>0.20709014467393499</v>
      </c>
      <c r="AK89" s="197">
        <v>7.9877948239289301E-2</v>
      </c>
      <c r="AL89" s="269">
        <v>0.192329486293811</v>
      </c>
      <c r="AM89" s="197">
        <v>0.30166289686345499</v>
      </c>
      <c r="AN89" s="269">
        <v>0.192165866327145</v>
      </c>
      <c r="AO89" s="197">
        <v>6.89153779716144E-2</v>
      </c>
      <c r="AP89" s="269">
        <v>0.16148809636893199</v>
      </c>
      <c r="AQ89" s="197">
        <v>0.21567108371339899</v>
      </c>
      <c r="AR89" s="269">
        <v>0.23273399983404999</v>
      </c>
      <c r="AS89" s="197">
        <v>-0.13978593889622201</v>
      </c>
      <c r="AT89" s="269">
        <v>0.198283525263212</v>
      </c>
      <c r="AU89" s="197">
        <v>-3.5140732772066301E-2</v>
      </c>
      <c r="AV89" s="269">
        <v>0.12889455934844199</v>
      </c>
      <c r="AW89" s="197">
        <v>-0.338743591971012</v>
      </c>
      <c r="AX89" s="269">
        <v>0.132855147521486</v>
      </c>
      <c r="AY89" s="197">
        <v>0.31722607584472501</v>
      </c>
      <c r="AZ89" s="269">
        <v>0.224760276162039</v>
      </c>
      <c r="BA89" s="197">
        <v>4.4351168986413302E-2</v>
      </c>
      <c r="BB89" s="269">
        <v>0.162778725922303</v>
      </c>
      <c r="BC89" s="197">
        <v>-4.3726161014312898E-2</v>
      </c>
      <c r="BD89" s="269">
        <v>0.136417766531159</v>
      </c>
      <c r="BE89" s="197">
        <v>0.25684516504079202</v>
      </c>
      <c r="BF89" s="269">
        <v>0.14667456441072199</v>
      </c>
      <c r="BG89" s="197">
        <v>-0.36565653253244601</v>
      </c>
      <c r="BH89" s="269">
        <v>0.172238076360374</v>
      </c>
      <c r="BI89" s="197">
        <v>0.27851530977268901</v>
      </c>
      <c r="BJ89" s="269">
        <v>0.18299386505510201</v>
      </c>
      <c r="BK89" s="197">
        <v>0.115606516784867</v>
      </c>
      <c r="BL89" s="269">
        <v>0.142752189121684</v>
      </c>
      <c r="BM89" s="197">
        <v>4.7786712035705703</v>
      </c>
      <c r="BN89" s="269">
        <v>1.32402354170348</v>
      </c>
      <c r="BO89" s="197">
        <v>0.40503862911507799</v>
      </c>
      <c r="BP89" s="269">
        <v>0.210968462651974</v>
      </c>
      <c r="BQ89" s="197">
        <v>8.9199433274058507E-2</v>
      </c>
      <c r="BR89" s="269">
        <v>0.19380254296855301</v>
      </c>
      <c r="BS89" s="197">
        <v>0.27461858921872201</v>
      </c>
      <c r="BT89" s="269">
        <v>0.19423827620654699</v>
      </c>
      <c r="BU89" s="197">
        <v>9.4468099689818799E-2</v>
      </c>
      <c r="BV89" s="269">
        <v>0.16416051779624299</v>
      </c>
      <c r="BW89" s="197">
        <v>0.22747835841775299</v>
      </c>
      <c r="BX89" s="269">
        <v>0.23467327578939401</v>
      </c>
      <c r="BY89" s="197">
        <v>-0.13747585842139201</v>
      </c>
      <c r="BZ89" s="269">
        <v>0.199807571118959</v>
      </c>
      <c r="CA89" s="197">
        <v>-1.5095877284820499E-2</v>
      </c>
      <c r="CB89" s="269">
        <v>0.12925059608761899</v>
      </c>
      <c r="CC89" s="197">
        <v>-0.342907674487967</v>
      </c>
      <c r="CD89" s="269">
        <v>0.132522455068492</v>
      </c>
      <c r="CE89" s="197">
        <v>0.31154492172832998</v>
      </c>
      <c r="CF89" s="269">
        <v>0.22356111441524301</v>
      </c>
      <c r="CG89" s="197">
        <v>4.3746572048805901E-2</v>
      </c>
      <c r="CH89" s="269">
        <v>0.16298184309399799</v>
      </c>
      <c r="CI89" s="197">
        <v>-6.1096737130320197E-2</v>
      </c>
      <c r="CJ89" s="269">
        <v>0.13617048434200801</v>
      </c>
      <c r="CK89" s="197">
        <v>0.24864261887486799</v>
      </c>
      <c r="CL89" s="269">
        <v>0.145945267635197</v>
      </c>
      <c r="CM89" s="197">
        <v>-0.377494791031735</v>
      </c>
      <c r="CN89" s="269">
        <v>0.17540260534705601</v>
      </c>
      <c r="CO89" s="197">
        <v>0.28233323657814402</v>
      </c>
      <c r="CP89" s="269">
        <v>0.18626116917202401</v>
      </c>
      <c r="CQ89" s="197">
        <v>0.13032946885348401</v>
      </c>
      <c r="CR89" s="269">
        <v>0.139770714404542</v>
      </c>
      <c r="CS89" s="197">
        <v>5.3560442455963102</v>
      </c>
      <c r="CT89" s="277">
        <v>1.44471477510228</v>
      </c>
    </row>
    <row r="90" spans="1:98" ht="12.95" customHeight="1" x14ac:dyDescent="0.2">
      <c r="A90" s="2" t="s">
        <v>356</v>
      </c>
      <c r="B90" s="37">
        <v>3</v>
      </c>
      <c r="C90" s="197">
        <v>0.22465021265791099</v>
      </c>
      <c r="D90" s="269">
        <v>0.246549951766316</v>
      </c>
      <c r="E90" s="197">
        <v>0.27668724555941598</v>
      </c>
      <c r="F90" s="269">
        <v>0.22564718440508599</v>
      </c>
      <c r="G90" s="197">
        <v>5.70964472727594E-2</v>
      </c>
      <c r="H90" s="269">
        <v>0.29297634212830598</v>
      </c>
      <c r="I90" s="197">
        <v>2.0488763755038601E-2</v>
      </c>
      <c r="J90" s="269">
        <v>0.22090937050235701</v>
      </c>
      <c r="K90" s="197">
        <v>-0.23140116955099199</v>
      </c>
      <c r="L90" s="269">
        <v>0.23226755207604</v>
      </c>
      <c r="M90" s="197">
        <v>0.40331359098464797</v>
      </c>
      <c r="N90" s="269">
        <v>0.23920019486966701</v>
      </c>
      <c r="O90" s="197">
        <v>-0.34347083340121598</v>
      </c>
      <c r="P90" s="269">
        <v>0.11035492391889901</v>
      </c>
      <c r="Q90" s="197">
        <v>-0.50904442821075102</v>
      </c>
      <c r="R90" s="269">
        <v>0.19727032503686701</v>
      </c>
      <c r="S90" s="197">
        <v>0.96513692905137805</v>
      </c>
      <c r="T90" s="269">
        <v>0.47816719218530701</v>
      </c>
      <c r="U90" s="197">
        <v>-0.19021236590679999</v>
      </c>
      <c r="V90" s="269">
        <v>0.29613551705593499</v>
      </c>
      <c r="W90" s="197">
        <v>0.20888009909694</v>
      </c>
      <c r="X90" s="269">
        <v>0.16298268225700499</v>
      </c>
      <c r="Y90" s="197">
        <v>-0.15011301837917401</v>
      </c>
      <c r="Z90" s="269">
        <v>0.19825866759786601</v>
      </c>
      <c r="AA90" s="197">
        <v>0.411729305847847</v>
      </c>
      <c r="AB90" s="269">
        <v>0.33701303117980003</v>
      </c>
      <c r="AC90" s="197">
        <v>-0.27959986468986803</v>
      </c>
      <c r="AD90" s="269">
        <v>0.45391164429721598</v>
      </c>
      <c r="AE90" s="197">
        <v>0.53420667556160495</v>
      </c>
      <c r="AF90" s="269">
        <v>0.23318879153629399</v>
      </c>
      <c r="AG90" s="197">
        <v>3.8338926519271399</v>
      </c>
      <c r="AH90" s="269">
        <v>1.7296838416810101</v>
      </c>
      <c r="AI90" s="197">
        <v>0.21507985251930101</v>
      </c>
      <c r="AJ90" s="269">
        <v>0.24806969420890601</v>
      </c>
      <c r="AK90" s="197">
        <v>0.32536171593290197</v>
      </c>
      <c r="AL90" s="269">
        <v>0.22625703041739301</v>
      </c>
      <c r="AM90" s="197">
        <v>7.5507060620341196E-2</v>
      </c>
      <c r="AN90" s="269">
        <v>0.28998512771103302</v>
      </c>
      <c r="AO90" s="197">
        <v>7.3504802278307899E-2</v>
      </c>
      <c r="AP90" s="269">
        <v>0.219981489023371</v>
      </c>
      <c r="AQ90" s="197">
        <v>-0.22370971696101499</v>
      </c>
      <c r="AR90" s="269">
        <v>0.227265738596338</v>
      </c>
      <c r="AS90" s="197">
        <v>0.38202413531093898</v>
      </c>
      <c r="AT90" s="269">
        <v>0.23643637189521399</v>
      </c>
      <c r="AU90" s="197">
        <v>-0.36158328076938201</v>
      </c>
      <c r="AV90" s="269">
        <v>0.110368355345557</v>
      </c>
      <c r="AW90" s="197">
        <v>-0.519867362507202</v>
      </c>
      <c r="AX90" s="269">
        <v>0.19298770367267201</v>
      </c>
      <c r="AY90" s="197">
        <v>1.02440041261935</v>
      </c>
      <c r="AZ90" s="269">
        <v>0.47827242092681599</v>
      </c>
      <c r="BA90" s="197">
        <v>-0.17496210616274199</v>
      </c>
      <c r="BB90" s="269">
        <v>0.29334657734675301</v>
      </c>
      <c r="BC90" s="197">
        <v>0.20619039829324401</v>
      </c>
      <c r="BD90" s="269">
        <v>0.163375403852065</v>
      </c>
      <c r="BE90" s="197">
        <v>-0.16243829812834101</v>
      </c>
      <c r="BF90" s="269">
        <v>0.20003929582685701</v>
      </c>
      <c r="BG90" s="197">
        <v>0.37001905350433301</v>
      </c>
      <c r="BH90" s="269">
        <v>0.34032807463717801</v>
      </c>
      <c r="BI90" s="197">
        <v>-0.25020606166770198</v>
      </c>
      <c r="BJ90" s="269">
        <v>0.45349097986203901</v>
      </c>
      <c r="BK90" s="197">
        <v>0.52566174577439695</v>
      </c>
      <c r="BL90" s="269">
        <v>0.230672328753736</v>
      </c>
      <c r="BM90" s="197">
        <v>4.3066095293918902</v>
      </c>
      <c r="BN90" s="269">
        <v>1.6905566850201299</v>
      </c>
      <c r="BO90" s="197">
        <v>0.20458049033893899</v>
      </c>
      <c r="BP90" s="269">
        <v>0.24290797671877201</v>
      </c>
      <c r="BQ90" s="197">
        <v>0.292217328824117</v>
      </c>
      <c r="BR90" s="269">
        <v>0.217322649603061</v>
      </c>
      <c r="BS90" s="197">
        <v>8.4844953079082699E-2</v>
      </c>
      <c r="BT90" s="269">
        <v>0.285699016099485</v>
      </c>
      <c r="BU90" s="197">
        <v>9.9741816018344698E-2</v>
      </c>
      <c r="BV90" s="269">
        <v>0.21125242180941201</v>
      </c>
      <c r="BW90" s="197">
        <v>-0.19546498829014999</v>
      </c>
      <c r="BX90" s="269">
        <v>0.23009756179293001</v>
      </c>
      <c r="BY90" s="197">
        <v>0.36951856959190799</v>
      </c>
      <c r="BZ90" s="269">
        <v>0.236834894874246</v>
      </c>
      <c r="CA90" s="197">
        <v>-0.38611070624368199</v>
      </c>
      <c r="CB90" s="269">
        <v>0.109893590382867</v>
      </c>
      <c r="CC90" s="197">
        <v>-0.47239323700972402</v>
      </c>
      <c r="CD90" s="269">
        <v>0.186228197393904</v>
      </c>
      <c r="CE90" s="197">
        <v>1.0164035634121</v>
      </c>
      <c r="CF90" s="269">
        <v>0.47110058670993099</v>
      </c>
      <c r="CG90" s="197">
        <v>-0.11752983112991</v>
      </c>
      <c r="CH90" s="269">
        <v>0.29972041508043001</v>
      </c>
      <c r="CI90" s="197">
        <v>0.17645317284781201</v>
      </c>
      <c r="CJ90" s="269">
        <v>0.16516185379016099</v>
      </c>
      <c r="CK90" s="197">
        <v>-0.17124745711715</v>
      </c>
      <c r="CL90" s="269">
        <v>0.20213310549893801</v>
      </c>
      <c r="CM90" s="197">
        <v>0.371996642125066</v>
      </c>
      <c r="CN90" s="269">
        <v>0.33920213058262999</v>
      </c>
      <c r="CO90" s="197">
        <v>-0.40544063545327302</v>
      </c>
      <c r="CP90" s="269">
        <v>0.43750614294503698</v>
      </c>
      <c r="CQ90" s="197">
        <v>0.51177172026754603</v>
      </c>
      <c r="CR90" s="269">
        <v>0.22755855853351201</v>
      </c>
      <c r="CS90" s="197">
        <v>5.6593426063577699</v>
      </c>
      <c r="CT90" s="277">
        <v>1.9739516808425901</v>
      </c>
    </row>
    <row r="91" spans="1:98" ht="12.95" customHeight="1" x14ac:dyDescent="0.2">
      <c r="A91" s="2" t="s">
        <v>99</v>
      </c>
      <c r="B91" s="37">
        <v>3</v>
      </c>
      <c r="C91" s="197">
        <v>0.26119226397703998</v>
      </c>
      <c r="D91" s="269">
        <v>0.28292283337028501</v>
      </c>
      <c r="E91" s="197">
        <v>-0.52922401682831099</v>
      </c>
      <c r="F91" s="269">
        <v>0.24309792137455999</v>
      </c>
      <c r="G91" s="197">
        <v>0.12347040370474401</v>
      </c>
      <c r="H91" s="269">
        <v>0.23100105969575699</v>
      </c>
      <c r="I91" s="197">
        <v>-0.22271276046649699</v>
      </c>
      <c r="J91" s="269">
        <v>0.22800047042090699</v>
      </c>
      <c r="K91" s="197">
        <v>-0.30714311843456599</v>
      </c>
      <c r="L91" s="269">
        <v>0.21126862073178801</v>
      </c>
      <c r="M91" s="197">
        <v>3.3022711740044799E-2</v>
      </c>
      <c r="N91" s="269">
        <v>0.258928503906876</v>
      </c>
      <c r="O91" s="197">
        <v>6.7505582557274596E-2</v>
      </c>
      <c r="P91" s="269">
        <v>0.14732163559594699</v>
      </c>
      <c r="Q91" s="197">
        <v>-0.29159358287065901</v>
      </c>
      <c r="R91" s="269">
        <v>0.16220634715144999</v>
      </c>
      <c r="S91" s="197">
        <v>0.23594969048832001</v>
      </c>
      <c r="T91" s="269">
        <v>0.26550020690232701</v>
      </c>
      <c r="U91" s="197">
        <v>-0.12421960611846</v>
      </c>
      <c r="V91" s="269">
        <v>0.212119282598002</v>
      </c>
      <c r="W91" s="197">
        <v>9.0691194917870699E-2</v>
      </c>
      <c r="X91" s="269">
        <v>0.20465667831409001</v>
      </c>
      <c r="Y91" s="197">
        <v>-0.285471089711202</v>
      </c>
      <c r="Z91" s="269">
        <v>0.196299955978012</v>
      </c>
      <c r="AA91" s="197">
        <v>4.0761827705006401E-2</v>
      </c>
      <c r="AB91" s="269">
        <v>0.198035591683318</v>
      </c>
      <c r="AC91" s="197">
        <v>9.0883250022105302E-2</v>
      </c>
      <c r="AD91" s="269">
        <v>0.30352947726990198</v>
      </c>
      <c r="AE91" s="197">
        <v>0.77177002518145099</v>
      </c>
      <c r="AF91" s="269">
        <v>0.23975552516823501</v>
      </c>
      <c r="AG91" s="197">
        <v>2.22749491411308</v>
      </c>
      <c r="AH91" s="269">
        <v>1.13089041496398</v>
      </c>
      <c r="AI91" s="197">
        <v>0.21624871643843999</v>
      </c>
      <c r="AJ91" s="269">
        <v>0.287366091415731</v>
      </c>
      <c r="AK91" s="197">
        <v>-0.48459070118936098</v>
      </c>
      <c r="AL91" s="269">
        <v>0.242642994951624</v>
      </c>
      <c r="AM91" s="197">
        <v>0.129408117031726</v>
      </c>
      <c r="AN91" s="269">
        <v>0.23308122366321499</v>
      </c>
      <c r="AO91" s="197">
        <v>-0.20496594788481201</v>
      </c>
      <c r="AP91" s="269">
        <v>0.23001248275637801</v>
      </c>
      <c r="AQ91" s="197">
        <v>-0.31559196036810599</v>
      </c>
      <c r="AR91" s="269">
        <v>0.21485240868942099</v>
      </c>
      <c r="AS91" s="197">
        <v>-6.8519307409466799E-3</v>
      </c>
      <c r="AT91" s="269">
        <v>0.26288719278688899</v>
      </c>
      <c r="AU91" s="197">
        <v>1.59468072316413E-2</v>
      </c>
      <c r="AV91" s="269">
        <v>0.145756675168839</v>
      </c>
      <c r="AW91" s="197">
        <v>-0.21032313446238801</v>
      </c>
      <c r="AX91" s="269">
        <v>0.16401212868321099</v>
      </c>
      <c r="AY91" s="197">
        <v>0.28709779917657902</v>
      </c>
      <c r="AZ91" s="269">
        <v>0.25878860340414001</v>
      </c>
      <c r="BA91" s="197">
        <v>-0.113258346683222</v>
      </c>
      <c r="BB91" s="269">
        <v>0.201929308630033</v>
      </c>
      <c r="BC91" s="197">
        <v>7.1630814661336001E-2</v>
      </c>
      <c r="BD91" s="269">
        <v>0.205416276125022</v>
      </c>
      <c r="BE91" s="197">
        <v>-0.28883431615942201</v>
      </c>
      <c r="BF91" s="269">
        <v>0.20079720034460999</v>
      </c>
      <c r="BG91" s="197">
        <v>6.3238320923131794E-2</v>
      </c>
      <c r="BH91" s="269">
        <v>0.20340564227330199</v>
      </c>
      <c r="BI91" s="197">
        <v>0.18076949770683301</v>
      </c>
      <c r="BJ91" s="269">
        <v>0.29526268319327698</v>
      </c>
      <c r="BK91" s="197">
        <v>0.72074693796588496</v>
      </c>
      <c r="BL91" s="269">
        <v>0.23071793310629199</v>
      </c>
      <c r="BM91" s="197">
        <v>3.42668192515562</v>
      </c>
      <c r="BN91" s="269">
        <v>1.6380374350162801</v>
      </c>
      <c r="BO91" s="197">
        <v>0.21452337861765799</v>
      </c>
      <c r="BP91" s="269">
        <v>0.28540933364069199</v>
      </c>
      <c r="BQ91" s="197">
        <v>-0.49400185367739002</v>
      </c>
      <c r="BR91" s="269">
        <v>0.24452749220068501</v>
      </c>
      <c r="BS91" s="197">
        <v>0.11739628944007301</v>
      </c>
      <c r="BT91" s="269">
        <v>0.219241025561281</v>
      </c>
      <c r="BU91" s="197">
        <v>-0.21395586981336001</v>
      </c>
      <c r="BV91" s="269">
        <v>0.23547189700011301</v>
      </c>
      <c r="BW91" s="197">
        <v>-0.28154525561080401</v>
      </c>
      <c r="BX91" s="269">
        <v>0.216316865292774</v>
      </c>
      <c r="BY91" s="197">
        <v>-1.9277713127645101E-2</v>
      </c>
      <c r="BZ91" s="269">
        <v>0.26064314857479998</v>
      </c>
      <c r="CA91" s="197">
        <v>1.33078708562965E-2</v>
      </c>
      <c r="CB91" s="269">
        <v>0.14961421563802799</v>
      </c>
      <c r="CC91" s="197">
        <v>-0.22595052720011299</v>
      </c>
      <c r="CD91" s="269">
        <v>0.16288668948867799</v>
      </c>
      <c r="CE91" s="197">
        <v>0.213662802899658</v>
      </c>
      <c r="CF91" s="269">
        <v>0.26788007520959201</v>
      </c>
      <c r="CG91" s="197">
        <v>-7.8736602217965204E-2</v>
      </c>
      <c r="CH91" s="269">
        <v>0.20904644653482399</v>
      </c>
      <c r="CI91" s="197">
        <v>3.8035817677055397E-2</v>
      </c>
      <c r="CJ91" s="269">
        <v>0.20063399485429501</v>
      </c>
      <c r="CK91" s="197">
        <v>-0.29681990990053497</v>
      </c>
      <c r="CL91" s="269">
        <v>0.19643568669693401</v>
      </c>
      <c r="CM91" s="197">
        <v>0.10384943004295</v>
      </c>
      <c r="CN91" s="269">
        <v>0.216610888302572</v>
      </c>
      <c r="CO91" s="197">
        <v>0.130995983614866</v>
      </c>
      <c r="CP91" s="269">
        <v>0.287213575783615</v>
      </c>
      <c r="CQ91" s="197">
        <v>0.74596886479582103</v>
      </c>
      <c r="CR91" s="269">
        <v>0.23435926886740699</v>
      </c>
      <c r="CS91" s="197">
        <v>4.5009599912636196</v>
      </c>
      <c r="CT91" s="277">
        <v>1.8378757064026401</v>
      </c>
    </row>
    <row r="92" spans="1:98" ht="12.95" customHeight="1" x14ac:dyDescent="0.2">
      <c r="A92" s="2" t="s">
        <v>375</v>
      </c>
      <c r="B92" s="37">
        <v>3</v>
      </c>
      <c r="C92" s="197">
        <v>0.31226655703105199</v>
      </c>
      <c r="D92" s="269">
        <v>0.226162284320923</v>
      </c>
      <c r="E92" s="197">
        <v>-0.203104826272926</v>
      </c>
      <c r="F92" s="269">
        <v>0.227207494577567</v>
      </c>
      <c r="G92" s="197">
        <v>0.22633760082548701</v>
      </c>
      <c r="H92" s="269">
        <v>0.29444319880953201</v>
      </c>
      <c r="I92" s="197">
        <v>4.6953478262175802E-2</v>
      </c>
      <c r="J92" s="269">
        <v>0.15416512713864799</v>
      </c>
      <c r="K92" s="197">
        <v>8.68256894639753E-2</v>
      </c>
      <c r="L92" s="269">
        <v>0.213322539587921</v>
      </c>
      <c r="M92" s="197">
        <v>-2.7853309316416101E-2</v>
      </c>
      <c r="N92" s="269">
        <v>0.22498558819648701</v>
      </c>
      <c r="O92" s="197">
        <v>-1.54065643165005E-2</v>
      </c>
      <c r="P92" s="269">
        <v>8.3612042144860094E-2</v>
      </c>
      <c r="Q92" s="197">
        <v>-0.37005639369752802</v>
      </c>
      <c r="R92" s="269">
        <v>0.12506057084112299</v>
      </c>
      <c r="S92" s="197">
        <v>0.22150185771012801</v>
      </c>
      <c r="T92" s="269">
        <v>0.13243650851021299</v>
      </c>
      <c r="U92" s="197">
        <v>2.2639387708357901E-2</v>
      </c>
      <c r="V92" s="269">
        <v>0.16594234361684601</v>
      </c>
      <c r="W92" s="197">
        <v>-7.5709361892544194E-2</v>
      </c>
      <c r="X92" s="269">
        <v>0.12329165102754901</v>
      </c>
      <c r="Y92" s="197">
        <v>-0.161207558428138</v>
      </c>
      <c r="Z92" s="269">
        <v>9.8481365075662602E-2</v>
      </c>
      <c r="AA92" s="197">
        <v>0.12487038684886</v>
      </c>
      <c r="AB92" s="269">
        <v>0.18194080534631701</v>
      </c>
      <c r="AC92" s="197">
        <v>0.27658538224405299</v>
      </c>
      <c r="AD92" s="269">
        <v>0.18195565638997999</v>
      </c>
      <c r="AE92" s="197">
        <v>0.25600825676397898</v>
      </c>
      <c r="AF92" s="269">
        <v>0.112765442085954</v>
      </c>
      <c r="AG92" s="197">
        <v>1.32272972065046</v>
      </c>
      <c r="AH92" s="269">
        <v>0.744694454767167</v>
      </c>
      <c r="AI92" s="197">
        <v>0.307849965858848</v>
      </c>
      <c r="AJ92" s="269">
        <v>0.2266257297175</v>
      </c>
      <c r="AK92" s="197">
        <v>-0.19902351939752599</v>
      </c>
      <c r="AL92" s="269">
        <v>0.227391311538266</v>
      </c>
      <c r="AM92" s="197">
        <v>0.210178537066987</v>
      </c>
      <c r="AN92" s="269">
        <v>0.298798094651262</v>
      </c>
      <c r="AO92" s="197">
        <v>4.6571444618981397E-2</v>
      </c>
      <c r="AP92" s="269">
        <v>0.15445245842185501</v>
      </c>
      <c r="AQ92" s="197">
        <v>0.100018396856646</v>
      </c>
      <c r="AR92" s="269">
        <v>0.213093678540279</v>
      </c>
      <c r="AS92" s="197">
        <v>-2.3089172175903099E-2</v>
      </c>
      <c r="AT92" s="269">
        <v>0.22422061522954401</v>
      </c>
      <c r="AU92" s="197">
        <v>-1.0053057699685099E-3</v>
      </c>
      <c r="AV92" s="269">
        <v>8.1369558180267199E-2</v>
      </c>
      <c r="AW92" s="197">
        <v>-0.39308163547366398</v>
      </c>
      <c r="AX92" s="269">
        <v>0.126044814337227</v>
      </c>
      <c r="AY92" s="197">
        <v>0.212933962666293</v>
      </c>
      <c r="AZ92" s="269">
        <v>0.13144983591557799</v>
      </c>
      <c r="BA92" s="197">
        <v>3.2017196621622099E-2</v>
      </c>
      <c r="BB92" s="269">
        <v>0.16538208826819101</v>
      </c>
      <c r="BC92" s="197">
        <v>-8.24804710671415E-2</v>
      </c>
      <c r="BD92" s="269">
        <v>0.12299872751749</v>
      </c>
      <c r="BE92" s="197">
        <v>-0.15905209577669999</v>
      </c>
      <c r="BF92" s="269">
        <v>9.8320083563309402E-2</v>
      </c>
      <c r="BG92" s="197">
        <v>0.12333888412864499</v>
      </c>
      <c r="BH92" s="269">
        <v>0.18144379345487199</v>
      </c>
      <c r="BI92" s="197">
        <v>0.27422725465622</v>
      </c>
      <c r="BJ92" s="269">
        <v>0.183137759686746</v>
      </c>
      <c r="BK92" s="197">
        <v>0.234848590481117</v>
      </c>
      <c r="BL92" s="269">
        <v>0.115972374495495</v>
      </c>
      <c r="BM92" s="197">
        <v>1.7118727355924499</v>
      </c>
      <c r="BN92" s="269">
        <v>0.87708012239627098</v>
      </c>
      <c r="BO92" s="197">
        <v>0.32851634456700302</v>
      </c>
      <c r="BP92" s="269">
        <v>0.22922651563739699</v>
      </c>
      <c r="BQ92" s="197">
        <v>-0.214967407893391</v>
      </c>
      <c r="BR92" s="269">
        <v>0.230238302084113</v>
      </c>
      <c r="BS92" s="197">
        <v>0.204489912482894</v>
      </c>
      <c r="BT92" s="269">
        <v>0.29797311534042598</v>
      </c>
      <c r="BU92" s="197">
        <v>6.3090728928398995E-2</v>
      </c>
      <c r="BV92" s="269">
        <v>0.15474817346542999</v>
      </c>
      <c r="BW92" s="197">
        <v>0.124351884455664</v>
      </c>
      <c r="BX92" s="269">
        <v>0.21555232314689701</v>
      </c>
      <c r="BY92" s="197">
        <v>-4.7028400139505502E-2</v>
      </c>
      <c r="BZ92" s="269">
        <v>0.22567600078688399</v>
      </c>
      <c r="CA92" s="197">
        <v>1.8682991209629199E-3</v>
      </c>
      <c r="CB92" s="269">
        <v>8.1363545747453303E-2</v>
      </c>
      <c r="CC92" s="197">
        <v>-0.38473813855121403</v>
      </c>
      <c r="CD92" s="269">
        <v>0.125687812220419</v>
      </c>
      <c r="CE92" s="197">
        <v>0.21038501306728399</v>
      </c>
      <c r="CF92" s="269">
        <v>0.13237117143104099</v>
      </c>
      <c r="CG92" s="197">
        <v>2.4199443940344501E-2</v>
      </c>
      <c r="CH92" s="269">
        <v>0.165746192617687</v>
      </c>
      <c r="CI92" s="197">
        <v>-7.8777726909452006E-2</v>
      </c>
      <c r="CJ92" s="269">
        <v>0.121231199875504</v>
      </c>
      <c r="CK92" s="197">
        <v>-0.17652761346940399</v>
      </c>
      <c r="CL92" s="269">
        <v>9.7052301317397699E-2</v>
      </c>
      <c r="CM92" s="197">
        <v>0.101707427163524</v>
      </c>
      <c r="CN92" s="269">
        <v>0.18165509565289101</v>
      </c>
      <c r="CO92" s="197">
        <v>0.25224854159664201</v>
      </c>
      <c r="CP92" s="269">
        <v>0.18281735638711899</v>
      </c>
      <c r="CQ92" s="197">
        <v>0.248683698746785</v>
      </c>
      <c r="CR92" s="269">
        <v>0.11588184067344399</v>
      </c>
      <c r="CS92" s="197">
        <v>2.1614459317643502</v>
      </c>
      <c r="CT92" s="277">
        <v>0.97471852205901799</v>
      </c>
    </row>
    <row r="93" spans="1:98" ht="12.95" customHeight="1" x14ac:dyDescent="0.2">
      <c r="A93" s="2" t="s">
        <v>377</v>
      </c>
      <c r="B93" s="37">
        <v>3</v>
      </c>
      <c r="C93" s="197">
        <v>4.8011858823982304E-3</v>
      </c>
      <c r="D93" s="269">
        <v>0.214309277654952</v>
      </c>
      <c r="E93" s="197">
        <v>-0.13551211530996901</v>
      </c>
      <c r="F93" s="269">
        <v>0.22948640543638699</v>
      </c>
      <c r="G93" s="197">
        <v>0.32666245350947498</v>
      </c>
      <c r="H93" s="269">
        <v>0.25638540424502798</v>
      </c>
      <c r="I93" s="197">
        <v>-0.48898381035173799</v>
      </c>
      <c r="J93" s="269">
        <v>0.280807120490079</v>
      </c>
      <c r="K93" s="197">
        <v>-0.11548099799263301</v>
      </c>
      <c r="L93" s="269">
        <v>0.24505219799223099</v>
      </c>
      <c r="M93" s="197">
        <v>4.44354867263183E-2</v>
      </c>
      <c r="N93" s="269">
        <v>0.23904220715340899</v>
      </c>
      <c r="O93" s="197">
        <v>-0.143964443089655</v>
      </c>
      <c r="P93" s="269">
        <v>0.14647970723505799</v>
      </c>
      <c r="Q93" s="197">
        <v>0.15102451123237501</v>
      </c>
      <c r="R93" s="269">
        <v>0.31050956597087898</v>
      </c>
      <c r="S93" s="197">
        <v>0.172444642757868</v>
      </c>
      <c r="T93" s="269">
        <v>0.20429113093606499</v>
      </c>
      <c r="U93" s="197">
        <v>6.1675084593152699E-2</v>
      </c>
      <c r="V93" s="269">
        <v>0.282457263010298</v>
      </c>
      <c r="W93" s="197">
        <v>0.158864249958139</v>
      </c>
      <c r="X93" s="269">
        <v>0.119271386420606</v>
      </c>
      <c r="Y93" s="197">
        <v>7.4322890569143402E-2</v>
      </c>
      <c r="Z93" s="269">
        <v>0.14707646158762</v>
      </c>
      <c r="AA93" s="197">
        <v>0.118683902892614</v>
      </c>
      <c r="AB93" s="269">
        <v>0.24109589353505501</v>
      </c>
      <c r="AC93" s="197">
        <v>0.151801924190482</v>
      </c>
      <c r="AD93" s="269">
        <v>0.21117778528139</v>
      </c>
      <c r="AE93" s="197">
        <v>7.99202316745765E-2</v>
      </c>
      <c r="AF93" s="269">
        <v>0.23172787336350401</v>
      </c>
      <c r="AG93" s="197">
        <v>1.3192082493025401</v>
      </c>
      <c r="AH93" s="269">
        <v>0.73064450067280895</v>
      </c>
      <c r="AI93" s="197">
        <v>-8.1514303917893192E-3</v>
      </c>
      <c r="AJ93" s="269">
        <v>0.19887376020865499</v>
      </c>
      <c r="AK93" s="197">
        <v>-0.12618979819437801</v>
      </c>
      <c r="AL93" s="269">
        <v>0.22347926288252601</v>
      </c>
      <c r="AM93" s="197">
        <v>0.43230523616310601</v>
      </c>
      <c r="AN93" s="269">
        <v>0.25531584022058001</v>
      </c>
      <c r="AO93" s="197">
        <v>-0.50993120944881298</v>
      </c>
      <c r="AP93" s="269">
        <v>0.27373063601764003</v>
      </c>
      <c r="AQ93" s="197">
        <v>-0.15687207172296</v>
      </c>
      <c r="AR93" s="269">
        <v>0.23933216339060601</v>
      </c>
      <c r="AS93" s="197">
        <v>2.1319037402571999E-2</v>
      </c>
      <c r="AT93" s="269">
        <v>0.22749124337943699</v>
      </c>
      <c r="AU93" s="197">
        <v>-0.11496694241375</v>
      </c>
      <c r="AV93" s="269">
        <v>0.139052290537555</v>
      </c>
      <c r="AW93" s="197">
        <v>7.6023567768754699E-2</v>
      </c>
      <c r="AX93" s="269">
        <v>0.29258493265803698</v>
      </c>
      <c r="AY93" s="197">
        <v>0.22349483321737201</v>
      </c>
      <c r="AZ93" s="269">
        <v>0.20662537167907599</v>
      </c>
      <c r="BA93" s="197">
        <v>9.5360607650158705E-2</v>
      </c>
      <c r="BB93" s="269">
        <v>0.27091622200461402</v>
      </c>
      <c r="BC93" s="197">
        <v>0.118471537093015</v>
      </c>
      <c r="BD93" s="269">
        <v>0.12074755199147801</v>
      </c>
      <c r="BE93" s="197">
        <v>0.104086495187224</v>
      </c>
      <c r="BF93" s="269">
        <v>0.150580145462552</v>
      </c>
      <c r="BG93" s="197">
        <v>0.158565825001137</v>
      </c>
      <c r="BH93" s="269">
        <v>0.237045234235055</v>
      </c>
      <c r="BI93" s="197">
        <v>0.14425145553313101</v>
      </c>
      <c r="BJ93" s="269">
        <v>0.20098860601037699</v>
      </c>
      <c r="BK93" s="197">
        <v>0.103998729887541</v>
      </c>
      <c r="BL93" s="269">
        <v>0.22154688821416799</v>
      </c>
      <c r="BM93" s="197">
        <v>6.3031158432799801</v>
      </c>
      <c r="BN93" s="269">
        <v>1.28796223811911</v>
      </c>
      <c r="BO93" s="197">
        <v>1.5372715776202099E-2</v>
      </c>
      <c r="BP93" s="269">
        <v>0.20118339217692099</v>
      </c>
      <c r="BQ93" s="197">
        <v>-0.101560935407699</v>
      </c>
      <c r="BR93" s="269">
        <v>0.226994873038463</v>
      </c>
      <c r="BS93" s="197">
        <v>0.39260513924132001</v>
      </c>
      <c r="BT93" s="269">
        <v>0.259912517713908</v>
      </c>
      <c r="BU93" s="197">
        <v>-0.49057437766782203</v>
      </c>
      <c r="BV93" s="269">
        <v>0.27546220237644897</v>
      </c>
      <c r="BW93" s="197">
        <v>-0.17922225087952201</v>
      </c>
      <c r="BX93" s="269">
        <v>0.234768072270296</v>
      </c>
      <c r="BY93" s="197">
        <v>3.7715593330737603E-2</v>
      </c>
      <c r="BZ93" s="269">
        <v>0.22721827755944299</v>
      </c>
      <c r="CA93" s="197">
        <v>-0.111737552202097</v>
      </c>
      <c r="CB93" s="269">
        <v>0.13989315463011601</v>
      </c>
      <c r="CC93" s="197">
        <v>7.6490646323795694E-2</v>
      </c>
      <c r="CD93" s="269">
        <v>0.292898829705313</v>
      </c>
      <c r="CE93" s="197">
        <v>0.20502449491935501</v>
      </c>
      <c r="CF93" s="269">
        <v>0.208486409812741</v>
      </c>
      <c r="CG93" s="197">
        <v>7.6757414925758993E-2</v>
      </c>
      <c r="CH93" s="269">
        <v>0.27142035541937798</v>
      </c>
      <c r="CI93" s="197">
        <v>0.11797099591883201</v>
      </c>
      <c r="CJ93" s="269">
        <v>0.12174730525111201</v>
      </c>
      <c r="CK93" s="197">
        <v>9.71055813534175E-2</v>
      </c>
      <c r="CL93" s="269">
        <v>0.15399902934044599</v>
      </c>
      <c r="CM93" s="197">
        <v>0.17312072927448699</v>
      </c>
      <c r="CN93" s="269">
        <v>0.24462389936672099</v>
      </c>
      <c r="CO93" s="197">
        <v>0.138139179872171</v>
      </c>
      <c r="CP93" s="269">
        <v>0.200339240050287</v>
      </c>
      <c r="CQ93" s="197">
        <v>0.108312849979875</v>
      </c>
      <c r="CR93" s="269">
        <v>0.218760923498759</v>
      </c>
      <c r="CS93" s="197">
        <v>6.9272219295128199</v>
      </c>
      <c r="CT93" s="277">
        <v>1.5388692305084599</v>
      </c>
    </row>
    <row r="94" spans="1:98" ht="12.95" customHeight="1" x14ac:dyDescent="0.2">
      <c r="A94" s="2" t="s">
        <v>382</v>
      </c>
      <c r="B94" s="37">
        <v>3</v>
      </c>
      <c r="C94" s="197">
        <v>-0.54660773981816801</v>
      </c>
      <c r="D94" s="269">
        <v>0.216778085612819</v>
      </c>
      <c r="E94" s="197">
        <v>-4.3783430753888401E-2</v>
      </c>
      <c r="F94" s="269">
        <v>0.23954463601218301</v>
      </c>
      <c r="G94" s="197">
        <v>0.398281171137158</v>
      </c>
      <c r="H94" s="269">
        <v>0.233342886792719</v>
      </c>
      <c r="I94" s="197">
        <v>0.18083698567227799</v>
      </c>
      <c r="J94" s="269">
        <v>0.19399693175382501</v>
      </c>
      <c r="K94" s="197">
        <v>8.1859409018959495E-2</v>
      </c>
      <c r="L94" s="269">
        <v>0.21864080418241999</v>
      </c>
      <c r="M94" s="197">
        <v>0.47875713067435899</v>
      </c>
      <c r="N94" s="269">
        <v>0.22579954763964899</v>
      </c>
      <c r="O94" s="197">
        <v>0.13058994726015499</v>
      </c>
      <c r="P94" s="269">
        <v>0.17353461827306799</v>
      </c>
      <c r="Q94" s="197">
        <v>-0.42055890995904699</v>
      </c>
      <c r="R94" s="269">
        <v>0.181239875587768</v>
      </c>
      <c r="S94" s="197">
        <v>3.6665055291697099E-2</v>
      </c>
      <c r="T94" s="269">
        <v>0.33055960269807799</v>
      </c>
      <c r="U94" s="197">
        <v>0.25081802612207899</v>
      </c>
      <c r="V94" s="269">
        <v>0.23406439538451099</v>
      </c>
      <c r="W94" s="197">
        <v>7.8942011838379997E-2</v>
      </c>
      <c r="X94" s="269">
        <v>0.19839549250965899</v>
      </c>
      <c r="Y94" s="197">
        <v>1.0259165782446299E-2</v>
      </c>
      <c r="Z94" s="269">
        <v>0.200635784557781</v>
      </c>
      <c r="AA94" s="197">
        <v>-2.0432843116483999E-2</v>
      </c>
      <c r="AB94" s="269">
        <v>0.23357238146203699</v>
      </c>
      <c r="AC94" s="197">
        <v>0.302289972502157</v>
      </c>
      <c r="AD94" s="269">
        <v>0.21239608502204099</v>
      </c>
      <c r="AE94" s="197">
        <v>8.0753133071757494E-2</v>
      </c>
      <c r="AF94" s="269">
        <v>0.19836555670796899</v>
      </c>
      <c r="AG94" s="197">
        <v>3.4098369477172601</v>
      </c>
      <c r="AH94" s="269">
        <v>1.5292958917339801</v>
      </c>
      <c r="AI94" s="197">
        <v>-0.51532207580519296</v>
      </c>
      <c r="AJ94" s="269">
        <v>0.223842052336757</v>
      </c>
      <c r="AK94" s="197">
        <v>1.1128274382982001E-2</v>
      </c>
      <c r="AL94" s="269">
        <v>0.24413549682934099</v>
      </c>
      <c r="AM94" s="197">
        <v>0.36432651286074702</v>
      </c>
      <c r="AN94" s="269">
        <v>0.231400005639016</v>
      </c>
      <c r="AO94" s="197">
        <v>0.16576688640463</v>
      </c>
      <c r="AP94" s="269">
        <v>0.193008099353671</v>
      </c>
      <c r="AQ94" s="197">
        <v>5.3521026536543198E-2</v>
      </c>
      <c r="AR94" s="269">
        <v>0.21900689863493</v>
      </c>
      <c r="AS94" s="197">
        <v>0.46949900507569797</v>
      </c>
      <c r="AT94" s="269">
        <v>0.22510180852811801</v>
      </c>
      <c r="AU94" s="197">
        <v>0.114554964255557</v>
      </c>
      <c r="AV94" s="269">
        <v>0.17534682316884501</v>
      </c>
      <c r="AW94" s="197">
        <v>-0.42510409300200003</v>
      </c>
      <c r="AX94" s="269">
        <v>0.183357256632281</v>
      </c>
      <c r="AY94" s="197">
        <v>5.1316602971890397E-2</v>
      </c>
      <c r="AZ94" s="269">
        <v>0.33729988159400698</v>
      </c>
      <c r="BA94" s="197">
        <v>0.273559884366677</v>
      </c>
      <c r="BB94" s="269">
        <v>0.237239139419821</v>
      </c>
      <c r="BC94" s="197">
        <v>6.4666425784388804E-2</v>
      </c>
      <c r="BD94" s="269">
        <v>0.198487167595192</v>
      </c>
      <c r="BE94" s="197">
        <v>1.73380346479808E-2</v>
      </c>
      <c r="BF94" s="269">
        <v>0.20398101603256999</v>
      </c>
      <c r="BG94" s="197">
        <v>-3.2415657425327399E-2</v>
      </c>
      <c r="BH94" s="269">
        <v>0.233410478956665</v>
      </c>
      <c r="BI94" s="197">
        <v>0.26522941995685001</v>
      </c>
      <c r="BJ94" s="269">
        <v>0.21283627847644801</v>
      </c>
      <c r="BK94" s="197">
        <v>6.6608724845200001E-2</v>
      </c>
      <c r="BL94" s="269">
        <v>0.197314639473296</v>
      </c>
      <c r="BM94" s="197">
        <v>4.13175496977221</v>
      </c>
      <c r="BN94" s="269">
        <v>1.64282886876187</v>
      </c>
      <c r="BO94" s="197">
        <v>-0.49619449084245798</v>
      </c>
      <c r="BP94" s="269">
        <v>0.22690724172365501</v>
      </c>
      <c r="BQ94" s="197">
        <v>-6.0185337572408104E-4</v>
      </c>
      <c r="BR94" s="269">
        <v>0.24750710049491101</v>
      </c>
      <c r="BS94" s="197">
        <v>0.36503566594803899</v>
      </c>
      <c r="BT94" s="269">
        <v>0.23073622772864399</v>
      </c>
      <c r="BU94" s="197">
        <v>0.137685453577894</v>
      </c>
      <c r="BV94" s="269">
        <v>0.19194816156585601</v>
      </c>
      <c r="BW94" s="197">
        <v>4.9593384690501501E-2</v>
      </c>
      <c r="BX94" s="269">
        <v>0.21920417093626701</v>
      </c>
      <c r="BY94" s="197">
        <v>0.45725200239430602</v>
      </c>
      <c r="BZ94" s="269">
        <v>0.22804840508490801</v>
      </c>
      <c r="CA94" s="197">
        <v>0.110181386669725</v>
      </c>
      <c r="CB94" s="269">
        <v>0.175458981262608</v>
      </c>
      <c r="CC94" s="197">
        <v>-0.40979310845948902</v>
      </c>
      <c r="CD94" s="269">
        <v>0.18047912756378101</v>
      </c>
      <c r="CE94" s="197">
        <v>4.0394826209555298E-2</v>
      </c>
      <c r="CF94" s="269">
        <v>0.33128311599592503</v>
      </c>
      <c r="CG94" s="197">
        <v>0.277789992528296</v>
      </c>
      <c r="CH94" s="269">
        <v>0.236436077941553</v>
      </c>
      <c r="CI94" s="197">
        <v>8.5848376420223305E-2</v>
      </c>
      <c r="CJ94" s="269">
        <v>0.19524613038821101</v>
      </c>
      <c r="CK94" s="197">
        <v>-2.5339673493681599E-2</v>
      </c>
      <c r="CL94" s="269">
        <v>0.20539855547849301</v>
      </c>
      <c r="CM94" s="197">
        <v>-6.0454473665361901E-3</v>
      </c>
      <c r="CN94" s="269">
        <v>0.233056094364261</v>
      </c>
      <c r="CO94" s="197">
        <v>0.278823696263096</v>
      </c>
      <c r="CP94" s="269">
        <v>0.210901174301833</v>
      </c>
      <c r="CQ94" s="197">
        <v>4.7674761517038103E-2</v>
      </c>
      <c r="CR94" s="269">
        <v>0.19692745587123101</v>
      </c>
      <c r="CS94" s="197">
        <v>4.6467446867720303</v>
      </c>
      <c r="CT94" s="277">
        <v>1.76856791453332</v>
      </c>
    </row>
    <row r="95" spans="1:98" ht="12.95" customHeight="1" x14ac:dyDescent="0.2">
      <c r="A95" s="2" t="s">
        <v>386</v>
      </c>
      <c r="B95" s="37">
        <v>3</v>
      </c>
      <c r="C95" s="197">
        <v>0.28193528263753997</v>
      </c>
      <c r="D95" s="269">
        <v>0.22518719085045599</v>
      </c>
      <c r="E95" s="197">
        <v>-5.0518143690735103E-2</v>
      </c>
      <c r="F95" s="269">
        <v>0.25946276881473501</v>
      </c>
      <c r="G95" s="197">
        <v>0.13555327179794099</v>
      </c>
      <c r="H95" s="269">
        <v>0.24418850155157601</v>
      </c>
      <c r="I95" s="197">
        <v>0.330965013330555</v>
      </c>
      <c r="J95" s="269">
        <v>0.232747770373983</v>
      </c>
      <c r="K95" s="197">
        <v>-9.3399243549548497E-2</v>
      </c>
      <c r="L95" s="269">
        <v>0.17740978032975799</v>
      </c>
      <c r="M95" s="197">
        <v>-0.19004024158750199</v>
      </c>
      <c r="N95" s="269">
        <v>0.168418185794525</v>
      </c>
      <c r="O95" s="197">
        <v>-0.15873953994918799</v>
      </c>
      <c r="P95" s="269">
        <v>7.3233144715385001E-2</v>
      </c>
      <c r="Q95" s="197">
        <v>-0.108320253725512</v>
      </c>
      <c r="R95" s="269">
        <v>0.15690532052749001</v>
      </c>
      <c r="S95" s="197">
        <v>0.306713779927898</v>
      </c>
      <c r="T95" s="269">
        <v>0.13221050404035001</v>
      </c>
      <c r="U95" s="197">
        <v>2.0291945852820899E-2</v>
      </c>
      <c r="V95" s="269">
        <v>0.15923178838937599</v>
      </c>
      <c r="W95" s="197">
        <v>-5.9819292987586099E-2</v>
      </c>
      <c r="X95" s="269">
        <v>0.114153843984654</v>
      </c>
      <c r="Y95" s="197">
        <v>-7.3012990622038906E-2</v>
      </c>
      <c r="Z95" s="269">
        <v>0.102058850215164</v>
      </c>
      <c r="AA95" s="197">
        <v>-4.9859441648813098E-2</v>
      </c>
      <c r="AB95" s="269">
        <v>0.19457464696096699</v>
      </c>
      <c r="AC95" s="197">
        <v>5.3671303144875997E-2</v>
      </c>
      <c r="AD95" s="269">
        <v>0.169048550351</v>
      </c>
      <c r="AE95" s="197">
        <v>4.8818869473339098E-2</v>
      </c>
      <c r="AF95" s="269">
        <v>0.135568385507815</v>
      </c>
      <c r="AG95" s="197">
        <v>1.1302637933022199</v>
      </c>
      <c r="AH95" s="269">
        <v>0.45469246758276499</v>
      </c>
      <c r="AI95" s="197">
        <v>0.28938909406716301</v>
      </c>
      <c r="AJ95" s="269">
        <v>0.22568468815790099</v>
      </c>
      <c r="AK95" s="197">
        <v>-4.06075662395586E-2</v>
      </c>
      <c r="AL95" s="269">
        <v>0.26171149259888499</v>
      </c>
      <c r="AM95" s="197">
        <v>0.108979981066628</v>
      </c>
      <c r="AN95" s="269">
        <v>0.247752516110781</v>
      </c>
      <c r="AO95" s="197">
        <v>0.34017879422821501</v>
      </c>
      <c r="AP95" s="269">
        <v>0.234837442807524</v>
      </c>
      <c r="AQ95" s="197">
        <v>-0.103613243971606</v>
      </c>
      <c r="AR95" s="269">
        <v>0.17323474563326799</v>
      </c>
      <c r="AS95" s="197">
        <v>-0.192243700689194</v>
      </c>
      <c r="AT95" s="269">
        <v>0.16725688932435101</v>
      </c>
      <c r="AU95" s="197">
        <v>-0.15685739628054199</v>
      </c>
      <c r="AV95" s="269">
        <v>7.3308132329175005E-2</v>
      </c>
      <c r="AW95" s="197">
        <v>-0.107440819909966</v>
      </c>
      <c r="AX95" s="269">
        <v>0.159876995533036</v>
      </c>
      <c r="AY95" s="197">
        <v>0.25269278267235801</v>
      </c>
      <c r="AZ95" s="269">
        <v>0.131821510538497</v>
      </c>
      <c r="BA95" s="197">
        <v>6.8818893491511901E-3</v>
      </c>
      <c r="BB95" s="269">
        <v>0.16362854594732801</v>
      </c>
      <c r="BC95" s="197">
        <v>-6.7540896743393197E-2</v>
      </c>
      <c r="BD95" s="269">
        <v>0.11436984760090101</v>
      </c>
      <c r="BE95" s="197">
        <v>-5.1817994118854897E-2</v>
      </c>
      <c r="BF95" s="269">
        <v>0.100024114993821</v>
      </c>
      <c r="BG95" s="197">
        <v>-4.8624800345788602E-2</v>
      </c>
      <c r="BH95" s="269">
        <v>0.193088290757087</v>
      </c>
      <c r="BI95" s="197">
        <v>6.9968795013251095E-2</v>
      </c>
      <c r="BJ95" s="269">
        <v>0.16934540264072301</v>
      </c>
      <c r="BK95" s="197">
        <v>2.3914089123374699E-2</v>
      </c>
      <c r="BL95" s="269">
        <v>0.13816676242902201</v>
      </c>
      <c r="BM95" s="197">
        <v>2.08410270319964</v>
      </c>
      <c r="BN95" s="269">
        <v>0.62428833107706805</v>
      </c>
      <c r="BO95" s="197">
        <v>0.28738164061528898</v>
      </c>
      <c r="BP95" s="269">
        <v>0.220824595994628</v>
      </c>
      <c r="BQ95" s="197">
        <v>-7.7140379652132093E-2</v>
      </c>
      <c r="BR95" s="269">
        <v>0.24698752289124201</v>
      </c>
      <c r="BS95" s="197">
        <v>0.13611272995183901</v>
      </c>
      <c r="BT95" s="269">
        <v>0.24360376663465</v>
      </c>
      <c r="BU95" s="197">
        <v>0.28922158447902102</v>
      </c>
      <c r="BV95" s="269">
        <v>0.238165302225047</v>
      </c>
      <c r="BW95" s="197">
        <v>-9.4224940981287197E-2</v>
      </c>
      <c r="BX95" s="269">
        <v>0.16959285439590299</v>
      </c>
      <c r="BY95" s="197">
        <v>-0.18972675897105701</v>
      </c>
      <c r="BZ95" s="269">
        <v>0.16310191636642901</v>
      </c>
      <c r="CA95" s="197">
        <v>-0.111933048796462</v>
      </c>
      <c r="CB95" s="269">
        <v>7.4103017652436695E-2</v>
      </c>
      <c r="CC95" s="197">
        <v>-0.12564778205824401</v>
      </c>
      <c r="CD95" s="269">
        <v>0.161415185222722</v>
      </c>
      <c r="CE95" s="197">
        <v>0.23767768787068599</v>
      </c>
      <c r="CF95" s="269">
        <v>0.134872008712692</v>
      </c>
      <c r="CG95" s="197">
        <v>6.3101591970717699E-2</v>
      </c>
      <c r="CH95" s="269">
        <v>0.16069529847005501</v>
      </c>
      <c r="CI95" s="197">
        <v>-0.128273055625934</v>
      </c>
      <c r="CJ95" s="269">
        <v>0.114099594728599</v>
      </c>
      <c r="CK95" s="197">
        <v>-4.2308784543713202E-2</v>
      </c>
      <c r="CL95" s="269">
        <v>9.8581880254274001E-2</v>
      </c>
      <c r="CM95" s="197">
        <v>-6.4387203124033607E-2</v>
      </c>
      <c r="CN95" s="269">
        <v>0.196288048448862</v>
      </c>
      <c r="CO95" s="197">
        <v>4.9994692352276798E-2</v>
      </c>
      <c r="CP95" s="269">
        <v>0.16724721480118901</v>
      </c>
      <c r="CQ95" s="197">
        <v>5.72608727198591E-2</v>
      </c>
      <c r="CR95" s="269">
        <v>0.13974478437342999</v>
      </c>
      <c r="CS95" s="197">
        <v>3.18285059519987</v>
      </c>
      <c r="CT95" s="277">
        <v>0.77975244004790201</v>
      </c>
    </row>
    <row r="96" spans="1:98" ht="12.95" customHeight="1" x14ac:dyDescent="0.2">
      <c r="A96" s="2" t="s">
        <v>387</v>
      </c>
      <c r="B96" s="37">
        <v>3</v>
      </c>
      <c r="C96" s="197">
        <v>0.52328491195159099</v>
      </c>
      <c r="D96" s="269">
        <v>0.31543952414578302</v>
      </c>
      <c r="E96" s="197">
        <v>-2.1368257734526198E-2</v>
      </c>
      <c r="F96" s="269">
        <v>0.28685529998854298</v>
      </c>
      <c r="G96" s="197">
        <v>4.6271799556387598E-2</v>
      </c>
      <c r="H96" s="269">
        <v>0.31008738349947901</v>
      </c>
      <c r="I96" s="197">
        <v>0.50246442037583405</v>
      </c>
      <c r="J96" s="269">
        <v>0.24895176893231999</v>
      </c>
      <c r="K96" s="197">
        <v>0.323774267838628</v>
      </c>
      <c r="L96" s="269">
        <v>0.245025990749518</v>
      </c>
      <c r="M96" s="197">
        <v>-0.17985820539903599</v>
      </c>
      <c r="N96" s="269">
        <v>0.25415316760289902</v>
      </c>
      <c r="O96" s="197">
        <v>0.15199413242024401</v>
      </c>
      <c r="P96" s="269">
        <v>0.144453622271489</v>
      </c>
      <c r="Q96" s="197">
        <v>-0.498371942841358</v>
      </c>
      <c r="R96" s="269">
        <v>0.21560260239853299</v>
      </c>
      <c r="S96" s="197">
        <v>0.12930912894247301</v>
      </c>
      <c r="T96" s="269">
        <v>0.192172930731246</v>
      </c>
      <c r="U96" s="197">
        <v>-0.50510886919597497</v>
      </c>
      <c r="V96" s="269">
        <v>0.283441320599499</v>
      </c>
      <c r="W96" s="197">
        <v>-0.25782927635213998</v>
      </c>
      <c r="X96" s="269">
        <v>0.20806954585742701</v>
      </c>
      <c r="Y96" s="197">
        <v>0.400305464950034</v>
      </c>
      <c r="Z96" s="269">
        <v>0.21200430432713099</v>
      </c>
      <c r="AA96" s="197">
        <v>-5.2207646964691101E-2</v>
      </c>
      <c r="AB96" s="269">
        <v>0.39132010251708099</v>
      </c>
      <c r="AC96" s="197">
        <v>0.300661762544778</v>
      </c>
      <c r="AD96" s="269">
        <v>0.230837885050476</v>
      </c>
      <c r="AE96" s="197">
        <v>-0.33654768108505201</v>
      </c>
      <c r="AF96" s="269">
        <v>0.21916185376271599</v>
      </c>
      <c r="AG96" s="197">
        <v>2.8359024032749098</v>
      </c>
      <c r="AH96" s="269">
        <v>1.42710268721369</v>
      </c>
      <c r="AI96" s="197">
        <v>0.49368544086989302</v>
      </c>
      <c r="AJ96" s="269">
        <v>0.30989021613267498</v>
      </c>
      <c r="AK96" s="197">
        <v>4.7994795959672001E-2</v>
      </c>
      <c r="AL96" s="269">
        <v>0.28179680645562299</v>
      </c>
      <c r="AM96" s="197">
        <v>6.0635920636231098E-2</v>
      </c>
      <c r="AN96" s="269">
        <v>0.28946173925290097</v>
      </c>
      <c r="AO96" s="197">
        <v>0.479034094607178</v>
      </c>
      <c r="AP96" s="269">
        <v>0.25906773194888999</v>
      </c>
      <c r="AQ96" s="197">
        <v>0.28143870419674499</v>
      </c>
      <c r="AR96" s="269">
        <v>0.25176756743219397</v>
      </c>
      <c r="AS96" s="197">
        <v>-0.15530286125493101</v>
      </c>
      <c r="AT96" s="269">
        <v>0.249230016654751</v>
      </c>
      <c r="AU96" s="197">
        <v>7.5522899708639193E-2</v>
      </c>
      <c r="AV96" s="269">
        <v>0.14689032963413401</v>
      </c>
      <c r="AW96" s="197">
        <v>-0.431128256969388</v>
      </c>
      <c r="AX96" s="269">
        <v>0.20293746298135701</v>
      </c>
      <c r="AY96" s="197">
        <v>0.13689186553087601</v>
      </c>
      <c r="AZ96" s="269">
        <v>0.19341621784728599</v>
      </c>
      <c r="BA96" s="197">
        <v>-0.48364474396277002</v>
      </c>
      <c r="BB96" s="269">
        <v>0.29861393594410102</v>
      </c>
      <c r="BC96" s="197">
        <v>-0.22182877104339299</v>
      </c>
      <c r="BD96" s="269">
        <v>0.2203425812076</v>
      </c>
      <c r="BE96" s="197">
        <v>0.39194847625552698</v>
      </c>
      <c r="BF96" s="269">
        <v>0.210340638914182</v>
      </c>
      <c r="BG96" s="197">
        <v>-7.2103938121226105E-2</v>
      </c>
      <c r="BH96" s="269">
        <v>0.41200530748597097</v>
      </c>
      <c r="BI96" s="197">
        <v>0.35771963158085701</v>
      </c>
      <c r="BJ96" s="269">
        <v>0.219500291515281</v>
      </c>
      <c r="BK96" s="197">
        <v>-0.36482497252121099</v>
      </c>
      <c r="BL96" s="269">
        <v>0.211756623780196</v>
      </c>
      <c r="BM96" s="197">
        <v>5.0252664847650701</v>
      </c>
      <c r="BN96" s="269">
        <v>1.7538044839225699</v>
      </c>
      <c r="BO96" s="197">
        <v>0.491619926400859</v>
      </c>
      <c r="BP96" s="269">
        <v>0.30941834340673602</v>
      </c>
      <c r="BQ96" s="197">
        <v>5.8716371025724003E-2</v>
      </c>
      <c r="BR96" s="269">
        <v>0.27676963338754801</v>
      </c>
      <c r="BS96" s="197">
        <v>3.5535139159630497E-2</v>
      </c>
      <c r="BT96" s="269">
        <v>0.29604760481001502</v>
      </c>
      <c r="BU96" s="197">
        <v>0.43545952197361298</v>
      </c>
      <c r="BV96" s="269">
        <v>0.259405981105226</v>
      </c>
      <c r="BW96" s="197">
        <v>0.28650128774608702</v>
      </c>
      <c r="BX96" s="269">
        <v>0.247592328705387</v>
      </c>
      <c r="BY96" s="197">
        <v>-0.14514677314118801</v>
      </c>
      <c r="BZ96" s="269">
        <v>0.24458829662862999</v>
      </c>
      <c r="CA96" s="197">
        <v>7.0466379355196701E-2</v>
      </c>
      <c r="CB96" s="269">
        <v>0.147209564173305</v>
      </c>
      <c r="CC96" s="197">
        <v>-0.40365816458089299</v>
      </c>
      <c r="CD96" s="269">
        <v>0.20489363478505099</v>
      </c>
      <c r="CE96" s="197">
        <v>0.16150644417153001</v>
      </c>
      <c r="CF96" s="269">
        <v>0.19293108646117599</v>
      </c>
      <c r="CG96" s="197">
        <v>-0.463295937614364</v>
      </c>
      <c r="CH96" s="269">
        <v>0.30287853717152502</v>
      </c>
      <c r="CI96" s="197">
        <v>-0.24547226833921901</v>
      </c>
      <c r="CJ96" s="269">
        <v>0.21652028904486301</v>
      </c>
      <c r="CK96" s="197">
        <v>0.41102263249226101</v>
      </c>
      <c r="CL96" s="269">
        <v>0.20879693832918</v>
      </c>
      <c r="CM96" s="197">
        <v>-9.1237625140569406E-2</v>
      </c>
      <c r="CN96" s="269">
        <v>0.40193167648246497</v>
      </c>
      <c r="CO96" s="197">
        <v>0.35169251850196098</v>
      </c>
      <c r="CP96" s="269">
        <v>0.220591158329311</v>
      </c>
      <c r="CQ96" s="197">
        <v>-0.36408147972326999</v>
      </c>
      <c r="CR96" s="269">
        <v>0.21499228761028899</v>
      </c>
      <c r="CS96" s="197">
        <v>6.00241244852202</v>
      </c>
      <c r="CT96" s="277">
        <v>2.1637765326557798</v>
      </c>
    </row>
    <row r="97" spans="1:98" ht="12.95" customHeight="1" x14ac:dyDescent="0.2">
      <c r="A97" s="39" t="s">
        <v>399</v>
      </c>
      <c r="B97" s="40">
        <v>3</v>
      </c>
      <c r="C97" s="211">
        <v>0.17987126476256601</v>
      </c>
      <c r="D97" s="276">
        <v>8.6305313444848902E-2</v>
      </c>
      <c r="E97" s="211">
        <v>-8.0710399817229203E-2</v>
      </c>
      <c r="F97" s="276">
        <v>8.44588146374423E-2</v>
      </c>
      <c r="G97" s="211">
        <v>0.198723362336378</v>
      </c>
      <c r="H97" s="276">
        <v>9.18474687506938E-2</v>
      </c>
      <c r="I97" s="211">
        <v>5.7397363320559502E-2</v>
      </c>
      <c r="J97" s="276">
        <v>7.7288548185399999E-2</v>
      </c>
      <c r="K97" s="211">
        <v>-2.0395016482985901E-3</v>
      </c>
      <c r="L97" s="276">
        <v>7.8577126374567305E-2</v>
      </c>
      <c r="M97" s="211">
        <v>5.5721429864444803E-2</v>
      </c>
      <c r="N97" s="276">
        <v>8.0347186526696396E-2</v>
      </c>
      <c r="O97" s="211">
        <v>-3.9665341901001003E-2</v>
      </c>
      <c r="P97" s="276">
        <v>4.6024075009035499E-2</v>
      </c>
      <c r="Q97" s="211">
        <v>-0.29748896611099901</v>
      </c>
      <c r="R97" s="276">
        <v>6.8201091416040097E-2</v>
      </c>
      <c r="S97" s="211">
        <v>0.28247293128550599</v>
      </c>
      <c r="T97" s="276">
        <v>9.4591015341343204E-2</v>
      </c>
      <c r="U97" s="211">
        <v>-5.2868271009349599E-2</v>
      </c>
      <c r="V97" s="276">
        <v>8.1531859957479996E-2</v>
      </c>
      <c r="W97" s="211">
        <v>1.6948175622339901E-2</v>
      </c>
      <c r="X97" s="276">
        <v>5.7377653613722303E-2</v>
      </c>
      <c r="Y97" s="211">
        <v>7.2238867439698602E-3</v>
      </c>
      <c r="Z97" s="276">
        <v>5.9491522445917398E-2</v>
      </c>
      <c r="AA97" s="211">
        <v>2.22286005604132E-2</v>
      </c>
      <c r="AB97" s="276">
        <v>9.0074423335217396E-2</v>
      </c>
      <c r="AC97" s="211">
        <v>0.15103347784507101</v>
      </c>
      <c r="AD97" s="276">
        <v>9.1485622285412599E-2</v>
      </c>
      <c r="AE97" s="211">
        <v>0.196208690208931</v>
      </c>
      <c r="AF97" s="276">
        <v>6.8997257706054693E-2</v>
      </c>
      <c r="AG97" s="211">
        <v>2.34986694715555</v>
      </c>
      <c r="AH97" s="276">
        <v>0.41463757484572</v>
      </c>
      <c r="AI97" s="211">
        <v>0.17743352060482301</v>
      </c>
      <c r="AJ97" s="276">
        <v>8.6148940294652296E-2</v>
      </c>
      <c r="AK97" s="211">
        <v>-4.8256106313247199E-2</v>
      </c>
      <c r="AL97" s="276">
        <v>8.4429405969487697E-2</v>
      </c>
      <c r="AM97" s="211">
        <v>0.21037553278865301</v>
      </c>
      <c r="AN97" s="276">
        <v>9.0874896945800199E-2</v>
      </c>
      <c r="AO97" s="211">
        <v>5.7384280346912599E-2</v>
      </c>
      <c r="AP97" s="276">
        <v>7.7628609689659303E-2</v>
      </c>
      <c r="AQ97" s="211">
        <v>-1.86422227150441E-2</v>
      </c>
      <c r="AR97" s="276">
        <v>7.8663285110518094E-2</v>
      </c>
      <c r="AS97" s="211">
        <v>4.4446071754001497E-2</v>
      </c>
      <c r="AT97" s="276">
        <v>7.9757114985925595E-2</v>
      </c>
      <c r="AU97" s="211">
        <v>-5.79411233512339E-2</v>
      </c>
      <c r="AV97" s="276">
        <v>4.5705219503425203E-2</v>
      </c>
      <c r="AW97" s="211">
        <v>-0.29370816581585801</v>
      </c>
      <c r="AX97" s="276">
        <v>6.6573750402339801E-2</v>
      </c>
      <c r="AY97" s="211">
        <v>0.31325679183743099</v>
      </c>
      <c r="AZ97" s="276">
        <v>9.4766513178902806E-2</v>
      </c>
      <c r="BA97" s="211">
        <v>-3.99618062293388E-2</v>
      </c>
      <c r="BB97" s="276">
        <v>8.1614413676490499E-2</v>
      </c>
      <c r="BC97" s="211">
        <v>5.67285949546786E-3</v>
      </c>
      <c r="BD97" s="276">
        <v>5.8394443392349199E-2</v>
      </c>
      <c r="BE97" s="211">
        <v>1.35094333685256E-2</v>
      </c>
      <c r="BF97" s="276">
        <v>5.9953907463155001E-2</v>
      </c>
      <c r="BG97" s="211">
        <v>2.4545144391557298E-2</v>
      </c>
      <c r="BH97" s="276">
        <v>9.1641899448590303E-2</v>
      </c>
      <c r="BI97" s="211">
        <v>0.16505941281901601</v>
      </c>
      <c r="BJ97" s="276">
        <v>9.0347788013022803E-2</v>
      </c>
      <c r="BK97" s="211">
        <v>0.178320045292646</v>
      </c>
      <c r="BL97" s="276">
        <v>6.7571175395540098E-2</v>
      </c>
      <c r="BM97" s="211">
        <v>3.97100942434093</v>
      </c>
      <c r="BN97" s="276">
        <v>0.498227419377825</v>
      </c>
      <c r="BO97" s="211">
        <v>0.181354829323571</v>
      </c>
      <c r="BP97" s="276">
        <v>8.6057768357133205E-2</v>
      </c>
      <c r="BQ97" s="211">
        <v>-5.6017412110304601E-2</v>
      </c>
      <c r="BR97" s="276">
        <v>8.3664381001068003E-2</v>
      </c>
      <c r="BS97" s="211">
        <v>0.20132980231520001</v>
      </c>
      <c r="BT97" s="276">
        <v>9.0483747123266997E-2</v>
      </c>
      <c r="BU97" s="211">
        <v>5.1892119648238699E-2</v>
      </c>
      <c r="BV97" s="276">
        <v>7.7832750244002796E-2</v>
      </c>
      <c r="BW97" s="211">
        <v>-7.8165650564698801E-3</v>
      </c>
      <c r="BX97" s="276">
        <v>7.8511786370957404E-2</v>
      </c>
      <c r="BY97" s="211">
        <v>4.0728832689520399E-2</v>
      </c>
      <c r="BZ97" s="276">
        <v>7.9543446444542004E-2</v>
      </c>
      <c r="CA97" s="211">
        <v>-5.3631656065610003E-2</v>
      </c>
      <c r="CB97" s="276">
        <v>4.5979720346513903E-2</v>
      </c>
      <c r="CC97" s="211">
        <v>-0.28607474825298101</v>
      </c>
      <c r="CD97" s="276">
        <v>6.6258412895097304E-2</v>
      </c>
      <c r="CE97" s="211">
        <v>0.29957496928481198</v>
      </c>
      <c r="CF97" s="276">
        <v>9.4358454284314996E-2</v>
      </c>
      <c r="CG97" s="211">
        <v>-2.1745919443539499E-2</v>
      </c>
      <c r="CH97" s="276">
        <v>8.2414448169024296E-2</v>
      </c>
      <c r="CI97" s="211">
        <v>-1.19139281426254E-2</v>
      </c>
      <c r="CJ97" s="276">
        <v>5.7773135695873799E-2</v>
      </c>
      <c r="CK97" s="211">
        <v>5.56592427450782E-3</v>
      </c>
      <c r="CL97" s="276">
        <v>5.9867400076571799E-2</v>
      </c>
      <c r="CM97" s="211">
        <v>2.6438645242894101E-2</v>
      </c>
      <c r="CN97" s="276">
        <v>9.1853915594936594E-2</v>
      </c>
      <c r="CO97" s="211">
        <v>0.134848401665736</v>
      </c>
      <c r="CP97" s="276">
        <v>8.8676543419786202E-2</v>
      </c>
      <c r="CQ97" s="211">
        <v>0.185740094644642</v>
      </c>
      <c r="CR97" s="276">
        <v>6.75530660719737E-2</v>
      </c>
      <c r="CS97" s="211">
        <v>4.8046278043735997</v>
      </c>
      <c r="CT97" s="284">
        <v>0.57414941240669504</v>
      </c>
    </row>
    <row r="99" spans="1:98" x14ac:dyDescent="0.2">
      <c r="A99" s="52" t="s">
        <v>530</v>
      </c>
    </row>
    <row r="100" spans="1:98" x14ac:dyDescent="0.2">
      <c r="A100" s="52" t="s">
        <v>557</v>
      </c>
    </row>
    <row r="101" spans="1:98" x14ac:dyDescent="0.2">
      <c r="A101" s="52" t="s">
        <v>532</v>
      </c>
    </row>
    <row r="102" spans="1:98" x14ac:dyDescent="0.2">
      <c r="A102" s="52" t="s">
        <v>533</v>
      </c>
    </row>
    <row r="103" spans="1:98" x14ac:dyDescent="0.2">
      <c r="A103" s="52" t="s">
        <v>400</v>
      </c>
    </row>
    <row r="104" spans="1:98" x14ac:dyDescent="0.2">
      <c r="A104" s="52" t="s">
        <v>401</v>
      </c>
    </row>
    <row r="105" spans="1:98" x14ac:dyDescent="0.2">
      <c r="A105" s="52" t="s">
        <v>402</v>
      </c>
    </row>
    <row r="106" spans="1:98" x14ac:dyDescent="0.2">
      <c r="A106" s="52" t="s">
        <v>403</v>
      </c>
    </row>
    <row r="107" spans="1:98" x14ac:dyDescent="0.2">
      <c r="A107" s="172" t="str">
        <f>HYPERLINK("https://oecdcode.org/disclaimers/cyprus.html", "Information on data for Cyprus: https://oecdcode.org/disclaimers/cyprus.html")</f>
        <v>Information on data for Cyprus: https://oecdcode.org/disclaimers/cyprus.html</v>
      </c>
    </row>
    <row r="108" spans="1:98" x14ac:dyDescent="0.2">
      <c r="A108" s="52" t="s">
        <v>404</v>
      </c>
    </row>
  </sheetData>
  <mergeCells count="55">
    <mergeCell ref="CS7:CT8"/>
    <mergeCell ref="BO9:CT9"/>
    <mergeCell ref="BO7:CR7"/>
    <mergeCell ref="BO8:BP8"/>
    <mergeCell ref="BQ8:BR8"/>
    <mergeCell ref="BS8:BT8"/>
    <mergeCell ref="BU8:BV8"/>
    <mergeCell ref="BW8:BX8"/>
    <mergeCell ref="BY8:BZ8"/>
    <mergeCell ref="CA8:CB8"/>
    <mergeCell ref="CC8:CD8"/>
    <mergeCell ref="CE8:CF8"/>
    <mergeCell ref="CG8:CH8"/>
    <mergeCell ref="CI8:CJ8"/>
    <mergeCell ref="CK8:CL8"/>
    <mergeCell ref="CM8:CN8"/>
    <mergeCell ref="BC8:BD8"/>
    <mergeCell ref="CO8:CP8"/>
    <mergeCell ref="CQ8:CR8"/>
    <mergeCell ref="BG8:BH8"/>
    <mergeCell ref="BI8:BJ8"/>
    <mergeCell ref="BK8:BL8"/>
    <mergeCell ref="BM7:BN8"/>
    <mergeCell ref="AA8:AB8"/>
    <mergeCell ref="AI9:BN9"/>
    <mergeCell ref="AE8:AF8"/>
    <mergeCell ref="AG7:AH8"/>
    <mergeCell ref="C9:AH9"/>
    <mergeCell ref="AI7:BL7"/>
    <mergeCell ref="AI8:AJ8"/>
    <mergeCell ref="AK8:AL8"/>
    <mergeCell ref="AM8:AN8"/>
    <mergeCell ref="AO8:AP8"/>
    <mergeCell ref="AQ8:AR8"/>
    <mergeCell ref="AS8:AT8"/>
    <mergeCell ref="AU8:AV8"/>
    <mergeCell ref="AW8:AX8"/>
    <mergeCell ref="AY8:AZ8"/>
    <mergeCell ref="BA8:BB8"/>
    <mergeCell ref="AC8:AD8"/>
    <mergeCell ref="BE8:BF8"/>
    <mergeCell ref="B7:B10"/>
    <mergeCell ref="C7:AF7"/>
    <mergeCell ref="C8:D8"/>
    <mergeCell ref="E8:F8"/>
    <mergeCell ref="G8:H8"/>
    <mergeCell ref="I8:J8"/>
    <mergeCell ref="K8:L8"/>
    <mergeCell ref="M8:N8"/>
    <mergeCell ref="O8:P8"/>
    <mergeCell ref="Q8:R8"/>
    <mergeCell ref="S8:T8"/>
    <mergeCell ref="U8:V8"/>
    <mergeCell ref="W8:X8"/>
    <mergeCell ref="Y8:Z8"/>
  </mergeCells>
  <conditionalFormatting sqref="C1:C200">
    <cfRule type="expression" dxfId="354" priority="45">
      <formula>ABS(C1/D1)&gt;1.95996398454005</formula>
    </cfRule>
  </conditionalFormatting>
  <conditionalFormatting sqref="E1:E200">
    <cfRule type="expression" dxfId="353" priority="44">
      <formula>ABS(E1/F1)&gt;1.95996398454005</formula>
    </cfRule>
  </conditionalFormatting>
  <conditionalFormatting sqref="G1:G200">
    <cfRule type="expression" dxfId="352" priority="43">
      <formula>ABS(G1/H1)&gt;1.95996398454005</formula>
    </cfRule>
  </conditionalFormatting>
  <conditionalFormatting sqref="I1:I200">
    <cfRule type="expression" dxfId="351" priority="42">
      <formula>ABS(I1/J1)&gt;1.95996398454005</formula>
    </cfRule>
  </conditionalFormatting>
  <conditionalFormatting sqref="K1:K200">
    <cfRule type="expression" dxfId="350" priority="41">
      <formula>ABS(K1/L1)&gt;1.95996398454005</formula>
    </cfRule>
  </conditionalFormatting>
  <conditionalFormatting sqref="M1:M200">
    <cfRule type="expression" dxfId="349" priority="40">
      <formula>ABS(M1/N1)&gt;1.95996398454005</formula>
    </cfRule>
  </conditionalFormatting>
  <conditionalFormatting sqref="O1:O200">
    <cfRule type="expression" dxfId="348" priority="39">
      <formula>ABS(O1/P1)&gt;1.95996398454005</formula>
    </cfRule>
  </conditionalFormatting>
  <conditionalFormatting sqref="Q1:Q200">
    <cfRule type="expression" dxfId="347" priority="38">
      <formula>ABS(Q1/R1)&gt;1.95996398454005</formula>
    </cfRule>
  </conditionalFormatting>
  <conditionalFormatting sqref="S1:S200">
    <cfRule type="expression" dxfId="346" priority="37">
      <formula>ABS(S1/T1)&gt;1.95996398454005</formula>
    </cfRule>
  </conditionalFormatting>
  <conditionalFormatting sqref="U1:U200">
    <cfRule type="expression" dxfId="345" priority="36">
      <formula>ABS(U1/V1)&gt;1.95996398454005</formula>
    </cfRule>
  </conditionalFormatting>
  <conditionalFormatting sqref="W1:W200">
    <cfRule type="expression" dxfId="344" priority="35">
      <formula>ABS(W1/X1)&gt;1.95996398454005</formula>
    </cfRule>
  </conditionalFormatting>
  <conditionalFormatting sqref="Y1:Y200">
    <cfRule type="expression" dxfId="343" priority="34">
      <formula>ABS(Y1/Z1)&gt;1.95996398454005</formula>
    </cfRule>
  </conditionalFormatting>
  <conditionalFormatting sqref="AA1:AA200">
    <cfRule type="expression" dxfId="342" priority="33">
      <formula>ABS(AA1/AB1)&gt;1.95996398454005</formula>
    </cfRule>
  </conditionalFormatting>
  <conditionalFormatting sqref="AC1:AC200">
    <cfRule type="expression" dxfId="341" priority="32">
      <formula>ABS(AC1/AD1)&gt;1.95996398454005</formula>
    </cfRule>
  </conditionalFormatting>
  <conditionalFormatting sqref="AE1:AE200">
    <cfRule type="expression" dxfId="340" priority="31">
      <formula>ABS(AE1/AF1)&gt;1.95996398454005</formula>
    </cfRule>
  </conditionalFormatting>
  <conditionalFormatting sqref="AI1:AI200">
    <cfRule type="expression" dxfId="339" priority="30">
      <formula>ABS(AI1/AJ1)&gt;1.95996398454005</formula>
    </cfRule>
  </conditionalFormatting>
  <conditionalFormatting sqref="AK1:AK200">
    <cfRule type="expression" dxfId="338" priority="29">
      <formula>ABS(AK1/AL1)&gt;1.95996398454005</formula>
    </cfRule>
  </conditionalFormatting>
  <conditionalFormatting sqref="AM1:AM200">
    <cfRule type="expression" dxfId="337" priority="28">
      <formula>ABS(AM1/AN1)&gt;1.95996398454005</formula>
    </cfRule>
  </conditionalFormatting>
  <conditionalFormatting sqref="AO1:AO200">
    <cfRule type="expression" dxfId="336" priority="27">
      <formula>ABS(AO1/AP1)&gt;1.95996398454005</formula>
    </cfRule>
  </conditionalFormatting>
  <conditionalFormatting sqref="AQ1:AQ200">
    <cfRule type="expression" dxfId="335" priority="26">
      <formula>ABS(AQ1/AR1)&gt;1.95996398454005</formula>
    </cfRule>
  </conditionalFormatting>
  <conditionalFormatting sqref="AS1:AS200">
    <cfRule type="expression" dxfId="334" priority="25">
      <formula>ABS(AS1/AT1)&gt;1.95996398454005</formula>
    </cfRule>
  </conditionalFormatting>
  <conditionalFormatting sqref="AU1:AU200">
    <cfRule type="expression" dxfId="333" priority="24">
      <formula>ABS(AU1/AV1)&gt;1.95996398454005</formula>
    </cfRule>
  </conditionalFormatting>
  <conditionalFormatting sqref="AW1:AW200">
    <cfRule type="expression" dxfId="332" priority="23">
      <formula>ABS(AW1/AX1)&gt;1.95996398454005</formula>
    </cfRule>
  </conditionalFormatting>
  <conditionalFormatting sqref="AY1:AY200">
    <cfRule type="expression" dxfId="331" priority="22">
      <formula>ABS(AY1/AZ1)&gt;1.95996398454005</formula>
    </cfRule>
  </conditionalFormatting>
  <conditionalFormatting sqref="BA1:BA200">
    <cfRule type="expression" dxfId="330" priority="21">
      <formula>ABS(BA1/BB1)&gt;1.95996398454005</formula>
    </cfRule>
  </conditionalFormatting>
  <conditionalFormatting sqref="BC1:BC200">
    <cfRule type="expression" dxfId="329" priority="20">
      <formula>ABS(BC1/BD1)&gt;1.95996398454005</formula>
    </cfRule>
  </conditionalFormatting>
  <conditionalFormatting sqref="BE1:BE200">
    <cfRule type="expression" dxfId="328" priority="19">
      <formula>ABS(BE1/BF1)&gt;1.95996398454005</formula>
    </cfRule>
  </conditionalFormatting>
  <conditionalFormatting sqref="BG1:BG200">
    <cfRule type="expression" dxfId="327" priority="18">
      <formula>ABS(BG1/BH1)&gt;1.95996398454005</formula>
    </cfRule>
  </conditionalFormatting>
  <conditionalFormatting sqref="BI1:BI200">
    <cfRule type="expression" dxfId="326" priority="17">
      <formula>ABS(BI1/BJ1)&gt;1.95996398454005</formula>
    </cfRule>
  </conditionalFormatting>
  <conditionalFormatting sqref="BK1:BK200">
    <cfRule type="expression" dxfId="325" priority="16">
      <formula>ABS(BK1/BL1)&gt;1.95996398454005</formula>
    </cfRule>
  </conditionalFormatting>
  <conditionalFormatting sqref="BO1:BO200">
    <cfRule type="expression" dxfId="324" priority="15">
      <formula>ABS(BO1/BP1)&gt;1.95996398454005</formula>
    </cfRule>
  </conditionalFormatting>
  <conditionalFormatting sqref="BQ1:BQ200">
    <cfRule type="expression" dxfId="323" priority="14">
      <formula>ABS(BQ1/BR1)&gt;1.95996398454005</formula>
    </cfRule>
  </conditionalFormatting>
  <conditionalFormatting sqref="BS1:BS200">
    <cfRule type="expression" dxfId="322" priority="13">
      <formula>ABS(BS1/BT1)&gt;1.95996398454005</formula>
    </cfRule>
  </conditionalFormatting>
  <conditionalFormatting sqref="BU1:BU200">
    <cfRule type="expression" dxfId="321" priority="12">
      <formula>ABS(BU1/BV1)&gt;1.95996398454005</formula>
    </cfRule>
  </conditionalFormatting>
  <conditionalFormatting sqref="BW1:BW200">
    <cfRule type="expression" dxfId="320" priority="11">
      <formula>ABS(BW1/BX1)&gt;1.95996398454005</formula>
    </cfRule>
  </conditionalFormatting>
  <conditionalFormatting sqref="BY1:BY200">
    <cfRule type="expression" dxfId="319" priority="10">
      <formula>ABS(BY1/BZ1)&gt;1.95996398454005</formula>
    </cfRule>
  </conditionalFormatting>
  <conditionalFormatting sqref="CA1:CA200">
    <cfRule type="expression" dxfId="318" priority="9">
      <formula>ABS(CA1/CB1)&gt;1.95996398454005</formula>
    </cfRule>
  </conditionalFormatting>
  <conditionalFormatting sqref="CC1:CC200">
    <cfRule type="expression" dxfId="317" priority="8">
      <formula>ABS(CC1/CD1)&gt;1.95996398454005</formula>
    </cfRule>
  </conditionalFormatting>
  <conditionalFormatting sqref="CE1:CE200">
    <cfRule type="expression" dxfId="316" priority="7">
      <formula>ABS(CE1/CF1)&gt;1.95996398454005</formula>
    </cfRule>
  </conditionalFormatting>
  <conditionalFormatting sqref="CG1:CG200">
    <cfRule type="expression" dxfId="315" priority="6">
      <formula>ABS(CG1/CH1)&gt;1.95996398454005</formula>
    </cfRule>
  </conditionalFormatting>
  <conditionalFormatting sqref="CI1:CI200">
    <cfRule type="expression" dxfId="314" priority="5">
      <formula>ABS(CI1/CJ1)&gt;1.95996398454005</formula>
    </cfRule>
  </conditionalFormatting>
  <conditionalFormatting sqref="CK1:CK200">
    <cfRule type="expression" dxfId="313" priority="4">
      <formula>ABS(CK1/CL1)&gt;1.95996398454005</formula>
    </cfRule>
  </conditionalFormatting>
  <conditionalFormatting sqref="CM1:CM200">
    <cfRule type="expression" dxfId="312" priority="3">
      <formula>ABS(CM1/CN1)&gt;1.95996398454005</formula>
    </cfRule>
  </conditionalFormatting>
  <conditionalFormatting sqref="CO1:CO200">
    <cfRule type="expression" dxfId="311" priority="2">
      <formula>ABS(CO1/CP1)&gt;1.95996398454005</formula>
    </cfRule>
  </conditionalFormatting>
  <conditionalFormatting sqref="CQ1:CQ200">
    <cfRule type="expression" dxfId="310" priority="1">
      <formula>ABS(CQ1/CR1)&gt;1.95996398454005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04"/>
  <sheetViews>
    <sheetView showGridLines="0" topLeftCell="A39" zoomScale="80" workbookViewId="0"/>
  </sheetViews>
  <sheetFormatPr defaultColWidth="10.85546875" defaultRowHeight="12.75" x14ac:dyDescent="0.2"/>
  <cols>
    <col min="1" max="1" width="30.7109375" customWidth="1"/>
    <col min="2" max="2" width="8.7109375" customWidth="1"/>
  </cols>
  <sheetData>
    <row r="1" spans="1:8" x14ac:dyDescent="0.2">
      <c r="A1" s="1" t="s">
        <v>263</v>
      </c>
    </row>
    <row r="2" spans="1:8" x14ac:dyDescent="0.2">
      <c r="A2" s="51" t="s">
        <v>264</v>
      </c>
    </row>
    <row r="3" spans="1:8" x14ac:dyDescent="0.2">
      <c r="A3" s="47" t="s">
        <v>434</v>
      </c>
    </row>
    <row r="4" spans="1:8" x14ac:dyDescent="0.2">
      <c r="A4" s="147" t="str">
        <f>HYPERLINK("#'TOC'!A1", "Back to TOC")</f>
        <v>Back to TOC</v>
      </c>
    </row>
    <row r="8" spans="1:8" ht="75" customHeight="1" x14ac:dyDescent="0.2">
      <c r="B8" s="671" t="s">
        <v>324</v>
      </c>
      <c r="C8" s="674" t="s">
        <v>558</v>
      </c>
      <c r="D8" s="674"/>
      <c r="E8" s="674" t="s">
        <v>558</v>
      </c>
      <c r="F8" s="674"/>
      <c r="G8" s="674" t="s">
        <v>558</v>
      </c>
      <c r="H8" s="675"/>
    </row>
    <row r="9" spans="1:8" ht="60" customHeight="1" x14ac:dyDescent="0.2">
      <c r="B9" s="672"/>
      <c r="C9" s="677" t="s">
        <v>522</v>
      </c>
      <c r="D9" s="677"/>
      <c r="E9" s="677" t="s">
        <v>525</v>
      </c>
      <c r="F9" s="677"/>
      <c r="G9" s="677" t="s">
        <v>519</v>
      </c>
      <c r="H9" s="712"/>
    </row>
    <row r="10" spans="1:8" ht="30" customHeight="1" x14ac:dyDescent="0.2">
      <c r="B10" s="673"/>
      <c r="C10" s="4" t="s">
        <v>435</v>
      </c>
      <c r="D10" s="4" t="s">
        <v>328</v>
      </c>
      <c r="E10" s="4" t="s">
        <v>435</v>
      </c>
      <c r="F10" s="4" t="s">
        <v>328</v>
      </c>
      <c r="G10" s="4" t="s">
        <v>435</v>
      </c>
      <c r="H10" s="5" t="s">
        <v>328</v>
      </c>
    </row>
    <row r="11" spans="1:8" ht="12.95" customHeight="1" x14ac:dyDescent="0.2">
      <c r="A11" s="6"/>
      <c r="B11" s="7"/>
      <c r="C11" s="209" t="s">
        <v>2187</v>
      </c>
      <c r="D11" s="291" t="s">
        <v>2188</v>
      </c>
      <c r="E11" s="209" t="s">
        <v>2189</v>
      </c>
      <c r="F11" s="291" t="s">
        <v>2190</v>
      </c>
      <c r="G11" s="209" t="s">
        <v>2191</v>
      </c>
      <c r="H11" s="299" t="s">
        <v>2192</v>
      </c>
    </row>
    <row r="12" spans="1:8" ht="12.95" customHeight="1" x14ac:dyDescent="0.2">
      <c r="A12" s="2" t="s">
        <v>340</v>
      </c>
      <c r="B12" s="12">
        <v>2</v>
      </c>
      <c r="C12" s="197">
        <v>0.72298685354609304</v>
      </c>
      <c r="D12" s="285">
        <v>0.18733725422091199</v>
      </c>
      <c r="E12" s="197">
        <v>0.71733253607539904</v>
      </c>
      <c r="F12" s="285">
        <v>0.18637281528442401</v>
      </c>
      <c r="G12" s="197">
        <v>0.726457117334251</v>
      </c>
      <c r="H12" s="293">
        <v>0.191824365670834</v>
      </c>
    </row>
    <row r="13" spans="1:8" ht="12.95" customHeight="1" x14ac:dyDescent="0.2">
      <c r="A13" s="2" t="s">
        <v>341</v>
      </c>
      <c r="B13" s="12">
        <v>2</v>
      </c>
      <c r="C13" s="197">
        <v>1.3457710993030001</v>
      </c>
      <c r="D13" s="285">
        <v>0.27913118903242901</v>
      </c>
      <c r="E13" s="197">
        <v>1.1297562731337301</v>
      </c>
      <c r="F13" s="285">
        <v>0.23436136824995599</v>
      </c>
      <c r="G13" s="197">
        <v>1.06432556511038</v>
      </c>
      <c r="H13" s="293">
        <v>0.21663846768168701</v>
      </c>
    </row>
    <row r="14" spans="1:8" ht="12.95" customHeight="1" x14ac:dyDescent="0.2">
      <c r="A14" s="2" t="s">
        <v>342</v>
      </c>
      <c r="B14" s="12">
        <v>2</v>
      </c>
      <c r="C14" s="197">
        <v>1.3185554498722201</v>
      </c>
      <c r="D14" s="285">
        <v>0.15986369301639999</v>
      </c>
      <c r="E14" s="197">
        <v>1.2130736024652999</v>
      </c>
      <c r="F14" s="285">
        <v>0.157341805111922</v>
      </c>
      <c r="G14" s="197">
        <v>1.17834271793321</v>
      </c>
      <c r="H14" s="293">
        <v>0.160464979098734</v>
      </c>
    </row>
    <row r="15" spans="1:8" ht="12.95" customHeight="1" x14ac:dyDescent="0.2">
      <c r="A15" s="2" t="s">
        <v>343</v>
      </c>
      <c r="B15" s="12">
        <v>2</v>
      </c>
      <c r="C15" s="197">
        <v>0.95005690405619303</v>
      </c>
      <c r="D15" s="285">
        <v>0.19826388749177701</v>
      </c>
      <c r="E15" s="197">
        <v>0.96851221673910104</v>
      </c>
      <c r="F15" s="285">
        <v>0.199690862104422</v>
      </c>
      <c r="G15" s="197">
        <v>0.94552172998267603</v>
      </c>
      <c r="H15" s="293">
        <v>0.195859447573517</v>
      </c>
    </row>
    <row r="16" spans="1:8" ht="12.95" customHeight="1" x14ac:dyDescent="0.2">
      <c r="A16" s="2" t="s">
        <v>344</v>
      </c>
      <c r="B16" s="12">
        <v>2</v>
      </c>
      <c r="C16" s="197">
        <v>1.32855445078505</v>
      </c>
      <c r="D16" s="285">
        <v>0.263290129548367</v>
      </c>
      <c r="E16" s="197">
        <v>1.3396476145777101</v>
      </c>
      <c r="F16" s="285">
        <v>0.26853794860418201</v>
      </c>
      <c r="G16" s="197">
        <v>1.2240658425614099</v>
      </c>
      <c r="H16" s="293">
        <v>0.24932692179504401</v>
      </c>
    </row>
    <row r="17" spans="1:8" ht="12.95" customHeight="1" x14ac:dyDescent="0.2">
      <c r="A17" s="2" t="s">
        <v>345</v>
      </c>
      <c r="B17" s="12">
        <v>2</v>
      </c>
      <c r="C17" s="197">
        <v>1.7939883890099</v>
      </c>
      <c r="D17" s="285">
        <v>0.23573377389537001</v>
      </c>
      <c r="E17" s="197">
        <v>1.57087895516019</v>
      </c>
      <c r="F17" s="285">
        <v>0.206109985206746</v>
      </c>
      <c r="G17" s="197">
        <v>1.5141077270532901</v>
      </c>
      <c r="H17" s="293">
        <v>0.19700526117164899</v>
      </c>
    </row>
    <row r="18" spans="1:8" ht="12.95" customHeight="1" x14ac:dyDescent="0.2">
      <c r="A18" s="17" t="s">
        <v>346</v>
      </c>
      <c r="B18" s="12">
        <v>2</v>
      </c>
      <c r="C18" s="197">
        <v>2.4184157889764899</v>
      </c>
      <c r="D18" s="285">
        <v>0.431298684645331</v>
      </c>
      <c r="E18" s="197">
        <v>1.9746244482191799</v>
      </c>
      <c r="F18" s="285">
        <v>0.34466291792294501</v>
      </c>
      <c r="G18" s="197">
        <v>1.8802346119951701</v>
      </c>
      <c r="H18" s="293">
        <v>0.342271957611057</v>
      </c>
    </row>
    <row r="19" spans="1:8" ht="12.95" customHeight="1" x14ac:dyDescent="0.2">
      <c r="A19" s="17" t="s">
        <v>347</v>
      </c>
      <c r="B19" s="12">
        <v>2</v>
      </c>
      <c r="C19" s="197">
        <v>1.28712551841213</v>
      </c>
      <c r="D19" s="285">
        <v>0.27387213367729302</v>
      </c>
      <c r="E19" s="197">
        <v>1.22275799025015</v>
      </c>
      <c r="F19" s="285">
        <v>0.26309600576606401</v>
      </c>
      <c r="G19" s="197">
        <v>1.1941536268812301</v>
      </c>
      <c r="H19" s="293">
        <v>0.237837698508121</v>
      </c>
    </row>
    <row r="20" spans="1:8" ht="12.95" customHeight="1" x14ac:dyDescent="0.2">
      <c r="A20" s="2" t="s">
        <v>348</v>
      </c>
      <c r="B20" s="12">
        <v>2</v>
      </c>
      <c r="C20" s="197">
        <v>0.55691236713709802</v>
      </c>
      <c r="D20" s="285">
        <v>7.6827785654302594E-2</v>
      </c>
      <c r="E20" s="197">
        <v>0.55375524851845503</v>
      </c>
      <c r="F20" s="285">
        <v>7.7275683195007397E-2</v>
      </c>
      <c r="G20" s="197">
        <v>0.54463672130017304</v>
      </c>
      <c r="H20" s="293">
        <v>7.5484142147198896E-2</v>
      </c>
    </row>
    <row r="21" spans="1:8" ht="12.95" customHeight="1" x14ac:dyDescent="0.2">
      <c r="A21" s="2" t="s">
        <v>349</v>
      </c>
      <c r="B21" s="12">
        <v>2</v>
      </c>
      <c r="C21" s="197">
        <v>1.0495270651887001</v>
      </c>
      <c r="D21" s="285">
        <v>0.11772599043083801</v>
      </c>
      <c r="E21" s="197">
        <v>1.0505219602190199</v>
      </c>
      <c r="F21" s="285">
        <v>0.11783103029136099</v>
      </c>
      <c r="G21" s="197">
        <v>1.0646792467092701</v>
      </c>
      <c r="H21" s="293">
        <v>0.117953157194226</v>
      </c>
    </row>
    <row r="22" spans="1:8" ht="12.95" customHeight="1" x14ac:dyDescent="0.2">
      <c r="A22" s="2" t="s">
        <v>350</v>
      </c>
      <c r="B22" s="12">
        <v>2</v>
      </c>
      <c r="C22" s="197">
        <v>0.60624002991264303</v>
      </c>
      <c r="D22" s="285">
        <v>0.12154774202124401</v>
      </c>
      <c r="E22" s="197">
        <v>0.59454381442660198</v>
      </c>
      <c r="F22" s="285">
        <v>0.121784500825476</v>
      </c>
      <c r="G22" s="197">
        <v>0.59356324290529106</v>
      </c>
      <c r="H22" s="293">
        <v>0.122508544187379</v>
      </c>
    </row>
    <row r="23" spans="1:8" ht="12.95" customHeight="1" x14ac:dyDescent="0.2">
      <c r="A23" s="2" t="s">
        <v>351</v>
      </c>
      <c r="B23" s="12">
        <v>2</v>
      </c>
      <c r="C23" s="197">
        <v>0.622235421651543</v>
      </c>
      <c r="D23" s="285">
        <v>0.12689832312763899</v>
      </c>
      <c r="E23" s="197">
        <v>0.62351596248700203</v>
      </c>
      <c r="F23" s="285">
        <v>0.124911249894835</v>
      </c>
      <c r="G23" s="197">
        <v>0.62770809517214998</v>
      </c>
      <c r="H23" s="293">
        <v>0.117430872874148</v>
      </c>
    </row>
    <row r="24" spans="1:8" ht="12.95" customHeight="1" x14ac:dyDescent="0.2">
      <c r="A24" s="2" t="s">
        <v>352</v>
      </c>
      <c r="B24" s="12">
        <v>2</v>
      </c>
      <c r="C24" s="197">
        <v>0.68756655938167799</v>
      </c>
      <c r="D24" s="285">
        <v>0.10156519987897</v>
      </c>
      <c r="E24" s="197">
        <v>0.67743979609053495</v>
      </c>
      <c r="F24" s="285">
        <v>9.92752075214164E-2</v>
      </c>
      <c r="G24" s="197">
        <v>0.676415677695961</v>
      </c>
      <c r="H24" s="293">
        <v>8.8435899603866497E-2</v>
      </c>
    </row>
    <row r="25" spans="1:8" ht="12.95" customHeight="1" x14ac:dyDescent="0.2">
      <c r="A25" s="2" t="s">
        <v>353</v>
      </c>
      <c r="B25" s="12">
        <v>2</v>
      </c>
      <c r="C25" s="197">
        <v>0.75948512211894803</v>
      </c>
      <c r="D25" s="285">
        <v>0.102066960040596</v>
      </c>
      <c r="E25" s="197">
        <v>0.75942828646482596</v>
      </c>
      <c r="F25" s="285">
        <v>0.10454169239477901</v>
      </c>
      <c r="G25" s="197">
        <v>0.75987517073469801</v>
      </c>
      <c r="H25" s="293">
        <v>0.105514468776996</v>
      </c>
    </row>
    <row r="26" spans="1:8" ht="12.95" customHeight="1" x14ac:dyDescent="0.2">
      <c r="A26" s="2" t="s">
        <v>354</v>
      </c>
      <c r="B26" s="12">
        <v>2</v>
      </c>
      <c r="C26" s="197">
        <v>0.70170001530533299</v>
      </c>
      <c r="D26" s="285">
        <v>0.143256276811596</v>
      </c>
      <c r="E26" s="197">
        <v>0.69093768930580701</v>
      </c>
      <c r="F26" s="285">
        <v>0.140301244338428</v>
      </c>
      <c r="G26" s="197">
        <v>0.66702598988718897</v>
      </c>
      <c r="H26" s="293">
        <v>0.13916649067192999</v>
      </c>
    </row>
    <row r="27" spans="1:8" ht="12.95" customHeight="1" x14ac:dyDescent="0.2">
      <c r="A27" s="2" t="s">
        <v>355</v>
      </c>
      <c r="B27" s="12">
        <v>2</v>
      </c>
      <c r="C27" s="197">
        <v>1.2435615109268601</v>
      </c>
      <c r="D27" s="285">
        <v>9.5957449034128006E-2</v>
      </c>
      <c r="E27" s="197">
        <v>1.2033768410032</v>
      </c>
      <c r="F27" s="285">
        <v>9.4010814847639596E-2</v>
      </c>
      <c r="G27" s="197">
        <v>1.2048241560075399</v>
      </c>
      <c r="H27" s="293">
        <v>9.59502131681087E-2</v>
      </c>
    </row>
    <row r="28" spans="1:8" ht="12.95" customHeight="1" x14ac:dyDescent="0.2">
      <c r="A28" s="2" t="s">
        <v>356</v>
      </c>
      <c r="B28" s="12">
        <v>2</v>
      </c>
      <c r="C28" s="197">
        <v>0.98543963628457198</v>
      </c>
      <c r="D28" s="285">
        <v>0.17656888059220399</v>
      </c>
      <c r="E28" s="197">
        <v>0.96987443798426898</v>
      </c>
      <c r="F28" s="285">
        <v>0.168892922095214</v>
      </c>
      <c r="G28" s="197">
        <v>0.95458736827161705</v>
      </c>
      <c r="H28" s="293">
        <v>0.166331054978785</v>
      </c>
    </row>
    <row r="29" spans="1:8" ht="12.95" customHeight="1" x14ac:dyDescent="0.2">
      <c r="A29" s="2" t="s">
        <v>357</v>
      </c>
      <c r="B29" s="12">
        <v>2</v>
      </c>
      <c r="C29" s="197">
        <v>1.0438713920559</v>
      </c>
      <c r="D29" s="285">
        <v>0.13458251653976699</v>
      </c>
      <c r="E29" s="197">
        <v>1.06161101105122</v>
      </c>
      <c r="F29" s="285">
        <v>0.13978422269774801</v>
      </c>
      <c r="G29" s="197">
        <v>1.0531214765619099</v>
      </c>
      <c r="H29" s="293">
        <v>0.13931358122401899</v>
      </c>
    </row>
    <row r="30" spans="1:8" ht="12.95" customHeight="1" x14ac:dyDescent="0.2">
      <c r="A30" s="2" t="s">
        <v>358</v>
      </c>
      <c r="B30" s="12">
        <v>2</v>
      </c>
      <c r="C30" s="197">
        <v>1.0928687601779401</v>
      </c>
      <c r="D30" s="285">
        <v>0.154269887838662</v>
      </c>
      <c r="E30" s="197">
        <v>1.05084971530701</v>
      </c>
      <c r="F30" s="285">
        <v>0.14680829135791501</v>
      </c>
      <c r="G30" s="197">
        <v>1.0537319484815899</v>
      </c>
      <c r="H30" s="293">
        <v>0.146583540972023</v>
      </c>
    </row>
    <row r="31" spans="1:8" ht="12.95" customHeight="1" x14ac:dyDescent="0.2">
      <c r="A31" s="2" t="s">
        <v>359</v>
      </c>
      <c r="B31" s="12">
        <v>2</v>
      </c>
      <c r="C31" s="197">
        <v>1.31950032786608</v>
      </c>
      <c r="D31" s="285">
        <v>0.22692445823348101</v>
      </c>
      <c r="E31" s="197">
        <v>1.2196458720982699</v>
      </c>
      <c r="F31" s="285">
        <v>0.22080747414056401</v>
      </c>
      <c r="G31" s="197">
        <v>1.20756225602127</v>
      </c>
      <c r="H31" s="293">
        <v>0.218474055768103</v>
      </c>
    </row>
    <row r="32" spans="1:8" ht="12.95" customHeight="1" x14ac:dyDescent="0.2">
      <c r="A32" s="2" t="s">
        <v>360</v>
      </c>
      <c r="B32" s="12">
        <v>2</v>
      </c>
      <c r="C32" s="197">
        <v>1.1689055785656599</v>
      </c>
      <c r="D32" s="285">
        <v>0.120593086837728</v>
      </c>
      <c r="E32" s="197">
        <v>1.1669542395899399</v>
      </c>
      <c r="F32" s="285">
        <v>0.124612664459843</v>
      </c>
      <c r="G32" s="197">
        <v>1.16772217296118</v>
      </c>
      <c r="H32" s="293">
        <v>0.124916756993924</v>
      </c>
    </row>
    <row r="33" spans="1:8" ht="12.95" customHeight="1" x14ac:dyDescent="0.2">
      <c r="A33" s="2" t="s">
        <v>361</v>
      </c>
      <c r="B33" s="12">
        <v>2</v>
      </c>
      <c r="C33" s="197">
        <v>0.89012296899592702</v>
      </c>
      <c r="D33" s="285">
        <v>0.15700346627060999</v>
      </c>
      <c r="E33" s="197">
        <v>0.88064573917745304</v>
      </c>
      <c r="F33" s="285">
        <v>0.15934994480637299</v>
      </c>
      <c r="G33" s="197">
        <v>0.879189274287828</v>
      </c>
      <c r="H33" s="293">
        <v>0.15862138640724899</v>
      </c>
    </row>
    <row r="34" spans="1:8" ht="12.95" customHeight="1" x14ac:dyDescent="0.2">
      <c r="A34" s="2" t="s">
        <v>362</v>
      </c>
      <c r="B34" s="12">
        <v>2</v>
      </c>
      <c r="C34" s="197">
        <v>1.21975382288504</v>
      </c>
      <c r="D34" s="285">
        <v>0.20064942373193301</v>
      </c>
      <c r="E34" s="197">
        <v>1.24242827713179</v>
      </c>
      <c r="F34" s="285">
        <v>0.217202876919736</v>
      </c>
      <c r="G34" s="197">
        <v>1.25328122102498</v>
      </c>
      <c r="H34" s="293">
        <v>0.22537059194759401</v>
      </c>
    </row>
    <row r="35" spans="1:8" ht="12.95" customHeight="1" x14ac:dyDescent="0.2">
      <c r="A35" s="2" t="s">
        <v>363</v>
      </c>
      <c r="B35" s="12">
        <v>2</v>
      </c>
      <c r="C35" s="197">
        <v>0.98834066894795103</v>
      </c>
      <c r="D35" s="285">
        <v>0.12799121602692601</v>
      </c>
      <c r="E35" s="197">
        <v>1.0033656378617899</v>
      </c>
      <c r="F35" s="285">
        <v>0.12832589169823899</v>
      </c>
      <c r="G35" s="197">
        <v>1.0090934385167201</v>
      </c>
      <c r="H35" s="293">
        <v>0.127524966695088</v>
      </c>
    </row>
    <row r="36" spans="1:8" ht="12.95" customHeight="1" x14ac:dyDescent="0.2">
      <c r="A36" s="2" t="s">
        <v>364</v>
      </c>
      <c r="B36" s="12">
        <v>2</v>
      </c>
      <c r="C36" s="197">
        <v>2.6134660290606502</v>
      </c>
      <c r="D36" s="285">
        <v>0.24455727040831399</v>
      </c>
      <c r="E36" s="197">
        <v>1.9508954203833599</v>
      </c>
      <c r="F36" s="285">
        <v>0.19424870224475699</v>
      </c>
      <c r="G36" s="197">
        <v>1.9335561169815201</v>
      </c>
      <c r="H36" s="293">
        <v>0.19465833995232501</v>
      </c>
    </row>
    <row r="37" spans="1:8" ht="12.95" customHeight="1" x14ac:dyDescent="0.2">
      <c r="A37" s="2" t="s">
        <v>365</v>
      </c>
      <c r="B37" s="12">
        <v>2</v>
      </c>
      <c r="C37" s="197">
        <v>1.6077205975326301</v>
      </c>
      <c r="D37" s="285">
        <v>0.16609615166670399</v>
      </c>
      <c r="E37" s="197">
        <v>1.6470068238724</v>
      </c>
      <c r="F37" s="285">
        <v>0.171832037587449</v>
      </c>
      <c r="G37" s="197">
        <v>1.62179960118193</v>
      </c>
      <c r="H37" s="293">
        <v>0.17051692972848601</v>
      </c>
    </row>
    <row r="38" spans="1:8" ht="12.95" customHeight="1" x14ac:dyDescent="0.2">
      <c r="A38" s="2" t="s">
        <v>366</v>
      </c>
      <c r="B38" s="12">
        <v>2</v>
      </c>
      <c r="C38" s="197">
        <v>1.3356213885613899</v>
      </c>
      <c r="D38" s="285">
        <v>0.165502203740719</v>
      </c>
      <c r="E38" s="197">
        <v>1.3513531012745701</v>
      </c>
      <c r="F38" s="285">
        <v>0.16457352755139201</v>
      </c>
      <c r="G38" s="197">
        <v>1.37690671864461</v>
      </c>
      <c r="H38" s="293">
        <v>0.17057727627068001</v>
      </c>
    </row>
    <row r="39" spans="1:8" ht="12.95" customHeight="1" x14ac:dyDescent="0.2">
      <c r="A39" s="2" t="s">
        <v>367</v>
      </c>
      <c r="B39" s="12">
        <v>2</v>
      </c>
      <c r="C39" s="197">
        <v>1.08351519871757</v>
      </c>
      <c r="D39" s="285">
        <v>0.24599476615590701</v>
      </c>
      <c r="E39" s="197">
        <v>1.1040222483129101</v>
      </c>
      <c r="F39" s="285">
        <v>0.24577501381789199</v>
      </c>
      <c r="G39" s="197">
        <v>1.11846311235327</v>
      </c>
      <c r="H39" s="293">
        <v>0.2529958131767</v>
      </c>
    </row>
    <row r="40" spans="1:8" ht="12.95" customHeight="1" x14ac:dyDescent="0.2">
      <c r="A40" s="2" t="s">
        <v>368</v>
      </c>
      <c r="B40" s="12">
        <v>2</v>
      </c>
      <c r="C40" s="197">
        <v>0.82150028626548499</v>
      </c>
      <c r="D40" s="285">
        <v>0.11839173689617701</v>
      </c>
      <c r="E40" s="197">
        <v>0.83015533300395095</v>
      </c>
      <c r="F40" s="285">
        <v>0.124750607626172</v>
      </c>
      <c r="G40" s="197">
        <v>0.82272788319800505</v>
      </c>
      <c r="H40" s="293">
        <v>0.124423057460741</v>
      </c>
    </row>
    <row r="41" spans="1:8" ht="12.95" customHeight="1" x14ac:dyDescent="0.2">
      <c r="A41" s="2" t="s">
        <v>369</v>
      </c>
      <c r="B41" s="12">
        <v>2</v>
      </c>
      <c r="C41" s="197">
        <v>1.3569450466244799</v>
      </c>
      <c r="D41" s="285">
        <v>0.13876369198608601</v>
      </c>
      <c r="E41" s="197">
        <v>1.4321975451543101</v>
      </c>
      <c r="F41" s="285">
        <v>0.14239669273324099</v>
      </c>
      <c r="G41" s="197">
        <v>1.4240137315244701</v>
      </c>
      <c r="H41" s="293">
        <v>0.142402822578653</v>
      </c>
    </row>
    <row r="42" spans="1:8" ht="12.95" customHeight="1" x14ac:dyDescent="0.2">
      <c r="A42" s="2" t="s">
        <v>370</v>
      </c>
      <c r="B42" s="12">
        <v>2</v>
      </c>
      <c r="C42" s="197">
        <v>1.14005137478291</v>
      </c>
      <c r="D42" s="285">
        <v>0.21995389638986099</v>
      </c>
      <c r="E42" s="197">
        <v>1.1014482887064301</v>
      </c>
      <c r="F42" s="285">
        <v>0.21654151563851301</v>
      </c>
      <c r="G42" s="197">
        <v>1.1039192088382199</v>
      </c>
      <c r="H42" s="293">
        <v>0.226161529885757</v>
      </c>
    </row>
    <row r="43" spans="1:8" ht="12.95" customHeight="1" x14ac:dyDescent="0.2">
      <c r="A43" s="2" t="s">
        <v>371</v>
      </c>
      <c r="B43" s="12">
        <v>2</v>
      </c>
      <c r="C43" s="197">
        <v>1.2989899782611101</v>
      </c>
      <c r="D43" s="285">
        <v>0.281712573109134</v>
      </c>
      <c r="E43" s="197">
        <v>1.3241640059732001</v>
      </c>
      <c r="F43" s="285">
        <v>0.29159399666694702</v>
      </c>
      <c r="G43" s="197">
        <v>1.3319063351024401</v>
      </c>
      <c r="H43" s="293">
        <v>0.29689613855171898</v>
      </c>
    </row>
    <row r="44" spans="1:8" ht="12.95" customHeight="1" x14ac:dyDescent="0.2">
      <c r="A44" s="2" t="s">
        <v>372</v>
      </c>
      <c r="B44" s="12">
        <v>2</v>
      </c>
      <c r="C44" s="197">
        <v>0.902447649382772</v>
      </c>
      <c r="D44" s="285">
        <v>9.3014177464930195E-2</v>
      </c>
      <c r="E44" s="197">
        <v>0.894725149849674</v>
      </c>
      <c r="F44" s="285">
        <v>9.9974533335285998E-2</v>
      </c>
      <c r="G44" s="197">
        <v>0.89738778059514601</v>
      </c>
      <c r="H44" s="293">
        <v>9.2133536301695407E-2</v>
      </c>
    </row>
    <row r="45" spans="1:8" ht="12.95" customHeight="1" x14ac:dyDescent="0.2">
      <c r="A45" s="2" t="s">
        <v>373</v>
      </c>
      <c r="B45" s="12">
        <v>2</v>
      </c>
      <c r="C45" s="197">
        <v>0.88037267285704501</v>
      </c>
      <c r="D45" s="285">
        <v>0.18448766907752101</v>
      </c>
      <c r="E45" s="197">
        <v>0.876225417686049</v>
      </c>
      <c r="F45" s="285">
        <v>0.18510752151326901</v>
      </c>
      <c r="G45" s="197">
        <v>0.85537655211016095</v>
      </c>
      <c r="H45" s="293">
        <v>0.17989156681895499</v>
      </c>
    </row>
    <row r="46" spans="1:8" ht="12.95" customHeight="1" x14ac:dyDescent="0.2">
      <c r="A46" s="2" t="s">
        <v>374</v>
      </c>
      <c r="B46" s="12">
        <v>2</v>
      </c>
      <c r="C46" s="197">
        <v>0.96405419483519295</v>
      </c>
      <c r="D46" s="285">
        <v>0.141599597960368</v>
      </c>
      <c r="E46" s="197">
        <v>0.93866940342466598</v>
      </c>
      <c r="F46" s="285">
        <v>0.13891880251696201</v>
      </c>
      <c r="G46" s="197">
        <v>0.92715283884981103</v>
      </c>
      <c r="H46" s="293">
        <v>0.1389056262336</v>
      </c>
    </row>
    <row r="47" spans="1:8" ht="12.95" customHeight="1" x14ac:dyDescent="0.2">
      <c r="A47" s="2" t="s">
        <v>375</v>
      </c>
      <c r="B47" s="12">
        <v>2</v>
      </c>
      <c r="C47" s="197">
        <v>0.88520704114266502</v>
      </c>
      <c r="D47" s="285">
        <v>0.118753999862715</v>
      </c>
      <c r="E47" s="197">
        <v>0.88116727904648895</v>
      </c>
      <c r="F47" s="285">
        <v>0.122649314069345</v>
      </c>
      <c r="G47" s="197">
        <v>0.88418452378755097</v>
      </c>
      <c r="H47" s="293">
        <v>0.123406802601268</v>
      </c>
    </row>
    <row r="48" spans="1:8" ht="12.95" customHeight="1" x14ac:dyDescent="0.2">
      <c r="A48" s="2" t="s">
        <v>376</v>
      </c>
      <c r="B48" s="12">
        <v>2</v>
      </c>
      <c r="C48" s="197">
        <v>0.90952460416001502</v>
      </c>
      <c r="D48" s="285">
        <v>0.11473490768952201</v>
      </c>
      <c r="E48" s="197">
        <v>0.91497900240063001</v>
      </c>
      <c r="F48" s="285">
        <v>0.114553221353665</v>
      </c>
      <c r="G48" s="197">
        <v>0.91823265802813903</v>
      </c>
      <c r="H48" s="293">
        <v>0.115345635299735</v>
      </c>
    </row>
    <row r="49" spans="1:8" ht="12.95" customHeight="1" x14ac:dyDescent="0.2">
      <c r="A49" s="2" t="s">
        <v>377</v>
      </c>
      <c r="B49" s="12">
        <v>2</v>
      </c>
      <c r="C49" s="197">
        <v>1.1385485200868299</v>
      </c>
      <c r="D49" s="285">
        <v>0.29121999632703899</v>
      </c>
      <c r="E49" s="197">
        <v>1.1569151710571499</v>
      </c>
      <c r="F49" s="285">
        <v>0.30035117847928799</v>
      </c>
      <c r="G49" s="197">
        <v>1.1436667237040601</v>
      </c>
      <c r="H49" s="293">
        <v>0.299974605631184</v>
      </c>
    </row>
    <row r="50" spans="1:8" ht="12.95" customHeight="1" x14ac:dyDescent="0.2">
      <c r="A50" s="2" t="s">
        <v>378</v>
      </c>
      <c r="B50" s="12">
        <v>2</v>
      </c>
      <c r="C50" s="197">
        <v>1.40122879429956</v>
      </c>
      <c r="D50" s="285">
        <v>0.138686918308321</v>
      </c>
      <c r="E50" s="197">
        <v>1.39903348925982</v>
      </c>
      <c r="F50" s="285">
        <v>0.14259934212436901</v>
      </c>
      <c r="G50" s="197">
        <v>1.40533742643894</v>
      </c>
      <c r="H50" s="293">
        <v>0.143646674690251</v>
      </c>
    </row>
    <row r="51" spans="1:8" ht="12.95" customHeight="1" x14ac:dyDescent="0.2">
      <c r="A51" s="2" t="s">
        <v>379</v>
      </c>
      <c r="B51" s="12">
        <v>2</v>
      </c>
      <c r="C51" s="197">
        <v>1.5814064864851201</v>
      </c>
      <c r="D51" s="285">
        <v>0.17504724914317801</v>
      </c>
      <c r="E51" s="197">
        <v>1.55691968984774</v>
      </c>
      <c r="F51" s="285">
        <v>0.180496401288118</v>
      </c>
      <c r="G51" s="197">
        <v>1.55545762816263</v>
      </c>
      <c r="H51" s="293">
        <v>0.179255110110868</v>
      </c>
    </row>
    <row r="52" spans="1:8" ht="12.95" customHeight="1" x14ac:dyDescent="0.2">
      <c r="A52" s="2" t="s">
        <v>380</v>
      </c>
      <c r="B52" s="12">
        <v>2</v>
      </c>
      <c r="C52" s="197">
        <v>1.29909778979366</v>
      </c>
      <c r="D52" s="285">
        <v>0.214794362552583</v>
      </c>
      <c r="E52" s="197">
        <v>1.33710323606243</v>
      </c>
      <c r="F52" s="285">
        <v>0.21910353823027001</v>
      </c>
      <c r="G52" s="197">
        <v>1.3682130460546</v>
      </c>
      <c r="H52" s="293">
        <v>0.227792545291019</v>
      </c>
    </row>
    <row r="53" spans="1:8" ht="12.95" customHeight="1" x14ac:dyDescent="0.2">
      <c r="A53" s="2" t="s">
        <v>381</v>
      </c>
      <c r="B53" s="12">
        <v>2</v>
      </c>
      <c r="C53" s="197">
        <v>1.0578400094182601</v>
      </c>
      <c r="D53" s="285">
        <v>0.106728036431921</v>
      </c>
      <c r="E53" s="197">
        <v>1.0572578923249401</v>
      </c>
      <c r="F53" s="285">
        <v>0.10895532434786601</v>
      </c>
      <c r="G53" s="197">
        <v>1.0650914290334601</v>
      </c>
      <c r="H53" s="293">
        <v>0.113235557734814</v>
      </c>
    </row>
    <row r="54" spans="1:8" ht="12.95" customHeight="1" x14ac:dyDescent="0.2">
      <c r="A54" s="2" t="s">
        <v>382</v>
      </c>
      <c r="B54" s="12">
        <v>2</v>
      </c>
      <c r="C54" s="197">
        <v>1.1063184854178301</v>
      </c>
      <c r="D54" s="285">
        <v>0.17870688468029</v>
      </c>
      <c r="E54" s="197">
        <v>1.1325885551341399</v>
      </c>
      <c r="F54" s="285">
        <v>0.17984409283740299</v>
      </c>
      <c r="G54" s="197">
        <v>1.1222707264409799</v>
      </c>
      <c r="H54" s="293">
        <v>0.18315641248857301</v>
      </c>
    </row>
    <row r="55" spans="1:8" ht="12.95" customHeight="1" x14ac:dyDescent="0.2">
      <c r="A55" s="2" t="s">
        <v>383</v>
      </c>
      <c r="B55" s="12">
        <v>2</v>
      </c>
      <c r="C55" s="197">
        <v>0.76094366975085703</v>
      </c>
      <c r="D55" s="285">
        <v>0.14292673023890201</v>
      </c>
      <c r="E55" s="197">
        <v>0.71698648621205396</v>
      </c>
      <c r="F55" s="285">
        <v>0.13444994331523499</v>
      </c>
      <c r="G55" s="197">
        <v>0.63655830304427996</v>
      </c>
      <c r="H55" s="293">
        <v>0.130549763550772</v>
      </c>
    </row>
    <row r="56" spans="1:8" ht="12.95" customHeight="1" x14ac:dyDescent="0.2">
      <c r="A56" s="2" t="s">
        <v>384</v>
      </c>
      <c r="B56" s="12">
        <v>2</v>
      </c>
      <c r="C56" s="197">
        <v>0.77794810590017605</v>
      </c>
      <c r="D56" s="285">
        <v>7.1116732613425798E-2</v>
      </c>
      <c r="E56" s="197">
        <v>0.73243255961345299</v>
      </c>
      <c r="F56" s="285">
        <v>6.9231915944627798E-2</v>
      </c>
      <c r="G56" s="197">
        <v>0.73711465846602997</v>
      </c>
      <c r="H56" s="293">
        <v>7.1413148254671197E-2</v>
      </c>
    </row>
    <row r="57" spans="1:8" ht="12.95" customHeight="1" x14ac:dyDescent="0.2">
      <c r="A57" s="2" t="s">
        <v>385</v>
      </c>
      <c r="B57" s="12">
        <v>2</v>
      </c>
      <c r="C57" s="197">
        <v>1.0307712951075401</v>
      </c>
      <c r="D57" s="285">
        <v>0.2220281134955</v>
      </c>
      <c r="E57" s="197">
        <v>1.0016300648741201</v>
      </c>
      <c r="F57" s="285">
        <v>0.21829147323026399</v>
      </c>
      <c r="G57" s="197">
        <v>1.0209943420832099</v>
      </c>
      <c r="H57" s="293">
        <v>0.222643299762013</v>
      </c>
    </row>
    <row r="58" spans="1:8" ht="12.95" customHeight="1" x14ac:dyDescent="0.2">
      <c r="A58" s="2" t="s">
        <v>386</v>
      </c>
      <c r="B58" s="12">
        <v>2</v>
      </c>
      <c r="C58" s="197">
        <v>0.65820485855537303</v>
      </c>
      <c r="D58" s="285">
        <v>8.9603100222509793E-2</v>
      </c>
      <c r="E58" s="197">
        <v>0.64896351793845197</v>
      </c>
      <c r="F58" s="285">
        <v>8.8998532975184105E-2</v>
      </c>
      <c r="G58" s="197">
        <v>0.655374388026151</v>
      </c>
      <c r="H58" s="293">
        <v>8.9612098693867007E-2</v>
      </c>
    </row>
    <row r="59" spans="1:8" ht="12.95" customHeight="1" x14ac:dyDescent="0.2">
      <c r="A59" s="2" t="s">
        <v>387</v>
      </c>
      <c r="B59" s="12">
        <v>2</v>
      </c>
      <c r="C59" s="197">
        <v>1.22777231684093</v>
      </c>
      <c r="D59" s="285">
        <v>0.30947591068973102</v>
      </c>
      <c r="E59" s="197">
        <v>1.2239130388158601</v>
      </c>
      <c r="F59" s="285">
        <v>0.30623965529483699</v>
      </c>
      <c r="G59" s="197">
        <v>0.95348516415232598</v>
      </c>
      <c r="H59" s="293">
        <v>0.24949324977944301</v>
      </c>
    </row>
    <row r="60" spans="1:8" ht="12.95" customHeight="1" x14ac:dyDescent="0.2">
      <c r="A60" s="2" t="s">
        <v>388</v>
      </c>
      <c r="B60" s="12">
        <v>2</v>
      </c>
      <c r="C60" s="197">
        <v>1.04315676777219</v>
      </c>
      <c r="D60" s="285">
        <v>0.519209001668412</v>
      </c>
      <c r="E60" s="197">
        <v>0.76293252522396104</v>
      </c>
      <c r="F60" s="285">
        <v>0.25933655386233201</v>
      </c>
      <c r="G60" s="197">
        <v>0.557146436455213</v>
      </c>
      <c r="H60" s="293">
        <v>0.218354637357982</v>
      </c>
    </row>
    <row r="61" spans="1:8" ht="12.95" customHeight="1" x14ac:dyDescent="0.2">
      <c r="A61" s="2" t="s">
        <v>389</v>
      </c>
      <c r="B61" s="12">
        <v>2</v>
      </c>
      <c r="C61" s="197">
        <v>2.7639281968522198</v>
      </c>
      <c r="D61" s="285">
        <v>0.35373387149381602</v>
      </c>
      <c r="E61" s="197">
        <v>2.74581549264831</v>
      </c>
      <c r="F61" s="285">
        <v>0.35133707895702299</v>
      </c>
      <c r="G61" s="197">
        <v>2.7691798233207998</v>
      </c>
      <c r="H61" s="293">
        <v>0.35551477360012501</v>
      </c>
    </row>
    <row r="62" spans="1:8" ht="12.95" customHeight="1" x14ac:dyDescent="0.2">
      <c r="A62" s="2" t="s">
        <v>390</v>
      </c>
      <c r="B62" s="12">
        <v>2</v>
      </c>
      <c r="C62" s="197">
        <v>2.1078939101262901</v>
      </c>
      <c r="D62" s="285">
        <v>0.39148430298360298</v>
      </c>
      <c r="E62" s="197">
        <v>2.07074403832886</v>
      </c>
      <c r="F62" s="285">
        <v>0.39187085298241497</v>
      </c>
      <c r="G62" s="197">
        <v>2.08881512802532</v>
      </c>
      <c r="H62" s="293">
        <v>0.39569057745045</v>
      </c>
    </row>
    <row r="63" spans="1:8" ht="12.95" customHeight="1" x14ac:dyDescent="0.2">
      <c r="A63" s="18" t="s">
        <v>391</v>
      </c>
      <c r="B63" s="19">
        <v>2</v>
      </c>
      <c r="C63" s="198">
        <v>1.11028722683327</v>
      </c>
      <c r="D63" s="286">
        <v>3.6284408681547101E-2</v>
      </c>
      <c r="E63" s="198">
        <v>1.04919271749499</v>
      </c>
      <c r="F63" s="286">
        <v>3.1010921379071601E-2</v>
      </c>
      <c r="G63" s="198">
        <v>1.0357077826479999</v>
      </c>
      <c r="H63" s="295">
        <v>3.0439151580408701E-2</v>
      </c>
    </row>
    <row r="64" spans="1:8" ht="12.95" customHeight="1" x14ac:dyDescent="0.2">
      <c r="A64" s="21" t="s">
        <v>392</v>
      </c>
      <c r="B64" s="22">
        <v>2</v>
      </c>
      <c r="C64" s="199">
        <v>1.0509445778992901</v>
      </c>
      <c r="D64" s="287">
        <v>4.70972200732638E-2</v>
      </c>
      <c r="E64" s="199">
        <v>1.01430581050141</v>
      </c>
      <c r="F64" s="287">
        <v>4.6115005279007103E-2</v>
      </c>
      <c r="G64" s="199">
        <v>1.00984383035457</v>
      </c>
      <c r="H64" s="296">
        <v>4.5950226601663001E-2</v>
      </c>
    </row>
    <row r="65" spans="1:8" ht="12.95" customHeight="1" x14ac:dyDescent="0.2">
      <c r="A65" s="24" t="s">
        <v>393</v>
      </c>
      <c r="B65" s="25">
        <v>2</v>
      </c>
      <c r="C65" s="200">
        <v>1.1459269318890799</v>
      </c>
      <c r="D65" s="288">
        <v>2.8870917609762601E-2</v>
      </c>
      <c r="E65" s="200">
        <v>1.1118028674142599</v>
      </c>
      <c r="F65" s="288">
        <v>2.7055078777237E-2</v>
      </c>
      <c r="G65" s="200">
        <v>1.09518715185955</v>
      </c>
      <c r="H65" s="297">
        <v>2.6658313089910499E-2</v>
      </c>
    </row>
    <row r="66" spans="1:8" ht="12.95" customHeight="1" x14ac:dyDescent="0.2">
      <c r="A66" s="2" t="s">
        <v>394</v>
      </c>
      <c r="B66" s="12">
        <v>2</v>
      </c>
      <c r="C66" s="197">
        <v>1.67546552661638</v>
      </c>
      <c r="D66" s="285">
        <v>0.48937257745337898</v>
      </c>
      <c r="E66" s="197">
        <v>1.44427416079482</v>
      </c>
      <c r="F66" s="285">
        <v>0.47503827579597901</v>
      </c>
      <c r="G66" s="197">
        <v>1.6618740618299199</v>
      </c>
      <c r="H66" s="293">
        <v>0.487652706035272</v>
      </c>
    </row>
    <row r="67" spans="1:8" ht="12.95" customHeight="1" x14ac:dyDescent="0.2">
      <c r="A67" s="2" t="s">
        <v>395</v>
      </c>
      <c r="B67" s="12">
        <v>2</v>
      </c>
      <c r="C67" s="197">
        <v>1.8840379342178299</v>
      </c>
      <c r="D67" s="285">
        <v>0.54943687643036299</v>
      </c>
      <c r="E67" s="197">
        <v>1.5663048131795001</v>
      </c>
      <c r="F67" s="285">
        <v>0.47910563930808903</v>
      </c>
      <c r="G67" s="197">
        <v>1.53969369790968</v>
      </c>
      <c r="H67" s="293">
        <v>0.46216485515112399</v>
      </c>
    </row>
    <row r="68" spans="1:8" ht="12.95" customHeight="1" x14ac:dyDescent="0.2">
      <c r="A68" s="2" t="s">
        <v>396</v>
      </c>
      <c r="B68" s="12">
        <v>2</v>
      </c>
      <c r="C68" s="197">
        <v>0.80909945948889195</v>
      </c>
      <c r="D68" s="285">
        <v>0.27300202676535501</v>
      </c>
      <c r="E68" s="197">
        <v>0.70189812681235597</v>
      </c>
      <c r="F68" s="285">
        <v>0.24412624676042599</v>
      </c>
      <c r="G68" s="197">
        <v>0.70606428504777197</v>
      </c>
      <c r="H68" s="293">
        <v>0.24578302249391701</v>
      </c>
    </row>
    <row r="69" spans="1:8" ht="12.95" customHeight="1" x14ac:dyDescent="0.2">
      <c r="A69" s="3" t="s">
        <v>397</v>
      </c>
      <c r="B69" s="27">
        <v>2</v>
      </c>
      <c r="C69" s="207">
        <v>1.0621922350950099</v>
      </c>
      <c r="D69" s="290">
        <v>0.26068124589161301</v>
      </c>
      <c r="E69" s="207">
        <v>1.02108264356172</v>
      </c>
      <c r="F69" s="290">
        <v>0.25023253997480899</v>
      </c>
      <c r="G69" s="207">
        <v>1.01136380969606</v>
      </c>
      <c r="H69" s="298">
        <v>0.249027169756453</v>
      </c>
    </row>
    <row r="70" spans="1:8" ht="12.95" customHeight="1" x14ac:dyDescent="0.2">
      <c r="A70" s="2"/>
      <c r="B70" s="32"/>
      <c r="C70" s="197" t="s">
        <v>2187</v>
      </c>
      <c r="D70" s="285" t="s">
        <v>2188</v>
      </c>
      <c r="E70" s="197" t="s">
        <v>2189</v>
      </c>
      <c r="F70" s="285" t="s">
        <v>2190</v>
      </c>
      <c r="G70" s="197" t="s">
        <v>2191</v>
      </c>
      <c r="H70" s="293" t="s">
        <v>2192</v>
      </c>
    </row>
    <row r="71" spans="1:8" ht="12.95" customHeight="1" x14ac:dyDescent="0.2">
      <c r="A71" s="2" t="s">
        <v>341</v>
      </c>
      <c r="B71" s="32">
        <v>1</v>
      </c>
      <c r="C71" s="197">
        <v>1.3340088306022799</v>
      </c>
      <c r="D71" s="285">
        <v>0.25115325704102198</v>
      </c>
      <c r="E71" s="197">
        <v>1.1537844420891501</v>
      </c>
      <c r="F71" s="285">
        <v>0.222222360666084</v>
      </c>
      <c r="G71" s="197">
        <v>1.12145147106236</v>
      </c>
      <c r="H71" s="293">
        <v>0.21276406445798099</v>
      </c>
    </row>
    <row r="72" spans="1:8" ht="12.95" customHeight="1" x14ac:dyDescent="0.2">
      <c r="A72" s="2" t="s">
        <v>345</v>
      </c>
      <c r="B72" s="32">
        <v>1</v>
      </c>
      <c r="C72" s="197">
        <v>1.3281853739001399</v>
      </c>
      <c r="D72" s="285">
        <v>0.14383090932561601</v>
      </c>
      <c r="E72" s="197">
        <v>1.3113750962405799</v>
      </c>
      <c r="F72" s="285">
        <v>0.14231242157026799</v>
      </c>
      <c r="G72" s="197">
        <v>1.3108776540479401</v>
      </c>
      <c r="H72" s="293">
        <v>0.14542106391932799</v>
      </c>
    </row>
    <row r="73" spans="1:8" ht="12.95" customHeight="1" x14ac:dyDescent="0.2">
      <c r="A73" s="17" t="s">
        <v>347</v>
      </c>
      <c r="B73" s="32">
        <v>1</v>
      </c>
      <c r="C73" s="197">
        <v>1.08447952386416</v>
      </c>
      <c r="D73" s="285">
        <v>0.17386933782946901</v>
      </c>
      <c r="E73" s="197">
        <v>1.0840680995193701</v>
      </c>
      <c r="F73" s="285">
        <v>0.17158548007864999</v>
      </c>
      <c r="G73" s="197">
        <v>1.07414859588596</v>
      </c>
      <c r="H73" s="293">
        <v>0.17219022871679401</v>
      </c>
    </row>
    <row r="74" spans="1:8" ht="12.95" customHeight="1" x14ac:dyDescent="0.2">
      <c r="A74" s="2" t="s">
        <v>348</v>
      </c>
      <c r="B74" s="32">
        <v>1</v>
      </c>
      <c r="C74" s="197">
        <v>0.50645544001561005</v>
      </c>
      <c r="D74" s="285">
        <v>6.6861879057945897E-2</v>
      </c>
      <c r="E74" s="197">
        <v>0.52415506141357804</v>
      </c>
      <c r="F74" s="285">
        <v>7.1169195946465202E-2</v>
      </c>
      <c r="G74" s="197">
        <v>0.52659205113022001</v>
      </c>
      <c r="H74" s="293">
        <v>7.51246534108789E-2</v>
      </c>
    </row>
    <row r="75" spans="1:8" ht="12.95" customHeight="1" x14ac:dyDescent="0.2">
      <c r="A75" s="2" t="s">
        <v>359</v>
      </c>
      <c r="B75" s="32">
        <v>1</v>
      </c>
      <c r="C75" s="197">
        <v>1.0911647476325099</v>
      </c>
      <c r="D75" s="285">
        <v>0.162267032375189</v>
      </c>
      <c r="E75" s="197">
        <v>1.0591793430843699</v>
      </c>
      <c r="F75" s="285">
        <v>0.159335466263829</v>
      </c>
      <c r="G75" s="197">
        <v>1.1551354346770299</v>
      </c>
      <c r="H75" s="293">
        <v>0.17687419946879901</v>
      </c>
    </row>
    <row r="76" spans="1:8" ht="12.95" customHeight="1" x14ac:dyDescent="0.2">
      <c r="A76" s="2" t="s">
        <v>364</v>
      </c>
      <c r="B76" s="32">
        <v>1</v>
      </c>
      <c r="C76" s="197">
        <v>2.32572875170638</v>
      </c>
      <c r="D76" s="285">
        <v>0.26841590981623498</v>
      </c>
      <c r="E76" s="197">
        <v>1.9894091854840701</v>
      </c>
      <c r="F76" s="285">
        <v>0.23281828715129901</v>
      </c>
      <c r="G76" s="197">
        <v>2.01221923474561</v>
      </c>
      <c r="H76" s="293">
        <v>0.23999233693861799</v>
      </c>
    </row>
    <row r="77" spans="1:8" ht="12.95" customHeight="1" x14ac:dyDescent="0.2">
      <c r="A77" s="2" t="s">
        <v>366</v>
      </c>
      <c r="B77" s="32">
        <v>1</v>
      </c>
      <c r="C77" s="197">
        <v>1.2074916271413001</v>
      </c>
      <c r="D77" s="285">
        <v>0.17648178146942201</v>
      </c>
      <c r="E77" s="197">
        <v>1.21126322531438</v>
      </c>
      <c r="F77" s="285">
        <v>0.17769394157745499</v>
      </c>
      <c r="G77" s="197">
        <v>1.2047907887106</v>
      </c>
      <c r="H77" s="293">
        <v>0.17608641287108301</v>
      </c>
    </row>
    <row r="78" spans="1:8" ht="12.95" customHeight="1" x14ac:dyDescent="0.2">
      <c r="A78" s="2" t="s">
        <v>372</v>
      </c>
      <c r="B78" s="32">
        <v>1</v>
      </c>
      <c r="C78" s="197">
        <v>0.58693448929692404</v>
      </c>
      <c r="D78" s="285">
        <v>7.1714300909420603E-2</v>
      </c>
      <c r="E78" s="197">
        <v>0.553520562482684</v>
      </c>
      <c r="F78" s="285">
        <v>6.5331863248171695E-2</v>
      </c>
      <c r="G78" s="197">
        <v>0.56203367296953299</v>
      </c>
      <c r="H78" s="293">
        <v>6.83693379784793E-2</v>
      </c>
    </row>
    <row r="79" spans="1:8" ht="12.95" customHeight="1" x14ac:dyDescent="0.2">
      <c r="A79" s="2" t="s">
        <v>377</v>
      </c>
      <c r="B79" s="32">
        <v>1</v>
      </c>
      <c r="C79" s="197">
        <v>1.0215212308727899</v>
      </c>
      <c r="D79" s="285">
        <v>0.24707676117861199</v>
      </c>
      <c r="E79" s="197">
        <v>1.09025572353823</v>
      </c>
      <c r="F79" s="285">
        <v>0.26962501865109201</v>
      </c>
      <c r="G79" s="197">
        <v>1.0626876795081499</v>
      </c>
      <c r="H79" s="293">
        <v>0.26922281368862999</v>
      </c>
    </row>
    <row r="80" spans="1:8" ht="12.95" customHeight="1" x14ac:dyDescent="0.2">
      <c r="A80" s="2" t="s">
        <v>382</v>
      </c>
      <c r="B80" s="32">
        <v>1</v>
      </c>
      <c r="C80" s="197">
        <v>1.0866722748130699</v>
      </c>
      <c r="D80" s="285">
        <v>0.15396970769726501</v>
      </c>
      <c r="E80" s="197">
        <v>1.11412321735306</v>
      </c>
      <c r="F80" s="285">
        <v>0.15699368469889199</v>
      </c>
      <c r="G80" s="197">
        <v>1.1063728579994201</v>
      </c>
      <c r="H80" s="293">
        <v>0.158158515676288</v>
      </c>
    </row>
    <row r="81" spans="1:8" ht="12.95" customHeight="1" x14ac:dyDescent="0.2">
      <c r="A81" s="2" t="s">
        <v>384</v>
      </c>
      <c r="B81" s="32">
        <v>1</v>
      </c>
      <c r="C81" s="197">
        <v>0.71452049262148098</v>
      </c>
      <c r="D81" s="285">
        <v>7.7406894950986405E-2</v>
      </c>
      <c r="E81" s="197">
        <v>0.70781677341581095</v>
      </c>
      <c r="F81" s="285">
        <v>7.6654714311770206E-2</v>
      </c>
      <c r="G81" s="197">
        <v>0.71109447299270101</v>
      </c>
      <c r="H81" s="293">
        <v>7.70140057076108E-2</v>
      </c>
    </row>
    <row r="82" spans="1:8" ht="12.95" customHeight="1" x14ac:dyDescent="0.2">
      <c r="A82" s="2" t="s">
        <v>386</v>
      </c>
      <c r="B82" s="32">
        <v>1</v>
      </c>
      <c r="C82" s="197">
        <v>0.65917023782801998</v>
      </c>
      <c r="D82" s="285">
        <v>9.9131937413570695E-2</v>
      </c>
      <c r="E82" s="197">
        <v>0.66747779800428697</v>
      </c>
      <c r="F82" s="285">
        <v>0.101799039013203</v>
      </c>
      <c r="G82" s="197">
        <v>0.68305690861690005</v>
      </c>
      <c r="H82" s="293">
        <v>0.104745544432018</v>
      </c>
    </row>
    <row r="83" spans="1:8" ht="12.95" customHeight="1" x14ac:dyDescent="0.2">
      <c r="A83" s="2" t="s">
        <v>387</v>
      </c>
      <c r="B83" s="32">
        <v>1</v>
      </c>
      <c r="C83" s="197">
        <v>0.92364610871108899</v>
      </c>
      <c r="D83" s="285">
        <v>0.22736203300445201</v>
      </c>
      <c r="E83" s="197">
        <v>0.82391986187244703</v>
      </c>
      <c r="F83" s="285">
        <v>0.19965681174153199</v>
      </c>
      <c r="G83" s="197">
        <v>0.77534520837141996</v>
      </c>
      <c r="H83" s="293">
        <v>0.17502922085258399</v>
      </c>
    </row>
    <row r="84" spans="1:8" ht="12.95" customHeight="1" x14ac:dyDescent="0.2">
      <c r="A84" s="33" t="s">
        <v>398</v>
      </c>
      <c r="B84" s="34">
        <v>1</v>
      </c>
      <c r="C84" s="201">
        <v>1.0654583004284699</v>
      </c>
      <c r="D84" s="289">
        <v>5.1042487048571401E-2</v>
      </c>
      <c r="E84" s="201">
        <v>1.0171900241910501</v>
      </c>
      <c r="F84" s="289">
        <v>4.8846605989098901E-2</v>
      </c>
      <c r="G84" s="201">
        <v>1.0193047862359901</v>
      </c>
      <c r="H84" s="294">
        <v>4.8709327456616297E-2</v>
      </c>
    </row>
    <row r="85" spans="1:8" ht="12.95" customHeight="1" x14ac:dyDescent="0.2">
      <c r="A85" s="2" t="s">
        <v>106</v>
      </c>
      <c r="B85" s="32">
        <v>1</v>
      </c>
      <c r="C85" s="197">
        <v>1.63125642350163</v>
      </c>
      <c r="D85" s="285">
        <v>0.25707000526606499</v>
      </c>
      <c r="E85" s="197">
        <v>1.55680059550554</v>
      </c>
      <c r="F85" s="285">
        <v>0.24450613376209601</v>
      </c>
      <c r="G85" s="197">
        <v>1.5546462817748501</v>
      </c>
      <c r="H85" s="293">
        <v>0.25034555513481599</v>
      </c>
    </row>
    <row r="86" spans="1:8" ht="12.95" customHeight="1" x14ac:dyDescent="0.2">
      <c r="A86" s="2" t="s">
        <v>395</v>
      </c>
      <c r="B86" s="32">
        <v>1</v>
      </c>
      <c r="C86" s="197">
        <v>2.3342469658496898</v>
      </c>
      <c r="D86" s="285">
        <v>0.36820013351258601</v>
      </c>
      <c r="E86" s="197">
        <v>2.2310523776400899</v>
      </c>
      <c r="F86" s="285">
        <v>0.37321672594301403</v>
      </c>
      <c r="G86" s="197">
        <v>2.2611417113340999</v>
      </c>
      <c r="H86" s="293">
        <v>0.36601199893916198</v>
      </c>
    </row>
    <row r="87" spans="1:8" ht="12.95" customHeight="1" x14ac:dyDescent="0.2">
      <c r="A87" s="3" t="s">
        <v>396</v>
      </c>
      <c r="B87" s="36">
        <v>1</v>
      </c>
      <c r="C87" s="207">
        <v>1.9056801150548599</v>
      </c>
      <c r="D87" s="290">
        <v>0.76301494766061795</v>
      </c>
      <c r="E87" s="207">
        <v>1.6100638883399401</v>
      </c>
      <c r="F87" s="290">
        <v>0.62880154637882302</v>
      </c>
      <c r="G87" s="207">
        <v>1.60225616855921</v>
      </c>
      <c r="H87" s="298">
        <v>0.62023459639981604</v>
      </c>
    </row>
    <row r="88" spans="1:8" ht="12.95" customHeight="1" x14ac:dyDescent="0.2">
      <c r="A88" s="2"/>
      <c r="B88" s="37"/>
      <c r="C88" s="197" t="s">
        <v>2187</v>
      </c>
      <c r="D88" s="285" t="s">
        <v>2188</v>
      </c>
      <c r="E88" s="197" t="s">
        <v>2189</v>
      </c>
      <c r="F88" s="285" t="s">
        <v>2190</v>
      </c>
      <c r="G88" s="197" t="s">
        <v>2191</v>
      </c>
      <c r="H88" s="293" t="s">
        <v>2192</v>
      </c>
    </row>
    <row r="89" spans="1:8" ht="12.95" customHeight="1" x14ac:dyDescent="0.2">
      <c r="A89" s="2" t="s">
        <v>1701</v>
      </c>
      <c r="B89" s="37">
        <v>3</v>
      </c>
      <c r="C89" s="197">
        <v>0.82054093815205198</v>
      </c>
      <c r="D89" s="285">
        <v>0.16103684528887599</v>
      </c>
      <c r="E89" s="197">
        <v>0.77040142370660403</v>
      </c>
      <c r="F89" s="285">
        <v>0.14851964983937099</v>
      </c>
      <c r="G89" s="197">
        <v>0.76658121484254305</v>
      </c>
      <c r="H89" s="293">
        <v>0.14892549894544799</v>
      </c>
    </row>
    <row r="90" spans="1:8" ht="12.95" customHeight="1" x14ac:dyDescent="0.2">
      <c r="A90" s="2" t="s">
        <v>356</v>
      </c>
      <c r="B90" s="37">
        <v>3</v>
      </c>
      <c r="C90" s="197">
        <v>1.2095115332745401</v>
      </c>
      <c r="D90" s="285">
        <v>0.21669211063635299</v>
      </c>
      <c r="E90" s="197">
        <v>1.1561685372953101</v>
      </c>
      <c r="F90" s="285">
        <v>0.21222703158960399</v>
      </c>
      <c r="G90" s="197">
        <v>1.13180039787527</v>
      </c>
      <c r="H90" s="293">
        <v>0.21263256257864199</v>
      </c>
    </row>
    <row r="91" spans="1:8" ht="12.95" customHeight="1" x14ac:dyDescent="0.2">
      <c r="A91" s="2" t="s">
        <v>99</v>
      </c>
      <c r="B91" s="37">
        <v>3</v>
      </c>
      <c r="C91" s="197">
        <v>2.6178992533546199</v>
      </c>
      <c r="D91" s="285">
        <v>0.39336536062574801</v>
      </c>
      <c r="E91" s="197">
        <v>2.23492083169478</v>
      </c>
      <c r="F91" s="285">
        <v>0.35070802932795803</v>
      </c>
      <c r="G91" s="197">
        <v>2.17815426652612</v>
      </c>
      <c r="H91" s="293">
        <v>0.347189226063981</v>
      </c>
    </row>
    <row r="92" spans="1:8" ht="12.95" customHeight="1" x14ac:dyDescent="0.2">
      <c r="A92" s="2" t="s">
        <v>375</v>
      </c>
      <c r="B92" s="37">
        <v>3</v>
      </c>
      <c r="C92" s="197">
        <v>0.89761917995902996</v>
      </c>
      <c r="D92" s="285">
        <v>0.106014740911239</v>
      </c>
      <c r="E92" s="197">
        <v>0.84709474481375802</v>
      </c>
      <c r="F92" s="285">
        <v>0.10618735455393399</v>
      </c>
      <c r="G92" s="197">
        <v>0.86229668181948005</v>
      </c>
      <c r="H92" s="293">
        <v>0.109108995406228</v>
      </c>
    </row>
    <row r="93" spans="1:8" ht="12.95" customHeight="1" x14ac:dyDescent="0.2">
      <c r="A93" s="2" t="s">
        <v>377</v>
      </c>
      <c r="B93" s="37">
        <v>3</v>
      </c>
      <c r="C93" s="197">
        <v>1.2942897169179299</v>
      </c>
      <c r="D93" s="285">
        <v>0.26152923220697699</v>
      </c>
      <c r="E93" s="197">
        <v>1.27132136703768</v>
      </c>
      <c r="F93" s="285">
        <v>0.26743753076170301</v>
      </c>
      <c r="G93" s="197">
        <v>1.2547430204626799</v>
      </c>
      <c r="H93" s="293">
        <v>0.2647880657494</v>
      </c>
    </row>
    <row r="94" spans="1:8" ht="12.95" customHeight="1" x14ac:dyDescent="0.2">
      <c r="A94" s="2" t="s">
        <v>382</v>
      </c>
      <c r="B94" s="37">
        <v>3</v>
      </c>
      <c r="C94" s="197">
        <v>1.7062578799004799</v>
      </c>
      <c r="D94" s="285">
        <v>0.262575826795442</v>
      </c>
      <c r="E94" s="197">
        <v>1.6759611876018801</v>
      </c>
      <c r="F94" s="285">
        <v>0.26498017790328598</v>
      </c>
      <c r="G94" s="197">
        <v>1.67540905559758</v>
      </c>
      <c r="H94" s="293">
        <v>0.26555848292761203</v>
      </c>
    </row>
    <row r="95" spans="1:8" ht="12.95" customHeight="1" x14ac:dyDescent="0.2">
      <c r="A95" s="2" t="s">
        <v>386</v>
      </c>
      <c r="B95" s="37">
        <v>3</v>
      </c>
      <c r="C95" s="197">
        <v>0.93438969580882403</v>
      </c>
      <c r="D95" s="285">
        <v>0.164203974002641</v>
      </c>
      <c r="E95" s="197">
        <v>0.89189287680908902</v>
      </c>
      <c r="F95" s="285">
        <v>0.162152540176834</v>
      </c>
      <c r="G95" s="197">
        <v>0.85851716856881</v>
      </c>
      <c r="H95" s="293">
        <v>0.15307658369645599</v>
      </c>
    </row>
    <row r="96" spans="1:8" ht="12.95" customHeight="1" x14ac:dyDescent="0.2">
      <c r="A96" s="2" t="s">
        <v>387</v>
      </c>
      <c r="B96" s="37">
        <v>3</v>
      </c>
      <c r="C96" s="197">
        <v>1.70868960645123</v>
      </c>
      <c r="D96" s="285">
        <v>0.48038029202860599</v>
      </c>
      <c r="E96" s="197">
        <v>1.70431414490035</v>
      </c>
      <c r="F96" s="285">
        <v>0.46366795369057201</v>
      </c>
      <c r="G96" s="197">
        <v>1.7402677299584799</v>
      </c>
      <c r="H96" s="293">
        <v>0.50709580034572999</v>
      </c>
    </row>
    <row r="97" spans="1:8" ht="12.95" customHeight="1" x14ac:dyDescent="0.2">
      <c r="A97" s="39" t="s">
        <v>399</v>
      </c>
      <c r="B97" s="40">
        <v>3</v>
      </c>
      <c r="C97" s="211">
        <v>1.39864972547734</v>
      </c>
      <c r="D97" s="292">
        <v>9.9525086563260007E-2</v>
      </c>
      <c r="E97" s="211">
        <v>1.3190093892324299</v>
      </c>
      <c r="F97" s="292">
        <v>9.5556676615813199E-2</v>
      </c>
      <c r="G97" s="211">
        <v>1.3084711919563701</v>
      </c>
      <c r="H97" s="300">
        <v>9.8508340486109902E-2</v>
      </c>
    </row>
    <row r="99" spans="1:8" x14ac:dyDescent="0.2">
      <c r="A99" s="52" t="s">
        <v>1702</v>
      </c>
    </row>
    <row r="100" spans="1:8" x14ac:dyDescent="0.2">
      <c r="A100" s="52" t="s">
        <v>401</v>
      </c>
    </row>
    <row r="101" spans="1:8" x14ac:dyDescent="0.2">
      <c r="A101" s="52" t="s">
        <v>402</v>
      </c>
    </row>
    <row r="102" spans="1:8" x14ac:dyDescent="0.2">
      <c r="A102" s="52" t="s">
        <v>403</v>
      </c>
    </row>
    <row r="103" spans="1:8" x14ac:dyDescent="0.2">
      <c r="A103" s="172" t="str">
        <f>HYPERLINK("https://oecdcode.org/disclaimers/cyprus.html", "Information on data for Cyprus: https://oecdcode.org/disclaimers/cyprus.html")</f>
        <v>Information on data for Cyprus: https://oecdcode.org/disclaimers/cyprus.html</v>
      </c>
    </row>
    <row r="104" spans="1:8" x14ac:dyDescent="0.2">
      <c r="A104" s="52" t="s">
        <v>404</v>
      </c>
    </row>
  </sheetData>
  <mergeCells count="5">
    <mergeCell ref="B8:B10"/>
    <mergeCell ref="C9:D9"/>
    <mergeCell ref="E9:F9"/>
    <mergeCell ref="G9:H9"/>
    <mergeCell ref="C8:H8"/>
  </mergeCells>
  <conditionalFormatting sqref="C1:C200">
    <cfRule type="expression" dxfId="309" priority="3">
      <formula>ABS(LN(C1)/(D1/C1))&gt;1.95996398454005</formula>
    </cfRule>
  </conditionalFormatting>
  <conditionalFormatting sqref="E1:E200">
    <cfRule type="expression" dxfId="308" priority="2">
      <formula>ABS(LN(E1)/(F1/E1))&gt;1.95996398454005</formula>
    </cfRule>
  </conditionalFormatting>
  <conditionalFormatting sqref="G1:G200">
    <cfRule type="expression" dxfId="307" priority="1">
      <formula>ABS(LN(G1)/(H1/G1))&gt;1.95996398454005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104"/>
  <sheetViews>
    <sheetView showGridLines="0" topLeftCell="A33" zoomScale="80" workbookViewId="0"/>
  </sheetViews>
  <sheetFormatPr defaultColWidth="10.85546875" defaultRowHeight="12.75" x14ac:dyDescent="0.2"/>
  <cols>
    <col min="1" max="1" width="30.7109375" customWidth="1"/>
    <col min="2" max="2" width="8.7109375" customWidth="1"/>
  </cols>
  <sheetData>
    <row r="1" spans="1:8" x14ac:dyDescent="0.2">
      <c r="A1" s="1" t="s">
        <v>265</v>
      </c>
    </row>
    <row r="2" spans="1:8" x14ac:dyDescent="0.2">
      <c r="A2" s="51" t="s">
        <v>266</v>
      </c>
    </row>
    <row r="3" spans="1:8" x14ac:dyDescent="0.2">
      <c r="A3" s="47" t="s">
        <v>434</v>
      </c>
    </row>
    <row r="4" spans="1:8" x14ac:dyDescent="0.2">
      <c r="A4" s="147" t="str">
        <f>HYPERLINK("#'TOC'!A1", "Back to TOC")</f>
        <v>Back to TOC</v>
      </c>
    </row>
    <row r="8" spans="1:8" ht="75" customHeight="1" x14ac:dyDescent="0.2">
      <c r="B8" s="671" t="s">
        <v>324</v>
      </c>
      <c r="C8" s="674" t="s">
        <v>559</v>
      </c>
      <c r="D8" s="674"/>
      <c r="E8" s="674" t="s">
        <v>559</v>
      </c>
      <c r="F8" s="674"/>
      <c r="G8" s="674" t="s">
        <v>559</v>
      </c>
      <c r="H8" s="675"/>
    </row>
    <row r="9" spans="1:8" ht="60" customHeight="1" x14ac:dyDescent="0.2">
      <c r="B9" s="672"/>
      <c r="C9" s="677" t="s">
        <v>522</v>
      </c>
      <c r="D9" s="677"/>
      <c r="E9" s="677" t="s">
        <v>525</v>
      </c>
      <c r="F9" s="677"/>
      <c r="G9" s="677" t="s">
        <v>519</v>
      </c>
      <c r="H9" s="712"/>
    </row>
    <row r="10" spans="1:8" ht="30" customHeight="1" x14ac:dyDescent="0.2">
      <c r="B10" s="673"/>
      <c r="C10" s="4" t="s">
        <v>435</v>
      </c>
      <c r="D10" s="4" t="s">
        <v>328</v>
      </c>
      <c r="E10" s="4" t="s">
        <v>435</v>
      </c>
      <c r="F10" s="4" t="s">
        <v>328</v>
      </c>
      <c r="G10" s="4" t="s">
        <v>435</v>
      </c>
      <c r="H10" s="5" t="s">
        <v>328</v>
      </c>
    </row>
    <row r="11" spans="1:8" ht="12.95" customHeight="1" x14ac:dyDescent="0.2">
      <c r="A11" s="6"/>
      <c r="B11" s="7"/>
      <c r="C11" s="209" t="s">
        <v>2187</v>
      </c>
      <c r="D11" s="307" t="s">
        <v>2188</v>
      </c>
      <c r="E11" s="209" t="s">
        <v>2189</v>
      </c>
      <c r="F11" s="307" t="s">
        <v>2190</v>
      </c>
      <c r="G11" s="209" t="s">
        <v>2191</v>
      </c>
      <c r="H11" s="315" t="s">
        <v>2192</v>
      </c>
    </row>
    <row r="12" spans="1:8" ht="12.95" customHeight="1" x14ac:dyDescent="0.2">
      <c r="A12" s="2" t="s">
        <v>340</v>
      </c>
      <c r="B12" s="12">
        <v>2</v>
      </c>
      <c r="C12" s="197">
        <v>0.75414611017567101</v>
      </c>
      <c r="D12" s="301">
        <v>0.45468350960682302</v>
      </c>
      <c r="E12" s="197">
        <v>0.73691902464280601</v>
      </c>
      <c r="F12" s="301">
        <v>0.44686704004088601</v>
      </c>
      <c r="G12" s="197">
        <v>0.73240476860677495</v>
      </c>
      <c r="H12" s="309">
        <v>0.46975821909968801</v>
      </c>
    </row>
    <row r="13" spans="1:8" ht="12.95" customHeight="1" x14ac:dyDescent="0.2">
      <c r="A13" s="2" t="s">
        <v>341</v>
      </c>
      <c r="B13" s="12">
        <v>2</v>
      </c>
      <c r="C13" s="197">
        <v>1.16272536696136</v>
      </c>
      <c r="D13" s="301">
        <v>0.36276907579905898</v>
      </c>
      <c r="E13" s="197">
        <v>0.92781407263712001</v>
      </c>
      <c r="F13" s="301">
        <v>0.30905283022625701</v>
      </c>
      <c r="G13" s="197">
        <v>0.93150847045075602</v>
      </c>
      <c r="H13" s="309">
        <v>0.32320352941073499</v>
      </c>
    </row>
    <row r="14" spans="1:8" ht="12.95" customHeight="1" x14ac:dyDescent="0.2">
      <c r="A14" s="2" t="s">
        <v>342</v>
      </c>
      <c r="B14" s="12">
        <v>2</v>
      </c>
      <c r="C14" s="197">
        <v>1.1042075900136701</v>
      </c>
      <c r="D14" s="301">
        <v>0.230791817768464</v>
      </c>
      <c r="E14" s="197">
        <v>1.09545267299892</v>
      </c>
      <c r="F14" s="301">
        <v>0.22014740374375399</v>
      </c>
      <c r="G14" s="197">
        <v>1.0298719066167199</v>
      </c>
      <c r="H14" s="309">
        <v>0.21348348040281201</v>
      </c>
    </row>
    <row r="15" spans="1:8" ht="12.95" customHeight="1" x14ac:dyDescent="0.2">
      <c r="A15" s="2" t="s">
        <v>343</v>
      </c>
      <c r="B15" s="12">
        <v>2</v>
      </c>
      <c r="C15" s="197">
        <v>0.60732042112713902</v>
      </c>
      <c r="D15" s="301">
        <v>0.235023347828792</v>
      </c>
      <c r="E15" s="197">
        <v>0.67093159865860097</v>
      </c>
      <c r="F15" s="301">
        <v>0.26319013549516201</v>
      </c>
      <c r="G15" s="197">
        <v>0.73698818343587502</v>
      </c>
      <c r="H15" s="309">
        <v>0.30601922170576601</v>
      </c>
    </row>
    <row r="16" spans="1:8" ht="12.95" customHeight="1" x14ac:dyDescent="0.2">
      <c r="A16" s="2" t="s">
        <v>344</v>
      </c>
      <c r="B16" s="12">
        <v>2</v>
      </c>
      <c r="C16" s="197">
        <v>0.95553415033051103</v>
      </c>
      <c r="D16" s="301">
        <v>0.38138955970753802</v>
      </c>
      <c r="E16" s="197">
        <v>0.952983481381665</v>
      </c>
      <c r="F16" s="301">
        <v>0.37801213445220699</v>
      </c>
      <c r="G16" s="197">
        <v>0.87359421103098001</v>
      </c>
      <c r="H16" s="309">
        <v>0.36461894702623898</v>
      </c>
    </row>
    <row r="17" spans="1:8" ht="12.95" customHeight="1" x14ac:dyDescent="0.2">
      <c r="A17" s="2" t="s">
        <v>345</v>
      </c>
      <c r="B17" s="12">
        <v>2</v>
      </c>
      <c r="C17" s="197">
        <v>1.43702522774191</v>
      </c>
      <c r="D17" s="301">
        <v>0.27536169060096299</v>
      </c>
      <c r="E17" s="197">
        <v>1.32589703729004</v>
      </c>
      <c r="F17" s="301">
        <v>0.252184604902427</v>
      </c>
      <c r="G17" s="197">
        <v>1.2963415514447501</v>
      </c>
      <c r="H17" s="309">
        <v>0.27119175229056203</v>
      </c>
    </row>
    <row r="18" spans="1:8" ht="12.95" customHeight="1" x14ac:dyDescent="0.2">
      <c r="A18" s="17" t="s">
        <v>346</v>
      </c>
      <c r="B18" s="12">
        <v>2</v>
      </c>
      <c r="C18" s="197">
        <v>1.8215233131863</v>
      </c>
      <c r="D18" s="301">
        <v>0.48179959965246899</v>
      </c>
      <c r="E18" s="197">
        <v>1.72874655768011</v>
      </c>
      <c r="F18" s="301">
        <v>0.46739252650420798</v>
      </c>
      <c r="G18" s="197">
        <v>1.5935489851387299</v>
      </c>
      <c r="H18" s="309">
        <v>0.45979616579316901</v>
      </c>
    </row>
    <row r="19" spans="1:8" ht="12.95" customHeight="1" x14ac:dyDescent="0.2">
      <c r="A19" s="17" t="s">
        <v>347</v>
      </c>
      <c r="B19" s="12">
        <v>2</v>
      </c>
      <c r="C19" s="197">
        <v>0.88462156435850403</v>
      </c>
      <c r="D19" s="301">
        <v>0.32146060834252099</v>
      </c>
      <c r="E19" s="197">
        <v>0.80428689836469203</v>
      </c>
      <c r="F19" s="301">
        <v>0.27396040752742801</v>
      </c>
      <c r="G19" s="197">
        <v>0.90094392724274497</v>
      </c>
      <c r="H19" s="309">
        <v>0.30504738987768498</v>
      </c>
    </row>
    <row r="20" spans="1:8" ht="12.95" customHeight="1" x14ac:dyDescent="0.2">
      <c r="A20" s="2" t="s">
        <v>348</v>
      </c>
      <c r="B20" s="12">
        <v>2</v>
      </c>
      <c r="C20" s="197">
        <v>0.64637756691985004</v>
      </c>
      <c r="D20" s="301">
        <v>0.22599606333814801</v>
      </c>
      <c r="E20" s="197">
        <v>0.668679543351265</v>
      </c>
      <c r="F20" s="301">
        <v>0.23830805233189101</v>
      </c>
      <c r="G20" s="197">
        <v>0.651171340796045</v>
      </c>
      <c r="H20" s="309">
        <v>0.232028751630696</v>
      </c>
    </row>
    <row r="21" spans="1:8" ht="12.95" customHeight="1" x14ac:dyDescent="0.2">
      <c r="A21" s="2" t="s">
        <v>349</v>
      </c>
      <c r="B21" s="12">
        <v>2</v>
      </c>
      <c r="C21" s="197">
        <v>0.83757206357713498</v>
      </c>
      <c r="D21" s="301">
        <v>0.204495510799244</v>
      </c>
      <c r="E21" s="197">
        <v>0.79800998514222399</v>
      </c>
      <c r="F21" s="301">
        <v>0.20548599984216001</v>
      </c>
      <c r="G21" s="197">
        <v>0.75214057728583905</v>
      </c>
      <c r="H21" s="309">
        <v>0.18525920361909901</v>
      </c>
    </row>
    <row r="22" spans="1:8" ht="12.95" customHeight="1" x14ac:dyDescent="0.2">
      <c r="A22" s="2" t="s">
        <v>350</v>
      </c>
      <c r="B22" s="12">
        <v>2</v>
      </c>
      <c r="C22" s="197">
        <v>0.39832987602623698</v>
      </c>
      <c r="D22" s="301">
        <v>0.14376341901266301</v>
      </c>
      <c r="E22" s="197">
        <v>0.35529954787142998</v>
      </c>
      <c r="F22" s="301">
        <v>0.12911715304141999</v>
      </c>
      <c r="G22" s="197">
        <v>0.33730635521218699</v>
      </c>
      <c r="H22" s="309">
        <v>0.133705055448397</v>
      </c>
    </row>
    <row r="23" spans="1:8" ht="12.95" customHeight="1" x14ac:dyDescent="0.2">
      <c r="A23" s="2" t="s">
        <v>351</v>
      </c>
      <c r="B23" s="12">
        <v>2</v>
      </c>
      <c r="C23" s="197">
        <v>0.73257140551233102</v>
      </c>
      <c r="D23" s="301">
        <v>0.29458815858564003</v>
      </c>
      <c r="E23" s="197">
        <v>0.71936975734977204</v>
      </c>
      <c r="F23" s="301">
        <v>0.30069559610963598</v>
      </c>
      <c r="G23" s="197">
        <v>0.75469525595700504</v>
      </c>
      <c r="H23" s="309">
        <v>0.35624191918454301</v>
      </c>
    </row>
    <row r="24" spans="1:8" ht="12.95" customHeight="1" x14ac:dyDescent="0.2">
      <c r="A24" s="2" t="s">
        <v>352</v>
      </c>
      <c r="B24" s="12">
        <v>2</v>
      </c>
      <c r="C24" s="197">
        <v>0.38786774810020302</v>
      </c>
      <c r="D24" s="301">
        <v>0.16697764787758199</v>
      </c>
      <c r="E24" s="197">
        <v>0.31906987993015701</v>
      </c>
      <c r="F24" s="301">
        <v>0.14000881050578601</v>
      </c>
      <c r="G24" s="197">
        <v>0.39795103137749099</v>
      </c>
      <c r="H24" s="309">
        <v>0.17905006369009399</v>
      </c>
    </row>
    <row r="25" spans="1:8" ht="12.95" customHeight="1" x14ac:dyDescent="0.2">
      <c r="A25" s="2" t="s">
        <v>353</v>
      </c>
      <c r="B25" s="12">
        <v>2</v>
      </c>
      <c r="C25" s="197">
        <v>0.71087550956366197</v>
      </c>
      <c r="D25" s="301">
        <v>0.245064916433376</v>
      </c>
      <c r="E25" s="197">
        <v>0.68141804911904702</v>
      </c>
      <c r="F25" s="301">
        <v>0.23477356188530399</v>
      </c>
      <c r="G25" s="197">
        <v>0.694703083327599</v>
      </c>
      <c r="H25" s="309">
        <v>0.251185156904357</v>
      </c>
    </row>
    <row r="26" spans="1:8" ht="12.95" customHeight="1" x14ac:dyDescent="0.2">
      <c r="A26" s="2" t="s">
        <v>354</v>
      </c>
      <c r="B26" s="12">
        <v>2</v>
      </c>
      <c r="C26" s="197">
        <v>0.31656599214686798</v>
      </c>
      <c r="D26" s="301">
        <v>0.12223806467029601</v>
      </c>
      <c r="E26" s="197">
        <v>0.30163332359546702</v>
      </c>
      <c r="F26" s="301">
        <v>0.118456299615812</v>
      </c>
      <c r="G26" s="197">
        <v>0.32466298781487202</v>
      </c>
      <c r="H26" s="309">
        <v>0.13837317259103299</v>
      </c>
    </row>
    <row r="27" spans="1:8" ht="12.95" customHeight="1" x14ac:dyDescent="0.2">
      <c r="A27" s="2" t="s">
        <v>355</v>
      </c>
      <c r="B27" s="12">
        <v>2</v>
      </c>
      <c r="C27" s="197">
        <v>0.75661681946901604</v>
      </c>
      <c r="D27" s="301">
        <v>0.104931985515133</v>
      </c>
      <c r="E27" s="197">
        <v>0.740561225233071</v>
      </c>
      <c r="F27" s="301">
        <v>0.107115443808002</v>
      </c>
      <c r="G27" s="197">
        <v>0.77762754324963401</v>
      </c>
      <c r="H27" s="309">
        <v>0.114283470854015</v>
      </c>
    </row>
    <row r="28" spans="1:8" ht="12.95" customHeight="1" x14ac:dyDescent="0.2">
      <c r="A28" s="2" t="s">
        <v>356</v>
      </c>
      <c r="B28" s="12">
        <v>2</v>
      </c>
      <c r="C28" s="197">
        <v>1.19990355966871</v>
      </c>
      <c r="D28" s="301">
        <v>0.50137759205897403</v>
      </c>
      <c r="E28" s="197">
        <v>1.15481318113409</v>
      </c>
      <c r="F28" s="301">
        <v>0.48226448698026902</v>
      </c>
      <c r="G28" s="197">
        <v>1.1424251158209899</v>
      </c>
      <c r="H28" s="309">
        <v>0.519623804910882</v>
      </c>
    </row>
    <row r="29" spans="1:8" ht="12.95" customHeight="1" x14ac:dyDescent="0.2">
      <c r="A29" s="2" t="s">
        <v>357</v>
      </c>
      <c r="B29" s="12">
        <v>2</v>
      </c>
      <c r="C29" s="197">
        <v>0.49522868360349498</v>
      </c>
      <c r="D29" s="301">
        <v>0.115902621241862</v>
      </c>
      <c r="E29" s="197">
        <v>0.48516162165207299</v>
      </c>
      <c r="F29" s="301">
        <v>0.11829601651713401</v>
      </c>
      <c r="G29" s="197">
        <v>0.45698212580514502</v>
      </c>
      <c r="H29" s="309">
        <v>0.117140548631804</v>
      </c>
    </row>
    <row r="30" spans="1:8" ht="12.95" customHeight="1" x14ac:dyDescent="0.2">
      <c r="A30" s="2" t="s">
        <v>358</v>
      </c>
      <c r="B30" s="12">
        <v>2</v>
      </c>
      <c r="C30" s="197">
        <v>0.86052178434675397</v>
      </c>
      <c r="D30" s="301">
        <v>0.26215617236307898</v>
      </c>
      <c r="E30" s="197">
        <v>0.878684269598902</v>
      </c>
      <c r="F30" s="301">
        <v>0.27626502324600899</v>
      </c>
      <c r="G30" s="197">
        <v>0.93653660579597198</v>
      </c>
      <c r="H30" s="309">
        <v>0.311474672446586</v>
      </c>
    </row>
    <row r="31" spans="1:8" ht="12.95" customHeight="1" x14ac:dyDescent="0.2">
      <c r="A31" s="2" t="s">
        <v>359</v>
      </c>
      <c r="B31" s="12">
        <v>2</v>
      </c>
      <c r="C31" s="197">
        <v>0.90077553755394102</v>
      </c>
      <c r="D31" s="301">
        <v>0.31899018062787299</v>
      </c>
      <c r="E31" s="197">
        <v>0.78951106276243899</v>
      </c>
      <c r="F31" s="301">
        <v>0.342125033400627</v>
      </c>
      <c r="G31" s="197">
        <v>0.90389502398602894</v>
      </c>
      <c r="H31" s="309">
        <v>0.42740950485553197</v>
      </c>
    </row>
    <row r="32" spans="1:8" ht="12.95" customHeight="1" x14ac:dyDescent="0.2">
      <c r="A32" s="2" t="s">
        <v>360</v>
      </c>
      <c r="B32" s="12">
        <v>2</v>
      </c>
      <c r="C32" s="197">
        <v>0.66513955795921098</v>
      </c>
      <c r="D32" s="301">
        <v>0.21641143985648001</v>
      </c>
      <c r="E32" s="197">
        <v>0.69158809590036097</v>
      </c>
      <c r="F32" s="301">
        <v>0.249014331862704</v>
      </c>
      <c r="G32" s="197">
        <v>0.68058908722548594</v>
      </c>
      <c r="H32" s="309">
        <v>0.25438459169543698</v>
      </c>
    </row>
    <row r="33" spans="1:8" ht="12.95" customHeight="1" x14ac:dyDescent="0.2">
      <c r="A33" s="2" t="s">
        <v>361</v>
      </c>
      <c r="B33" s="12">
        <v>2</v>
      </c>
      <c r="C33" s="197">
        <v>0.88843539467673505</v>
      </c>
      <c r="D33" s="301">
        <v>0.30147724902995099</v>
      </c>
      <c r="E33" s="197">
        <v>0.99573706355157798</v>
      </c>
      <c r="F33" s="301">
        <v>0.34328708088767501</v>
      </c>
      <c r="G33" s="197">
        <v>1.0140595410769899</v>
      </c>
      <c r="H33" s="309">
        <v>0.35697754925935599</v>
      </c>
    </row>
    <row r="34" spans="1:8" ht="12.95" customHeight="1" x14ac:dyDescent="0.2">
      <c r="A34" s="2" t="s">
        <v>362</v>
      </c>
      <c r="B34" s="12">
        <v>2</v>
      </c>
      <c r="C34" s="197">
        <v>1.18208116865071</v>
      </c>
      <c r="D34" s="301">
        <v>0.44832834681233602</v>
      </c>
      <c r="E34" s="197">
        <v>1.12621738748685</v>
      </c>
      <c r="F34" s="301">
        <v>0.41950207909943299</v>
      </c>
      <c r="G34" s="197">
        <v>0.91174257789564195</v>
      </c>
      <c r="H34" s="309">
        <v>0.33743033919536097</v>
      </c>
    </row>
    <row r="35" spans="1:8" ht="12.95" customHeight="1" x14ac:dyDescent="0.2">
      <c r="A35" s="2" t="s">
        <v>363</v>
      </c>
      <c r="B35" s="12">
        <v>2</v>
      </c>
      <c r="C35" s="197">
        <v>0.57468403055244599</v>
      </c>
      <c r="D35" s="301">
        <v>0.13987525547861099</v>
      </c>
      <c r="E35" s="197">
        <v>0.601551311121304</v>
      </c>
      <c r="F35" s="301">
        <v>0.15442662528988399</v>
      </c>
      <c r="G35" s="197">
        <v>0.59206431704947804</v>
      </c>
      <c r="H35" s="309">
        <v>0.15389767781625399</v>
      </c>
    </row>
    <row r="36" spans="1:8" ht="12.95" customHeight="1" x14ac:dyDescent="0.2">
      <c r="A36" s="2" t="s">
        <v>364</v>
      </c>
      <c r="B36" s="12">
        <v>2</v>
      </c>
      <c r="C36" s="197">
        <v>1.9810728424908299</v>
      </c>
      <c r="D36" s="301">
        <v>0.36903893985744302</v>
      </c>
      <c r="E36" s="197">
        <v>1.88141689785185</v>
      </c>
      <c r="F36" s="301">
        <v>0.34291436162334399</v>
      </c>
      <c r="G36" s="197">
        <v>1.86050818263339</v>
      </c>
      <c r="H36" s="309">
        <v>0.35101974387779</v>
      </c>
    </row>
    <row r="37" spans="1:8" ht="12.95" customHeight="1" x14ac:dyDescent="0.2">
      <c r="A37" s="2" t="s">
        <v>365</v>
      </c>
      <c r="B37" s="12">
        <v>2</v>
      </c>
      <c r="C37" s="197">
        <v>1.0723001963602401</v>
      </c>
      <c r="D37" s="301">
        <v>0.18274708912579801</v>
      </c>
      <c r="E37" s="197">
        <v>1.06051173443462</v>
      </c>
      <c r="F37" s="301">
        <v>0.178877203620467</v>
      </c>
      <c r="G37" s="197">
        <v>1.05731706491544</v>
      </c>
      <c r="H37" s="309">
        <v>0.173886203429515</v>
      </c>
    </row>
    <row r="38" spans="1:8" ht="12.95" customHeight="1" x14ac:dyDescent="0.2">
      <c r="A38" s="2" t="s">
        <v>366</v>
      </c>
      <c r="B38" s="12">
        <v>2</v>
      </c>
      <c r="C38" s="197">
        <v>0.87793634908224305</v>
      </c>
      <c r="D38" s="301">
        <v>0.195411391947309</v>
      </c>
      <c r="E38" s="197">
        <v>0.85285697988975795</v>
      </c>
      <c r="F38" s="301">
        <v>0.189399643804669</v>
      </c>
      <c r="G38" s="197">
        <v>0.90548085348961804</v>
      </c>
      <c r="H38" s="309">
        <v>0.20341196473932799</v>
      </c>
    </row>
    <row r="39" spans="1:8" ht="12.95" customHeight="1" x14ac:dyDescent="0.2">
      <c r="A39" s="2" t="s">
        <v>367</v>
      </c>
      <c r="B39" s="12">
        <v>2</v>
      </c>
      <c r="C39" s="197">
        <v>0.50966579652675004</v>
      </c>
      <c r="D39" s="301">
        <v>0.22592199532337201</v>
      </c>
      <c r="E39" s="197">
        <v>0.523860279033317</v>
      </c>
      <c r="F39" s="301">
        <v>0.21598917137769399</v>
      </c>
      <c r="G39" s="197">
        <v>0.52145798265728005</v>
      </c>
      <c r="H39" s="309">
        <v>0.22912477233607501</v>
      </c>
    </row>
    <row r="40" spans="1:8" ht="12.95" customHeight="1" x14ac:dyDescent="0.2">
      <c r="A40" s="2" t="s">
        <v>368</v>
      </c>
      <c r="B40" s="12">
        <v>2</v>
      </c>
      <c r="C40" s="197">
        <v>0.54920419755281902</v>
      </c>
      <c r="D40" s="301">
        <v>0.199885323491543</v>
      </c>
      <c r="E40" s="197">
        <v>0.55271613171395395</v>
      </c>
      <c r="F40" s="301">
        <v>0.19846957124123901</v>
      </c>
      <c r="G40" s="197">
        <v>0.52492243575374198</v>
      </c>
      <c r="H40" s="309">
        <v>0.188597875978716</v>
      </c>
    </row>
    <row r="41" spans="1:8" ht="12.95" customHeight="1" x14ac:dyDescent="0.2">
      <c r="A41" s="2" t="s">
        <v>369</v>
      </c>
      <c r="B41" s="12">
        <v>2</v>
      </c>
      <c r="C41" s="197">
        <v>0.47586431363548198</v>
      </c>
      <c r="D41" s="301">
        <v>0.144012827013491</v>
      </c>
      <c r="E41" s="197">
        <v>0.45953033690656703</v>
      </c>
      <c r="F41" s="301">
        <v>0.15486595939700501</v>
      </c>
      <c r="G41" s="197">
        <v>0.53071532380030095</v>
      </c>
      <c r="H41" s="309">
        <v>0.19708506762483199</v>
      </c>
    </row>
    <row r="42" spans="1:8" ht="12.95" customHeight="1" x14ac:dyDescent="0.2">
      <c r="A42" s="2" t="s">
        <v>370</v>
      </c>
      <c r="B42" s="12">
        <v>2</v>
      </c>
      <c r="C42" s="197">
        <v>1.07332900738602</v>
      </c>
      <c r="D42" s="301">
        <v>0.40137374973377898</v>
      </c>
      <c r="E42" s="197">
        <v>1.0381470103558601</v>
      </c>
      <c r="F42" s="301">
        <v>0.41561571032496503</v>
      </c>
      <c r="G42" s="197">
        <v>0.97903053600247902</v>
      </c>
      <c r="H42" s="309">
        <v>0.38815498045505797</v>
      </c>
    </row>
    <row r="43" spans="1:8" ht="12.95" customHeight="1" x14ac:dyDescent="0.2">
      <c r="A43" s="2" t="s">
        <v>371</v>
      </c>
      <c r="B43" s="12">
        <v>2</v>
      </c>
      <c r="C43" s="197">
        <v>1.4276807616476801</v>
      </c>
      <c r="D43" s="301">
        <v>0.87372261750422897</v>
      </c>
      <c r="E43" s="197">
        <v>1.50345922783094</v>
      </c>
      <c r="F43" s="301">
        <v>1.00121580372598</v>
      </c>
      <c r="G43" s="197">
        <v>1.52472642221405</v>
      </c>
      <c r="H43" s="309">
        <v>1.06088419649159</v>
      </c>
    </row>
    <row r="44" spans="1:8" ht="12.95" customHeight="1" x14ac:dyDescent="0.2">
      <c r="A44" s="2" t="s">
        <v>372</v>
      </c>
      <c r="B44" s="12">
        <v>2</v>
      </c>
      <c r="C44" s="197">
        <v>0.81929563488086699</v>
      </c>
      <c r="D44" s="301">
        <v>0.164718267026497</v>
      </c>
      <c r="E44" s="197">
        <v>0.80824865055053197</v>
      </c>
      <c r="F44" s="301">
        <v>0.20268022511955</v>
      </c>
      <c r="G44" s="197">
        <v>0.68629934085691702</v>
      </c>
      <c r="H44" s="309">
        <v>0.117627290833749</v>
      </c>
    </row>
    <row r="45" spans="1:8" ht="12.95" customHeight="1" x14ac:dyDescent="0.2">
      <c r="A45" s="2" t="s">
        <v>373</v>
      </c>
      <c r="B45" s="12">
        <v>2</v>
      </c>
      <c r="C45" s="197">
        <v>0.74934043522570304</v>
      </c>
      <c r="D45" s="301">
        <v>0.34502003733756298</v>
      </c>
      <c r="E45" s="197">
        <v>0.82182743017953996</v>
      </c>
      <c r="F45" s="301">
        <v>0.40029584405880703</v>
      </c>
      <c r="G45" s="197">
        <v>0.92367519663581898</v>
      </c>
      <c r="H45" s="309">
        <v>0.46761643948762899</v>
      </c>
    </row>
    <row r="46" spans="1:8" ht="12.95" customHeight="1" x14ac:dyDescent="0.2">
      <c r="A46" s="2" t="s">
        <v>374</v>
      </c>
      <c r="B46" s="12">
        <v>2</v>
      </c>
      <c r="C46" s="197">
        <v>0.31309045074428299</v>
      </c>
      <c r="D46" s="301">
        <v>0.134825238196223</v>
      </c>
      <c r="E46" s="197">
        <v>0.32146783412475699</v>
      </c>
      <c r="F46" s="301">
        <v>0.13974552896130099</v>
      </c>
      <c r="G46" s="197">
        <v>0.227877885820819</v>
      </c>
      <c r="H46" s="309">
        <v>0.111062143107352</v>
      </c>
    </row>
    <row r="47" spans="1:8" ht="12.95" customHeight="1" x14ac:dyDescent="0.2">
      <c r="A47" s="2" t="s">
        <v>375</v>
      </c>
      <c r="B47" s="12">
        <v>2</v>
      </c>
      <c r="C47" s="197">
        <v>0.27118344812599898</v>
      </c>
      <c r="D47" s="301">
        <v>0.155012791005534</v>
      </c>
      <c r="E47" s="197">
        <v>0.27919279994934199</v>
      </c>
      <c r="F47" s="301">
        <v>0.156876170554901</v>
      </c>
      <c r="G47" s="197">
        <v>0.269030650534824</v>
      </c>
      <c r="H47" s="309">
        <v>0.16115656014221699</v>
      </c>
    </row>
    <row r="48" spans="1:8" ht="12.95" customHeight="1" x14ac:dyDescent="0.2">
      <c r="A48" s="2" t="s">
        <v>376</v>
      </c>
      <c r="B48" s="12">
        <v>2</v>
      </c>
      <c r="C48" s="197">
        <v>0.78486675958686303</v>
      </c>
      <c r="D48" s="301">
        <v>0.207632924934357</v>
      </c>
      <c r="E48" s="197">
        <v>0.81424588799000897</v>
      </c>
      <c r="F48" s="301">
        <v>0.206725416375349</v>
      </c>
      <c r="G48" s="197">
        <v>0.910581040362895</v>
      </c>
      <c r="H48" s="309">
        <v>0.23219681093442701</v>
      </c>
    </row>
    <row r="49" spans="1:8" ht="12.95" customHeight="1" x14ac:dyDescent="0.2">
      <c r="A49" s="2" t="s">
        <v>377</v>
      </c>
      <c r="B49" s="12">
        <v>2</v>
      </c>
      <c r="C49" s="197">
        <v>1.5989318574583999</v>
      </c>
      <c r="D49" s="301">
        <v>1.5691144567583699</v>
      </c>
      <c r="E49" s="197">
        <v>1.3586040233654999</v>
      </c>
      <c r="F49" s="301">
        <v>1.3833793201817099</v>
      </c>
      <c r="G49" s="197">
        <v>1.2510818823408001</v>
      </c>
      <c r="H49" s="309">
        <v>1.4387677206418701</v>
      </c>
    </row>
    <row r="50" spans="1:8" ht="12.95" customHeight="1" x14ac:dyDescent="0.2">
      <c r="A50" s="2" t="s">
        <v>378</v>
      </c>
      <c r="B50" s="12">
        <v>2</v>
      </c>
      <c r="C50" s="197">
        <v>1.08954722914123</v>
      </c>
      <c r="D50" s="301">
        <v>0.32805668579567698</v>
      </c>
      <c r="E50" s="197">
        <v>1.0731211271613501</v>
      </c>
      <c r="F50" s="301">
        <v>0.333203970122327</v>
      </c>
      <c r="G50" s="197">
        <v>1.0800556945169399</v>
      </c>
      <c r="H50" s="309">
        <v>0.34938949280199399</v>
      </c>
    </row>
    <row r="51" spans="1:8" ht="12.95" customHeight="1" x14ac:dyDescent="0.2">
      <c r="A51" s="2" t="s">
        <v>379</v>
      </c>
      <c r="B51" s="12">
        <v>2</v>
      </c>
      <c r="C51" s="197">
        <v>1.6437599666958</v>
      </c>
      <c r="D51" s="301">
        <v>0.51197707389589697</v>
      </c>
      <c r="E51" s="197">
        <v>1.51714723077555</v>
      </c>
      <c r="F51" s="301">
        <v>0.50006554438096995</v>
      </c>
      <c r="G51" s="197">
        <v>1.43250368572725</v>
      </c>
      <c r="H51" s="309">
        <v>0.47170369170323201</v>
      </c>
    </row>
    <row r="52" spans="1:8" ht="12.95" customHeight="1" x14ac:dyDescent="0.2">
      <c r="A52" s="2" t="s">
        <v>380</v>
      </c>
      <c r="B52" s="12">
        <v>2</v>
      </c>
      <c r="C52" s="197">
        <v>1.3626725973342899</v>
      </c>
      <c r="D52" s="301">
        <v>0.62173482949175896</v>
      </c>
      <c r="E52" s="197">
        <v>1.0263313381814401</v>
      </c>
      <c r="F52" s="301">
        <v>0.47372904596212401</v>
      </c>
      <c r="G52" s="197">
        <v>1.4735418060193599</v>
      </c>
      <c r="H52" s="309">
        <v>0.67530854235624205</v>
      </c>
    </row>
    <row r="53" spans="1:8" ht="12.95" customHeight="1" x14ac:dyDescent="0.2">
      <c r="A53" s="2" t="s">
        <v>381</v>
      </c>
      <c r="B53" s="12">
        <v>2</v>
      </c>
      <c r="C53" s="197">
        <v>0.75501018761962302</v>
      </c>
      <c r="D53" s="301">
        <v>0.17797956323105299</v>
      </c>
      <c r="E53" s="197">
        <v>0.75969282145276196</v>
      </c>
      <c r="F53" s="301">
        <v>0.18310304692821</v>
      </c>
      <c r="G53" s="197">
        <v>0.78475675753685503</v>
      </c>
      <c r="H53" s="309">
        <v>0.186436821673054</v>
      </c>
    </row>
    <row r="54" spans="1:8" ht="12.95" customHeight="1" x14ac:dyDescent="0.2">
      <c r="A54" s="2" t="s">
        <v>382</v>
      </c>
      <c r="B54" s="12">
        <v>2</v>
      </c>
      <c r="C54" s="197">
        <v>1.1495317773116001</v>
      </c>
      <c r="D54" s="301">
        <v>0.36010048663916999</v>
      </c>
      <c r="E54" s="197">
        <v>0.98286510726513199</v>
      </c>
      <c r="F54" s="301">
        <v>0.32611453436610199</v>
      </c>
      <c r="G54" s="197">
        <v>1.0379665868365999</v>
      </c>
      <c r="H54" s="309">
        <v>0.34973105063933602</v>
      </c>
    </row>
    <row r="55" spans="1:8" ht="12.95" customHeight="1" x14ac:dyDescent="0.2">
      <c r="A55" s="2" t="s">
        <v>383</v>
      </c>
      <c r="B55" s="12">
        <v>2</v>
      </c>
      <c r="C55" s="197">
        <v>0.49517807369191102</v>
      </c>
      <c r="D55" s="301">
        <v>0.168113151972348</v>
      </c>
      <c r="E55" s="197">
        <v>0.49274130349130102</v>
      </c>
      <c r="F55" s="301">
        <v>0.16572942651983</v>
      </c>
      <c r="G55" s="197">
        <v>0.49219457294764901</v>
      </c>
      <c r="H55" s="309">
        <v>0.18112092665698501</v>
      </c>
    </row>
    <row r="56" spans="1:8" ht="12.95" customHeight="1" x14ac:dyDescent="0.2">
      <c r="A56" s="2" t="s">
        <v>384</v>
      </c>
      <c r="B56" s="12">
        <v>2</v>
      </c>
      <c r="C56" s="197">
        <v>0.56290092300774697</v>
      </c>
      <c r="D56" s="301">
        <v>8.4583399955804606E-2</v>
      </c>
      <c r="E56" s="197">
        <v>0.56109208153636903</v>
      </c>
      <c r="F56" s="301">
        <v>8.4903969313480696E-2</v>
      </c>
      <c r="G56" s="197">
        <v>0.56682961631305295</v>
      </c>
      <c r="H56" s="309">
        <v>8.4463973275712395E-2</v>
      </c>
    </row>
    <row r="57" spans="1:8" ht="12.95" customHeight="1" x14ac:dyDescent="0.2">
      <c r="A57" s="2" t="s">
        <v>385</v>
      </c>
      <c r="B57" s="12">
        <v>2</v>
      </c>
      <c r="C57" s="197">
        <v>0.59391527547751299</v>
      </c>
      <c r="D57" s="301">
        <v>0.24398202827395499</v>
      </c>
      <c r="E57" s="197">
        <v>0.64345001292315795</v>
      </c>
      <c r="F57" s="301">
        <v>0.26364096112552698</v>
      </c>
      <c r="G57" s="197">
        <v>0.62311978482141706</v>
      </c>
      <c r="H57" s="309">
        <v>0.25437295500372997</v>
      </c>
    </row>
    <row r="58" spans="1:8" ht="12.95" customHeight="1" x14ac:dyDescent="0.2">
      <c r="A58" s="2" t="s">
        <v>386</v>
      </c>
      <c r="B58" s="12">
        <v>2</v>
      </c>
      <c r="C58" s="197">
        <v>0.83351595137592505</v>
      </c>
      <c r="D58" s="301">
        <v>0.31778034916479297</v>
      </c>
      <c r="E58" s="197">
        <v>0.87833694013702801</v>
      </c>
      <c r="F58" s="301">
        <v>0.32996158308640999</v>
      </c>
      <c r="G58" s="197">
        <v>0.880743073653522</v>
      </c>
      <c r="H58" s="309">
        <v>0.34289821956549998</v>
      </c>
    </row>
    <row r="59" spans="1:8" ht="12.95" customHeight="1" x14ac:dyDescent="0.2">
      <c r="A59" s="2" t="s">
        <v>387</v>
      </c>
      <c r="B59" s="12">
        <v>2</v>
      </c>
      <c r="C59" s="197">
        <v>0.98682229800680099</v>
      </c>
      <c r="D59" s="301">
        <v>0.46184373304042697</v>
      </c>
      <c r="E59" s="197">
        <v>0.953201961569347</v>
      </c>
      <c r="F59" s="301">
        <v>0.46016811414958297</v>
      </c>
      <c r="G59" s="197">
        <v>1.0165763719011001</v>
      </c>
      <c r="H59" s="309">
        <v>0.47959873634570799</v>
      </c>
    </row>
    <row r="60" spans="1:8" ht="12.95" customHeight="1" x14ac:dyDescent="0.2">
      <c r="A60" s="2" t="s">
        <v>388</v>
      </c>
      <c r="B60" s="12">
        <v>2</v>
      </c>
      <c r="C60" s="197">
        <v>0.96838955038553998</v>
      </c>
      <c r="D60" s="301">
        <v>0.63623849616906902</v>
      </c>
      <c r="E60" s="197">
        <v>0.92836040363642902</v>
      </c>
      <c r="F60" s="301">
        <v>0.60559673115747004</v>
      </c>
      <c r="G60" s="197">
        <v>0.60287361155185604</v>
      </c>
      <c r="H60" s="309">
        <v>0.40322133312344399</v>
      </c>
    </row>
    <row r="61" spans="1:8" ht="12.95" customHeight="1" x14ac:dyDescent="0.2">
      <c r="A61" s="2" t="s">
        <v>389</v>
      </c>
      <c r="B61" s="12">
        <v>2</v>
      </c>
      <c r="C61" s="197">
        <v>2.7484281704822102</v>
      </c>
      <c r="D61" s="301">
        <v>0.61108626976857705</v>
      </c>
      <c r="E61" s="197">
        <v>2.72903222449678</v>
      </c>
      <c r="F61" s="301">
        <v>0.61538564951288599</v>
      </c>
      <c r="G61" s="197">
        <v>2.8262788887519599</v>
      </c>
      <c r="H61" s="309">
        <v>0.61828121879595399</v>
      </c>
    </row>
    <row r="62" spans="1:8" ht="12.95" customHeight="1" x14ac:dyDescent="0.2">
      <c r="A62" s="2" t="s">
        <v>390</v>
      </c>
      <c r="B62" s="12">
        <v>2</v>
      </c>
      <c r="C62" s="197">
        <v>0.55274084876344498</v>
      </c>
      <c r="D62" s="301">
        <v>0.52876070306337197</v>
      </c>
      <c r="E62" s="197">
        <v>0.57136154454597998</v>
      </c>
      <c r="F62" s="301">
        <v>0.53710885184540402</v>
      </c>
      <c r="G62" s="197">
        <v>0.75160378545964401</v>
      </c>
      <c r="H62" s="309">
        <v>0.72467903024625702</v>
      </c>
    </row>
    <row r="63" spans="1:8" ht="12.95" customHeight="1" x14ac:dyDescent="0.2">
      <c r="A63" s="18" t="s">
        <v>391</v>
      </c>
      <c r="B63" s="19">
        <v>2</v>
      </c>
      <c r="C63" s="198">
        <v>0.81769366732023496</v>
      </c>
      <c r="D63" s="302">
        <v>5.5080717230133802E-2</v>
      </c>
      <c r="E63" s="198">
        <v>0.78917431607056399</v>
      </c>
      <c r="F63" s="302">
        <v>5.3908412655193902E-2</v>
      </c>
      <c r="G63" s="198">
        <v>0.776978565618899</v>
      </c>
      <c r="H63" s="311">
        <v>5.3582060836922497E-2</v>
      </c>
    </row>
    <row r="64" spans="1:8" ht="12.95" customHeight="1" x14ac:dyDescent="0.2">
      <c r="A64" s="21" t="s">
        <v>392</v>
      </c>
      <c r="B64" s="22">
        <v>2</v>
      </c>
      <c r="C64" s="199">
        <v>0.707591892359827</v>
      </c>
      <c r="D64" s="303">
        <v>5.2534676893583897E-2</v>
      </c>
      <c r="E64" s="199">
        <v>0.69499228920212996</v>
      </c>
      <c r="F64" s="303">
        <v>5.4555249971318401E-2</v>
      </c>
      <c r="G64" s="199">
        <v>0.69966972855761</v>
      </c>
      <c r="H64" s="312">
        <v>5.9927594523049701E-2</v>
      </c>
    </row>
    <row r="65" spans="1:8" ht="12.95" customHeight="1" x14ac:dyDescent="0.2">
      <c r="A65" s="24" t="s">
        <v>393</v>
      </c>
      <c r="B65" s="25">
        <v>2</v>
      </c>
      <c r="C65" s="200">
        <v>0.89429960131990605</v>
      </c>
      <c r="D65" s="304">
        <v>5.8076300533883601E-2</v>
      </c>
      <c r="E65" s="200">
        <v>0.86551270436241501</v>
      </c>
      <c r="F65" s="304">
        <v>5.6269199716715103E-2</v>
      </c>
      <c r="G65" s="200">
        <v>0.87083695296566999</v>
      </c>
      <c r="H65" s="313">
        <v>5.9137443566532701E-2</v>
      </c>
    </row>
    <row r="66" spans="1:8" ht="12.95" customHeight="1" x14ac:dyDescent="0.2">
      <c r="A66" s="2" t="s">
        <v>394</v>
      </c>
      <c r="B66" s="12">
        <v>2</v>
      </c>
      <c r="C66" s="197">
        <v>1.18328466497356</v>
      </c>
      <c r="D66" s="301">
        <v>0.62960035986448704</v>
      </c>
      <c r="E66" s="197">
        <v>0.93586814196915002</v>
      </c>
      <c r="F66" s="301">
        <v>0.52068942185060996</v>
      </c>
      <c r="G66" s="197">
        <v>1.0717301275745399</v>
      </c>
      <c r="H66" s="309">
        <v>0.53102040140654105</v>
      </c>
    </row>
    <row r="67" spans="1:8" ht="12.95" customHeight="1" x14ac:dyDescent="0.2">
      <c r="A67" s="2" t="s">
        <v>395</v>
      </c>
      <c r="B67" s="12">
        <v>2</v>
      </c>
      <c r="C67" s="197">
        <v>1.41407152195688</v>
      </c>
      <c r="D67" s="301">
        <v>0.65280334702852405</v>
      </c>
      <c r="E67" s="197">
        <v>1.1670465658262399</v>
      </c>
      <c r="F67" s="301">
        <v>0.59512140981808603</v>
      </c>
      <c r="G67" s="197">
        <v>1.24215866852238</v>
      </c>
      <c r="H67" s="309">
        <v>0.81574109500652803</v>
      </c>
    </row>
    <row r="68" spans="1:8" ht="12.95" customHeight="1" x14ac:dyDescent="0.2">
      <c r="A68" s="2" t="s">
        <v>396</v>
      </c>
      <c r="B68" s="12">
        <v>2</v>
      </c>
      <c r="C68" s="197">
        <v>1.1765047284021</v>
      </c>
      <c r="D68" s="301">
        <v>0.64258104064448696</v>
      </c>
      <c r="E68" s="197">
        <v>0.73172344014013202</v>
      </c>
      <c r="F68" s="301">
        <v>0.444007136662318</v>
      </c>
      <c r="G68" s="197">
        <v>0.55285211805233203</v>
      </c>
      <c r="H68" s="309">
        <v>0.42833828296090698</v>
      </c>
    </row>
    <row r="69" spans="1:8" ht="12.95" customHeight="1" x14ac:dyDescent="0.2">
      <c r="A69" s="3" t="s">
        <v>397</v>
      </c>
      <c r="B69" s="27">
        <v>2</v>
      </c>
      <c r="C69" s="207">
        <v>0.80580184073514605</v>
      </c>
      <c r="D69" s="306">
        <v>0.35726449915862302</v>
      </c>
      <c r="E69" s="207">
        <v>0.82155782683011103</v>
      </c>
      <c r="F69" s="306">
        <v>0.35394042118296798</v>
      </c>
      <c r="G69" s="207">
        <v>0.81700489313924896</v>
      </c>
      <c r="H69" s="314">
        <v>0.36468215208555599</v>
      </c>
    </row>
    <row r="70" spans="1:8" ht="12.95" customHeight="1" x14ac:dyDescent="0.2">
      <c r="A70" s="2"/>
      <c r="B70" s="32"/>
      <c r="C70" s="197" t="s">
        <v>2187</v>
      </c>
      <c r="D70" s="301" t="s">
        <v>2188</v>
      </c>
      <c r="E70" s="197" t="s">
        <v>2189</v>
      </c>
      <c r="F70" s="301" t="s">
        <v>2190</v>
      </c>
      <c r="G70" s="197" t="s">
        <v>2191</v>
      </c>
      <c r="H70" s="309" t="s">
        <v>2192</v>
      </c>
    </row>
    <row r="71" spans="1:8" ht="12.95" customHeight="1" x14ac:dyDescent="0.2">
      <c r="A71" s="2" t="s">
        <v>341</v>
      </c>
      <c r="B71" s="32">
        <v>1</v>
      </c>
      <c r="C71" s="197">
        <v>1.15287998364175</v>
      </c>
      <c r="D71" s="301">
        <v>0.37147890900751601</v>
      </c>
      <c r="E71" s="197">
        <v>1.16261878983586</v>
      </c>
      <c r="F71" s="301">
        <v>0.35677482720943199</v>
      </c>
      <c r="G71" s="197">
        <v>1.26253625717034</v>
      </c>
      <c r="H71" s="309">
        <v>0.43090178517171102</v>
      </c>
    </row>
    <row r="72" spans="1:8" ht="12.95" customHeight="1" x14ac:dyDescent="0.2">
      <c r="A72" s="2" t="s">
        <v>345</v>
      </c>
      <c r="B72" s="32">
        <v>1</v>
      </c>
      <c r="C72" s="197">
        <v>1.13547406589306</v>
      </c>
      <c r="D72" s="301">
        <v>0.25519147101140799</v>
      </c>
      <c r="E72" s="197">
        <v>1.1173668093458999</v>
      </c>
      <c r="F72" s="301">
        <v>0.26064976028067599</v>
      </c>
      <c r="G72" s="197">
        <v>1.1401527591692799</v>
      </c>
      <c r="H72" s="309">
        <v>0.27952370276576</v>
      </c>
    </row>
    <row r="73" spans="1:8" ht="12.95" customHeight="1" x14ac:dyDescent="0.2">
      <c r="A73" s="17" t="s">
        <v>347</v>
      </c>
      <c r="B73" s="32">
        <v>1</v>
      </c>
      <c r="C73" s="197">
        <v>0.76331155987451504</v>
      </c>
      <c r="D73" s="301">
        <v>0.28003006055604501</v>
      </c>
      <c r="E73" s="197">
        <v>0.74087972162371096</v>
      </c>
      <c r="F73" s="301">
        <v>0.272987469813878</v>
      </c>
      <c r="G73" s="197">
        <v>0.809458776549143</v>
      </c>
      <c r="H73" s="309">
        <v>0.31438346131606698</v>
      </c>
    </row>
    <row r="74" spans="1:8" ht="12.95" customHeight="1" x14ac:dyDescent="0.2">
      <c r="A74" s="2" t="s">
        <v>348</v>
      </c>
      <c r="B74" s="32">
        <v>1</v>
      </c>
      <c r="C74" s="197">
        <v>0.40560576101254697</v>
      </c>
      <c r="D74" s="301">
        <v>0.135002260078501</v>
      </c>
      <c r="E74" s="197">
        <v>0.42033018551205598</v>
      </c>
      <c r="F74" s="301">
        <v>0.141812363759065</v>
      </c>
      <c r="G74" s="197">
        <v>0.427527429282964</v>
      </c>
      <c r="H74" s="309">
        <v>0.14813547630444199</v>
      </c>
    </row>
    <row r="75" spans="1:8" ht="12.95" customHeight="1" x14ac:dyDescent="0.2">
      <c r="A75" s="2" t="s">
        <v>359</v>
      </c>
      <c r="B75" s="32">
        <v>1</v>
      </c>
      <c r="C75" s="197">
        <v>0.24669394205630801</v>
      </c>
      <c r="D75" s="301">
        <v>9.7191841003440499E-2</v>
      </c>
      <c r="E75" s="197">
        <v>0.17453675889043699</v>
      </c>
      <c r="F75" s="301">
        <v>8.7731989258263199E-2</v>
      </c>
      <c r="G75" s="197">
        <v>0.17692280798493901</v>
      </c>
      <c r="H75" s="309">
        <v>9.9443233144814E-2</v>
      </c>
    </row>
    <row r="76" spans="1:8" ht="12.95" customHeight="1" x14ac:dyDescent="0.2">
      <c r="A76" s="2" t="s">
        <v>364</v>
      </c>
      <c r="B76" s="32">
        <v>1</v>
      </c>
      <c r="C76" s="197">
        <v>2.33342255939802</v>
      </c>
      <c r="D76" s="301">
        <v>0.611736179326268</v>
      </c>
      <c r="E76" s="197">
        <v>1.92758752958581</v>
      </c>
      <c r="F76" s="301">
        <v>0.50395425927575799</v>
      </c>
      <c r="G76" s="197">
        <v>1.95231912685797</v>
      </c>
      <c r="H76" s="309">
        <v>0.52342226203900699</v>
      </c>
    </row>
    <row r="77" spans="1:8" ht="12.95" customHeight="1" x14ac:dyDescent="0.2">
      <c r="A77" s="2" t="s">
        <v>366</v>
      </c>
      <c r="B77" s="32">
        <v>1</v>
      </c>
      <c r="C77" s="197">
        <v>0.79600620551644996</v>
      </c>
      <c r="D77" s="301">
        <v>0.35477388844698499</v>
      </c>
      <c r="E77" s="197">
        <v>0.74795529133249605</v>
      </c>
      <c r="F77" s="301">
        <v>0.34786516462477801</v>
      </c>
      <c r="G77" s="197">
        <v>0.82518082205293897</v>
      </c>
      <c r="H77" s="309">
        <v>0.40366130942349698</v>
      </c>
    </row>
    <row r="78" spans="1:8" ht="12.95" customHeight="1" x14ac:dyDescent="0.2">
      <c r="A78" s="2" t="s">
        <v>372</v>
      </c>
      <c r="B78" s="32">
        <v>1</v>
      </c>
      <c r="C78" s="197">
        <v>0.46953447760793898</v>
      </c>
      <c r="D78" s="301">
        <v>0.10757153144411</v>
      </c>
      <c r="E78" s="197">
        <v>0.44180091727572401</v>
      </c>
      <c r="F78" s="301">
        <v>9.8885340210655898E-2</v>
      </c>
      <c r="G78" s="197">
        <v>0.40601773280751002</v>
      </c>
      <c r="H78" s="309">
        <v>9.9557535568094893E-2</v>
      </c>
    </row>
    <row r="79" spans="1:8" ht="12.95" customHeight="1" x14ac:dyDescent="0.2">
      <c r="A79" s="2" t="s">
        <v>377</v>
      </c>
      <c r="B79" s="32">
        <v>1</v>
      </c>
      <c r="C79" s="197">
        <v>0.69556819062634101</v>
      </c>
      <c r="D79" s="301">
        <v>0.470274029903546</v>
      </c>
      <c r="E79" s="197">
        <v>0.80869323058460096</v>
      </c>
      <c r="F79" s="301">
        <v>0.66869942445878705</v>
      </c>
      <c r="G79" s="197">
        <v>0.76898126193222904</v>
      </c>
      <c r="H79" s="309">
        <v>0.75859097282741506</v>
      </c>
    </row>
    <row r="80" spans="1:8" ht="12.95" customHeight="1" x14ac:dyDescent="0.2">
      <c r="A80" s="2" t="s">
        <v>382</v>
      </c>
      <c r="B80" s="32">
        <v>1</v>
      </c>
      <c r="C80" s="197">
        <v>0.78043803794047295</v>
      </c>
      <c r="D80" s="301">
        <v>0.212464763374689</v>
      </c>
      <c r="E80" s="197">
        <v>0.76062153326954995</v>
      </c>
      <c r="F80" s="301">
        <v>0.21198282601827101</v>
      </c>
      <c r="G80" s="197">
        <v>0.75823034022267</v>
      </c>
      <c r="H80" s="309">
        <v>0.21584971421435201</v>
      </c>
    </row>
    <row r="81" spans="1:8" ht="12.95" customHeight="1" x14ac:dyDescent="0.2">
      <c r="A81" s="2" t="s">
        <v>384</v>
      </c>
      <c r="B81" s="32">
        <v>1</v>
      </c>
      <c r="C81" s="197">
        <v>0.72701950198029197</v>
      </c>
      <c r="D81" s="301">
        <v>0.177518622872016</v>
      </c>
      <c r="E81" s="197">
        <v>0.75452039724354902</v>
      </c>
      <c r="F81" s="301">
        <v>0.18650119314345601</v>
      </c>
      <c r="G81" s="197">
        <v>0.81749170007319105</v>
      </c>
      <c r="H81" s="309">
        <v>0.21168443514518201</v>
      </c>
    </row>
    <row r="82" spans="1:8" ht="12.95" customHeight="1" x14ac:dyDescent="0.2">
      <c r="A82" s="2" t="s">
        <v>386</v>
      </c>
      <c r="B82" s="32">
        <v>1</v>
      </c>
      <c r="C82" s="197">
        <v>0.81957140144054896</v>
      </c>
      <c r="D82" s="301">
        <v>0.35930929910192999</v>
      </c>
      <c r="E82" s="197">
        <v>0.67612925299500604</v>
      </c>
      <c r="F82" s="301">
        <v>0.290466611973759</v>
      </c>
      <c r="G82" s="197">
        <v>0.65810271500796502</v>
      </c>
      <c r="H82" s="309">
        <v>0.27179857530312401</v>
      </c>
    </row>
    <row r="83" spans="1:8" ht="12.95" customHeight="1" x14ac:dyDescent="0.2">
      <c r="A83" s="2" t="s">
        <v>387</v>
      </c>
      <c r="B83" s="32">
        <v>1</v>
      </c>
      <c r="C83" s="197">
        <v>2.1038697869437</v>
      </c>
      <c r="D83" s="301">
        <v>0.93812152323895304</v>
      </c>
      <c r="E83" s="197">
        <v>1.8880023193011399</v>
      </c>
      <c r="F83" s="301">
        <v>0.86097597111004298</v>
      </c>
      <c r="G83" s="197">
        <v>1.7755058659416301</v>
      </c>
      <c r="H83" s="309">
        <v>0.83671148220083003</v>
      </c>
    </row>
    <row r="84" spans="1:8" ht="12.95" customHeight="1" x14ac:dyDescent="0.2">
      <c r="A84" s="33" t="s">
        <v>398</v>
      </c>
      <c r="B84" s="34">
        <v>1</v>
      </c>
      <c r="C84" s="201">
        <v>0.97217365950478596</v>
      </c>
      <c r="D84" s="305">
        <v>0.119298743689986</v>
      </c>
      <c r="E84" s="201">
        <v>0.90668025126434404</v>
      </c>
      <c r="F84" s="305">
        <v>0.116676232089165</v>
      </c>
      <c r="G84" s="201">
        <v>0.91408073487530195</v>
      </c>
      <c r="H84" s="310">
        <v>0.123133006736001</v>
      </c>
    </row>
    <row r="85" spans="1:8" ht="12.95" customHeight="1" x14ac:dyDescent="0.2">
      <c r="A85" s="2" t="s">
        <v>106</v>
      </c>
      <c r="B85" s="32">
        <v>1</v>
      </c>
      <c r="C85" s="197">
        <v>1.35273145403551</v>
      </c>
      <c r="D85" s="301">
        <v>0.39305731386438297</v>
      </c>
      <c r="E85" s="197">
        <v>1.30891998735517</v>
      </c>
      <c r="F85" s="301">
        <v>0.39268716250869201</v>
      </c>
      <c r="G85" s="197">
        <v>1.27022768851521</v>
      </c>
      <c r="H85" s="309">
        <v>0.390588920321503</v>
      </c>
    </row>
    <row r="86" spans="1:8" ht="12.95" customHeight="1" x14ac:dyDescent="0.2">
      <c r="A86" s="2" t="s">
        <v>395</v>
      </c>
      <c r="B86" s="32">
        <v>1</v>
      </c>
      <c r="C86" s="197">
        <v>0.78800854378970997</v>
      </c>
      <c r="D86" s="301">
        <v>0.26544890988186398</v>
      </c>
      <c r="E86" s="197">
        <v>0.75491985589299804</v>
      </c>
      <c r="F86" s="301">
        <v>0.26627559389386202</v>
      </c>
      <c r="G86" s="197">
        <v>0.754324106159175</v>
      </c>
      <c r="H86" s="309">
        <v>0.28561737777833901</v>
      </c>
    </row>
    <row r="87" spans="1:8" ht="12.95" customHeight="1" x14ac:dyDescent="0.2">
      <c r="A87" s="3" t="s">
        <v>396</v>
      </c>
      <c r="B87" s="36">
        <v>1</v>
      </c>
      <c r="C87" s="207">
        <v>1.1728080508207199</v>
      </c>
      <c r="D87" s="306">
        <v>0.55632578927590404</v>
      </c>
      <c r="E87" s="207">
        <v>1.1985836333104001</v>
      </c>
      <c r="F87" s="306">
        <v>0.63557173078597096</v>
      </c>
      <c r="G87" s="207">
        <v>1.0612523397562199</v>
      </c>
      <c r="H87" s="314">
        <v>0.58320156099518405</v>
      </c>
    </row>
    <row r="88" spans="1:8" ht="12.95" customHeight="1" x14ac:dyDescent="0.2">
      <c r="A88" s="2"/>
      <c r="B88" s="37"/>
      <c r="C88" s="197" t="s">
        <v>2187</v>
      </c>
      <c r="D88" s="301" t="s">
        <v>2188</v>
      </c>
      <c r="E88" s="197" t="s">
        <v>2189</v>
      </c>
      <c r="F88" s="301" t="s">
        <v>2190</v>
      </c>
      <c r="G88" s="197" t="s">
        <v>2191</v>
      </c>
      <c r="H88" s="309" t="s">
        <v>2192</v>
      </c>
    </row>
    <row r="89" spans="1:8" ht="12.95" customHeight="1" x14ac:dyDescent="0.2">
      <c r="A89" s="2" t="s">
        <v>1701</v>
      </c>
      <c r="B89" s="37">
        <v>3</v>
      </c>
      <c r="C89" s="197">
        <v>0.88025913724570903</v>
      </c>
      <c r="D89" s="301">
        <v>0.36533900900573202</v>
      </c>
      <c r="E89" s="197">
        <v>0.785008243200772</v>
      </c>
      <c r="F89" s="301">
        <v>0.33815183854554498</v>
      </c>
      <c r="G89" s="197">
        <v>0.78440371605292603</v>
      </c>
      <c r="H89" s="309">
        <v>0.36080442197586299</v>
      </c>
    </row>
    <row r="90" spans="1:8" ht="12.95" customHeight="1" x14ac:dyDescent="0.2">
      <c r="A90" s="2" t="s">
        <v>356</v>
      </c>
      <c r="B90" s="37">
        <v>3</v>
      </c>
      <c r="C90" s="197">
        <v>0.53745089993002304</v>
      </c>
      <c r="D90" s="301">
        <v>0.22100383317227201</v>
      </c>
      <c r="E90" s="197">
        <v>0.58025619892869196</v>
      </c>
      <c r="F90" s="301">
        <v>0.25047056971470899</v>
      </c>
      <c r="G90" s="197">
        <v>0.54503133847616603</v>
      </c>
      <c r="H90" s="309">
        <v>0.24428587921039299</v>
      </c>
    </row>
    <row r="91" spans="1:8" ht="12.95" customHeight="1" x14ac:dyDescent="0.2">
      <c r="A91" s="2" t="s">
        <v>99</v>
      </c>
      <c r="B91" s="37">
        <v>3</v>
      </c>
      <c r="C91" s="197">
        <v>2.0732050311613501</v>
      </c>
      <c r="D91" s="301">
        <v>0.62402556812035503</v>
      </c>
      <c r="E91" s="197">
        <v>1.6540278380478901</v>
      </c>
      <c r="F91" s="301">
        <v>0.518902214243534</v>
      </c>
      <c r="G91" s="197">
        <v>1.60257636621314</v>
      </c>
      <c r="H91" s="309">
        <v>0.49934683265743901</v>
      </c>
    </row>
    <row r="92" spans="1:8" ht="12.95" customHeight="1" x14ac:dyDescent="0.2">
      <c r="A92" s="2" t="s">
        <v>375</v>
      </c>
      <c r="B92" s="37">
        <v>3</v>
      </c>
      <c r="C92" s="197">
        <v>0.34605998263529397</v>
      </c>
      <c r="D92" s="301">
        <v>0.122482797806343</v>
      </c>
      <c r="E92" s="197">
        <v>0.345041427438738</v>
      </c>
      <c r="F92" s="301">
        <v>0.126619773185948</v>
      </c>
      <c r="G92" s="197">
        <v>0.338696058055377</v>
      </c>
      <c r="H92" s="309">
        <v>0.122875869234768</v>
      </c>
    </row>
    <row r="93" spans="1:8" ht="12.95" customHeight="1" x14ac:dyDescent="0.2">
      <c r="A93" s="2" t="s">
        <v>377</v>
      </c>
      <c r="B93" s="37">
        <v>3</v>
      </c>
      <c r="C93" s="197">
        <v>0.99706310883518801</v>
      </c>
      <c r="D93" s="301">
        <v>0.53798796769699597</v>
      </c>
      <c r="E93" s="197">
        <v>1.00844875300379</v>
      </c>
      <c r="F93" s="301">
        <v>0.55046301352770399</v>
      </c>
      <c r="G93" s="197">
        <v>1.08231243363504</v>
      </c>
      <c r="H93" s="309">
        <v>0.60582090121538101</v>
      </c>
    </row>
    <row r="94" spans="1:8" ht="12.95" customHeight="1" x14ac:dyDescent="0.2">
      <c r="A94" s="2" t="s">
        <v>382</v>
      </c>
      <c r="B94" s="37">
        <v>3</v>
      </c>
      <c r="C94" s="197">
        <v>1.25960990238916</v>
      </c>
      <c r="D94" s="301">
        <v>0.40755849873903499</v>
      </c>
      <c r="E94" s="197">
        <v>1.2424195786921099</v>
      </c>
      <c r="F94" s="301">
        <v>0.41556470267977902</v>
      </c>
      <c r="G94" s="197">
        <v>1.2861184079638399</v>
      </c>
      <c r="H94" s="309">
        <v>0.42338458544961399</v>
      </c>
    </row>
    <row r="95" spans="1:8" ht="12.95" customHeight="1" x14ac:dyDescent="0.2">
      <c r="A95" s="2" t="s">
        <v>386</v>
      </c>
      <c r="B95" s="37">
        <v>3</v>
      </c>
      <c r="C95" s="197">
        <v>0.51321645878744104</v>
      </c>
      <c r="D95" s="301">
        <v>0.216285056776126</v>
      </c>
      <c r="E95" s="197">
        <v>0.44226223670130399</v>
      </c>
      <c r="F95" s="301">
        <v>0.188502121711006</v>
      </c>
      <c r="G95" s="197">
        <v>0.429611332197055</v>
      </c>
      <c r="H95" s="309">
        <v>0.17875687491290501</v>
      </c>
    </row>
    <row r="96" spans="1:8" ht="12.95" customHeight="1" x14ac:dyDescent="0.2">
      <c r="A96" s="2" t="s">
        <v>387</v>
      </c>
      <c r="B96" s="37">
        <v>3</v>
      </c>
      <c r="C96" s="197">
        <v>1.0649516165143</v>
      </c>
      <c r="D96" s="301">
        <v>0.55218931680823202</v>
      </c>
      <c r="E96" s="197">
        <v>1.0189713276244601</v>
      </c>
      <c r="F96" s="301">
        <v>0.51561108038680303</v>
      </c>
      <c r="G96" s="197">
        <v>0.893315117638951</v>
      </c>
      <c r="H96" s="309">
        <v>0.473466774921315</v>
      </c>
    </row>
    <row r="97" spans="1:8" ht="12.95" customHeight="1" x14ac:dyDescent="0.2">
      <c r="A97" s="39" t="s">
        <v>399</v>
      </c>
      <c r="B97" s="40">
        <v>3</v>
      </c>
      <c r="C97" s="211">
        <v>0.95897701718730799</v>
      </c>
      <c r="D97" s="308">
        <v>0.14758220600458399</v>
      </c>
      <c r="E97" s="211">
        <v>0.88455445045471903</v>
      </c>
      <c r="F97" s="308">
        <v>0.13916411369517001</v>
      </c>
      <c r="G97" s="211">
        <v>0.87025809627906103</v>
      </c>
      <c r="H97" s="316">
        <v>0.14012825816087901</v>
      </c>
    </row>
    <row r="99" spans="1:8" x14ac:dyDescent="0.2">
      <c r="A99" s="52" t="s">
        <v>1702</v>
      </c>
    </row>
    <row r="100" spans="1:8" x14ac:dyDescent="0.2">
      <c r="A100" s="52" t="s">
        <v>401</v>
      </c>
    </row>
    <row r="101" spans="1:8" x14ac:dyDescent="0.2">
      <c r="A101" s="52" t="s">
        <v>402</v>
      </c>
    </row>
    <row r="102" spans="1:8" x14ac:dyDescent="0.2">
      <c r="A102" s="52" t="s">
        <v>403</v>
      </c>
    </row>
    <row r="103" spans="1:8" x14ac:dyDescent="0.2">
      <c r="A103" s="172" t="str">
        <f>HYPERLINK("https://oecdcode.org/disclaimers/cyprus.html", "Information on data for Cyprus: https://oecdcode.org/disclaimers/cyprus.html")</f>
        <v>Information on data for Cyprus: https://oecdcode.org/disclaimers/cyprus.html</v>
      </c>
    </row>
    <row r="104" spans="1:8" x14ac:dyDescent="0.2">
      <c r="A104" s="52" t="s">
        <v>404</v>
      </c>
    </row>
  </sheetData>
  <mergeCells count="5">
    <mergeCell ref="B8:B10"/>
    <mergeCell ref="C9:D9"/>
    <mergeCell ref="E9:F9"/>
    <mergeCell ref="G9:H9"/>
    <mergeCell ref="C8:H8"/>
  </mergeCells>
  <conditionalFormatting sqref="C1:C200">
    <cfRule type="expression" dxfId="306" priority="3">
      <formula>ABS(LN(C1)/(D1/C1))&gt;1.95996398454005</formula>
    </cfRule>
  </conditionalFormatting>
  <conditionalFormatting sqref="E1:E200">
    <cfRule type="expression" dxfId="305" priority="2">
      <formula>ABS(LN(E1)/(F1/E1))&gt;1.95996398454005</formula>
    </cfRule>
  </conditionalFormatting>
  <conditionalFormatting sqref="G1:G200">
    <cfRule type="expression" dxfId="304" priority="1">
      <formula>ABS(LN(G1)/(H1/G1))&gt;1.95996398454005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J104"/>
  <sheetViews>
    <sheetView showGridLines="0" topLeftCell="A11" zoomScale="80" workbookViewId="0"/>
  </sheetViews>
  <sheetFormatPr defaultColWidth="10.85546875" defaultRowHeight="12.75" x14ac:dyDescent="0.2"/>
  <cols>
    <col min="1" max="1" width="30.7109375" customWidth="1"/>
    <col min="2" max="2" width="8.7109375" customWidth="1"/>
  </cols>
  <sheetData>
    <row r="1" spans="1:114" x14ac:dyDescent="0.2">
      <c r="A1" s="1" t="s">
        <v>267</v>
      </c>
    </row>
    <row r="2" spans="1:114" x14ac:dyDescent="0.2">
      <c r="A2" s="51" t="s">
        <v>268</v>
      </c>
    </row>
    <row r="3" spans="1:114" x14ac:dyDescent="0.2">
      <c r="A3" s="47" t="s">
        <v>323</v>
      </c>
    </row>
    <row r="4" spans="1:114" x14ac:dyDescent="0.2">
      <c r="A4" s="147" t="str">
        <f>HYPERLINK("#'TOC'!A1", "Back to TOC")</f>
        <v>Back to TOC</v>
      </c>
    </row>
    <row r="6" spans="1:114" ht="15.95" customHeight="1" x14ac:dyDescent="0.2">
      <c r="B6" s="671" t="s">
        <v>324</v>
      </c>
      <c r="C6" s="674" t="s">
        <v>560</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5"/>
    </row>
    <row r="7" spans="1:114" ht="32.1" customHeight="1" x14ac:dyDescent="0.2">
      <c r="B7" s="672"/>
      <c r="C7" s="676" t="s">
        <v>561</v>
      </c>
      <c r="D7" s="676"/>
      <c r="E7" s="676"/>
      <c r="F7" s="676"/>
      <c r="G7" s="676"/>
      <c r="H7" s="676"/>
      <c r="I7" s="676"/>
      <c r="J7" s="676"/>
      <c r="K7" s="676"/>
      <c r="L7" s="676"/>
      <c r="M7" s="676" t="s">
        <v>562</v>
      </c>
      <c r="N7" s="676"/>
      <c r="O7" s="676"/>
      <c r="P7" s="676"/>
      <c r="Q7" s="676"/>
      <c r="R7" s="676"/>
      <c r="S7" s="676"/>
      <c r="T7" s="676"/>
      <c r="U7" s="676"/>
      <c r="V7" s="676"/>
      <c r="W7" s="676" t="s">
        <v>563</v>
      </c>
      <c r="X7" s="676"/>
      <c r="Y7" s="676"/>
      <c r="Z7" s="676"/>
      <c r="AA7" s="676"/>
      <c r="AB7" s="676"/>
      <c r="AC7" s="676"/>
      <c r="AD7" s="676"/>
      <c r="AE7" s="676"/>
      <c r="AF7" s="676"/>
      <c r="AG7" s="676" t="s">
        <v>497</v>
      </c>
      <c r="AH7" s="676"/>
      <c r="AI7" s="676"/>
      <c r="AJ7" s="676"/>
      <c r="AK7" s="676"/>
      <c r="AL7" s="676"/>
      <c r="AM7" s="676"/>
      <c r="AN7" s="676"/>
      <c r="AO7" s="676"/>
      <c r="AP7" s="676"/>
      <c r="AQ7" s="676" t="s">
        <v>564</v>
      </c>
      <c r="AR7" s="676"/>
      <c r="AS7" s="676"/>
      <c r="AT7" s="676"/>
      <c r="AU7" s="676"/>
      <c r="AV7" s="676"/>
      <c r="AW7" s="676"/>
      <c r="AX7" s="676"/>
      <c r="AY7" s="676"/>
      <c r="AZ7" s="676"/>
      <c r="BA7" s="676" t="s">
        <v>565</v>
      </c>
      <c r="BB7" s="676"/>
      <c r="BC7" s="676"/>
      <c r="BD7" s="676"/>
      <c r="BE7" s="676"/>
      <c r="BF7" s="676"/>
      <c r="BG7" s="676"/>
      <c r="BH7" s="676"/>
      <c r="BI7" s="676"/>
      <c r="BJ7" s="676"/>
      <c r="BK7" s="676" t="s">
        <v>566</v>
      </c>
      <c r="BL7" s="676"/>
      <c r="BM7" s="676"/>
      <c r="BN7" s="676"/>
      <c r="BO7" s="676"/>
      <c r="BP7" s="676"/>
      <c r="BQ7" s="676"/>
      <c r="BR7" s="676"/>
      <c r="BS7" s="676"/>
      <c r="BT7" s="676"/>
      <c r="BU7" s="676" t="s">
        <v>503</v>
      </c>
      <c r="BV7" s="676"/>
      <c r="BW7" s="676"/>
      <c r="BX7" s="676"/>
      <c r="BY7" s="676"/>
      <c r="BZ7" s="676"/>
      <c r="CA7" s="676"/>
      <c r="CB7" s="676"/>
      <c r="CC7" s="676"/>
      <c r="CD7" s="676"/>
      <c r="CE7" s="679" t="s">
        <v>338</v>
      </c>
      <c r="CF7" s="679"/>
      <c r="CG7" s="679"/>
      <c r="CH7" s="679"/>
      <c r="CI7" s="679"/>
      <c r="CJ7" s="679"/>
      <c r="CK7" s="679"/>
      <c r="CL7" s="679"/>
      <c r="CM7" s="679"/>
      <c r="CN7" s="679"/>
      <c r="CO7" s="679"/>
      <c r="CP7" s="679"/>
      <c r="CQ7" s="679"/>
      <c r="CR7" s="679"/>
      <c r="CS7" s="679"/>
      <c r="CT7" s="679"/>
      <c r="CU7" s="679" t="s">
        <v>339</v>
      </c>
      <c r="CV7" s="679"/>
      <c r="CW7" s="679"/>
      <c r="CX7" s="679"/>
      <c r="CY7" s="679"/>
      <c r="CZ7" s="679"/>
      <c r="DA7" s="679"/>
      <c r="DB7" s="679"/>
      <c r="DC7" s="679"/>
      <c r="DD7" s="679"/>
      <c r="DE7" s="679"/>
      <c r="DF7" s="679"/>
      <c r="DG7" s="679"/>
      <c r="DH7" s="679"/>
      <c r="DI7" s="679"/>
      <c r="DJ7" s="681"/>
    </row>
    <row r="8" spans="1:114"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77" t="s">
        <v>327</v>
      </c>
      <c r="AR8" s="677"/>
      <c r="AS8" s="677" t="s">
        <v>460</v>
      </c>
      <c r="AT8" s="677"/>
      <c r="AU8" s="677"/>
      <c r="AV8" s="677"/>
      <c r="AW8" s="677"/>
      <c r="AX8" s="677"/>
      <c r="AY8" s="677"/>
      <c r="AZ8" s="677"/>
      <c r="BA8" s="677" t="s">
        <v>327</v>
      </c>
      <c r="BB8" s="677"/>
      <c r="BC8" s="677" t="s">
        <v>460</v>
      </c>
      <c r="BD8" s="677"/>
      <c r="BE8" s="677"/>
      <c r="BF8" s="677"/>
      <c r="BG8" s="677"/>
      <c r="BH8" s="677"/>
      <c r="BI8" s="677"/>
      <c r="BJ8" s="677"/>
      <c r="BK8" s="677" t="s">
        <v>327</v>
      </c>
      <c r="BL8" s="677"/>
      <c r="BM8" s="677" t="s">
        <v>460</v>
      </c>
      <c r="BN8" s="677"/>
      <c r="BO8" s="677"/>
      <c r="BP8" s="677"/>
      <c r="BQ8" s="677"/>
      <c r="BR8" s="677"/>
      <c r="BS8" s="677"/>
      <c r="BT8" s="677"/>
      <c r="BU8" s="677" t="s">
        <v>327</v>
      </c>
      <c r="BV8" s="677"/>
      <c r="BW8" s="677" t="s">
        <v>460</v>
      </c>
      <c r="BX8" s="677"/>
      <c r="BY8" s="677"/>
      <c r="BZ8" s="677"/>
      <c r="CA8" s="677"/>
      <c r="CB8" s="677"/>
      <c r="CC8" s="677"/>
      <c r="CD8" s="677"/>
      <c r="CE8" s="680" t="s">
        <v>327</v>
      </c>
      <c r="CF8" s="680"/>
      <c r="CG8" s="680"/>
      <c r="CH8" s="680"/>
      <c r="CI8" s="680"/>
      <c r="CJ8" s="680"/>
      <c r="CK8" s="680"/>
      <c r="CL8" s="680"/>
      <c r="CM8" s="680"/>
      <c r="CN8" s="680"/>
      <c r="CO8" s="680"/>
      <c r="CP8" s="680"/>
      <c r="CQ8" s="680"/>
      <c r="CR8" s="680"/>
      <c r="CS8" s="680"/>
      <c r="CT8" s="680"/>
      <c r="CU8" s="680" t="s">
        <v>327</v>
      </c>
      <c r="CV8" s="680"/>
      <c r="CW8" s="680"/>
      <c r="CX8" s="680"/>
      <c r="CY8" s="680"/>
      <c r="CZ8" s="680"/>
      <c r="DA8" s="680"/>
      <c r="DB8" s="680"/>
      <c r="DC8" s="680"/>
      <c r="DD8" s="680"/>
      <c r="DE8" s="680"/>
      <c r="DF8" s="680"/>
      <c r="DG8" s="680"/>
      <c r="DH8" s="680"/>
      <c r="DI8" s="680"/>
      <c r="DJ8" s="682"/>
    </row>
    <row r="9" spans="1:114" ht="48"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77"/>
      <c r="AR9" s="677"/>
      <c r="AS9" s="678" t="s">
        <v>461</v>
      </c>
      <c r="AT9" s="678"/>
      <c r="AU9" s="678" t="s">
        <v>462</v>
      </c>
      <c r="AV9" s="678"/>
      <c r="AW9" s="678" t="s">
        <v>463</v>
      </c>
      <c r="AX9" s="678"/>
      <c r="AY9" s="678" t="s">
        <v>114</v>
      </c>
      <c r="AZ9" s="678"/>
      <c r="BA9" s="677"/>
      <c r="BB9" s="677"/>
      <c r="BC9" s="678" t="s">
        <v>461</v>
      </c>
      <c r="BD9" s="678"/>
      <c r="BE9" s="678" t="s">
        <v>462</v>
      </c>
      <c r="BF9" s="678"/>
      <c r="BG9" s="678" t="s">
        <v>463</v>
      </c>
      <c r="BH9" s="678"/>
      <c r="BI9" s="678" t="s">
        <v>114</v>
      </c>
      <c r="BJ9" s="678"/>
      <c r="BK9" s="677"/>
      <c r="BL9" s="677"/>
      <c r="BM9" s="678" t="s">
        <v>461</v>
      </c>
      <c r="BN9" s="678"/>
      <c r="BO9" s="678" t="s">
        <v>462</v>
      </c>
      <c r="BP9" s="678"/>
      <c r="BQ9" s="678" t="s">
        <v>463</v>
      </c>
      <c r="BR9" s="678"/>
      <c r="BS9" s="678" t="s">
        <v>114</v>
      </c>
      <c r="BT9" s="678"/>
      <c r="BU9" s="677"/>
      <c r="BV9" s="677"/>
      <c r="BW9" s="678" t="s">
        <v>461</v>
      </c>
      <c r="BX9" s="678"/>
      <c r="BY9" s="678" t="s">
        <v>462</v>
      </c>
      <c r="BZ9" s="678"/>
      <c r="CA9" s="678" t="s">
        <v>463</v>
      </c>
      <c r="CB9" s="678"/>
      <c r="CC9" s="678" t="s">
        <v>114</v>
      </c>
      <c r="CD9" s="678"/>
      <c r="CE9" s="680" t="s">
        <v>561</v>
      </c>
      <c r="CF9" s="680"/>
      <c r="CG9" s="680" t="s">
        <v>562</v>
      </c>
      <c r="CH9" s="680"/>
      <c r="CI9" s="680" t="s">
        <v>563</v>
      </c>
      <c r="CJ9" s="680"/>
      <c r="CK9" s="680" t="s">
        <v>497</v>
      </c>
      <c r="CL9" s="680"/>
      <c r="CM9" s="680" t="s">
        <v>564</v>
      </c>
      <c r="CN9" s="680"/>
      <c r="CO9" s="680" t="s">
        <v>565</v>
      </c>
      <c r="CP9" s="680"/>
      <c r="CQ9" s="680" t="s">
        <v>566</v>
      </c>
      <c r="CR9" s="680"/>
      <c r="CS9" s="680" t="s">
        <v>503</v>
      </c>
      <c r="CT9" s="680"/>
      <c r="CU9" s="680" t="s">
        <v>561</v>
      </c>
      <c r="CV9" s="680"/>
      <c r="CW9" s="680" t="s">
        <v>562</v>
      </c>
      <c r="CX9" s="680"/>
      <c r="CY9" s="680" t="s">
        <v>563</v>
      </c>
      <c r="CZ9" s="680"/>
      <c r="DA9" s="680" t="s">
        <v>497</v>
      </c>
      <c r="DB9" s="680"/>
      <c r="DC9" s="680" t="s">
        <v>564</v>
      </c>
      <c r="DD9" s="680"/>
      <c r="DE9" s="680" t="s">
        <v>565</v>
      </c>
      <c r="DF9" s="680"/>
      <c r="DG9" s="680" t="s">
        <v>566</v>
      </c>
      <c r="DH9" s="680"/>
      <c r="DI9" s="680" t="s">
        <v>503</v>
      </c>
      <c r="DJ9" s="682"/>
    </row>
    <row r="10" spans="1:114"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329</v>
      </c>
      <c r="AX10" s="4" t="s">
        <v>328</v>
      </c>
      <c r="AY10" s="4" t="s">
        <v>333</v>
      </c>
      <c r="AZ10" s="4" t="s">
        <v>328</v>
      </c>
      <c r="BA10" s="4" t="s">
        <v>329</v>
      </c>
      <c r="BB10" s="4" t="s">
        <v>328</v>
      </c>
      <c r="BC10" s="4" t="s">
        <v>329</v>
      </c>
      <c r="BD10" s="4" t="s">
        <v>328</v>
      </c>
      <c r="BE10" s="4" t="s">
        <v>329</v>
      </c>
      <c r="BF10" s="4" t="s">
        <v>328</v>
      </c>
      <c r="BG10" s="4" t="s">
        <v>329</v>
      </c>
      <c r="BH10" s="4" t="s">
        <v>328</v>
      </c>
      <c r="BI10" s="4" t="s">
        <v>333</v>
      </c>
      <c r="BJ10" s="4" t="s">
        <v>328</v>
      </c>
      <c r="BK10" s="4" t="s">
        <v>329</v>
      </c>
      <c r="BL10" s="4" t="s">
        <v>328</v>
      </c>
      <c r="BM10" s="4" t="s">
        <v>329</v>
      </c>
      <c r="BN10" s="4" t="s">
        <v>328</v>
      </c>
      <c r="BO10" s="4" t="s">
        <v>329</v>
      </c>
      <c r="BP10" s="4" t="s">
        <v>328</v>
      </c>
      <c r="BQ10" s="4" t="s">
        <v>329</v>
      </c>
      <c r="BR10" s="4" t="s">
        <v>328</v>
      </c>
      <c r="BS10" s="4" t="s">
        <v>333</v>
      </c>
      <c r="BT10" s="4" t="s">
        <v>328</v>
      </c>
      <c r="BU10" s="4" t="s">
        <v>329</v>
      </c>
      <c r="BV10" s="4" t="s">
        <v>328</v>
      </c>
      <c r="BW10" s="4" t="s">
        <v>329</v>
      </c>
      <c r="BX10" s="4" t="s">
        <v>328</v>
      </c>
      <c r="BY10" s="4" t="s">
        <v>329</v>
      </c>
      <c r="BZ10" s="4" t="s">
        <v>328</v>
      </c>
      <c r="CA10" s="4" t="s">
        <v>329</v>
      </c>
      <c r="CB10" s="4" t="s">
        <v>328</v>
      </c>
      <c r="CC10" s="4" t="s">
        <v>333</v>
      </c>
      <c r="CD10" s="4" t="s">
        <v>328</v>
      </c>
      <c r="CE10" s="4" t="s">
        <v>333</v>
      </c>
      <c r="CF10" s="4" t="s">
        <v>328</v>
      </c>
      <c r="CG10" s="4" t="s">
        <v>333</v>
      </c>
      <c r="CH10" s="4" t="s">
        <v>328</v>
      </c>
      <c r="CI10" s="4" t="s">
        <v>333</v>
      </c>
      <c r="CJ10" s="4" t="s">
        <v>328</v>
      </c>
      <c r="CK10" s="4" t="s">
        <v>333</v>
      </c>
      <c r="CL10" s="4" t="s">
        <v>328</v>
      </c>
      <c r="CM10" s="4" t="s">
        <v>333</v>
      </c>
      <c r="CN10" s="4" t="s">
        <v>328</v>
      </c>
      <c r="CO10" s="4" t="s">
        <v>333</v>
      </c>
      <c r="CP10" s="4" t="s">
        <v>328</v>
      </c>
      <c r="CQ10" s="4" t="s">
        <v>333</v>
      </c>
      <c r="CR10" s="4" t="s">
        <v>328</v>
      </c>
      <c r="CS10" s="4" t="s">
        <v>333</v>
      </c>
      <c r="CT10" s="4" t="s">
        <v>328</v>
      </c>
      <c r="CU10" s="4" t="s">
        <v>333</v>
      </c>
      <c r="CV10" s="4" t="s">
        <v>328</v>
      </c>
      <c r="CW10" s="4" t="s">
        <v>333</v>
      </c>
      <c r="CX10" s="4" t="s">
        <v>328</v>
      </c>
      <c r="CY10" s="4" t="s">
        <v>333</v>
      </c>
      <c r="CZ10" s="4" t="s">
        <v>328</v>
      </c>
      <c r="DA10" s="4" t="s">
        <v>333</v>
      </c>
      <c r="DB10" s="4" t="s">
        <v>328</v>
      </c>
      <c r="DC10" s="4" t="s">
        <v>333</v>
      </c>
      <c r="DD10" s="4" t="s">
        <v>328</v>
      </c>
      <c r="DE10" s="4" t="s">
        <v>333</v>
      </c>
      <c r="DF10" s="4" t="s">
        <v>328</v>
      </c>
      <c r="DG10" s="4" t="s">
        <v>333</v>
      </c>
      <c r="DH10" s="4" t="s">
        <v>328</v>
      </c>
      <c r="DI10" s="4" t="s">
        <v>333</v>
      </c>
      <c r="DJ10" s="5" t="s">
        <v>328</v>
      </c>
    </row>
    <row r="11" spans="1:114" ht="12.95" customHeight="1" x14ac:dyDescent="0.2">
      <c r="A11" s="6"/>
      <c r="B11" s="7"/>
      <c r="C11" s="8" t="s">
        <v>2193</v>
      </c>
      <c r="D11" s="179" t="s">
        <v>2194</v>
      </c>
      <c r="E11" s="8" t="s">
        <v>2195</v>
      </c>
      <c r="F11" s="179" t="s">
        <v>2196</v>
      </c>
      <c r="G11" s="8" t="s">
        <v>2197</v>
      </c>
      <c r="H11" s="179" t="s">
        <v>2198</v>
      </c>
      <c r="I11" s="8" t="s">
        <v>2199</v>
      </c>
      <c r="J11" s="179" t="s">
        <v>2200</v>
      </c>
      <c r="K11" s="8" t="s">
        <v>2201</v>
      </c>
      <c r="L11" s="179" t="s">
        <v>2202</v>
      </c>
      <c r="M11" s="8" t="s">
        <v>2203</v>
      </c>
      <c r="N11" s="179" t="s">
        <v>2204</v>
      </c>
      <c r="O11" s="8" t="s">
        <v>2205</v>
      </c>
      <c r="P11" s="179" t="s">
        <v>2206</v>
      </c>
      <c r="Q11" s="8" t="s">
        <v>2207</v>
      </c>
      <c r="R11" s="179" t="s">
        <v>2208</v>
      </c>
      <c r="S11" s="8" t="s">
        <v>2209</v>
      </c>
      <c r="T11" s="179" t="s">
        <v>2210</v>
      </c>
      <c r="U11" s="8" t="s">
        <v>2211</v>
      </c>
      <c r="V11" s="179" t="s">
        <v>2212</v>
      </c>
      <c r="W11" s="8" t="s">
        <v>2213</v>
      </c>
      <c r="X11" s="179" t="s">
        <v>2214</v>
      </c>
      <c r="Y11" s="8" t="s">
        <v>2215</v>
      </c>
      <c r="Z11" s="179" t="s">
        <v>2216</v>
      </c>
      <c r="AA11" s="8" t="s">
        <v>2217</v>
      </c>
      <c r="AB11" s="179" t="s">
        <v>2218</v>
      </c>
      <c r="AC11" s="8" t="s">
        <v>2219</v>
      </c>
      <c r="AD11" s="179" t="s">
        <v>2220</v>
      </c>
      <c r="AE11" s="8" t="s">
        <v>2221</v>
      </c>
      <c r="AF11" s="179" t="s">
        <v>2222</v>
      </c>
      <c r="AG11" s="8" t="s">
        <v>2223</v>
      </c>
      <c r="AH11" s="179" t="s">
        <v>2224</v>
      </c>
      <c r="AI11" s="8" t="s">
        <v>2225</v>
      </c>
      <c r="AJ11" s="179" t="s">
        <v>2226</v>
      </c>
      <c r="AK11" s="8" t="s">
        <v>2227</v>
      </c>
      <c r="AL11" s="179" t="s">
        <v>2228</v>
      </c>
      <c r="AM11" s="8" t="s">
        <v>2229</v>
      </c>
      <c r="AN11" s="179" t="s">
        <v>2230</v>
      </c>
      <c r="AO11" s="8" t="s">
        <v>2231</v>
      </c>
      <c r="AP11" s="179" t="s">
        <v>2232</v>
      </c>
      <c r="AQ11" s="8" t="s">
        <v>2233</v>
      </c>
      <c r="AR11" s="179" t="s">
        <v>2234</v>
      </c>
      <c r="AS11" s="8" t="s">
        <v>2235</v>
      </c>
      <c r="AT11" s="179" t="s">
        <v>2236</v>
      </c>
      <c r="AU11" s="8" t="s">
        <v>2237</v>
      </c>
      <c r="AV11" s="179" t="s">
        <v>2238</v>
      </c>
      <c r="AW11" s="8" t="s">
        <v>2239</v>
      </c>
      <c r="AX11" s="179" t="s">
        <v>2240</v>
      </c>
      <c r="AY11" s="8" t="s">
        <v>2241</v>
      </c>
      <c r="AZ11" s="179" t="s">
        <v>2242</v>
      </c>
      <c r="BA11" s="8" t="s">
        <v>2243</v>
      </c>
      <c r="BB11" s="179" t="s">
        <v>2244</v>
      </c>
      <c r="BC11" s="8" t="s">
        <v>2245</v>
      </c>
      <c r="BD11" s="179" t="s">
        <v>2246</v>
      </c>
      <c r="BE11" s="8" t="s">
        <v>2247</v>
      </c>
      <c r="BF11" s="179" t="s">
        <v>2248</v>
      </c>
      <c r="BG11" s="8" t="s">
        <v>2249</v>
      </c>
      <c r="BH11" s="179" t="s">
        <v>2250</v>
      </c>
      <c r="BI11" s="8" t="s">
        <v>2251</v>
      </c>
      <c r="BJ11" s="179" t="s">
        <v>2252</v>
      </c>
      <c r="BK11" s="8" t="s">
        <v>2253</v>
      </c>
      <c r="BL11" s="179" t="s">
        <v>2254</v>
      </c>
      <c r="BM11" s="8" t="s">
        <v>2255</v>
      </c>
      <c r="BN11" s="179" t="s">
        <v>2256</v>
      </c>
      <c r="BO11" s="8" t="s">
        <v>2257</v>
      </c>
      <c r="BP11" s="179" t="s">
        <v>2258</v>
      </c>
      <c r="BQ11" s="8" t="s">
        <v>2259</v>
      </c>
      <c r="BR11" s="179" t="s">
        <v>2260</v>
      </c>
      <c r="BS11" s="8" t="s">
        <v>2261</v>
      </c>
      <c r="BT11" s="179" t="s">
        <v>2262</v>
      </c>
      <c r="BU11" s="8" t="s">
        <v>2263</v>
      </c>
      <c r="BV11" s="179" t="s">
        <v>2264</v>
      </c>
      <c r="BW11" s="8" t="s">
        <v>2265</v>
      </c>
      <c r="BX11" s="179" t="s">
        <v>2266</v>
      </c>
      <c r="BY11" s="8" t="s">
        <v>2267</v>
      </c>
      <c r="BZ11" s="179" t="s">
        <v>2268</v>
      </c>
      <c r="CA11" s="8" t="s">
        <v>2269</v>
      </c>
      <c r="CB11" s="179" t="s">
        <v>2270</v>
      </c>
      <c r="CC11" s="8" t="s">
        <v>2271</v>
      </c>
      <c r="CD11" s="179" t="s">
        <v>2272</v>
      </c>
      <c r="CE11" s="10" t="s">
        <v>2273</v>
      </c>
      <c r="CF11" s="10" t="s">
        <v>2274</v>
      </c>
      <c r="CG11" s="10" t="s">
        <v>2275</v>
      </c>
      <c r="CH11" s="10" t="s">
        <v>2276</v>
      </c>
      <c r="CI11" s="10" t="s">
        <v>2277</v>
      </c>
      <c r="CJ11" s="10" t="s">
        <v>2278</v>
      </c>
      <c r="CK11" s="10" t="s">
        <v>2279</v>
      </c>
      <c r="CL11" s="10" t="s">
        <v>2280</v>
      </c>
      <c r="CM11" s="10" t="s">
        <v>2281</v>
      </c>
      <c r="CN11" s="10" t="s">
        <v>2282</v>
      </c>
      <c r="CO11" s="10" t="s">
        <v>2283</v>
      </c>
      <c r="CP11" s="10" t="s">
        <v>2284</v>
      </c>
      <c r="CQ11" s="10" t="s">
        <v>2285</v>
      </c>
      <c r="CR11" s="10" t="s">
        <v>2286</v>
      </c>
      <c r="CS11" s="10" t="s">
        <v>2287</v>
      </c>
      <c r="CT11" s="10" t="s">
        <v>2288</v>
      </c>
      <c r="CU11" s="10" t="s">
        <v>2289</v>
      </c>
      <c r="CV11" s="10" t="s">
        <v>2290</v>
      </c>
      <c r="CW11" s="10" t="s">
        <v>2291</v>
      </c>
      <c r="CX11" s="10" t="s">
        <v>2292</v>
      </c>
      <c r="CY11" s="10" t="s">
        <v>2293</v>
      </c>
      <c r="CZ11" s="10" t="s">
        <v>2294</v>
      </c>
      <c r="DA11" s="10" t="s">
        <v>2295</v>
      </c>
      <c r="DB11" s="10" t="s">
        <v>2296</v>
      </c>
      <c r="DC11" s="10" t="s">
        <v>2297</v>
      </c>
      <c r="DD11" s="10" t="s">
        <v>2298</v>
      </c>
      <c r="DE11" s="10" t="s">
        <v>2299</v>
      </c>
      <c r="DF11" s="10" t="s">
        <v>2300</v>
      </c>
      <c r="DG11" s="10" t="s">
        <v>2301</v>
      </c>
      <c r="DH11" s="10" t="s">
        <v>2302</v>
      </c>
      <c r="DI11" s="10" t="s">
        <v>2303</v>
      </c>
      <c r="DJ11" s="11" t="s">
        <v>2304</v>
      </c>
    </row>
    <row r="12" spans="1:114" ht="12.95" customHeight="1" x14ac:dyDescent="0.2">
      <c r="A12" s="2" t="s">
        <v>340</v>
      </c>
      <c r="B12" s="12">
        <v>2</v>
      </c>
      <c r="C12" s="13">
        <v>90.062291419644396</v>
      </c>
      <c r="D12" s="173">
        <v>0.79506116412508698</v>
      </c>
      <c r="E12" s="13">
        <v>93.126523382751699</v>
      </c>
      <c r="F12" s="173">
        <v>1.5067860120191801</v>
      </c>
      <c r="G12" s="13">
        <v>91.558372826878994</v>
      </c>
      <c r="H12" s="173">
        <v>1.34727607263187</v>
      </c>
      <c r="I12" s="13">
        <v>88.958354675125705</v>
      </c>
      <c r="J12" s="173">
        <v>0.967757118475991</v>
      </c>
      <c r="K12" s="13">
        <v>-4.1681687076259797</v>
      </c>
      <c r="L12" s="173">
        <v>1.6831369305005901</v>
      </c>
      <c r="M12" s="13">
        <v>91.174014824781096</v>
      </c>
      <c r="N12" s="173">
        <v>0.72022426114097005</v>
      </c>
      <c r="O12" s="13">
        <v>95.030130775550901</v>
      </c>
      <c r="P12" s="173">
        <v>1.06987191600987</v>
      </c>
      <c r="Q12" s="13">
        <v>93.586773040376997</v>
      </c>
      <c r="R12" s="173">
        <v>1.2541798543404901</v>
      </c>
      <c r="S12" s="13">
        <v>89.642362223485705</v>
      </c>
      <c r="T12" s="173">
        <v>0.94506236490525397</v>
      </c>
      <c r="U12" s="13">
        <v>-5.3877685520652099</v>
      </c>
      <c r="V12" s="173">
        <v>1.4287325598807901</v>
      </c>
      <c r="W12" s="13">
        <v>91.0731499652004</v>
      </c>
      <c r="X12" s="173">
        <v>0.78218371629424999</v>
      </c>
      <c r="Y12" s="13">
        <v>94.152820868799495</v>
      </c>
      <c r="Z12" s="173">
        <v>1.28103409478148</v>
      </c>
      <c r="AA12" s="13">
        <v>89.028283675471002</v>
      </c>
      <c r="AB12" s="173">
        <v>1.8575026053613899</v>
      </c>
      <c r="AC12" s="13">
        <v>90.907881659046495</v>
      </c>
      <c r="AD12" s="173">
        <v>0.88410392058630904</v>
      </c>
      <c r="AE12" s="13">
        <v>-3.2449392097529999</v>
      </c>
      <c r="AF12" s="173">
        <v>1.4527397144627201</v>
      </c>
      <c r="AG12" s="13">
        <v>87.565773625606298</v>
      </c>
      <c r="AH12" s="173">
        <v>0.82245930178429105</v>
      </c>
      <c r="AI12" s="13">
        <v>89.457932491109503</v>
      </c>
      <c r="AJ12" s="173">
        <v>1.7996025288544399</v>
      </c>
      <c r="AK12" s="13">
        <v>88.127348906059794</v>
      </c>
      <c r="AL12" s="173">
        <v>1.9667442163036299</v>
      </c>
      <c r="AM12" s="13">
        <v>86.9525862064786</v>
      </c>
      <c r="AN12" s="173">
        <v>1.05932024144952</v>
      </c>
      <c r="AO12" s="13">
        <v>-2.50534628463092</v>
      </c>
      <c r="AP12" s="173">
        <v>2.0513361141899198</v>
      </c>
      <c r="AQ12" s="13">
        <v>84.945443361144498</v>
      </c>
      <c r="AR12" s="173">
        <v>0.97228216076103702</v>
      </c>
      <c r="AS12" s="13">
        <v>82.759454741114993</v>
      </c>
      <c r="AT12" s="173">
        <v>2.2245046352398199</v>
      </c>
      <c r="AU12" s="13">
        <v>84.5589938602903</v>
      </c>
      <c r="AV12" s="173">
        <v>1.9228493899243799</v>
      </c>
      <c r="AW12" s="13">
        <v>85.572813226885302</v>
      </c>
      <c r="AX12" s="173">
        <v>1.07796240939862</v>
      </c>
      <c r="AY12" s="13">
        <v>2.81335848577034</v>
      </c>
      <c r="AZ12" s="173">
        <v>2.3230650388332998</v>
      </c>
      <c r="BA12" s="13">
        <v>73.243990337120294</v>
      </c>
      <c r="BB12" s="173">
        <v>1.08717153877341</v>
      </c>
      <c r="BC12" s="13">
        <v>76.657136390929907</v>
      </c>
      <c r="BD12" s="173">
        <v>2.4527173784801599</v>
      </c>
      <c r="BE12" s="13">
        <v>72.692226769372795</v>
      </c>
      <c r="BF12" s="173">
        <v>2.6807332868729898</v>
      </c>
      <c r="BG12" s="13">
        <v>72.636883353420302</v>
      </c>
      <c r="BH12" s="173">
        <v>1.1331077879917599</v>
      </c>
      <c r="BI12" s="13">
        <v>-4.0202530375095904</v>
      </c>
      <c r="BJ12" s="173">
        <v>2.5542485360903902</v>
      </c>
      <c r="BK12" s="13">
        <v>86.229672246180201</v>
      </c>
      <c r="BL12" s="173">
        <v>0.92668901262330405</v>
      </c>
      <c r="BM12" s="13">
        <v>86.232952672418307</v>
      </c>
      <c r="BN12" s="173">
        <v>2.0855725908796101</v>
      </c>
      <c r="BO12" s="13">
        <v>86.144275333606501</v>
      </c>
      <c r="BP12" s="173">
        <v>1.5671675618949801</v>
      </c>
      <c r="BQ12" s="13">
        <v>86.241451932666394</v>
      </c>
      <c r="BR12" s="173">
        <v>1.08246359501314</v>
      </c>
      <c r="BS12" s="13">
        <v>8.4992602481719394E-3</v>
      </c>
      <c r="BT12" s="173">
        <v>2.2924007100742601</v>
      </c>
      <c r="BU12" s="13">
        <v>90.948036357006202</v>
      </c>
      <c r="BV12" s="173">
        <v>0.74381562368090204</v>
      </c>
      <c r="BW12" s="13">
        <v>94.249193393105301</v>
      </c>
      <c r="BX12" s="173">
        <v>1.33621046881977</v>
      </c>
      <c r="BY12" s="13">
        <v>89.351413392542796</v>
      </c>
      <c r="BZ12" s="173">
        <v>1.81194386159322</v>
      </c>
      <c r="CA12" s="13">
        <v>90.613126835056505</v>
      </c>
      <c r="CB12" s="173">
        <v>0.89165070255335099</v>
      </c>
      <c r="CC12" s="13">
        <v>-3.6360665580487801</v>
      </c>
      <c r="CD12" s="173">
        <v>1.6445878394901401</v>
      </c>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6"/>
    </row>
    <row r="13" spans="1:114" ht="12.95" customHeight="1" x14ac:dyDescent="0.2">
      <c r="A13" s="2" t="s">
        <v>341</v>
      </c>
      <c r="B13" s="12">
        <v>2</v>
      </c>
      <c r="C13" s="13">
        <v>62.407573019490997</v>
      </c>
      <c r="D13" s="173">
        <v>1.39558393402</v>
      </c>
      <c r="E13" s="13">
        <v>70.756385004166006</v>
      </c>
      <c r="F13" s="173">
        <v>2.53533220111462</v>
      </c>
      <c r="G13" s="13">
        <v>59.868846158350799</v>
      </c>
      <c r="H13" s="173">
        <v>3.07486102433618</v>
      </c>
      <c r="I13" s="13">
        <v>59.804909172496103</v>
      </c>
      <c r="J13" s="173">
        <v>1.72104293434225</v>
      </c>
      <c r="K13" s="13">
        <v>-10.951475831669899</v>
      </c>
      <c r="L13" s="173">
        <v>2.7281494614338202</v>
      </c>
      <c r="M13" s="13">
        <v>68.307946726288606</v>
      </c>
      <c r="N13" s="173">
        <v>1.27341297464027</v>
      </c>
      <c r="O13" s="13">
        <v>80.500682772250698</v>
      </c>
      <c r="P13" s="173">
        <v>2.0725326399930402</v>
      </c>
      <c r="Q13" s="13">
        <v>65.290240631050295</v>
      </c>
      <c r="R13" s="173">
        <v>3.3188204147062601</v>
      </c>
      <c r="S13" s="13">
        <v>64.681310946026699</v>
      </c>
      <c r="T13" s="173">
        <v>1.6791435745182099</v>
      </c>
      <c r="U13" s="13">
        <v>-15.819371826224</v>
      </c>
      <c r="V13" s="173">
        <v>2.6281384581099498</v>
      </c>
      <c r="W13" s="13">
        <v>70.984624701736294</v>
      </c>
      <c r="X13" s="173">
        <v>1.2591432311264099</v>
      </c>
      <c r="Y13" s="13">
        <v>79.716838376166194</v>
      </c>
      <c r="Z13" s="173">
        <v>2.4617639711028199</v>
      </c>
      <c r="AA13" s="13">
        <v>65.367380704644603</v>
      </c>
      <c r="AB13" s="173">
        <v>3.0720144525633799</v>
      </c>
      <c r="AC13" s="13">
        <v>69.332873989381696</v>
      </c>
      <c r="AD13" s="173">
        <v>1.5198768362220301</v>
      </c>
      <c r="AE13" s="13">
        <v>-10.3839643867846</v>
      </c>
      <c r="AF13" s="173">
        <v>2.9245212699042802</v>
      </c>
      <c r="AG13" s="13">
        <v>60.0411341722331</v>
      </c>
      <c r="AH13" s="173">
        <v>1.33324693391185</v>
      </c>
      <c r="AI13" s="13">
        <v>79.690327202989096</v>
      </c>
      <c r="AJ13" s="173">
        <v>2.47961187883155</v>
      </c>
      <c r="AK13" s="13">
        <v>57.999571078970902</v>
      </c>
      <c r="AL13" s="173">
        <v>3.0750004539613101</v>
      </c>
      <c r="AM13" s="13">
        <v>53.865016963704903</v>
      </c>
      <c r="AN13" s="173">
        <v>1.8626188304257101</v>
      </c>
      <c r="AO13" s="13">
        <v>-25.8253102392842</v>
      </c>
      <c r="AP13" s="173">
        <v>3.1842607502116498</v>
      </c>
      <c r="AQ13" s="13">
        <v>54.327455651103399</v>
      </c>
      <c r="AR13" s="173">
        <v>1.2244758267823499</v>
      </c>
      <c r="AS13" s="13">
        <v>62.498625917435497</v>
      </c>
      <c r="AT13" s="173">
        <v>3.0241794807221498</v>
      </c>
      <c r="AU13" s="13">
        <v>52.847565801045299</v>
      </c>
      <c r="AV13" s="173">
        <v>2.7936439033421601</v>
      </c>
      <c r="AW13" s="13">
        <v>52.390110052359702</v>
      </c>
      <c r="AX13" s="173">
        <v>1.73642690422895</v>
      </c>
      <c r="AY13" s="13">
        <v>-10.108515865075899</v>
      </c>
      <c r="AZ13" s="173">
        <v>3.6176106011378799</v>
      </c>
      <c r="BA13" s="13">
        <v>29.1990723144702</v>
      </c>
      <c r="BB13" s="173">
        <v>1.6071992223795399</v>
      </c>
      <c r="BC13" s="13">
        <v>35.966254014219302</v>
      </c>
      <c r="BD13" s="173">
        <v>2.8053157002205098</v>
      </c>
      <c r="BE13" s="13">
        <v>29.3469859186756</v>
      </c>
      <c r="BF13" s="173">
        <v>3.29560733100667</v>
      </c>
      <c r="BG13" s="13">
        <v>26.432265111229</v>
      </c>
      <c r="BH13" s="173">
        <v>2.0020348790105298</v>
      </c>
      <c r="BI13" s="13">
        <v>-9.53398890299035</v>
      </c>
      <c r="BJ13" s="173">
        <v>3.1238084627154499</v>
      </c>
      <c r="BK13" s="13">
        <v>54.955602606866798</v>
      </c>
      <c r="BL13" s="173">
        <v>1.3623569200341901</v>
      </c>
      <c r="BM13" s="13">
        <v>56.6391763779909</v>
      </c>
      <c r="BN13" s="173">
        <v>3.2810580892513701</v>
      </c>
      <c r="BO13" s="13">
        <v>54.750969697313401</v>
      </c>
      <c r="BP13" s="173">
        <v>2.8758694456270102</v>
      </c>
      <c r="BQ13" s="13">
        <v>54.526883900386302</v>
      </c>
      <c r="BR13" s="173">
        <v>1.8284923132872299</v>
      </c>
      <c r="BS13" s="13">
        <v>-2.1122924776045502</v>
      </c>
      <c r="BT13" s="173">
        <v>3.5560112331145999</v>
      </c>
      <c r="BU13" s="13">
        <v>59.639608050755299</v>
      </c>
      <c r="BV13" s="173">
        <v>1.4950689285630401</v>
      </c>
      <c r="BW13" s="13">
        <v>65.005835509412407</v>
      </c>
      <c r="BX13" s="173">
        <v>3.14255199360354</v>
      </c>
      <c r="BY13" s="13">
        <v>59.697919748177597</v>
      </c>
      <c r="BZ13" s="173">
        <v>3.4404910329915999</v>
      </c>
      <c r="CA13" s="13">
        <v>57.382710010132698</v>
      </c>
      <c r="CB13" s="173">
        <v>1.99593646037754</v>
      </c>
      <c r="CC13" s="13">
        <v>-7.62312549927963</v>
      </c>
      <c r="CD13" s="173">
        <v>3.6320310058617</v>
      </c>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6"/>
    </row>
    <row r="14" spans="1:114" ht="12.95" customHeight="1" x14ac:dyDescent="0.2">
      <c r="A14" s="2" t="s">
        <v>342</v>
      </c>
      <c r="B14" s="12">
        <v>2</v>
      </c>
      <c r="C14" s="13">
        <v>52.223956485166902</v>
      </c>
      <c r="D14" s="173">
        <v>1.1131397741642</v>
      </c>
      <c r="E14" s="13">
        <v>55.300905021285502</v>
      </c>
      <c r="F14" s="173">
        <v>2.04336756455417</v>
      </c>
      <c r="G14" s="13">
        <v>50.7229601674794</v>
      </c>
      <c r="H14" s="173">
        <v>2.4847069168946101</v>
      </c>
      <c r="I14" s="13">
        <v>50.453457966119103</v>
      </c>
      <c r="J14" s="173">
        <v>1.4204833159794401</v>
      </c>
      <c r="K14" s="13">
        <v>-4.8474470551664597</v>
      </c>
      <c r="L14" s="173">
        <v>2.4258908465376199</v>
      </c>
      <c r="M14" s="13">
        <v>65.028591585391098</v>
      </c>
      <c r="N14" s="173">
        <v>1.07262222648894</v>
      </c>
      <c r="O14" s="13">
        <v>77.585043147958999</v>
      </c>
      <c r="P14" s="173">
        <v>1.6440850333216299</v>
      </c>
      <c r="Q14" s="13">
        <v>65.517669665695195</v>
      </c>
      <c r="R14" s="173">
        <v>2.2108899762852898</v>
      </c>
      <c r="S14" s="13">
        <v>56.743388750951702</v>
      </c>
      <c r="T14" s="173">
        <v>1.4907836008331401</v>
      </c>
      <c r="U14" s="13">
        <v>-20.8416543970073</v>
      </c>
      <c r="V14" s="173">
        <v>2.2697483458569798</v>
      </c>
      <c r="W14" s="13">
        <v>55.9415838624491</v>
      </c>
      <c r="X14" s="173">
        <v>1.1822480609984101</v>
      </c>
      <c r="Y14" s="13">
        <v>59.327810930475799</v>
      </c>
      <c r="Z14" s="173">
        <v>2.0527611913851498</v>
      </c>
      <c r="AA14" s="13">
        <v>57.2093607212935</v>
      </c>
      <c r="AB14" s="173">
        <v>2.2054846590500099</v>
      </c>
      <c r="AC14" s="13">
        <v>53.306285563510897</v>
      </c>
      <c r="AD14" s="173">
        <v>1.6012408094149799</v>
      </c>
      <c r="AE14" s="13">
        <v>-6.0215253669648696</v>
      </c>
      <c r="AF14" s="173">
        <v>2.5438592940676701</v>
      </c>
      <c r="AG14" s="13">
        <v>60.3733053293385</v>
      </c>
      <c r="AH14" s="173">
        <v>1.07152375408529</v>
      </c>
      <c r="AI14" s="13">
        <v>73.517285765688598</v>
      </c>
      <c r="AJ14" s="173">
        <v>1.8804336667366299</v>
      </c>
      <c r="AK14" s="13">
        <v>62.166912606914302</v>
      </c>
      <c r="AL14" s="173">
        <v>2.1354084793048398</v>
      </c>
      <c r="AM14" s="13">
        <v>51.456413254067698</v>
      </c>
      <c r="AN14" s="173">
        <v>1.4384431590947999</v>
      </c>
      <c r="AO14" s="13">
        <v>-22.060872511621</v>
      </c>
      <c r="AP14" s="173">
        <v>2.3332266794222898</v>
      </c>
      <c r="AQ14" s="13">
        <v>36.9496035709506</v>
      </c>
      <c r="AR14" s="173">
        <v>1.0422003151392201</v>
      </c>
      <c r="AS14" s="13">
        <v>45.120721953036401</v>
      </c>
      <c r="AT14" s="173">
        <v>2.1278546288930298</v>
      </c>
      <c r="AU14" s="13">
        <v>33.591673106448503</v>
      </c>
      <c r="AV14" s="173">
        <v>2.2643735222138601</v>
      </c>
      <c r="AW14" s="13">
        <v>33.367331750673102</v>
      </c>
      <c r="AX14" s="173">
        <v>1.41636189177814</v>
      </c>
      <c r="AY14" s="13">
        <v>-11.753390202363301</v>
      </c>
      <c r="AZ14" s="173">
        <v>2.5338796038170202</v>
      </c>
      <c r="BA14" s="13">
        <v>23.9105441539674</v>
      </c>
      <c r="BB14" s="173">
        <v>0.89587128429059204</v>
      </c>
      <c r="BC14" s="13">
        <v>32.921039318461503</v>
      </c>
      <c r="BD14" s="173">
        <v>1.76746138656434</v>
      </c>
      <c r="BE14" s="13">
        <v>21.010143725469099</v>
      </c>
      <c r="BF14" s="173">
        <v>1.7302106031880999</v>
      </c>
      <c r="BG14" s="13">
        <v>19.864784509149001</v>
      </c>
      <c r="BH14" s="173">
        <v>1.29098199894943</v>
      </c>
      <c r="BI14" s="13">
        <v>-13.0562548093126</v>
      </c>
      <c r="BJ14" s="173">
        <v>2.1323794353233398</v>
      </c>
      <c r="BK14" s="13">
        <v>49.697206096554801</v>
      </c>
      <c r="BL14" s="173">
        <v>1.1491298605318001</v>
      </c>
      <c r="BM14" s="13">
        <v>48.610261211124097</v>
      </c>
      <c r="BN14" s="173">
        <v>1.8622516920033301</v>
      </c>
      <c r="BO14" s="13">
        <v>47.952215837336603</v>
      </c>
      <c r="BP14" s="173">
        <v>2.3494460399909198</v>
      </c>
      <c r="BQ14" s="13">
        <v>50.8469446728134</v>
      </c>
      <c r="BR14" s="173">
        <v>1.61767131129987</v>
      </c>
      <c r="BS14" s="13">
        <v>2.2366834616892199</v>
      </c>
      <c r="BT14" s="173">
        <v>2.2233413406869502</v>
      </c>
      <c r="BU14" s="13">
        <v>49.466650765467698</v>
      </c>
      <c r="BV14" s="173">
        <v>1.0324430356330101</v>
      </c>
      <c r="BW14" s="13">
        <v>50.771980165933897</v>
      </c>
      <c r="BX14" s="173">
        <v>1.85572658428744</v>
      </c>
      <c r="BY14" s="13">
        <v>48.517311132679197</v>
      </c>
      <c r="BZ14" s="173">
        <v>2.4230125726810501</v>
      </c>
      <c r="CA14" s="13">
        <v>48.667274658272198</v>
      </c>
      <c r="CB14" s="173">
        <v>1.4974386940493001</v>
      </c>
      <c r="CC14" s="13">
        <v>-2.1047055076616799</v>
      </c>
      <c r="CD14" s="173">
        <v>2.3606667868343001</v>
      </c>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6"/>
    </row>
    <row r="15" spans="1:114" ht="12.95" customHeight="1" x14ac:dyDescent="0.2">
      <c r="A15" s="2" t="s">
        <v>343</v>
      </c>
      <c r="B15" s="12">
        <v>2</v>
      </c>
      <c r="C15" s="13">
        <v>95.706468692257005</v>
      </c>
      <c r="D15" s="173">
        <v>0.45108854378355101</v>
      </c>
      <c r="E15" s="13">
        <v>93.5137199303024</v>
      </c>
      <c r="F15" s="173">
        <v>1.15530662743766</v>
      </c>
      <c r="G15" s="13">
        <v>95.687121624862897</v>
      </c>
      <c r="H15" s="173">
        <v>1.3621195145504501</v>
      </c>
      <c r="I15" s="13">
        <v>96.2517598192901</v>
      </c>
      <c r="J15" s="173">
        <v>0.50328987062569996</v>
      </c>
      <c r="K15" s="13">
        <v>2.7380398889877302</v>
      </c>
      <c r="L15" s="173">
        <v>1.24414864592828</v>
      </c>
      <c r="M15" s="13">
        <v>93.242686848513401</v>
      </c>
      <c r="N15" s="173">
        <v>0.57240738867051999</v>
      </c>
      <c r="O15" s="13">
        <v>93.439156861498105</v>
      </c>
      <c r="P15" s="173">
        <v>1.1678728871428401</v>
      </c>
      <c r="Q15" s="13">
        <v>93.150363903833806</v>
      </c>
      <c r="R15" s="173">
        <v>1.7430328398578401</v>
      </c>
      <c r="S15" s="13">
        <v>93.330314278791406</v>
      </c>
      <c r="T15" s="173">
        <v>0.69508514746489602</v>
      </c>
      <c r="U15" s="13">
        <v>-0.1088425827067</v>
      </c>
      <c r="V15" s="173">
        <v>1.37495692315764</v>
      </c>
      <c r="W15" s="13">
        <v>92.964063746582596</v>
      </c>
      <c r="X15" s="173">
        <v>0.51060823876135597</v>
      </c>
      <c r="Y15" s="13">
        <v>91.202655235238396</v>
      </c>
      <c r="Z15" s="173">
        <v>1.3117989017299401</v>
      </c>
      <c r="AA15" s="13">
        <v>94.998075912058098</v>
      </c>
      <c r="AB15" s="173">
        <v>1.4289751097646799</v>
      </c>
      <c r="AC15" s="13">
        <v>93.314691507846902</v>
      </c>
      <c r="AD15" s="173">
        <v>0.67357652284421798</v>
      </c>
      <c r="AE15" s="13">
        <v>2.1120362726084898</v>
      </c>
      <c r="AF15" s="173">
        <v>1.5781819646580399</v>
      </c>
      <c r="AG15" s="13">
        <v>91.709808948436901</v>
      </c>
      <c r="AH15" s="173">
        <v>0.55626388040211605</v>
      </c>
      <c r="AI15" s="13">
        <v>91.378060913190595</v>
      </c>
      <c r="AJ15" s="173">
        <v>1.4599531212993699</v>
      </c>
      <c r="AK15" s="13">
        <v>90.384328345341899</v>
      </c>
      <c r="AL15" s="173">
        <v>2.1501101111266601</v>
      </c>
      <c r="AM15" s="13">
        <v>91.919380251978097</v>
      </c>
      <c r="AN15" s="173">
        <v>0.66820281763502198</v>
      </c>
      <c r="AO15" s="13">
        <v>0.54131933878745997</v>
      </c>
      <c r="AP15" s="173">
        <v>1.6418869078149501</v>
      </c>
      <c r="AQ15" s="13">
        <v>69.102119052508698</v>
      </c>
      <c r="AR15" s="173">
        <v>1.3048381610622799</v>
      </c>
      <c r="AS15" s="13">
        <v>63.227357709301003</v>
      </c>
      <c r="AT15" s="173">
        <v>2.5303069010291899</v>
      </c>
      <c r="AU15" s="13">
        <v>62.561687009327301</v>
      </c>
      <c r="AV15" s="173">
        <v>3.5853302220233498</v>
      </c>
      <c r="AW15" s="13">
        <v>71.330639021981398</v>
      </c>
      <c r="AX15" s="173">
        <v>1.38098070589209</v>
      </c>
      <c r="AY15" s="13">
        <v>8.1032813126803909</v>
      </c>
      <c r="AZ15" s="173">
        <v>2.5876326528736802</v>
      </c>
      <c r="BA15" s="13">
        <v>55.7846920050808</v>
      </c>
      <c r="BB15" s="173">
        <v>1.4023425770883899</v>
      </c>
      <c r="BC15" s="13">
        <v>53.350008503327302</v>
      </c>
      <c r="BD15" s="173">
        <v>2.5902849954651002</v>
      </c>
      <c r="BE15" s="13">
        <v>49.368819417777601</v>
      </c>
      <c r="BF15" s="173">
        <v>3.1474432550756699</v>
      </c>
      <c r="BG15" s="13">
        <v>57.077547501383002</v>
      </c>
      <c r="BH15" s="173">
        <v>1.6031100835645999</v>
      </c>
      <c r="BI15" s="13">
        <v>3.7275389980556599</v>
      </c>
      <c r="BJ15" s="173">
        <v>2.6136710457026102</v>
      </c>
      <c r="BK15" s="13">
        <v>68.040558627216896</v>
      </c>
      <c r="BL15" s="173">
        <v>1.0612245973391301</v>
      </c>
      <c r="BM15" s="13">
        <v>63.391211880707999</v>
      </c>
      <c r="BN15" s="173">
        <v>2.2733356740803399</v>
      </c>
      <c r="BO15" s="13">
        <v>60.619405917563597</v>
      </c>
      <c r="BP15" s="173">
        <v>3.45041855051611</v>
      </c>
      <c r="BQ15" s="13">
        <v>70.275616852183902</v>
      </c>
      <c r="BR15" s="173">
        <v>1.2793716612482799</v>
      </c>
      <c r="BS15" s="13">
        <v>6.8844049714759201</v>
      </c>
      <c r="BT15" s="173">
        <v>2.59762337715458</v>
      </c>
      <c r="BU15" s="13">
        <v>88.279574605301804</v>
      </c>
      <c r="BV15" s="173">
        <v>0.78895586520022298</v>
      </c>
      <c r="BW15" s="13">
        <v>87.160647335084093</v>
      </c>
      <c r="BX15" s="173">
        <v>1.6466750899232001</v>
      </c>
      <c r="BY15" s="13">
        <v>89.645775857799805</v>
      </c>
      <c r="BZ15" s="173">
        <v>1.9268719200328801</v>
      </c>
      <c r="CA15" s="13">
        <v>88.158154968638897</v>
      </c>
      <c r="CB15" s="173">
        <v>0.88529859008626699</v>
      </c>
      <c r="CC15" s="13">
        <v>0.99750763355477501</v>
      </c>
      <c r="CD15" s="173">
        <v>1.80797305221903</v>
      </c>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6"/>
    </row>
    <row r="16" spans="1:114" ht="12.95" customHeight="1" x14ac:dyDescent="0.2">
      <c r="A16" s="2" t="s">
        <v>344</v>
      </c>
      <c r="B16" s="12">
        <v>2</v>
      </c>
      <c r="C16" s="13">
        <v>88.797904089710499</v>
      </c>
      <c r="D16" s="173">
        <v>0.75928644700571002</v>
      </c>
      <c r="E16" s="13">
        <v>91.912893201970405</v>
      </c>
      <c r="F16" s="173">
        <v>1.44163774589723</v>
      </c>
      <c r="G16" s="13">
        <v>88.213157893693605</v>
      </c>
      <c r="H16" s="173">
        <v>1.7799728660318099</v>
      </c>
      <c r="I16" s="13">
        <v>88.109003943860202</v>
      </c>
      <c r="J16" s="173">
        <v>1.17729401046749</v>
      </c>
      <c r="K16" s="13">
        <v>-3.8038892581102499</v>
      </c>
      <c r="L16" s="173">
        <v>1.9125856202935601</v>
      </c>
      <c r="M16" s="13">
        <v>89.943683720120305</v>
      </c>
      <c r="N16" s="173">
        <v>0.699242934729706</v>
      </c>
      <c r="O16" s="13">
        <v>92.381861215861804</v>
      </c>
      <c r="P16" s="173">
        <v>1.1332624661172099</v>
      </c>
      <c r="Q16" s="13">
        <v>87.197838008104398</v>
      </c>
      <c r="R16" s="173">
        <v>1.87653138377748</v>
      </c>
      <c r="S16" s="13">
        <v>89.875153962333101</v>
      </c>
      <c r="T16" s="173">
        <v>1.0102896573170299</v>
      </c>
      <c r="U16" s="13">
        <v>-2.5067072535286501</v>
      </c>
      <c r="V16" s="173">
        <v>1.61599261805322</v>
      </c>
      <c r="W16" s="13">
        <v>91.788407621985797</v>
      </c>
      <c r="X16" s="173">
        <v>0.64689064246750405</v>
      </c>
      <c r="Y16" s="13">
        <v>92.814087696906199</v>
      </c>
      <c r="Z16" s="173">
        <v>1.3369589167781399</v>
      </c>
      <c r="AA16" s="13">
        <v>88.473041872691795</v>
      </c>
      <c r="AB16" s="173">
        <v>1.8763720467248699</v>
      </c>
      <c r="AC16" s="13">
        <v>92.821123186456504</v>
      </c>
      <c r="AD16" s="173">
        <v>0.79516755991200605</v>
      </c>
      <c r="AE16" s="13">
        <v>7.0354895502333604E-3</v>
      </c>
      <c r="AF16" s="173">
        <v>1.53070171681234</v>
      </c>
      <c r="AG16" s="13">
        <v>87.759385252527196</v>
      </c>
      <c r="AH16" s="173">
        <v>0.74646217731882203</v>
      </c>
      <c r="AI16" s="13">
        <v>89.842880264472697</v>
      </c>
      <c r="AJ16" s="173">
        <v>1.49637408133102</v>
      </c>
      <c r="AK16" s="13">
        <v>87.8574729314482</v>
      </c>
      <c r="AL16" s="173">
        <v>1.9194350258678501</v>
      </c>
      <c r="AM16" s="13">
        <v>86.867982256322406</v>
      </c>
      <c r="AN16" s="173">
        <v>1.0583788752641601</v>
      </c>
      <c r="AO16" s="13">
        <v>-2.9748980081502898</v>
      </c>
      <c r="AP16" s="173">
        <v>1.7222553496459501</v>
      </c>
      <c r="AQ16" s="13">
        <v>75.747681705454099</v>
      </c>
      <c r="AR16" s="173">
        <v>1.0390485768716899</v>
      </c>
      <c r="AS16" s="13">
        <v>77.378484289707998</v>
      </c>
      <c r="AT16" s="173">
        <v>2.0202242311961598</v>
      </c>
      <c r="AU16" s="13">
        <v>73.895692363373897</v>
      </c>
      <c r="AV16" s="173">
        <v>2.6233833717075199</v>
      </c>
      <c r="AW16" s="13">
        <v>76.715154281940499</v>
      </c>
      <c r="AX16" s="173">
        <v>1.2501936407201</v>
      </c>
      <c r="AY16" s="13">
        <v>-0.66333000776752704</v>
      </c>
      <c r="AZ16" s="173">
        <v>2.4229619127389701</v>
      </c>
      <c r="BA16" s="13">
        <v>76.174718640698799</v>
      </c>
      <c r="BB16" s="173">
        <v>0.96990198770234304</v>
      </c>
      <c r="BC16" s="13">
        <v>79.229769351393998</v>
      </c>
      <c r="BD16" s="173">
        <v>1.9485227935430101</v>
      </c>
      <c r="BE16" s="13">
        <v>77.544063016107302</v>
      </c>
      <c r="BF16" s="173">
        <v>2.3094219173931099</v>
      </c>
      <c r="BG16" s="13">
        <v>74.291751387915994</v>
      </c>
      <c r="BH16" s="173">
        <v>1.35848988925596</v>
      </c>
      <c r="BI16" s="13">
        <v>-4.9380179634779902</v>
      </c>
      <c r="BJ16" s="173">
        <v>2.3556731685640999</v>
      </c>
      <c r="BK16" s="13">
        <v>88.597562236124304</v>
      </c>
      <c r="BL16" s="173">
        <v>0.75581398825448098</v>
      </c>
      <c r="BM16" s="13">
        <v>90.903134013161093</v>
      </c>
      <c r="BN16" s="173">
        <v>1.3162919142851599</v>
      </c>
      <c r="BO16" s="13">
        <v>87.056057395996504</v>
      </c>
      <c r="BP16" s="173">
        <v>2.0495886899167401</v>
      </c>
      <c r="BQ16" s="13">
        <v>88.568044713969698</v>
      </c>
      <c r="BR16" s="173">
        <v>1.0728917897158401</v>
      </c>
      <c r="BS16" s="13">
        <v>-2.3350892991914201</v>
      </c>
      <c r="BT16" s="173">
        <v>1.76593755434252</v>
      </c>
      <c r="BU16" s="13">
        <v>84.510274704520498</v>
      </c>
      <c r="BV16" s="173">
        <v>0.84417718297313604</v>
      </c>
      <c r="BW16" s="13">
        <v>87.728984281914506</v>
      </c>
      <c r="BX16" s="173">
        <v>1.5947963318446201</v>
      </c>
      <c r="BY16" s="13">
        <v>85.038742903562394</v>
      </c>
      <c r="BZ16" s="173">
        <v>1.9142932866511699</v>
      </c>
      <c r="CA16" s="13">
        <v>83.235007977952094</v>
      </c>
      <c r="CB16" s="173">
        <v>1.2038376882649799</v>
      </c>
      <c r="CC16" s="13">
        <v>-4.4939763039623797</v>
      </c>
      <c r="CD16" s="173">
        <v>1.9909585177597</v>
      </c>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6"/>
    </row>
    <row r="17" spans="1:114" ht="12.95" customHeight="1" x14ac:dyDescent="0.2">
      <c r="A17" s="2" t="s">
        <v>345</v>
      </c>
      <c r="B17" s="12">
        <v>2</v>
      </c>
      <c r="C17" s="13">
        <v>43.584925394716997</v>
      </c>
      <c r="D17" s="173">
        <v>1.1092345549835001</v>
      </c>
      <c r="E17" s="13">
        <v>56.500446434345399</v>
      </c>
      <c r="F17" s="173">
        <v>2.54107577335501</v>
      </c>
      <c r="G17" s="13">
        <v>46.973412901976502</v>
      </c>
      <c r="H17" s="173">
        <v>2.85002130223728</v>
      </c>
      <c r="I17" s="13">
        <v>37.795089001656201</v>
      </c>
      <c r="J17" s="173">
        <v>1.5530231794734299</v>
      </c>
      <c r="K17" s="13">
        <v>-18.705357432689201</v>
      </c>
      <c r="L17" s="173">
        <v>3.3049938041434599</v>
      </c>
      <c r="M17" s="13">
        <v>51.649802812143001</v>
      </c>
      <c r="N17" s="173">
        <v>1.06538767240863</v>
      </c>
      <c r="O17" s="13">
        <v>71.052652416104394</v>
      </c>
      <c r="P17" s="173">
        <v>2.1841469055532801</v>
      </c>
      <c r="Q17" s="13">
        <v>54.637778227855598</v>
      </c>
      <c r="R17" s="173">
        <v>2.6689025114123002</v>
      </c>
      <c r="S17" s="13">
        <v>43.554845254495199</v>
      </c>
      <c r="T17" s="173">
        <v>1.3783799469721301</v>
      </c>
      <c r="U17" s="13">
        <v>-27.497807161609199</v>
      </c>
      <c r="V17" s="173">
        <v>2.80500953593332</v>
      </c>
      <c r="W17" s="13">
        <v>51.609385801896302</v>
      </c>
      <c r="X17" s="173">
        <v>1.0840800548068401</v>
      </c>
      <c r="Y17" s="13">
        <v>60.524292298096697</v>
      </c>
      <c r="Z17" s="173">
        <v>1.9980786054113799</v>
      </c>
      <c r="AA17" s="13">
        <v>52.6680879859966</v>
      </c>
      <c r="AB17" s="173">
        <v>2.7820843913450402</v>
      </c>
      <c r="AC17" s="13">
        <v>47.928606039768198</v>
      </c>
      <c r="AD17" s="173">
        <v>1.5151970242152599</v>
      </c>
      <c r="AE17" s="13">
        <v>-12.595686258328501</v>
      </c>
      <c r="AF17" s="173">
        <v>2.3975013681288599</v>
      </c>
      <c r="AG17" s="13">
        <v>47.613804837507203</v>
      </c>
      <c r="AH17" s="173">
        <v>1.38152403159912</v>
      </c>
      <c r="AI17" s="13">
        <v>72.656847470482504</v>
      </c>
      <c r="AJ17" s="173">
        <v>1.83506237298193</v>
      </c>
      <c r="AK17" s="13">
        <v>50.277099109440201</v>
      </c>
      <c r="AL17" s="173">
        <v>3.2728311399437802</v>
      </c>
      <c r="AM17" s="13">
        <v>37.568213302203198</v>
      </c>
      <c r="AN17" s="173">
        <v>1.4836371575751699</v>
      </c>
      <c r="AO17" s="13">
        <v>-35.088634168279299</v>
      </c>
      <c r="AP17" s="173">
        <v>2.2489746295591999</v>
      </c>
      <c r="AQ17" s="13">
        <v>46.437286372908197</v>
      </c>
      <c r="AR17" s="173">
        <v>1.2060235501032299</v>
      </c>
      <c r="AS17" s="13">
        <v>56.751237540380401</v>
      </c>
      <c r="AT17" s="173">
        <v>2.2977552610030001</v>
      </c>
      <c r="AU17" s="13">
        <v>44.613311265399197</v>
      </c>
      <c r="AV17" s="173">
        <v>2.8319121525998199</v>
      </c>
      <c r="AW17" s="13">
        <v>43.159787664637498</v>
      </c>
      <c r="AX17" s="173">
        <v>1.57979196095362</v>
      </c>
      <c r="AY17" s="13">
        <v>-13.5914498757428</v>
      </c>
      <c r="AZ17" s="173">
        <v>2.9076092213881499</v>
      </c>
      <c r="BA17" s="13">
        <v>21.638779921569601</v>
      </c>
      <c r="BB17" s="173">
        <v>1.1385195652189899</v>
      </c>
      <c r="BC17" s="13">
        <v>30.331798913535</v>
      </c>
      <c r="BD17" s="173">
        <v>2.20881840541912</v>
      </c>
      <c r="BE17" s="13">
        <v>20.2871746322561</v>
      </c>
      <c r="BF17" s="173">
        <v>2.28652390314108</v>
      </c>
      <c r="BG17" s="13">
        <v>18.656345522981901</v>
      </c>
      <c r="BH17" s="173">
        <v>1.4502209971312601</v>
      </c>
      <c r="BI17" s="13">
        <v>-11.6754533905531</v>
      </c>
      <c r="BJ17" s="173">
        <v>2.5831484938565699</v>
      </c>
      <c r="BK17" s="13">
        <v>47.290944560862599</v>
      </c>
      <c r="BL17" s="173">
        <v>1.03779045651005</v>
      </c>
      <c r="BM17" s="13">
        <v>51.086214446600003</v>
      </c>
      <c r="BN17" s="173">
        <v>2.46035913314843</v>
      </c>
      <c r="BO17" s="13">
        <v>43.577711851034003</v>
      </c>
      <c r="BP17" s="173">
        <v>2.9090343875231</v>
      </c>
      <c r="BQ17" s="13">
        <v>46.880626586327899</v>
      </c>
      <c r="BR17" s="173">
        <v>1.3326550977213401</v>
      </c>
      <c r="BS17" s="13">
        <v>-4.2055878602721499</v>
      </c>
      <c r="BT17" s="173">
        <v>2.86219102727138</v>
      </c>
      <c r="BU17" s="13">
        <v>32.533939967180999</v>
      </c>
      <c r="BV17" s="173">
        <v>1.24471695731879</v>
      </c>
      <c r="BW17" s="13">
        <v>44.132379894842103</v>
      </c>
      <c r="BX17" s="173">
        <v>2.3481486809457901</v>
      </c>
      <c r="BY17" s="13">
        <v>31.977726029776999</v>
      </c>
      <c r="BZ17" s="173">
        <v>3.1748777178327301</v>
      </c>
      <c r="CA17" s="13">
        <v>28.2829213378795</v>
      </c>
      <c r="CB17" s="173">
        <v>1.4728743385563201</v>
      </c>
      <c r="CC17" s="13">
        <v>-15.849458556962601</v>
      </c>
      <c r="CD17" s="173">
        <v>2.6795955540687499</v>
      </c>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6"/>
    </row>
    <row r="18" spans="1:114" ht="12.95" customHeight="1" x14ac:dyDescent="0.2">
      <c r="A18" s="17" t="s">
        <v>346</v>
      </c>
      <c r="B18" s="12">
        <v>2</v>
      </c>
      <c r="C18" s="13">
        <v>49.654325887827703</v>
      </c>
      <c r="D18" s="173">
        <v>1.5292847577564199</v>
      </c>
      <c r="E18" s="13">
        <v>63.733053711392103</v>
      </c>
      <c r="F18" s="173">
        <v>3.1116343459952498</v>
      </c>
      <c r="G18" s="13">
        <v>54.724266690064297</v>
      </c>
      <c r="H18" s="173">
        <v>3.8330735045839601</v>
      </c>
      <c r="I18" s="13">
        <v>42.403593016806397</v>
      </c>
      <c r="J18" s="173">
        <v>2.1693289439784502</v>
      </c>
      <c r="K18" s="13">
        <v>-21.329460694585698</v>
      </c>
      <c r="L18" s="173">
        <v>4.1745739426900403</v>
      </c>
      <c r="M18" s="13">
        <v>56.536789898591501</v>
      </c>
      <c r="N18" s="173">
        <v>1.4282263836190501</v>
      </c>
      <c r="O18" s="13">
        <v>78.411999481315107</v>
      </c>
      <c r="P18" s="173">
        <v>2.53590431535372</v>
      </c>
      <c r="Q18" s="13">
        <v>61.640682824682699</v>
      </c>
      <c r="R18" s="173">
        <v>3.7869650936933099</v>
      </c>
      <c r="S18" s="13">
        <v>45.983307084368498</v>
      </c>
      <c r="T18" s="173">
        <v>1.87900345826743</v>
      </c>
      <c r="U18" s="13">
        <v>-32.428692396946602</v>
      </c>
      <c r="V18" s="173">
        <v>3.30836214761278</v>
      </c>
      <c r="W18" s="13">
        <v>53.875728345528998</v>
      </c>
      <c r="X18" s="173">
        <v>1.4196623947634199</v>
      </c>
      <c r="Y18" s="13">
        <v>64.574532235522796</v>
      </c>
      <c r="Z18" s="173">
        <v>2.3488221053000302</v>
      </c>
      <c r="AA18" s="13">
        <v>56.236693925194601</v>
      </c>
      <c r="AB18" s="173">
        <v>4.1094511677089702</v>
      </c>
      <c r="AC18" s="13">
        <v>48.752174649818599</v>
      </c>
      <c r="AD18" s="173">
        <v>2.0515497469092598</v>
      </c>
      <c r="AE18" s="13">
        <v>-15.8223575857043</v>
      </c>
      <c r="AF18" s="173">
        <v>3.0639563709712498</v>
      </c>
      <c r="AG18" s="13">
        <v>51.630043824872601</v>
      </c>
      <c r="AH18" s="173">
        <v>1.97969961368669</v>
      </c>
      <c r="AI18" s="13">
        <v>79.623500521519503</v>
      </c>
      <c r="AJ18" s="173">
        <v>2.1553054094192201</v>
      </c>
      <c r="AK18" s="13">
        <v>56.833019406585699</v>
      </c>
      <c r="AL18" s="173">
        <v>4.4242058161970199</v>
      </c>
      <c r="AM18" s="13">
        <v>38.568607932238102</v>
      </c>
      <c r="AN18" s="173">
        <v>2.0559692898787598</v>
      </c>
      <c r="AO18" s="13">
        <v>-41.054892589281501</v>
      </c>
      <c r="AP18" s="173">
        <v>2.7906191869994701</v>
      </c>
      <c r="AQ18" s="13">
        <v>47.706023450294197</v>
      </c>
      <c r="AR18" s="173">
        <v>1.59758588756608</v>
      </c>
      <c r="AS18" s="13">
        <v>63.380996108102003</v>
      </c>
      <c r="AT18" s="173">
        <v>2.67822886910173</v>
      </c>
      <c r="AU18" s="13">
        <v>46.793146814482803</v>
      </c>
      <c r="AV18" s="173">
        <v>3.9928568950069101</v>
      </c>
      <c r="AW18" s="13">
        <v>41.4924266589002</v>
      </c>
      <c r="AX18" s="173">
        <v>1.9876838574053599</v>
      </c>
      <c r="AY18" s="13">
        <v>-21.8885694492018</v>
      </c>
      <c r="AZ18" s="173">
        <v>3.5872721886033099</v>
      </c>
      <c r="BA18" s="13">
        <v>25.817651129405299</v>
      </c>
      <c r="BB18" s="173">
        <v>1.56790844534726</v>
      </c>
      <c r="BC18" s="13">
        <v>36.684503513441101</v>
      </c>
      <c r="BD18" s="173">
        <v>2.96482578047531</v>
      </c>
      <c r="BE18" s="13">
        <v>24.5641640221424</v>
      </c>
      <c r="BF18" s="173">
        <v>3.3728337163258102</v>
      </c>
      <c r="BG18" s="13">
        <v>21.490572891874098</v>
      </c>
      <c r="BH18" s="173">
        <v>1.89712190225234</v>
      </c>
      <c r="BI18" s="13">
        <v>-15.193930621567</v>
      </c>
      <c r="BJ18" s="173">
        <v>3.4528296182387401</v>
      </c>
      <c r="BK18" s="13">
        <v>53.428443404380097</v>
      </c>
      <c r="BL18" s="173">
        <v>1.37385882060104</v>
      </c>
      <c r="BM18" s="13">
        <v>55.738021915727899</v>
      </c>
      <c r="BN18" s="173">
        <v>3.0738239999022099</v>
      </c>
      <c r="BO18" s="13">
        <v>50.556972620175998</v>
      </c>
      <c r="BP18" s="173">
        <v>3.9619536278271901</v>
      </c>
      <c r="BQ18" s="13">
        <v>53.082088534317698</v>
      </c>
      <c r="BR18" s="173">
        <v>1.7671991677175301</v>
      </c>
      <c r="BS18" s="13">
        <v>-2.65593338141022</v>
      </c>
      <c r="BT18" s="173">
        <v>3.63074808740974</v>
      </c>
      <c r="BU18" s="13">
        <v>37.782064495655099</v>
      </c>
      <c r="BV18" s="173">
        <v>1.7478965616214399</v>
      </c>
      <c r="BW18" s="13">
        <v>51.493528860201202</v>
      </c>
      <c r="BX18" s="173">
        <v>2.9433366445487801</v>
      </c>
      <c r="BY18" s="13">
        <v>37.619210566428499</v>
      </c>
      <c r="BZ18" s="173">
        <v>4.20926688034214</v>
      </c>
      <c r="CA18" s="13">
        <v>32.061623646922101</v>
      </c>
      <c r="CB18" s="173">
        <v>1.9932865752200499</v>
      </c>
      <c r="CC18" s="13">
        <v>-19.431905213279101</v>
      </c>
      <c r="CD18" s="173">
        <v>3.3483038268377299</v>
      </c>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6"/>
    </row>
    <row r="19" spans="1:114" ht="12.95" customHeight="1" x14ac:dyDescent="0.2">
      <c r="A19" s="17" t="s">
        <v>347</v>
      </c>
      <c r="B19" s="12">
        <v>2</v>
      </c>
      <c r="C19" s="13">
        <v>32.772738265292503</v>
      </c>
      <c r="D19" s="173">
        <v>1.39246370463847</v>
      </c>
      <c r="E19" s="13">
        <v>39.699228593774301</v>
      </c>
      <c r="F19" s="173">
        <v>3.2414321232659802</v>
      </c>
      <c r="G19" s="13">
        <v>34.939056618567399</v>
      </c>
      <c r="H19" s="173">
        <v>3.4005306917559301</v>
      </c>
      <c r="I19" s="13">
        <v>30.0409308611817</v>
      </c>
      <c r="J19" s="173">
        <v>1.5416841518034099</v>
      </c>
      <c r="K19" s="13">
        <v>-9.6582977325925494</v>
      </c>
      <c r="L19" s="173">
        <v>3.6109049768755699</v>
      </c>
      <c r="M19" s="13">
        <v>42.960509472610099</v>
      </c>
      <c r="N19" s="173">
        <v>1.44609473960381</v>
      </c>
      <c r="O19" s="13">
        <v>54.047929083046597</v>
      </c>
      <c r="P19" s="173">
        <v>3.1480295337249502</v>
      </c>
      <c r="Q19" s="13">
        <v>43.643830206893</v>
      </c>
      <c r="R19" s="173">
        <v>3.12318210974508</v>
      </c>
      <c r="S19" s="13">
        <v>39.488922001107802</v>
      </c>
      <c r="T19" s="173">
        <v>1.8537233355860601</v>
      </c>
      <c r="U19" s="13">
        <v>-14.559007081938701</v>
      </c>
      <c r="V19" s="173">
        <v>3.7974746300576099</v>
      </c>
      <c r="W19" s="13">
        <v>47.588460927821799</v>
      </c>
      <c r="X19" s="173">
        <v>1.46866828764017</v>
      </c>
      <c r="Y19" s="13">
        <v>51.153044964925598</v>
      </c>
      <c r="Z19" s="173">
        <v>3.3720599967673799</v>
      </c>
      <c r="AA19" s="13">
        <v>47.132224566246599</v>
      </c>
      <c r="AB19" s="173">
        <v>3.00578524029453</v>
      </c>
      <c r="AC19" s="13">
        <v>46.550480268464902</v>
      </c>
      <c r="AD19" s="173">
        <v>1.96784409111936</v>
      </c>
      <c r="AE19" s="13">
        <v>-4.60256469646077</v>
      </c>
      <c r="AF19" s="173">
        <v>3.9241036851273998</v>
      </c>
      <c r="AG19" s="13">
        <v>40.4788789902247</v>
      </c>
      <c r="AH19" s="173">
        <v>1.56392151134306</v>
      </c>
      <c r="AI19" s="13">
        <v>56.317065541865098</v>
      </c>
      <c r="AJ19" s="173">
        <v>2.9404498469595102</v>
      </c>
      <c r="AK19" s="13">
        <v>40.240287035123899</v>
      </c>
      <c r="AL19" s="173">
        <v>3.85523490362801</v>
      </c>
      <c r="AM19" s="13">
        <v>35.891083290347197</v>
      </c>
      <c r="AN19" s="173">
        <v>1.7372640249031299</v>
      </c>
      <c r="AO19" s="13">
        <v>-20.425982251517901</v>
      </c>
      <c r="AP19" s="173">
        <v>3.5376200035463601</v>
      </c>
      <c r="AQ19" s="13">
        <v>44.186144746804501</v>
      </c>
      <c r="AR19" s="173">
        <v>1.89394263787303</v>
      </c>
      <c r="AS19" s="13">
        <v>41.3743906696387</v>
      </c>
      <c r="AT19" s="173">
        <v>3.51015622568816</v>
      </c>
      <c r="AU19" s="13">
        <v>41.242662204945603</v>
      </c>
      <c r="AV19" s="173">
        <v>3.5196785689242902</v>
      </c>
      <c r="AW19" s="13">
        <v>45.9535519234758</v>
      </c>
      <c r="AX19" s="173">
        <v>2.3907748802976898</v>
      </c>
      <c r="AY19" s="13">
        <v>4.5791612538370901</v>
      </c>
      <c r="AZ19" s="173">
        <v>4.0875651316222799</v>
      </c>
      <c r="BA19" s="13">
        <v>14.2020131180311</v>
      </c>
      <c r="BB19" s="173">
        <v>1.3157964983075101</v>
      </c>
      <c r="BC19" s="13">
        <v>15.6444155652019</v>
      </c>
      <c r="BD19" s="173">
        <v>2.5762254404189799</v>
      </c>
      <c r="BE19" s="13">
        <v>13.661019964394701</v>
      </c>
      <c r="BF19" s="173">
        <v>2.5000085273539501</v>
      </c>
      <c r="BG19" s="13">
        <v>13.8850181175056</v>
      </c>
      <c r="BH19" s="173">
        <v>1.73821134770146</v>
      </c>
      <c r="BI19" s="13">
        <v>-1.7593974476963099</v>
      </c>
      <c r="BJ19" s="173">
        <v>3.2370875227590101</v>
      </c>
      <c r="BK19" s="13">
        <v>36.388261485375899</v>
      </c>
      <c r="BL19" s="173">
        <v>1.41449972307393</v>
      </c>
      <c r="BM19" s="13">
        <v>40.250209372834902</v>
      </c>
      <c r="BN19" s="173">
        <v>3.5483065812835299</v>
      </c>
      <c r="BO19" s="13">
        <v>32.716668229932999</v>
      </c>
      <c r="BP19" s="173">
        <v>3.2833560451347799</v>
      </c>
      <c r="BQ19" s="13">
        <v>36.505388803127502</v>
      </c>
      <c r="BR19" s="173">
        <v>1.6483846433418701</v>
      </c>
      <c r="BS19" s="13">
        <v>-3.74482056970737</v>
      </c>
      <c r="BT19" s="173">
        <v>3.7981464980169499</v>
      </c>
      <c r="BU19" s="13">
        <v>23.241801461318101</v>
      </c>
      <c r="BV19" s="173">
        <v>1.29925884561781</v>
      </c>
      <c r="BW19" s="13">
        <v>27.046376667543999</v>
      </c>
      <c r="BX19" s="173">
        <v>3.0591003638259702</v>
      </c>
      <c r="BY19" s="13">
        <v>23.279876681748402</v>
      </c>
      <c r="BZ19" s="173">
        <v>3.4521726868151998</v>
      </c>
      <c r="CA19" s="13">
        <v>21.9789090657431</v>
      </c>
      <c r="CB19" s="173">
        <v>1.7207197374376699</v>
      </c>
      <c r="CC19" s="13">
        <v>-5.0674676018009199</v>
      </c>
      <c r="CD19" s="173">
        <v>3.65117234791387</v>
      </c>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6"/>
    </row>
    <row r="20" spans="1:114" ht="12.95" customHeight="1" x14ac:dyDescent="0.2">
      <c r="A20" s="2" t="s">
        <v>348</v>
      </c>
      <c r="B20" s="12">
        <v>2</v>
      </c>
      <c r="C20" s="13">
        <v>86.937632253921194</v>
      </c>
      <c r="D20" s="173">
        <v>1.0765774473744101</v>
      </c>
      <c r="E20" s="13">
        <v>88.726101849500907</v>
      </c>
      <c r="F20" s="173">
        <v>2.0410082265097098</v>
      </c>
      <c r="G20" s="13">
        <v>86.024065215548802</v>
      </c>
      <c r="H20" s="173">
        <v>2.30926270700414</v>
      </c>
      <c r="I20" s="13">
        <v>86.939066618447995</v>
      </c>
      <c r="J20" s="173">
        <v>1.19427921917896</v>
      </c>
      <c r="K20" s="13">
        <v>-1.7870352310529101</v>
      </c>
      <c r="L20" s="173">
        <v>2.2179714961190999</v>
      </c>
      <c r="M20" s="13">
        <v>88.750738827043904</v>
      </c>
      <c r="N20" s="173">
        <v>0.92396791538578904</v>
      </c>
      <c r="O20" s="13">
        <v>91.320303048436401</v>
      </c>
      <c r="P20" s="173">
        <v>2.11493828372326</v>
      </c>
      <c r="Q20" s="13">
        <v>88.2842244785014</v>
      </c>
      <c r="R20" s="173">
        <v>1.8346447120837099</v>
      </c>
      <c r="S20" s="13">
        <v>88.516788203386</v>
      </c>
      <c r="T20" s="173">
        <v>1.12915738092185</v>
      </c>
      <c r="U20" s="13">
        <v>-2.80351484505033</v>
      </c>
      <c r="V20" s="173">
        <v>2.3986085410575502</v>
      </c>
      <c r="W20" s="13">
        <v>89.0307881418302</v>
      </c>
      <c r="X20" s="173">
        <v>0.843070554202906</v>
      </c>
      <c r="Y20" s="13">
        <v>92.009803164714</v>
      </c>
      <c r="Z20" s="173">
        <v>1.8116829052635901</v>
      </c>
      <c r="AA20" s="13">
        <v>84.2707751454152</v>
      </c>
      <c r="AB20" s="173">
        <v>2.32251389476487</v>
      </c>
      <c r="AC20" s="13">
        <v>89.612691468167498</v>
      </c>
      <c r="AD20" s="173">
        <v>1.0273320683571601</v>
      </c>
      <c r="AE20" s="13">
        <v>-2.39711169654659</v>
      </c>
      <c r="AF20" s="173">
        <v>2.14705117067472</v>
      </c>
      <c r="AG20" s="13">
        <v>84.935588573925401</v>
      </c>
      <c r="AH20" s="173">
        <v>1.08483729517862</v>
      </c>
      <c r="AI20" s="13">
        <v>87.710714302802302</v>
      </c>
      <c r="AJ20" s="173">
        <v>2.3072963228225301</v>
      </c>
      <c r="AK20" s="13">
        <v>84.272007580323205</v>
      </c>
      <c r="AL20" s="173">
        <v>2.1630241983512999</v>
      </c>
      <c r="AM20" s="13">
        <v>84.300658589696695</v>
      </c>
      <c r="AN20" s="173">
        <v>1.32372949086153</v>
      </c>
      <c r="AO20" s="13">
        <v>-3.4100557131056601</v>
      </c>
      <c r="AP20" s="173">
        <v>2.7127897607556699</v>
      </c>
      <c r="AQ20" s="13">
        <v>76.968997774326397</v>
      </c>
      <c r="AR20" s="173">
        <v>1.4393114933042599</v>
      </c>
      <c r="AS20" s="13">
        <v>79.189098013381397</v>
      </c>
      <c r="AT20" s="173">
        <v>2.9871554013082502</v>
      </c>
      <c r="AU20" s="13">
        <v>70.454256014274506</v>
      </c>
      <c r="AV20" s="173">
        <v>3.6648794890566299</v>
      </c>
      <c r="AW20" s="13">
        <v>77.733664055610703</v>
      </c>
      <c r="AX20" s="173">
        <v>1.7743257574340501</v>
      </c>
      <c r="AY20" s="13">
        <v>-1.4554339577706901</v>
      </c>
      <c r="AZ20" s="173">
        <v>3.4795584808695201</v>
      </c>
      <c r="BA20" s="13">
        <v>53.429447223276199</v>
      </c>
      <c r="BB20" s="173">
        <v>1.6168838335217599</v>
      </c>
      <c r="BC20" s="13">
        <v>61.351124547471997</v>
      </c>
      <c r="BD20" s="173">
        <v>3.4128205115005099</v>
      </c>
      <c r="BE20" s="13">
        <v>49.243756158559997</v>
      </c>
      <c r="BF20" s="173">
        <v>2.8618949427769702</v>
      </c>
      <c r="BG20" s="13">
        <v>52.0881010409094</v>
      </c>
      <c r="BH20" s="173">
        <v>2.0576731261201799</v>
      </c>
      <c r="BI20" s="13">
        <v>-9.2630235065626501</v>
      </c>
      <c r="BJ20" s="173">
        <v>3.9186088137669701</v>
      </c>
      <c r="BK20" s="13">
        <v>70.129410659392803</v>
      </c>
      <c r="BL20" s="173">
        <v>1.4329141414598401</v>
      </c>
      <c r="BM20" s="13">
        <v>76.091386657665296</v>
      </c>
      <c r="BN20" s="173">
        <v>3.4650288346647602</v>
      </c>
      <c r="BO20" s="13">
        <v>67.346951905348007</v>
      </c>
      <c r="BP20" s="173">
        <v>3.59354459011143</v>
      </c>
      <c r="BQ20" s="13">
        <v>69.209531535109605</v>
      </c>
      <c r="BR20" s="173">
        <v>1.5212770113259599</v>
      </c>
      <c r="BS20" s="13">
        <v>-6.8818551225556499</v>
      </c>
      <c r="BT20" s="173">
        <v>3.7527511971971799</v>
      </c>
      <c r="BU20" s="13">
        <v>77.581318817912006</v>
      </c>
      <c r="BV20" s="173">
        <v>1.2145373528519501</v>
      </c>
      <c r="BW20" s="13">
        <v>80.981852933488398</v>
      </c>
      <c r="BX20" s="173">
        <v>2.4926815380010701</v>
      </c>
      <c r="BY20" s="13">
        <v>73.9592299501642</v>
      </c>
      <c r="BZ20" s="173">
        <v>3.3009185146443101</v>
      </c>
      <c r="CA20" s="13">
        <v>77.420408437613801</v>
      </c>
      <c r="CB20" s="173">
        <v>1.4204584482248299</v>
      </c>
      <c r="CC20" s="13">
        <v>-3.5614444958745999</v>
      </c>
      <c r="CD20" s="173">
        <v>2.9291184966106001</v>
      </c>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6"/>
    </row>
    <row r="21" spans="1:114" ht="12.95" customHeight="1" x14ac:dyDescent="0.2">
      <c r="A21" s="2" t="s">
        <v>349</v>
      </c>
      <c r="B21" s="12">
        <v>2</v>
      </c>
      <c r="C21" s="13">
        <v>83.709038206222502</v>
      </c>
      <c r="D21" s="173">
        <v>0.95316851225200305</v>
      </c>
      <c r="E21" s="13">
        <v>88.274901573515606</v>
      </c>
      <c r="F21" s="173">
        <v>1.68687202452245</v>
      </c>
      <c r="G21" s="13">
        <v>83.773076331301198</v>
      </c>
      <c r="H21" s="173">
        <v>2.3110993618944402</v>
      </c>
      <c r="I21" s="13">
        <v>81.562859790214901</v>
      </c>
      <c r="J21" s="173">
        <v>1.26990444260152</v>
      </c>
      <c r="K21" s="13">
        <v>-6.7120417833007302</v>
      </c>
      <c r="L21" s="173">
        <v>2.0012845302812599</v>
      </c>
      <c r="M21" s="13">
        <v>85.268369738022898</v>
      </c>
      <c r="N21" s="173">
        <v>0.94232030592683302</v>
      </c>
      <c r="O21" s="13">
        <v>90.464400158501505</v>
      </c>
      <c r="P21" s="173">
        <v>1.6838653801516299</v>
      </c>
      <c r="Q21" s="13">
        <v>86.274409143650203</v>
      </c>
      <c r="R21" s="173">
        <v>2.0208513436060902</v>
      </c>
      <c r="S21" s="13">
        <v>82.6246351543749</v>
      </c>
      <c r="T21" s="173">
        <v>1.3421890293382901</v>
      </c>
      <c r="U21" s="13">
        <v>-7.8397650041266598</v>
      </c>
      <c r="V21" s="173">
        <v>2.0201154735596298</v>
      </c>
      <c r="W21" s="13">
        <v>85.808368096303198</v>
      </c>
      <c r="X21" s="173">
        <v>0.91621662284358396</v>
      </c>
      <c r="Y21" s="13">
        <v>90.253098182564102</v>
      </c>
      <c r="Z21" s="173">
        <v>1.6450782185430199</v>
      </c>
      <c r="AA21" s="13">
        <v>84.384892305184593</v>
      </c>
      <c r="AB21" s="173">
        <v>2.7610973306125302</v>
      </c>
      <c r="AC21" s="13">
        <v>84.393644036538106</v>
      </c>
      <c r="AD21" s="173">
        <v>1.22734716735972</v>
      </c>
      <c r="AE21" s="13">
        <v>-5.8594541460259499</v>
      </c>
      <c r="AF21" s="173">
        <v>2.0657022418477999</v>
      </c>
      <c r="AG21" s="13">
        <v>82.1678779115434</v>
      </c>
      <c r="AH21" s="173">
        <v>1.02144928789204</v>
      </c>
      <c r="AI21" s="13">
        <v>88.693210695351397</v>
      </c>
      <c r="AJ21" s="173">
        <v>1.7355286188700301</v>
      </c>
      <c r="AK21" s="13">
        <v>82.466462506634002</v>
      </c>
      <c r="AL21" s="173">
        <v>2.7517690675534801</v>
      </c>
      <c r="AM21" s="13">
        <v>78.625721174526703</v>
      </c>
      <c r="AN21" s="173">
        <v>1.4407529642036201</v>
      </c>
      <c r="AO21" s="13">
        <v>-10.067489520824701</v>
      </c>
      <c r="AP21" s="173">
        <v>2.29848877417807</v>
      </c>
      <c r="AQ21" s="13">
        <v>69.258870046034701</v>
      </c>
      <c r="AR21" s="173">
        <v>1.48990409412238</v>
      </c>
      <c r="AS21" s="13">
        <v>73.037276589932901</v>
      </c>
      <c r="AT21" s="173">
        <v>2.4617051236132501</v>
      </c>
      <c r="AU21" s="13">
        <v>68.702077072693399</v>
      </c>
      <c r="AV21" s="173">
        <v>3.3389623686738901</v>
      </c>
      <c r="AW21" s="13">
        <v>66.523100125132501</v>
      </c>
      <c r="AX21" s="173">
        <v>1.92476631926001</v>
      </c>
      <c r="AY21" s="13">
        <v>-6.5141764648004399</v>
      </c>
      <c r="AZ21" s="173">
        <v>2.7950391376192201</v>
      </c>
      <c r="BA21" s="13">
        <v>60.638358928979798</v>
      </c>
      <c r="BB21" s="173">
        <v>1.4539575845424999</v>
      </c>
      <c r="BC21" s="13">
        <v>59.303984103631599</v>
      </c>
      <c r="BD21" s="173">
        <v>2.98945236810978</v>
      </c>
      <c r="BE21" s="13">
        <v>61.211601520471397</v>
      </c>
      <c r="BF21" s="173">
        <v>2.9161021858757898</v>
      </c>
      <c r="BG21" s="13">
        <v>59.004119945314997</v>
      </c>
      <c r="BH21" s="173">
        <v>2.0576461903260999</v>
      </c>
      <c r="BI21" s="13">
        <v>-0.299864158316552</v>
      </c>
      <c r="BJ21" s="173">
        <v>3.5895634929943099</v>
      </c>
      <c r="BK21" s="13">
        <v>76.315214681586099</v>
      </c>
      <c r="BL21" s="173">
        <v>1.13709866674445</v>
      </c>
      <c r="BM21" s="13">
        <v>77.681574827352506</v>
      </c>
      <c r="BN21" s="173">
        <v>2.1514064687613299</v>
      </c>
      <c r="BO21" s="13">
        <v>72.747716894339305</v>
      </c>
      <c r="BP21" s="173">
        <v>2.8306698028091701</v>
      </c>
      <c r="BQ21" s="13">
        <v>75.238134279152106</v>
      </c>
      <c r="BR21" s="173">
        <v>1.66034185191023</v>
      </c>
      <c r="BS21" s="13">
        <v>-2.4434405482004098</v>
      </c>
      <c r="BT21" s="173">
        <v>2.7084497028529002</v>
      </c>
      <c r="BU21" s="13">
        <v>80.236139903828601</v>
      </c>
      <c r="BV21" s="173">
        <v>1.2197570995828699</v>
      </c>
      <c r="BW21" s="13">
        <v>85.619056508305206</v>
      </c>
      <c r="BX21" s="173">
        <v>2.1055057048956898</v>
      </c>
      <c r="BY21" s="13">
        <v>82.763871766133704</v>
      </c>
      <c r="BZ21" s="173">
        <v>2.2599268260113501</v>
      </c>
      <c r="CA21" s="13">
        <v>77.038649479171497</v>
      </c>
      <c r="CB21" s="173">
        <v>1.71376985752087</v>
      </c>
      <c r="CC21" s="13">
        <v>-8.5804070291337506</v>
      </c>
      <c r="CD21" s="173">
        <v>2.6024248912195298</v>
      </c>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6"/>
    </row>
    <row r="22" spans="1:114" ht="12.95" customHeight="1" x14ac:dyDescent="0.2">
      <c r="A22" s="2" t="s">
        <v>350</v>
      </c>
      <c r="B22" s="12">
        <v>2</v>
      </c>
      <c r="C22" s="13">
        <v>75.605195231397303</v>
      </c>
      <c r="D22" s="173">
        <v>1.7283742083448199</v>
      </c>
      <c r="E22" s="13">
        <v>77.312816168208002</v>
      </c>
      <c r="F22" s="173">
        <v>3.4495436391365399</v>
      </c>
      <c r="G22" s="13">
        <v>79.212615828101903</v>
      </c>
      <c r="H22" s="173">
        <v>3.5121233763091402</v>
      </c>
      <c r="I22" s="13">
        <v>72.924672695600705</v>
      </c>
      <c r="J22" s="173">
        <v>2.68015349124581</v>
      </c>
      <c r="K22" s="13">
        <v>-4.3881434726072497</v>
      </c>
      <c r="L22" s="173">
        <v>4.2985485582682399</v>
      </c>
      <c r="M22" s="13">
        <v>79.018362073768799</v>
      </c>
      <c r="N22" s="173">
        <v>1.64376020887126</v>
      </c>
      <c r="O22" s="13">
        <v>83.0014100254445</v>
      </c>
      <c r="P22" s="173">
        <v>2.99425505468772</v>
      </c>
      <c r="Q22" s="13">
        <v>83.442663639732601</v>
      </c>
      <c r="R22" s="173">
        <v>3.1871953257758698</v>
      </c>
      <c r="S22" s="13">
        <v>75.228111141557605</v>
      </c>
      <c r="T22" s="173">
        <v>2.7742270237292499</v>
      </c>
      <c r="U22" s="13">
        <v>-7.7732988838869099</v>
      </c>
      <c r="V22" s="173">
        <v>4.0495773127156696</v>
      </c>
      <c r="W22" s="13">
        <v>77.495521695064895</v>
      </c>
      <c r="X22" s="173">
        <v>1.4796308472300901</v>
      </c>
      <c r="Y22" s="13">
        <v>80.247055231685806</v>
      </c>
      <c r="Z22" s="173">
        <v>3.3010246527617899</v>
      </c>
      <c r="AA22" s="13">
        <v>76.457125573332405</v>
      </c>
      <c r="AB22" s="173">
        <v>3.68526717633384</v>
      </c>
      <c r="AC22" s="13">
        <v>76.566788172525094</v>
      </c>
      <c r="AD22" s="173">
        <v>2.2529867168281301</v>
      </c>
      <c r="AE22" s="13">
        <v>-3.6802670591607698</v>
      </c>
      <c r="AF22" s="173">
        <v>4.2090891161717696</v>
      </c>
      <c r="AG22" s="13">
        <v>73.614915434884395</v>
      </c>
      <c r="AH22" s="173">
        <v>1.86302618658856</v>
      </c>
      <c r="AI22" s="13">
        <v>78.874804222114903</v>
      </c>
      <c r="AJ22" s="173">
        <v>3.9865545271456702</v>
      </c>
      <c r="AK22" s="13">
        <v>77.540787010300306</v>
      </c>
      <c r="AL22" s="173">
        <v>3.6724950977584498</v>
      </c>
      <c r="AM22" s="13">
        <v>69.698405226908307</v>
      </c>
      <c r="AN22" s="173">
        <v>2.9020815236500499</v>
      </c>
      <c r="AO22" s="13">
        <v>-9.1763989952066307</v>
      </c>
      <c r="AP22" s="173">
        <v>5.2021937214148704</v>
      </c>
      <c r="AQ22" s="13">
        <v>70.183066681065597</v>
      </c>
      <c r="AR22" s="173">
        <v>1.9459125713902801</v>
      </c>
      <c r="AS22" s="13">
        <v>69.269120553475005</v>
      </c>
      <c r="AT22" s="173">
        <v>3.4203651340647898</v>
      </c>
      <c r="AU22" s="13">
        <v>73.089039277337207</v>
      </c>
      <c r="AV22" s="173">
        <v>4.0048516193970896</v>
      </c>
      <c r="AW22" s="13">
        <v>68.636882165787995</v>
      </c>
      <c r="AX22" s="173">
        <v>2.7629699209527199</v>
      </c>
      <c r="AY22" s="13">
        <v>-0.63223838768693996</v>
      </c>
      <c r="AZ22" s="173">
        <v>4.6249651912792702</v>
      </c>
      <c r="BA22" s="13">
        <v>35.793454700308097</v>
      </c>
      <c r="BB22" s="173">
        <v>2.0251839059893499</v>
      </c>
      <c r="BC22" s="13">
        <v>34.2800727404599</v>
      </c>
      <c r="BD22" s="173">
        <v>4.0452830677550304</v>
      </c>
      <c r="BE22" s="13">
        <v>40.370562097461601</v>
      </c>
      <c r="BF22" s="173">
        <v>4.3218209163082797</v>
      </c>
      <c r="BG22" s="13">
        <v>34.465250275771503</v>
      </c>
      <c r="BH22" s="173">
        <v>3.0042838914525198</v>
      </c>
      <c r="BI22" s="13">
        <v>0.18517753531156</v>
      </c>
      <c r="BJ22" s="173">
        <v>5.2749661285278497</v>
      </c>
      <c r="BK22" s="13">
        <v>53.466104954524702</v>
      </c>
      <c r="BL22" s="173">
        <v>1.95864752162873</v>
      </c>
      <c r="BM22" s="13">
        <v>50.343342175694602</v>
      </c>
      <c r="BN22" s="173">
        <v>3.8123384411566499</v>
      </c>
      <c r="BO22" s="13">
        <v>57.696712456750703</v>
      </c>
      <c r="BP22" s="173">
        <v>4.5822139267791799</v>
      </c>
      <c r="BQ22" s="13">
        <v>52.552320504720001</v>
      </c>
      <c r="BR22" s="173">
        <v>2.8152676168275801</v>
      </c>
      <c r="BS22" s="13">
        <v>2.2089783290254901</v>
      </c>
      <c r="BT22" s="173">
        <v>4.6028838833818897</v>
      </c>
      <c r="BU22" s="13">
        <v>68.743389105908605</v>
      </c>
      <c r="BV22" s="173">
        <v>2.1909933931711199</v>
      </c>
      <c r="BW22" s="13">
        <v>69.248753970313302</v>
      </c>
      <c r="BX22" s="173">
        <v>3.9269750741085998</v>
      </c>
      <c r="BY22" s="13">
        <v>74.353141452832205</v>
      </c>
      <c r="BZ22" s="173">
        <v>4.0355073397055499</v>
      </c>
      <c r="CA22" s="13">
        <v>66.137213077560602</v>
      </c>
      <c r="CB22" s="173">
        <v>2.8914503376334002</v>
      </c>
      <c r="CC22" s="13">
        <v>-3.11154089275266</v>
      </c>
      <c r="CD22" s="173">
        <v>4.8972932624448502</v>
      </c>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6"/>
    </row>
    <row r="23" spans="1:114" ht="12.95" customHeight="1" x14ac:dyDescent="0.2">
      <c r="A23" s="2" t="s">
        <v>351</v>
      </c>
      <c r="B23" s="12">
        <v>2</v>
      </c>
      <c r="C23" s="13">
        <v>88.548451845234197</v>
      </c>
      <c r="D23" s="173">
        <v>0.97617214451515499</v>
      </c>
      <c r="E23" s="13">
        <v>89.845228154535107</v>
      </c>
      <c r="F23" s="173">
        <v>2.2929194296651998</v>
      </c>
      <c r="G23" s="13">
        <v>87.6953294254551</v>
      </c>
      <c r="H23" s="173">
        <v>2.1797585849158798</v>
      </c>
      <c r="I23" s="13">
        <v>88.054568768941195</v>
      </c>
      <c r="J23" s="173">
        <v>1.1699333584028699</v>
      </c>
      <c r="K23" s="13">
        <v>-1.79065938559384</v>
      </c>
      <c r="L23" s="173">
        <v>2.4864127692929801</v>
      </c>
      <c r="M23" s="13">
        <v>90.353692650926902</v>
      </c>
      <c r="N23" s="173">
        <v>0.87206004734248199</v>
      </c>
      <c r="O23" s="13">
        <v>90.4628759303056</v>
      </c>
      <c r="P23" s="173">
        <v>2.3484819055838102</v>
      </c>
      <c r="Q23" s="13">
        <v>90.981937243037606</v>
      </c>
      <c r="R23" s="173">
        <v>2.05068312500355</v>
      </c>
      <c r="S23" s="13">
        <v>90.116109810742003</v>
      </c>
      <c r="T23" s="173">
        <v>0.91851805403347597</v>
      </c>
      <c r="U23" s="13">
        <v>-0.346766119563654</v>
      </c>
      <c r="V23" s="173">
        <v>2.50511301671364</v>
      </c>
      <c r="W23" s="13">
        <v>90.1571233513816</v>
      </c>
      <c r="X23" s="173">
        <v>1.0251902599001801</v>
      </c>
      <c r="Y23" s="13">
        <v>88.486426602656394</v>
      </c>
      <c r="Z23" s="173">
        <v>1.88688791262162</v>
      </c>
      <c r="AA23" s="13">
        <v>90.700335703570502</v>
      </c>
      <c r="AB23" s="173">
        <v>2.20674701714099</v>
      </c>
      <c r="AC23" s="13">
        <v>90.469590802214796</v>
      </c>
      <c r="AD23" s="173">
        <v>1.42670187763192</v>
      </c>
      <c r="AE23" s="13">
        <v>1.98316419955839</v>
      </c>
      <c r="AF23" s="173">
        <v>2.3208395896574299</v>
      </c>
      <c r="AG23" s="13">
        <v>84.928485349377993</v>
      </c>
      <c r="AH23" s="173">
        <v>1.14187008058128</v>
      </c>
      <c r="AI23" s="13">
        <v>87.244178278062904</v>
      </c>
      <c r="AJ23" s="173">
        <v>2.4254260054117598</v>
      </c>
      <c r="AK23" s="13">
        <v>84.895664943878003</v>
      </c>
      <c r="AL23" s="173">
        <v>2.8682720865676501</v>
      </c>
      <c r="AM23" s="13">
        <v>84.230076138258696</v>
      </c>
      <c r="AN23" s="173">
        <v>1.67800605723361</v>
      </c>
      <c r="AO23" s="13">
        <v>-3.0141021398042498</v>
      </c>
      <c r="AP23" s="173">
        <v>3.1930281235614899</v>
      </c>
      <c r="AQ23" s="13">
        <v>73.521821602230602</v>
      </c>
      <c r="AR23" s="173">
        <v>1.53030828688223</v>
      </c>
      <c r="AS23" s="13">
        <v>73.989014354530696</v>
      </c>
      <c r="AT23" s="173">
        <v>3.0786500109661001</v>
      </c>
      <c r="AU23" s="13">
        <v>71.7535230992778</v>
      </c>
      <c r="AV23" s="173">
        <v>3.55333941762188</v>
      </c>
      <c r="AW23" s="13">
        <v>73.876999755820705</v>
      </c>
      <c r="AX23" s="173">
        <v>2.0334059644953402</v>
      </c>
      <c r="AY23" s="13">
        <v>-0.112014598709976</v>
      </c>
      <c r="AZ23" s="173">
        <v>3.33761262875763</v>
      </c>
      <c r="BA23" s="13">
        <v>50.797623451323503</v>
      </c>
      <c r="BB23" s="173">
        <v>1.85174168502765</v>
      </c>
      <c r="BC23" s="13">
        <v>50.992832218099998</v>
      </c>
      <c r="BD23" s="173">
        <v>4.2182339753513496</v>
      </c>
      <c r="BE23" s="13">
        <v>53.298064654075603</v>
      </c>
      <c r="BF23" s="173">
        <v>4.4358592459340302</v>
      </c>
      <c r="BG23" s="13">
        <v>49.615511734091399</v>
      </c>
      <c r="BH23" s="173">
        <v>2.2911640858996001</v>
      </c>
      <c r="BI23" s="13">
        <v>-1.37732048400859</v>
      </c>
      <c r="BJ23" s="173">
        <v>4.7728938112847903</v>
      </c>
      <c r="BK23" s="13">
        <v>71.876713883334503</v>
      </c>
      <c r="BL23" s="173">
        <v>1.5813510235197401</v>
      </c>
      <c r="BM23" s="13">
        <v>76.448348675978295</v>
      </c>
      <c r="BN23" s="173">
        <v>2.8779412020675901</v>
      </c>
      <c r="BO23" s="13">
        <v>78.956873645546807</v>
      </c>
      <c r="BP23" s="173">
        <v>3.1027699723370898</v>
      </c>
      <c r="BQ23" s="13">
        <v>68.122849622526005</v>
      </c>
      <c r="BR23" s="173">
        <v>1.70558778722027</v>
      </c>
      <c r="BS23" s="13">
        <v>-8.3254990534522992</v>
      </c>
      <c r="BT23" s="173">
        <v>3.11498386699536</v>
      </c>
      <c r="BU23" s="13">
        <v>79.000421737801005</v>
      </c>
      <c r="BV23" s="173">
        <v>1.321267414139</v>
      </c>
      <c r="BW23" s="13">
        <v>81.786933282512095</v>
      </c>
      <c r="BX23" s="173">
        <v>2.87095083449401</v>
      </c>
      <c r="BY23" s="13">
        <v>78.1510385668456</v>
      </c>
      <c r="BZ23" s="173">
        <v>3.9207153109597801</v>
      </c>
      <c r="CA23" s="13">
        <v>78.236957272352697</v>
      </c>
      <c r="CB23" s="173">
        <v>1.37646067660342</v>
      </c>
      <c r="CC23" s="13">
        <v>-3.54997601015938</v>
      </c>
      <c r="CD23" s="173">
        <v>3.2952437842054598</v>
      </c>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6"/>
    </row>
    <row r="24" spans="1:114" ht="12.95" customHeight="1" x14ac:dyDescent="0.2">
      <c r="A24" s="2" t="s">
        <v>352</v>
      </c>
      <c r="B24" s="12">
        <v>2</v>
      </c>
      <c r="C24" s="13">
        <v>79.267980034978606</v>
      </c>
      <c r="D24" s="173">
        <v>1.1107262222530601</v>
      </c>
      <c r="E24" s="13">
        <v>88.698236378703001</v>
      </c>
      <c r="F24" s="173">
        <v>2.65622239906841</v>
      </c>
      <c r="G24" s="13">
        <v>81.786153066905797</v>
      </c>
      <c r="H24" s="173">
        <v>3.01901453388371</v>
      </c>
      <c r="I24" s="13">
        <v>76.409965084998007</v>
      </c>
      <c r="J24" s="173">
        <v>1.3647999882909101</v>
      </c>
      <c r="K24" s="13">
        <v>-12.288271293705</v>
      </c>
      <c r="L24" s="173">
        <v>3.00605555744735</v>
      </c>
      <c r="M24" s="13">
        <v>76.391958457191507</v>
      </c>
      <c r="N24" s="173">
        <v>1.08554480750892</v>
      </c>
      <c r="O24" s="13">
        <v>85.838250635940398</v>
      </c>
      <c r="P24" s="173">
        <v>2.9071137551692598</v>
      </c>
      <c r="Q24" s="13">
        <v>75.6297984937015</v>
      </c>
      <c r="R24" s="173">
        <v>3.00084721731639</v>
      </c>
      <c r="S24" s="13">
        <v>74.1891593116069</v>
      </c>
      <c r="T24" s="173">
        <v>1.4159112466141801</v>
      </c>
      <c r="U24" s="13">
        <v>-11.6490913243334</v>
      </c>
      <c r="V24" s="173">
        <v>3.5590053325563802</v>
      </c>
      <c r="W24" s="13">
        <v>73.3845855301537</v>
      </c>
      <c r="X24" s="173">
        <v>1.57290984857438</v>
      </c>
      <c r="Y24" s="13">
        <v>84.382993114948405</v>
      </c>
      <c r="Z24" s="173">
        <v>2.9700445648424401</v>
      </c>
      <c r="AA24" s="13">
        <v>75.364820596144</v>
      </c>
      <c r="AB24" s="173">
        <v>3.2187955903568999</v>
      </c>
      <c r="AC24" s="13">
        <v>70.2827076451523</v>
      </c>
      <c r="AD24" s="173">
        <v>2.0074072719258398</v>
      </c>
      <c r="AE24" s="13">
        <v>-14.1002854697961</v>
      </c>
      <c r="AF24" s="173">
        <v>3.1957008422228599</v>
      </c>
      <c r="AG24" s="13">
        <v>70.208262795181398</v>
      </c>
      <c r="AH24" s="173">
        <v>1.4343802725891901</v>
      </c>
      <c r="AI24" s="13">
        <v>83.064116579873101</v>
      </c>
      <c r="AJ24" s="173">
        <v>3.1368545116252302</v>
      </c>
      <c r="AK24" s="13">
        <v>71.3445581912829</v>
      </c>
      <c r="AL24" s="173">
        <v>3.3414471937014398</v>
      </c>
      <c r="AM24" s="13">
        <v>66.901590186369106</v>
      </c>
      <c r="AN24" s="173">
        <v>1.6498425908191601</v>
      </c>
      <c r="AO24" s="13">
        <v>-16.162526393503999</v>
      </c>
      <c r="AP24" s="173">
        <v>3.2580435082697501</v>
      </c>
      <c r="AQ24" s="13">
        <v>63.5378627659938</v>
      </c>
      <c r="AR24" s="173">
        <v>1.4850421950295001</v>
      </c>
      <c r="AS24" s="13">
        <v>73.040060436931995</v>
      </c>
      <c r="AT24" s="173">
        <v>3.9314948219843799</v>
      </c>
      <c r="AU24" s="13">
        <v>67.555096136433704</v>
      </c>
      <c r="AV24" s="173">
        <v>3.6565200760923</v>
      </c>
      <c r="AW24" s="13">
        <v>60.161987349549399</v>
      </c>
      <c r="AX24" s="173">
        <v>1.5777981554434499</v>
      </c>
      <c r="AY24" s="13">
        <v>-12.878073087382599</v>
      </c>
      <c r="AZ24" s="173">
        <v>3.9950505285662001</v>
      </c>
      <c r="BA24" s="13">
        <v>45.341604676826897</v>
      </c>
      <c r="BB24" s="173">
        <v>1.63287267172719</v>
      </c>
      <c r="BC24" s="13">
        <v>58.946722349009001</v>
      </c>
      <c r="BD24" s="173">
        <v>3.7476751187838802</v>
      </c>
      <c r="BE24" s="13">
        <v>47.247714714733803</v>
      </c>
      <c r="BF24" s="173">
        <v>3.6030516330409399</v>
      </c>
      <c r="BG24" s="13">
        <v>41.425585810975797</v>
      </c>
      <c r="BH24" s="173">
        <v>1.7801102228355901</v>
      </c>
      <c r="BI24" s="13">
        <v>-17.5211365380332</v>
      </c>
      <c r="BJ24" s="173">
        <v>3.7906499031808898</v>
      </c>
      <c r="BK24" s="13">
        <v>60.104182129330098</v>
      </c>
      <c r="BL24" s="173">
        <v>1.6094782938882599</v>
      </c>
      <c r="BM24" s="13">
        <v>69.705175346911403</v>
      </c>
      <c r="BN24" s="173">
        <v>3.7050722578465498</v>
      </c>
      <c r="BO24" s="13">
        <v>64.908653137231397</v>
      </c>
      <c r="BP24" s="173">
        <v>2.9592140882390701</v>
      </c>
      <c r="BQ24" s="13">
        <v>56.928743012186303</v>
      </c>
      <c r="BR24" s="173">
        <v>1.88788290223313</v>
      </c>
      <c r="BS24" s="13">
        <v>-12.7764323347252</v>
      </c>
      <c r="BT24" s="173">
        <v>3.7259138537262801</v>
      </c>
      <c r="BU24" s="13">
        <v>61.239664402483101</v>
      </c>
      <c r="BV24" s="173">
        <v>1.50713039328584</v>
      </c>
      <c r="BW24" s="13">
        <v>74.910494945873694</v>
      </c>
      <c r="BX24" s="173">
        <v>3.0356617521362401</v>
      </c>
      <c r="BY24" s="13">
        <v>66.564948285053106</v>
      </c>
      <c r="BZ24" s="173">
        <v>3.3330004173853598</v>
      </c>
      <c r="CA24" s="13">
        <v>56.856084480630003</v>
      </c>
      <c r="CB24" s="173">
        <v>1.56597962577448</v>
      </c>
      <c r="CC24" s="13">
        <v>-18.054410465243699</v>
      </c>
      <c r="CD24" s="173">
        <v>3.25183065086232</v>
      </c>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6"/>
    </row>
    <row r="25" spans="1:114" ht="12.95" customHeight="1" x14ac:dyDescent="0.2">
      <c r="A25" s="2" t="s">
        <v>353</v>
      </c>
      <c r="B25" s="12">
        <v>2</v>
      </c>
      <c r="C25" s="13">
        <v>67.323921983003302</v>
      </c>
      <c r="D25" s="173">
        <v>1.21729515425046</v>
      </c>
      <c r="E25" s="13">
        <v>72.832266889338698</v>
      </c>
      <c r="F25" s="173">
        <v>2.7554136254105002</v>
      </c>
      <c r="G25" s="13">
        <v>69.583263475912702</v>
      </c>
      <c r="H25" s="173">
        <v>3.13872094529306</v>
      </c>
      <c r="I25" s="13">
        <v>65.397296020834503</v>
      </c>
      <c r="J25" s="173">
        <v>1.5208462893566499</v>
      </c>
      <c r="K25" s="13">
        <v>-7.4349708685041396</v>
      </c>
      <c r="L25" s="173">
        <v>3.29050894734001</v>
      </c>
      <c r="M25" s="13">
        <v>74.453994979659896</v>
      </c>
      <c r="N25" s="173">
        <v>1.21673299732401</v>
      </c>
      <c r="O25" s="13">
        <v>85.163934279667998</v>
      </c>
      <c r="P25" s="173">
        <v>2.1275722798037102</v>
      </c>
      <c r="Q25" s="13">
        <v>77.318978539161904</v>
      </c>
      <c r="R25" s="173">
        <v>2.9519933382560199</v>
      </c>
      <c r="S25" s="13">
        <v>71.466862942144601</v>
      </c>
      <c r="T25" s="173">
        <v>1.3117845991272301</v>
      </c>
      <c r="U25" s="13">
        <v>-13.697071337523401</v>
      </c>
      <c r="V25" s="173">
        <v>2.4768320786952001</v>
      </c>
      <c r="W25" s="13">
        <v>77.469715993823201</v>
      </c>
      <c r="X25" s="173">
        <v>1.2223987586210801</v>
      </c>
      <c r="Y25" s="13">
        <v>78.049513704596194</v>
      </c>
      <c r="Z25" s="173">
        <v>2.8811434962410298</v>
      </c>
      <c r="AA25" s="13">
        <v>77.845860712972794</v>
      </c>
      <c r="AB25" s="173">
        <v>2.9218234066656601</v>
      </c>
      <c r="AC25" s="13">
        <v>77.3369680003848</v>
      </c>
      <c r="AD25" s="173">
        <v>1.4078237873282</v>
      </c>
      <c r="AE25" s="13">
        <v>-0.71254570421133701</v>
      </c>
      <c r="AF25" s="173">
        <v>3.2089520567394101</v>
      </c>
      <c r="AG25" s="13">
        <v>72.1806711226359</v>
      </c>
      <c r="AH25" s="173">
        <v>1.2436965379084599</v>
      </c>
      <c r="AI25" s="13">
        <v>78.271459114967797</v>
      </c>
      <c r="AJ25" s="173">
        <v>2.60403003677161</v>
      </c>
      <c r="AK25" s="13">
        <v>73.701920809316604</v>
      </c>
      <c r="AL25" s="173">
        <v>3.23619167758766</v>
      </c>
      <c r="AM25" s="13">
        <v>70.393691957877095</v>
      </c>
      <c r="AN25" s="173">
        <v>1.3496533032355</v>
      </c>
      <c r="AO25" s="13">
        <v>-7.8777671570906396</v>
      </c>
      <c r="AP25" s="173">
        <v>2.7687737226681399</v>
      </c>
      <c r="AQ25" s="13">
        <v>74.383620767428198</v>
      </c>
      <c r="AR25" s="173">
        <v>1.16920296058836</v>
      </c>
      <c r="AS25" s="13">
        <v>77.392653216096704</v>
      </c>
      <c r="AT25" s="173">
        <v>2.81829793462378</v>
      </c>
      <c r="AU25" s="13">
        <v>71.795868202963405</v>
      </c>
      <c r="AV25" s="173">
        <v>3.2753202004811501</v>
      </c>
      <c r="AW25" s="13">
        <v>74.242328390123006</v>
      </c>
      <c r="AX25" s="173">
        <v>1.3206917742994799</v>
      </c>
      <c r="AY25" s="13">
        <v>-3.15032482597374</v>
      </c>
      <c r="AZ25" s="173">
        <v>3.1873086438251699</v>
      </c>
      <c r="BA25" s="13">
        <v>32.322480947575997</v>
      </c>
      <c r="BB25" s="173">
        <v>1.3753087244869</v>
      </c>
      <c r="BC25" s="13">
        <v>31.618388821440401</v>
      </c>
      <c r="BD25" s="173">
        <v>3.1538340058194998</v>
      </c>
      <c r="BE25" s="13">
        <v>35.317636600678</v>
      </c>
      <c r="BF25" s="173">
        <v>3.41573692962527</v>
      </c>
      <c r="BG25" s="13">
        <v>31.948997496915801</v>
      </c>
      <c r="BH25" s="173">
        <v>1.6206249130313399</v>
      </c>
      <c r="BI25" s="13">
        <v>0.33060867547540002</v>
      </c>
      <c r="BJ25" s="173">
        <v>3.44677221540138</v>
      </c>
      <c r="BK25" s="13">
        <v>59.495305964253497</v>
      </c>
      <c r="BL25" s="173">
        <v>1.2675967295853099</v>
      </c>
      <c r="BM25" s="13">
        <v>57.247304680522298</v>
      </c>
      <c r="BN25" s="173">
        <v>3.50628717819118</v>
      </c>
      <c r="BO25" s="13">
        <v>53.5556938759253</v>
      </c>
      <c r="BP25" s="173">
        <v>3.4193341829138002</v>
      </c>
      <c r="BQ25" s="13">
        <v>61.270467495976</v>
      </c>
      <c r="BR25" s="173">
        <v>1.5722893155094799</v>
      </c>
      <c r="BS25" s="13">
        <v>4.0231628154537704</v>
      </c>
      <c r="BT25" s="173">
        <v>4.1232075122733596</v>
      </c>
      <c r="BU25" s="13">
        <v>61.093685252360302</v>
      </c>
      <c r="BV25" s="173">
        <v>1.3178047578782199</v>
      </c>
      <c r="BW25" s="13">
        <v>64.334243754544104</v>
      </c>
      <c r="BX25" s="173">
        <v>2.9925024457382001</v>
      </c>
      <c r="BY25" s="13">
        <v>59.290566099979202</v>
      </c>
      <c r="BZ25" s="173">
        <v>3.4394163430226499</v>
      </c>
      <c r="CA25" s="13">
        <v>60.709398175591502</v>
      </c>
      <c r="CB25" s="173">
        <v>1.4580261390918401</v>
      </c>
      <c r="CC25" s="13">
        <v>-3.6248455789526002</v>
      </c>
      <c r="CD25" s="173">
        <v>3.4088883512586898</v>
      </c>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6"/>
    </row>
    <row r="26" spans="1:114" ht="12.95" customHeight="1" x14ac:dyDescent="0.2">
      <c r="A26" s="2" t="s">
        <v>354</v>
      </c>
      <c r="B26" s="12">
        <v>2</v>
      </c>
      <c r="C26" s="13">
        <v>67.990237032959001</v>
      </c>
      <c r="D26" s="173">
        <v>1.4205466588273601</v>
      </c>
      <c r="E26" s="13">
        <v>77.613684951575905</v>
      </c>
      <c r="F26" s="173">
        <v>2.7577692413075199</v>
      </c>
      <c r="G26" s="13">
        <v>68.775324106771194</v>
      </c>
      <c r="H26" s="173">
        <v>4.2212914593134201</v>
      </c>
      <c r="I26" s="13">
        <v>65.153369846835403</v>
      </c>
      <c r="J26" s="173">
        <v>1.93903800209223</v>
      </c>
      <c r="K26" s="13">
        <v>-12.4603151047405</v>
      </c>
      <c r="L26" s="173">
        <v>3.5661369487064598</v>
      </c>
      <c r="M26" s="13">
        <v>76.060006963440301</v>
      </c>
      <c r="N26" s="173">
        <v>1.3423172136110999</v>
      </c>
      <c r="O26" s="13">
        <v>91.625149747463396</v>
      </c>
      <c r="P26" s="173">
        <v>1.8082874202091399</v>
      </c>
      <c r="Q26" s="13">
        <v>80.0793415078831</v>
      </c>
      <c r="R26" s="173">
        <v>3.7506269078304202</v>
      </c>
      <c r="S26" s="13">
        <v>70.974100655819598</v>
      </c>
      <c r="T26" s="173">
        <v>1.9100168677584899</v>
      </c>
      <c r="U26" s="13">
        <v>-20.651049091643898</v>
      </c>
      <c r="V26" s="173">
        <v>2.6245212047564901</v>
      </c>
      <c r="W26" s="13">
        <v>76.679671243356296</v>
      </c>
      <c r="X26" s="173">
        <v>1.3292151212654399</v>
      </c>
      <c r="Y26" s="13">
        <v>84.669339776174994</v>
      </c>
      <c r="Z26" s="173">
        <v>2.0863603975512102</v>
      </c>
      <c r="AA26" s="13">
        <v>78.137404141705304</v>
      </c>
      <c r="AB26" s="173">
        <v>3.1602096520752401</v>
      </c>
      <c r="AC26" s="13">
        <v>74.126785707119694</v>
      </c>
      <c r="AD26" s="173">
        <v>1.9254165650138</v>
      </c>
      <c r="AE26" s="13">
        <v>-10.542554069055299</v>
      </c>
      <c r="AF26" s="173">
        <v>2.9517645832845099</v>
      </c>
      <c r="AG26" s="13">
        <v>67.0460151336857</v>
      </c>
      <c r="AH26" s="173">
        <v>1.6374875489221501</v>
      </c>
      <c r="AI26" s="13">
        <v>80.676985315808594</v>
      </c>
      <c r="AJ26" s="173">
        <v>2.8241399359746202</v>
      </c>
      <c r="AK26" s="13">
        <v>69.891195527724904</v>
      </c>
      <c r="AL26" s="173">
        <v>4.1327591222167301</v>
      </c>
      <c r="AM26" s="13">
        <v>62.782068329134198</v>
      </c>
      <c r="AN26" s="173">
        <v>2.2059207541805899</v>
      </c>
      <c r="AO26" s="13">
        <v>-17.894916986674399</v>
      </c>
      <c r="AP26" s="173">
        <v>3.5411050778191102</v>
      </c>
      <c r="AQ26" s="13">
        <v>58.300462692783</v>
      </c>
      <c r="AR26" s="173">
        <v>1.59492609495902</v>
      </c>
      <c r="AS26" s="13">
        <v>62.083175421043997</v>
      </c>
      <c r="AT26" s="173">
        <v>3.2474618912955502</v>
      </c>
      <c r="AU26" s="13">
        <v>53.666202703994998</v>
      </c>
      <c r="AV26" s="173">
        <v>4.7840979785556499</v>
      </c>
      <c r="AW26" s="13">
        <v>58.070001905738003</v>
      </c>
      <c r="AX26" s="173">
        <v>2.0347186936952202</v>
      </c>
      <c r="AY26" s="13">
        <v>-4.0131735153059598</v>
      </c>
      <c r="AZ26" s="173">
        <v>3.8069377783079701</v>
      </c>
      <c r="BA26" s="13">
        <v>52.502434801510702</v>
      </c>
      <c r="BB26" s="173">
        <v>1.8254045135500001</v>
      </c>
      <c r="BC26" s="13">
        <v>51.561870699700798</v>
      </c>
      <c r="BD26" s="173">
        <v>3.5585027139543901</v>
      </c>
      <c r="BE26" s="13">
        <v>56.780745903883997</v>
      </c>
      <c r="BF26" s="173">
        <v>4.6091741292777204</v>
      </c>
      <c r="BG26" s="13">
        <v>51.408758717551997</v>
      </c>
      <c r="BH26" s="173">
        <v>2.3778346218816302</v>
      </c>
      <c r="BI26" s="13">
        <v>-0.153111982148815</v>
      </c>
      <c r="BJ26" s="173">
        <v>4.0835037250108801</v>
      </c>
      <c r="BK26" s="13">
        <v>60.344209746839802</v>
      </c>
      <c r="BL26" s="173">
        <v>1.6424899616594999</v>
      </c>
      <c r="BM26" s="13">
        <v>62.367148882424999</v>
      </c>
      <c r="BN26" s="173">
        <v>3.4824227759187498</v>
      </c>
      <c r="BO26" s="13">
        <v>60.815906540105601</v>
      </c>
      <c r="BP26" s="173">
        <v>4.4935405324115303</v>
      </c>
      <c r="BQ26" s="13">
        <v>59.2678567749698</v>
      </c>
      <c r="BR26" s="173">
        <v>2.1177675057599599</v>
      </c>
      <c r="BS26" s="13">
        <v>-3.0992921074552799</v>
      </c>
      <c r="BT26" s="173">
        <v>4.0966191239267902</v>
      </c>
      <c r="BU26" s="13">
        <v>63.057315476600202</v>
      </c>
      <c r="BV26" s="173">
        <v>1.69254146658639</v>
      </c>
      <c r="BW26" s="13">
        <v>66.523634584363094</v>
      </c>
      <c r="BX26" s="173">
        <v>3.3389123453925298</v>
      </c>
      <c r="BY26" s="13">
        <v>63.953625917379298</v>
      </c>
      <c r="BZ26" s="173">
        <v>4.2320376152431596</v>
      </c>
      <c r="CA26" s="13">
        <v>61.735257496667899</v>
      </c>
      <c r="CB26" s="173">
        <v>2.2612015859032701</v>
      </c>
      <c r="CC26" s="13">
        <v>-4.7883770876951601</v>
      </c>
      <c r="CD26" s="173">
        <v>3.8677732992113301</v>
      </c>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6"/>
    </row>
    <row r="27" spans="1:114" ht="12.95" customHeight="1" x14ac:dyDescent="0.2">
      <c r="A27" s="2" t="s">
        <v>355</v>
      </c>
      <c r="B27" s="12">
        <v>2</v>
      </c>
      <c r="C27" s="13">
        <v>56.259281041667101</v>
      </c>
      <c r="D27" s="173">
        <v>0.91020227577856505</v>
      </c>
      <c r="E27" s="13">
        <v>55.705211360942599</v>
      </c>
      <c r="F27" s="173">
        <v>1.60893557260091</v>
      </c>
      <c r="G27" s="13">
        <v>50.9824785024717</v>
      </c>
      <c r="H27" s="173">
        <v>2.6120708856013901</v>
      </c>
      <c r="I27" s="13">
        <v>57.518108571393903</v>
      </c>
      <c r="J27" s="173">
        <v>1.2278689497813999</v>
      </c>
      <c r="K27" s="13">
        <v>1.8128972104512999</v>
      </c>
      <c r="L27" s="173">
        <v>2.0782935680546601</v>
      </c>
      <c r="M27" s="13">
        <v>74.938455672735003</v>
      </c>
      <c r="N27" s="173">
        <v>0.71267614254844602</v>
      </c>
      <c r="O27" s="13">
        <v>85.144589119716201</v>
      </c>
      <c r="P27" s="173">
        <v>1.31407489791173</v>
      </c>
      <c r="Q27" s="13">
        <v>74.153755680320202</v>
      </c>
      <c r="R27" s="173">
        <v>2.07618111112496</v>
      </c>
      <c r="S27" s="13">
        <v>71.7373389966438</v>
      </c>
      <c r="T27" s="173">
        <v>0.98019818583531304</v>
      </c>
      <c r="U27" s="13">
        <v>-13.4072501230724</v>
      </c>
      <c r="V27" s="173">
        <v>1.6281469120599099</v>
      </c>
      <c r="W27" s="13">
        <v>69.788536219839997</v>
      </c>
      <c r="X27" s="173">
        <v>0.82090193232008202</v>
      </c>
      <c r="Y27" s="13">
        <v>67.542052851528396</v>
      </c>
      <c r="Z27" s="173">
        <v>1.4730841574225</v>
      </c>
      <c r="AA27" s="13">
        <v>67.840574344524796</v>
      </c>
      <c r="AB27" s="173">
        <v>2.1234698254689</v>
      </c>
      <c r="AC27" s="13">
        <v>70.950750765682301</v>
      </c>
      <c r="AD27" s="173">
        <v>1.00492358458169</v>
      </c>
      <c r="AE27" s="13">
        <v>3.40869791415389</v>
      </c>
      <c r="AF27" s="173">
        <v>1.5939115516770399</v>
      </c>
      <c r="AG27" s="13">
        <v>61.779175248143602</v>
      </c>
      <c r="AH27" s="173">
        <v>0.86720325986069402</v>
      </c>
      <c r="AI27" s="13">
        <v>68.482981179556006</v>
      </c>
      <c r="AJ27" s="173">
        <v>1.7324624560323501</v>
      </c>
      <c r="AK27" s="13">
        <v>62.2194638285265</v>
      </c>
      <c r="AL27" s="173">
        <v>2.16904752106664</v>
      </c>
      <c r="AM27" s="13">
        <v>59.251863005378702</v>
      </c>
      <c r="AN27" s="173">
        <v>1.07814553769585</v>
      </c>
      <c r="AO27" s="13">
        <v>-9.2311181741773698</v>
      </c>
      <c r="AP27" s="173">
        <v>1.93210882820536</v>
      </c>
      <c r="AQ27" s="13">
        <v>60.215569073546902</v>
      </c>
      <c r="AR27" s="173">
        <v>0.91801432322823895</v>
      </c>
      <c r="AS27" s="13">
        <v>57.156117242104102</v>
      </c>
      <c r="AT27" s="173">
        <v>1.9327388831441299</v>
      </c>
      <c r="AU27" s="13">
        <v>56.319471582354304</v>
      </c>
      <c r="AV27" s="173">
        <v>2.3715754059420799</v>
      </c>
      <c r="AW27" s="13">
        <v>62.138827332202098</v>
      </c>
      <c r="AX27" s="173">
        <v>1.04671098384272</v>
      </c>
      <c r="AY27" s="13">
        <v>4.9827100900980099</v>
      </c>
      <c r="AZ27" s="173">
        <v>2.1319429173042899</v>
      </c>
      <c r="BA27" s="13">
        <v>33.611390635638998</v>
      </c>
      <c r="BB27" s="173">
        <v>0.96832971627015796</v>
      </c>
      <c r="BC27" s="13">
        <v>31.3175799069537</v>
      </c>
      <c r="BD27" s="173">
        <v>1.6039590890678601</v>
      </c>
      <c r="BE27" s="13">
        <v>26.270029763166001</v>
      </c>
      <c r="BF27" s="173">
        <v>1.71817908425937</v>
      </c>
      <c r="BG27" s="13">
        <v>35.974834274073103</v>
      </c>
      <c r="BH27" s="173">
        <v>1.2074736035087099</v>
      </c>
      <c r="BI27" s="13">
        <v>4.65725436711943</v>
      </c>
      <c r="BJ27" s="173">
        <v>1.7201423958016699</v>
      </c>
      <c r="BK27" s="13">
        <v>63.966223453763703</v>
      </c>
      <c r="BL27" s="173">
        <v>0.92764210656215895</v>
      </c>
      <c r="BM27" s="13">
        <v>59.683079296414498</v>
      </c>
      <c r="BN27" s="173">
        <v>1.78669721086599</v>
      </c>
      <c r="BO27" s="13">
        <v>60.069473228218399</v>
      </c>
      <c r="BP27" s="173">
        <v>2.3090461995114699</v>
      </c>
      <c r="BQ27" s="13">
        <v>66.3660434445666</v>
      </c>
      <c r="BR27" s="173">
        <v>1.2019651192462899</v>
      </c>
      <c r="BS27" s="13">
        <v>6.6829641481521502</v>
      </c>
      <c r="BT27" s="173">
        <v>2.1850066546052198</v>
      </c>
      <c r="BU27" s="13">
        <v>54.040477384063898</v>
      </c>
      <c r="BV27" s="173">
        <v>0.93162587248836604</v>
      </c>
      <c r="BW27" s="13">
        <v>55.307440006153797</v>
      </c>
      <c r="BX27" s="173">
        <v>1.9835725296401101</v>
      </c>
      <c r="BY27" s="13">
        <v>49.706915821827899</v>
      </c>
      <c r="BZ27" s="173">
        <v>2.59000018243175</v>
      </c>
      <c r="CA27" s="13">
        <v>54.402427463211097</v>
      </c>
      <c r="CB27" s="173">
        <v>1.1147350356716901</v>
      </c>
      <c r="CC27" s="13">
        <v>-0.90501254294262901</v>
      </c>
      <c r="CD27" s="173">
        <v>2.1282170383063299</v>
      </c>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6"/>
    </row>
    <row r="28" spans="1:114" ht="12.95" customHeight="1" x14ac:dyDescent="0.2">
      <c r="A28" s="2" t="s">
        <v>356</v>
      </c>
      <c r="B28" s="12">
        <v>2</v>
      </c>
      <c r="C28" s="13">
        <v>46.412470927936198</v>
      </c>
      <c r="D28" s="173">
        <v>1.4950768738687901</v>
      </c>
      <c r="E28" s="13">
        <v>58.986146493181202</v>
      </c>
      <c r="F28" s="173">
        <v>3.6935471882152702</v>
      </c>
      <c r="G28" s="13">
        <v>47.9779003291221</v>
      </c>
      <c r="H28" s="173">
        <v>3.82876007642112</v>
      </c>
      <c r="I28" s="13">
        <v>43.158788229371098</v>
      </c>
      <c r="J28" s="173">
        <v>1.61829438462688</v>
      </c>
      <c r="K28" s="13">
        <v>-15.82735826381</v>
      </c>
      <c r="L28" s="173">
        <v>4.0066757050646702</v>
      </c>
      <c r="M28" s="13">
        <v>58.218492896457398</v>
      </c>
      <c r="N28" s="173">
        <v>1.5480335420285201</v>
      </c>
      <c r="O28" s="13">
        <v>73.796788449021705</v>
      </c>
      <c r="P28" s="173">
        <v>3.4233687615571702</v>
      </c>
      <c r="Q28" s="13">
        <v>64.862289425825907</v>
      </c>
      <c r="R28" s="173">
        <v>3.3753992386812901</v>
      </c>
      <c r="S28" s="13">
        <v>53.227885980008999</v>
      </c>
      <c r="T28" s="173">
        <v>1.79626593203951</v>
      </c>
      <c r="U28" s="13">
        <v>-20.568902469012698</v>
      </c>
      <c r="V28" s="173">
        <v>3.9411234862069802</v>
      </c>
      <c r="W28" s="13">
        <v>42.413711248796297</v>
      </c>
      <c r="X28" s="173">
        <v>1.35919395414362</v>
      </c>
      <c r="Y28" s="13">
        <v>41.9540282450806</v>
      </c>
      <c r="Z28" s="173">
        <v>3.5709598295693898</v>
      </c>
      <c r="AA28" s="13">
        <v>46.711141195738797</v>
      </c>
      <c r="AB28" s="173">
        <v>3.6056546142147998</v>
      </c>
      <c r="AC28" s="13">
        <v>41.4065649487315</v>
      </c>
      <c r="AD28" s="173">
        <v>1.4608015972067401</v>
      </c>
      <c r="AE28" s="13">
        <v>-0.54746329634903601</v>
      </c>
      <c r="AF28" s="173">
        <v>3.69355646459874</v>
      </c>
      <c r="AG28" s="13">
        <v>52.964782119917103</v>
      </c>
      <c r="AH28" s="173">
        <v>1.7595278977554301</v>
      </c>
      <c r="AI28" s="13">
        <v>69.997671585229</v>
      </c>
      <c r="AJ28" s="173">
        <v>3.2400408188408001</v>
      </c>
      <c r="AK28" s="13">
        <v>58.159327570319</v>
      </c>
      <c r="AL28" s="173">
        <v>4.2593039357433096</v>
      </c>
      <c r="AM28" s="13">
        <v>47.735099777871298</v>
      </c>
      <c r="AN28" s="173">
        <v>1.9742938589435599</v>
      </c>
      <c r="AO28" s="13">
        <v>-22.262571807357698</v>
      </c>
      <c r="AP28" s="173">
        <v>3.72697125898741</v>
      </c>
      <c r="AQ28" s="13">
        <v>41.472246322569099</v>
      </c>
      <c r="AR28" s="173">
        <v>1.92371577927219</v>
      </c>
      <c r="AS28" s="13">
        <v>46.561881690798003</v>
      </c>
      <c r="AT28" s="173">
        <v>4.4222011027412496</v>
      </c>
      <c r="AU28" s="13">
        <v>41.907659106795997</v>
      </c>
      <c r="AV28" s="173">
        <v>3.96979489553136</v>
      </c>
      <c r="AW28" s="13">
        <v>40.0762269907773</v>
      </c>
      <c r="AX28" s="173">
        <v>2.32575382895239</v>
      </c>
      <c r="AY28" s="13">
        <v>-6.4856547000207199</v>
      </c>
      <c r="AZ28" s="173">
        <v>4.5486679946698496</v>
      </c>
      <c r="BA28" s="13">
        <v>16.0638412779921</v>
      </c>
      <c r="BB28" s="173">
        <v>1.3843771669103799</v>
      </c>
      <c r="BC28" s="13">
        <v>17.882988567880201</v>
      </c>
      <c r="BD28" s="173">
        <v>3.0796676665811402</v>
      </c>
      <c r="BE28" s="13">
        <v>15.427153355463499</v>
      </c>
      <c r="BF28" s="173">
        <v>3.1464875123723699</v>
      </c>
      <c r="BG28" s="13">
        <v>15.7741909707463</v>
      </c>
      <c r="BH28" s="173">
        <v>1.6089802101817701</v>
      </c>
      <c r="BI28" s="13">
        <v>-2.1087975971339201</v>
      </c>
      <c r="BJ28" s="173">
        <v>3.5353104393833399</v>
      </c>
      <c r="BK28" s="13">
        <v>35.831602298449397</v>
      </c>
      <c r="BL28" s="173">
        <v>1.98833211041314</v>
      </c>
      <c r="BM28" s="13">
        <v>34.661998533929598</v>
      </c>
      <c r="BN28" s="173">
        <v>3.5853412249348202</v>
      </c>
      <c r="BO28" s="13">
        <v>33.6966261577792</v>
      </c>
      <c r="BP28" s="173">
        <v>3.8110752522032598</v>
      </c>
      <c r="BQ28" s="13">
        <v>36.606913827421501</v>
      </c>
      <c r="BR28" s="173">
        <v>2.4645632896005201</v>
      </c>
      <c r="BS28" s="13">
        <v>1.9449152934918901</v>
      </c>
      <c r="BT28" s="173">
        <v>4.21477520822559</v>
      </c>
      <c r="BU28" s="13">
        <v>34.9899588414793</v>
      </c>
      <c r="BV28" s="173">
        <v>1.5903180699127299</v>
      </c>
      <c r="BW28" s="13">
        <v>38.669312651771897</v>
      </c>
      <c r="BX28" s="173">
        <v>4.4205731373090602</v>
      </c>
      <c r="BY28" s="13">
        <v>30.9285099288245</v>
      </c>
      <c r="BZ28" s="173">
        <v>3.6879069200578098</v>
      </c>
      <c r="CA28" s="13">
        <v>34.893878560711002</v>
      </c>
      <c r="CB28" s="173">
        <v>1.73553232819325</v>
      </c>
      <c r="CC28" s="13">
        <v>-3.7754340910609199</v>
      </c>
      <c r="CD28" s="173">
        <v>4.4644315970833697</v>
      </c>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6"/>
    </row>
    <row r="29" spans="1:114" ht="12.95" customHeight="1" x14ac:dyDescent="0.2">
      <c r="A29" s="2" t="s">
        <v>357</v>
      </c>
      <c r="B29" s="12">
        <v>2</v>
      </c>
      <c r="C29" s="13">
        <v>67.857329704417793</v>
      </c>
      <c r="D29" s="173">
        <v>1.3184608428859299</v>
      </c>
      <c r="E29" s="13">
        <v>72.075465291781697</v>
      </c>
      <c r="F29" s="173">
        <v>2.6863163180309999</v>
      </c>
      <c r="G29" s="13">
        <v>66.234006778539495</v>
      </c>
      <c r="H29" s="173">
        <v>3.3464451101712398</v>
      </c>
      <c r="I29" s="13">
        <v>67.216091785287304</v>
      </c>
      <c r="J29" s="173">
        <v>1.5183140912385999</v>
      </c>
      <c r="K29" s="13">
        <v>-4.8593735064944097</v>
      </c>
      <c r="L29" s="173">
        <v>2.81418614386024</v>
      </c>
      <c r="M29" s="13">
        <v>71.576085122912204</v>
      </c>
      <c r="N29" s="173">
        <v>1.24096839762428</v>
      </c>
      <c r="O29" s="13">
        <v>77.409526835103804</v>
      </c>
      <c r="P29" s="173">
        <v>2.7479427267351899</v>
      </c>
      <c r="Q29" s="13">
        <v>75.410781391284104</v>
      </c>
      <c r="R29" s="173">
        <v>3.2338541843628299</v>
      </c>
      <c r="S29" s="13">
        <v>69.794590174987405</v>
      </c>
      <c r="T29" s="173">
        <v>1.3853737696774699</v>
      </c>
      <c r="U29" s="13">
        <v>-7.6149366601164097</v>
      </c>
      <c r="V29" s="173">
        <v>2.9279324228048602</v>
      </c>
      <c r="W29" s="13">
        <v>41.200574881378699</v>
      </c>
      <c r="X29" s="173">
        <v>1.4823183089083301</v>
      </c>
      <c r="Y29" s="13">
        <v>31.3018978499918</v>
      </c>
      <c r="Z29" s="173">
        <v>3.2429407107909598</v>
      </c>
      <c r="AA29" s="13">
        <v>39.597152246794401</v>
      </c>
      <c r="AB29" s="173">
        <v>3.47040233374176</v>
      </c>
      <c r="AC29" s="13">
        <v>43.956349546661798</v>
      </c>
      <c r="AD29" s="173">
        <v>1.5984375175278001</v>
      </c>
      <c r="AE29" s="13">
        <v>12.65445169667</v>
      </c>
      <c r="AF29" s="173">
        <v>3.3579313206775798</v>
      </c>
      <c r="AG29" s="13">
        <v>62.433928249848499</v>
      </c>
      <c r="AH29" s="173">
        <v>1.26725196604021</v>
      </c>
      <c r="AI29" s="13">
        <v>69.319978497269304</v>
      </c>
      <c r="AJ29" s="173">
        <v>2.98237706365504</v>
      </c>
      <c r="AK29" s="13">
        <v>65.223254637018698</v>
      </c>
      <c r="AL29" s="173">
        <v>3.24374556680374</v>
      </c>
      <c r="AM29" s="13">
        <v>60.7184668700598</v>
      </c>
      <c r="AN29" s="173">
        <v>1.4859296533414901</v>
      </c>
      <c r="AO29" s="13">
        <v>-8.6015116272095593</v>
      </c>
      <c r="AP29" s="173">
        <v>3.2934395341578702</v>
      </c>
      <c r="AQ29" s="13">
        <v>52.531337075892601</v>
      </c>
      <c r="AR29" s="173">
        <v>1.41620824392069</v>
      </c>
      <c r="AS29" s="13">
        <v>51.260634996442697</v>
      </c>
      <c r="AT29" s="173">
        <v>3.2117573116634599</v>
      </c>
      <c r="AU29" s="13">
        <v>53.246056571097</v>
      </c>
      <c r="AV29" s="173">
        <v>2.9338446509593901</v>
      </c>
      <c r="AW29" s="13">
        <v>53.510149570541998</v>
      </c>
      <c r="AX29" s="173">
        <v>1.5709373875269199</v>
      </c>
      <c r="AY29" s="13">
        <v>2.2495145740992499</v>
      </c>
      <c r="AZ29" s="173">
        <v>3.1749141849745501</v>
      </c>
      <c r="BA29" s="13">
        <v>33.888380694864701</v>
      </c>
      <c r="BB29" s="173">
        <v>1.7769978137183</v>
      </c>
      <c r="BC29" s="13">
        <v>33.201094141119</v>
      </c>
      <c r="BD29" s="173">
        <v>3.7267917835854298</v>
      </c>
      <c r="BE29" s="13">
        <v>37.524541626559198</v>
      </c>
      <c r="BF29" s="173">
        <v>3.24971065990088</v>
      </c>
      <c r="BG29" s="13">
        <v>33.733105246816798</v>
      </c>
      <c r="BH29" s="173">
        <v>1.8142896870690199</v>
      </c>
      <c r="BI29" s="13">
        <v>0.53201110569783305</v>
      </c>
      <c r="BJ29" s="173">
        <v>3.3619605798699101</v>
      </c>
      <c r="BK29" s="13">
        <v>51.443849026062701</v>
      </c>
      <c r="BL29" s="173">
        <v>1.36367450885964</v>
      </c>
      <c r="BM29" s="13">
        <v>47.587083003018002</v>
      </c>
      <c r="BN29" s="173">
        <v>3.1239058268240401</v>
      </c>
      <c r="BO29" s="13">
        <v>49.3658051572543</v>
      </c>
      <c r="BP29" s="173">
        <v>3.5304948644846301</v>
      </c>
      <c r="BQ29" s="13">
        <v>52.575058947753</v>
      </c>
      <c r="BR29" s="173">
        <v>1.57855248209876</v>
      </c>
      <c r="BS29" s="13">
        <v>4.9879759447349796</v>
      </c>
      <c r="BT29" s="173">
        <v>3.2379502663622199</v>
      </c>
      <c r="BU29" s="13">
        <v>54.189969774822302</v>
      </c>
      <c r="BV29" s="173">
        <v>1.3929804755524799</v>
      </c>
      <c r="BW29" s="13">
        <v>59.804854705418599</v>
      </c>
      <c r="BX29" s="173">
        <v>2.9716012142517201</v>
      </c>
      <c r="BY29" s="13">
        <v>54.832948857582203</v>
      </c>
      <c r="BZ29" s="173">
        <v>3.5277032975698299</v>
      </c>
      <c r="CA29" s="13">
        <v>52.715006131760497</v>
      </c>
      <c r="CB29" s="173">
        <v>1.6468461144079101</v>
      </c>
      <c r="CC29" s="13">
        <v>-7.0898485736580401</v>
      </c>
      <c r="CD29" s="173">
        <v>3.2629773941952802</v>
      </c>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6"/>
    </row>
    <row r="30" spans="1:114" ht="12.95" customHeight="1" x14ac:dyDescent="0.2">
      <c r="A30" s="2" t="s">
        <v>358</v>
      </c>
      <c r="B30" s="12">
        <v>2</v>
      </c>
      <c r="C30" s="13">
        <v>57.8357269384449</v>
      </c>
      <c r="D30" s="173">
        <v>1.3862511284234</v>
      </c>
      <c r="E30" s="13">
        <v>66.163825077184299</v>
      </c>
      <c r="F30" s="173">
        <v>3.1987850513601801</v>
      </c>
      <c r="G30" s="13">
        <v>60.251579719489101</v>
      </c>
      <c r="H30" s="173">
        <v>4.0077986939503303</v>
      </c>
      <c r="I30" s="13">
        <v>54.7549113905105</v>
      </c>
      <c r="J30" s="173">
        <v>1.5435022245389001</v>
      </c>
      <c r="K30" s="13">
        <v>-11.408913686673801</v>
      </c>
      <c r="L30" s="173">
        <v>3.07704068534265</v>
      </c>
      <c r="M30" s="13">
        <v>58.309767047385897</v>
      </c>
      <c r="N30" s="173">
        <v>1.3549400133057099</v>
      </c>
      <c r="O30" s="13">
        <v>66.647787677568303</v>
      </c>
      <c r="P30" s="173">
        <v>3.1767941431082898</v>
      </c>
      <c r="Q30" s="13">
        <v>63.954549125936602</v>
      </c>
      <c r="R30" s="173">
        <v>3.7201166235262701</v>
      </c>
      <c r="S30" s="13">
        <v>54.288497251644401</v>
      </c>
      <c r="T30" s="173">
        <v>1.54655716553536</v>
      </c>
      <c r="U30" s="13">
        <v>-12.359290425924</v>
      </c>
      <c r="V30" s="173">
        <v>3.3656015687933301</v>
      </c>
      <c r="W30" s="13">
        <v>54.515403920192398</v>
      </c>
      <c r="X30" s="173">
        <v>1.39998033718438</v>
      </c>
      <c r="Y30" s="13">
        <v>58.771567082793901</v>
      </c>
      <c r="Z30" s="173">
        <v>2.6785013899349002</v>
      </c>
      <c r="AA30" s="13">
        <v>53.473784539556902</v>
      </c>
      <c r="AB30" s="173">
        <v>4.5140285223210697</v>
      </c>
      <c r="AC30" s="13">
        <v>53.411828881182302</v>
      </c>
      <c r="AD30" s="173">
        <v>1.6410778671342501</v>
      </c>
      <c r="AE30" s="13">
        <v>-5.35973820161158</v>
      </c>
      <c r="AF30" s="173">
        <v>3.0211084205771299</v>
      </c>
      <c r="AG30" s="13">
        <v>62.124935955105599</v>
      </c>
      <c r="AH30" s="173">
        <v>1.43994048299585</v>
      </c>
      <c r="AI30" s="13">
        <v>66.582895886258299</v>
      </c>
      <c r="AJ30" s="173">
        <v>2.5725516317701098</v>
      </c>
      <c r="AK30" s="13">
        <v>69.608422758905107</v>
      </c>
      <c r="AL30" s="173">
        <v>3.67930404863738</v>
      </c>
      <c r="AM30" s="13">
        <v>59.061189115987403</v>
      </c>
      <c r="AN30" s="173">
        <v>1.6696231022762</v>
      </c>
      <c r="AO30" s="13">
        <v>-7.5217067702708897</v>
      </c>
      <c r="AP30" s="173">
        <v>2.8231461351820499</v>
      </c>
      <c r="AQ30" s="13">
        <v>53.249179224908602</v>
      </c>
      <c r="AR30" s="173">
        <v>1.4061669765112901</v>
      </c>
      <c r="AS30" s="13">
        <v>56.137820791544797</v>
      </c>
      <c r="AT30" s="173">
        <v>3.0004513782993998</v>
      </c>
      <c r="AU30" s="13">
        <v>56.220311555929896</v>
      </c>
      <c r="AV30" s="173">
        <v>3.4556811751624901</v>
      </c>
      <c r="AW30" s="13">
        <v>51.579705400938501</v>
      </c>
      <c r="AX30" s="173">
        <v>1.7166900538660099</v>
      </c>
      <c r="AY30" s="13">
        <v>-4.5581153906062504</v>
      </c>
      <c r="AZ30" s="173">
        <v>3.2054206638595999</v>
      </c>
      <c r="BA30" s="13">
        <v>33.736088526335102</v>
      </c>
      <c r="BB30" s="173">
        <v>1.81053362328943</v>
      </c>
      <c r="BC30" s="13">
        <v>37.297677622574298</v>
      </c>
      <c r="BD30" s="173">
        <v>3.2082889427308601</v>
      </c>
      <c r="BE30" s="13">
        <v>36.384773720236197</v>
      </c>
      <c r="BF30" s="173">
        <v>3.5884974879120999</v>
      </c>
      <c r="BG30" s="13">
        <v>32.221778065075299</v>
      </c>
      <c r="BH30" s="173">
        <v>1.9637366379258501</v>
      </c>
      <c r="BI30" s="13">
        <v>-5.0758995574990404</v>
      </c>
      <c r="BJ30" s="173">
        <v>3.4250803188277499</v>
      </c>
      <c r="BK30" s="13">
        <v>44.516658429150503</v>
      </c>
      <c r="BL30" s="173">
        <v>1.36565871221735</v>
      </c>
      <c r="BM30" s="13">
        <v>47.862411793191598</v>
      </c>
      <c r="BN30" s="173">
        <v>2.8824282076111598</v>
      </c>
      <c r="BO30" s="13">
        <v>42.4700683244141</v>
      </c>
      <c r="BP30" s="173">
        <v>3.08802523425926</v>
      </c>
      <c r="BQ30" s="13">
        <v>43.968179844489597</v>
      </c>
      <c r="BR30" s="173">
        <v>1.8326517151002599</v>
      </c>
      <c r="BS30" s="13">
        <v>-3.89423194870204</v>
      </c>
      <c r="BT30" s="173">
        <v>3.3048829895401202</v>
      </c>
      <c r="BU30" s="13">
        <v>50.866220130631099</v>
      </c>
      <c r="BV30" s="173">
        <v>1.3990450740085301</v>
      </c>
      <c r="BW30" s="13">
        <v>55.799724235917999</v>
      </c>
      <c r="BX30" s="173">
        <v>3.1407381561852898</v>
      </c>
      <c r="BY30" s="13">
        <v>57.084666038908402</v>
      </c>
      <c r="BZ30" s="173">
        <v>3.2412764531879001</v>
      </c>
      <c r="CA30" s="13">
        <v>47.7844648738212</v>
      </c>
      <c r="CB30" s="173">
        <v>1.7034440536573601</v>
      </c>
      <c r="CC30" s="13">
        <v>-8.0152593620967298</v>
      </c>
      <c r="CD30" s="173">
        <v>3.29798795470017</v>
      </c>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6"/>
    </row>
    <row r="31" spans="1:114" ht="12.95" customHeight="1" x14ac:dyDescent="0.2">
      <c r="A31" s="2" t="s">
        <v>359</v>
      </c>
      <c r="B31" s="12">
        <v>2</v>
      </c>
      <c r="C31" s="13">
        <v>39.814711842916303</v>
      </c>
      <c r="D31" s="173">
        <v>1.29668489604163</v>
      </c>
      <c r="E31" s="13">
        <v>65.379110654777307</v>
      </c>
      <c r="F31" s="173">
        <v>3.1141542049525102</v>
      </c>
      <c r="G31" s="13">
        <v>40.648791761341798</v>
      </c>
      <c r="H31" s="173">
        <v>3.4473090144436198</v>
      </c>
      <c r="I31" s="13">
        <v>35.485987645455999</v>
      </c>
      <c r="J31" s="173">
        <v>1.7041739206951001</v>
      </c>
      <c r="K31" s="13">
        <v>-29.8931230093213</v>
      </c>
      <c r="L31" s="173">
        <v>3.7574645993164801</v>
      </c>
      <c r="M31" s="13">
        <v>53.831046859694098</v>
      </c>
      <c r="N31" s="173">
        <v>1.3818012795489401</v>
      </c>
      <c r="O31" s="13">
        <v>80.055982565962594</v>
      </c>
      <c r="P31" s="173">
        <v>3.0582126806582899</v>
      </c>
      <c r="Q31" s="13">
        <v>62.498236443529201</v>
      </c>
      <c r="R31" s="173">
        <v>3.5077901657381099</v>
      </c>
      <c r="S31" s="13">
        <v>47.684687596687901</v>
      </c>
      <c r="T31" s="173">
        <v>1.52110928484262</v>
      </c>
      <c r="U31" s="13">
        <v>-32.3712949692747</v>
      </c>
      <c r="V31" s="173">
        <v>3.4851071498841302</v>
      </c>
      <c r="W31" s="13">
        <v>47.454481985472903</v>
      </c>
      <c r="X31" s="173">
        <v>1.3219294744278101</v>
      </c>
      <c r="Y31" s="13">
        <v>64.319372035925795</v>
      </c>
      <c r="Z31" s="173">
        <v>3.4395857580553999</v>
      </c>
      <c r="AA31" s="13">
        <v>48.421478566614098</v>
      </c>
      <c r="AB31" s="173">
        <v>3.5703559912932299</v>
      </c>
      <c r="AC31" s="13">
        <v>44.683340272983898</v>
      </c>
      <c r="AD31" s="173">
        <v>1.73160281479523</v>
      </c>
      <c r="AE31" s="13">
        <v>-19.636031762941901</v>
      </c>
      <c r="AF31" s="173">
        <v>4.1230129269204401</v>
      </c>
      <c r="AG31" s="13">
        <v>39.8091429986818</v>
      </c>
      <c r="AH31" s="173">
        <v>1.32422134486805</v>
      </c>
      <c r="AI31" s="13">
        <v>69.148803755007094</v>
      </c>
      <c r="AJ31" s="173">
        <v>3.3130769900999102</v>
      </c>
      <c r="AK31" s="13">
        <v>41.128140828470002</v>
      </c>
      <c r="AL31" s="173">
        <v>3.3200022758185601</v>
      </c>
      <c r="AM31" s="13">
        <v>34.982123165810101</v>
      </c>
      <c r="AN31" s="173">
        <v>1.4785978366518899</v>
      </c>
      <c r="AO31" s="13">
        <v>-34.166680589197</v>
      </c>
      <c r="AP31" s="173">
        <v>3.5911632745023399</v>
      </c>
      <c r="AQ31" s="13">
        <v>45.377971689649101</v>
      </c>
      <c r="AR31" s="173">
        <v>1.31164777076533</v>
      </c>
      <c r="AS31" s="13">
        <v>56.905317501227501</v>
      </c>
      <c r="AT31" s="173">
        <v>3.6642568422756501</v>
      </c>
      <c r="AU31" s="13">
        <v>44.167925892620602</v>
      </c>
      <c r="AV31" s="173">
        <v>3.59668870283451</v>
      </c>
      <c r="AW31" s="13">
        <v>44.1278322334541</v>
      </c>
      <c r="AX31" s="173">
        <v>1.5470540304414999</v>
      </c>
      <c r="AY31" s="13">
        <v>-12.777485267773301</v>
      </c>
      <c r="AZ31" s="173">
        <v>4.10781591680934</v>
      </c>
      <c r="BA31" s="13">
        <v>11.286207857785399</v>
      </c>
      <c r="BB31" s="173">
        <v>0.72665069533965498</v>
      </c>
      <c r="BC31" s="13">
        <v>22.948133077677099</v>
      </c>
      <c r="BD31" s="173">
        <v>3.4461530838262</v>
      </c>
      <c r="BE31" s="13">
        <v>10.219879524668</v>
      </c>
      <c r="BF31" s="173">
        <v>1.6652658757085099</v>
      </c>
      <c r="BG31" s="13">
        <v>9.6574616878924893</v>
      </c>
      <c r="BH31" s="173">
        <v>0.89557189770662304</v>
      </c>
      <c r="BI31" s="13">
        <v>-13.290671389784601</v>
      </c>
      <c r="BJ31" s="173">
        <v>3.7652017898549102</v>
      </c>
      <c r="BK31" s="13">
        <v>32.953009787692302</v>
      </c>
      <c r="BL31" s="173">
        <v>1.6188845865455299</v>
      </c>
      <c r="BM31" s="13">
        <v>44.681931549498799</v>
      </c>
      <c r="BN31" s="173">
        <v>4.14190440766785</v>
      </c>
      <c r="BO31" s="13">
        <v>34.184049778862999</v>
      </c>
      <c r="BP31" s="173">
        <v>3.4675271259959701</v>
      </c>
      <c r="BQ31" s="13">
        <v>31.0247408876604</v>
      </c>
      <c r="BR31" s="173">
        <v>1.8946958865771799</v>
      </c>
      <c r="BS31" s="13">
        <v>-13.657190661838399</v>
      </c>
      <c r="BT31" s="173">
        <v>4.5160243586741702</v>
      </c>
      <c r="BU31" s="13">
        <v>27.460387751883498</v>
      </c>
      <c r="BV31" s="173">
        <v>1.27592957982571</v>
      </c>
      <c r="BW31" s="13">
        <v>42.170928136877102</v>
      </c>
      <c r="BX31" s="173">
        <v>3.9213213946675798</v>
      </c>
      <c r="BY31" s="13">
        <v>28.198029358286298</v>
      </c>
      <c r="BZ31" s="173">
        <v>2.8852560397436302</v>
      </c>
      <c r="CA31" s="13">
        <v>24.854197103199301</v>
      </c>
      <c r="CB31" s="173">
        <v>1.5034371529581001</v>
      </c>
      <c r="CC31" s="13">
        <v>-17.316731033677801</v>
      </c>
      <c r="CD31" s="173">
        <v>4.1608017134969897</v>
      </c>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6"/>
    </row>
    <row r="32" spans="1:114" ht="12.95" customHeight="1" x14ac:dyDescent="0.2">
      <c r="A32" s="2" t="s">
        <v>360</v>
      </c>
      <c r="B32" s="12">
        <v>2</v>
      </c>
      <c r="C32" s="13">
        <v>91.375153893001198</v>
      </c>
      <c r="D32" s="173">
        <v>0.53210029881518495</v>
      </c>
      <c r="E32" s="13">
        <v>94.645974819615006</v>
      </c>
      <c r="F32" s="173">
        <v>1.5242388965573199</v>
      </c>
      <c r="G32" s="13">
        <v>91.363028224470796</v>
      </c>
      <c r="H32" s="173">
        <v>1.9111514414500801</v>
      </c>
      <c r="I32" s="13">
        <v>90.758156137955098</v>
      </c>
      <c r="J32" s="173">
        <v>0.64527671603131997</v>
      </c>
      <c r="K32" s="13">
        <v>-3.8878186816599398</v>
      </c>
      <c r="L32" s="173">
        <v>1.6394353008239899</v>
      </c>
      <c r="M32" s="13">
        <v>89.817573473440504</v>
      </c>
      <c r="N32" s="173">
        <v>0.68833304464436895</v>
      </c>
      <c r="O32" s="13">
        <v>94.371580755702396</v>
      </c>
      <c r="P32" s="173">
        <v>1.3231118764772301</v>
      </c>
      <c r="Q32" s="13">
        <v>89.430834412906293</v>
      </c>
      <c r="R32" s="173">
        <v>2.0465258443554499</v>
      </c>
      <c r="S32" s="13">
        <v>89.031696764147995</v>
      </c>
      <c r="T32" s="173">
        <v>0.78692798350645099</v>
      </c>
      <c r="U32" s="13">
        <v>-5.3398839915544301</v>
      </c>
      <c r="V32" s="173">
        <v>1.3488828749245001</v>
      </c>
      <c r="W32" s="13">
        <v>81.382080732294895</v>
      </c>
      <c r="X32" s="173">
        <v>0.92933054390091696</v>
      </c>
      <c r="Y32" s="13">
        <v>81.4990823576221</v>
      </c>
      <c r="Z32" s="173">
        <v>2.63691905303101</v>
      </c>
      <c r="AA32" s="13">
        <v>82.402671732733097</v>
      </c>
      <c r="AB32" s="173">
        <v>2.6134303661310501</v>
      </c>
      <c r="AC32" s="13">
        <v>81.044151903297802</v>
      </c>
      <c r="AD32" s="173">
        <v>1.1072069860549301</v>
      </c>
      <c r="AE32" s="13">
        <v>-0.45493045432432699</v>
      </c>
      <c r="AF32" s="173">
        <v>2.7960644550721998</v>
      </c>
      <c r="AG32" s="13">
        <v>83.862211399577802</v>
      </c>
      <c r="AH32" s="173">
        <v>0.95049823093188801</v>
      </c>
      <c r="AI32" s="13">
        <v>85.171338580474597</v>
      </c>
      <c r="AJ32" s="173">
        <v>2.4832959915711599</v>
      </c>
      <c r="AK32" s="13">
        <v>82.295066024750994</v>
      </c>
      <c r="AL32" s="173">
        <v>2.79508335500093</v>
      </c>
      <c r="AM32" s="13">
        <v>83.8281147436754</v>
      </c>
      <c r="AN32" s="173">
        <v>0.98475347217479803</v>
      </c>
      <c r="AO32" s="13">
        <v>-1.3432238367992799</v>
      </c>
      <c r="AP32" s="173">
        <v>2.6096298412831498</v>
      </c>
      <c r="AQ32" s="13">
        <v>71.937783672604994</v>
      </c>
      <c r="AR32" s="173">
        <v>1.5020800565119801</v>
      </c>
      <c r="AS32" s="13">
        <v>76.399675164647306</v>
      </c>
      <c r="AT32" s="173">
        <v>3.2142913267898101</v>
      </c>
      <c r="AU32" s="13">
        <v>71.845750872526594</v>
      </c>
      <c r="AV32" s="173">
        <v>2.9448239053543102</v>
      </c>
      <c r="AW32" s="13">
        <v>71.215911071375103</v>
      </c>
      <c r="AX32" s="173">
        <v>1.62292345753885</v>
      </c>
      <c r="AY32" s="13">
        <v>-5.1837640932721296</v>
      </c>
      <c r="AZ32" s="173">
        <v>2.9237686952022099</v>
      </c>
      <c r="BA32" s="13">
        <v>34.406331544102201</v>
      </c>
      <c r="BB32" s="173">
        <v>1.2150479679555299</v>
      </c>
      <c r="BC32" s="13">
        <v>42.010340797602701</v>
      </c>
      <c r="BD32" s="173">
        <v>3.5677843986285902</v>
      </c>
      <c r="BE32" s="13">
        <v>33.413318802785298</v>
      </c>
      <c r="BF32" s="173">
        <v>3.1892747070821001</v>
      </c>
      <c r="BG32" s="13">
        <v>33.048176776019197</v>
      </c>
      <c r="BH32" s="173">
        <v>1.37055727974569</v>
      </c>
      <c r="BI32" s="13">
        <v>-8.9621640215834795</v>
      </c>
      <c r="BJ32" s="173">
        <v>3.635142246305</v>
      </c>
      <c r="BK32" s="13">
        <v>76.888527946909903</v>
      </c>
      <c r="BL32" s="173">
        <v>1.34370496427341</v>
      </c>
      <c r="BM32" s="13">
        <v>77.117332873668403</v>
      </c>
      <c r="BN32" s="173">
        <v>2.9560517398028101</v>
      </c>
      <c r="BO32" s="13">
        <v>74.468371151113701</v>
      </c>
      <c r="BP32" s="173">
        <v>3.2767496018229401</v>
      </c>
      <c r="BQ32" s="13">
        <v>77.253644776537499</v>
      </c>
      <c r="BR32" s="173">
        <v>1.28973997913295</v>
      </c>
      <c r="BS32" s="13">
        <v>0.136311902869096</v>
      </c>
      <c r="BT32" s="173">
        <v>2.7677422358236701</v>
      </c>
      <c r="BU32" s="13">
        <v>84.352488251860507</v>
      </c>
      <c r="BV32" s="173">
        <v>0.85454413142129004</v>
      </c>
      <c r="BW32" s="13">
        <v>87.018502605499194</v>
      </c>
      <c r="BX32" s="173">
        <v>2.3853450741065001</v>
      </c>
      <c r="BY32" s="13">
        <v>86.363856809035397</v>
      </c>
      <c r="BZ32" s="173">
        <v>2.2171691177130501</v>
      </c>
      <c r="CA32" s="13">
        <v>83.493715579831601</v>
      </c>
      <c r="CB32" s="173">
        <v>1.0681826349727599</v>
      </c>
      <c r="CC32" s="13">
        <v>-3.52478702566756</v>
      </c>
      <c r="CD32" s="173">
        <v>2.63611796498521</v>
      </c>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6"/>
    </row>
    <row r="33" spans="1:114" ht="12.95" customHeight="1" x14ac:dyDescent="0.2">
      <c r="A33" s="2" t="s">
        <v>361</v>
      </c>
      <c r="B33" s="12">
        <v>2</v>
      </c>
      <c r="C33" s="13">
        <v>58.820193185166602</v>
      </c>
      <c r="D33" s="173">
        <v>2.0575202339387499</v>
      </c>
      <c r="E33" s="13">
        <v>67.361911433889702</v>
      </c>
      <c r="F33" s="173">
        <v>3.3424250188621101</v>
      </c>
      <c r="G33" s="13">
        <v>57.452151217907101</v>
      </c>
      <c r="H33" s="173">
        <v>4.4710562830813902</v>
      </c>
      <c r="I33" s="13">
        <v>54.985882950369898</v>
      </c>
      <c r="J33" s="173">
        <v>2.8891038000056302</v>
      </c>
      <c r="K33" s="13">
        <v>-12.376028483519701</v>
      </c>
      <c r="L33" s="173">
        <v>4.3448618375880903</v>
      </c>
      <c r="M33" s="13">
        <v>60.8220123544857</v>
      </c>
      <c r="N33" s="173">
        <v>2.2650214901245702</v>
      </c>
      <c r="O33" s="13">
        <v>66.067185988949504</v>
      </c>
      <c r="P33" s="173">
        <v>3.77179890098152</v>
      </c>
      <c r="Q33" s="13">
        <v>61.950475187240997</v>
      </c>
      <c r="R33" s="173">
        <v>5.0667627928241803</v>
      </c>
      <c r="S33" s="13">
        <v>57.4157121806902</v>
      </c>
      <c r="T33" s="173">
        <v>3.0726136399466002</v>
      </c>
      <c r="U33" s="13">
        <v>-8.6514738082592899</v>
      </c>
      <c r="V33" s="173">
        <v>4.6076886650488502</v>
      </c>
      <c r="W33" s="13">
        <v>63.033268730476799</v>
      </c>
      <c r="X33" s="173">
        <v>2.0963701911323902</v>
      </c>
      <c r="Y33" s="13">
        <v>72.367710116841394</v>
      </c>
      <c r="Z33" s="173">
        <v>3.2507017164206999</v>
      </c>
      <c r="AA33" s="13">
        <v>57.610023309734103</v>
      </c>
      <c r="AB33" s="173">
        <v>4.1134333629824296</v>
      </c>
      <c r="AC33" s="13">
        <v>59.387894239312601</v>
      </c>
      <c r="AD33" s="173">
        <v>3.1709701637924499</v>
      </c>
      <c r="AE33" s="13">
        <v>-12.9798158775288</v>
      </c>
      <c r="AF33" s="173">
        <v>4.7789383171110096</v>
      </c>
      <c r="AG33" s="13">
        <v>58.935012274071397</v>
      </c>
      <c r="AH33" s="173">
        <v>2.1062102742660298</v>
      </c>
      <c r="AI33" s="13">
        <v>66.732960565800894</v>
      </c>
      <c r="AJ33" s="173">
        <v>3.2861865733137998</v>
      </c>
      <c r="AK33" s="13">
        <v>67.7884201294234</v>
      </c>
      <c r="AL33" s="173">
        <v>3.8838569679098001</v>
      </c>
      <c r="AM33" s="13">
        <v>51.451134395741299</v>
      </c>
      <c r="AN33" s="173">
        <v>3.1773288661969099</v>
      </c>
      <c r="AO33" s="13">
        <v>-15.281826170059601</v>
      </c>
      <c r="AP33" s="173">
        <v>4.55960704972484</v>
      </c>
      <c r="AQ33" s="13">
        <v>58.442163362491598</v>
      </c>
      <c r="AR33" s="173">
        <v>2.1370035240315302</v>
      </c>
      <c r="AS33" s="13">
        <v>65.998050280265403</v>
      </c>
      <c r="AT33" s="173">
        <v>3.1573276188386301</v>
      </c>
      <c r="AU33" s="13">
        <v>56.2859876559111</v>
      </c>
      <c r="AV33" s="173">
        <v>4.5487545734635297</v>
      </c>
      <c r="AW33" s="13">
        <v>55.231843243616296</v>
      </c>
      <c r="AX33" s="173">
        <v>3.01312848443485</v>
      </c>
      <c r="AY33" s="13">
        <v>-10.766207036649099</v>
      </c>
      <c r="AZ33" s="173">
        <v>4.4769586791301403</v>
      </c>
      <c r="BA33" s="13">
        <v>43.383678115230303</v>
      </c>
      <c r="BB33" s="173">
        <v>2.3008367291795899</v>
      </c>
      <c r="BC33" s="13">
        <v>47.127516637264797</v>
      </c>
      <c r="BD33" s="173">
        <v>4.1304985999838397</v>
      </c>
      <c r="BE33" s="13">
        <v>41.651833536393099</v>
      </c>
      <c r="BF33" s="173">
        <v>4.8915830764827399</v>
      </c>
      <c r="BG33" s="13">
        <v>41.551145354760202</v>
      </c>
      <c r="BH33" s="173">
        <v>2.9333258810416298</v>
      </c>
      <c r="BI33" s="13">
        <v>-5.5763712825046001</v>
      </c>
      <c r="BJ33" s="173">
        <v>5.0455983178506196</v>
      </c>
      <c r="BK33" s="13">
        <v>46.301573288466898</v>
      </c>
      <c r="BL33" s="173">
        <v>2.1935747839230499</v>
      </c>
      <c r="BM33" s="13">
        <v>46.917102427606501</v>
      </c>
      <c r="BN33" s="173">
        <v>3.6462029907368798</v>
      </c>
      <c r="BO33" s="13">
        <v>42.311871913883301</v>
      </c>
      <c r="BP33" s="173">
        <v>4.7040723159112696</v>
      </c>
      <c r="BQ33" s="13">
        <v>47.172001792536399</v>
      </c>
      <c r="BR33" s="173">
        <v>3.2271169746289901</v>
      </c>
      <c r="BS33" s="13">
        <v>0.25489936492993998</v>
      </c>
      <c r="BT33" s="173">
        <v>4.9783186583532197</v>
      </c>
      <c r="BU33" s="13">
        <v>56.592746708882899</v>
      </c>
      <c r="BV33" s="173">
        <v>2.1272239058125</v>
      </c>
      <c r="BW33" s="13">
        <v>60.4407852004638</v>
      </c>
      <c r="BX33" s="173">
        <v>3.95450344134382</v>
      </c>
      <c r="BY33" s="13">
        <v>56.5031540468838</v>
      </c>
      <c r="BZ33" s="173">
        <v>4.2994943871648204</v>
      </c>
      <c r="CA33" s="13">
        <v>54.3221160360524</v>
      </c>
      <c r="CB33" s="173">
        <v>2.9906238895339898</v>
      </c>
      <c r="CC33" s="13">
        <v>-6.11866916441135</v>
      </c>
      <c r="CD33" s="173">
        <v>5.18269399218185</v>
      </c>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6"/>
    </row>
    <row r="34" spans="1:114" ht="12.95" customHeight="1" x14ac:dyDescent="0.2">
      <c r="A34" s="2" t="s">
        <v>362</v>
      </c>
      <c r="B34" s="12">
        <v>2</v>
      </c>
      <c r="C34" s="13">
        <v>77.207025561800805</v>
      </c>
      <c r="D34" s="173">
        <v>1.4799254210248001</v>
      </c>
      <c r="E34" s="13">
        <v>84.025441364512602</v>
      </c>
      <c r="F34" s="173">
        <v>2.5762594065290698</v>
      </c>
      <c r="G34" s="13">
        <v>73.902362249052601</v>
      </c>
      <c r="H34" s="173">
        <v>4.8318636779258997</v>
      </c>
      <c r="I34" s="13">
        <v>74.043524916200198</v>
      </c>
      <c r="J34" s="173">
        <v>1.8552568079749201</v>
      </c>
      <c r="K34" s="13">
        <v>-9.9819164483123792</v>
      </c>
      <c r="L34" s="173">
        <v>2.76928180258898</v>
      </c>
      <c r="M34" s="13">
        <v>82.653403396252898</v>
      </c>
      <c r="N34" s="173">
        <v>1.0298846367980901</v>
      </c>
      <c r="O34" s="13">
        <v>92.740133947838501</v>
      </c>
      <c r="P34" s="173">
        <v>1.6099593482400001</v>
      </c>
      <c r="Q34" s="13">
        <v>82.989640566990801</v>
      </c>
      <c r="R34" s="173">
        <v>2.7228346021800802</v>
      </c>
      <c r="S34" s="13">
        <v>78.365978014906602</v>
      </c>
      <c r="T34" s="173">
        <v>1.43153465799292</v>
      </c>
      <c r="U34" s="13">
        <v>-14.374155932931901</v>
      </c>
      <c r="V34" s="173">
        <v>2.0832280965849499</v>
      </c>
      <c r="W34" s="13">
        <v>76.585678980375206</v>
      </c>
      <c r="X34" s="173">
        <v>1.2280968209799701</v>
      </c>
      <c r="Y34" s="13">
        <v>77.290427532401097</v>
      </c>
      <c r="Z34" s="173">
        <v>3.3418454950429699</v>
      </c>
      <c r="AA34" s="13">
        <v>71.665210863951103</v>
      </c>
      <c r="AB34" s="173">
        <v>3.3651703931217098</v>
      </c>
      <c r="AC34" s="13">
        <v>76.629361800776906</v>
      </c>
      <c r="AD34" s="173">
        <v>1.60594874673441</v>
      </c>
      <c r="AE34" s="13">
        <v>-0.66106573162420501</v>
      </c>
      <c r="AF34" s="173">
        <v>3.75215404644013</v>
      </c>
      <c r="AG34" s="13">
        <v>76.855803040730393</v>
      </c>
      <c r="AH34" s="173">
        <v>1.20902504165734</v>
      </c>
      <c r="AI34" s="13">
        <v>84.607235700595595</v>
      </c>
      <c r="AJ34" s="173">
        <v>2.1947312796369798</v>
      </c>
      <c r="AK34" s="13">
        <v>71.877587789292605</v>
      </c>
      <c r="AL34" s="173">
        <v>3.6097083019503402</v>
      </c>
      <c r="AM34" s="13">
        <v>74.066011494472093</v>
      </c>
      <c r="AN34" s="173">
        <v>1.8083888896072</v>
      </c>
      <c r="AO34" s="13">
        <v>-10.5412242061235</v>
      </c>
      <c r="AP34" s="173">
        <v>2.83311713987012</v>
      </c>
      <c r="AQ34" s="13">
        <v>61.139318711749802</v>
      </c>
      <c r="AR34" s="173">
        <v>1.30073998501706</v>
      </c>
      <c r="AS34" s="13">
        <v>64.613859531043403</v>
      </c>
      <c r="AT34" s="173">
        <v>3.5202031963165998</v>
      </c>
      <c r="AU34" s="13">
        <v>58.880635328960899</v>
      </c>
      <c r="AV34" s="173">
        <v>3.2450572602379899</v>
      </c>
      <c r="AW34" s="13">
        <v>58.6183397363681</v>
      </c>
      <c r="AX34" s="173">
        <v>1.90734166527384</v>
      </c>
      <c r="AY34" s="13">
        <v>-5.9955197946752898</v>
      </c>
      <c r="AZ34" s="173">
        <v>4.0351183378354598</v>
      </c>
      <c r="BA34" s="13">
        <v>40.873593086930804</v>
      </c>
      <c r="BB34" s="173">
        <v>1.4668791406469599</v>
      </c>
      <c r="BC34" s="13">
        <v>44.845051490482597</v>
      </c>
      <c r="BD34" s="173">
        <v>3.32130114415251</v>
      </c>
      <c r="BE34" s="13">
        <v>38.213103237235998</v>
      </c>
      <c r="BF34" s="173">
        <v>3.1849176854232599</v>
      </c>
      <c r="BG34" s="13">
        <v>38.582541093020403</v>
      </c>
      <c r="BH34" s="173">
        <v>1.60622096228343</v>
      </c>
      <c r="BI34" s="13">
        <v>-6.2625103974621901</v>
      </c>
      <c r="BJ34" s="173">
        <v>3.6847492987811798</v>
      </c>
      <c r="BK34" s="13">
        <v>67.919181364835097</v>
      </c>
      <c r="BL34" s="173">
        <v>1.4923656160637599</v>
      </c>
      <c r="BM34" s="13">
        <v>65.284458262565806</v>
      </c>
      <c r="BN34" s="173">
        <v>3.58169456245118</v>
      </c>
      <c r="BO34" s="13">
        <v>61.0373324543758</v>
      </c>
      <c r="BP34" s="173">
        <v>3.5745298553370599</v>
      </c>
      <c r="BQ34" s="13">
        <v>68.404917904513695</v>
      </c>
      <c r="BR34" s="173">
        <v>2.0980827109151101</v>
      </c>
      <c r="BS34" s="13">
        <v>3.1204596419478001</v>
      </c>
      <c r="BT34" s="173">
        <v>4.3024941805663302</v>
      </c>
      <c r="BU34" s="13">
        <v>74.116901099469302</v>
      </c>
      <c r="BV34" s="173">
        <v>1.46643352928381</v>
      </c>
      <c r="BW34" s="13">
        <v>73.956660847238993</v>
      </c>
      <c r="BX34" s="173">
        <v>2.99391467940085</v>
      </c>
      <c r="BY34" s="13">
        <v>68.555693843487305</v>
      </c>
      <c r="BZ34" s="173">
        <v>3.5586025734680402</v>
      </c>
      <c r="CA34" s="13">
        <v>74.342787894763703</v>
      </c>
      <c r="CB34" s="173">
        <v>1.75255300635399</v>
      </c>
      <c r="CC34" s="13">
        <v>0.38612704752462401</v>
      </c>
      <c r="CD34" s="173">
        <v>3.2524342643298598</v>
      </c>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6"/>
    </row>
    <row r="35" spans="1:114" ht="12.95" customHeight="1" x14ac:dyDescent="0.2">
      <c r="A35" s="2" t="s">
        <v>363</v>
      </c>
      <c r="B35" s="12">
        <v>2</v>
      </c>
      <c r="C35" s="13">
        <v>71.968445136638806</v>
      </c>
      <c r="D35" s="173">
        <v>1.18987002545341</v>
      </c>
      <c r="E35" s="13">
        <v>78.982451961316499</v>
      </c>
      <c r="F35" s="173">
        <v>2.9911614814671901</v>
      </c>
      <c r="G35" s="13">
        <v>72.804932352665702</v>
      </c>
      <c r="H35" s="173">
        <v>2.6844533953426701</v>
      </c>
      <c r="I35" s="13">
        <v>69.734848964626494</v>
      </c>
      <c r="J35" s="173">
        <v>1.4484253350555401</v>
      </c>
      <c r="K35" s="13">
        <v>-9.2476029966899596</v>
      </c>
      <c r="L35" s="173">
        <v>3.4152596822438599</v>
      </c>
      <c r="M35" s="13">
        <v>69.794455556936001</v>
      </c>
      <c r="N35" s="173">
        <v>1.11719985531138</v>
      </c>
      <c r="O35" s="13">
        <v>76.648421625282495</v>
      </c>
      <c r="P35" s="173">
        <v>3.0574157699471298</v>
      </c>
      <c r="Q35" s="13">
        <v>72.978479840769893</v>
      </c>
      <c r="R35" s="173">
        <v>2.14101274895358</v>
      </c>
      <c r="S35" s="13">
        <v>66.867614053212094</v>
      </c>
      <c r="T35" s="173">
        <v>1.35567208486347</v>
      </c>
      <c r="U35" s="13">
        <v>-9.7808075720703993</v>
      </c>
      <c r="V35" s="173">
        <v>3.3136174937830098</v>
      </c>
      <c r="W35" s="13">
        <v>72.940326301520599</v>
      </c>
      <c r="X35" s="173">
        <v>1.19023550048917</v>
      </c>
      <c r="Y35" s="13">
        <v>74.881397210207197</v>
      </c>
      <c r="Z35" s="173">
        <v>2.3937913941571201</v>
      </c>
      <c r="AA35" s="13">
        <v>73.7085936553447</v>
      </c>
      <c r="AB35" s="173">
        <v>2.42427340492792</v>
      </c>
      <c r="AC35" s="13">
        <v>71.973741048335398</v>
      </c>
      <c r="AD35" s="173">
        <v>1.57259647805818</v>
      </c>
      <c r="AE35" s="13">
        <v>-2.90765616187181</v>
      </c>
      <c r="AF35" s="173">
        <v>2.85355581151072</v>
      </c>
      <c r="AG35" s="13">
        <v>74.626410646038295</v>
      </c>
      <c r="AH35" s="173">
        <v>0.91821647097343495</v>
      </c>
      <c r="AI35" s="13">
        <v>83.681074023145499</v>
      </c>
      <c r="AJ35" s="173">
        <v>1.8568839686277201</v>
      </c>
      <c r="AK35" s="13">
        <v>74.683359953002807</v>
      </c>
      <c r="AL35" s="173">
        <v>1.8134882822979299</v>
      </c>
      <c r="AM35" s="13">
        <v>72.075963922827896</v>
      </c>
      <c r="AN35" s="173">
        <v>1.2266972700108201</v>
      </c>
      <c r="AO35" s="13">
        <v>-11.6051101003175</v>
      </c>
      <c r="AP35" s="173">
        <v>2.2711407110945099</v>
      </c>
      <c r="AQ35" s="13">
        <v>73.754343750047596</v>
      </c>
      <c r="AR35" s="173">
        <v>0.98839423630804202</v>
      </c>
      <c r="AS35" s="13">
        <v>76.518564735251204</v>
      </c>
      <c r="AT35" s="173">
        <v>2.1488751372852901</v>
      </c>
      <c r="AU35" s="13">
        <v>73.538067213214902</v>
      </c>
      <c r="AV35" s="173">
        <v>2.3126302155753402</v>
      </c>
      <c r="AW35" s="13">
        <v>72.919112220689698</v>
      </c>
      <c r="AX35" s="173">
        <v>1.2731986112034299</v>
      </c>
      <c r="AY35" s="13">
        <v>-3.5994525145615199</v>
      </c>
      <c r="AZ35" s="173">
        <v>2.4025304385583399</v>
      </c>
      <c r="BA35" s="13">
        <v>46.991290032366202</v>
      </c>
      <c r="BB35" s="173">
        <v>1.19287530225228</v>
      </c>
      <c r="BC35" s="13">
        <v>49.056519445770803</v>
      </c>
      <c r="BD35" s="173">
        <v>2.3842936607006702</v>
      </c>
      <c r="BE35" s="13">
        <v>48.885922431167998</v>
      </c>
      <c r="BF35" s="173">
        <v>2.6680306395786202</v>
      </c>
      <c r="BG35" s="13">
        <v>45.424690731570202</v>
      </c>
      <c r="BH35" s="173">
        <v>1.69594560257656</v>
      </c>
      <c r="BI35" s="13">
        <v>-3.6318287142005898</v>
      </c>
      <c r="BJ35" s="173">
        <v>2.9977447818047001</v>
      </c>
      <c r="BK35" s="13">
        <v>64.924284796646006</v>
      </c>
      <c r="BL35" s="173">
        <v>1.1791215167240301</v>
      </c>
      <c r="BM35" s="13">
        <v>68.435918347621893</v>
      </c>
      <c r="BN35" s="173">
        <v>3.1350016060872599</v>
      </c>
      <c r="BO35" s="13">
        <v>65.688560069711798</v>
      </c>
      <c r="BP35" s="173">
        <v>2.5387129746560002</v>
      </c>
      <c r="BQ35" s="13">
        <v>63.617123313645799</v>
      </c>
      <c r="BR35" s="173">
        <v>1.62613751712231</v>
      </c>
      <c r="BS35" s="13">
        <v>-4.8187950339760803</v>
      </c>
      <c r="BT35" s="173">
        <v>3.5905441050478202</v>
      </c>
      <c r="BU35" s="13">
        <v>70.012987152340699</v>
      </c>
      <c r="BV35" s="173">
        <v>1.2774317053909201</v>
      </c>
      <c r="BW35" s="13">
        <v>76.957949240603796</v>
      </c>
      <c r="BX35" s="173">
        <v>2.13185508174488</v>
      </c>
      <c r="BY35" s="13">
        <v>69.3490339490548</v>
      </c>
      <c r="BZ35" s="173">
        <v>2.55638466539527</v>
      </c>
      <c r="CA35" s="13">
        <v>68.178570142961902</v>
      </c>
      <c r="CB35" s="173">
        <v>1.52680522311442</v>
      </c>
      <c r="CC35" s="13">
        <v>-8.7793790976419501</v>
      </c>
      <c r="CD35" s="173">
        <v>2.4931677807814001</v>
      </c>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6"/>
    </row>
    <row r="36" spans="1:114" ht="12.95" customHeight="1" x14ac:dyDescent="0.2">
      <c r="A36" s="2" t="s">
        <v>364</v>
      </c>
      <c r="B36" s="12">
        <v>2</v>
      </c>
      <c r="C36" s="13">
        <v>80.858772669637105</v>
      </c>
      <c r="D36" s="173">
        <v>0.90058280594795204</v>
      </c>
      <c r="E36" s="13">
        <v>83.991607922500805</v>
      </c>
      <c r="F36" s="173">
        <v>1.9436810997271901</v>
      </c>
      <c r="G36" s="13">
        <v>80.831978641052004</v>
      </c>
      <c r="H36" s="173">
        <v>2.0950020885737599</v>
      </c>
      <c r="I36" s="13">
        <v>80.018168904624304</v>
      </c>
      <c r="J36" s="173">
        <v>1.27317254668183</v>
      </c>
      <c r="K36" s="13">
        <v>-3.9734390178764301</v>
      </c>
      <c r="L36" s="173">
        <v>2.4124692459237802</v>
      </c>
      <c r="M36" s="13">
        <v>83.162296486704193</v>
      </c>
      <c r="N36" s="173">
        <v>0.94351227147182604</v>
      </c>
      <c r="O36" s="13">
        <v>89.757976894984793</v>
      </c>
      <c r="P36" s="173">
        <v>1.6191557932161</v>
      </c>
      <c r="Q36" s="13">
        <v>83.222190364569101</v>
      </c>
      <c r="R36" s="173">
        <v>1.87636452204861</v>
      </c>
      <c r="S36" s="13">
        <v>81.105272176726203</v>
      </c>
      <c r="T36" s="173">
        <v>1.24965359351433</v>
      </c>
      <c r="U36" s="13">
        <v>-8.6527047182585299</v>
      </c>
      <c r="V36" s="173">
        <v>2.0254151280523902</v>
      </c>
      <c r="W36" s="13">
        <v>75.830420535953706</v>
      </c>
      <c r="X36" s="173">
        <v>0.97201925949107104</v>
      </c>
      <c r="Y36" s="13">
        <v>82.444110532870098</v>
      </c>
      <c r="Z36" s="173">
        <v>2.0037574920918599</v>
      </c>
      <c r="AA36" s="13">
        <v>74.487049123797107</v>
      </c>
      <c r="AB36" s="173">
        <v>2.3793873211853001</v>
      </c>
      <c r="AC36" s="13">
        <v>74.164540218894899</v>
      </c>
      <c r="AD36" s="173">
        <v>1.1589370132302901</v>
      </c>
      <c r="AE36" s="13">
        <v>-8.2795703139752099</v>
      </c>
      <c r="AF36" s="173">
        <v>2.3190078955914402</v>
      </c>
      <c r="AG36" s="13">
        <v>60.789324928998397</v>
      </c>
      <c r="AH36" s="173">
        <v>1.1400777461681499</v>
      </c>
      <c r="AI36" s="13">
        <v>69.434600044945896</v>
      </c>
      <c r="AJ36" s="173">
        <v>2.6235446858898901</v>
      </c>
      <c r="AK36" s="13">
        <v>64.890634842852194</v>
      </c>
      <c r="AL36" s="173">
        <v>2.4168961289968598</v>
      </c>
      <c r="AM36" s="13">
        <v>56.850129402887298</v>
      </c>
      <c r="AN36" s="173">
        <v>1.5757143648993801</v>
      </c>
      <c r="AO36" s="13">
        <v>-12.5844706420586</v>
      </c>
      <c r="AP36" s="173">
        <v>3.2419657743583499</v>
      </c>
      <c r="AQ36" s="13">
        <v>68.643028560362495</v>
      </c>
      <c r="AR36" s="173">
        <v>1.1689956824768399</v>
      </c>
      <c r="AS36" s="13">
        <v>71.911629272468105</v>
      </c>
      <c r="AT36" s="173">
        <v>2.2558660373746502</v>
      </c>
      <c r="AU36" s="13">
        <v>65.508714371258804</v>
      </c>
      <c r="AV36" s="173">
        <v>2.2679873873409999</v>
      </c>
      <c r="AW36" s="13">
        <v>68.748369734038903</v>
      </c>
      <c r="AX36" s="173">
        <v>1.4929671128685</v>
      </c>
      <c r="AY36" s="13">
        <v>-3.1632595384292701</v>
      </c>
      <c r="AZ36" s="173">
        <v>2.55900889817537</v>
      </c>
      <c r="BA36" s="13">
        <v>31.391062538563801</v>
      </c>
      <c r="BB36" s="173">
        <v>1.06045593888848</v>
      </c>
      <c r="BC36" s="13">
        <v>36.208420689017402</v>
      </c>
      <c r="BD36" s="173">
        <v>2.4809381768930301</v>
      </c>
      <c r="BE36" s="13">
        <v>30.337703456801101</v>
      </c>
      <c r="BF36" s="173">
        <v>2.4720025793703599</v>
      </c>
      <c r="BG36" s="13">
        <v>30.3024318535643</v>
      </c>
      <c r="BH36" s="173">
        <v>1.42321063063234</v>
      </c>
      <c r="BI36" s="13">
        <v>-5.9059888354530896</v>
      </c>
      <c r="BJ36" s="173">
        <v>3.0351320066583201</v>
      </c>
      <c r="BK36" s="13">
        <v>70.777480569801995</v>
      </c>
      <c r="BL36" s="173">
        <v>1.1658218913519101</v>
      </c>
      <c r="BM36" s="13">
        <v>73.691399032179604</v>
      </c>
      <c r="BN36" s="173">
        <v>2.3985880794948402</v>
      </c>
      <c r="BO36" s="13">
        <v>69.212375044317696</v>
      </c>
      <c r="BP36" s="173">
        <v>2.4173816436926301</v>
      </c>
      <c r="BQ36" s="13">
        <v>70.225933761934598</v>
      </c>
      <c r="BR36" s="173">
        <v>1.4436639536712501</v>
      </c>
      <c r="BS36" s="13">
        <v>-3.4654652702450202</v>
      </c>
      <c r="BT36" s="173">
        <v>2.6930554065057102</v>
      </c>
      <c r="BU36" s="13">
        <v>55.674904722152299</v>
      </c>
      <c r="BV36" s="173">
        <v>1.36625563482797</v>
      </c>
      <c r="BW36" s="13">
        <v>59.491044285736002</v>
      </c>
      <c r="BX36" s="173">
        <v>2.6109454142728401</v>
      </c>
      <c r="BY36" s="13">
        <v>52.5346365503082</v>
      </c>
      <c r="BZ36" s="173">
        <v>2.8468321240701799</v>
      </c>
      <c r="CA36" s="13">
        <v>55.448007374341003</v>
      </c>
      <c r="CB36" s="173">
        <v>1.5949835026521699</v>
      </c>
      <c r="CC36" s="13">
        <v>-4.04303691139501</v>
      </c>
      <c r="CD36" s="173">
        <v>2.8065572562419598</v>
      </c>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6"/>
    </row>
    <row r="37" spans="1:114" ht="12.95" customHeight="1" x14ac:dyDescent="0.2">
      <c r="A37" s="2" t="s">
        <v>365</v>
      </c>
      <c r="B37" s="12">
        <v>2</v>
      </c>
      <c r="C37" s="13">
        <v>93.448098241795293</v>
      </c>
      <c r="D37" s="173">
        <v>0.44872062284860098</v>
      </c>
      <c r="E37" s="13">
        <v>94.289781035008701</v>
      </c>
      <c r="F37" s="173">
        <v>0.90517511700154996</v>
      </c>
      <c r="G37" s="13">
        <v>95.351810398682204</v>
      </c>
      <c r="H37" s="173">
        <v>0.79172246846775896</v>
      </c>
      <c r="I37" s="13">
        <v>92.445642432146101</v>
      </c>
      <c r="J37" s="173">
        <v>0.65029720294580096</v>
      </c>
      <c r="K37" s="13">
        <v>-1.8441386028625599</v>
      </c>
      <c r="L37" s="173">
        <v>1.0884923158690001</v>
      </c>
      <c r="M37" s="13">
        <v>94.484276492733599</v>
      </c>
      <c r="N37" s="173">
        <v>0.39569142834941501</v>
      </c>
      <c r="O37" s="13">
        <v>94.0658076676863</v>
      </c>
      <c r="P37" s="173">
        <v>0.87360728848031899</v>
      </c>
      <c r="Q37" s="13">
        <v>94.631082653877996</v>
      </c>
      <c r="R37" s="173">
        <v>1.1242067093961201</v>
      </c>
      <c r="S37" s="13">
        <v>94.542341634612796</v>
      </c>
      <c r="T37" s="173">
        <v>0.51423332944395606</v>
      </c>
      <c r="U37" s="13">
        <v>0.47653396692649602</v>
      </c>
      <c r="V37" s="173">
        <v>0.95175705757969897</v>
      </c>
      <c r="W37" s="13">
        <v>93.608547914508407</v>
      </c>
      <c r="X37" s="173">
        <v>0.47868433949780997</v>
      </c>
      <c r="Y37" s="13">
        <v>93.759616887070905</v>
      </c>
      <c r="Z37" s="173">
        <v>0.87659731273710695</v>
      </c>
      <c r="AA37" s="13">
        <v>93.124592111557803</v>
      </c>
      <c r="AB37" s="173">
        <v>1.35130259524969</v>
      </c>
      <c r="AC37" s="13">
        <v>93.643982587774801</v>
      </c>
      <c r="AD37" s="173">
        <v>0.588076058945462</v>
      </c>
      <c r="AE37" s="13">
        <v>-0.11563429929616099</v>
      </c>
      <c r="AF37" s="173">
        <v>1.0401597703371901</v>
      </c>
      <c r="AG37" s="13">
        <v>89.942089467389494</v>
      </c>
      <c r="AH37" s="173">
        <v>0.59853592471291295</v>
      </c>
      <c r="AI37" s="13">
        <v>90.658839767977099</v>
      </c>
      <c r="AJ37" s="173">
        <v>1.3398348072964099</v>
      </c>
      <c r="AK37" s="13">
        <v>89.358269735504706</v>
      </c>
      <c r="AL37" s="173">
        <v>1.2469351188012301</v>
      </c>
      <c r="AM37" s="13">
        <v>89.540670988042194</v>
      </c>
      <c r="AN37" s="173">
        <v>0.74569409388624597</v>
      </c>
      <c r="AO37" s="13">
        <v>-1.11816877993493</v>
      </c>
      <c r="AP37" s="173">
        <v>1.4905017436789201</v>
      </c>
      <c r="AQ37" s="13">
        <v>83.246048924779501</v>
      </c>
      <c r="AR37" s="173">
        <v>0.88636947266186095</v>
      </c>
      <c r="AS37" s="13">
        <v>81.601955608119894</v>
      </c>
      <c r="AT37" s="173">
        <v>1.5919046993441699</v>
      </c>
      <c r="AU37" s="13">
        <v>82.161599531600601</v>
      </c>
      <c r="AV37" s="173">
        <v>2.30145174563593</v>
      </c>
      <c r="AW37" s="13">
        <v>83.795182123493205</v>
      </c>
      <c r="AX37" s="173">
        <v>1.05577703195691</v>
      </c>
      <c r="AY37" s="13">
        <v>2.1932265153733099</v>
      </c>
      <c r="AZ37" s="173">
        <v>1.7532123223304299</v>
      </c>
      <c r="BA37" s="13">
        <v>63.598506632165503</v>
      </c>
      <c r="BB37" s="173">
        <v>1.1680875270036399</v>
      </c>
      <c r="BC37" s="13">
        <v>63.452309172527798</v>
      </c>
      <c r="BD37" s="173">
        <v>1.8582864159225301</v>
      </c>
      <c r="BE37" s="13">
        <v>63.502338358232201</v>
      </c>
      <c r="BF37" s="173">
        <v>2.7196085416304201</v>
      </c>
      <c r="BG37" s="13">
        <v>63.415743776403403</v>
      </c>
      <c r="BH37" s="173">
        <v>1.42651839747996</v>
      </c>
      <c r="BI37" s="13">
        <v>-3.6565396124409198E-2</v>
      </c>
      <c r="BJ37" s="173">
        <v>1.9908564140076499</v>
      </c>
      <c r="BK37" s="13">
        <v>87.621842437029798</v>
      </c>
      <c r="BL37" s="173">
        <v>0.70732815207304101</v>
      </c>
      <c r="BM37" s="13">
        <v>86.078954274057907</v>
      </c>
      <c r="BN37" s="173">
        <v>1.2247437624880999</v>
      </c>
      <c r="BO37" s="13">
        <v>89.078744651923898</v>
      </c>
      <c r="BP37" s="173">
        <v>1.7112014054647</v>
      </c>
      <c r="BQ37" s="13">
        <v>88.064098498120799</v>
      </c>
      <c r="BR37" s="173">
        <v>0.80392702562982998</v>
      </c>
      <c r="BS37" s="13">
        <v>1.9851442240628401</v>
      </c>
      <c r="BT37" s="173">
        <v>1.4684085647531</v>
      </c>
      <c r="BU37" s="13">
        <v>87.936514936784405</v>
      </c>
      <c r="BV37" s="173">
        <v>0.68555720610265203</v>
      </c>
      <c r="BW37" s="13">
        <v>88.050921293398503</v>
      </c>
      <c r="BX37" s="173">
        <v>1.2053837581633899</v>
      </c>
      <c r="BY37" s="13">
        <v>86.601705860667906</v>
      </c>
      <c r="BZ37" s="173">
        <v>1.51503877782678</v>
      </c>
      <c r="CA37" s="13">
        <v>88.194118637086802</v>
      </c>
      <c r="CB37" s="173">
        <v>0.90409608897750504</v>
      </c>
      <c r="CC37" s="13">
        <v>0.14319734368830001</v>
      </c>
      <c r="CD37" s="173">
        <v>1.5034591205082199</v>
      </c>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6"/>
    </row>
    <row r="38" spans="1:114" ht="12.95" customHeight="1" x14ac:dyDescent="0.2">
      <c r="A38" s="2" t="s">
        <v>366</v>
      </c>
      <c r="B38" s="12">
        <v>2</v>
      </c>
      <c r="C38" s="13">
        <v>86.715438789563606</v>
      </c>
      <c r="D38" s="173">
        <v>0.80734507555624702</v>
      </c>
      <c r="E38" s="13">
        <v>83.092825230295702</v>
      </c>
      <c r="F38" s="173">
        <v>1.78381180335266</v>
      </c>
      <c r="G38" s="13">
        <v>87.124534975039595</v>
      </c>
      <c r="H38" s="173">
        <v>2.0969585361687799</v>
      </c>
      <c r="I38" s="13">
        <v>88.319530781086499</v>
      </c>
      <c r="J38" s="173">
        <v>0.99432831670495903</v>
      </c>
      <c r="K38" s="13">
        <v>5.2267055507908404</v>
      </c>
      <c r="L38" s="173">
        <v>2.17581715554484</v>
      </c>
      <c r="M38" s="13">
        <v>91.8050939850812</v>
      </c>
      <c r="N38" s="173">
        <v>0.72179119624932098</v>
      </c>
      <c r="O38" s="13">
        <v>92.607318425882298</v>
      </c>
      <c r="P38" s="173">
        <v>1.0477122718035601</v>
      </c>
      <c r="Q38" s="13">
        <v>88.493864590849995</v>
      </c>
      <c r="R38" s="173">
        <v>1.9975937156458199</v>
      </c>
      <c r="S38" s="13">
        <v>92.456184656377005</v>
      </c>
      <c r="T38" s="173">
        <v>0.90153476600857796</v>
      </c>
      <c r="U38" s="13">
        <v>-0.15113376950527899</v>
      </c>
      <c r="V38" s="173">
        <v>1.38716674291589</v>
      </c>
      <c r="W38" s="13">
        <v>90.089231221632801</v>
      </c>
      <c r="X38" s="173">
        <v>0.73101809461417699</v>
      </c>
      <c r="Y38" s="13">
        <v>88.127875518800593</v>
      </c>
      <c r="Z38" s="173">
        <v>1.3891986472231399</v>
      </c>
      <c r="AA38" s="13">
        <v>88.970922336609902</v>
      </c>
      <c r="AB38" s="173">
        <v>1.7890934484192</v>
      </c>
      <c r="AC38" s="13">
        <v>91.311419582128593</v>
      </c>
      <c r="AD38" s="173">
        <v>1.05405134219659</v>
      </c>
      <c r="AE38" s="13">
        <v>3.1835440633279899</v>
      </c>
      <c r="AF38" s="173">
        <v>1.79490729663074</v>
      </c>
      <c r="AG38" s="13">
        <v>88.808473269593804</v>
      </c>
      <c r="AH38" s="173">
        <v>0.77254231300288301</v>
      </c>
      <c r="AI38" s="13">
        <v>89.572974580057505</v>
      </c>
      <c r="AJ38" s="173">
        <v>1.33560511074327</v>
      </c>
      <c r="AK38" s="13">
        <v>91.092652650882698</v>
      </c>
      <c r="AL38" s="173">
        <v>1.72026378066041</v>
      </c>
      <c r="AM38" s="13">
        <v>87.7654714381936</v>
      </c>
      <c r="AN38" s="173">
        <v>1.14051032956684</v>
      </c>
      <c r="AO38" s="13">
        <v>-1.80750314186393</v>
      </c>
      <c r="AP38" s="173">
        <v>1.7987367092270601</v>
      </c>
      <c r="AQ38" s="13">
        <v>59.169294852950301</v>
      </c>
      <c r="AR38" s="173">
        <v>1.5559470398451201</v>
      </c>
      <c r="AS38" s="13">
        <v>56.420194516001203</v>
      </c>
      <c r="AT38" s="173">
        <v>2.4405960076553002</v>
      </c>
      <c r="AU38" s="13">
        <v>62.713923962138203</v>
      </c>
      <c r="AV38" s="173">
        <v>2.75330717774388</v>
      </c>
      <c r="AW38" s="13">
        <v>59.468297925307198</v>
      </c>
      <c r="AX38" s="173">
        <v>2.1243567643057899</v>
      </c>
      <c r="AY38" s="13">
        <v>3.048103409306</v>
      </c>
      <c r="AZ38" s="173">
        <v>2.8484696650801098</v>
      </c>
      <c r="BA38" s="13">
        <v>51.918961629994598</v>
      </c>
      <c r="BB38" s="173">
        <v>1.6020766205285999</v>
      </c>
      <c r="BC38" s="13">
        <v>43.923528807888303</v>
      </c>
      <c r="BD38" s="173">
        <v>2.6925245363282602</v>
      </c>
      <c r="BE38" s="13">
        <v>53.071687938376101</v>
      </c>
      <c r="BF38" s="173">
        <v>3.2515233142505502</v>
      </c>
      <c r="BG38" s="13">
        <v>55.438116696853299</v>
      </c>
      <c r="BH38" s="173">
        <v>2.0733935112137898</v>
      </c>
      <c r="BI38" s="13">
        <v>11.514587888965099</v>
      </c>
      <c r="BJ38" s="173">
        <v>3.1237643740060901</v>
      </c>
      <c r="BK38" s="13">
        <v>81.132901421035299</v>
      </c>
      <c r="BL38" s="173">
        <v>1.2595623970277601</v>
      </c>
      <c r="BM38" s="13">
        <v>78.412045811602496</v>
      </c>
      <c r="BN38" s="173">
        <v>2.0770456636017798</v>
      </c>
      <c r="BO38" s="13">
        <v>79.732657001040593</v>
      </c>
      <c r="BP38" s="173">
        <v>2.5584131901506302</v>
      </c>
      <c r="BQ38" s="13">
        <v>82.701738007959904</v>
      </c>
      <c r="BR38" s="173">
        <v>1.56226197549968</v>
      </c>
      <c r="BS38" s="13">
        <v>4.2896921963574401</v>
      </c>
      <c r="BT38" s="173">
        <v>2.2029730318915499</v>
      </c>
      <c r="BU38" s="13">
        <v>82.365270046845097</v>
      </c>
      <c r="BV38" s="173">
        <v>0.97140674558238005</v>
      </c>
      <c r="BW38" s="13">
        <v>79.240894551734797</v>
      </c>
      <c r="BX38" s="173">
        <v>1.83278379205456</v>
      </c>
      <c r="BY38" s="13">
        <v>82.607751551939501</v>
      </c>
      <c r="BZ38" s="173">
        <v>2.14673765071168</v>
      </c>
      <c r="CA38" s="13">
        <v>83.747759738741394</v>
      </c>
      <c r="CB38" s="173">
        <v>1.1725522453808499</v>
      </c>
      <c r="CC38" s="13">
        <v>4.5068651870066097</v>
      </c>
      <c r="CD38" s="173">
        <v>2.0991162889190802</v>
      </c>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6"/>
    </row>
    <row r="39" spans="1:114" ht="12.95" customHeight="1" x14ac:dyDescent="0.2">
      <c r="A39" s="2" t="s">
        <v>367</v>
      </c>
      <c r="B39" s="12">
        <v>2</v>
      </c>
      <c r="C39" s="13">
        <v>83.635350479219895</v>
      </c>
      <c r="D39" s="173">
        <v>0.91325267265256804</v>
      </c>
      <c r="E39" s="13">
        <v>85.822229536186299</v>
      </c>
      <c r="F39" s="173">
        <v>2.2001252350084401</v>
      </c>
      <c r="G39" s="13">
        <v>83.6791722602064</v>
      </c>
      <c r="H39" s="173">
        <v>2.7002168241698201</v>
      </c>
      <c r="I39" s="13">
        <v>82.262537228070997</v>
      </c>
      <c r="J39" s="173">
        <v>1.1707390054518401</v>
      </c>
      <c r="K39" s="13">
        <v>-3.5596923081152601</v>
      </c>
      <c r="L39" s="173">
        <v>2.4441877309737601</v>
      </c>
      <c r="M39" s="13">
        <v>84.8686952746298</v>
      </c>
      <c r="N39" s="173">
        <v>0.80903094508567897</v>
      </c>
      <c r="O39" s="13">
        <v>89.581259834255505</v>
      </c>
      <c r="P39" s="173">
        <v>1.5857404344111801</v>
      </c>
      <c r="Q39" s="13">
        <v>84.242656902224297</v>
      </c>
      <c r="R39" s="173">
        <v>2.4384949785121699</v>
      </c>
      <c r="S39" s="13">
        <v>83.345119671721093</v>
      </c>
      <c r="T39" s="173">
        <v>1.21664862637399</v>
      </c>
      <c r="U39" s="13">
        <v>-6.2361401625344399</v>
      </c>
      <c r="V39" s="173">
        <v>2.1281630253274302</v>
      </c>
      <c r="W39" s="13">
        <v>87.872538522835299</v>
      </c>
      <c r="X39" s="173">
        <v>0.91034992960059802</v>
      </c>
      <c r="Y39" s="13">
        <v>91.545807866048605</v>
      </c>
      <c r="Z39" s="173">
        <v>1.74207383369788</v>
      </c>
      <c r="AA39" s="13">
        <v>87.040168186216206</v>
      </c>
      <c r="AB39" s="173">
        <v>2.5249348033504</v>
      </c>
      <c r="AC39" s="13">
        <v>87.124970292055806</v>
      </c>
      <c r="AD39" s="173">
        <v>1.1883495863126201</v>
      </c>
      <c r="AE39" s="13">
        <v>-4.4208375739927703</v>
      </c>
      <c r="AF39" s="173">
        <v>2.1729947460627002</v>
      </c>
      <c r="AG39" s="13">
        <v>84.695445886333303</v>
      </c>
      <c r="AH39" s="173">
        <v>1.0110191579791601</v>
      </c>
      <c r="AI39" s="13">
        <v>89.330796956195897</v>
      </c>
      <c r="AJ39" s="173">
        <v>1.95944635701059</v>
      </c>
      <c r="AK39" s="13">
        <v>84.552527935693107</v>
      </c>
      <c r="AL39" s="173">
        <v>2.7856605681820601</v>
      </c>
      <c r="AM39" s="13">
        <v>83.178008278134598</v>
      </c>
      <c r="AN39" s="173">
        <v>1.3124792798215099</v>
      </c>
      <c r="AO39" s="13">
        <v>-6.1527886780612704</v>
      </c>
      <c r="AP39" s="173">
        <v>2.3921080131073298</v>
      </c>
      <c r="AQ39" s="13">
        <v>70.5145489084357</v>
      </c>
      <c r="AR39" s="173">
        <v>1.27067612920165</v>
      </c>
      <c r="AS39" s="13">
        <v>70.607884278333501</v>
      </c>
      <c r="AT39" s="173">
        <v>2.49298993365122</v>
      </c>
      <c r="AU39" s="13">
        <v>67.403373775556503</v>
      </c>
      <c r="AV39" s="173">
        <v>3.2211751706069101</v>
      </c>
      <c r="AW39" s="13">
        <v>70.213510064673798</v>
      </c>
      <c r="AX39" s="173">
        <v>1.6769922899518299</v>
      </c>
      <c r="AY39" s="13">
        <v>-0.39437421365971698</v>
      </c>
      <c r="AZ39" s="173">
        <v>3.0663870651768099</v>
      </c>
      <c r="BA39" s="13">
        <v>57.823065989151402</v>
      </c>
      <c r="BB39" s="173">
        <v>1.5638807953930101</v>
      </c>
      <c r="BC39" s="13">
        <v>62.278984646981897</v>
      </c>
      <c r="BD39" s="173">
        <v>3.47723812694844</v>
      </c>
      <c r="BE39" s="13">
        <v>59.923665001021497</v>
      </c>
      <c r="BF39" s="173">
        <v>3.7295722359076802</v>
      </c>
      <c r="BG39" s="13">
        <v>55.050247074863101</v>
      </c>
      <c r="BH39" s="173">
        <v>2.0656795913333101</v>
      </c>
      <c r="BI39" s="13">
        <v>-7.2287375721188303</v>
      </c>
      <c r="BJ39" s="173">
        <v>3.8552503663598299</v>
      </c>
      <c r="BK39" s="13">
        <v>73.402312565386694</v>
      </c>
      <c r="BL39" s="173">
        <v>1.2613979994705899</v>
      </c>
      <c r="BM39" s="13">
        <v>77.438539915999797</v>
      </c>
      <c r="BN39" s="173">
        <v>2.5883489079578799</v>
      </c>
      <c r="BO39" s="13">
        <v>70.620165141908998</v>
      </c>
      <c r="BP39" s="173">
        <v>3.1639769992792699</v>
      </c>
      <c r="BQ39" s="13">
        <v>71.959708371492098</v>
      </c>
      <c r="BR39" s="173">
        <v>1.6506966398343701</v>
      </c>
      <c r="BS39" s="13">
        <v>-5.4788315445077096</v>
      </c>
      <c r="BT39" s="173">
        <v>3.07019507964998</v>
      </c>
      <c r="BU39" s="13">
        <v>83.386957327493803</v>
      </c>
      <c r="BV39" s="173">
        <v>1.04799024700273</v>
      </c>
      <c r="BW39" s="13">
        <v>85.2990692174278</v>
      </c>
      <c r="BX39" s="173">
        <v>2.0494581089414101</v>
      </c>
      <c r="BY39" s="13">
        <v>81.216099267966797</v>
      </c>
      <c r="BZ39" s="173">
        <v>2.9976646126911599</v>
      </c>
      <c r="CA39" s="13">
        <v>82.919441207942</v>
      </c>
      <c r="CB39" s="173">
        <v>1.4145440304166399</v>
      </c>
      <c r="CC39" s="13">
        <v>-2.37962800948584</v>
      </c>
      <c r="CD39" s="173">
        <v>2.6010819025623402</v>
      </c>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6"/>
    </row>
    <row r="40" spans="1:114" ht="12.95" customHeight="1" x14ac:dyDescent="0.2">
      <c r="A40" s="2" t="s">
        <v>368</v>
      </c>
      <c r="B40" s="12">
        <v>2</v>
      </c>
      <c r="C40" s="13">
        <v>80.036955270137199</v>
      </c>
      <c r="D40" s="173">
        <v>1.1664006780684</v>
      </c>
      <c r="E40" s="13">
        <v>75.968368146646895</v>
      </c>
      <c r="F40" s="173">
        <v>2.9496415699293999</v>
      </c>
      <c r="G40" s="13">
        <v>76.622972914076101</v>
      </c>
      <c r="H40" s="173">
        <v>4.3111152706173197</v>
      </c>
      <c r="I40" s="13">
        <v>80.838160323029001</v>
      </c>
      <c r="J40" s="173">
        <v>1.2777908510215401</v>
      </c>
      <c r="K40" s="13">
        <v>4.8697921763820897</v>
      </c>
      <c r="L40" s="173">
        <v>2.7333611027413101</v>
      </c>
      <c r="M40" s="13">
        <v>84.477902763501703</v>
      </c>
      <c r="N40" s="173">
        <v>1.07926574180949</v>
      </c>
      <c r="O40" s="13">
        <v>88.954023565132601</v>
      </c>
      <c r="P40" s="173">
        <v>2.5107748271827499</v>
      </c>
      <c r="Q40" s="13">
        <v>82.774647774559995</v>
      </c>
      <c r="R40" s="173">
        <v>3.2459779425005002</v>
      </c>
      <c r="S40" s="13">
        <v>83.718289180096605</v>
      </c>
      <c r="T40" s="173">
        <v>1.29393140904672</v>
      </c>
      <c r="U40" s="13">
        <v>-5.2357343850360003</v>
      </c>
      <c r="V40" s="173">
        <v>2.7410530198712699</v>
      </c>
      <c r="W40" s="13">
        <v>82.882127393491203</v>
      </c>
      <c r="X40" s="173">
        <v>0.84511354175728204</v>
      </c>
      <c r="Y40" s="13">
        <v>81.562698756310198</v>
      </c>
      <c r="Z40" s="173">
        <v>2.6418363101752398</v>
      </c>
      <c r="AA40" s="13">
        <v>79.322288530846095</v>
      </c>
      <c r="AB40" s="173">
        <v>3.4796146662129499</v>
      </c>
      <c r="AC40" s="13">
        <v>83.527401400803896</v>
      </c>
      <c r="AD40" s="173">
        <v>1.05714569842314</v>
      </c>
      <c r="AE40" s="13">
        <v>1.9647026444936599</v>
      </c>
      <c r="AF40" s="173">
        <v>3.0486268788813899</v>
      </c>
      <c r="AG40" s="13">
        <v>70.651847605582702</v>
      </c>
      <c r="AH40" s="173">
        <v>1.35268230951504</v>
      </c>
      <c r="AI40" s="13">
        <v>70.911189061452305</v>
      </c>
      <c r="AJ40" s="173">
        <v>2.9659644064813602</v>
      </c>
      <c r="AK40" s="13">
        <v>69.274522043612805</v>
      </c>
      <c r="AL40" s="173">
        <v>4.07031582247195</v>
      </c>
      <c r="AM40" s="13">
        <v>70.615780352295104</v>
      </c>
      <c r="AN40" s="173">
        <v>1.5831939219180899</v>
      </c>
      <c r="AO40" s="13">
        <v>-0.29540870915725698</v>
      </c>
      <c r="AP40" s="173">
        <v>3.3532598120817898</v>
      </c>
      <c r="AQ40" s="13">
        <v>64.614684169612403</v>
      </c>
      <c r="AR40" s="173">
        <v>1.54253272991693</v>
      </c>
      <c r="AS40" s="13">
        <v>61.420415099638703</v>
      </c>
      <c r="AT40" s="173">
        <v>3.3750944513448</v>
      </c>
      <c r="AU40" s="13">
        <v>54.6598474552477</v>
      </c>
      <c r="AV40" s="173">
        <v>4.0843067355982203</v>
      </c>
      <c r="AW40" s="13">
        <v>66.184159630243101</v>
      </c>
      <c r="AX40" s="173">
        <v>1.7053369852625899</v>
      </c>
      <c r="AY40" s="13">
        <v>4.7637445306044102</v>
      </c>
      <c r="AZ40" s="173">
        <v>3.7202924125506698</v>
      </c>
      <c r="BA40" s="13">
        <v>43.270033777508601</v>
      </c>
      <c r="BB40" s="173">
        <v>1.7586134985470401</v>
      </c>
      <c r="BC40" s="13">
        <v>45.011451412191903</v>
      </c>
      <c r="BD40" s="173">
        <v>3.8643503954086702</v>
      </c>
      <c r="BE40" s="13">
        <v>38.822813227518097</v>
      </c>
      <c r="BF40" s="173">
        <v>4.2922428299186501</v>
      </c>
      <c r="BG40" s="13">
        <v>42.749466056088899</v>
      </c>
      <c r="BH40" s="173">
        <v>1.98486754695958</v>
      </c>
      <c r="BI40" s="13">
        <v>-2.2619853561029899</v>
      </c>
      <c r="BJ40" s="173">
        <v>3.8771963481127401</v>
      </c>
      <c r="BK40" s="13">
        <v>74.608883664160302</v>
      </c>
      <c r="BL40" s="173">
        <v>1.52830811544142</v>
      </c>
      <c r="BM40" s="13">
        <v>68.821573180827102</v>
      </c>
      <c r="BN40" s="173">
        <v>3.3421082699262499</v>
      </c>
      <c r="BO40" s="13">
        <v>69.074368523230504</v>
      </c>
      <c r="BP40" s="173">
        <v>4.0429214363294896</v>
      </c>
      <c r="BQ40" s="13">
        <v>76.320618740354405</v>
      </c>
      <c r="BR40" s="173">
        <v>1.7677043253307001</v>
      </c>
      <c r="BS40" s="13">
        <v>7.49904555952737</v>
      </c>
      <c r="BT40" s="173">
        <v>3.4128867691806399</v>
      </c>
      <c r="BU40" s="13">
        <v>75.245383127342095</v>
      </c>
      <c r="BV40" s="173">
        <v>1.2792236343404799</v>
      </c>
      <c r="BW40" s="13">
        <v>75.422682622101803</v>
      </c>
      <c r="BX40" s="173">
        <v>3.0938546714283301</v>
      </c>
      <c r="BY40" s="13">
        <v>71.598907904767103</v>
      </c>
      <c r="BZ40" s="173">
        <v>3.75590944836167</v>
      </c>
      <c r="CA40" s="13">
        <v>75.423736350250294</v>
      </c>
      <c r="CB40" s="173">
        <v>1.34881557939228</v>
      </c>
      <c r="CC40" s="13">
        <v>1.0537281484630501E-3</v>
      </c>
      <c r="CD40" s="173">
        <v>2.9589540131283099</v>
      </c>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6"/>
    </row>
    <row r="41" spans="1:114" ht="12.95" customHeight="1" x14ac:dyDescent="0.2">
      <c r="A41" s="2" t="s">
        <v>369</v>
      </c>
      <c r="B41" s="12">
        <v>2</v>
      </c>
      <c r="C41" s="13">
        <v>76.042252767087106</v>
      </c>
      <c r="D41" s="173">
        <v>1.1494238350589201</v>
      </c>
      <c r="E41" s="13">
        <v>75.818343422591497</v>
      </c>
      <c r="F41" s="173">
        <v>3.9415382088048498</v>
      </c>
      <c r="G41" s="13">
        <v>76.7765737858427</v>
      </c>
      <c r="H41" s="173">
        <v>4.2553788404296302</v>
      </c>
      <c r="I41" s="13">
        <v>75.836502404436104</v>
      </c>
      <c r="J41" s="173">
        <v>1.2350276950965999</v>
      </c>
      <c r="K41" s="13">
        <v>1.8158981844678099E-2</v>
      </c>
      <c r="L41" s="173">
        <v>4.3049950518575697</v>
      </c>
      <c r="M41" s="13">
        <v>79.803508971307707</v>
      </c>
      <c r="N41" s="173">
        <v>1.0027856421651899</v>
      </c>
      <c r="O41" s="13">
        <v>81.849410369689195</v>
      </c>
      <c r="P41" s="173">
        <v>2.8994561369400702</v>
      </c>
      <c r="Q41" s="13">
        <v>83.204532085902699</v>
      </c>
      <c r="R41" s="173">
        <v>3.5565600953088499</v>
      </c>
      <c r="S41" s="13">
        <v>78.985152869674295</v>
      </c>
      <c r="T41" s="173">
        <v>1.12398277088704</v>
      </c>
      <c r="U41" s="13">
        <v>-2.8642575000149701</v>
      </c>
      <c r="V41" s="173">
        <v>3.16816729176487</v>
      </c>
      <c r="W41" s="13">
        <v>77.970941682380598</v>
      </c>
      <c r="X41" s="173">
        <v>1.0456918401446</v>
      </c>
      <c r="Y41" s="13">
        <v>81.686387939281005</v>
      </c>
      <c r="Z41" s="173">
        <v>2.85867194400682</v>
      </c>
      <c r="AA41" s="13">
        <v>76.465035809272507</v>
      </c>
      <c r="AB41" s="173">
        <v>3.93954453103518</v>
      </c>
      <c r="AC41" s="13">
        <v>77.436267492883005</v>
      </c>
      <c r="AD41" s="173">
        <v>1.1187953810372799</v>
      </c>
      <c r="AE41" s="13">
        <v>-4.25012044639797</v>
      </c>
      <c r="AF41" s="173">
        <v>3.0816171002237298</v>
      </c>
      <c r="AG41" s="13">
        <v>66.837324461246396</v>
      </c>
      <c r="AH41" s="173">
        <v>1.22374926071245</v>
      </c>
      <c r="AI41" s="13">
        <v>76.749905689417403</v>
      </c>
      <c r="AJ41" s="173">
        <v>2.95883633582031</v>
      </c>
      <c r="AK41" s="13">
        <v>68.379014850297196</v>
      </c>
      <c r="AL41" s="173">
        <v>4.0687640040267397</v>
      </c>
      <c r="AM41" s="13">
        <v>64.893749698632107</v>
      </c>
      <c r="AN41" s="173">
        <v>1.26155427885892</v>
      </c>
      <c r="AO41" s="13">
        <v>-11.8561559907853</v>
      </c>
      <c r="AP41" s="173">
        <v>2.9769364049510099</v>
      </c>
      <c r="AQ41" s="13">
        <v>64.227958990412006</v>
      </c>
      <c r="AR41" s="173">
        <v>1.2833690983561801</v>
      </c>
      <c r="AS41" s="13">
        <v>62.527640310436396</v>
      </c>
      <c r="AT41" s="173">
        <v>3.3694352579499598</v>
      </c>
      <c r="AU41" s="13">
        <v>69.246016499626506</v>
      </c>
      <c r="AV41" s="173">
        <v>4.3468550179333496</v>
      </c>
      <c r="AW41" s="13">
        <v>63.450836960590003</v>
      </c>
      <c r="AX41" s="173">
        <v>1.3269717702321</v>
      </c>
      <c r="AY41" s="13">
        <v>0.92319665015355701</v>
      </c>
      <c r="AZ41" s="173">
        <v>3.6773965303088101</v>
      </c>
      <c r="BA41" s="13">
        <v>39.548928233802499</v>
      </c>
      <c r="BB41" s="173">
        <v>1.2358631186676099</v>
      </c>
      <c r="BC41" s="13">
        <v>45.911985495786404</v>
      </c>
      <c r="BD41" s="173">
        <v>4.2363218103094704</v>
      </c>
      <c r="BE41" s="13">
        <v>44.8376829979929</v>
      </c>
      <c r="BF41" s="173">
        <v>4.4297580962136598</v>
      </c>
      <c r="BG41" s="13">
        <v>37.974612089165198</v>
      </c>
      <c r="BH41" s="173">
        <v>1.2616606809877999</v>
      </c>
      <c r="BI41" s="13">
        <v>-7.9373734066211599</v>
      </c>
      <c r="BJ41" s="173">
        <v>4.26903586658878</v>
      </c>
      <c r="BK41" s="13">
        <v>70.411697037532704</v>
      </c>
      <c r="BL41" s="173">
        <v>1.1215901957718</v>
      </c>
      <c r="BM41" s="13">
        <v>68.588239097871906</v>
      </c>
      <c r="BN41" s="173">
        <v>3.43149090811646</v>
      </c>
      <c r="BO41" s="13">
        <v>69.556468306445396</v>
      </c>
      <c r="BP41" s="173">
        <v>3.96689367799878</v>
      </c>
      <c r="BQ41" s="13">
        <v>70.802530743468296</v>
      </c>
      <c r="BR41" s="173">
        <v>1.1736704611276501</v>
      </c>
      <c r="BS41" s="13">
        <v>2.2142916455963801</v>
      </c>
      <c r="BT41" s="173">
        <v>3.55534530296518</v>
      </c>
      <c r="BU41" s="13">
        <v>67.031409369475398</v>
      </c>
      <c r="BV41" s="173">
        <v>1.05210166206707</v>
      </c>
      <c r="BW41" s="13">
        <v>72.620944924624894</v>
      </c>
      <c r="BX41" s="173">
        <v>3.2488947383103701</v>
      </c>
      <c r="BY41" s="13">
        <v>71.825226300081098</v>
      </c>
      <c r="BZ41" s="173">
        <v>4.0109674982213797</v>
      </c>
      <c r="CA41" s="13">
        <v>65.409061445416796</v>
      </c>
      <c r="CB41" s="173">
        <v>1.29018339190372</v>
      </c>
      <c r="CC41" s="13">
        <v>-7.2118834792081401</v>
      </c>
      <c r="CD41" s="173">
        <v>3.6897804888963601</v>
      </c>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6"/>
    </row>
    <row r="42" spans="1:114" ht="12.95" customHeight="1" x14ac:dyDescent="0.2">
      <c r="A42" s="2" t="s">
        <v>370</v>
      </c>
      <c r="B42" s="12">
        <v>2</v>
      </c>
      <c r="C42" s="13">
        <v>68.605463915254504</v>
      </c>
      <c r="D42" s="173">
        <v>1.3677540673520501</v>
      </c>
      <c r="E42" s="13">
        <v>79.861175613040999</v>
      </c>
      <c r="F42" s="173">
        <v>2.5547050114411198</v>
      </c>
      <c r="G42" s="13">
        <v>66.552504636649203</v>
      </c>
      <c r="H42" s="173">
        <v>3.5073956583682402</v>
      </c>
      <c r="I42" s="13">
        <v>65.680880890174706</v>
      </c>
      <c r="J42" s="173">
        <v>1.8106123614060401</v>
      </c>
      <c r="K42" s="13">
        <v>-14.1802947228663</v>
      </c>
      <c r="L42" s="173">
        <v>2.93028572503205</v>
      </c>
      <c r="M42" s="13">
        <v>70.082236173010401</v>
      </c>
      <c r="N42" s="173">
        <v>1.24536923214533</v>
      </c>
      <c r="O42" s="13">
        <v>86.252315727688796</v>
      </c>
      <c r="P42" s="173">
        <v>2.1925506021288799</v>
      </c>
      <c r="Q42" s="13">
        <v>67.473280076426605</v>
      </c>
      <c r="R42" s="173">
        <v>3.3909144578255801</v>
      </c>
      <c r="S42" s="13">
        <v>65.526811895600105</v>
      </c>
      <c r="T42" s="173">
        <v>1.6286921523986699</v>
      </c>
      <c r="U42" s="13">
        <v>-20.725503832088702</v>
      </c>
      <c r="V42" s="173">
        <v>2.6572199079318</v>
      </c>
      <c r="W42" s="13">
        <v>73.714060726739902</v>
      </c>
      <c r="X42" s="173">
        <v>1.2117566638812201</v>
      </c>
      <c r="Y42" s="13">
        <v>81.708443773917097</v>
      </c>
      <c r="Z42" s="173">
        <v>2.5452567846074601</v>
      </c>
      <c r="AA42" s="13">
        <v>72.194049233053207</v>
      </c>
      <c r="AB42" s="173">
        <v>2.78928507361403</v>
      </c>
      <c r="AC42" s="13">
        <v>71.966687578848394</v>
      </c>
      <c r="AD42" s="173">
        <v>1.61707616208593</v>
      </c>
      <c r="AE42" s="13">
        <v>-9.7417561950686498</v>
      </c>
      <c r="AF42" s="173">
        <v>3.0421996094051198</v>
      </c>
      <c r="AG42" s="13">
        <v>59.1220915185271</v>
      </c>
      <c r="AH42" s="173">
        <v>1.2492586909855501</v>
      </c>
      <c r="AI42" s="13">
        <v>79.087290774710695</v>
      </c>
      <c r="AJ42" s="173">
        <v>2.76333428768418</v>
      </c>
      <c r="AK42" s="13">
        <v>57.332418105209399</v>
      </c>
      <c r="AL42" s="173">
        <v>3.0661039982488898</v>
      </c>
      <c r="AM42" s="13">
        <v>53.891129983832499</v>
      </c>
      <c r="AN42" s="173">
        <v>1.7537568830208199</v>
      </c>
      <c r="AO42" s="13">
        <v>-25.196160790878199</v>
      </c>
      <c r="AP42" s="173">
        <v>3.3983666375069199</v>
      </c>
      <c r="AQ42" s="13">
        <v>46.572670247636303</v>
      </c>
      <c r="AR42" s="173">
        <v>1.3866485829100501</v>
      </c>
      <c r="AS42" s="13">
        <v>53.434564440405502</v>
      </c>
      <c r="AT42" s="173">
        <v>3.63254406544152</v>
      </c>
      <c r="AU42" s="13">
        <v>49.550486444256201</v>
      </c>
      <c r="AV42" s="173">
        <v>3.0036210790542901</v>
      </c>
      <c r="AW42" s="13">
        <v>43.490441990745197</v>
      </c>
      <c r="AX42" s="173">
        <v>1.7507757205855601</v>
      </c>
      <c r="AY42" s="13">
        <v>-9.94412244966027</v>
      </c>
      <c r="AZ42" s="173">
        <v>4.0629021013573299</v>
      </c>
      <c r="BA42" s="13">
        <v>38.8644169997959</v>
      </c>
      <c r="BB42" s="173">
        <v>1.35270649491169</v>
      </c>
      <c r="BC42" s="13">
        <v>48.136677362983797</v>
      </c>
      <c r="BD42" s="173">
        <v>3.1891140571382901</v>
      </c>
      <c r="BE42" s="13">
        <v>38.828985900282603</v>
      </c>
      <c r="BF42" s="173">
        <v>3.0547215813528399</v>
      </c>
      <c r="BG42" s="13">
        <v>36.125314566844501</v>
      </c>
      <c r="BH42" s="173">
        <v>1.8891246511112401</v>
      </c>
      <c r="BI42" s="13">
        <v>-12.0113627961393</v>
      </c>
      <c r="BJ42" s="173">
        <v>3.5254699193428398</v>
      </c>
      <c r="BK42" s="13">
        <v>59.084220233557801</v>
      </c>
      <c r="BL42" s="173">
        <v>1.4061998541932099</v>
      </c>
      <c r="BM42" s="13">
        <v>61.015779344191401</v>
      </c>
      <c r="BN42" s="173">
        <v>2.9885776381645202</v>
      </c>
      <c r="BO42" s="13">
        <v>58.986123956435499</v>
      </c>
      <c r="BP42" s="173">
        <v>3.2086107006035198</v>
      </c>
      <c r="BQ42" s="13">
        <v>58.132975078008101</v>
      </c>
      <c r="BR42" s="173">
        <v>2.0021578749601598</v>
      </c>
      <c r="BS42" s="13">
        <v>-2.88280426618332</v>
      </c>
      <c r="BT42" s="173">
        <v>3.7189997886036901</v>
      </c>
      <c r="BU42" s="13">
        <v>56.322078469969398</v>
      </c>
      <c r="BV42" s="173">
        <v>1.4629817230561799</v>
      </c>
      <c r="BW42" s="13">
        <v>66.312056635957504</v>
      </c>
      <c r="BX42" s="173">
        <v>2.9876071065767</v>
      </c>
      <c r="BY42" s="13">
        <v>57.984196280727303</v>
      </c>
      <c r="BZ42" s="173">
        <v>2.7858264328706301</v>
      </c>
      <c r="CA42" s="13">
        <v>52.981421337161699</v>
      </c>
      <c r="CB42" s="173">
        <v>1.89175930660452</v>
      </c>
      <c r="CC42" s="13">
        <v>-13.3306352987958</v>
      </c>
      <c r="CD42" s="173">
        <v>3.3680016226857599</v>
      </c>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6"/>
    </row>
    <row r="43" spans="1:114" ht="12.95" customHeight="1" x14ac:dyDescent="0.2">
      <c r="A43" s="2" t="s">
        <v>371</v>
      </c>
      <c r="B43" s="12">
        <v>2</v>
      </c>
      <c r="C43" s="13">
        <v>77.071484129004503</v>
      </c>
      <c r="D43" s="173">
        <v>1.5681428892462099</v>
      </c>
      <c r="E43" s="13">
        <v>85.380939890333295</v>
      </c>
      <c r="F43" s="173">
        <v>3.2187255765185001</v>
      </c>
      <c r="G43" s="13">
        <v>78.200625266884899</v>
      </c>
      <c r="H43" s="173">
        <v>3.8397071871981301</v>
      </c>
      <c r="I43" s="13">
        <v>74.480151753624199</v>
      </c>
      <c r="J43" s="173">
        <v>1.9939081665307501</v>
      </c>
      <c r="K43" s="13">
        <v>-10.900788136709</v>
      </c>
      <c r="L43" s="173">
        <v>3.7222524725294601</v>
      </c>
      <c r="M43" s="13">
        <v>80.210817595938806</v>
      </c>
      <c r="N43" s="173">
        <v>1.57344982548172</v>
      </c>
      <c r="O43" s="13">
        <v>86.316768439258098</v>
      </c>
      <c r="P43" s="173">
        <v>2.8746867195705801</v>
      </c>
      <c r="Q43" s="13">
        <v>85.905419214737904</v>
      </c>
      <c r="R43" s="173">
        <v>3.2665075555726202</v>
      </c>
      <c r="S43" s="13">
        <v>77.107172444815603</v>
      </c>
      <c r="T43" s="173">
        <v>1.99579030958391</v>
      </c>
      <c r="U43" s="13">
        <v>-9.2095959944425196</v>
      </c>
      <c r="V43" s="173">
        <v>3.26169322990396</v>
      </c>
      <c r="W43" s="13">
        <v>81.161812701423003</v>
      </c>
      <c r="X43" s="173">
        <v>1.53593384813474</v>
      </c>
      <c r="Y43" s="13">
        <v>90.692001290173707</v>
      </c>
      <c r="Z43" s="173">
        <v>2.5731079981560101</v>
      </c>
      <c r="AA43" s="13">
        <v>81.803525838035</v>
      </c>
      <c r="AB43" s="173">
        <v>3.7238078872429101</v>
      </c>
      <c r="AC43" s="13">
        <v>79.120523519493005</v>
      </c>
      <c r="AD43" s="173">
        <v>1.8745008371596901</v>
      </c>
      <c r="AE43" s="13">
        <v>-11.5714777706806</v>
      </c>
      <c r="AF43" s="173">
        <v>3.1790988769421098</v>
      </c>
      <c r="AG43" s="13">
        <v>75.979759501417902</v>
      </c>
      <c r="AH43" s="173">
        <v>1.67456272429262</v>
      </c>
      <c r="AI43" s="13">
        <v>84.609227788975303</v>
      </c>
      <c r="AJ43" s="173">
        <v>2.9436342603269599</v>
      </c>
      <c r="AK43" s="13">
        <v>72.083132368509595</v>
      </c>
      <c r="AL43" s="173">
        <v>3.8386364581957202</v>
      </c>
      <c r="AM43" s="13">
        <v>74.391834435540304</v>
      </c>
      <c r="AN43" s="173">
        <v>2.1320621167755802</v>
      </c>
      <c r="AO43" s="13">
        <v>-10.217393353435</v>
      </c>
      <c r="AP43" s="173">
        <v>3.57401760454617</v>
      </c>
      <c r="AQ43" s="13">
        <v>69.297409760573601</v>
      </c>
      <c r="AR43" s="173">
        <v>1.55114398813975</v>
      </c>
      <c r="AS43" s="13">
        <v>70.725301437624395</v>
      </c>
      <c r="AT43" s="173">
        <v>4.0543020703516799</v>
      </c>
      <c r="AU43" s="13">
        <v>68.285408647059199</v>
      </c>
      <c r="AV43" s="173">
        <v>4.6129538816150903</v>
      </c>
      <c r="AW43" s="13">
        <v>68.833036677842898</v>
      </c>
      <c r="AX43" s="173">
        <v>2.1007925458413901</v>
      </c>
      <c r="AY43" s="13">
        <v>-1.8922647597814499</v>
      </c>
      <c r="AZ43" s="173">
        <v>4.6795622959660497</v>
      </c>
      <c r="BA43" s="13">
        <v>51.9369267101671</v>
      </c>
      <c r="BB43" s="173">
        <v>1.8303977951000201</v>
      </c>
      <c r="BC43" s="13">
        <v>58.229201388369702</v>
      </c>
      <c r="BD43" s="173">
        <v>4.4702588027750396</v>
      </c>
      <c r="BE43" s="13">
        <v>52.677722834324697</v>
      </c>
      <c r="BF43" s="173">
        <v>5.2751723241552799</v>
      </c>
      <c r="BG43" s="13">
        <v>49.393941049900199</v>
      </c>
      <c r="BH43" s="173">
        <v>2.2933182861549999</v>
      </c>
      <c r="BI43" s="13">
        <v>-8.8352603384694497</v>
      </c>
      <c r="BJ43" s="173">
        <v>5.2593597663446401</v>
      </c>
      <c r="BK43" s="13">
        <v>72.528772700420106</v>
      </c>
      <c r="BL43" s="173">
        <v>1.6277356202128299</v>
      </c>
      <c r="BM43" s="13">
        <v>79.086177542321394</v>
      </c>
      <c r="BN43" s="173">
        <v>3.2781297204147499</v>
      </c>
      <c r="BO43" s="13">
        <v>75.680021766175201</v>
      </c>
      <c r="BP43" s="173">
        <v>4.13059065177222</v>
      </c>
      <c r="BQ43" s="13">
        <v>70.381101756704894</v>
      </c>
      <c r="BR43" s="173">
        <v>2.1692378068781002</v>
      </c>
      <c r="BS43" s="13">
        <v>-8.7050757856165006</v>
      </c>
      <c r="BT43" s="173">
        <v>3.9692606052307098</v>
      </c>
      <c r="BU43" s="13">
        <v>72.550988151578395</v>
      </c>
      <c r="BV43" s="173">
        <v>1.7359200294642001</v>
      </c>
      <c r="BW43" s="13">
        <v>76.608181464876495</v>
      </c>
      <c r="BX43" s="173">
        <v>3.1983228531305201</v>
      </c>
      <c r="BY43" s="13">
        <v>73.727591103181496</v>
      </c>
      <c r="BZ43" s="173">
        <v>4.3683016810465798</v>
      </c>
      <c r="CA43" s="13">
        <v>71.164151124581906</v>
      </c>
      <c r="CB43" s="173">
        <v>2.1264603522027099</v>
      </c>
      <c r="CC43" s="13">
        <v>-5.44403034029453</v>
      </c>
      <c r="CD43" s="173">
        <v>3.83809841663343</v>
      </c>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6"/>
    </row>
    <row r="44" spans="1:114" ht="12.95" customHeight="1" x14ac:dyDescent="0.2">
      <c r="A44" s="2" t="s">
        <v>372</v>
      </c>
      <c r="B44" s="12">
        <v>2</v>
      </c>
      <c r="C44" s="13">
        <v>84.260177426016199</v>
      </c>
      <c r="D44" s="173">
        <v>0.797124877708415</v>
      </c>
      <c r="E44" s="13">
        <v>85.936251572056804</v>
      </c>
      <c r="F44" s="173">
        <v>1.49889655605363</v>
      </c>
      <c r="G44" s="13">
        <v>84.889366660760004</v>
      </c>
      <c r="H44" s="173">
        <v>1.4439223271489301</v>
      </c>
      <c r="I44" s="13">
        <v>82.228317712678106</v>
      </c>
      <c r="J44" s="173">
        <v>1.3855325361676101</v>
      </c>
      <c r="K44" s="13">
        <v>-3.7079338593787301</v>
      </c>
      <c r="L44" s="173">
        <v>2.17024985061119</v>
      </c>
      <c r="M44" s="13">
        <v>85.555959835159697</v>
      </c>
      <c r="N44" s="173">
        <v>0.91168573461928204</v>
      </c>
      <c r="O44" s="13">
        <v>85.7229999714299</v>
      </c>
      <c r="P44" s="173">
        <v>1.50850547387125</v>
      </c>
      <c r="Q44" s="13">
        <v>86.420891520898195</v>
      </c>
      <c r="R44" s="173">
        <v>1.5920844511709</v>
      </c>
      <c r="S44" s="13">
        <v>84.663295334626696</v>
      </c>
      <c r="T44" s="173">
        <v>1.5860584217345199</v>
      </c>
      <c r="U44" s="13">
        <v>-1.0597046368031899</v>
      </c>
      <c r="V44" s="173">
        <v>2.2809852540764601</v>
      </c>
      <c r="W44" s="13">
        <v>88.765156706285495</v>
      </c>
      <c r="X44" s="173">
        <v>0.64931445257878395</v>
      </c>
      <c r="Y44" s="13">
        <v>88.495265768165595</v>
      </c>
      <c r="Z44" s="173">
        <v>1.33878817748492</v>
      </c>
      <c r="AA44" s="13">
        <v>87.540752469016894</v>
      </c>
      <c r="AB44" s="173">
        <v>1.5352287630243</v>
      </c>
      <c r="AC44" s="13">
        <v>89.273534723395002</v>
      </c>
      <c r="AD44" s="173">
        <v>1.1541038071934</v>
      </c>
      <c r="AE44" s="13">
        <v>0.77826895522933603</v>
      </c>
      <c r="AF44" s="173">
        <v>1.9413019174450099</v>
      </c>
      <c r="AG44" s="13">
        <v>82.765537202251494</v>
      </c>
      <c r="AH44" s="173">
        <v>0.80824694175626599</v>
      </c>
      <c r="AI44" s="13">
        <v>84.132742848018694</v>
      </c>
      <c r="AJ44" s="173">
        <v>1.47910253006898</v>
      </c>
      <c r="AK44" s="13">
        <v>80.681518216897203</v>
      </c>
      <c r="AL44" s="173">
        <v>1.8796134338991299</v>
      </c>
      <c r="AM44" s="13">
        <v>82.807297160143904</v>
      </c>
      <c r="AN44" s="173">
        <v>1.39978959314385</v>
      </c>
      <c r="AO44" s="13">
        <v>-1.32544568787485</v>
      </c>
      <c r="AP44" s="173">
        <v>2.2294256937451502</v>
      </c>
      <c r="AQ44" s="13">
        <v>41.2731743441243</v>
      </c>
      <c r="AR44" s="173">
        <v>1.1326240894380899</v>
      </c>
      <c r="AS44" s="13">
        <v>41.771817753202697</v>
      </c>
      <c r="AT44" s="173">
        <v>2.7558591585774801</v>
      </c>
      <c r="AU44" s="13">
        <v>42.109218055922298</v>
      </c>
      <c r="AV44" s="173">
        <v>2.3449417103647598</v>
      </c>
      <c r="AW44" s="13">
        <v>40.125559908536999</v>
      </c>
      <c r="AX44" s="173">
        <v>1.85610072606829</v>
      </c>
      <c r="AY44" s="13">
        <v>-1.64625784466563</v>
      </c>
      <c r="AZ44" s="173">
        <v>3.3302481740291499</v>
      </c>
      <c r="BA44" s="13">
        <v>43.323662800773697</v>
      </c>
      <c r="BB44" s="173">
        <v>1.4701742286314501</v>
      </c>
      <c r="BC44" s="13">
        <v>47.305740491844801</v>
      </c>
      <c r="BD44" s="173">
        <v>2.59040320392553</v>
      </c>
      <c r="BE44" s="13">
        <v>44.797617916322302</v>
      </c>
      <c r="BF44" s="173">
        <v>2.91118566874249</v>
      </c>
      <c r="BG44" s="13">
        <v>38.731690741816799</v>
      </c>
      <c r="BH44" s="173">
        <v>2.2582573515025102</v>
      </c>
      <c r="BI44" s="13">
        <v>-8.5740497500279194</v>
      </c>
      <c r="BJ44" s="173">
        <v>3.32968236894797</v>
      </c>
      <c r="BK44" s="13">
        <v>58.151222549630198</v>
      </c>
      <c r="BL44" s="173">
        <v>1.1469560286520699</v>
      </c>
      <c r="BM44" s="13">
        <v>61.545532655166099</v>
      </c>
      <c r="BN44" s="173">
        <v>2.2396548439739599</v>
      </c>
      <c r="BO44" s="13">
        <v>58.354171081978201</v>
      </c>
      <c r="BP44" s="173">
        <v>2.0948988441915</v>
      </c>
      <c r="BQ44" s="13">
        <v>55.454047419736099</v>
      </c>
      <c r="BR44" s="173">
        <v>1.92933597113085</v>
      </c>
      <c r="BS44" s="13">
        <v>-6.0914852354300404</v>
      </c>
      <c r="BT44" s="173">
        <v>3.03329425014355</v>
      </c>
      <c r="BU44" s="13">
        <v>59.358715247820101</v>
      </c>
      <c r="BV44" s="173">
        <v>1.30466125400247</v>
      </c>
      <c r="BW44" s="13">
        <v>60.706909795997198</v>
      </c>
      <c r="BX44" s="173">
        <v>2.3737062400333002</v>
      </c>
      <c r="BY44" s="13">
        <v>56.846098014135599</v>
      </c>
      <c r="BZ44" s="173">
        <v>2.2617196304540901</v>
      </c>
      <c r="CA44" s="13">
        <v>59.030643442871799</v>
      </c>
      <c r="CB44" s="173">
        <v>2.2510458374113398</v>
      </c>
      <c r="CC44" s="13">
        <v>-1.6762663531253601</v>
      </c>
      <c r="CD44" s="173">
        <v>3.49601433810109</v>
      </c>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6"/>
    </row>
    <row r="45" spans="1:114" ht="12.95" customHeight="1" x14ac:dyDescent="0.2">
      <c r="A45" s="2" t="s">
        <v>373</v>
      </c>
      <c r="B45" s="12">
        <v>2</v>
      </c>
      <c r="C45" s="13">
        <v>82.777283753923498</v>
      </c>
      <c r="D45" s="173">
        <v>0.852967858662115</v>
      </c>
      <c r="E45" s="13">
        <v>91.278151166003099</v>
      </c>
      <c r="F45" s="173">
        <v>1.2656702156928401</v>
      </c>
      <c r="G45" s="13">
        <v>87.130496904677202</v>
      </c>
      <c r="H45" s="173">
        <v>1.82576383752008</v>
      </c>
      <c r="I45" s="13">
        <v>78.518772418766105</v>
      </c>
      <c r="J45" s="173">
        <v>1.24301166784455</v>
      </c>
      <c r="K45" s="13">
        <v>-12.759378747236999</v>
      </c>
      <c r="L45" s="173">
        <v>1.8923145057442301</v>
      </c>
      <c r="M45" s="13">
        <v>83.501252219005394</v>
      </c>
      <c r="N45" s="173">
        <v>0.917629876426869</v>
      </c>
      <c r="O45" s="13">
        <v>91.573567784950995</v>
      </c>
      <c r="P45" s="173">
        <v>1.433150374742</v>
      </c>
      <c r="Q45" s="13">
        <v>86.507987342688295</v>
      </c>
      <c r="R45" s="173">
        <v>2.0443957490017102</v>
      </c>
      <c r="S45" s="13">
        <v>80.022037236280298</v>
      </c>
      <c r="T45" s="173">
        <v>1.19616048462696</v>
      </c>
      <c r="U45" s="13">
        <v>-11.5515305486707</v>
      </c>
      <c r="V45" s="173">
        <v>1.81047931769562</v>
      </c>
      <c r="W45" s="13">
        <v>84.920591162041404</v>
      </c>
      <c r="X45" s="173">
        <v>0.82456538505474797</v>
      </c>
      <c r="Y45" s="13">
        <v>91.077771417730901</v>
      </c>
      <c r="Z45" s="173">
        <v>1.3705721761537599</v>
      </c>
      <c r="AA45" s="13">
        <v>88.005005986525006</v>
      </c>
      <c r="AB45" s="173">
        <v>1.8170103849057599</v>
      </c>
      <c r="AC45" s="13">
        <v>81.728051930190801</v>
      </c>
      <c r="AD45" s="173">
        <v>1.1605868077514501</v>
      </c>
      <c r="AE45" s="13">
        <v>-9.34971948754003</v>
      </c>
      <c r="AF45" s="173">
        <v>1.8650649437405999</v>
      </c>
      <c r="AG45" s="13">
        <v>81.275377009113797</v>
      </c>
      <c r="AH45" s="173">
        <v>0.94046549179161498</v>
      </c>
      <c r="AI45" s="13">
        <v>88.317431038934302</v>
      </c>
      <c r="AJ45" s="173">
        <v>1.58635544714822</v>
      </c>
      <c r="AK45" s="13">
        <v>84.726034074048002</v>
      </c>
      <c r="AL45" s="173">
        <v>1.9171611923603999</v>
      </c>
      <c r="AM45" s="13">
        <v>77.306119158470807</v>
      </c>
      <c r="AN45" s="173">
        <v>1.32056322706513</v>
      </c>
      <c r="AO45" s="13">
        <v>-11.0113118804635</v>
      </c>
      <c r="AP45" s="173">
        <v>1.95649776220687</v>
      </c>
      <c r="AQ45" s="13">
        <v>72.948068720380107</v>
      </c>
      <c r="AR45" s="173">
        <v>1.1805597571639601</v>
      </c>
      <c r="AS45" s="13">
        <v>76.563842090713806</v>
      </c>
      <c r="AT45" s="173">
        <v>1.9474367653257401</v>
      </c>
      <c r="AU45" s="13">
        <v>75.574207519671006</v>
      </c>
      <c r="AV45" s="173">
        <v>2.4184136910515202</v>
      </c>
      <c r="AW45" s="13">
        <v>70.355391586591693</v>
      </c>
      <c r="AX45" s="173">
        <v>1.4835921868083699</v>
      </c>
      <c r="AY45" s="13">
        <v>-6.2084505041221503</v>
      </c>
      <c r="AZ45" s="173">
        <v>2.5488810753814399</v>
      </c>
      <c r="BA45" s="13">
        <v>61.050293608267602</v>
      </c>
      <c r="BB45" s="173">
        <v>1.2873436470065001</v>
      </c>
      <c r="BC45" s="13">
        <v>66.654344087063706</v>
      </c>
      <c r="BD45" s="173">
        <v>2.4198325458004701</v>
      </c>
      <c r="BE45" s="13">
        <v>62.563166964815501</v>
      </c>
      <c r="BF45" s="173">
        <v>2.7749022164291399</v>
      </c>
      <c r="BG45" s="13">
        <v>58.230895659388203</v>
      </c>
      <c r="BH45" s="173">
        <v>1.6299640507320801</v>
      </c>
      <c r="BI45" s="13">
        <v>-8.4234484276755399</v>
      </c>
      <c r="BJ45" s="173">
        <v>2.9246034289573299</v>
      </c>
      <c r="BK45" s="13">
        <v>75.540597100420499</v>
      </c>
      <c r="BL45" s="173">
        <v>1.03142156606288</v>
      </c>
      <c r="BM45" s="13">
        <v>81.434723891084602</v>
      </c>
      <c r="BN45" s="173">
        <v>1.82044804260091</v>
      </c>
      <c r="BO45" s="13">
        <v>80.560156584877902</v>
      </c>
      <c r="BP45" s="173">
        <v>2.3079869370541299</v>
      </c>
      <c r="BQ45" s="13">
        <v>72.323433701878301</v>
      </c>
      <c r="BR45" s="173">
        <v>1.3775811179161099</v>
      </c>
      <c r="BS45" s="13">
        <v>-9.1112901892062901</v>
      </c>
      <c r="BT45" s="173">
        <v>1.9866673945131399</v>
      </c>
      <c r="BU45" s="13">
        <v>79.657229667350805</v>
      </c>
      <c r="BV45" s="173">
        <v>0.96691432194223603</v>
      </c>
      <c r="BW45" s="13">
        <v>86.306503853000194</v>
      </c>
      <c r="BX45" s="173">
        <v>1.86859871366995</v>
      </c>
      <c r="BY45" s="13">
        <v>84.078086620914306</v>
      </c>
      <c r="BZ45" s="173">
        <v>1.8827982551177</v>
      </c>
      <c r="CA45" s="13">
        <v>75.691142046599794</v>
      </c>
      <c r="CB45" s="173">
        <v>1.2978699475887401</v>
      </c>
      <c r="CC45" s="13">
        <v>-10.615361806400401</v>
      </c>
      <c r="CD45" s="173">
        <v>2.1337302254618198</v>
      </c>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6"/>
    </row>
    <row r="46" spans="1:114" ht="12.95" customHeight="1" x14ac:dyDescent="0.2">
      <c r="A46" s="2" t="s">
        <v>374</v>
      </c>
      <c r="B46" s="12">
        <v>2</v>
      </c>
      <c r="C46" s="13">
        <v>68.2672700144972</v>
      </c>
      <c r="D46" s="173">
        <v>1.33624071900483</v>
      </c>
      <c r="E46" s="13">
        <v>63.4685913853777</v>
      </c>
      <c r="F46" s="173">
        <v>5.6267942979937704</v>
      </c>
      <c r="G46" s="13">
        <v>75.731685682706299</v>
      </c>
      <c r="H46" s="173">
        <v>3.7763717300067201</v>
      </c>
      <c r="I46" s="13">
        <v>67.513545230797604</v>
      </c>
      <c r="J46" s="173">
        <v>1.37725227521122</v>
      </c>
      <c r="K46" s="13">
        <v>4.0449538454199301</v>
      </c>
      <c r="L46" s="173">
        <v>5.7446273618089503</v>
      </c>
      <c r="M46" s="13">
        <v>73.264998866583994</v>
      </c>
      <c r="N46" s="173">
        <v>1.2299010057152899</v>
      </c>
      <c r="O46" s="13">
        <v>75.2584362009719</v>
      </c>
      <c r="P46" s="173">
        <v>4.7746226527588904</v>
      </c>
      <c r="Q46" s="13">
        <v>82.427578282018402</v>
      </c>
      <c r="R46" s="173">
        <v>2.8584828337757799</v>
      </c>
      <c r="S46" s="13">
        <v>71.692827462718697</v>
      </c>
      <c r="T46" s="173">
        <v>1.4561686871955499</v>
      </c>
      <c r="U46" s="13">
        <v>-3.56560873825318</v>
      </c>
      <c r="V46" s="173">
        <v>5.1397070575705301</v>
      </c>
      <c r="W46" s="13">
        <v>77.758692654662198</v>
      </c>
      <c r="X46" s="173">
        <v>1.13406858510893</v>
      </c>
      <c r="Y46" s="13">
        <v>74.3046514629239</v>
      </c>
      <c r="Z46" s="173">
        <v>4.4937809617399704</v>
      </c>
      <c r="AA46" s="13">
        <v>78.308352064666494</v>
      </c>
      <c r="AB46" s="173">
        <v>3.0185095510267899</v>
      </c>
      <c r="AC46" s="13">
        <v>78.194287677804894</v>
      </c>
      <c r="AD46" s="173">
        <v>1.29745773273096</v>
      </c>
      <c r="AE46" s="13">
        <v>3.8896362148810502</v>
      </c>
      <c r="AF46" s="173">
        <v>4.8716844706139</v>
      </c>
      <c r="AG46" s="13">
        <v>76.239785051553</v>
      </c>
      <c r="AH46" s="173">
        <v>1.2464996560114801</v>
      </c>
      <c r="AI46" s="13">
        <v>79.300609058129893</v>
      </c>
      <c r="AJ46" s="173">
        <v>4.1956015554341901</v>
      </c>
      <c r="AK46" s="13">
        <v>82.937232837163506</v>
      </c>
      <c r="AL46" s="173">
        <v>2.9021019230082801</v>
      </c>
      <c r="AM46" s="13">
        <v>75.274592285512398</v>
      </c>
      <c r="AN46" s="173">
        <v>1.40433915523667</v>
      </c>
      <c r="AO46" s="13">
        <v>-4.0260167726174201</v>
      </c>
      <c r="AP46" s="173">
        <v>4.3481690828989503</v>
      </c>
      <c r="AQ46" s="13">
        <v>80.390000136039504</v>
      </c>
      <c r="AR46" s="173">
        <v>1.17044352488728</v>
      </c>
      <c r="AS46" s="13">
        <v>73.302949660148101</v>
      </c>
      <c r="AT46" s="173">
        <v>5.1742128459403798</v>
      </c>
      <c r="AU46" s="13">
        <v>77.782929015454997</v>
      </c>
      <c r="AV46" s="173">
        <v>3.5602582444781601</v>
      </c>
      <c r="AW46" s="13">
        <v>81.868326047159997</v>
      </c>
      <c r="AX46" s="173">
        <v>1.1647283968350199</v>
      </c>
      <c r="AY46" s="13">
        <v>8.5653763870119004</v>
      </c>
      <c r="AZ46" s="173">
        <v>5.2001491488049796</v>
      </c>
      <c r="BA46" s="13">
        <v>44.080681173831898</v>
      </c>
      <c r="BB46" s="173">
        <v>1.56629410571523</v>
      </c>
      <c r="BC46" s="13">
        <v>42.011828778061599</v>
      </c>
      <c r="BD46" s="173">
        <v>4.9650327941604999</v>
      </c>
      <c r="BE46" s="13">
        <v>43.897685990700097</v>
      </c>
      <c r="BF46" s="173">
        <v>4.4450749794539499</v>
      </c>
      <c r="BG46" s="13">
        <v>44.1011879312952</v>
      </c>
      <c r="BH46" s="173">
        <v>1.7624114450136401</v>
      </c>
      <c r="BI46" s="13">
        <v>2.0893591532335698</v>
      </c>
      <c r="BJ46" s="173">
        <v>5.1429563515196497</v>
      </c>
      <c r="BK46" s="13">
        <v>68.223299904743001</v>
      </c>
      <c r="BL46" s="173">
        <v>1.5305289632441601</v>
      </c>
      <c r="BM46" s="13">
        <v>67.203202248351602</v>
      </c>
      <c r="BN46" s="173">
        <v>4.6925833898970204</v>
      </c>
      <c r="BO46" s="13">
        <v>71.4753078155981</v>
      </c>
      <c r="BP46" s="173">
        <v>4.3134348235091702</v>
      </c>
      <c r="BQ46" s="13">
        <v>67.688865613337498</v>
      </c>
      <c r="BR46" s="173">
        <v>1.7852438941325799</v>
      </c>
      <c r="BS46" s="13">
        <v>0.48566336498593898</v>
      </c>
      <c r="BT46" s="173">
        <v>5.17181379876709</v>
      </c>
      <c r="BU46" s="13">
        <v>74.220865015474104</v>
      </c>
      <c r="BV46" s="173">
        <v>1.3716445553998899</v>
      </c>
      <c r="BW46" s="13">
        <v>68.333121481393604</v>
      </c>
      <c r="BX46" s="173">
        <v>4.2149037581501503</v>
      </c>
      <c r="BY46" s="13">
        <v>77.237346714351503</v>
      </c>
      <c r="BZ46" s="173">
        <v>3.2577312626035799</v>
      </c>
      <c r="CA46" s="13">
        <v>74.550806634618397</v>
      </c>
      <c r="CB46" s="173">
        <v>1.61293768279406</v>
      </c>
      <c r="CC46" s="13">
        <v>6.2176851532248101</v>
      </c>
      <c r="CD46" s="173">
        <v>4.5190899240415998</v>
      </c>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6"/>
    </row>
    <row r="47" spans="1:114" ht="12.95" customHeight="1" x14ac:dyDescent="0.2">
      <c r="A47" s="2" t="s">
        <v>375</v>
      </c>
      <c r="B47" s="12">
        <v>2</v>
      </c>
      <c r="C47" s="13">
        <v>43.366379079100099</v>
      </c>
      <c r="D47" s="173">
        <v>1.3096772003511901</v>
      </c>
      <c r="E47" s="13">
        <v>59.577573998720901</v>
      </c>
      <c r="F47" s="173">
        <v>3.7980908060081102</v>
      </c>
      <c r="G47" s="13">
        <v>42.9431242783632</v>
      </c>
      <c r="H47" s="173">
        <v>5.50926896897258</v>
      </c>
      <c r="I47" s="13">
        <v>42.018525525029098</v>
      </c>
      <c r="J47" s="173">
        <v>1.4099888138091801</v>
      </c>
      <c r="K47" s="13">
        <v>-17.559048473691799</v>
      </c>
      <c r="L47" s="173">
        <v>4.0537723301119799</v>
      </c>
      <c r="M47" s="13">
        <v>58.5532802847518</v>
      </c>
      <c r="N47" s="173">
        <v>1.2607424604806901</v>
      </c>
      <c r="O47" s="13">
        <v>75.987140935134207</v>
      </c>
      <c r="P47" s="173">
        <v>4.3493974785772496</v>
      </c>
      <c r="Q47" s="13">
        <v>58.775092420929802</v>
      </c>
      <c r="R47" s="173">
        <v>5.0695886439862399</v>
      </c>
      <c r="S47" s="13">
        <v>57.1116084980683</v>
      </c>
      <c r="T47" s="173">
        <v>1.4198102115865801</v>
      </c>
      <c r="U47" s="13">
        <v>-18.8755324370658</v>
      </c>
      <c r="V47" s="173">
        <v>4.6599111470172998</v>
      </c>
      <c r="W47" s="13">
        <v>65.501781190991906</v>
      </c>
      <c r="X47" s="173">
        <v>1.09470435747571</v>
      </c>
      <c r="Y47" s="13">
        <v>75.442522170581896</v>
      </c>
      <c r="Z47" s="173">
        <v>4.4752041109789698</v>
      </c>
      <c r="AA47" s="13">
        <v>62.019623622839802</v>
      </c>
      <c r="AB47" s="173">
        <v>4.9821501980155301</v>
      </c>
      <c r="AC47" s="13">
        <v>64.948297167123002</v>
      </c>
      <c r="AD47" s="173">
        <v>1.1238320385820799</v>
      </c>
      <c r="AE47" s="13">
        <v>-10.4942250034588</v>
      </c>
      <c r="AF47" s="173">
        <v>4.56335615222938</v>
      </c>
      <c r="AG47" s="13">
        <v>56.048962490394402</v>
      </c>
      <c r="AH47" s="173">
        <v>0.99090549154890994</v>
      </c>
      <c r="AI47" s="13">
        <v>80.250299418337804</v>
      </c>
      <c r="AJ47" s="173">
        <v>4.9443499866314999</v>
      </c>
      <c r="AK47" s="13">
        <v>51.604289251649902</v>
      </c>
      <c r="AL47" s="173">
        <v>5.3018954718035198</v>
      </c>
      <c r="AM47" s="13">
        <v>54.532170498500598</v>
      </c>
      <c r="AN47" s="173">
        <v>1.1285404406755399</v>
      </c>
      <c r="AO47" s="13">
        <v>-25.718128919837199</v>
      </c>
      <c r="AP47" s="173">
        <v>5.2423529924676204</v>
      </c>
      <c r="AQ47" s="13">
        <v>58.624936950726699</v>
      </c>
      <c r="AR47" s="173">
        <v>1.1445968468878001</v>
      </c>
      <c r="AS47" s="13">
        <v>68.353238222586896</v>
      </c>
      <c r="AT47" s="173">
        <v>4.9596775867176204</v>
      </c>
      <c r="AU47" s="13">
        <v>49.150925164875297</v>
      </c>
      <c r="AV47" s="173">
        <v>6.7257070278606097</v>
      </c>
      <c r="AW47" s="13">
        <v>58.415337042532002</v>
      </c>
      <c r="AX47" s="173">
        <v>1.13105017167402</v>
      </c>
      <c r="AY47" s="13">
        <v>-9.9379011800549204</v>
      </c>
      <c r="AZ47" s="173">
        <v>4.9899510794230899</v>
      </c>
      <c r="BA47" s="13">
        <v>34.899342771862301</v>
      </c>
      <c r="BB47" s="173">
        <v>1.3751705357235799</v>
      </c>
      <c r="BC47" s="13">
        <v>49.8581048635915</v>
      </c>
      <c r="BD47" s="173">
        <v>4.9109568199856</v>
      </c>
      <c r="BE47" s="13">
        <v>32.574117893010403</v>
      </c>
      <c r="BF47" s="173">
        <v>4.8833456582120496</v>
      </c>
      <c r="BG47" s="13">
        <v>33.941985120984597</v>
      </c>
      <c r="BH47" s="173">
        <v>1.4591579847763601</v>
      </c>
      <c r="BI47" s="13">
        <v>-15.916119742606901</v>
      </c>
      <c r="BJ47" s="173">
        <v>5.0526711360393302</v>
      </c>
      <c r="BK47" s="13">
        <v>50.914068165013497</v>
      </c>
      <c r="BL47" s="173">
        <v>1.27213865363737</v>
      </c>
      <c r="BM47" s="13">
        <v>50.914433344292299</v>
      </c>
      <c r="BN47" s="173">
        <v>4.2142858683084299</v>
      </c>
      <c r="BO47" s="13">
        <v>46.989065512291603</v>
      </c>
      <c r="BP47" s="173">
        <v>5.3150436197940296</v>
      </c>
      <c r="BQ47" s="13">
        <v>51.114927710402696</v>
      </c>
      <c r="BR47" s="173">
        <v>1.3719222654443399</v>
      </c>
      <c r="BS47" s="13">
        <v>0.200494366110469</v>
      </c>
      <c r="BT47" s="173">
        <v>4.3726040820521597</v>
      </c>
      <c r="BU47" s="13">
        <v>45.518187827357501</v>
      </c>
      <c r="BV47" s="173">
        <v>1.2948628339855299</v>
      </c>
      <c r="BW47" s="13">
        <v>64.167287631119606</v>
      </c>
      <c r="BX47" s="173">
        <v>4.0983878445337503</v>
      </c>
      <c r="BY47" s="13">
        <v>37.455765027326599</v>
      </c>
      <c r="BZ47" s="173">
        <v>5.4520683826443301</v>
      </c>
      <c r="CA47" s="13">
        <v>44.560711605525697</v>
      </c>
      <c r="CB47" s="173">
        <v>1.40658876665063</v>
      </c>
      <c r="CC47" s="13">
        <v>-19.606576025593899</v>
      </c>
      <c r="CD47" s="173">
        <v>4.3865796962427703</v>
      </c>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6"/>
    </row>
    <row r="48" spans="1:114" ht="12.95" customHeight="1" x14ac:dyDescent="0.2">
      <c r="A48" s="2" t="s">
        <v>376</v>
      </c>
      <c r="B48" s="12">
        <v>2</v>
      </c>
      <c r="C48" s="13">
        <v>70.428832730660105</v>
      </c>
      <c r="D48" s="173">
        <v>1.01163696234907</v>
      </c>
      <c r="E48" s="13">
        <v>76.531436236138305</v>
      </c>
      <c r="F48" s="173">
        <v>2.57966122357114</v>
      </c>
      <c r="G48" s="13">
        <v>75.146466281194094</v>
      </c>
      <c r="H48" s="173">
        <v>3.5532826249648002</v>
      </c>
      <c r="I48" s="13">
        <v>68.650590683665399</v>
      </c>
      <c r="J48" s="173">
        <v>1.1757735857442599</v>
      </c>
      <c r="K48" s="13">
        <v>-7.8808455524729801</v>
      </c>
      <c r="L48" s="173">
        <v>2.9489182886790499</v>
      </c>
      <c r="M48" s="13">
        <v>77.211429470618995</v>
      </c>
      <c r="N48" s="173">
        <v>0.92410360351494003</v>
      </c>
      <c r="O48" s="13">
        <v>85.445741280200707</v>
      </c>
      <c r="P48" s="173">
        <v>1.9686187505738999</v>
      </c>
      <c r="Q48" s="13">
        <v>79.493035178834504</v>
      </c>
      <c r="R48" s="173">
        <v>2.89301332643993</v>
      </c>
      <c r="S48" s="13">
        <v>75.307139840075607</v>
      </c>
      <c r="T48" s="173">
        <v>1.18216621050793</v>
      </c>
      <c r="U48" s="13">
        <v>-10.138601440125001</v>
      </c>
      <c r="V48" s="173">
        <v>2.5262207050071299</v>
      </c>
      <c r="W48" s="13">
        <v>81.964299105838407</v>
      </c>
      <c r="X48" s="173">
        <v>0.81931565284922803</v>
      </c>
      <c r="Y48" s="13">
        <v>83.537293696233803</v>
      </c>
      <c r="Z48" s="173">
        <v>1.8352414137506099</v>
      </c>
      <c r="AA48" s="13">
        <v>84.250484058465702</v>
      </c>
      <c r="AB48" s="173">
        <v>2.67962114812671</v>
      </c>
      <c r="AC48" s="13">
        <v>81.324647514227607</v>
      </c>
      <c r="AD48" s="173">
        <v>1.0575287401736999</v>
      </c>
      <c r="AE48" s="13">
        <v>-2.2126461820062402</v>
      </c>
      <c r="AF48" s="173">
        <v>2.3057798383758401</v>
      </c>
      <c r="AG48" s="13">
        <v>78.801309301934495</v>
      </c>
      <c r="AH48" s="173">
        <v>0.99058358124008605</v>
      </c>
      <c r="AI48" s="13">
        <v>83.042507871879906</v>
      </c>
      <c r="AJ48" s="173">
        <v>2.4105688909741798</v>
      </c>
      <c r="AK48" s="13">
        <v>78.940394044871596</v>
      </c>
      <c r="AL48" s="173">
        <v>2.6678859623191999</v>
      </c>
      <c r="AM48" s="13">
        <v>77.956949264411904</v>
      </c>
      <c r="AN48" s="173">
        <v>1.1363392565949899</v>
      </c>
      <c r="AO48" s="13">
        <v>-5.0855586074680001</v>
      </c>
      <c r="AP48" s="173">
        <v>2.6941008046651498</v>
      </c>
      <c r="AQ48" s="13">
        <v>67.578426207906702</v>
      </c>
      <c r="AR48" s="173">
        <v>1.4020472182264201</v>
      </c>
      <c r="AS48" s="13">
        <v>66.259093917277795</v>
      </c>
      <c r="AT48" s="173">
        <v>3.0623156290509899</v>
      </c>
      <c r="AU48" s="13">
        <v>69.146691693468597</v>
      </c>
      <c r="AV48" s="173">
        <v>3.5320401460400799</v>
      </c>
      <c r="AW48" s="13">
        <v>67.6261168039252</v>
      </c>
      <c r="AX48" s="173">
        <v>1.4536561014595599</v>
      </c>
      <c r="AY48" s="13">
        <v>1.3670228866473799</v>
      </c>
      <c r="AZ48" s="173">
        <v>3.2022485539518999</v>
      </c>
      <c r="BA48" s="13">
        <v>45.868038456913702</v>
      </c>
      <c r="BB48" s="173">
        <v>1.2898233917134201</v>
      </c>
      <c r="BC48" s="13">
        <v>49.945840934492502</v>
      </c>
      <c r="BD48" s="173">
        <v>2.7220572111336399</v>
      </c>
      <c r="BE48" s="13">
        <v>46.874185627826598</v>
      </c>
      <c r="BF48" s="173">
        <v>3.1451834408544399</v>
      </c>
      <c r="BG48" s="13">
        <v>44.6881711577864</v>
      </c>
      <c r="BH48" s="173">
        <v>1.6925527116847101</v>
      </c>
      <c r="BI48" s="13">
        <v>-5.2576697767060203</v>
      </c>
      <c r="BJ48" s="173">
        <v>3.50642053804473</v>
      </c>
      <c r="BK48" s="13">
        <v>75.350272541420793</v>
      </c>
      <c r="BL48" s="173">
        <v>1.10560668198068</v>
      </c>
      <c r="BM48" s="13">
        <v>72.378889122768896</v>
      </c>
      <c r="BN48" s="173">
        <v>2.8058556143615099</v>
      </c>
      <c r="BO48" s="13">
        <v>76.273190284699794</v>
      </c>
      <c r="BP48" s="173">
        <v>3.2108242481853799</v>
      </c>
      <c r="BQ48" s="13">
        <v>75.854706211038106</v>
      </c>
      <c r="BR48" s="173">
        <v>1.2005208873823501</v>
      </c>
      <c r="BS48" s="13">
        <v>3.4758170882692201</v>
      </c>
      <c r="BT48" s="173">
        <v>3.0901779501954301</v>
      </c>
      <c r="BU48" s="13">
        <v>73.578381546337994</v>
      </c>
      <c r="BV48" s="173">
        <v>1.07518332282174</v>
      </c>
      <c r="BW48" s="13">
        <v>73.377287392583995</v>
      </c>
      <c r="BX48" s="173">
        <v>2.38000856256363</v>
      </c>
      <c r="BY48" s="13">
        <v>76.918352978144796</v>
      </c>
      <c r="BZ48" s="173">
        <v>2.8964098940273102</v>
      </c>
      <c r="CA48" s="13">
        <v>73.242428273873699</v>
      </c>
      <c r="CB48" s="173">
        <v>1.21697606636309</v>
      </c>
      <c r="CC48" s="13">
        <v>-0.13485911871026701</v>
      </c>
      <c r="CD48" s="173">
        <v>2.61718646814538</v>
      </c>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6"/>
    </row>
    <row r="49" spans="1:114" ht="12.95" customHeight="1" x14ac:dyDescent="0.2">
      <c r="A49" s="2" t="s">
        <v>377</v>
      </c>
      <c r="B49" s="12">
        <v>2</v>
      </c>
      <c r="C49" s="13">
        <v>94.029896499005304</v>
      </c>
      <c r="D49" s="173">
        <v>0.54433819328323396</v>
      </c>
      <c r="E49" s="13">
        <v>94.120033040457997</v>
      </c>
      <c r="F49" s="173">
        <v>1.86407670576509</v>
      </c>
      <c r="G49" s="13">
        <v>94.631565942093104</v>
      </c>
      <c r="H49" s="173">
        <v>1.5528484053240399</v>
      </c>
      <c r="I49" s="13">
        <v>93.666549181688296</v>
      </c>
      <c r="J49" s="173">
        <v>0.68205059417096003</v>
      </c>
      <c r="K49" s="13">
        <v>-0.45348385876974401</v>
      </c>
      <c r="L49" s="173">
        <v>2.0020336506077001</v>
      </c>
      <c r="M49" s="13">
        <v>93.911104715125106</v>
      </c>
      <c r="N49" s="173">
        <v>0.57323395596770099</v>
      </c>
      <c r="O49" s="13">
        <v>94.425989929463398</v>
      </c>
      <c r="P49" s="173">
        <v>1.9227083329160399</v>
      </c>
      <c r="Q49" s="13">
        <v>93.797513570651802</v>
      </c>
      <c r="R49" s="173">
        <v>1.7195934925187799</v>
      </c>
      <c r="S49" s="13">
        <v>93.711168847605904</v>
      </c>
      <c r="T49" s="173">
        <v>0.63258802660278601</v>
      </c>
      <c r="U49" s="13">
        <v>-0.71482108185753601</v>
      </c>
      <c r="V49" s="173">
        <v>2.0675733065072301</v>
      </c>
      <c r="W49" s="13">
        <v>95.309887377977603</v>
      </c>
      <c r="X49" s="173">
        <v>0.44296344441480501</v>
      </c>
      <c r="Y49" s="13">
        <v>95.520007574200605</v>
      </c>
      <c r="Z49" s="173">
        <v>1.6647508095331101</v>
      </c>
      <c r="AA49" s="13">
        <v>94.392355240051103</v>
      </c>
      <c r="AB49" s="173">
        <v>1.5788402062731599</v>
      </c>
      <c r="AC49" s="13">
        <v>95.4326193933356</v>
      </c>
      <c r="AD49" s="173">
        <v>0.54833961419872701</v>
      </c>
      <c r="AE49" s="13">
        <v>-8.7388180865033901E-2</v>
      </c>
      <c r="AF49" s="173">
        <v>1.87993049736798</v>
      </c>
      <c r="AG49" s="13">
        <v>93.259741412056599</v>
      </c>
      <c r="AH49" s="173">
        <v>0.55930235838540099</v>
      </c>
      <c r="AI49" s="13">
        <v>93.495163508946007</v>
      </c>
      <c r="AJ49" s="173">
        <v>2.2834515576874601</v>
      </c>
      <c r="AK49" s="13">
        <v>93.958924330299297</v>
      </c>
      <c r="AL49" s="173">
        <v>1.57034868191102</v>
      </c>
      <c r="AM49" s="13">
        <v>93.095217258773502</v>
      </c>
      <c r="AN49" s="173">
        <v>0.65500220938550002</v>
      </c>
      <c r="AO49" s="13">
        <v>-0.39994625017257601</v>
      </c>
      <c r="AP49" s="173">
        <v>2.43848888840246</v>
      </c>
      <c r="AQ49" s="13">
        <v>68.717628534746893</v>
      </c>
      <c r="AR49" s="173">
        <v>1.1149042110323</v>
      </c>
      <c r="AS49" s="13">
        <v>67.269762483408797</v>
      </c>
      <c r="AT49" s="173">
        <v>3.2792271623890601</v>
      </c>
      <c r="AU49" s="13">
        <v>66.430224046245797</v>
      </c>
      <c r="AV49" s="173">
        <v>3.7666596003185502</v>
      </c>
      <c r="AW49" s="13">
        <v>69.4248834842642</v>
      </c>
      <c r="AX49" s="173">
        <v>1.16057033059572</v>
      </c>
      <c r="AY49" s="13">
        <v>2.15512100085544</v>
      </c>
      <c r="AZ49" s="173">
        <v>3.6013758922370398</v>
      </c>
      <c r="BA49" s="13">
        <v>72.027941357958298</v>
      </c>
      <c r="BB49" s="173">
        <v>1.1736392650855201</v>
      </c>
      <c r="BC49" s="13">
        <v>74.448995715770096</v>
      </c>
      <c r="BD49" s="173">
        <v>3.2148636321616602</v>
      </c>
      <c r="BE49" s="13">
        <v>72.002857706288395</v>
      </c>
      <c r="BF49" s="173">
        <v>3.17132041286983</v>
      </c>
      <c r="BG49" s="13">
        <v>71.378427374386902</v>
      </c>
      <c r="BH49" s="173">
        <v>1.2614259624885</v>
      </c>
      <c r="BI49" s="13">
        <v>-3.0705683413832401</v>
      </c>
      <c r="BJ49" s="173">
        <v>3.39434712807244</v>
      </c>
      <c r="BK49" s="13">
        <v>92.013499148918797</v>
      </c>
      <c r="BL49" s="173">
        <v>0.70527684601394502</v>
      </c>
      <c r="BM49" s="13">
        <v>91.816286873794496</v>
      </c>
      <c r="BN49" s="173">
        <v>2.07260889552323</v>
      </c>
      <c r="BO49" s="13">
        <v>90.219218331051096</v>
      </c>
      <c r="BP49" s="173">
        <v>2.0444479287956399</v>
      </c>
      <c r="BQ49" s="13">
        <v>92.205898883414307</v>
      </c>
      <c r="BR49" s="173">
        <v>0.78614539162819597</v>
      </c>
      <c r="BS49" s="13">
        <v>0.38961200961978198</v>
      </c>
      <c r="BT49" s="173">
        <v>2.21733949510288</v>
      </c>
      <c r="BU49" s="13">
        <v>90.074941474152894</v>
      </c>
      <c r="BV49" s="173">
        <v>0.79491941507910902</v>
      </c>
      <c r="BW49" s="13">
        <v>92.585854414065395</v>
      </c>
      <c r="BX49" s="173">
        <v>1.8215646944575701</v>
      </c>
      <c r="BY49" s="13">
        <v>89.292251614193304</v>
      </c>
      <c r="BZ49" s="173">
        <v>2.2227606405173499</v>
      </c>
      <c r="CA49" s="13">
        <v>89.205746123861005</v>
      </c>
      <c r="CB49" s="173">
        <v>1.02052321386222</v>
      </c>
      <c r="CC49" s="13">
        <v>-3.38010829020436</v>
      </c>
      <c r="CD49" s="173">
        <v>2.1947586939050701</v>
      </c>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6"/>
    </row>
    <row r="50" spans="1:114" ht="12.95" customHeight="1" x14ac:dyDescent="0.2">
      <c r="A50" s="2" t="s">
        <v>378</v>
      </c>
      <c r="B50" s="12">
        <v>2</v>
      </c>
      <c r="C50" s="13">
        <v>69.651351079822206</v>
      </c>
      <c r="D50" s="173">
        <v>1.0649964072910501</v>
      </c>
      <c r="E50" s="13">
        <v>83.6880079714837</v>
      </c>
      <c r="F50" s="173">
        <v>2.0550129874032899</v>
      </c>
      <c r="G50" s="13">
        <v>71.015575819327196</v>
      </c>
      <c r="H50" s="173">
        <v>2.7424324989881601</v>
      </c>
      <c r="I50" s="13">
        <v>66.096002501460404</v>
      </c>
      <c r="J50" s="173">
        <v>1.26938690625225</v>
      </c>
      <c r="K50" s="13">
        <v>-17.592005470023299</v>
      </c>
      <c r="L50" s="173">
        <v>2.48460340667468</v>
      </c>
      <c r="M50" s="13">
        <v>81.381145818844999</v>
      </c>
      <c r="N50" s="173">
        <v>0.90642550446404901</v>
      </c>
      <c r="O50" s="13">
        <v>92.654345301326899</v>
      </c>
      <c r="P50" s="173">
        <v>1.3426434044094999</v>
      </c>
      <c r="Q50" s="13">
        <v>87.697009298049295</v>
      </c>
      <c r="R50" s="173">
        <v>1.7811351049362401</v>
      </c>
      <c r="S50" s="13">
        <v>77.730148482408893</v>
      </c>
      <c r="T50" s="173">
        <v>1.1245077537411301</v>
      </c>
      <c r="U50" s="13">
        <v>-14.924196818918</v>
      </c>
      <c r="V50" s="173">
        <v>1.7146108721489699</v>
      </c>
      <c r="W50" s="13">
        <v>79.135627101020901</v>
      </c>
      <c r="X50" s="173">
        <v>1.0752414451507</v>
      </c>
      <c r="Y50" s="13">
        <v>82.979278880299404</v>
      </c>
      <c r="Z50" s="173">
        <v>2.05713510637365</v>
      </c>
      <c r="AA50" s="13">
        <v>80.431977918285398</v>
      </c>
      <c r="AB50" s="173">
        <v>2.3568003866891898</v>
      </c>
      <c r="AC50" s="13">
        <v>77.968028358064004</v>
      </c>
      <c r="AD50" s="173">
        <v>1.3060447413060701</v>
      </c>
      <c r="AE50" s="13">
        <v>-5.0112505222353398</v>
      </c>
      <c r="AF50" s="173">
        <v>2.4781003455846502</v>
      </c>
      <c r="AG50" s="13">
        <v>68.621237782233294</v>
      </c>
      <c r="AH50" s="173">
        <v>1.11714554998505</v>
      </c>
      <c r="AI50" s="13">
        <v>80.9830789403849</v>
      </c>
      <c r="AJ50" s="173">
        <v>2.4506305832253301</v>
      </c>
      <c r="AK50" s="13">
        <v>70.511445579135795</v>
      </c>
      <c r="AL50" s="173">
        <v>2.9394392463134298</v>
      </c>
      <c r="AM50" s="13">
        <v>65.331564147544498</v>
      </c>
      <c r="AN50" s="173">
        <v>1.33360409795575</v>
      </c>
      <c r="AO50" s="13">
        <v>-15.6515147928404</v>
      </c>
      <c r="AP50" s="173">
        <v>2.7088355082302198</v>
      </c>
      <c r="AQ50" s="13">
        <v>67.867444121200904</v>
      </c>
      <c r="AR50" s="173">
        <v>1.18452601308885</v>
      </c>
      <c r="AS50" s="13">
        <v>69.503173454372998</v>
      </c>
      <c r="AT50" s="173">
        <v>3.0259745372939602</v>
      </c>
      <c r="AU50" s="13">
        <v>71.060587925108194</v>
      </c>
      <c r="AV50" s="173">
        <v>2.7665290611589599</v>
      </c>
      <c r="AW50" s="13">
        <v>66.573994587399099</v>
      </c>
      <c r="AX50" s="173">
        <v>1.34550693304001</v>
      </c>
      <c r="AY50" s="13">
        <v>-2.92917886697398</v>
      </c>
      <c r="AZ50" s="173">
        <v>3.29462978347944</v>
      </c>
      <c r="BA50" s="13">
        <v>42.438447928930003</v>
      </c>
      <c r="BB50" s="173">
        <v>1.47280808274647</v>
      </c>
      <c r="BC50" s="13">
        <v>53.650151112647301</v>
      </c>
      <c r="BD50" s="173">
        <v>3.09301555244538</v>
      </c>
      <c r="BE50" s="13">
        <v>45.191274471884597</v>
      </c>
      <c r="BF50" s="173">
        <v>3.3868894093318498</v>
      </c>
      <c r="BG50" s="13">
        <v>39.178008106234898</v>
      </c>
      <c r="BH50" s="173">
        <v>1.4894608947996999</v>
      </c>
      <c r="BI50" s="13">
        <v>-14.4721430064124</v>
      </c>
      <c r="BJ50" s="173">
        <v>3.1683380962774601</v>
      </c>
      <c r="BK50" s="13">
        <v>68.4843786287244</v>
      </c>
      <c r="BL50" s="173">
        <v>1.1234436977695399</v>
      </c>
      <c r="BM50" s="13">
        <v>75.695106607342595</v>
      </c>
      <c r="BN50" s="173">
        <v>2.5916554422712501</v>
      </c>
      <c r="BO50" s="13">
        <v>68.709838066175905</v>
      </c>
      <c r="BP50" s="173">
        <v>2.89580941574006</v>
      </c>
      <c r="BQ50" s="13">
        <v>66.858613205577299</v>
      </c>
      <c r="BR50" s="173">
        <v>1.20968405664942</v>
      </c>
      <c r="BS50" s="13">
        <v>-8.8364934017652992</v>
      </c>
      <c r="BT50" s="173">
        <v>2.8429923552409702</v>
      </c>
      <c r="BU50" s="13">
        <v>71.709920388035499</v>
      </c>
      <c r="BV50" s="173">
        <v>1.03448382061472</v>
      </c>
      <c r="BW50" s="13">
        <v>79.1187661593234</v>
      </c>
      <c r="BX50" s="173">
        <v>2.2346786466621702</v>
      </c>
      <c r="BY50" s="13">
        <v>75.167774829234801</v>
      </c>
      <c r="BZ50" s="173">
        <v>2.6486337761085501</v>
      </c>
      <c r="CA50" s="13">
        <v>69.412226531549095</v>
      </c>
      <c r="CB50" s="173">
        <v>1.19932474631119</v>
      </c>
      <c r="CC50" s="13">
        <v>-9.7065396277742195</v>
      </c>
      <c r="CD50" s="173">
        <v>2.5351088991784199</v>
      </c>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6"/>
    </row>
    <row r="51" spans="1:114" ht="12.95" customHeight="1" x14ac:dyDescent="0.2">
      <c r="A51" s="2" t="s">
        <v>379</v>
      </c>
      <c r="B51" s="12">
        <v>2</v>
      </c>
      <c r="C51" s="13">
        <v>96.778529192524402</v>
      </c>
      <c r="D51" s="173">
        <v>0.34341726758876301</v>
      </c>
      <c r="E51" s="13">
        <v>97.796893009064505</v>
      </c>
      <c r="F51" s="173">
        <v>0.56690596901622903</v>
      </c>
      <c r="G51" s="13">
        <v>96.123940867809495</v>
      </c>
      <c r="H51" s="173">
        <v>0.882575436833404</v>
      </c>
      <c r="I51" s="13">
        <v>96.536560121398907</v>
      </c>
      <c r="J51" s="173">
        <v>0.51180575321643196</v>
      </c>
      <c r="K51" s="13">
        <v>-1.2603328876656299</v>
      </c>
      <c r="L51" s="173">
        <v>0.78404498827517799</v>
      </c>
      <c r="M51" s="13">
        <v>96.857480292292195</v>
      </c>
      <c r="N51" s="173">
        <v>0.38268041519298901</v>
      </c>
      <c r="O51" s="13">
        <v>97.8583101674148</v>
      </c>
      <c r="P51" s="173">
        <v>0.64957896436887896</v>
      </c>
      <c r="Q51" s="13">
        <v>97.666813185989795</v>
      </c>
      <c r="R51" s="173">
        <v>0.69029468196854904</v>
      </c>
      <c r="S51" s="13">
        <v>96.218741549182297</v>
      </c>
      <c r="T51" s="173">
        <v>0.58337680940026304</v>
      </c>
      <c r="U51" s="13">
        <v>-1.63956861823252</v>
      </c>
      <c r="V51" s="173">
        <v>0.91195616836690996</v>
      </c>
      <c r="W51" s="13">
        <v>94.479259036197305</v>
      </c>
      <c r="X51" s="173">
        <v>0.52477075006555796</v>
      </c>
      <c r="Y51" s="13">
        <v>95.748876090552599</v>
      </c>
      <c r="Z51" s="173">
        <v>0.96182577962133797</v>
      </c>
      <c r="AA51" s="13">
        <v>92.889449849227006</v>
      </c>
      <c r="AB51" s="173">
        <v>1.3426263936125999</v>
      </c>
      <c r="AC51" s="13">
        <v>94.417443909783898</v>
      </c>
      <c r="AD51" s="173">
        <v>0.70457972692097703</v>
      </c>
      <c r="AE51" s="13">
        <v>-1.3314321807687299</v>
      </c>
      <c r="AF51" s="173">
        <v>1.23200761649306</v>
      </c>
      <c r="AG51" s="13">
        <v>95.090089343921207</v>
      </c>
      <c r="AH51" s="173">
        <v>0.48620808675868898</v>
      </c>
      <c r="AI51" s="13">
        <v>96.727030800839003</v>
      </c>
      <c r="AJ51" s="173">
        <v>0.75271767781973997</v>
      </c>
      <c r="AK51" s="13">
        <v>93.576243054672901</v>
      </c>
      <c r="AL51" s="173">
        <v>1.1782255329929701</v>
      </c>
      <c r="AM51" s="13">
        <v>94.8332376765796</v>
      </c>
      <c r="AN51" s="173">
        <v>0.62734271854216295</v>
      </c>
      <c r="AO51" s="13">
        <v>-1.8937931242594701</v>
      </c>
      <c r="AP51" s="173">
        <v>0.95552996330946405</v>
      </c>
      <c r="AQ51" s="13">
        <v>78.837286207878094</v>
      </c>
      <c r="AR51" s="173">
        <v>0.95278046312331099</v>
      </c>
      <c r="AS51" s="13">
        <v>79.6589643884992</v>
      </c>
      <c r="AT51" s="173">
        <v>1.88433285943046</v>
      </c>
      <c r="AU51" s="13">
        <v>70.820257431774706</v>
      </c>
      <c r="AV51" s="173">
        <v>2.57106540936755</v>
      </c>
      <c r="AW51" s="13">
        <v>80.790580425376604</v>
      </c>
      <c r="AX51" s="173">
        <v>1.1296623717741701</v>
      </c>
      <c r="AY51" s="13">
        <v>1.13161603687738</v>
      </c>
      <c r="AZ51" s="173">
        <v>2.1435206806985199</v>
      </c>
      <c r="BA51" s="13">
        <v>71.809364930696702</v>
      </c>
      <c r="BB51" s="173">
        <v>1.0039969018588899</v>
      </c>
      <c r="BC51" s="13">
        <v>71.800558137551405</v>
      </c>
      <c r="BD51" s="173">
        <v>1.7920640507180801</v>
      </c>
      <c r="BE51" s="13">
        <v>65.347560390385595</v>
      </c>
      <c r="BF51" s="173">
        <v>2.5758665790013699</v>
      </c>
      <c r="BG51" s="13">
        <v>73.593966432335606</v>
      </c>
      <c r="BH51" s="173">
        <v>1.2127603428361899</v>
      </c>
      <c r="BI51" s="13">
        <v>1.79340829478426</v>
      </c>
      <c r="BJ51" s="173">
        <v>2.1665391124131501</v>
      </c>
      <c r="BK51" s="13">
        <v>90.685458411174693</v>
      </c>
      <c r="BL51" s="173">
        <v>0.52932813452499095</v>
      </c>
      <c r="BM51" s="13">
        <v>94.186306109948504</v>
      </c>
      <c r="BN51" s="173">
        <v>0.92420238415927702</v>
      </c>
      <c r="BO51" s="13">
        <v>87.944308494550299</v>
      </c>
      <c r="BP51" s="173">
        <v>1.74372832165907</v>
      </c>
      <c r="BQ51" s="13">
        <v>90.016948861745206</v>
      </c>
      <c r="BR51" s="173">
        <v>0.75630663886766203</v>
      </c>
      <c r="BS51" s="13">
        <v>-4.1693572482032799</v>
      </c>
      <c r="BT51" s="173">
        <v>1.19218284313897</v>
      </c>
      <c r="BU51" s="13">
        <v>91.615447977537499</v>
      </c>
      <c r="BV51" s="173">
        <v>0.62259427713882898</v>
      </c>
      <c r="BW51" s="13">
        <v>93.364690567254698</v>
      </c>
      <c r="BX51" s="173">
        <v>1.3789475883779601</v>
      </c>
      <c r="BY51" s="13">
        <v>87.695557100389493</v>
      </c>
      <c r="BZ51" s="173">
        <v>1.6704331656772</v>
      </c>
      <c r="CA51" s="13">
        <v>91.978239178371695</v>
      </c>
      <c r="CB51" s="173">
        <v>0.76780850021124203</v>
      </c>
      <c r="CC51" s="13">
        <v>-1.3864513888829999</v>
      </c>
      <c r="CD51" s="173">
        <v>1.59567525142405</v>
      </c>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6"/>
    </row>
    <row r="52" spans="1:114" ht="12.95" customHeight="1" x14ac:dyDescent="0.2">
      <c r="A52" s="2" t="s">
        <v>380</v>
      </c>
      <c r="B52" s="12">
        <v>2</v>
      </c>
      <c r="C52" s="13">
        <v>81.941500425633095</v>
      </c>
      <c r="D52" s="173">
        <v>1.50824674172976</v>
      </c>
      <c r="E52" s="13">
        <v>82.028480821745703</v>
      </c>
      <c r="F52" s="173">
        <v>2.6716054959072002</v>
      </c>
      <c r="G52" s="13">
        <v>77.553580278688301</v>
      </c>
      <c r="H52" s="173">
        <v>3.4489699812572199</v>
      </c>
      <c r="I52" s="13">
        <v>82.628865031803301</v>
      </c>
      <c r="J52" s="173">
        <v>1.7702315535997</v>
      </c>
      <c r="K52" s="13">
        <v>0.60038421005764098</v>
      </c>
      <c r="L52" s="173">
        <v>3.0267534134040699</v>
      </c>
      <c r="M52" s="13">
        <v>86.912243183544703</v>
      </c>
      <c r="N52" s="173">
        <v>0.99977167127113598</v>
      </c>
      <c r="O52" s="13">
        <v>92.050585811260305</v>
      </c>
      <c r="P52" s="173">
        <v>1.56811182744847</v>
      </c>
      <c r="Q52" s="13">
        <v>83.482764914467694</v>
      </c>
      <c r="R52" s="173">
        <v>2.7311859561733201</v>
      </c>
      <c r="S52" s="13">
        <v>87.195280984353701</v>
      </c>
      <c r="T52" s="173">
        <v>1.2067295845858801</v>
      </c>
      <c r="U52" s="13">
        <v>-4.8553048269066297</v>
      </c>
      <c r="V52" s="173">
        <v>2.0657861091021701</v>
      </c>
      <c r="W52" s="13">
        <v>83.438717720097301</v>
      </c>
      <c r="X52" s="173">
        <v>0.85362155756612901</v>
      </c>
      <c r="Y52" s="13">
        <v>82.696876831986103</v>
      </c>
      <c r="Z52" s="173">
        <v>2.5384533501387598</v>
      </c>
      <c r="AA52" s="13">
        <v>78.6016453935529</v>
      </c>
      <c r="AB52" s="173">
        <v>3.41794199808708</v>
      </c>
      <c r="AC52" s="13">
        <v>84.670476642253604</v>
      </c>
      <c r="AD52" s="173">
        <v>1.0206060243156301</v>
      </c>
      <c r="AE52" s="13">
        <v>1.9735998102674599</v>
      </c>
      <c r="AF52" s="173">
        <v>2.95463760448246</v>
      </c>
      <c r="AG52" s="13">
        <v>74.325560760729303</v>
      </c>
      <c r="AH52" s="173">
        <v>1.1143004837526</v>
      </c>
      <c r="AI52" s="13">
        <v>80.476346731133503</v>
      </c>
      <c r="AJ52" s="173">
        <v>2.3790794265951001</v>
      </c>
      <c r="AK52" s="13">
        <v>66.386182205449302</v>
      </c>
      <c r="AL52" s="173">
        <v>3.4226717997500198</v>
      </c>
      <c r="AM52" s="13">
        <v>74.004270365460798</v>
      </c>
      <c r="AN52" s="173">
        <v>1.7962176925583899</v>
      </c>
      <c r="AO52" s="13">
        <v>-6.4720763656726898</v>
      </c>
      <c r="AP52" s="173">
        <v>2.6557879816553398</v>
      </c>
      <c r="AQ52" s="13">
        <v>54.4683450055674</v>
      </c>
      <c r="AR52" s="173">
        <v>1.28388174844088</v>
      </c>
      <c r="AS52" s="13">
        <v>47.609273930929398</v>
      </c>
      <c r="AT52" s="173">
        <v>3.7845217925177499</v>
      </c>
      <c r="AU52" s="13">
        <v>43.321687061797803</v>
      </c>
      <c r="AV52" s="173">
        <v>3.3451753731496598</v>
      </c>
      <c r="AW52" s="13">
        <v>55.664054254348002</v>
      </c>
      <c r="AX52" s="173">
        <v>1.37347761635078</v>
      </c>
      <c r="AY52" s="13">
        <v>8.0547803234185604</v>
      </c>
      <c r="AZ52" s="173">
        <v>3.8167706797537901</v>
      </c>
      <c r="BA52" s="13">
        <v>48.195542971003299</v>
      </c>
      <c r="BB52" s="173">
        <v>1.65410274148838</v>
      </c>
      <c r="BC52" s="13">
        <v>44.842506964987898</v>
      </c>
      <c r="BD52" s="173">
        <v>3.7139574045165098</v>
      </c>
      <c r="BE52" s="13">
        <v>37.079312464739097</v>
      </c>
      <c r="BF52" s="173">
        <v>3.0110303976913402</v>
      </c>
      <c r="BG52" s="13">
        <v>49.479003532710799</v>
      </c>
      <c r="BH52" s="173">
        <v>1.70281838400267</v>
      </c>
      <c r="BI52" s="13">
        <v>4.6364965677229</v>
      </c>
      <c r="BJ52" s="173">
        <v>3.6344992162410499</v>
      </c>
      <c r="BK52" s="13">
        <v>81.283613152601305</v>
      </c>
      <c r="BL52" s="173">
        <v>0.90862588189554105</v>
      </c>
      <c r="BM52" s="13">
        <v>81.839292489237707</v>
      </c>
      <c r="BN52" s="173">
        <v>2.6781014683021498</v>
      </c>
      <c r="BO52" s="13">
        <v>71.890816503123304</v>
      </c>
      <c r="BP52" s="173">
        <v>2.99977700232286</v>
      </c>
      <c r="BQ52" s="13">
        <v>81.798333537171501</v>
      </c>
      <c r="BR52" s="173">
        <v>1.2065418828193799</v>
      </c>
      <c r="BS52" s="13">
        <v>-4.0958952066162603E-2</v>
      </c>
      <c r="BT52" s="173">
        <v>3.07905488236212</v>
      </c>
      <c r="BU52" s="13">
        <v>73.805500968492794</v>
      </c>
      <c r="BV52" s="173">
        <v>1.1604506505763199</v>
      </c>
      <c r="BW52" s="13">
        <v>70.712048433990901</v>
      </c>
      <c r="BX52" s="173">
        <v>3.2579140252891601</v>
      </c>
      <c r="BY52" s="13">
        <v>67.517370269937501</v>
      </c>
      <c r="BZ52" s="173">
        <v>2.7086582382180699</v>
      </c>
      <c r="CA52" s="13">
        <v>74.183391636971095</v>
      </c>
      <c r="CB52" s="173">
        <v>1.1319268973563701</v>
      </c>
      <c r="CC52" s="13">
        <v>3.4713432029801501</v>
      </c>
      <c r="CD52" s="173">
        <v>3.29477037034524</v>
      </c>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6"/>
    </row>
    <row r="53" spans="1:114" ht="12.95" customHeight="1" x14ac:dyDescent="0.2">
      <c r="A53" s="2" t="s">
        <v>381</v>
      </c>
      <c r="B53" s="12">
        <v>2</v>
      </c>
      <c r="C53" s="13">
        <v>74.219968046101599</v>
      </c>
      <c r="D53" s="173">
        <v>0.95317878826874303</v>
      </c>
      <c r="E53" s="13">
        <v>69.038793404587096</v>
      </c>
      <c r="F53" s="173">
        <v>2.5371054519422498</v>
      </c>
      <c r="G53" s="13">
        <v>72.035714344181002</v>
      </c>
      <c r="H53" s="173">
        <v>2.4188034266406402</v>
      </c>
      <c r="I53" s="13">
        <v>75.817750012901996</v>
      </c>
      <c r="J53" s="173">
        <v>1.1795240367256199</v>
      </c>
      <c r="K53" s="13">
        <v>6.77895660831489</v>
      </c>
      <c r="L53" s="173">
        <v>2.9790016538203301</v>
      </c>
      <c r="M53" s="13">
        <v>79.758784186650402</v>
      </c>
      <c r="N53" s="173">
        <v>1.0189513916489901</v>
      </c>
      <c r="O53" s="13">
        <v>81.8869318040975</v>
      </c>
      <c r="P53" s="173">
        <v>1.9139183161989</v>
      </c>
      <c r="Q53" s="13">
        <v>79.606405853255694</v>
      </c>
      <c r="R53" s="173">
        <v>2.3316251003145601</v>
      </c>
      <c r="S53" s="13">
        <v>79.078876495325403</v>
      </c>
      <c r="T53" s="173">
        <v>1.25895049964426</v>
      </c>
      <c r="U53" s="13">
        <v>-2.8080553087720701</v>
      </c>
      <c r="V53" s="173">
        <v>2.3024211708092599</v>
      </c>
      <c r="W53" s="13">
        <v>77.6584866896319</v>
      </c>
      <c r="X53" s="173">
        <v>1.03776726081653</v>
      </c>
      <c r="Y53" s="13">
        <v>77.180205715836905</v>
      </c>
      <c r="Z53" s="173">
        <v>2.4491111988243999</v>
      </c>
      <c r="AA53" s="13">
        <v>75.712630319672002</v>
      </c>
      <c r="AB53" s="173">
        <v>2.5694798740671101</v>
      </c>
      <c r="AC53" s="13">
        <v>78.238248251563505</v>
      </c>
      <c r="AD53" s="173">
        <v>1.24104491521872</v>
      </c>
      <c r="AE53" s="13">
        <v>1.0580425357266801</v>
      </c>
      <c r="AF53" s="173">
        <v>2.8075440142427901</v>
      </c>
      <c r="AG53" s="13">
        <v>75.850557444173504</v>
      </c>
      <c r="AH53" s="173">
        <v>1.01695108171171</v>
      </c>
      <c r="AI53" s="13">
        <v>77.192087577382296</v>
      </c>
      <c r="AJ53" s="173">
        <v>2.5299581301551002</v>
      </c>
      <c r="AK53" s="13">
        <v>78.003322193235107</v>
      </c>
      <c r="AL53" s="173">
        <v>2.42085638044842</v>
      </c>
      <c r="AM53" s="13">
        <v>75.044507498738497</v>
      </c>
      <c r="AN53" s="173">
        <v>1.2414255202678599</v>
      </c>
      <c r="AO53" s="13">
        <v>-2.1475800786438599</v>
      </c>
      <c r="AP53" s="173">
        <v>2.8500088839881399</v>
      </c>
      <c r="AQ53" s="13">
        <v>71.504518206990596</v>
      </c>
      <c r="AR53" s="173">
        <v>1.0301270595707299</v>
      </c>
      <c r="AS53" s="13">
        <v>69.014230474425602</v>
      </c>
      <c r="AT53" s="173">
        <v>2.8228790535383999</v>
      </c>
      <c r="AU53" s="13">
        <v>67.049060568523899</v>
      </c>
      <c r="AV53" s="173">
        <v>2.67676770612769</v>
      </c>
      <c r="AW53" s="13">
        <v>72.963101466497093</v>
      </c>
      <c r="AX53" s="173">
        <v>1.2238845545191599</v>
      </c>
      <c r="AY53" s="13">
        <v>3.9488709920715102</v>
      </c>
      <c r="AZ53" s="173">
        <v>3.08375201273412</v>
      </c>
      <c r="BA53" s="13">
        <v>38.765949804964798</v>
      </c>
      <c r="BB53" s="173">
        <v>1.24403701999435</v>
      </c>
      <c r="BC53" s="13">
        <v>36.459654746859599</v>
      </c>
      <c r="BD53" s="173">
        <v>3.1151842534761101</v>
      </c>
      <c r="BE53" s="13">
        <v>33.389641329731703</v>
      </c>
      <c r="BF53" s="173">
        <v>2.5748867926253101</v>
      </c>
      <c r="BG53" s="13">
        <v>40.458846541746603</v>
      </c>
      <c r="BH53" s="173">
        <v>1.4617179278252499</v>
      </c>
      <c r="BI53" s="13">
        <v>3.9991917948870701</v>
      </c>
      <c r="BJ53" s="173">
        <v>3.47719978743498</v>
      </c>
      <c r="BK53" s="13">
        <v>66.961914261894293</v>
      </c>
      <c r="BL53" s="173">
        <v>1.0214517974375801</v>
      </c>
      <c r="BM53" s="13">
        <v>61.7743279079126</v>
      </c>
      <c r="BN53" s="173">
        <v>2.9524090025154801</v>
      </c>
      <c r="BO53" s="13">
        <v>59.806944953273401</v>
      </c>
      <c r="BP53" s="173">
        <v>2.5893062027810498</v>
      </c>
      <c r="BQ53" s="13">
        <v>69.758996387079605</v>
      </c>
      <c r="BR53" s="173">
        <v>1.12870027639509</v>
      </c>
      <c r="BS53" s="13">
        <v>7.9846684791670102</v>
      </c>
      <c r="BT53" s="173">
        <v>3.05990715280854</v>
      </c>
      <c r="BU53" s="13">
        <v>64.061439664115397</v>
      </c>
      <c r="BV53" s="173">
        <v>1.00884301876217</v>
      </c>
      <c r="BW53" s="13">
        <v>60.893143407560601</v>
      </c>
      <c r="BX53" s="173">
        <v>2.4918135749605099</v>
      </c>
      <c r="BY53" s="13">
        <v>60.1615998070342</v>
      </c>
      <c r="BZ53" s="173">
        <v>2.7714681802682701</v>
      </c>
      <c r="CA53" s="13">
        <v>65.331007275094905</v>
      </c>
      <c r="CB53" s="173">
        <v>1.241829787531</v>
      </c>
      <c r="CC53" s="13">
        <v>4.4378638675342996</v>
      </c>
      <c r="CD53" s="173">
        <v>2.7889822074599002</v>
      </c>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6"/>
    </row>
    <row r="54" spans="1:114" ht="12.95" customHeight="1" x14ac:dyDescent="0.2">
      <c r="A54" s="2" t="s">
        <v>382</v>
      </c>
      <c r="B54" s="12">
        <v>2</v>
      </c>
      <c r="C54" s="13">
        <v>68.931315195271907</v>
      </c>
      <c r="D54" s="173">
        <v>1.3559540590467201</v>
      </c>
      <c r="E54" s="13">
        <v>71.031095607777303</v>
      </c>
      <c r="F54" s="173">
        <v>3.16815760577669</v>
      </c>
      <c r="G54" s="13">
        <v>68.568659102621595</v>
      </c>
      <c r="H54" s="173">
        <v>3.3297632275426099</v>
      </c>
      <c r="I54" s="13">
        <v>68.596937300916395</v>
      </c>
      <c r="J54" s="173">
        <v>1.76509816280687</v>
      </c>
      <c r="K54" s="13">
        <v>-2.43415830686095</v>
      </c>
      <c r="L54" s="173">
        <v>3.7940607168099501</v>
      </c>
      <c r="M54" s="13">
        <v>74.022037659228403</v>
      </c>
      <c r="N54" s="173">
        <v>1.2518404343048</v>
      </c>
      <c r="O54" s="13">
        <v>80.285012465560001</v>
      </c>
      <c r="P54" s="173">
        <v>2.9439192369461602</v>
      </c>
      <c r="Q54" s="13">
        <v>77.823691873661105</v>
      </c>
      <c r="R54" s="173">
        <v>3.0701358514460799</v>
      </c>
      <c r="S54" s="13">
        <v>71.762063997414401</v>
      </c>
      <c r="T54" s="173">
        <v>1.47377814574929</v>
      </c>
      <c r="U54" s="13">
        <v>-8.5229484681455396</v>
      </c>
      <c r="V54" s="173">
        <v>3.3519949091916001</v>
      </c>
      <c r="W54" s="13">
        <v>73.265722208877605</v>
      </c>
      <c r="X54" s="173">
        <v>1.2739322235372399</v>
      </c>
      <c r="Y54" s="13">
        <v>72.261774154619005</v>
      </c>
      <c r="Z54" s="173">
        <v>2.9271906119258002</v>
      </c>
      <c r="AA54" s="13">
        <v>65.757642517407206</v>
      </c>
      <c r="AB54" s="173">
        <v>3.3845499337061602</v>
      </c>
      <c r="AC54" s="13">
        <v>75.208339711247405</v>
      </c>
      <c r="AD54" s="173">
        <v>1.4406661289542599</v>
      </c>
      <c r="AE54" s="13">
        <v>2.9465655566283901</v>
      </c>
      <c r="AF54" s="173">
        <v>3.1867666663617</v>
      </c>
      <c r="AG54" s="13">
        <v>67.060321880572701</v>
      </c>
      <c r="AH54" s="173">
        <v>1.4435616044569699</v>
      </c>
      <c r="AI54" s="13">
        <v>68.788143253915194</v>
      </c>
      <c r="AJ54" s="173">
        <v>3.08771893197614</v>
      </c>
      <c r="AK54" s="13">
        <v>67.494314719207793</v>
      </c>
      <c r="AL54" s="173">
        <v>3.2651559446336198</v>
      </c>
      <c r="AM54" s="13">
        <v>66.915672342462997</v>
      </c>
      <c r="AN54" s="173">
        <v>1.7555119611897001</v>
      </c>
      <c r="AO54" s="13">
        <v>-1.8724709114521401</v>
      </c>
      <c r="AP54" s="173">
        <v>3.58229947505271</v>
      </c>
      <c r="AQ54" s="13">
        <v>59.619614620274</v>
      </c>
      <c r="AR54" s="173">
        <v>1.3275465490203799</v>
      </c>
      <c r="AS54" s="13">
        <v>57.595206839488803</v>
      </c>
      <c r="AT54" s="173">
        <v>3.2098845494157802</v>
      </c>
      <c r="AU54" s="13">
        <v>53.566887457757701</v>
      </c>
      <c r="AV54" s="173">
        <v>3.8615856978801202</v>
      </c>
      <c r="AW54" s="13">
        <v>61.331922039500697</v>
      </c>
      <c r="AX54" s="173">
        <v>1.6824521926704401</v>
      </c>
      <c r="AY54" s="13">
        <v>3.73671520001187</v>
      </c>
      <c r="AZ54" s="173">
        <v>3.5667275949671202</v>
      </c>
      <c r="BA54" s="13">
        <v>34.046633387673701</v>
      </c>
      <c r="BB54" s="173">
        <v>1.48241727361043</v>
      </c>
      <c r="BC54" s="13">
        <v>33.930347547658101</v>
      </c>
      <c r="BD54" s="173">
        <v>3.2046718362183002</v>
      </c>
      <c r="BE54" s="13">
        <v>28.367962819591799</v>
      </c>
      <c r="BF54" s="173">
        <v>3.5194321669157098</v>
      </c>
      <c r="BG54" s="13">
        <v>35.263241367248803</v>
      </c>
      <c r="BH54" s="173">
        <v>1.78240041858723</v>
      </c>
      <c r="BI54" s="13">
        <v>1.3328938195906901</v>
      </c>
      <c r="BJ54" s="173">
        <v>3.7030468564223802</v>
      </c>
      <c r="BK54" s="13">
        <v>62.190685004722702</v>
      </c>
      <c r="BL54" s="173">
        <v>1.52429770718292</v>
      </c>
      <c r="BM54" s="13">
        <v>55.064601630342899</v>
      </c>
      <c r="BN54" s="173">
        <v>3.46606763146033</v>
      </c>
      <c r="BO54" s="13">
        <v>57.218520649052003</v>
      </c>
      <c r="BP54" s="173">
        <v>3.6545687213394298</v>
      </c>
      <c r="BQ54" s="13">
        <v>65.691329524744503</v>
      </c>
      <c r="BR54" s="173">
        <v>1.72772764741422</v>
      </c>
      <c r="BS54" s="13">
        <v>10.626727894401601</v>
      </c>
      <c r="BT54" s="173">
        <v>3.8430377452887901</v>
      </c>
      <c r="BU54" s="13">
        <v>59.938254568723501</v>
      </c>
      <c r="BV54" s="173">
        <v>1.19882561260955</v>
      </c>
      <c r="BW54" s="13">
        <v>58.489513010680803</v>
      </c>
      <c r="BX54" s="173">
        <v>3.16118094487818</v>
      </c>
      <c r="BY54" s="13">
        <v>58.325965648123102</v>
      </c>
      <c r="BZ54" s="173">
        <v>3.7204333519262498</v>
      </c>
      <c r="CA54" s="13">
        <v>60.630736976855502</v>
      </c>
      <c r="CB54" s="173">
        <v>1.5146007927969001</v>
      </c>
      <c r="CC54" s="13">
        <v>2.1412239661746901</v>
      </c>
      <c r="CD54" s="173">
        <v>3.6295704250548502</v>
      </c>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6"/>
    </row>
    <row r="55" spans="1:114" ht="12.95" customHeight="1" x14ac:dyDescent="0.2">
      <c r="A55" s="2" t="s">
        <v>383</v>
      </c>
      <c r="B55" s="12">
        <v>2</v>
      </c>
      <c r="C55" s="13">
        <v>92.378259877760598</v>
      </c>
      <c r="D55" s="173">
        <v>0.75702800589941399</v>
      </c>
      <c r="E55" s="13">
        <v>94.835450624521698</v>
      </c>
      <c r="F55" s="173">
        <v>1.0793021170569099</v>
      </c>
      <c r="G55" s="13">
        <v>89.312654900279796</v>
      </c>
      <c r="H55" s="173">
        <v>1.9485398840513599</v>
      </c>
      <c r="I55" s="13">
        <v>91.470417101656494</v>
      </c>
      <c r="J55" s="173">
        <v>1.1337012188628799</v>
      </c>
      <c r="K55" s="13">
        <v>-3.3650335228651298</v>
      </c>
      <c r="L55" s="173">
        <v>1.58068838295303</v>
      </c>
      <c r="M55" s="13">
        <v>89.813882937927403</v>
      </c>
      <c r="N55" s="173">
        <v>0.93993867031689604</v>
      </c>
      <c r="O55" s="13">
        <v>92.921820975124405</v>
      </c>
      <c r="P55" s="173">
        <v>1.1905674125596</v>
      </c>
      <c r="Q55" s="13">
        <v>87.4477378862629</v>
      </c>
      <c r="R55" s="173">
        <v>1.8862252271700399</v>
      </c>
      <c r="S55" s="13">
        <v>88.3270575602549</v>
      </c>
      <c r="T55" s="173">
        <v>1.3675220156647701</v>
      </c>
      <c r="U55" s="13">
        <v>-4.5947634148695897</v>
      </c>
      <c r="V55" s="173">
        <v>1.6677069825327799</v>
      </c>
      <c r="W55" s="13">
        <v>92.400373436323804</v>
      </c>
      <c r="X55" s="173">
        <v>0.80802293108523404</v>
      </c>
      <c r="Y55" s="13">
        <v>93.241324260352798</v>
      </c>
      <c r="Z55" s="173">
        <v>1.4060824290131499</v>
      </c>
      <c r="AA55" s="13">
        <v>91.234541743294699</v>
      </c>
      <c r="AB55" s="173">
        <v>1.72206148776114</v>
      </c>
      <c r="AC55" s="13">
        <v>92.089577178922099</v>
      </c>
      <c r="AD55" s="173">
        <v>1.0383709763910101</v>
      </c>
      <c r="AE55" s="13">
        <v>-1.1517470814307</v>
      </c>
      <c r="AF55" s="173">
        <v>1.74186241120531</v>
      </c>
      <c r="AG55" s="13">
        <v>85.619203171436197</v>
      </c>
      <c r="AH55" s="173">
        <v>0.95816585935499698</v>
      </c>
      <c r="AI55" s="13">
        <v>87.288517784328604</v>
      </c>
      <c r="AJ55" s="173">
        <v>1.7759767246129601</v>
      </c>
      <c r="AK55" s="13">
        <v>82.199295678370703</v>
      </c>
      <c r="AL55" s="173">
        <v>2.3991620237328699</v>
      </c>
      <c r="AM55" s="13">
        <v>85.882515342711301</v>
      </c>
      <c r="AN55" s="173">
        <v>1.2706588247777699</v>
      </c>
      <c r="AO55" s="13">
        <v>-1.4060024416172501</v>
      </c>
      <c r="AP55" s="173">
        <v>2.22946230398711</v>
      </c>
      <c r="AQ55" s="13">
        <v>62.3109177815384</v>
      </c>
      <c r="AR55" s="173">
        <v>1.4646449782827999</v>
      </c>
      <c r="AS55" s="13">
        <v>66.4840411972542</v>
      </c>
      <c r="AT55" s="173">
        <v>2.4245901396243599</v>
      </c>
      <c r="AU55" s="13">
        <v>60.386297111738003</v>
      </c>
      <c r="AV55" s="173">
        <v>3.1834137963420499</v>
      </c>
      <c r="AW55" s="13">
        <v>59.7892656868976</v>
      </c>
      <c r="AX55" s="173">
        <v>2.18774269292954</v>
      </c>
      <c r="AY55" s="13">
        <v>-6.6947755103566502</v>
      </c>
      <c r="AZ55" s="173">
        <v>3.24864153452909</v>
      </c>
      <c r="BA55" s="13">
        <v>66.388550303911103</v>
      </c>
      <c r="BB55" s="173">
        <v>1.3562030441523401</v>
      </c>
      <c r="BC55" s="13">
        <v>74.307808182909895</v>
      </c>
      <c r="BD55" s="173">
        <v>2.6176828289974301</v>
      </c>
      <c r="BE55" s="13">
        <v>60.518874031893802</v>
      </c>
      <c r="BF55" s="173">
        <v>2.9998298251244</v>
      </c>
      <c r="BG55" s="13">
        <v>64.409123149867</v>
      </c>
      <c r="BH55" s="173">
        <v>1.8622289657798801</v>
      </c>
      <c r="BI55" s="13">
        <v>-9.8986850330429093</v>
      </c>
      <c r="BJ55" s="173">
        <v>3.2660343391806501</v>
      </c>
      <c r="BK55" s="13">
        <v>65.144085912081096</v>
      </c>
      <c r="BL55" s="173">
        <v>1.44844489705744</v>
      </c>
      <c r="BM55" s="13">
        <v>68.806537969897505</v>
      </c>
      <c r="BN55" s="173">
        <v>2.6165776142927299</v>
      </c>
      <c r="BO55" s="13">
        <v>68.276045798449005</v>
      </c>
      <c r="BP55" s="173">
        <v>3.0440738938928402</v>
      </c>
      <c r="BQ55" s="13">
        <v>61.740445664991299</v>
      </c>
      <c r="BR55" s="173">
        <v>1.80706203771388</v>
      </c>
      <c r="BS55" s="13">
        <v>-7.0660923049062099</v>
      </c>
      <c r="BT55" s="173">
        <v>2.89568131173829</v>
      </c>
      <c r="BU55" s="13">
        <v>77.171460517980705</v>
      </c>
      <c r="BV55" s="173">
        <v>1.16039195229773</v>
      </c>
      <c r="BW55" s="13">
        <v>77.021513287284506</v>
      </c>
      <c r="BX55" s="173">
        <v>1.9579974183162401</v>
      </c>
      <c r="BY55" s="13">
        <v>73.179677545087799</v>
      </c>
      <c r="BZ55" s="173">
        <v>2.9141933325699299</v>
      </c>
      <c r="CA55" s="13">
        <v>78.694188056497595</v>
      </c>
      <c r="CB55" s="173">
        <v>1.5835447926892401</v>
      </c>
      <c r="CC55" s="13">
        <v>1.6726747692130499</v>
      </c>
      <c r="CD55" s="173">
        <v>2.6184656494002301</v>
      </c>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6"/>
    </row>
    <row r="56" spans="1:114" ht="12.95" customHeight="1" x14ac:dyDescent="0.2">
      <c r="A56" s="2" t="s">
        <v>384</v>
      </c>
      <c r="B56" s="12">
        <v>2</v>
      </c>
      <c r="C56" s="13">
        <v>50.416867724615102</v>
      </c>
      <c r="D56" s="173">
        <v>1.0898415479519299</v>
      </c>
      <c r="E56" s="13">
        <v>63.859861894365103</v>
      </c>
      <c r="F56" s="173">
        <v>2.0595383290904201</v>
      </c>
      <c r="G56" s="13">
        <v>49.471897669502198</v>
      </c>
      <c r="H56" s="173">
        <v>2.4098604572819302</v>
      </c>
      <c r="I56" s="13">
        <v>45.1850677640738</v>
      </c>
      <c r="J56" s="173">
        <v>1.4557782331822999</v>
      </c>
      <c r="K56" s="13">
        <v>-18.6747941302913</v>
      </c>
      <c r="L56" s="173">
        <v>2.41420869780986</v>
      </c>
      <c r="M56" s="13">
        <v>62.154905005324899</v>
      </c>
      <c r="N56" s="173">
        <v>0.95962176965226598</v>
      </c>
      <c r="O56" s="13">
        <v>73.190943975246498</v>
      </c>
      <c r="P56" s="173">
        <v>1.8823121364513999</v>
      </c>
      <c r="Q56" s="13">
        <v>64.051263036795305</v>
      </c>
      <c r="R56" s="173">
        <v>2.0803462772966999</v>
      </c>
      <c r="S56" s="13">
        <v>56.896289254104801</v>
      </c>
      <c r="T56" s="173">
        <v>1.3695355014786801</v>
      </c>
      <c r="U56" s="13">
        <v>-16.294654721141601</v>
      </c>
      <c r="V56" s="173">
        <v>2.3388178387465701</v>
      </c>
      <c r="W56" s="13">
        <v>67.8273705967311</v>
      </c>
      <c r="X56" s="173">
        <v>0.86842769874902104</v>
      </c>
      <c r="Y56" s="13">
        <v>76.322101125777095</v>
      </c>
      <c r="Z56" s="173">
        <v>1.8558685278386799</v>
      </c>
      <c r="AA56" s="13">
        <v>64.934476095677297</v>
      </c>
      <c r="AB56" s="173">
        <v>2.1911167711402202</v>
      </c>
      <c r="AC56" s="13">
        <v>65.217341681433496</v>
      </c>
      <c r="AD56" s="173">
        <v>1.1046756388580199</v>
      </c>
      <c r="AE56" s="13">
        <v>-11.1047594443436</v>
      </c>
      <c r="AF56" s="173">
        <v>2.21965291353562</v>
      </c>
      <c r="AG56" s="13">
        <v>59.815626775758503</v>
      </c>
      <c r="AH56" s="173">
        <v>0.97181560637846398</v>
      </c>
      <c r="AI56" s="13">
        <v>73.043923732515907</v>
      </c>
      <c r="AJ56" s="173">
        <v>1.5804411375521901</v>
      </c>
      <c r="AK56" s="13">
        <v>60.246551379596099</v>
      </c>
      <c r="AL56" s="173">
        <v>2.3939524602538902</v>
      </c>
      <c r="AM56" s="13">
        <v>54.170168677549</v>
      </c>
      <c r="AN56" s="173">
        <v>1.2521327070986801</v>
      </c>
      <c r="AO56" s="13">
        <v>-18.8737550549669</v>
      </c>
      <c r="AP56" s="173">
        <v>1.93233379006158</v>
      </c>
      <c r="AQ56" s="13">
        <v>60.017073640632702</v>
      </c>
      <c r="AR56" s="173">
        <v>1.1216700584121699</v>
      </c>
      <c r="AS56" s="13">
        <v>68.174333783658298</v>
      </c>
      <c r="AT56" s="173">
        <v>1.84396672413156</v>
      </c>
      <c r="AU56" s="13">
        <v>60.72443841874</v>
      </c>
      <c r="AV56" s="173">
        <v>2.3808389736940199</v>
      </c>
      <c r="AW56" s="13">
        <v>56.486805874092902</v>
      </c>
      <c r="AX56" s="173">
        <v>1.39045124596915</v>
      </c>
      <c r="AY56" s="13">
        <v>-11.6875279095654</v>
      </c>
      <c r="AZ56" s="173">
        <v>2.2356957244668201</v>
      </c>
      <c r="BA56" s="13">
        <v>39.104498099416197</v>
      </c>
      <c r="BB56" s="173">
        <v>1.0277679841477301</v>
      </c>
      <c r="BC56" s="13">
        <v>46.536920986151301</v>
      </c>
      <c r="BD56" s="173">
        <v>2.4459208762509301</v>
      </c>
      <c r="BE56" s="13">
        <v>40.294290472256399</v>
      </c>
      <c r="BF56" s="173">
        <v>1.94641121408401</v>
      </c>
      <c r="BG56" s="13">
        <v>35.860197647172903</v>
      </c>
      <c r="BH56" s="173">
        <v>1.3304790042548</v>
      </c>
      <c r="BI56" s="13">
        <v>-10.676723338978301</v>
      </c>
      <c r="BJ56" s="173">
        <v>2.8745440007572598</v>
      </c>
      <c r="BK56" s="13">
        <v>64.318742672579702</v>
      </c>
      <c r="BL56" s="173">
        <v>1.1114596834371999</v>
      </c>
      <c r="BM56" s="13">
        <v>67.116659219607797</v>
      </c>
      <c r="BN56" s="173">
        <v>2.2114860225747801</v>
      </c>
      <c r="BO56" s="13">
        <v>62.981499058494002</v>
      </c>
      <c r="BP56" s="173">
        <v>2.4444906099630201</v>
      </c>
      <c r="BQ56" s="13">
        <v>63.665204293878098</v>
      </c>
      <c r="BR56" s="173">
        <v>1.39627819667826</v>
      </c>
      <c r="BS56" s="13">
        <v>-3.4514549257296601</v>
      </c>
      <c r="BT56" s="173">
        <v>2.51009252422753</v>
      </c>
      <c r="BU56" s="13">
        <v>55.115104758043003</v>
      </c>
      <c r="BV56" s="173">
        <v>1.04005927206439</v>
      </c>
      <c r="BW56" s="13">
        <v>64.309185152321405</v>
      </c>
      <c r="BX56" s="173">
        <v>2.07342587459955</v>
      </c>
      <c r="BY56" s="13">
        <v>55.457030592096601</v>
      </c>
      <c r="BZ56" s="173">
        <v>2.32889441833606</v>
      </c>
      <c r="CA56" s="13">
        <v>50.987185221283902</v>
      </c>
      <c r="CB56" s="173">
        <v>1.365189939398</v>
      </c>
      <c r="CC56" s="13">
        <v>-13.321999931037499</v>
      </c>
      <c r="CD56" s="173">
        <v>2.5736217922704601</v>
      </c>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6"/>
    </row>
    <row r="57" spans="1:114" ht="12.95" customHeight="1" x14ac:dyDescent="0.2">
      <c r="A57" s="2" t="s">
        <v>385</v>
      </c>
      <c r="B57" s="12">
        <v>2</v>
      </c>
      <c r="C57" s="13">
        <v>44.5100661319483</v>
      </c>
      <c r="D57" s="173">
        <v>1.7168955685497</v>
      </c>
      <c r="E57" s="13">
        <v>52.682312442033201</v>
      </c>
      <c r="F57" s="173">
        <v>4.8951749248675602</v>
      </c>
      <c r="G57" s="13">
        <v>48.150226465274898</v>
      </c>
      <c r="H57" s="173">
        <v>3.7444088131181501</v>
      </c>
      <c r="I57" s="13">
        <v>41.689138993474103</v>
      </c>
      <c r="J57" s="173">
        <v>1.86891409661474</v>
      </c>
      <c r="K57" s="13">
        <v>-10.993173448559</v>
      </c>
      <c r="L57" s="173">
        <v>5.3502543772715203</v>
      </c>
      <c r="M57" s="13">
        <v>52.868289002521301</v>
      </c>
      <c r="N57" s="173">
        <v>1.89671060684764</v>
      </c>
      <c r="O57" s="13">
        <v>65.483825913254094</v>
      </c>
      <c r="P57" s="173">
        <v>4.7625199964863603</v>
      </c>
      <c r="Q57" s="13">
        <v>56.110700746410799</v>
      </c>
      <c r="R57" s="173">
        <v>3.5022250915731901</v>
      </c>
      <c r="S57" s="13">
        <v>49.586747376226903</v>
      </c>
      <c r="T57" s="173">
        <v>1.8629141156108699</v>
      </c>
      <c r="U57" s="13">
        <v>-15.8970785370272</v>
      </c>
      <c r="V57" s="173">
        <v>4.6546027233293996</v>
      </c>
      <c r="W57" s="13">
        <v>51.458382498245797</v>
      </c>
      <c r="X57" s="173">
        <v>1.8514788535967199</v>
      </c>
      <c r="Y57" s="13">
        <v>57.442399009908101</v>
      </c>
      <c r="Z57" s="173">
        <v>4.8815239831635102</v>
      </c>
      <c r="AA57" s="13">
        <v>48.506285216489502</v>
      </c>
      <c r="AB57" s="173">
        <v>3.8454354417720502</v>
      </c>
      <c r="AC57" s="13">
        <v>50.779957502319398</v>
      </c>
      <c r="AD57" s="173">
        <v>2.0732483618206299</v>
      </c>
      <c r="AE57" s="13">
        <v>-6.66244150758867</v>
      </c>
      <c r="AF57" s="173">
        <v>5.2845586138330702</v>
      </c>
      <c r="AG57" s="13">
        <v>58.064292243338599</v>
      </c>
      <c r="AH57" s="173">
        <v>1.59385554634571</v>
      </c>
      <c r="AI57" s="13">
        <v>70.674103029844105</v>
      </c>
      <c r="AJ57" s="173">
        <v>4.0396595949429797</v>
      </c>
      <c r="AK57" s="13">
        <v>56.972853202893603</v>
      </c>
      <c r="AL57" s="173">
        <v>3.9825444647224502</v>
      </c>
      <c r="AM57" s="13">
        <v>55.388038122263197</v>
      </c>
      <c r="AN57" s="173">
        <v>1.79016956265509</v>
      </c>
      <c r="AO57" s="13">
        <v>-15.286064907580799</v>
      </c>
      <c r="AP57" s="173">
        <v>4.1942694231935702</v>
      </c>
      <c r="AQ57" s="13">
        <v>56.665698782075303</v>
      </c>
      <c r="AR57" s="173">
        <v>1.6933744773253601</v>
      </c>
      <c r="AS57" s="13">
        <v>55.0464607961596</v>
      </c>
      <c r="AT57" s="173">
        <v>4.9473828956528401</v>
      </c>
      <c r="AU57" s="13">
        <v>59.824789092527197</v>
      </c>
      <c r="AV57" s="173">
        <v>3.8537436500762801</v>
      </c>
      <c r="AW57" s="13">
        <v>56.726188052642001</v>
      </c>
      <c r="AX57" s="173">
        <v>1.9373132544367799</v>
      </c>
      <c r="AY57" s="13">
        <v>1.67972725648237</v>
      </c>
      <c r="AZ57" s="173">
        <v>5.6274908359074098</v>
      </c>
      <c r="BA57" s="13">
        <v>25.363901098306702</v>
      </c>
      <c r="BB57" s="173">
        <v>2.07751329903056</v>
      </c>
      <c r="BC57" s="13">
        <v>31.908655826884299</v>
      </c>
      <c r="BD57" s="173">
        <v>4.6556235240249304</v>
      </c>
      <c r="BE57" s="13">
        <v>31.883498925755799</v>
      </c>
      <c r="BF57" s="173">
        <v>4.5152778609948196</v>
      </c>
      <c r="BG57" s="13">
        <v>22.168865457378701</v>
      </c>
      <c r="BH57" s="173">
        <v>1.9462553041769599</v>
      </c>
      <c r="BI57" s="13">
        <v>-9.7397903695056005</v>
      </c>
      <c r="BJ57" s="173">
        <v>4.6832157079628098</v>
      </c>
      <c r="BK57" s="13">
        <v>39.417944211881803</v>
      </c>
      <c r="BL57" s="173">
        <v>1.9818657169725</v>
      </c>
      <c r="BM57" s="13">
        <v>40.416802763965102</v>
      </c>
      <c r="BN57" s="173">
        <v>3.8513514788911301</v>
      </c>
      <c r="BO57" s="13">
        <v>39.592260676268303</v>
      </c>
      <c r="BP57" s="173">
        <v>4.5219353743161896</v>
      </c>
      <c r="BQ57" s="13">
        <v>39.429432164252397</v>
      </c>
      <c r="BR57" s="173">
        <v>2.0793860986552999</v>
      </c>
      <c r="BS57" s="13">
        <v>-0.98737059971277596</v>
      </c>
      <c r="BT57" s="173">
        <v>4.1965770929327704</v>
      </c>
      <c r="BU57" s="13">
        <v>37.3169101587619</v>
      </c>
      <c r="BV57" s="173">
        <v>1.65206665021481</v>
      </c>
      <c r="BW57" s="13">
        <v>44.304502068904903</v>
      </c>
      <c r="BX57" s="173">
        <v>4.0183743648577401</v>
      </c>
      <c r="BY57" s="13">
        <v>39.220714967460999</v>
      </c>
      <c r="BZ57" s="173">
        <v>3.68474567544347</v>
      </c>
      <c r="CA57" s="13">
        <v>35.144064593036902</v>
      </c>
      <c r="CB57" s="173">
        <v>1.7715547379910499</v>
      </c>
      <c r="CC57" s="13">
        <v>-9.1604374758680205</v>
      </c>
      <c r="CD57" s="173">
        <v>4.3119740697984996</v>
      </c>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6"/>
    </row>
    <row r="58" spans="1:114" ht="12.95" customHeight="1" x14ac:dyDescent="0.2">
      <c r="A58" s="2" t="s">
        <v>386</v>
      </c>
      <c r="B58" s="12">
        <v>2</v>
      </c>
      <c r="C58" s="13">
        <v>58.15537302493</v>
      </c>
      <c r="D58" s="173">
        <v>0.97090458431364601</v>
      </c>
      <c r="E58" s="13">
        <v>64.276842122495395</v>
      </c>
      <c r="F58" s="173">
        <v>2.6830432679463798</v>
      </c>
      <c r="G58" s="13">
        <v>59.241796620760802</v>
      </c>
      <c r="H58" s="173">
        <v>2.0759041938353402</v>
      </c>
      <c r="I58" s="13">
        <v>55.697967277779703</v>
      </c>
      <c r="J58" s="173">
        <v>1.24520333305482</v>
      </c>
      <c r="K58" s="13">
        <v>-8.57887484471566</v>
      </c>
      <c r="L58" s="173">
        <v>3.0059400243529599</v>
      </c>
      <c r="M58" s="13">
        <v>64.346108636471101</v>
      </c>
      <c r="N58" s="173">
        <v>0.99305302217017299</v>
      </c>
      <c r="O58" s="13">
        <v>72.927844920827894</v>
      </c>
      <c r="P58" s="173">
        <v>2.6028914852885201</v>
      </c>
      <c r="Q58" s="13">
        <v>67.969160554567694</v>
      </c>
      <c r="R58" s="173">
        <v>2.2741153399114702</v>
      </c>
      <c r="S58" s="13">
        <v>60.122436978058403</v>
      </c>
      <c r="T58" s="173">
        <v>1.2256423007527999</v>
      </c>
      <c r="U58" s="13">
        <v>-12.8054079427695</v>
      </c>
      <c r="V58" s="173">
        <v>2.9027329397472501</v>
      </c>
      <c r="W58" s="13">
        <v>66.454338245225998</v>
      </c>
      <c r="X58" s="173">
        <v>0.90480924952577702</v>
      </c>
      <c r="Y58" s="13">
        <v>74.251360063108393</v>
      </c>
      <c r="Z58" s="173">
        <v>2.5475370592940201</v>
      </c>
      <c r="AA58" s="13">
        <v>69.523213017079698</v>
      </c>
      <c r="AB58" s="173">
        <v>1.9588620030494399</v>
      </c>
      <c r="AC58" s="13">
        <v>63.0328836136677</v>
      </c>
      <c r="AD58" s="173">
        <v>1.08090931590957</v>
      </c>
      <c r="AE58" s="13">
        <v>-11.2184764494408</v>
      </c>
      <c r="AF58" s="173">
        <v>2.7032759820451999</v>
      </c>
      <c r="AG58" s="13">
        <v>67.981364544253296</v>
      </c>
      <c r="AH58" s="173">
        <v>1.0389213068854</v>
      </c>
      <c r="AI58" s="13">
        <v>75.872421693107</v>
      </c>
      <c r="AJ58" s="173">
        <v>2.4407358547437701</v>
      </c>
      <c r="AK58" s="13">
        <v>72.451533047182906</v>
      </c>
      <c r="AL58" s="173">
        <v>1.96188135662689</v>
      </c>
      <c r="AM58" s="13">
        <v>63.693965063972598</v>
      </c>
      <c r="AN58" s="173">
        <v>1.3068483955292001</v>
      </c>
      <c r="AO58" s="13">
        <v>-12.1784566291344</v>
      </c>
      <c r="AP58" s="173">
        <v>2.8169969363340002</v>
      </c>
      <c r="AQ58" s="13">
        <v>57.4775799532134</v>
      </c>
      <c r="AR58" s="173">
        <v>1.0934799906450701</v>
      </c>
      <c r="AS58" s="13">
        <v>56.8581326877298</v>
      </c>
      <c r="AT58" s="173">
        <v>2.3545313582059602</v>
      </c>
      <c r="AU58" s="13">
        <v>61.695116770363299</v>
      </c>
      <c r="AV58" s="173">
        <v>2.36022934585566</v>
      </c>
      <c r="AW58" s="13">
        <v>56.126335380921901</v>
      </c>
      <c r="AX58" s="173">
        <v>1.2896110749035099</v>
      </c>
      <c r="AY58" s="13">
        <v>-0.731797306807913</v>
      </c>
      <c r="AZ58" s="173">
        <v>2.5631901716535301</v>
      </c>
      <c r="BA58" s="13">
        <v>43.6922125166572</v>
      </c>
      <c r="BB58" s="173">
        <v>1.0937770823564299</v>
      </c>
      <c r="BC58" s="13">
        <v>50.796582033044103</v>
      </c>
      <c r="BD58" s="173">
        <v>3.1382089511248101</v>
      </c>
      <c r="BE58" s="13">
        <v>44.844903507047803</v>
      </c>
      <c r="BF58" s="173">
        <v>2.0825990182135299</v>
      </c>
      <c r="BG58" s="13">
        <v>40.700580784577298</v>
      </c>
      <c r="BH58" s="173">
        <v>1.2038896313458201</v>
      </c>
      <c r="BI58" s="13">
        <v>-10.0960012484668</v>
      </c>
      <c r="BJ58" s="173">
        <v>3.2586602430481499</v>
      </c>
      <c r="BK58" s="13">
        <v>64.771176011894497</v>
      </c>
      <c r="BL58" s="173">
        <v>1.0756672423744</v>
      </c>
      <c r="BM58" s="13">
        <v>69.629962832988994</v>
      </c>
      <c r="BN58" s="173">
        <v>2.5924119042746501</v>
      </c>
      <c r="BO58" s="13">
        <v>66.134443240453706</v>
      </c>
      <c r="BP58" s="173">
        <v>2.3334301087822298</v>
      </c>
      <c r="BQ58" s="13">
        <v>62.502318883402801</v>
      </c>
      <c r="BR58" s="173">
        <v>1.30825944382349</v>
      </c>
      <c r="BS58" s="13">
        <v>-7.1276439495861901</v>
      </c>
      <c r="BT58" s="173">
        <v>2.73966878944838</v>
      </c>
      <c r="BU58" s="13">
        <v>68.338214811809294</v>
      </c>
      <c r="BV58" s="173">
        <v>0.99564557817102495</v>
      </c>
      <c r="BW58" s="13">
        <v>72.176448870677604</v>
      </c>
      <c r="BX58" s="173">
        <v>2.4469867939290801</v>
      </c>
      <c r="BY58" s="13">
        <v>71.923185440203397</v>
      </c>
      <c r="BZ58" s="173">
        <v>2.0542586100687599</v>
      </c>
      <c r="CA58" s="13">
        <v>65.690837814054603</v>
      </c>
      <c r="CB58" s="173">
        <v>1.2716263229714599</v>
      </c>
      <c r="CC58" s="13">
        <v>-6.4856110566230099</v>
      </c>
      <c r="CD58" s="173">
        <v>2.7486548956355898</v>
      </c>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6"/>
    </row>
    <row r="59" spans="1:114" ht="12.95" customHeight="1" x14ac:dyDescent="0.2">
      <c r="A59" s="2" t="s">
        <v>387</v>
      </c>
      <c r="B59" s="12">
        <v>2</v>
      </c>
      <c r="C59" s="13">
        <v>86.553888703512698</v>
      </c>
      <c r="D59" s="173">
        <v>1.2328876567492</v>
      </c>
      <c r="E59" s="13">
        <v>88.241257125741498</v>
      </c>
      <c r="F59" s="173">
        <v>2.39183300221837</v>
      </c>
      <c r="G59" s="13">
        <v>84.498124802698896</v>
      </c>
      <c r="H59" s="173">
        <v>3.6411440597974201</v>
      </c>
      <c r="I59" s="13">
        <v>86.843784049707693</v>
      </c>
      <c r="J59" s="173">
        <v>1.3856634132471699</v>
      </c>
      <c r="K59" s="13">
        <v>-1.3974730760338301</v>
      </c>
      <c r="L59" s="173">
        <v>2.7505656448487898</v>
      </c>
      <c r="M59" s="13">
        <v>91.302453761447097</v>
      </c>
      <c r="N59" s="173">
        <v>1.1986896239784799</v>
      </c>
      <c r="O59" s="13">
        <v>94.122255957101103</v>
      </c>
      <c r="P59" s="173">
        <v>1.5211648376608</v>
      </c>
      <c r="Q59" s="13">
        <v>90.760708785743503</v>
      </c>
      <c r="R59" s="173">
        <v>2.2949851885530501</v>
      </c>
      <c r="S59" s="13">
        <v>90.411992635265904</v>
      </c>
      <c r="T59" s="173">
        <v>1.4629666737845399</v>
      </c>
      <c r="U59" s="13">
        <v>-3.7102633218352699</v>
      </c>
      <c r="V59" s="173">
        <v>1.92616528780824</v>
      </c>
      <c r="W59" s="13">
        <v>93.439095934460099</v>
      </c>
      <c r="X59" s="173">
        <v>0.87679647755546997</v>
      </c>
      <c r="Y59" s="13">
        <v>94.120597524616898</v>
      </c>
      <c r="Z59" s="173">
        <v>1.74428073749282</v>
      </c>
      <c r="AA59" s="13">
        <v>92.289888974810097</v>
      </c>
      <c r="AB59" s="173">
        <v>1.8363509406902701</v>
      </c>
      <c r="AC59" s="13">
        <v>93.658273291692595</v>
      </c>
      <c r="AD59" s="173">
        <v>0.86943472895990304</v>
      </c>
      <c r="AE59" s="13">
        <v>-0.46232423292431701</v>
      </c>
      <c r="AF59" s="173">
        <v>1.88883859163686</v>
      </c>
      <c r="AG59" s="13">
        <v>85.674715011326896</v>
      </c>
      <c r="AH59" s="173">
        <v>1.3805749576114501</v>
      </c>
      <c r="AI59" s="13">
        <v>89.723908877615997</v>
      </c>
      <c r="AJ59" s="173">
        <v>1.96697174349759</v>
      </c>
      <c r="AK59" s="13">
        <v>82.660052257457494</v>
      </c>
      <c r="AL59" s="173">
        <v>3.8594273761870599</v>
      </c>
      <c r="AM59" s="13">
        <v>85.877568195763203</v>
      </c>
      <c r="AN59" s="173">
        <v>1.5570735065876</v>
      </c>
      <c r="AO59" s="13">
        <v>-3.8463406818528401</v>
      </c>
      <c r="AP59" s="173">
        <v>2.6419596633787799</v>
      </c>
      <c r="AQ59" s="13">
        <v>82.064759939987994</v>
      </c>
      <c r="AR59" s="173">
        <v>1.32046656370993</v>
      </c>
      <c r="AS59" s="13">
        <v>83.158719982989993</v>
      </c>
      <c r="AT59" s="173">
        <v>1.9685225602226899</v>
      </c>
      <c r="AU59" s="13">
        <v>81.680184908562694</v>
      </c>
      <c r="AV59" s="173">
        <v>2.6731341214961999</v>
      </c>
      <c r="AW59" s="13">
        <v>81.973689247476401</v>
      </c>
      <c r="AX59" s="173">
        <v>1.37418320546123</v>
      </c>
      <c r="AY59" s="13">
        <v>-1.18503073551365</v>
      </c>
      <c r="AZ59" s="173">
        <v>2.0870904229276799</v>
      </c>
      <c r="BA59" s="13">
        <v>82.920423912410598</v>
      </c>
      <c r="BB59" s="173">
        <v>1.3483858593032201</v>
      </c>
      <c r="BC59" s="13">
        <v>85.675607706940895</v>
      </c>
      <c r="BD59" s="173">
        <v>2.4332988191798099</v>
      </c>
      <c r="BE59" s="13">
        <v>82.006114649731799</v>
      </c>
      <c r="BF59" s="173">
        <v>3.27681084973884</v>
      </c>
      <c r="BG59" s="13">
        <v>82.499704589106798</v>
      </c>
      <c r="BH59" s="173">
        <v>1.48134787282974</v>
      </c>
      <c r="BI59" s="13">
        <v>-3.1759031178341002</v>
      </c>
      <c r="BJ59" s="173">
        <v>2.4874138225136702</v>
      </c>
      <c r="BK59" s="13">
        <v>87.556725097450695</v>
      </c>
      <c r="BL59" s="173">
        <v>1.1158841259280501</v>
      </c>
      <c r="BM59" s="13">
        <v>88.698817543073304</v>
      </c>
      <c r="BN59" s="173">
        <v>1.91296535703782</v>
      </c>
      <c r="BO59" s="13">
        <v>86.092773085286694</v>
      </c>
      <c r="BP59" s="173">
        <v>2.627967919054</v>
      </c>
      <c r="BQ59" s="13">
        <v>87.880420328203499</v>
      </c>
      <c r="BR59" s="173">
        <v>1.24825732614811</v>
      </c>
      <c r="BS59" s="13">
        <v>-0.81839721486977601</v>
      </c>
      <c r="BT59" s="173">
        <v>2.2469403008890301</v>
      </c>
      <c r="BU59" s="13">
        <v>86.759454039442801</v>
      </c>
      <c r="BV59" s="173">
        <v>1.2422849122662301</v>
      </c>
      <c r="BW59" s="13">
        <v>89.186570866737299</v>
      </c>
      <c r="BX59" s="173">
        <v>1.9842647118035699</v>
      </c>
      <c r="BY59" s="13">
        <v>82.036957678148795</v>
      </c>
      <c r="BZ59" s="173">
        <v>3.0317407529893501</v>
      </c>
      <c r="CA59" s="13">
        <v>88.360523661495407</v>
      </c>
      <c r="CB59" s="173">
        <v>1.08580135642106</v>
      </c>
      <c r="CC59" s="13">
        <v>-0.82604720524184905</v>
      </c>
      <c r="CD59" s="173">
        <v>2.2187362754738702</v>
      </c>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6"/>
    </row>
    <row r="60" spans="1:114" ht="12.95" customHeight="1" x14ac:dyDescent="0.2">
      <c r="A60" s="2" t="s">
        <v>388</v>
      </c>
      <c r="B60" s="12">
        <v>2</v>
      </c>
      <c r="C60" s="13">
        <v>60.949823774134998</v>
      </c>
      <c r="D60" s="173">
        <v>2.3793755072731</v>
      </c>
      <c r="E60" s="13">
        <v>58.441728977426699</v>
      </c>
      <c r="F60" s="173">
        <v>6.8392133413603204</v>
      </c>
      <c r="G60" s="13">
        <v>58.689718301054398</v>
      </c>
      <c r="H60" s="173">
        <v>4.6194183575914298</v>
      </c>
      <c r="I60" s="13">
        <v>63.487709298409897</v>
      </c>
      <c r="J60" s="173">
        <v>3.3697802301622901</v>
      </c>
      <c r="K60" s="13">
        <v>5.0459803209831504</v>
      </c>
      <c r="L60" s="173">
        <v>7.72556008352527</v>
      </c>
      <c r="M60" s="13">
        <v>67.502026768800206</v>
      </c>
      <c r="N60" s="173">
        <v>2.7212405683327798</v>
      </c>
      <c r="O60" s="13">
        <v>76.562861879183004</v>
      </c>
      <c r="P60" s="173">
        <v>4.2022089825737403</v>
      </c>
      <c r="Q60" s="13">
        <v>61.686828392841598</v>
      </c>
      <c r="R60" s="173">
        <v>5.2463888678158597</v>
      </c>
      <c r="S60" s="13">
        <v>67.083260529436998</v>
      </c>
      <c r="T60" s="173">
        <v>4.1273210349243303</v>
      </c>
      <c r="U60" s="13">
        <v>-9.4796013497460194</v>
      </c>
      <c r="V60" s="173">
        <v>3.98597674699176</v>
      </c>
      <c r="W60" s="13">
        <v>72.213176053394093</v>
      </c>
      <c r="X60" s="173">
        <v>2.0860800690499199</v>
      </c>
      <c r="Y60" s="13">
        <v>70.789091226981299</v>
      </c>
      <c r="Z60" s="173">
        <v>4.4298442742200796</v>
      </c>
      <c r="AA60" s="13">
        <v>70.258557535258007</v>
      </c>
      <c r="AB60" s="173">
        <v>4.09319413033736</v>
      </c>
      <c r="AC60" s="13">
        <v>74.639081519627894</v>
      </c>
      <c r="AD60" s="173">
        <v>2.54103553978912</v>
      </c>
      <c r="AE60" s="13">
        <v>3.8499902926465501</v>
      </c>
      <c r="AF60" s="173">
        <v>4.9571348724857698</v>
      </c>
      <c r="AG60" s="13">
        <v>61.067916115497397</v>
      </c>
      <c r="AH60" s="173">
        <v>2.10355752506706</v>
      </c>
      <c r="AI60" s="13">
        <v>77.025364636547494</v>
      </c>
      <c r="AJ60" s="173">
        <v>4.3225474745009898</v>
      </c>
      <c r="AK60" s="13">
        <v>61.419768715658101</v>
      </c>
      <c r="AL60" s="173">
        <v>4.5856577092725201</v>
      </c>
      <c r="AM60" s="13">
        <v>56.667121774490802</v>
      </c>
      <c r="AN60" s="173">
        <v>2.6406516227986199</v>
      </c>
      <c r="AO60" s="13">
        <v>-20.358242862056699</v>
      </c>
      <c r="AP60" s="173">
        <v>5.0575231631643902</v>
      </c>
      <c r="AQ60" s="13">
        <v>54.165660811810604</v>
      </c>
      <c r="AR60" s="173">
        <v>2.5658587376445898</v>
      </c>
      <c r="AS60" s="13">
        <v>59.018393211248899</v>
      </c>
      <c r="AT60" s="173">
        <v>6.4830923972270904</v>
      </c>
      <c r="AU60" s="13">
        <v>61.198726986953901</v>
      </c>
      <c r="AV60" s="173">
        <v>4.6699408176851698</v>
      </c>
      <c r="AW60" s="13">
        <v>49.551210504603603</v>
      </c>
      <c r="AX60" s="173">
        <v>2.96427161275833</v>
      </c>
      <c r="AY60" s="13">
        <v>-9.4671827066453105</v>
      </c>
      <c r="AZ60" s="173">
        <v>6.9765202636052903</v>
      </c>
      <c r="BA60" s="13">
        <v>48.145280451627301</v>
      </c>
      <c r="BB60" s="173">
        <v>2.2460069416531399</v>
      </c>
      <c r="BC60" s="13">
        <v>49.786421588626197</v>
      </c>
      <c r="BD60" s="173">
        <v>7.80264782309031</v>
      </c>
      <c r="BE60" s="13">
        <v>48.265803231487901</v>
      </c>
      <c r="BF60" s="173">
        <v>4.8634700453286897</v>
      </c>
      <c r="BG60" s="13">
        <v>46.898931549738698</v>
      </c>
      <c r="BH60" s="173">
        <v>3.6941865866665302</v>
      </c>
      <c r="BI60" s="13">
        <v>-2.88749003888746</v>
      </c>
      <c r="BJ60" s="173">
        <v>10.2993104006379</v>
      </c>
      <c r="BK60" s="13">
        <v>62.423443784495603</v>
      </c>
      <c r="BL60" s="173">
        <v>2.1913552859115302</v>
      </c>
      <c r="BM60" s="13">
        <v>66.160871034442593</v>
      </c>
      <c r="BN60" s="173">
        <v>5.1447072138723202</v>
      </c>
      <c r="BO60" s="13">
        <v>57.430543001597002</v>
      </c>
      <c r="BP60" s="173">
        <v>4.9966306859999401</v>
      </c>
      <c r="BQ60" s="13">
        <v>63.253900148974701</v>
      </c>
      <c r="BR60" s="173">
        <v>3.3762539509651002</v>
      </c>
      <c r="BS60" s="13">
        <v>-2.90697088546789</v>
      </c>
      <c r="BT60" s="173">
        <v>5.6660115455312203</v>
      </c>
      <c r="BU60" s="13">
        <v>65.161593059532294</v>
      </c>
      <c r="BV60" s="173">
        <v>2.6850496372221002</v>
      </c>
      <c r="BW60" s="13">
        <v>71.132156734560297</v>
      </c>
      <c r="BX60" s="173">
        <v>4.9585189332124804</v>
      </c>
      <c r="BY60" s="13">
        <v>57.1937521399744</v>
      </c>
      <c r="BZ60" s="173">
        <v>4.7627427090429499</v>
      </c>
      <c r="CA60" s="13">
        <v>65.5991933472054</v>
      </c>
      <c r="CB60" s="173">
        <v>3.75950552526648</v>
      </c>
      <c r="CC60" s="13">
        <v>-5.53296338735493</v>
      </c>
      <c r="CD60" s="173">
        <v>5.2994172203201604</v>
      </c>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6"/>
    </row>
    <row r="61" spans="1:114" ht="12.95" customHeight="1" x14ac:dyDescent="0.2">
      <c r="A61" s="2" t="s">
        <v>389</v>
      </c>
      <c r="B61" s="12">
        <v>2</v>
      </c>
      <c r="C61" s="13">
        <v>93.088083330537401</v>
      </c>
      <c r="D61" s="173">
        <v>0.590419232371311</v>
      </c>
      <c r="E61" s="13">
        <v>92.707673729935607</v>
      </c>
      <c r="F61" s="173">
        <v>1.0541302189506301</v>
      </c>
      <c r="G61" s="13">
        <v>92.9196134144225</v>
      </c>
      <c r="H61" s="173">
        <v>1.45132339947621</v>
      </c>
      <c r="I61" s="13">
        <v>93.196734679787696</v>
      </c>
      <c r="J61" s="173">
        <v>0.75193234102197903</v>
      </c>
      <c r="K61" s="13">
        <v>0.48906094985210302</v>
      </c>
      <c r="L61" s="173">
        <v>1.3429241313124101</v>
      </c>
      <c r="M61" s="13">
        <v>90.679361251817895</v>
      </c>
      <c r="N61" s="173">
        <v>0.53044907639772199</v>
      </c>
      <c r="O61" s="13">
        <v>90.336232763866803</v>
      </c>
      <c r="P61" s="173">
        <v>1.05521902519773</v>
      </c>
      <c r="Q61" s="13">
        <v>90.084715628150093</v>
      </c>
      <c r="R61" s="173">
        <v>1.57731424358144</v>
      </c>
      <c r="S61" s="13">
        <v>90.879709588600804</v>
      </c>
      <c r="T61" s="173">
        <v>0.71176169504823605</v>
      </c>
      <c r="U61" s="13">
        <v>0.54347682473397196</v>
      </c>
      <c r="V61" s="173">
        <v>1.39466084537142</v>
      </c>
      <c r="W61" s="13">
        <v>92.984184986583003</v>
      </c>
      <c r="X61" s="173">
        <v>0.51499921578311203</v>
      </c>
      <c r="Y61" s="13">
        <v>92.005337889174399</v>
      </c>
      <c r="Z61" s="173">
        <v>1.2198422406003699</v>
      </c>
      <c r="AA61" s="13">
        <v>92.7843568496518</v>
      </c>
      <c r="AB61" s="173">
        <v>1.3259320831064101</v>
      </c>
      <c r="AC61" s="13">
        <v>93.569582432279603</v>
      </c>
      <c r="AD61" s="173">
        <v>0.62505839698169996</v>
      </c>
      <c r="AE61" s="13">
        <v>1.5642445431051999</v>
      </c>
      <c r="AF61" s="173">
        <v>1.4204802897314699</v>
      </c>
      <c r="AG61" s="13">
        <v>86.899073148903597</v>
      </c>
      <c r="AH61" s="173">
        <v>0.79831258060742005</v>
      </c>
      <c r="AI61" s="13">
        <v>86.946872813883701</v>
      </c>
      <c r="AJ61" s="173">
        <v>1.40447052610453</v>
      </c>
      <c r="AK61" s="13">
        <v>87.218586809898795</v>
      </c>
      <c r="AL61" s="173">
        <v>1.72433065419599</v>
      </c>
      <c r="AM61" s="13">
        <v>86.456871492100206</v>
      </c>
      <c r="AN61" s="173">
        <v>0.94354973016341903</v>
      </c>
      <c r="AO61" s="13">
        <v>-0.49000132178348099</v>
      </c>
      <c r="AP61" s="173">
        <v>1.63332945447848</v>
      </c>
      <c r="AQ61" s="13">
        <v>71.209435365066994</v>
      </c>
      <c r="AR61" s="173">
        <v>1.17796824188326</v>
      </c>
      <c r="AS61" s="13">
        <v>70.503015766876302</v>
      </c>
      <c r="AT61" s="173">
        <v>1.7415070543639399</v>
      </c>
      <c r="AU61" s="13">
        <v>72.568734746860798</v>
      </c>
      <c r="AV61" s="173">
        <v>2.2519904215221498</v>
      </c>
      <c r="AW61" s="13">
        <v>70.630816704596597</v>
      </c>
      <c r="AX61" s="173">
        <v>1.7071702884141</v>
      </c>
      <c r="AY61" s="13">
        <v>0.12780093772026599</v>
      </c>
      <c r="AZ61" s="173">
        <v>2.3521604548303201</v>
      </c>
      <c r="BA61" s="13">
        <v>59.909710794367598</v>
      </c>
      <c r="BB61" s="173">
        <v>1.44888508054192</v>
      </c>
      <c r="BC61" s="13">
        <v>58.643815352627598</v>
      </c>
      <c r="BD61" s="173">
        <v>1.9288485177760899</v>
      </c>
      <c r="BE61" s="13">
        <v>60.342762356354399</v>
      </c>
      <c r="BF61" s="173">
        <v>2.66433034223801</v>
      </c>
      <c r="BG61" s="13">
        <v>60.280302032468001</v>
      </c>
      <c r="BH61" s="173">
        <v>1.9070737356324201</v>
      </c>
      <c r="BI61" s="13">
        <v>1.6364866798403199</v>
      </c>
      <c r="BJ61" s="173">
        <v>2.5335096024899899</v>
      </c>
      <c r="BK61" s="13">
        <v>84.904862508902596</v>
      </c>
      <c r="BL61" s="173">
        <v>0.66349860680316097</v>
      </c>
      <c r="BM61" s="13">
        <v>82.998375965800804</v>
      </c>
      <c r="BN61" s="173">
        <v>1.4399047347388101</v>
      </c>
      <c r="BO61" s="13">
        <v>85.407447813875507</v>
      </c>
      <c r="BP61" s="173">
        <v>2.1153753234439998</v>
      </c>
      <c r="BQ61" s="13">
        <v>85.643441954028901</v>
      </c>
      <c r="BR61" s="173">
        <v>0.82893141039551499</v>
      </c>
      <c r="BS61" s="13">
        <v>2.6450659882280698</v>
      </c>
      <c r="BT61" s="173">
        <v>1.7132044142831699</v>
      </c>
      <c r="BU61" s="13">
        <v>88.381820280007901</v>
      </c>
      <c r="BV61" s="173">
        <v>0.61675929203023305</v>
      </c>
      <c r="BW61" s="13">
        <v>87.926470137461905</v>
      </c>
      <c r="BX61" s="173">
        <v>1.29927617146954</v>
      </c>
      <c r="BY61" s="13">
        <v>88.979919864428396</v>
      </c>
      <c r="BZ61" s="173">
        <v>1.7889219918855199</v>
      </c>
      <c r="CA61" s="13">
        <v>88.404811107032103</v>
      </c>
      <c r="CB61" s="173">
        <v>0.78323188363539797</v>
      </c>
      <c r="CC61" s="13">
        <v>0.47834096957022598</v>
      </c>
      <c r="CD61" s="173">
        <v>1.5986643390875299</v>
      </c>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6"/>
    </row>
    <row r="62" spans="1:114" ht="12.95" customHeight="1" x14ac:dyDescent="0.2">
      <c r="A62" s="2" t="s">
        <v>390</v>
      </c>
      <c r="B62" s="12">
        <v>2</v>
      </c>
      <c r="C62" s="13">
        <v>97.674964285387901</v>
      </c>
      <c r="D62" s="173">
        <v>0.27576406090037098</v>
      </c>
      <c r="E62" s="13">
        <v>98.117752488649401</v>
      </c>
      <c r="F62" s="173">
        <v>0.97543137818516801</v>
      </c>
      <c r="G62" s="13">
        <v>96.985211329268594</v>
      </c>
      <c r="H62" s="173">
        <v>1.0918037749230001</v>
      </c>
      <c r="I62" s="13">
        <v>97.704709170679294</v>
      </c>
      <c r="J62" s="173">
        <v>0.29507990711648602</v>
      </c>
      <c r="K62" s="13">
        <v>-0.41304331797013599</v>
      </c>
      <c r="L62" s="173">
        <v>1.03658918604201</v>
      </c>
      <c r="M62" s="13">
        <v>97.6998341559473</v>
      </c>
      <c r="N62" s="173">
        <v>0.26207308040856098</v>
      </c>
      <c r="O62" s="13">
        <v>98.518253107609496</v>
      </c>
      <c r="P62" s="173">
        <v>0.88393500577055995</v>
      </c>
      <c r="Q62" s="13">
        <v>97.794991341693802</v>
      </c>
      <c r="R62" s="173">
        <v>0.83524944979439597</v>
      </c>
      <c r="S62" s="13">
        <v>97.673026149341396</v>
      </c>
      <c r="T62" s="173">
        <v>0.300984587568217</v>
      </c>
      <c r="U62" s="13">
        <v>-0.84522695826807104</v>
      </c>
      <c r="V62" s="173">
        <v>0.94297281628336704</v>
      </c>
      <c r="W62" s="13">
        <v>97.822314666621807</v>
      </c>
      <c r="X62" s="173">
        <v>0.29004572455023397</v>
      </c>
      <c r="Y62" s="13">
        <v>96.9590445460246</v>
      </c>
      <c r="Z62" s="173">
        <v>1.2332598344067101</v>
      </c>
      <c r="AA62" s="13">
        <v>96.413815538022405</v>
      </c>
      <c r="AB62" s="173">
        <v>1.2434707246054</v>
      </c>
      <c r="AC62" s="13">
        <v>98.077705685614305</v>
      </c>
      <c r="AD62" s="173">
        <v>0.29661607561411801</v>
      </c>
      <c r="AE62" s="13">
        <v>1.11866113958962</v>
      </c>
      <c r="AF62" s="173">
        <v>1.2778954680166601</v>
      </c>
      <c r="AG62" s="13">
        <v>96.996526879889103</v>
      </c>
      <c r="AH62" s="173">
        <v>0.33891471280720398</v>
      </c>
      <c r="AI62" s="13">
        <v>96.977499708965098</v>
      </c>
      <c r="AJ62" s="173">
        <v>0.96975773256555098</v>
      </c>
      <c r="AK62" s="13">
        <v>95.757385220514294</v>
      </c>
      <c r="AL62" s="173">
        <v>1.6468992204255899</v>
      </c>
      <c r="AM62" s="13">
        <v>97.228861021474003</v>
      </c>
      <c r="AN62" s="173">
        <v>0.35142691187375202</v>
      </c>
      <c r="AO62" s="13">
        <v>0.25136131250897598</v>
      </c>
      <c r="AP62" s="173">
        <v>1.0263786030204101</v>
      </c>
      <c r="AQ62" s="13">
        <v>85.2514406127504</v>
      </c>
      <c r="AR62" s="173">
        <v>1.16613420134059</v>
      </c>
      <c r="AS62" s="13">
        <v>82.889933861438394</v>
      </c>
      <c r="AT62" s="173">
        <v>2.8879530512514102</v>
      </c>
      <c r="AU62" s="13">
        <v>79.101505904411397</v>
      </c>
      <c r="AV62" s="173">
        <v>3.1706345698819698</v>
      </c>
      <c r="AW62" s="13">
        <v>86.265994225765695</v>
      </c>
      <c r="AX62" s="173">
        <v>1.16027471118447</v>
      </c>
      <c r="AY62" s="13">
        <v>3.3760603643273202</v>
      </c>
      <c r="AZ62" s="173">
        <v>2.8585855082782898</v>
      </c>
      <c r="BA62" s="13">
        <v>58.089330504599197</v>
      </c>
      <c r="BB62" s="173">
        <v>1.59453695444148</v>
      </c>
      <c r="BC62" s="13">
        <v>60.700336174142898</v>
      </c>
      <c r="BD62" s="173">
        <v>4.0830275406917904</v>
      </c>
      <c r="BE62" s="13">
        <v>55.195689784620001</v>
      </c>
      <c r="BF62" s="173">
        <v>3.10077388652534</v>
      </c>
      <c r="BG62" s="13">
        <v>58.118140665600002</v>
      </c>
      <c r="BH62" s="173">
        <v>1.7016514306328701</v>
      </c>
      <c r="BI62" s="13">
        <v>-2.58219550854297</v>
      </c>
      <c r="BJ62" s="173">
        <v>4.0439824432351301</v>
      </c>
      <c r="BK62" s="13">
        <v>91.736944714477303</v>
      </c>
      <c r="BL62" s="173">
        <v>0.582728033502245</v>
      </c>
      <c r="BM62" s="13">
        <v>90.849795295858399</v>
      </c>
      <c r="BN62" s="173">
        <v>2.1252405702645101</v>
      </c>
      <c r="BO62" s="13">
        <v>89.090983372066304</v>
      </c>
      <c r="BP62" s="173">
        <v>1.76108501687589</v>
      </c>
      <c r="BQ62" s="13">
        <v>92.159438506563205</v>
      </c>
      <c r="BR62" s="173">
        <v>0.62270978512405095</v>
      </c>
      <c r="BS62" s="13">
        <v>1.3096432107048099</v>
      </c>
      <c r="BT62" s="173">
        <v>2.15540868008928</v>
      </c>
      <c r="BU62" s="13">
        <v>93.556132456544205</v>
      </c>
      <c r="BV62" s="173">
        <v>0.46107770171715501</v>
      </c>
      <c r="BW62" s="13">
        <v>90.717929216490703</v>
      </c>
      <c r="BX62" s="173">
        <v>1.88617285976371</v>
      </c>
      <c r="BY62" s="13">
        <v>89.922029897584395</v>
      </c>
      <c r="BZ62" s="173">
        <v>2.2265918228309198</v>
      </c>
      <c r="CA62" s="13">
        <v>94.305637562803696</v>
      </c>
      <c r="CB62" s="173">
        <v>0.50541505546582099</v>
      </c>
      <c r="CC62" s="13">
        <v>3.58770834631297</v>
      </c>
      <c r="CD62" s="173">
        <v>2.0016940096550702</v>
      </c>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6"/>
    </row>
    <row r="63" spans="1:114" ht="12.95" customHeight="1" x14ac:dyDescent="0.2">
      <c r="A63" s="18" t="s">
        <v>391</v>
      </c>
      <c r="B63" s="19">
        <v>2</v>
      </c>
      <c r="C63" s="48">
        <v>65.246626027036996</v>
      </c>
      <c r="D63" s="174">
        <v>0.254589475070156</v>
      </c>
      <c r="E63" s="48">
        <v>70.481018524935607</v>
      </c>
      <c r="F63" s="174">
        <v>0.63035231476159104</v>
      </c>
      <c r="G63" s="48">
        <v>65.335756720881605</v>
      </c>
      <c r="H63" s="174">
        <v>0.65972001532207003</v>
      </c>
      <c r="I63" s="48">
        <v>63.633998781390403</v>
      </c>
      <c r="J63" s="174">
        <v>0.32395331191151999</v>
      </c>
      <c r="K63" s="48">
        <v>-6.84701974354524</v>
      </c>
      <c r="L63" s="174">
        <v>0.70580548976566404</v>
      </c>
      <c r="M63" s="48">
        <v>71.201143677886506</v>
      </c>
      <c r="N63" s="174">
        <v>0.25350559151451302</v>
      </c>
      <c r="O63" s="48">
        <v>79.854616268263499</v>
      </c>
      <c r="P63" s="174">
        <v>0.55702601212764202</v>
      </c>
      <c r="Q63" s="48">
        <v>72.958336516749597</v>
      </c>
      <c r="R63" s="174">
        <v>0.607766355961324</v>
      </c>
      <c r="S63" s="48">
        <v>68.241701322316203</v>
      </c>
      <c r="T63" s="174">
        <v>0.32988879334975102</v>
      </c>
      <c r="U63" s="48">
        <v>-11.612914945947299</v>
      </c>
      <c r="V63" s="174">
        <v>0.62367829744846603</v>
      </c>
      <c r="W63" s="48">
        <v>68.436946626453604</v>
      </c>
      <c r="X63" s="174">
        <v>0.24652830758422001</v>
      </c>
      <c r="Y63" s="48">
        <v>71.645486278274802</v>
      </c>
      <c r="Z63" s="174">
        <v>0.58052304996738702</v>
      </c>
      <c r="AA63" s="48">
        <v>67.165326589984801</v>
      </c>
      <c r="AB63" s="174">
        <v>0.62321649234420595</v>
      </c>
      <c r="AC63" s="48">
        <v>67.704774127370897</v>
      </c>
      <c r="AD63" s="174">
        <v>0.31111957814379698</v>
      </c>
      <c r="AE63" s="48">
        <v>-3.9407121509038898</v>
      </c>
      <c r="AF63" s="174">
        <v>0.65762333984677201</v>
      </c>
      <c r="AG63" s="48">
        <v>65.903226172651898</v>
      </c>
      <c r="AH63" s="174">
        <v>0.25782292009169999</v>
      </c>
      <c r="AI63" s="48">
        <v>75.8365970766</v>
      </c>
      <c r="AJ63" s="174">
        <v>0.57083583244407299</v>
      </c>
      <c r="AK63" s="48">
        <v>67.480530599804695</v>
      </c>
      <c r="AL63" s="174">
        <v>0.63742028795207994</v>
      </c>
      <c r="AM63" s="48">
        <v>62.544483285882698</v>
      </c>
      <c r="AN63" s="174">
        <v>0.32916231517952799</v>
      </c>
      <c r="AO63" s="48">
        <v>-13.2921137907173</v>
      </c>
      <c r="AP63" s="174">
        <v>0.65700024234931398</v>
      </c>
      <c r="AQ63" s="48">
        <v>59.933224414919003</v>
      </c>
      <c r="AR63" s="174">
        <v>0.28044400070376702</v>
      </c>
      <c r="AS63" s="48">
        <v>62.661612131966798</v>
      </c>
      <c r="AT63" s="174">
        <v>0.67058174936762205</v>
      </c>
      <c r="AU63" s="48">
        <v>59.221609267734102</v>
      </c>
      <c r="AV63" s="174">
        <v>0.68221076153603299</v>
      </c>
      <c r="AW63" s="48">
        <v>58.975256933219299</v>
      </c>
      <c r="AX63" s="174">
        <v>0.34659187004049202</v>
      </c>
      <c r="AY63" s="48">
        <v>-3.6863551987475498</v>
      </c>
      <c r="AZ63" s="174">
        <v>0.73857998944201098</v>
      </c>
      <c r="BA63" s="48">
        <v>36.116643202737798</v>
      </c>
      <c r="BB63" s="174">
        <v>0.29410165384974601</v>
      </c>
      <c r="BC63" s="48">
        <v>40.054426815439598</v>
      </c>
      <c r="BD63" s="174">
        <v>0.71445137645116497</v>
      </c>
      <c r="BE63" s="48">
        <v>35.931073834467298</v>
      </c>
      <c r="BF63" s="174">
        <v>0.67318097439228597</v>
      </c>
      <c r="BG63" s="48">
        <v>34.8994863059254</v>
      </c>
      <c r="BH63" s="174">
        <v>0.36329703143203401</v>
      </c>
      <c r="BI63" s="48">
        <v>-5.1549405095141898</v>
      </c>
      <c r="BJ63" s="174">
        <v>0.80869524471027998</v>
      </c>
      <c r="BK63" s="48">
        <v>59.195848197526097</v>
      </c>
      <c r="BL63" s="174">
        <v>0.28584430748200201</v>
      </c>
      <c r="BM63" s="48">
        <v>59.7354797194889</v>
      </c>
      <c r="BN63" s="174">
        <v>0.64067145880995302</v>
      </c>
      <c r="BO63" s="48">
        <v>57.790361060847701</v>
      </c>
      <c r="BP63" s="174">
        <v>0.67872092114806404</v>
      </c>
      <c r="BQ63" s="48">
        <v>59.259362556217603</v>
      </c>
      <c r="BR63" s="174">
        <v>0.36280727120308198</v>
      </c>
      <c r="BS63" s="48">
        <v>-0.47611716327131498</v>
      </c>
      <c r="BT63" s="174">
        <v>0.71112495563107003</v>
      </c>
      <c r="BU63" s="48">
        <v>59.527161046468997</v>
      </c>
      <c r="BV63" s="174">
        <v>0.27519033355530698</v>
      </c>
      <c r="BW63" s="48">
        <v>63.946794820009202</v>
      </c>
      <c r="BX63" s="174">
        <v>0.61551108838963897</v>
      </c>
      <c r="BY63" s="48">
        <v>59.123213944923002</v>
      </c>
      <c r="BZ63" s="174">
        <v>0.65777118570433402</v>
      </c>
      <c r="CA63" s="48">
        <v>58.261978999983903</v>
      </c>
      <c r="CB63" s="174">
        <v>0.342048917834611</v>
      </c>
      <c r="CC63" s="48">
        <v>-5.68481582002532</v>
      </c>
      <c r="CD63" s="174">
        <v>0.68432001865965897</v>
      </c>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6"/>
    </row>
    <row r="64" spans="1:114" ht="12.95" customHeight="1" x14ac:dyDescent="0.2">
      <c r="A64" s="21" t="s">
        <v>392</v>
      </c>
      <c r="B64" s="22">
        <v>2</v>
      </c>
      <c r="C64" s="49">
        <v>58.871525891546398</v>
      </c>
      <c r="D64" s="175">
        <v>0.39424762463838597</v>
      </c>
      <c r="E64" s="49">
        <v>67.641814138183804</v>
      </c>
      <c r="F64" s="175">
        <v>1.14976532889178</v>
      </c>
      <c r="G64" s="49">
        <v>60.255168161118398</v>
      </c>
      <c r="H64" s="175">
        <v>1.02562156478383</v>
      </c>
      <c r="I64" s="49">
        <v>56.269485836507897</v>
      </c>
      <c r="J64" s="175">
        <v>0.48318547868766198</v>
      </c>
      <c r="K64" s="49">
        <v>-11.3723283016759</v>
      </c>
      <c r="L64" s="175">
        <v>1.26047397960826</v>
      </c>
      <c r="M64" s="49">
        <v>66.746450701559993</v>
      </c>
      <c r="N64" s="175">
        <v>0.38174206316902398</v>
      </c>
      <c r="O64" s="49">
        <v>78.071435419234902</v>
      </c>
      <c r="P64" s="175">
        <v>1.0441434372037901</v>
      </c>
      <c r="Q64" s="49">
        <v>70.896736193936306</v>
      </c>
      <c r="R64" s="175">
        <v>0.90390421832198098</v>
      </c>
      <c r="S64" s="49">
        <v>62.904468237806299</v>
      </c>
      <c r="T64" s="175">
        <v>0.45877892624564698</v>
      </c>
      <c r="U64" s="49">
        <v>-15.1669671814286</v>
      </c>
      <c r="V64" s="175">
        <v>1.1603246476340401</v>
      </c>
      <c r="W64" s="49">
        <v>66.581516132517095</v>
      </c>
      <c r="X64" s="175">
        <v>0.36736298836883902</v>
      </c>
      <c r="Y64" s="49">
        <v>71.491928494414594</v>
      </c>
      <c r="Z64" s="175">
        <v>1.0237470162668201</v>
      </c>
      <c r="AA64" s="49">
        <v>66.330250264939806</v>
      </c>
      <c r="AB64" s="175">
        <v>0.94382709640624796</v>
      </c>
      <c r="AC64" s="49">
        <v>65.333875005916198</v>
      </c>
      <c r="AD64" s="175">
        <v>0.46446231535617699</v>
      </c>
      <c r="AE64" s="49">
        <v>-6.1580534884983296</v>
      </c>
      <c r="AF64" s="175">
        <v>1.17037990170142</v>
      </c>
      <c r="AG64" s="49">
        <v>63.458267431075299</v>
      </c>
      <c r="AH64" s="175">
        <v>0.37079096488219199</v>
      </c>
      <c r="AI64" s="49">
        <v>76.013750052973194</v>
      </c>
      <c r="AJ64" s="175">
        <v>0.95286812644713303</v>
      </c>
      <c r="AK64" s="49">
        <v>65.012524081874801</v>
      </c>
      <c r="AL64" s="175">
        <v>0.90234069442478204</v>
      </c>
      <c r="AM64" s="49">
        <v>59.9983782020986</v>
      </c>
      <c r="AN64" s="175">
        <v>0.43671784724796903</v>
      </c>
      <c r="AO64" s="49">
        <v>-16.015371850874601</v>
      </c>
      <c r="AP64" s="175">
        <v>1.03422262020191</v>
      </c>
      <c r="AQ64" s="49">
        <v>61.987229680276599</v>
      </c>
      <c r="AR64" s="175">
        <v>0.38476223676938398</v>
      </c>
      <c r="AS64" s="49">
        <v>65.514449486026194</v>
      </c>
      <c r="AT64" s="175">
        <v>1.1211488149203399</v>
      </c>
      <c r="AU64" s="49">
        <v>60.858377703899301</v>
      </c>
      <c r="AV64" s="175">
        <v>1.0148201968772801</v>
      </c>
      <c r="AW64" s="49">
        <v>61.069446709028199</v>
      </c>
      <c r="AX64" s="175">
        <v>0.44793388731624001</v>
      </c>
      <c r="AY64" s="49">
        <v>-4.4450027769979901</v>
      </c>
      <c r="AZ64" s="175">
        <v>1.19830145050864</v>
      </c>
      <c r="BA64" s="49">
        <v>34.297289670411999</v>
      </c>
      <c r="BB64" s="175">
        <v>0.37510957539594197</v>
      </c>
      <c r="BC64" s="49">
        <v>39.176515576710798</v>
      </c>
      <c r="BD64" s="175">
        <v>1.1128181306542999</v>
      </c>
      <c r="BE64" s="49">
        <v>34.184725677109</v>
      </c>
      <c r="BF64" s="175">
        <v>0.92241855935395201</v>
      </c>
      <c r="BG64" s="49">
        <v>32.8551885383742</v>
      </c>
      <c r="BH64" s="175">
        <v>0.46285523890199198</v>
      </c>
      <c r="BI64" s="49">
        <v>-6.3213270383366398</v>
      </c>
      <c r="BJ64" s="175">
        <v>1.21771375151869</v>
      </c>
      <c r="BK64" s="49">
        <v>57.9906310622478</v>
      </c>
      <c r="BL64" s="175">
        <v>0.44685982957426201</v>
      </c>
      <c r="BM64" s="49">
        <v>60.236556715133901</v>
      </c>
      <c r="BN64" s="175">
        <v>1.1661693654232299</v>
      </c>
      <c r="BO64" s="49">
        <v>57.576877941826602</v>
      </c>
      <c r="BP64" s="175">
        <v>1.0699023984953</v>
      </c>
      <c r="BQ64" s="49">
        <v>57.594492361144901</v>
      </c>
      <c r="BR64" s="175">
        <v>0.53944096054708801</v>
      </c>
      <c r="BS64" s="49">
        <v>-2.6420643539890398</v>
      </c>
      <c r="BT64" s="175">
        <v>1.2894579750150399</v>
      </c>
      <c r="BU64" s="49">
        <v>56.298127296561702</v>
      </c>
      <c r="BV64" s="175">
        <v>0.39833316227668503</v>
      </c>
      <c r="BW64" s="49">
        <v>61.927839663330403</v>
      </c>
      <c r="BX64" s="175">
        <v>1.0485277010142899</v>
      </c>
      <c r="BY64" s="49">
        <v>56.629897240854</v>
      </c>
      <c r="BZ64" s="175">
        <v>0.91564396018292304</v>
      </c>
      <c r="CA64" s="49">
        <v>54.569247808891497</v>
      </c>
      <c r="CB64" s="175">
        <v>0.47970023392815497</v>
      </c>
      <c r="CC64" s="49">
        <v>-7.3585918544388402</v>
      </c>
      <c r="CD64" s="175">
        <v>1.14764869319153</v>
      </c>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6"/>
    </row>
    <row r="65" spans="1:114" ht="12.95" customHeight="1" x14ac:dyDescent="0.2">
      <c r="A65" s="24" t="s">
        <v>393</v>
      </c>
      <c r="B65" s="25">
        <v>2</v>
      </c>
      <c r="C65" s="50">
        <v>73.765501234240304</v>
      </c>
      <c r="D65" s="176">
        <v>0.168688910011833</v>
      </c>
      <c r="E65" s="50">
        <v>78.359655220665005</v>
      </c>
      <c r="F65" s="176">
        <v>0.39505012762164599</v>
      </c>
      <c r="G65" s="50">
        <v>73.9116433204575</v>
      </c>
      <c r="H65" s="176">
        <v>0.43696047880234001</v>
      </c>
      <c r="I65" s="50">
        <v>72.3040855667236</v>
      </c>
      <c r="J65" s="176">
        <v>0.21541768098992101</v>
      </c>
      <c r="K65" s="50">
        <v>-6.0555696539413901</v>
      </c>
      <c r="L65" s="176">
        <v>0.44858743608727802</v>
      </c>
      <c r="M65" s="50">
        <v>78.077480579235996</v>
      </c>
      <c r="N65" s="176">
        <v>0.16521799924798</v>
      </c>
      <c r="O65" s="50">
        <v>85.047874082627203</v>
      </c>
      <c r="P65" s="176">
        <v>0.34371297291721797</v>
      </c>
      <c r="Q65" s="50">
        <v>79.370890246417304</v>
      </c>
      <c r="R65" s="176">
        <v>0.39687433692386598</v>
      </c>
      <c r="S65" s="50">
        <v>75.7472897342371</v>
      </c>
      <c r="T65" s="176">
        <v>0.21595093024204601</v>
      </c>
      <c r="U65" s="50">
        <v>-9.3005843483900605</v>
      </c>
      <c r="V65" s="176">
        <v>0.39393524611566499</v>
      </c>
      <c r="W65" s="50">
        <v>77.012820220862906</v>
      </c>
      <c r="X65" s="176">
        <v>0.15964572324618001</v>
      </c>
      <c r="Y65" s="50">
        <v>79.829938621203297</v>
      </c>
      <c r="Z65" s="176">
        <v>0.362675384533097</v>
      </c>
      <c r="AA65" s="50">
        <v>75.991811450711296</v>
      </c>
      <c r="AB65" s="176">
        <v>0.40691579501960001</v>
      </c>
      <c r="AC65" s="50">
        <v>76.420587592704194</v>
      </c>
      <c r="AD65" s="176">
        <v>0.20226101798961801</v>
      </c>
      <c r="AE65" s="50">
        <v>-3.4093510284990902</v>
      </c>
      <c r="AF65" s="176">
        <v>0.41724865700907898</v>
      </c>
      <c r="AG65" s="50">
        <v>73.302448665865796</v>
      </c>
      <c r="AH65" s="176">
        <v>0.17236063280024699</v>
      </c>
      <c r="AI65" s="50">
        <v>80.926869803646795</v>
      </c>
      <c r="AJ65" s="176">
        <v>0.36965369732430597</v>
      </c>
      <c r="AK65" s="50">
        <v>73.8493361717981</v>
      </c>
      <c r="AL65" s="176">
        <v>0.43123457820082201</v>
      </c>
      <c r="AM65" s="50">
        <v>70.863780658241495</v>
      </c>
      <c r="AN65" s="176">
        <v>0.22165648896180301</v>
      </c>
      <c r="AO65" s="50">
        <v>-10.0630891454053</v>
      </c>
      <c r="AP65" s="176">
        <v>0.42936501496221502</v>
      </c>
      <c r="AQ65" s="50">
        <v>64.266568556838095</v>
      </c>
      <c r="AR65" s="176">
        <v>0.196252662577721</v>
      </c>
      <c r="AS65" s="50">
        <v>66.019844329288404</v>
      </c>
      <c r="AT65" s="176">
        <v>0.45395098772190501</v>
      </c>
      <c r="AU65" s="50">
        <v>62.943238617546399</v>
      </c>
      <c r="AV65" s="176">
        <v>0.48413267803723398</v>
      </c>
      <c r="AW65" s="50">
        <v>63.634125632168697</v>
      </c>
      <c r="AX65" s="176">
        <v>0.242643619439008</v>
      </c>
      <c r="AY65" s="50">
        <v>-2.3857186971197</v>
      </c>
      <c r="AZ65" s="176">
        <v>0.50426283518734905</v>
      </c>
      <c r="BA65" s="50">
        <v>45.785504352230099</v>
      </c>
      <c r="BB65" s="176">
        <v>0.21126053364931699</v>
      </c>
      <c r="BC65" s="50">
        <v>49.277850691155301</v>
      </c>
      <c r="BD65" s="176">
        <v>0.48619960901340897</v>
      </c>
      <c r="BE65" s="50">
        <v>45.288774926044702</v>
      </c>
      <c r="BF65" s="176">
        <v>0.483206724340493</v>
      </c>
      <c r="BG65" s="50">
        <v>44.598264685981903</v>
      </c>
      <c r="BH65" s="176">
        <v>0.26198147991624299</v>
      </c>
      <c r="BI65" s="50">
        <v>-4.6795860051734204</v>
      </c>
      <c r="BJ65" s="176">
        <v>0.54852004974803703</v>
      </c>
      <c r="BK65" s="50">
        <v>66.753645779530501</v>
      </c>
      <c r="BL65" s="176">
        <v>0.190441936106622</v>
      </c>
      <c r="BM65" s="50">
        <v>67.768199625326403</v>
      </c>
      <c r="BN65" s="176">
        <v>0.42405133627614999</v>
      </c>
      <c r="BO65" s="50">
        <v>65.424689008945904</v>
      </c>
      <c r="BP65" s="176">
        <v>0.46352558096500002</v>
      </c>
      <c r="BQ65" s="50">
        <v>66.5417858077668</v>
      </c>
      <c r="BR65" s="176">
        <v>0.24241904847088699</v>
      </c>
      <c r="BS65" s="50">
        <v>-1.2264138175596</v>
      </c>
      <c r="BT65" s="176">
        <v>0.47763756637745503</v>
      </c>
      <c r="BU65" s="50">
        <v>68.138882384116798</v>
      </c>
      <c r="BV65" s="176">
        <v>0.18490934179216201</v>
      </c>
      <c r="BW65" s="50">
        <v>71.641956034018406</v>
      </c>
      <c r="BX65" s="176">
        <v>0.401692576097331</v>
      </c>
      <c r="BY65" s="50">
        <v>67.5815034964332</v>
      </c>
      <c r="BZ65" s="176">
        <v>0.444745143894689</v>
      </c>
      <c r="CA65" s="50">
        <v>67.137786659162401</v>
      </c>
      <c r="CB65" s="176">
        <v>0.23140596562229401</v>
      </c>
      <c r="CC65" s="50">
        <v>-4.5041693748560601</v>
      </c>
      <c r="CD65" s="176">
        <v>0.45403841430527397</v>
      </c>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6"/>
    </row>
    <row r="66" spans="1:114" ht="12.95" customHeight="1" x14ac:dyDescent="0.2">
      <c r="A66" s="2" t="s">
        <v>394</v>
      </c>
      <c r="B66" s="12">
        <v>2</v>
      </c>
      <c r="C66" s="13">
        <v>62.692804492392199</v>
      </c>
      <c r="D66" s="173">
        <v>2.2613839720538298</v>
      </c>
      <c r="E66" s="13">
        <v>73.756147677366798</v>
      </c>
      <c r="F66" s="173">
        <v>5.2401927072038896</v>
      </c>
      <c r="G66" s="13">
        <v>57.707258983868201</v>
      </c>
      <c r="H66" s="173">
        <v>4.5018978873141497</v>
      </c>
      <c r="I66" s="13">
        <v>58.735399075595801</v>
      </c>
      <c r="J66" s="173">
        <v>2.5828453080158802</v>
      </c>
      <c r="K66" s="13">
        <v>-15.020748601771</v>
      </c>
      <c r="L66" s="173">
        <v>5.8543019202267104</v>
      </c>
      <c r="M66" s="13">
        <v>69.673084676299993</v>
      </c>
      <c r="N66" s="173">
        <v>1.9026879640091401</v>
      </c>
      <c r="O66" s="13">
        <v>83.994458329508404</v>
      </c>
      <c r="P66" s="173">
        <v>2.8848897855425299</v>
      </c>
      <c r="Q66" s="13">
        <v>61.290714901688901</v>
      </c>
      <c r="R66" s="173">
        <v>5.0537845519379703</v>
      </c>
      <c r="S66" s="13">
        <v>66.563441896080107</v>
      </c>
      <c r="T66" s="173">
        <v>2.98962284985857</v>
      </c>
      <c r="U66" s="13">
        <v>-17.431016433428301</v>
      </c>
      <c r="V66" s="173">
        <v>3.77124261215162</v>
      </c>
      <c r="W66" s="13">
        <v>76.339271882686205</v>
      </c>
      <c r="X66" s="173">
        <v>2.2340667718664098</v>
      </c>
      <c r="Y66" s="13">
        <v>88.128713411724107</v>
      </c>
      <c r="Z66" s="173">
        <v>2.6090306762607698</v>
      </c>
      <c r="AA66" s="13">
        <v>70.024447651765996</v>
      </c>
      <c r="AB66" s="173">
        <v>4.9691050385363296</v>
      </c>
      <c r="AC66" s="13">
        <v>71.932692759657996</v>
      </c>
      <c r="AD66" s="173">
        <v>3.1601831188223799</v>
      </c>
      <c r="AE66" s="13">
        <v>-16.1960206520661</v>
      </c>
      <c r="AF66" s="173">
        <v>3.55367622949377</v>
      </c>
      <c r="AG66" s="13">
        <v>61.411472331720503</v>
      </c>
      <c r="AH66" s="173">
        <v>2.0593421189597798</v>
      </c>
      <c r="AI66" s="13">
        <v>79.5406735074734</v>
      </c>
      <c r="AJ66" s="173">
        <v>4.3066867464031304</v>
      </c>
      <c r="AK66" s="13">
        <v>53.555820178054503</v>
      </c>
      <c r="AL66" s="173">
        <v>5.1429549973453597</v>
      </c>
      <c r="AM66" s="13">
        <v>55.790433946870699</v>
      </c>
      <c r="AN66" s="173">
        <v>2.59171744563205</v>
      </c>
      <c r="AO66" s="13">
        <v>-23.7502395606028</v>
      </c>
      <c r="AP66" s="173">
        <v>4.8913331689303998</v>
      </c>
      <c r="AQ66" s="13">
        <v>56.286033786947002</v>
      </c>
      <c r="AR66" s="173">
        <v>2.5269214444006498</v>
      </c>
      <c r="AS66" s="13">
        <v>59.6295782017649</v>
      </c>
      <c r="AT66" s="173">
        <v>4.7484573136761901</v>
      </c>
      <c r="AU66" s="13">
        <v>54.545171544871202</v>
      </c>
      <c r="AV66" s="173">
        <v>5.4665892990931697</v>
      </c>
      <c r="AW66" s="13">
        <v>56.664285289698199</v>
      </c>
      <c r="AX66" s="173">
        <v>2.2007290969456399</v>
      </c>
      <c r="AY66" s="13">
        <v>-2.96529291206669</v>
      </c>
      <c r="AZ66" s="173">
        <v>4.6060074678024403</v>
      </c>
      <c r="BA66" s="13">
        <v>47.378426214855999</v>
      </c>
      <c r="BB66" s="173">
        <v>2.8943089719333801</v>
      </c>
      <c r="BC66" s="13">
        <v>53.073310414426601</v>
      </c>
      <c r="BD66" s="173">
        <v>6.1678753152272803</v>
      </c>
      <c r="BE66" s="13">
        <v>39.706742085951198</v>
      </c>
      <c r="BF66" s="173">
        <v>5.5392905417119502</v>
      </c>
      <c r="BG66" s="13">
        <v>46.9548467496558</v>
      </c>
      <c r="BH66" s="173">
        <v>3.5823190654163102</v>
      </c>
      <c r="BI66" s="13">
        <v>-6.1184636647707897</v>
      </c>
      <c r="BJ66" s="173">
        <v>6.1260691783596597</v>
      </c>
      <c r="BK66" s="13">
        <v>54.113922301525797</v>
      </c>
      <c r="BL66" s="173">
        <v>2.7223625295740002</v>
      </c>
      <c r="BM66" s="13">
        <v>57.0659046060644</v>
      </c>
      <c r="BN66" s="173">
        <v>4.5731653935776704</v>
      </c>
      <c r="BO66" s="13">
        <v>50.716077862539798</v>
      </c>
      <c r="BP66" s="173">
        <v>6.0882166332491803</v>
      </c>
      <c r="BQ66" s="13">
        <v>53.7651354902357</v>
      </c>
      <c r="BR66" s="173">
        <v>3.00908675608897</v>
      </c>
      <c r="BS66" s="13">
        <v>-3.3007691158287402</v>
      </c>
      <c r="BT66" s="173">
        <v>4.8024253633270604</v>
      </c>
      <c r="BU66" s="13">
        <v>61.458423716112797</v>
      </c>
      <c r="BV66" s="173">
        <v>2.4466028920707501</v>
      </c>
      <c r="BW66" s="13">
        <v>66.737272045004502</v>
      </c>
      <c r="BX66" s="173">
        <v>6.6109793933035697</v>
      </c>
      <c r="BY66" s="13">
        <v>59.820430871040401</v>
      </c>
      <c r="BZ66" s="173">
        <v>4.2108576126911004</v>
      </c>
      <c r="CA66" s="13">
        <v>60.3956519808564</v>
      </c>
      <c r="CB66" s="173">
        <v>2.7518468871294601</v>
      </c>
      <c r="CC66" s="13">
        <v>-6.3416200641480698</v>
      </c>
      <c r="CD66" s="173">
        <v>7.4341076943706597</v>
      </c>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6"/>
    </row>
    <row r="67" spans="1:114" ht="12.95" customHeight="1" x14ac:dyDescent="0.2">
      <c r="A67" s="2" t="s">
        <v>395</v>
      </c>
      <c r="B67" s="12">
        <v>2</v>
      </c>
      <c r="C67" s="13">
        <v>56.222397804479499</v>
      </c>
      <c r="D67" s="173">
        <v>2.2829171356454099</v>
      </c>
      <c r="E67" s="13">
        <v>68.089910738759997</v>
      </c>
      <c r="F67" s="173">
        <v>4.88476720418483</v>
      </c>
      <c r="G67" s="13">
        <v>46.196083139775503</v>
      </c>
      <c r="H67" s="173">
        <v>4.9824422180729497</v>
      </c>
      <c r="I67" s="13">
        <v>55.821189107765797</v>
      </c>
      <c r="J67" s="173">
        <v>3.0104735771355999</v>
      </c>
      <c r="K67" s="13">
        <v>-12.2687216309942</v>
      </c>
      <c r="L67" s="173">
        <v>5.6874178334792003</v>
      </c>
      <c r="M67" s="13">
        <v>67.553926724666198</v>
      </c>
      <c r="N67" s="173">
        <v>2.4702449610086799</v>
      </c>
      <c r="O67" s="13">
        <v>85.200243821045106</v>
      </c>
      <c r="P67" s="173">
        <v>2.9097180619644401</v>
      </c>
      <c r="Q67" s="13">
        <v>60.539541084696801</v>
      </c>
      <c r="R67" s="173">
        <v>4.6881650738716001</v>
      </c>
      <c r="S67" s="13">
        <v>64.319660435175507</v>
      </c>
      <c r="T67" s="173">
        <v>3.4915848249314401</v>
      </c>
      <c r="U67" s="13">
        <v>-20.880583385869599</v>
      </c>
      <c r="V67" s="173">
        <v>4.2675906622748503</v>
      </c>
      <c r="W67" s="13">
        <v>57.701707183058303</v>
      </c>
      <c r="X67" s="173">
        <v>2.37770591238472</v>
      </c>
      <c r="Y67" s="13">
        <v>63.226360650804097</v>
      </c>
      <c r="Z67" s="173">
        <v>5.5184949526300402</v>
      </c>
      <c r="AA67" s="13">
        <v>58.125115676264201</v>
      </c>
      <c r="AB67" s="173">
        <v>4.3043383922766498</v>
      </c>
      <c r="AC67" s="13">
        <v>56.114376797756996</v>
      </c>
      <c r="AD67" s="173">
        <v>3.06793276099082</v>
      </c>
      <c r="AE67" s="13">
        <v>-7.11198385304706</v>
      </c>
      <c r="AF67" s="173">
        <v>6.4030794738935697</v>
      </c>
      <c r="AG67" s="13">
        <v>67.139742526850895</v>
      </c>
      <c r="AH67" s="173">
        <v>2.6337570494363098</v>
      </c>
      <c r="AI67" s="13">
        <v>87.721631939956396</v>
      </c>
      <c r="AJ67" s="173">
        <v>3.1357603850928801</v>
      </c>
      <c r="AK67" s="13">
        <v>64.122376438768498</v>
      </c>
      <c r="AL67" s="173">
        <v>6.1064828644369502</v>
      </c>
      <c r="AM67" s="13">
        <v>60.735027472731097</v>
      </c>
      <c r="AN67" s="173">
        <v>3.3561848995027201</v>
      </c>
      <c r="AO67" s="13">
        <v>-26.986604467225298</v>
      </c>
      <c r="AP67" s="173">
        <v>4.5155738864571999</v>
      </c>
      <c r="AQ67" s="13">
        <v>43.233150291297797</v>
      </c>
      <c r="AR67" s="173">
        <v>2.3152616002124602</v>
      </c>
      <c r="AS67" s="13">
        <v>58.854433555947303</v>
      </c>
      <c r="AT67" s="173">
        <v>3.9916685238567702</v>
      </c>
      <c r="AU67" s="13">
        <v>42.026011317213801</v>
      </c>
      <c r="AV67" s="173">
        <v>3.5019381168400701</v>
      </c>
      <c r="AW67" s="13">
        <v>37.543918825117302</v>
      </c>
      <c r="AX67" s="173">
        <v>3.15482137309702</v>
      </c>
      <c r="AY67" s="13">
        <v>-21.31051473083</v>
      </c>
      <c r="AZ67" s="173">
        <v>4.7711016054581803</v>
      </c>
      <c r="BA67" s="13">
        <v>18.693443144463998</v>
      </c>
      <c r="BB67" s="173">
        <v>2.1445216224823702</v>
      </c>
      <c r="BC67" s="13">
        <v>25.485315584910399</v>
      </c>
      <c r="BD67" s="173">
        <v>4.4634017558477703</v>
      </c>
      <c r="BE67" s="13">
        <v>23.4053179458143</v>
      </c>
      <c r="BF67" s="173">
        <v>3.3720632152301899</v>
      </c>
      <c r="BG67" s="13">
        <v>14.3651857066115</v>
      </c>
      <c r="BH67" s="173">
        <v>2.2696950363725299</v>
      </c>
      <c r="BI67" s="13">
        <v>-11.120129878299</v>
      </c>
      <c r="BJ67" s="173">
        <v>4.5168205964797403</v>
      </c>
      <c r="BK67" s="13">
        <v>31.925960967025599</v>
      </c>
      <c r="BL67" s="173">
        <v>2.7544809932318999</v>
      </c>
      <c r="BM67" s="13">
        <v>39.349301292678199</v>
      </c>
      <c r="BN67" s="173">
        <v>4.3186012836722201</v>
      </c>
      <c r="BO67" s="13">
        <v>30.323171646864001</v>
      </c>
      <c r="BP67" s="173">
        <v>4.3996420889348498</v>
      </c>
      <c r="BQ67" s="13">
        <v>29.791252566066799</v>
      </c>
      <c r="BR67" s="173">
        <v>3.0737813110795602</v>
      </c>
      <c r="BS67" s="13">
        <v>-9.5580487266114904</v>
      </c>
      <c r="BT67" s="173">
        <v>4.4953473110645801</v>
      </c>
      <c r="BU67" s="13">
        <v>43.512076109896803</v>
      </c>
      <c r="BV67" s="173">
        <v>2.1492307748959001</v>
      </c>
      <c r="BW67" s="13">
        <v>64.163360867886595</v>
      </c>
      <c r="BX67" s="173">
        <v>4.4828252856373298</v>
      </c>
      <c r="BY67" s="13">
        <v>40.469686197232399</v>
      </c>
      <c r="BZ67" s="173">
        <v>5.1132574980199399</v>
      </c>
      <c r="CA67" s="13">
        <v>37.151882958936199</v>
      </c>
      <c r="CB67" s="173">
        <v>2.3294674913493201</v>
      </c>
      <c r="CC67" s="13">
        <v>-27.0114779089504</v>
      </c>
      <c r="CD67" s="173">
        <v>4.7646913018008803</v>
      </c>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6"/>
    </row>
    <row r="68" spans="1:114" ht="12.95" customHeight="1" x14ac:dyDescent="0.2">
      <c r="A68" s="2" t="s">
        <v>396</v>
      </c>
      <c r="B68" s="12">
        <v>2</v>
      </c>
      <c r="C68" s="13">
        <v>67.8656014566333</v>
      </c>
      <c r="D68" s="173">
        <v>2.2617692260324298</v>
      </c>
      <c r="E68" s="13">
        <v>80.274569490647195</v>
      </c>
      <c r="F68" s="173">
        <v>2.3382031990145098</v>
      </c>
      <c r="G68" s="13">
        <v>65.731773756504495</v>
      </c>
      <c r="H68" s="173">
        <v>5.6942600027961499</v>
      </c>
      <c r="I68" s="13">
        <v>63.323234080263902</v>
      </c>
      <c r="J68" s="173">
        <v>3.3978968187017098</v>
      </c>
      <c r="K68" s="13">
        <v>-16.9513354103834</v>
      </c>
      <c r="L68" s="173">
        <v>3.9902163616121999</v>
      </c>
      <c r="M68" s="13">
        <v>72.148301557697394</v>
      </c>
      <c r="N68" s="173">
        <v>1.9537914944649499</v>
      </c>
      <c r="O68" s="13">
        <v>85.746940360107104</v>
      </c>
      <c r="P68" s="173">
        <v>3.34585097378769</v>
      </c>
      <c r="Q68" s="13">
        <v>73.7704399232735</v>
      </c>
      <c r="R68" s="173">
        <v>4.7625466073815899</v>
      </c>
      <c r="S68" s="13">
        <v>66.430587557717104</v>
      </c>
      <c r="T68" s="173">
        <v>2.7487535916161301</v>
      </c>
      <c r="U68" s="13">
        <v>-19.316352802390099</v>
      </c>
      <c r="V68" s="173">
        <v>4.5977647790489096</v>
      </c>
      <c r="W68" s="13">
        <v>71.607046573905606</v>
      </c>
      <c r="X68" s="173">
        <v>1.6532977140157501</v>
      </c>
      <c r="Y68" s="13">
        <v>77.522232844246105</v>
      </c>
      <c r="Z68" s="173">
        <v>3.2858115396213199</v>
      </c>
      <c r="AA68" s="13">
        <v>73.090835648732494</v>
      </c>
      <c r="AB68" s="173">
        <v>4.6217840605188396</v>
      </c>
      <c r="AC68" s="13">
        <v>68.723266623021402</v>
      </c>
      <c r="AD68" s="173">
        <v>1.9892762051072701</v>
      </c>
      <c r="AE68" s="13">
        <v>-8.7989662212246191</v>
      </c>
      <c r="AF68" s="173">
        <v>3.7097338611602702</v>
      </c>
      <c r="AG68" s="13">
        <v>64.277548989830606</v>
      </c>
      <c r="AH68" s="173">
        <v>2.30306902622493</v>
      </c>
      <c r="AI68" s="13">
        <v>85.353013704893797</v>
      </c>
      <c r="AJ68" s="173">
        <v>3.13125239867502</v>
      </c>
      <c r="AK68" s="13">
        <v>66.818214997898195</v>
      </c>
      <c r="AL68" s="173">
        <v>5.1841793610370699</v>
      </c>
      <c r="AM68" s="13">
        <v>57.088582451292702</v>
      </c>
      <c r="AN68" s="173">
        <v>3.0374709169171501</v>
      </c>
      <c r="AO68" s="13">
        <v>-28.264431253601099</v>
      </c>
      <c r="AP68" s="173">
        <v>3.9675893932928399</v>
      </c>
      <c r="AQ68" s="13">
        <v>66.368519990265199</v>
      </c>
      <c r="AR68" s="173">
        <v>1.92510955525192</v>
      </c>
      <c r="AS68" s="13">
        <v>67.514530425007493</v>
      </c>
      <c r="AT68" s="173">
        <v>3.7334204271311902</v>
      </c>
      <c r="AU68" s="13">
        <v>65.064268309725307</v>
      </c>
      <c r="AV68" s="173">
        <v>4.2654650393430904</v>
      </c>
      <c r="AW68" s="13">
        <v>66.143468545886904</v>
      </c>
      <c r="AX68" s="173">
        <v>2.2648212558970102</v>
      </c>
      <c r="AY68" s="13">
        <v>-1.3710618791206</v>
      </c>
      <c r="AZ68" s="173">
        <v>4.1003009381170701</v>
      </c>
      <c r="BA68" s="13">
        <v>52.0000623692722</v>
      </c>
      <c r="BB68" s="173">
        <v>1.9999168175950599</v>
      </c>
      <c r="BC68" s="13">
        <v>50.057592844151202</v>
      </c>
      <c r="BD68" s="173">
        <v>4.41272511754243</v>
      </c>
      <c r="BE68" s="13">
        <v>53.577608774993301</v>
      </c>
      <c r="BF68" s="173">
        <v>4.4147892656585999</v>
      </c>
      <c r="BG68" s="13">
        <v>50.930230988905599</v>
      </c>
      <c r="BH68" s="173">
        <v>2.4331413916620099</v>
      </c>
      <c r="BI68" s="13">
        <v>0.87263814475444701</v>
      </c>
      <c r="BJ68" s="173">
        <v>4.9968510715143699</v>
      </c>
      <c r="BK68" s="13">
        <v>58.1545433642045</v>
      </c>
      <c r="BL68" s="173">
        <v>2.29827320629493</v>
      </c>
      <c r="BM68" s="13">
        <v>56.669303088910802</v>
      </c>
      <c r="BN68" s="173">
        <v>3.9790123748564001</v>
      </c>
      <c r="BO68" s="13">
        <v>58.2469632018962</v>
      </c>
      <c r="BP68" s="173">
        <v>5.2603009838339201</v>
      </c>
      <c r="BQ68" s="13">
        <v>58.049265719900902</v>
      </c>
      <c r="BR68" s="173">
        <v>2.6446511356675702</v>
      </c>
      <c r="BS68" s="13">
        <v>1.3799626309900299</v>
      </c>
      <c r="BT68" s="173">
        <v>4.7482067774218297</v>
      </c>
      <c r="BU68" s="13">
        <v>62.802016123464298</v>
      </c>
      <c r="BV68" s="173">
        <v>1.9263603190627001</v>
      </c>
      <c r="BW68" s="13">
        <v>65.853914805420203</v>
      </c>
      <c r="BX68" s="173">
        <v>4.1452975127968603</v>
      </c>
      <c r="BY68" s="13">
        <v>57.306891503628698</v>
      </c>
      <c r="BZ68" s="173">
        <v>4.35181605900957</v>
      </c>
      <c r="CA68" s="13">
        <v>63.382589560293702</v>
      </c>
      <c r="CB68" s="173">
        <v>2.2346806252750602</v>
      </c>
      <c r="CC68" s="13">
        <v>-2.47132524512653</v>
      </c>
      <c r="CD68" s="173">
        <v>4.1987755284134103</v>
      </c>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6"/>
    </row>
    <row r="69" spans="1:114" ht="12.95" customHeight="1" x14ac:dyDescent="0.2">
      <c r="A69" s="3" t="s">
        <v>397</v>
      </c>
      <c r="B69" s="27">
        <v>2</v>
      </c>
      <c r="C69" s="28">
        <v>59.043570603232297</v>
      </c>
      <c r="D69" s="178">
        <v>2.0187969414488398</v>
      </c>
      <c r="E69" s="28">
        <v>69.138635669584104</v>
      </c>
      <c r="F69" s="178">
        <v>3.85786349932373</v>
      </c>
      <c r="G69" s="28">
        <v>53.641650470363601</v>
      </c>
      <c r="H69" s="178">
        <v>4.5366139282480198</v>
      </c>
      <c r="I69" s="28">
        <v>57.077628923280898</v>
      </c>
      <c r="J69" s="178">
        <v>3.39818666734564</v>
      </c>
      <c r="K69" s="28">
        <v>-12.0610067463032</v>
      </c>
      <c r="L69" s="178">
        <v>5.3957356227085098</v>
      </c>
      <c r="M69" s="28">
        <v>56.016302418467298</v>
      </c>
      <c r="N69" s="178">
        <v>2.0695076711095699</v>
      </c>
      <c r="O69" s="28">
        <v>68.128317655565695</v>
      </c>
      <c r="P69" s="178">
        <v>4.47723220840584</v>
      </c>
      <c r="Q69" s="28">
        <v>56.240301557742399</v>
      </c>
      <c r="R69" s="178">
        <v>5.0016266780589396</v>
      </c>
      <c r="S69" s="28">
        <v>50.910516426340301</v>
      </c>
      <c r="T69" s="178">
        <v>2.86361516476319</v>
      </c>
      <c r="U69" s="28">
        <v>-17.217801229225401</v>
      </c>
      <c r="V69" s="178">
        <v>5.4542824153947498</v>
      </c>
      <c r="W69" s="28">
        <v>50.875385905672601</v>
      </c>
      <c r="X69" s="178">
        <v>1.9431560994228401</v>
      </c>
      <c r="Y69" s="28">
        <v>55.6195280760451</v>
      </c>
      <c r="Z69" s="178">
        <v>4.5372883291658397</v>
      </c>
      <c r="AA69" s="28">
        <v>47.670798214408499</v>
      </c>
      <c r="AB69" s="178">
        <v>4.6131686104246796</v>
      </c>
      <c r="AC69" s="28">
        <v>50.162274754521597</v>
      </c>
      <c r="AD69" s="178">
        <v>2.5590162398279999</v>
      </c>
      <c r="AE69" s="28">
        <v>-5.45725332152346</v>
      </c>
      <c r="AF69" s="178">
        <v>5.44193004713651</v>
      </c>
      <c r="AG69" s="28">
        <v>66.424978385663493</v>
      </c>
      <c r="AH69" s="178">
        <v>1.9177867089329601</v>
      </c>
      <c r="AI69" s="28">
        <v>84.9753431957392</v>
      </c>
      <c r="AJ69" s="178">
        <v>2.8619697509743398</v>
      </c>
      <c r="AK69" s="28">
        <v>61.974277986737903</v>
      </c>
      <c r="AL69" s="178">
        <v>5.5955611541278403</v>
      </c>
      <c r="AM69" s="28">
        <v>61.126770494068502</v>
      </c>
      <c r="AN69" s="178">
        <v>2.5122319809957698</v>
      </c>
      <c r="AO69" s="28">
        <v>-23.848572701670701</v>
      </c>
      <c r="AP69" s="178">
        <v>3.9519342875066101</v>
      </c>
      <c r="AQ69" s="28">
        <v>46.939428489247902</v>
      </c>
      <c r="AR69" s="178">
        <v>2.3347417651278199</v>
      </c>
      <c r="AS69" s="28">
        <v>60.5574105772995</v>
      </c>
      <c r="AT69" s="178">
        <v>4.58058380952024</v>
      </c>
      <c r="AU69" s="28">
        <v>43.8548903921169</v>
      </c>
      <c r="AV69" s="178">
        <v>4.4385176239361801</v>
      </c>
      <c r="AW69" s="28">
        <v>42.794337317807802</v>
      </c>
      <c r="AX69" s="178">
        <v>2.9446097132873401</v>
      </c>
      <c r="AY69" s="28">
        <v>-17.763073259491701</v>
      </c>
      <c r="AZ69" s="178">
        <v>5.2779875052959602</v>
      </c>
      <c r="BA69" s="28">
        <v>22.731532529323001</v>
      </c>
      <c r="BB69" s="178">
        <v>2.0366427211029299</v>
      </c>
      <c r="BC69" s="28">
        <v>30.816323331585401</v>
      </c>
      <c r="BD69" s="178">
        <v>4.72621916106079</v>
      </c>
      <c r="BE69" s="28">
        <v>19.9831759556828</v>
      </c>
      <c r="BF69" s="178">
        <v>3.6272184420542</v>
      </c>
      <c r="BG69" s="28">
        <v>20.8600950897271</v>
      </c>
      <c r="BH69" s="178">
        <v>2.5745487231931699</v>
      </c>
      <c r="BI69" s="28">
        <v>-9.9562282418582697</v>
      </c>
      <c r="BJ69" s="178">
        <v>5.4227513597176902</v>
      </c>
      <c r="BK69" s="28">
        <v>54.335316668969398</v>
      </c>
      <c r="BL69" s="178">
        <v>2.0927600069182501</v>
      </c>
      <c r="BM69" s="28">
        <v>58.237577453138499</v>
      </c>
      <c r="BN69" s="178">
        <v>4.5372779746570604</v>
      </c>
      <c r="BO69" s="28">
        <v>53.107561326012899</v>
      </c>
      <c r="BP69" s="178">
        <v>4.8350639866477003</v>
      </c>
      <c r="BQ69" s="28">
        <v>53.266112050640203</v>
      </c>
      <c r="BR69" s="178">
        <v>2.7197916294869402</v>
      </c>
      <c r="BS69" s="28">
        <v>-4.9714654024983496</v>
      </c>
      <c r="BT69" s="178">
        <v>5.0669928562675599</v>
      </c>
      <c r="BU69" s="28">
        <v>53.481466973666301</v>
      </c>
      <c r="BV69" s="178">
        <v>2.1797498168816101</v>
      </c>
      <c r="BW69" s="28">
        <v>68.635740653614505</v>
      </c>
      <c r="BX69" s="178">
        <v>3.8365310686844798</v>
      </c>
      <c r="BY69" s="28">
        <v>48.062420439968399</v>
      </c>
      <c r="BZ69" s="178">
        <v>4.65403412761823</v>
      </c>
      <c r="CA69" s="28">
        <v>49.497560814113001</v>
      </c>
      <c r="CB69" s="178">
        <v>2.9705416993785301</v>
      </c>
      <c r="CC69" s="28">
        <v>-19.138179839501401</v>
      </c>
      <c r="CD69" s="178">
        <v>4.8758113182110403</v>
      </c>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1"/>
    </row>
    <row r="70" spans="1:114" ht="12.95" customHeight="1" x14ac:dyDescent="0.2">
      <c r="A70" s="2"/>
      <c r="B70" s="32"/>
      <c r="C70" s="13" t="s">
        <v>2193</v>
      </c>
      <c r="D70" s="173" t="s">
        <v>2194</v>
      </c>
      <c r="E70" s="13" t="s">
        <v>2195</v>
      </c>
      <c r="F70" s="173" t="s">
        <v>2196</v>
      </c>
      <c r="G70" s="13" t="s">
        <v>2197</v>
      </c>
      <c r="H70" s="173" t="s">
        <v>2198</v>
      </c>
      <c r="I70" s="13" t="s">
        <v>2199</v>
      </c>
      <c r="J70" s="173" t="s">
        <v>2200</v>
      </c>
      <c r="K70" s="13" t="s">
        <v>2201</v>
      </c>
      <c r="L70" s="173" t="s">
        <v>2202</v>
      </c>
      <c r="M70" s="13" t="s">
        <v>2203</v>
      </c>
      <c r="N70" s="173" t="s">
        <v>2204</v>
      </c>
      <c r="O70" s="13" t="s">
        <v>2205</v>
      </c>
      <c r="P70" s="173" t="s">
        <v>2206</v>
      </c>
      <c r="Q70" s="13" t="s">
        <v>2207</v>
      </c>
      <c r="R70" s="173" t="s">
        <v>2208</v>
      </c>
      <c r="S70" s="13" t="s">
        <v>2209</v>
      </c>
      <c r="T70" s="173" t="s">
        <v>2210</v>
      </c>
      <c r="U70" s="13" t="s">
        <v>2211</v>
      </c>
      <c r="V70" s="173" t="s">
        <v>2212</v>
      </c>
      <c r="W70" s="13" t="s">
        <v>2213</v>
      </c>
      <c r="X70" s="173" t="s">
        <v>2214</v>
      </c>
      <c r="Y70" s="13" t="s">
        <v>2215</v>
      </c>
      <c r="Z70" s="173" t="s">
        <v>2216</v>
      </c>
      <c r="AA70" s="13" t="s">
        <v>2217</v>
      </c>
      <c r="AB70" s="173" t="s">
        <v>2218</v>
      </c>
      <c r="AC70" s="13" t="s">
        <v>2219</v>
      </c>
      <c r="AD70" s="173" t="s">
        <v>2220</v>
      </c>
      <c r="AE70" s="13" t="s">
        <v>2221</v>
      </c>
      <c r="AF70" s="173" t="s">
        <v>2222</v>
      </c>
      <c r="AG70" s="13" t="s">
        <v>2223</v>
      </c>
      <c r="AH70" s="173" t="s">
        <v>2224</v>
      </c>
      <c r="AI70" s="13" t="s">
        <v>2225</v>
      </c>
      <c r="AJ70" s="173" t="s">
        <v>2226</v>
      </c>
      <c r="AK70" s="13" t="s">
        <v>2227</v>
      </c>
      <c r="AL70" s="173" t="s">
        <v>2228</v>
      </c>
      <c r="AM70" s="13" t="s">
        <v>2229</v>
      </c>
      <c r="AN70" s="173" t="s">
        <v>2230</v>
      </c>
      <c r="AO70" s="13" t="s">
        <v>2231</v>
      </c>
      <c r="AP70" s="173" t="s">
        <v>2232</v>
      </c>
      <c r="AQ70" s="13" t="s">
        <v>2233</v>
      </c>
      <c r="AR70" s="173" t="s">
        <v>2234</v>
      </c>
      <c r="AS70" s="13" t="s">
        <v>2235</v>
      </c>
      <c r="AT70" s="173" t="s">
        <v>2236</v>
      </c>
      <c r="AU70" s="13" t="s">
        <v>2237</v>
      </c>
      <c r="AV70" s="173" t="s">
        <v>2238</v>
      </c>
      <c r="AW70" s="13" t="s">
        <v>2239</v>
      </c>
      <c r="AX70" s="173" t="s">
        <v>2240</v>
      </c>
      <c r="AY70" s="13" t="s">
        <v>2241</v>
      </c>
      <c r="AZ70" s="173" t="s">
        <v>2242</v>
      </c>
      <c r="BA70" s="13" t="s">
        <v>2243</v>
      </c>
      <c r="BB70" s="173" t="s">
        <v>2244</v>
      </c>
      <c r="BC70" s="13" t="s">
        <v>2245</v>
      </c>
      <c r="BD70" s="173" t="s">
        <v>2246</v>
      </c>
      <c r="BE70" s="13" t="s">
        <v>2247</v>
      </c>
      <c r="BF70" s="173" t="s">
        <v>2248</v>
      </c>
      <c r="BG70" s="13" t="s">
        <v>2249</v>
      </c>
      <c r="BH70" s="173" t="s">
        <v>2250</v>
      </c>
      <c r="BI70" s="13" t="s">
        <v>2251</v>
      </c>
      <c r="BJ70" s="173" t="s">
        <v>2252</v>
      </c>
      <c r="BK70" s="13" t="s">
        <v>2253</v>
      </c>
      <c r="BL70" s="173" t="s">
        <v>2254</v>
      </c>
      <c r="BM70" s="13" t="s">
        <v>2255</v>
      </c>
      <c r="BN70" s="173" t="s">
        <v>2256</v>
      </c>
      <c r="BO70" s="13" t="s">
        <v>2257</v>
      </c>
      <c r="BP70" s="173" t="s">
        <v>2258</v>
      </c>
      <c r="BQ70" s="13" t="s">
        <v>2259</v>
      </c>
      <c r="BR70" s="173" t="s">
        <v>2260</v>
      </c>
      <c r="BS70" s="13" t="s">
        <v>2261</v>
      </c>
      <c r="BT70" s="173" t="s">
        <v>2262</v>
      </c>
      <c r="BU70" s="13" t="s">
        <v>2263</v>
      </c>
      <c r="BV70" s="173" t="s">
        <v>2264</v>
      </c>
      <c r="BW70" s="13" t="s">
        <v>2265</v>
      </c>
      <c r="BX70" s="173" t="s">
        <v>2266</v>
      </c>
      <c r="BY70" s="13" t="s">
        <v>2267</v>
      </c>
      <c r="BZ70" s="173" t="s">
        <v>2268</v>
      </c>
      <c r="CA70" s="13" t="s">
        <v>2269</v>
      </c>
      <c r="CB70" s="173" t="s">
        <v>2270</v>
      </c>
      <c r="CC70" s="13" t="s">
        <v>2271</v>
      </c>
      <c r="CD70" s="173" t="s">
        <v>2272</v>
      </c>
      <c r="CE70" s="13" t="s">
        <v>2273</v>
      </c>
      <c r="CF70" s="173" t="s">
        <v>2274</v>
      </c>
      <c r="CG70" s="13" t="s">
        <v>2275</v>
      </c>
      <c r="CH70" s="173" t="s">
        <v>2276</v>
      </c>
      <c r="CI70" s="13" t="s">
        <v>2277</v>
      </c>
      <c r="CJ70" s="173" t="s">
        <v>2278</v>
      </c>
      <c r="CK70" s="13" t="s">
        <v>2279</v>
      </c>
      <c r="CL70" s="173" t="s">
        <v>2280</v>
      </c>
      <c r="CM70" s="13" t="s">
        <v>2281</v>
      </c>
      <c r="CN70" s="173" t="s">
        <v>2282</v>
      </c>
      <c r="CO70" s="13" t="s">
        <v>2283</v>
      </c>
      <c r="CP70" s="173" t="s">
        <v>2284</v>
      </c>
      <c r="CQ70" s="13" t="s">
        <v>2285</v>
      </c>
      <c r="CR70" s="173" t="s">
        <v>2286</v>
      </c>
      <c r="CS70" s="13" t="s">
        <v>2287</v>
      </c>
      <c r="CT70" s="173" t="s">
        <v>2288</v>
      </c>
      <c r="CU70" s="15" t="s">
        <v>2289</v>
      </c>
      <c r="CV70" s="15" t="s">
        <v>2290</v>
      </c>
      <c r="CW70" s="15" t="s">
        <v>2291</v>
      </c>
      <c r="CX70" s="15" t="s">
        <v>2292</v>
      </c>
      <c r="CY70" s="15" t="s">
        <v>2293</v>
      </c>
      <c r="CZ70" s="15" t="s">
        <v>2294</v>
      </c>
      <c r="DA70" s="15" t="s">
        <v>2295</v>
      </c>
      <c r="DB70" s="15" t="s">
        <v>2296</v>
      </c>
      <c r="DC70" s="15" t="s">
        <v>2297</v>
      </c>
      <c r="DD70" s="15" t="s">
        <v>2298</v>
      </c>
      <c r="DE70" s="15" t="s">
        <v>2299</v>
      </c>
      <c r="DF70" s="15" t="s">
        <v>2300</v>
      </c>
      <c r="DG70" s="15" t="s">
        <v>2301</v>
      </c>
      <c r="DH70" s="15" t="s">
        <v>2302</v>
      </c>
      <c r="DI70" s="15" t="s">
        <v>2303</v>
      </c>
      <c r="DJ70" s="16" t="s">
        <v>2304</v>
      </c>
    </row>
    <row r="71" spans="1:114" ht="12.95" customHeight="1" x14ac:dyDescent="0.2">
      <c r="A71" s="2" t="s">
        <v>341</v>
      </c>
      <c r="B71" s="32">
        <v>1</v>
      </c>
      <c r="C71" s="13">
        <v>74.419385685412195</v>
      </c>
      <c r="D71" s="173">
        <v>1.4190347751633401</v>
      </c>
      <c r="E71" s="13">
        <v>84.1125799411966</v>
      </c>
      <c r="F71" s="173">
        <v>2.18715248982235</v>
      </c>
      <c r="G71" s="13">
        <v>76.872564809084906</v>
      </c>
      <c r="H71" s="173">
        <v>2.5222763118171501</v>
      </c>
      <c r="I71" s="13">
        <v>69.919698903415593</v>
      </c>
      <c r="J71" s="173">
        <v>1.8598486524417499</v>
      </c>
      <c r="K71" s="13">
        <v>-14.192881037781</v>
      </c>
      <c r="L71" s="173">
        <v>2.8651418604249099</v>
      </c>
      <c r="M71" s="13">
        <v>74.190017804723595</v>
      </c>
      <c r="N71" s="173">
        <v>1.3742360617640801</v>
      </c>
      <c r="O71" s="13">
        <v>83.758291472100296</v>
      </c>
      <c r="P71" s="173">
        <v>2.22171369717862</v>
      </c>
      <c r="Q71" s="13">
        <v>78.020039727939604</v>
      </c>
      <c r="R71" s="173">
        <v>2.6584079476937799</v>
      </c>
      <c r="S71" s="13">
        <v>69.381657380347903</v>
      </c>
      <c r="T71" s="173">
        <v>1.91807033447124</v>
      </c>
      <c r="U71" s="13">
        <v>-14.3766340917524</v>
      </c>
      <c r="V71" s="173">
        <v>2.96228207226285</v>
      </c>
      <c r="W71" s="13">
        <v>76.961752316942807</v>
      </c>
      <c r="X71" s="173">
        <v>1.26497967433932</v>
      </c>
      <c r="Y71" s="13">
        <v>85.659073614064297</v>
      </c>
      <c r="Z71" s="173">
        <v>1.84810617957978</v>
      </c>
      <c r="AA71" s="13">
        <v>78.857833789413903</v>
      </c>
      <c r="AB71" s="173">
        <v>2.6526024627398499</v>
      </c>
      <c r="AC71" s="13">
        <v>72.955022094908898</v>
      </c>
      <c r="AD71" s="173">
        <v>1.79064553919499</v>
      </c>
      <c r="AE71" s="13">
        <v>-12.704051519155399</v>
      </c>
      <c r="AF71" s="173">
        <v>2.3951936712483102</v>
      </c>
      <c r="AG71" s="13">
        <v>67.289557589371995</v>
      </c>
      <c r="AH71" s="173">
        <v>1.3309787269009901</v>
      </c>
      <c r="AI71" s="13">
        <v>82.723170087936595</v>
      </c>
      <c r="AJ71" s="173">
        <v>2.1322788393494001</v>
      </c>
      <c r="AK71" s="13">
        <v>68.598182712724494</v>
      </c>
      <c r="AL71" s="173">
        <v>2.7580140919781599</v>
      </c>
      <c r="AM71" s="13">
        <v>61.966861672475197</v>
      </c>
      <c r="AN71" s="173">
        <v>1.98510134389363</v>
      </c>
      <c r="AO71" s="13">
        <v>-20.756308415461401</v>
      </c>
      <c r="AP71" s="173">
        <v>2.9322493968577099</v>
      </c>
      <c r="AQ71" s="13">
        <v>62.844834565437097</v>
      </c>
      <c r="AR71" s="173">
        <v>1.3011689352017699</v>
      </c>
      <c r="AS71" s="13">
        <v>69.842257158245999</v>
      </c>
      <c r="AT71" s="173">
        <v>3.1027269641997899</v>
      </c>
      <c r="AU71" s="13">
        <v>63.527332668056602</v>
      </c>
      <c r="AV71" s="173">
        <v>2.7435709650731801</v>
      </c>
      <c r="AW71" s="13">
        <v>60.484119029751</v>
      </c>
      <c r="AX71" s="173">
        <v>1.59303858156761</v>
      </c>
      <c r="AY71" s="13">
        <v>-9.3581381284949607</v>
      </c>
      <c r="AZ71" s="173">
        <v>3.4699070183329601</v>
      </c>
      <c r="BA71" s="13">
        <v>37.380283611786702</v>
      </c>
      <c r="BB71" s="173">
        <v>1.8719980038700801</v>
      </c>
      <c r="BC71" s="13">
        <v>45.5612157895537</v>
      </c>
      <c r="BD71" s="173">
        <v>3.1865632224781</v>
      </c>
      <c r="BE71" s="13">
        <v>39.924659089328202</v>
      </c>
      <c r="BF71" s="173">
        <v>3.6895336751141401</v>
      </c>
      <c r="BG71" s="13">
        <v>33.8167927713463</v>
      </c>
      <c r="BH71" s="173">
        <v>2.1316688226676201</v>
      </c>
      <c r="BI71" s="13">
        <v>-11.744423018207399</v>
      </c>
      <c r="BJ71" s="173">
        <v>3.7645966691586001</v>
      </c>
      <c r="BK71" s="13">
        <v>49.918972263501402</v>
      </c>
      <c r="BL71" s="173">
        <v>1.63580623515643</v>
      </c>
      <c r="BM71" s="13">
        <v>56.9265126913633</v>
      </c>
      <c r="BN71" s="173">
        <v>3.2572018592738501</v>
      </c>
      <c r="BO71" s="13">
        <v>52.8888176338017</v>
      </c>
      <c r="BP71" s="173">
        <v>3.3347641867728202</v>
      </c>
      <c r="BQ71" s="13">
        <v>46.464265501462002</v>
      </c>
      <c r="BR71" s="173">
        <v>1.9166538739359</v>
      </c>
      <c r="BS71" s="13">
        <v>-10.4622471899013</v>
      </c>
      <c r="BT71" s="173">
        <v>3.59698044134359</v>
      </c>
      <c r="BU71" s="13">
        <v>73.116015798575901</v>
      </c>
      <c r="BV71" s="173">
        <v>1.4963658156426101</v>
      </c>
      <c r="BW71" s="13">
        <v>82.996761047970395</v>
      </c>
      <c r="BX71" s="173">
        <v>2.2810242231282198</v>
      </c>
      <c r="BY71" s="13">
        <v>74.207126516323001</v>
      </c>
      <c r="BZ71" s="173">
        <v>2.5699657828702902</v>
      </c>
      <c r="CA71" s="13">
        <v>68.989477058862207</v>
      </c>
      <c r="CB71" s="173">
        <v>1.7641788030789101</v>
      </c>
      <c r="CC71" s="13">
        <v>-14.007283989108201</v>
      </c>
      <c r="CD71" s="173">
        <v>2.8252197961405798</v>
      </c>
      <c r="CE71" s="13">
        <v>12.0118126659212</v>
      </c>
      <c r="CF71" s="173">
        <v>1.9903050545123999</v>
      </c>
      <c r="CG71" s="13">
        <v>5.8820710784349801</v>
      </c>
      <c r="CH71" s="173">
        <v>1.8735275171277901</v>
      </c>
      <c r="CI71" s="13">
        <v>5.9771276152065598</v>
      </c>
      <c r="CJ71" s="173">
        <v>1.7848291943441199</v>
      </c>
      <c r="CK71" s="13">
        <v>7.2484234171389099</v>
      </c>
      <c r="CL71" s="173">
        <v>1.88389271410246</v>
      </c>
      <c r="CM71" s="13">
        <v>8.5173789143336798</v>
      </c>
      <c r="CN71" s="173">
        <v>1.7867237190759</v>
      </c>
      <c r="CO71" s="13">
        <v>8.1812112973164695</v>
      </c>
      <c r="CP71" s="173">
        <v>2.46727904115262</v>
      </c>
      <c r="CQ71" s="13">
        <v>-5.03663034336543</v>
      </c>
      <c r="CR71" s="173">
        <v>2.1288208981832399</v>
      </c>
      <c r="CS71" s="13">
        <v>13.4764077478206</v>
      </c>
      <c r="CT71" s="173">
        <v>2.1152639918881002</v>
      </c>
      <c r="CU71" s="15"/>
      <c r="CV71" s="15"/>
      <c r="CW71" s="15"/>
      <c r="CX71" s="15"/>
      <c r="CY71" s="15"/>
      <c r="CZ71" s="15"/>
      <c r="DA71" s="15"/>
      <c r="DB71" s="15"/>
      <c r="DC71" s="15"/>
      <c r="DD71" s="15"/>
      <c r="DE71" s="15"/>
      <c r="DF71" s="15"/>
      <c r="DG71" s="15"/>
      <c r="DH71" s="15"/>
      <c r="DI71" s="15"/>
      <c r="DJ71" s="16"/>
    </row>
    <row r="72" spans="1:114" ht="12.95" customHeight="1" x14ac:dyDescent="0.2">
      <c r="A72" s="2" t="s">
        <v>345</v>
      </c>
      <c r="B72" s="32">
        <v>1</v>
      </c>
      <c r="C72" s="13">
        <v>52.2779791155872</v>
      </c>
      <c r="D72" s="173">
        <v>1.0083918162127501</v>
      </c>
      <c r="E72" s="13">
        <v>60.313669746390502</v>
      </c>
      <c r="F72" s="173">
        <v>2.5741803817461899</v>
      </c>
      <c r="G72" s="13">
        <v>54.164536336968901</v>
      </c>
      <c r="H72" s="173">
        <v>2.3755224048680601</v>
      </c>
      <c r="I72" s="13">
        <v>49.7688941546376</v>
      </c>
      <c r="J72" s="173">
        <v>1.23699588780537</v>
      </c>
      <c r="K72" s="13">
        <v>-10.544775591752799</v>
      </c>
      <c r="L72" s="173">
        <v>2.8863435285755501</v>
      </c>
      <c r="M72" s="13">
        <v>62.128527322851497</v>
      </c>
      <c r="N72" s="173">
        <v>1.04745337701116</v>
      </c>
      <c r="O72" s="13">
        <v>76.321762315982696</v>
      </c>
      <c r="P72" s="173">
        <v>2.33128590955535</v>
      </c>
      <c r="Q72" s="13">
        <v>67.685000666350902</v>
      </c>
      <c r="R72" s="173">
        <v>2.3658725129879299</v>
      </c>
      <c r="S72" s="13">
        <v>56.978434186389599</v>
      </c>
      <c r="T72" s="173">
        <v>1.1505934067647701</v>
      </c>
      <c r="U72" s="13">
        <v>-19.3433281295931</v>
      </c>
      <c r="V72" s="173">
        <v>2.6431545922541999</v>
      </c>
      <c r="W72" s="13">
        <v>57.813016436388502</v>
      </c>
      <c r="X72" s="173">
        <v>1.1789365589766201</v>
      </c>
      <c r="Y72" s="13">
        <v>61.398467890093002</v>
      </c>
      <c r="Z72" s="173">
        <v>2.5376927737961101</v>
      </c>
      <c r="AA72" s="13">
        <v>55.162805363537203</v>
      </c>
      <c r="AB72" s="173">
        <v>3.0154877100367199</v>
      </c>
      <c r="AC72" s="13">
        <v>57.258557466365502</v>
      </c>
      <c r="AD72" s="173">
        <v>1.4519326430180901</v>
      </c>
      <c r="AE72" s="13">
        <v>-4.1399104237274598</v>
      </c>
      <c r="AF72" s="173">
        <v>2.9197925500681698</v>
      </c>
      <c r="AG72" s="13">
        <v>56.436401240678002</v>
      </c>
      <c r="AH72" s="173">
        <v>1.17432039415967</v>
      </c>
      <c r="AI72" s="13">
        <v>74.6046431196947</v>
      </c>
      <c r="AJ72" s="173">
        <v>2.2543378730775698</v>
      </c>
      <c r="AK72" s="13">
        <v>57.594490800788599</v>
      </c>
      <c r="AL72" s="173">
        <v>2.7315088976370498</v>
      </c>
      <c r="AM72" s="13">
        <v>51.174571518541903</v>
      </c>
      <c r="AN72" s="173">
        <v>1.44508808571935</v>
      </c>
      <c r="AO72" s="13">
        <v>-23.430071601152701</v>
      </c>
      <c r="AP72" s="173">
        <v>2.4908993473846199</v>
      </c>
      <c r="AQ72" s="13">
        <v>58.085454918397801</v>
      </c>
      <c r="AR72" s="173">
        <v>1.20775504749895</v>
      </c>
      <c r="AS72" s="13">
        <v>62.286762995537899</v>
      </c>
      <c r="AT72" s="173">
        <v>2.4306854184458802</v>
      </c>
      <c r="AU72" s="13">
        <v>55.651669814258597</v>
      </c>
      <c r="AV72" s="173">
        <v>2.4446509200803601</v>
      </c>
      <c r="AW72" s="13">
        <v>57.448538728356901</v>
      </c>
      <c r="AX72" s="173">
        <v>1.4216512161219801</v>
      </c>
      <c r="AY72" s="13">
        <v>-4.8382242671809799</v>
      </c>
      <c r="AZ72" s="173">
        <v>2.5115488552519198</v>
      </c>
      <c r="BA72" s="13">
        <v>26.4154653021284</v>
      </c>
      <c r="BB72" s="173">
        <v>1.17258095629479</v>
      </c>
      <c r="BC72" s="13">
        <v>33.872856675057101</v>
      </c>
      <c r="BD72" s="173">
        <v>2.4172928421757298</v>
      </c>
      <c r="BE72" s="13">
        <v>27.437329574221302</v>
      </c>
      <c r="BF72" s="173">
        <v>2.4796009430599</v>
      </c>
      <c r="BG72" s="13">
        <v>23.9205261837843</v>
      </c>
      <c r="BH72" s="173">
        <v>1.3451291873696001</v>
      </c>
      <c r="BI72" s="13">
        <v>-9.9523304912727593</v>
      </c>
      <c r="BJ72" s="173">
        <v>2.5594283548554402</v>
      </c>
      <c r="BK72" s="13">
        <v>41.422496068604801</v>
      </c>
      <c r="BL72" s="173">
        <v>1.02915515543529</v>
      </c>
      <c r="BM72" s="13">
        <v>46.105318338744503</v>
      </c>
      <c r="BN72" s="173">
        <v>2.5388352308848599</v>
      </c>
      <c r="BO72" s="13">
        <v>41.684812608999501</v>
      </c>
      <c r="BP72" s="173">
        <v>2.6118431969365399</v>
      </c>
      <c r="BQ72" s="13">
        <v>40.096379776418701</v>
      </c>
      <c r="BR72" s="173">
        <v>1.28909344573036</v>
      </c>
      <c r="BS72" s="13">
        <v>-6.0089385623257501</v>
      </c>
      <c r="BT72" s="173">
        <v>2.8259746803521799</v>
      </c>
      <c r="BU72" s="13">
        <v>45.318006829464402</v>
      </c>
      <c r="BV72" s="173">
        <v>1.22203532527698</v>
      </c>
      <c r="BW72" s="13">
        <v>52.67770720096</v>
      </c>
      <c r="BX72" s="173">
        <v>2.5468277515953202</v>
      </c>
      <c r="BY72" s="13">
        <v>41.604340618900203</v>
      </c>
      <c r="BZ72" s="173">
        <v>2.7690434000016699</v>
      </c>
      <c r="CA72" s="13">
        <v>44.118354181792299</v>
      </c>
      <c r="CB72" s="173">
        <v>1.37320084874702</v>
      </c>
      <c r="CC72" s="13">
        <v>-8.5593530191676894</v>
      </c>
      <c r="CD72" s="173">
        <v>2.6458639143713798</v>
      </c>
      <c r="CE72" s="13">
        <v>8.6930537208701892</v>
      </c>
      <c r="CF72" s="173">
        <v>1.4990848384845601</v>
      </c>
      <c r="CG72" s="13">
        <v>10.478724510708499</v>
      </c>
      <c r="CH72" s="173">
        <v>1.4940580542711099</v>
      </c>
      <c r="CI72" s="13">
        <v>6.2036306344922396</v>
      </c>
      <c r="CJ72" s="173">
        <v>1.6015995052826499</v>
      </c>
      <c r="CK72" s="13">
        <v>8.8225964031707402</v>
      </c>
      <c r="CL72" s="173">
        <v>1.8131842261682101</v>
      </c>
      <c r="CM72" s="13">
        <v>11.648168545489501</v>
      </c>
      <c r="CN72" s="173">
        <v>1.70679965378564</v>
      </c>
      <c r="CO72" s="13">
        <v>4.7766853805588001</v>
      </c>
      <c r="CP72" s="173">
        <v>1.63437232583388</v>
      </c>
      <c r="CQ72" s="13">
        <v>-5.8684484922578601</v>
      </c>
      <c r="CR72" s="173">
        <v>1.4615640135082599</v>
      </c>
      <c r="CS72" s="13">
        <v>12.7840668622834</v>
      </c>
      <c r="CT72" s="173">
        <v>1.74433100071682</v>
      </c>
      <c r="CU72" s="15"/>
      <c r="CV72" s="15"/>
      <c r="CW72" s="15"/>
      <c r="CX72" s="15"/>
      <c r="CY72" s="15"/>
      <c r="CZ72" s="15"/>
      <c r="DA72" s="15"/>
      <c r="DB72" s="15"/>
      <c r="DC72" s="15"/>
      <c r="DD72" s="15"/>
      <c r="DE72" s="15"/>
      <c r="DF72" s="15"/>
      <c r="DG72" s="15"/>
      <c r="DH72" s="15"/>
      <c r="DI72" s="15"/>
      <c r="DJ72" s="16"/>
    </row>
    <row r="73" spans="1:114" ht="12.95" customHeight="1" x14ac:dyDescent="0.2">
      <c r="A73" s="17" t="s">
        <v>347</v>
      </c>
      <c r="B73" s="32">
        <v>1</v>
      </c>
      <c r="C73" s="13">
        <v>48.896197992085398</v>
      </c>
      <c r="D73" s="173">
        <v>1.4458997437801699</v>
      </c>
      <c r="E73" s="13">
        <v>52.876328146640297</v>
      </c>
      <c r="F73" s="173">
        <v>4.2195590306497097</v>
      </c>
      <c r="G73" s="13">
        <v>55.075128097727898</v>
      </c>
      <c r="H73" s="173">
        <v>3.77065915302056</v>
      </c>
      <c r="I73" s="13">
        <v>46.758226749806198</v>
      </c>
      <c r="J73" s="173">
        <v>1.69335850181161</v>
      </c>
      <c r="K73" s="13">
        <v>-6.1181013968341196</v>
      </c>
      <c r="L73" s="173">
        <v>4.6210482311282002</v>
      </c>
      <c r="M73" s="13">
        <v>57.990196792771798</v>
      </c>
      <c r="N73" s="173">
        <v>1.45084586805894</v>
      </c>
      <c r="O73" s="13">
        <v>65.682737878178798</v>
      </c>
      <c r="P73" s="173">
        <v>4.0215704964961203</v>
      </c>
      <c r="Q73" s="13">
        <v>65.667553755187598</v>
      </c>
      <c r="R73" s="173">
        <v>3.6547865519082601</v>
      </c>
      <c r="S73" s="13">
        <v>54.773279753240097</v>
      </c>
      <c r="T73" s="173">
        <v>1.68769314766879</v>
      </c>
      <c r="U73" s="13">
        <v>-10.9094581249387</v>
      </c>
      <c r="V73" s="173">
        <v>4.3925880359565204</v>
      </c>
      <c r="W73" s="13">
        <v>55.260975774968003</v>
      </c>
      <c r="X73" s="173">
        <v>1.7229661398934899</v>
      </c>
      <c r="Y73" s="13">
        <v>55.207480039759403</v>
      </c>
      <c r="Z73" s="173">
        <v>3.77522946282201</v>
      </c>
      <c r="AA73" s="13">
        <v>50.293166977555998</v>
      </c>
      <c r="AB73" s="173">
        <v>5.0299921402950298</v>
      </c>
      <c r="AC73" s="13">
        <v>56.070887718941599</v>
      </c>
      <c r="AD73" s="173">
        <v>1.9154387250626901</v>
      </c>
      <c r="AE73" s="13">
        <v>0.86340767918222405</v>
      </c>
      <c r="AF73" s="173">
        <v>3.97916585489659</v>
      </c>
      <c r="AG73" s="13">
        <v>50.150918113303199</v>
      </c>
      <c r="AH73" s="173">
        <v>1.4835581724179501</v>
      </c>
      <c r="AI73" s="13">
        <v>66.735209857637201</v>
      </c>
      <c r="AJ73" s="173">
        <v>3.5761719561735501</v>
      </c>
      <c r="AK73" s="13">
        <v>51.4119601954432</v>
      </c>
      <c r="AL73" s="173">
        <v>4.6840972880630503</v>
      </c>
      <c r="AM73" s="13">
        <v>46.1823087646437</v>
      </c>
      <c r="AN73" s="173">
        <v>1.67679457239796</v>
      </c>
      <c r="AO73" s="13">
        <v>-20.552901092993501</v>
      </c>
      <c r="AP73" s="173">
        <v>3.8907603097332002</v>
      </c>
      <c r="AQ73" s="13">
        <v>55.622289584492798</v>
      </c>
      <c r="AR73" s="173">
        <v>1.67879701228693</v>
      </c>
      <c r="AS73" s="13">
        <v>57.523630403727502</v>
      </c>
      <c r="AT73" s="173">
        <v>3.6193411048743398</v>
      </c>
      <c r="AU73" s="13">
        <v>56.240843493010097</v>
      </c>
      <c r="AV73" s="173">
        <v>4.4491831353524596</v>
      </c>
      <c r="AW73" s="13">
        <v>54.873601221849803</v>
      </c>
      <c r="AX73" s="173">
        <v>1.84910810674802</v>
      </c>
      <c r="AY73" s="13">
        <v>-2.6500291818776902</v>
      </c>
      <c r="AZ73" s="173">
        <v>3.87095969163809</v>
      </c>
      <c r="BA73" s="13">
        <v>17.327669138456699</v>
      </c>
      <c r="BB73" s="173">
        <v>1.09322454132689</v>
      </c>
      <c r="BC73" s="13">
        <v>24.739952936799</v>
      </c>
      <c r="BD73" s="173">
        <v>2.9912307347748901</v>
      </c>
      <c r="BE73" s="13">
        <v>19.286280396734998</v>
      </c>
      <c r="BF73" s="173">
        <v>3.19049040465472</v>
      </c>
      <c r="BG73" s="13">
        <v>15.127002000843399</v>
      </c>
      <c r="BH73" s="173">
        <v>1.1685848507159899</v>
      </c>
      <c r="BI73" s="13">
        <v>-9.6129509359556309</v>
      </c>
      <c r="BJ73" s="173">
        <v>3.1597225263316102</v>
      </c>
      <c r="BK73" s="13">
        <v>31.5003567547882</v>
      </c>
      <c r="BL73" s="173">
        <v>1.4886982301518901</v>
      </c>
      <c r="BM73" s="13">
        <v>37.6278940371758</v>
      </c>
      <c r="BN73" s="173">
        <v>3.3077224965272198</v>
      </c>
      <c r="BO73" s="13">
        <v>32.825692725128697</v>
      </c>
      <c r="BP73" s="173">
        <v>3.57355872955412</v>
      </c>
      <c r="BQ73" s="13">
        <v>30.072834852125698</v>
      </c>
      <c r="BR73" s="173">
        <v>1.73751548613544</v>
      </c>
      <c r="BS73" s="13">
        <v>-7.5550591850501103</v>
      </c>
      <c r="BT73" s="173">
        <v>3.6445584250279</v>
      </c>
      <c r="BU73" s="13">
        <v>33.197193904349</v>
      </c>
      <c r="BV73" s="173">
        <v>1.45871484091963</v>
      </c>
      <c r="BW73" s="13">
        <v>34.783121994400297</v>
      </c>
      <c r="BX73" s="173">
        <v>3.7732333362832899</v>
      </c>
      <c r="BY73" s="13">
        <v>28.3080284544927</v>
      </c>
      <c r="BZ73" s="173">
        <v>3.1757792205106399</v>
      </c>
      <c r="CA73" s="13">
        <v>33.5028059944731</v>
      </c>
      <c r="CB73" s="173">
        <v>1.78928484191399</v>
      </c>
      <c r="CC73" s="13">
        <v>-1.2803159999271501</v>
      </c>
      <c r="CD73" s="173">
        <v>4.15179968770624</v>
      </c>
      <c r="CE73" s="13">
        <v>16.123459726792898</v>
      </c>
      <c r="CF73" s="173">
        <v>2.0073816871235599</v>
      </c>
      <c r="CG73" s="13">
        <v>15.029687320161599</v>
      </c>
      <c r="CH73" s="173">
        <v>2.04844910329096</v>
      </c>
      <c r="CI73" s="13">
        <v>7.6725148471462497</v>
      </c>
      <c r="CJ73" s="173">
        <v>2.2639785463513902</v>
      </c>
      <c r="CK73" s="13">
        <v>9.6720391230785108</v>
      </c>
      <c r="CL73" s="173">
        <v>2.1556426755354599</v>
      </c>
      <c r="CM73" s="13">
        <v>11.4361448376883</v>
      </c>
      <c r="CN73" s="173">
        <v>2.5308848500113501</v>
      </c>
      <c r="CO73" s="13">
        <v>3.1256560204256001</v>
      </c>
      <c r="CP73" s="173">
        <v>1.71069001362541</v>
      </c>
      <c r="CQ73" s="13">
        <v>-4.8879047305877004</v>
      </c>
      <c r="CR73" s="173">
        <v>2.0535413039511998</v>
      </c>
      <c r="CS73" s="13">
        <v>9.95539244303089</v>
      </c>
      <c r="CT73" s="173">
        <v>1.9534386437857001</v>
      </c>
      <c r="CU73" s="15"/>
      <c r="CV73" s="15"/>
      <c r="CW73" s="15"/>
      <c r="CX73" s="15"/>
      <c r="CY73" s="15"/>
      <c r="CZ73" s="15"/>
      <c r="DA73" s="15"/>
      <c r="DB73" s="15"/>
      <c r="DC73" s="15"/>
      <c r="DD73" s="15"/>
      <c r="DE73" s="15"/>
      <c r="DF73" s="15"/>
      <c r="DG73" s="15"/>
      <c r="DH73" s="15"/>
      <c r="DI73" s="15"/>
      <c r="DJ73" s="16"/>
    </row>
    <row r="74" spans="1:114" ht="12.95" customHeight="1" x14ac:dyDescent="0.2">
      <c r="A74" s="2" t="s">
        <v>348</v>
      </c>
      <c r="B74" s="32">
        <v>1</v>
      </c>
      <c r="C74" s="13">
        <v>93.461912213923995</v>
      </c>
      <c r="D74" s="173">
        <v>0.75287764921756195</v>
      </c>
      <c r="E74" s="13">
        <v>96.569069176988805</v>
      </c>
      <c r="F74" s="173">
        <v>1.145101163461</v>
      </c>
      <c r="G74" s="13">
        <v>91.199807176526207</v>
      </c>
      <c r="H74" s="173">
        <v>1.5603207321836099</v>
      </c>
      <c r="I74" s="13">
        <v>93.353933769783495</v>
      </c>
      <c r="J74" s="173">
        <v>0.822512613270587</v>
      </c>
      <c r="K74" s="13">
        <v>-3.2151354072053899</v>
      </c>
      <c r="L74" s="173">
        <v>1.4046695679925201</v>
      </c>
      <c r="M74" s="13">
        <v>93.317752016580599</v>
      </c>
      <c r="N74" s="173">
        <v>0.75737746367258696</v>
      </c>
      <c r="O74" s="13">
        <v>96.870292554486397</v>
      </c>
      <c r="P74" s="173">
        <v>1.2976081588914701</v>
      </c>
      <c r="Q74" s="13">
        <v>91.862791685229695</v>
      </c>
      <c r="R74" s="173">
        <v>1.5538606858706101</v>
      </c>
      <c r="S74" s="13">
        <v>92.8224457929024</v>
      </c>
      <c r="T74" s="173">
        <v>0.90381972453566795</v>
      </c>
      <c r="U74" s="13">
        <v>-4.0478467615840303</v>
      </c>
      <c r="V74" s="173">
        <v>1.4568085916394</v>
      </c>
      <c r="W74" s="13">
        <v>91.477489292035798</v>
      </c>
      <c r="X74" s="173">
        <v>0.88440702630170698</v>
      </c>
      <c r="Y74" s="13">
        <v>93.543776965367698</v>
      </c>
      <c r="Z74" s="173">
        <v>1.6690063303837901</v>
      </c>
      <c r="AA74" s="13">
        <v>89.464018080415102</v>
      </c>
      <c r="AB74" s="173">
        <v>1.79645734931502</v>
      </c>
      <c r="AC74" s="13">
        <v>91.013227417987196</v>
      </c>
      <c r="AD74" s="173">
        <v>1.2439284163709201</v>
      </c>
      <c r="AE74" s="13">
        <v>-2.53054954738049</v>
      </c>
      <c r="AF74" s="173">
        <v>2.0754791832856001</v>
      </c>
      <c r="AG74" s="13">
        <v>90.147447968766699</v>
      </c>
      <c r="AH74" s="173">
        <v>0.76594655163157199</v>
      </c>
      <c r="AI74" s="13">
        <v>91.702215315054005</v>
      </c>
      <c r="AJ74" s="173">
        <v>1.83862168552904</v>
      </c>
      <c r="AK74" s="13">
        <v>89.176829606666502</v>
      </c>
      <c r="AL74" s="173">
        <v>1.67673400115861</v>
      </c>
      <c r="AM74" s="13">
        <v>90.135278511320394</v>
      </c>
      <c r="AN74" s="173">
        <v>1.07160424729871</v>
      </c>
      <c r="AO74" s="13">
        <v>-1.56693680373363</v>
      </c>
      <c r="AP74" s="173">
        <v>1.98843863935716</v>
      </c>
      <c r="AQ74" s="13">
        <v>77.758266367795102</v>
      </c>
      <c r="AR74" s="173">
        <v>1.06401285332661</v>
      </c>
      <c r="AS74" s="13">
        <v>77.144249486317193</v>
      </c>
      <c r="AT74" s="173">
        <v>3.0175594199244302</v>
      </c>
      <c r="AU74" s="13">
        <v>76.0090055602668</v>
      </c>
      <c r="AV74" s="173">
        <v>2.6845574895605302</v>
      </c>
      <c r="AW74" s="13">
        <v>78.417567745200401</v>
      </c>
      <c r="AX74" s="173">
        <v>1.4335426153841799</v>
      </c>
      <c r="AY74" s="13">
        <v>1.27331825888317</v>
      </c>
      <c r="AZ74" s="173">
        <v>3.35249597735088</v>
      </c>
      <c r="BA74" s="13">
        <v>52.240764589961699</v>
      </c>
      <c r="BB74" s="173">
        <v>1.5588630547695299</v>
      </c>
      <c r="BC74" s="13">
        <v>55.550445213575003</v>
      </c>
      <c r="BD74" s="173">
        <v>3.2090282828412602</v>
      </c>
      <c r="BE74" s="13">
        <v>52.099434333589997</v>
      </c>
      <c r="BF74" s="173">
        <v>3.9476168724364298</v>
      </c>
      <c r="BG74" s="13">
        <v>51.4905149374299</v>
      </c>
      <c r="BH74" s="173">
        <v>2.0509395516867301</v>
      </c>
      <c r="BI74" s="13">
        <v>-4.0599302761450096</v>
      </c>
      <c r="BJ74" s="173">
        <v>3.5318496055061601</v>
      </c>
      <c r="BK74" s="13">
        <v>66.988904465089803</v>
      </c>
      <c r="BL74" s="173">
        <v>1.6716319157466499</v>
      </c>
      <c r="BM74" s="13">
        <v>67.363604714384607</v>
      </c>
      <c r="BN74" s="173">
        <v>3.0746381311257398</v>
      </c>
      <c r="BO74" s="13">
        <v>67.465264758847297</v>
      </c>
      <c r="BP74" s="173">
        <v>3.2052046840501198</v>
      </c>
      <c r="BQ74" s="13">
        <v>66.333452524475902</v>
      </c>
      <c r="BR74" s="173">
        <v>2.0268864938434601</v>
      </c>
      <c r="BS74" s="13">
        <v>-1.0301521899087001</v>
      </c>
      <c r="BT74" s="173">
        <v>3.52455604869091</v>
      </c>
      <c r="BU74" s="13">
        <v>82.3953624224321</v>
      </c>
      <c r="BV74" s="173">
        <v>0.98149398803290699</v>
      </c>
      <c r="BW74" s="13">
        <v>83.195216858472506</v>
      </c>
      <c r="BX74" s="173">
        <v>2.41363930947711</v>
      </c>
      <c r="BY74" s="13">
        <v>80.531483763837002</v>
      </c>
      <c r="BZ74" s="173">
        <v>2.50114419396601</v>
      </c>
      <c r="CA74" s="13">
        <v>82.234927445939306</v>
      </c>
      <c r="CB74" s="173">
        <v>1.3137346189390999</v>
      </c>
      <c r="CC74" s="13">
        <v>-0.96028941253322797</v>
      </c>
      <c r="CD74" s="173">
        <v>2.69844135457295</v>
      </c>
      <c r="CE74" s="13">
        <v>6.5242799600027999</v>
      </c>
      <c r="CF74" s="173">
        <v>1.31371372638279</v>
      </c>
      <c r="CG74" s="13">
        <v>4.5670131895366497</v>
      </c>
      <c r="CH74" s="173">
        <v>1.19471223779682</v>
      </c>
      <c r="CI74" s="13">
        <v>2.4467011502056102</v>
      </c>
      <c r="CJ74" s="173">
        <v>1.2218607725660999</v>
      </c>
      <c r="CK74" s="13">
        <v>5.2118593948412304</v>
      </c>
      <c r="CL74" s="173">
        <v>1.32798572167278</v>
      </c>
      <c r="CM74" s="13">
        <v>0.78926859346876199</v>
      </c>
      <c r="CN74" s="173">
        <v>1.78989969741379</v>
      </c>
      <c r="CO74" s="13">
        <v>-1.1886826333145</v>
      </c>
      <c r="CP74" s="173">
        <v>2.2459669086229699</v>
      </c>
      <c r="CQ74" s="13">
        <v>-3.1405061943030401</v>
      </c>
      <c r="CR74" s="173">
        <v>2.2017257319063201</v>
      </c>
      <c r="CS74" s="13">
        <v>4.8140436045201698</v>
      </c>
      <c r="CT74" s="173">
        <v>1.5615477674465701</v>
      </c>
      <c r="CU74" s="15"/>
      <c r="CV74" s="15"/>
      <c r="CW74" s="15"/>
      <c r="CX74" s="15"/>
      <c r="CY74" s="15"/>
      <c r="CZ74" s="15"/>
      <c r="DA74" s="15"/>
      <c r="DB74" s="15"/>
      <c r="DC74" s="15"/>
      <c r="DD74" s="15"/>
      <c r="DE74" s="15"/>
      <c r="DF74" s="15"/>
      <c r="DG74" s="15"/>
      <c r="DH74" s="15"/>
      <c r="DI74" s="15"/>
      <c r="DJ74" s="16"/>
    </row>
    <row r="75" spans="1:114" ht="12.95" customHeight="1" x14ac:dyDescent="0.2">
      <c r="A75" s="2" t="s">
        <v>359</v>
      </c>
      <c r="B75" s="32">
        <v>1</v>
      </c>
      <c r="C75" s="13">
        <v>48.5430941113271</v>
      </c>
      <c r="D75" s="173">
        <v>1.8156733382648</v>
      </c>
      <c r="E75" s="13">
        <v>67.913544067589896</v>
      </c>
      <c r="F75" s="173">
        <v>5.02719542660392</v>
      </c>
      <c r="G75" s="13">
        <v>52.372607201465499</v>
      </c>
      <c r="H75" s="173">
        <v>3.97318066895002</v>
      </c>
      <c r="I75" s="13">
        <v>44.595378028931897</v>
      </c>
      <c r="J75" s="173">
        <v>2.27964916528996</v>
      </c>
      <c r="K75" s="13">
        <v>-23.318166038657999</v>
      </c>
      <c r="L75" s="173">
        <v>5.4959500796204699</v>
      </c>
      <c r="M75" s="13">
        <v>63.058743609254698</v>
      </c>
      <c r="N75" s="173">
        <v>1.57118191593136</v>
      </c>
      <c r="O75" s="13">
        <v>83.966309899534593</v>
      </c>
      <c r="P75" s="173">
        <v>3.57382761325773</v>
      </c>
      <c r="Q75" s="13">
        <v>66.668681409292702</v>
      </c>
      <c r="R75" s="173">
        <v>3.6660460639079</v>
      </c>
      <c r="S75" s="13">
        <v>59.053518458778001</v>
      </c>
      <c r="T75" s="173">
        <v>2.1066226194041402</v>
      </c>
      <c r="U75" s="13">
        <v>-24.9127914407566</v>
      </c>
      <c r="V75" s="173">
        <v>4.2180360044294796</v>
      </c>
      <c r="W75" s="13">
        <v>55.417663194410899</v>
      </c>
      <c r="X75" s="173">
        <v>1.6404374188448001</v>
      </c>
      <c r="Y75" s="13">
        <v>60.341715105552097</v>
      </c>
      <c r="Z75" s="173">
        <v>4.1252000836190801</v>
      </c>
      <c r="AA75" s="13">
        <v>51.0142265076529</v>
      </c>
      <c r="AB75" s="173">
        <v>4.1828872908857999</v>
      </c>
      <c r="AC75" s="13">
        <v>55.659924033914102</v>
      </c>
      <c r="AD75" s="173">
        <v>2.0258355942605402</v>
      </c>
      <c r="AE75" s="13">
        <v>-4.6817910716379902</v>
      </c>
      <c r="AF75" s="173">
        <v>4.9029156898495696</v>
      </c>
      <c r="AG75" s="13">
        <v>39.004908185216202</v>
      </c>
      <c r="AH75" s="173">
        <v>1.4208714666006601</v>
      </c>
      <c r="AI75" s="13">
        <v>63.809874651625002</v>
      </c>
      <c r="AJ75" s="173">
        <v>4.68751467257146</v>
      </c>
      <c r="AK75" s="13">
        <v>36.632868245885298</v>
      </c>
      <c r="AL75" s="173">
        <v>3.8775910518571601</v>
      </c>
      <c r="AM75" s="13">
        <v>35.060395329174803</v>
      </c>
      <c r="AN75" s="173">
        <v>1.8193805467309601</v>
      </c>
      <c r="AO75" s="13">
        <v>-28.749479322450199</v>
      </c>
      <c r="AP75" s="173">
        <v>5.3621579550768699</v>
      </c>
      <c r="AQ75" s="13">
        <v>42.219400261299199</v>
      </c>
      <c r="AR75" s="173">
        <v>1.78920812779118</v>
      </c>
      <c r="AS75" s="13">
        <v>56.656772732930499</v>
      </c>
      <c r="AT75" s="173">
        <v>4.9258349129582202</v>
      </c>
      <c r="AU75" s="13">
        <v>41.604020683786999</v>
      </c>
      <c r="AV75" s="173">
        <v>4.0104914408653496</v>
      </c>
      <c r="AW75" s="13">
        <v>39.809439324268403</v>
      </c>
      <c r="AX75" s="173">
        <v>2.3623863603425201</v>
      </c>
      <c r="AY75" s="13">
        <v>-16.847333408662099</v>
      </c>
      <c r="AZ75" s="173">
        <v>5.6908389006574902</v>
      </c>
      <c r="BA75" s="13">
        <v>10.0121476520354</v>
      </c>
      <c r="BB75" s="173">
        <v>1.2528156744910399</v>
      </c>
      <c r="BC75" s="13">
        <v>19.447108375585401</v>
      </c>
      <c r="BD75" s="173">
        <v>4.74374889742744</v>
      </c>
      <c r="BE75" s="13">
        <v>11.6827606877356</v>
      </c>
      <c r="BF75" s="173">
        <v>3.1424574627233302</v>
      </c>
      <c r="BG75" s="13">
        <v>8.0731461683394201</v>
      </c>
      <c r="BH75" s="173">
        <v>1.0880446776591199</v>
      </c>
      <c r="BI75" s="13">
        <v>-11.373962207246</v>
      </c>
      <c r="BJ75" s="173">
        <v>4.6255449185018103</v>
      </c>
      <c r="BK75" s="13">
        <v>21.197169942392001</v>
      </c>
      <c r="BL75" s="173">
        <v>1.3988310769407299</v>
      </c>
      <c r="BM75" s="13">
        <v>31.999431278518198</v>
      </c>
      <c r="BN75" s="173">
        <v>4.2773263948819897</v>
      </c>
      <c r="BO75" s="13">
        <v>22.0858984615293</v>
      </c>
      <c r="BP75" s="173">
        <v>3.7235404316714402</v>
      </c>
      <c r="BQ75" s="13">
        <v>19.235103747231999</v>
      </c>
      <c r="BR75" s="173">
        <v>1.59192627966032</v>
      </c>
      <c r="BS75" s="13">
        <v>-12.764327531286201</v>
      </c>
      <c r="BT75" s="173">
        <v>4.64876639194246</v>
      </c>
      <c r="BU75" s="13">
        <v>28.425577531765899</v>
      </c>
      <c r="BV75" s="173">
        <v>1.59769344167246</v>
      </c>
      <c r="BW75" s="13">
        <v>43.773167674055301</v>
      </c>
      <c r="BX75" s="173">
        <v>5.3135421262424796</v>
      </c>
      <c r="BY75" s="13">
        <v>30.312189356058401</v>
      </c>
      <c r="BZ75" s="173">
        <v>4.1143516240166598</v>
      </c>
      <c r="CA75" s="13">
        <v>25.378832395646299</v>
      </c>
      <c r="CB75" s="173">
        <v>1.7900743869112801</v>
      </c>
      <c r="CC75" s="13">
        <v>-18.394335278408999</v>
      </c>
      <c r="CD75" s="173">
        <v>5.6646595573687897</v>
      </c>
      <c r="CE75" s="13">
        <v>8.7283822684107104</v>
      </c>
      <c r="CF75" s="173">
        <v>2.2311569624094401</v>
      </c>
      <c r="CG75" s="13">
        <v>9.2276967495605504</v>
      </c>
      <c r="CH75" s="173">
        <v>2.0923640670573702</v>
      </c>
      <c r="CI75" s="13">
        <v>7.9631812089379999</v>
      </c>
      <c r="CJ75" s="173">
        <v>2.10678249007987</v>
      </c>
      <c r="CK75" s="13">
        <v>-0.804234813465591</v>
      </c>
      <c r="CL75" s="173">
        <v>1.94227647228814</v>
      </c>
      <c r="CM75" s="13">
        <v>-3.15857142834991</v>
      </c>
      <c r="CN75" s="173">
        <v>2.21848723212636</v>
      </c>
      <c r="CO75" s="13">
        <v>-1.2740602057500301</v>
      </c>
      <c r="CP75" s="173">
        <v>1.44829843170807</v>
      </c>
      <c r="CQ75" s="13">
        <v>-11.755839845300301</v>
      </c>
      <c r="CR75" s="173">
        <v>2.13951295541061</v>
      </c>
      <c r="CS75" s="13">
        <v>0.96518977988237298</v>
      </c>
      <c r="CT75" s="173">
        <v>2.04465660350031</v>
      </c>
      <c r="CU75" s="15"/>
      <c r="CV75" s="15"/>
      <c r="CW75" s="15"/>
      <c r="CX75" s="15"/>
      <c r="CY75" s="15"/>
      <c r="CZ75" s="15"/>
      <c r="DA75" s="15"/>
      <c r="DB75" s="15"/>
      <c r="DC75" s="15"/>
      <c r="DD75" s="15"/>
      <c r="DE75" s="15"/>
      <c r="DF75" s="15"/>
      <c r="DG75" s="15"/>
      <c r="DH75" s="15"/>
      <c r="DI75" s="15"/>
      <c r="DJ75" s="16"/>
    </row>
    <row r="76" spans="1:114" ht="12.95" customHeight="1" x14ac:dyDescent="0.2">
      <c r="A76" s="2" t="s">
        <v>364</v>
      </c>
      <c r="B76" s="32">
        <v>1</v>
      </c>
      <c r="C76" s="13">
        <v>87.343814704023899</v>
      </c>
      <c r="D76" s="173">
        <v>0.77985258981477201</v>
      </c>
      <c r="E76" s="13">
        <v>93.650629556433302</v>
      </c>
      <c r="F76" s="173">
        <v>1.0237883655764199</v>
      </c>
      <c r="G76" s="13">
        <v>88.041292190916096</v>
      </c>
      <c r="H76" s="173">
        <v>1.6943748018101701</v>
      </c>
      <c r="I76" s="13">
        <v>85.000329849586095</v>
      </c>
      <c r="J76" s="173">
        <v>1.1208310364807299</v>
      </c>
      <c r="K76" s="13">
        <v>-8.6502997068472407</v>
      </c>
      <c r="L76" s="173">
        <v>1.49569889296485</v>
      </c>
      <c r="M76" s="13">
        <v>88.711656981584397</v>
      </c>
      <c r="N76" s="173">
        <v>0.713520819751018</v>
      </c>
      <c r="O76" s="13">
        <v>94.065597697423399</v>
      </c>
      <c r="P76" s="173">
        <v>1.0013091023696601</v>
      </c>
      <c r="Q76" s="13">
        <v>89.380571452761998</v>
      </c>
      <c r="R76" s="173">
        <v>1.73335296550546</v>
      </c>
      <c r="S76" s="13">
        <v>86.655963342492697</v>
      </c>
      <c r="T76" s="173">
        <v>1.0468233301277501</v>
      </c>
      <c r="U76" s="13">
        <v>-7.4096343549306196</v>
      </c>
      <c r="V76" s="173">
        <v>1.42446619366008</v>
      </c>
      <c r="W76" s="13">
        <v>83.599513330416599</v>
      </c>
      <c r="X76" s="173">
        <v>0.82725813213422505</v>
      </c>
      <c r="Y76" s="13">
        <v>92.194448840198802</v>
      </c>
      <c r="Z76" s="173">
        <v>1.3970358371345899</v>
      </c>
      <c r="AA76" s="13">
        <v>80.973828186652099</v>
      </c>
      <c r="AB76" s="173">
        <v>2.0386249737376798</v>
      </c>
      <c r="AC76" s="13">
        <v>81.231430848702701</v>
      </c>
      <c r="AD76" s="173">
        <v>1.1035213783004501</v>
      </c>
      <c r="AE76" s="13">
        <v>-10.963017991496001</v>
      </c>
      <c r="AF76" s="173">
        <v>1.7979987591436</v>
      </c>
      <c r="AG76" s="13">
        <v>79.370787506348705</v>
      </c>
      <c r="AH76" s="173">
        <v>1.0606897258711001</v>
      </c>
      <c r="AI76" s="13">
        <v>88.594825917352097</v>
      </c>
      <c r="AJ76" s="173">
        <v>1.71263999576201</v>
      </c>
      <c r="AK76" s="13">
        <v>80.880399322070005</v>
      </c>
      <c r="AL76" s="173">
        <v>1.9477558650453499</v>
      </c>
      <c r="AM76" s="13">
        <v>75.787466007725996</v>
      </c>
      <c r="AN76" s="173">
        <v>1.3898294868708501</v>
      </c>
      <c r="AO76" s="13">
        <v>-12.807359909625999</v>
      </c>
      <c r="AP76" s="173">
        <v>2.1647939106601801</v>
      </c>
      <c r="AQ76" s="13">
        <v>82.140537584369994</v>
      </c>
      <c r="AR76" s="173">
        <v>0.99476720923222395</v>
      </c>
      <c r="AS76" s="13">
        <v>86.319186119327597</v>
      </c>
      <c r="AT76" s="173">
        <v>1.76566399023248</v>
      </c>
      <c r="AU76" s="13">
        <v>78.935048187445801</v>
      </c>
      <c r="AV76" s="173">
        <v>2.3056925393418299</v>
      </c>
      <c r="AW76" s="13">
        <v>81.499516761801502</v>
      </c>
      <c r="AX76" s="173">
        <v>1.23003238787872</v>
      </c>
      <c r="AY76" s="13">
        <v>-4.8196693575260197</v>
      </c>
      <c r="AZ76" s="173">
        <v>2.1164797867734801</v>
      </c>
      <c r="BA76" s="13">
        <v>37.150473233676699</v>
      </c>
      <c r="BB76" s="173">
        <v>1.27590704829269</v>
      </c>
      <c r="BC76" s="13">
        <v>44.272861231942201</v>
      </c>
      <c r="BD76" s="173">
        <v>2.5892934010872599</v>
      </c>
      <c r="BE76" s="13">
        <v>37.614405472591997</v>
      </c>
      <c r="BF76" s="173">
        <v>2.30843291900793</v>
      </c>
      <c r="BG76" s="13">
        <v>34.395012812050702</v>
      </c>
      <c r="BH76" s="173">
        <v>1.54769143943539</v>
      </c>
      <c r="BI76" s="13">
        <v>-9.8778484198915706</v>
      </c>
      <c r="BJ76" s="173">
        <v>2.8177008449284302</v>
      </c>
      <c r="BK76" s="13">
        <v>74.816115798945305</v>
      </c>
      <c r="BL76" s="173">
        <v>1.0411132380827901</v>
      </c>
      <c r="BM76" s="13">
        <v>78.344489482571802</v>
      </c>
      <c r="BN76" s="173">
        <v>1.94870382165683</v>
      </c>
      <c r="BO76" s="13">
        <v>75.338975578056306</v>
      </c>
      <c r="BP76" s="173">
        <v>2.1835717450638699</v>
      </c>
      <c r="BQ76" s="13">
        <v>73.422743253200196</v>
      </c>
      <c r="BR76" s="173">
        <v>1.4197933304853401</v>
      </c>
      <c r="BS76" s="13">
        <v>-4.9217462293716103</v>
      </c>
      <c r="BT76" s="173">
        <v>2.48148005348982</v>
      </c>
      <c r="BU76" s="13">
        <v>67.594739460573393</v>
      </c>
      <c r="BV76" s="173">
        <v>1.1433451867109099</v>
      </c>
      <c r="BW76" s="13">
        <v>73.486850255747299</v>
      </c>
      <c r="BX76" s="173">
        <v>2.36736623778692</v>
      </c>
      <c r="BY76" s="13">
        <v>65.408750782804901</v>
      </c>
      <c r="BZ76" s="173">
        <v>2.4924449375911899</v>
      </c>
      <c r="CA76" s="13">
        <v>65.974237058006807</v>
      </c>
      <c r="CB76" s="173">
        <v>1.44772364196207</v>
      </c>
      <c r="CC76" s="13">
        <v>-7.5126131977404098</v>
      </c>
      <c r="CD76" s="173">
        <v>2.78079571899154</v>
      </c>
      <c r="CE76" s="13">
        <v>6.4850420343868196</v>
      </c>
      <c r="CF76" s="173">
        <v>1.1913099731849399</v>
      </c>
      <c r="CG76" s="13">
        <v>5.5493604948801902</v>
      </c>
      <c r="CH76" s="173">
        <v>1.18293168299614</v>
      </c>
      <c r="CI76" s="13">
        <v>7.76909279446288</v>
      </c>
      <c r="CJ76" s="173">
        <v>1.2763923605239</v>
      </c>
      <c r="CK76" s="13">
        <v>18.581462577350301</v>
      </c>
      <c r="CL76" s="173">
        <v>1.5571897642472301</v>
      </c>
      <c r="CM76" s="13">
        <v>13.497509024007501</v>
      </c>
      <c r="CN76" s="173">
        <v>1.53496342178345</v>
      </c>
      <c r="CO76" s="13">
        <v>5.7594106951129804</v>
      </c>
      <c r="CP76" s="173">
        <v>1.6590676882535</v>
      </c>
      <c r="CQ76" s="13">
        <v>4.0386352291433099</v>
      </c>
      <c r="CR76" s="173">
        <v>1.56302829688607</v>
      </c>
      <c r="CS76" s="13">
        <v>11.9198347384211</v>
      </c>
      <c r="CT76" s="173">
        <v>1.7815422183249501</v>
      </c>
      <c r="CU76" s="15"/>
      <c r="CV76" s="15"/>
      <c r="CW76" s="15"/>
      <c r="CX76" s="15"/>
      <c r="CY76" s="15"/>
      <c r="CZ76" s="15"/>
      <c r="DA76" s="15"/>
      <c r="DB76" s="15"/>
      <c r="DC76" s="15"/>
      <c r="DD76" s="15"/>
      <c r="DE76" s="15"/>
      <c r="DF76" s="15"/>
      <c r="DG76" s="15"/>
      <c r="DH76" s="15"/>
      <c r="DI76" s="15"/>
      <c r="DJ76" s="16"/>
    </row>
    <row r="77" spans="1:114" ht="12.95" customHeight="1" x14ac:dyDescent="0.2">
      <c r="A77" s="2" t="s">
        <v>366</v>
      </c>
      <c r="B77" s="32">
        <v>1</v>
      </c>
      <c r="C77" s="13">
        <v>85.4186929291007</v>
      </c>
      <c r="D77" s="173">
        <v>0.96469355660268397</v>
      </c>
      <c r="E77" s="13">
        <v>80.757457793548596</v>
      </c>
      <c r="F77" s="173">
        <v>2.8887782722078201</v>
      </c>
      <c r="G77" s="13">
        <v>77.211472194975798</v>
      </c>
      <c r="H77" s="173">
        <v>2.7109765242310799</v>
      </c>
      <c r="I77" s="13">
        <v>88.066255426989699</v>
      </c>
      <c r="J77" s="173">
        <v>1.0086286385148699</v>
      </c>
      <c r="K77" s="13">
        <v>7.3087976334410696</v>
      </c>
      <c r="L77" s="173">
        <v>2.8340846736445799</v>
      </c>
      <c r="M77" s="13">
        <v>89.281373253823006</v>
      </c>
      <c r="N77" s="173">
        <v>0.80876791400160597</v>
      </c>
      <c r="O77" s="13">
        <v>87.979121557361196</v>
      </c>
      <c r="P77" s="173">
        <v>2.5530471542039099</v>
      </c>
      <c r="Q77" s="13">
        <v>84.182716132888999</v>
      </c>
      <c r="R77" s="173">
        <v>2.4354991414735698</v>
      </c>
      <c r="S77" s="13">
        <v>90.614785836657205</v>
      </c>
      <c r="T77" s="173">
        <v>0.925938903533575</v>
      </c>
      <c r="U77" s="13">
        <v>2.6356642792959502</v>
      </c>
      <c r="V77" s="173">
        <v>2.8198766323471398</v>
      </c>
      <c r="W77" s="13">
        <v>87.111181115844303</v>
      </c>
      <c r="X77" s="173">
        <v>1.07179091272002</v>
      </c>
      <c r="Y77" s="13">
        <v>77.849930537987603</v>
      </c>
      <c r="Z77" s="173">
        <v>3.2041192062312498</v>
      </c>
      <c r="AA77" s="13">
        <v>82.439072792724801</v>
      </c>
      <c r="AB77" s="173">
        <v>2.5705679748727301</v>
      </c>
      <c r="AC77" s="13">
        <v>89.828727924223699</v>
      </c>
      <c r="AD77" s="173">
        <v>1.1239515959366999</v>
      </c>
      <c r="AE77" s="13">
        <v>11.978797386236099</v>
      </c>
      <c r="AF77" s="173">
        <v>3.2318344427113499</v>
      </c>
      <c r="AG77" s="13">
        <v>90.311084059143994</v>
      </c>
      <c r="AH77" s="173">
        <v>0.79789696912596897</v>
      </c>
      <c r="AI77" s="13">
        <v>90.845319029545706</v>
      </c>
      <c r="AJ77" s="173">
        <v>1.9163917125902701</v>
      </c>
      <c r="AK77" s="13">
        <v>86.322182519619602</v>
      </c>
      <c r="AL77" s="173">
        <v>2.53264824157726</v>
      </c>
      <c r="AM77" s="13">
        <v>91.100629444567303</v>
      </c>
      <c r="AN77" s="173">
        <v>0.90885546186803801</v>
      </c>
      <c r="AO77" s="13">
        <v>0.25531041502159701</v>
      </c>
      <c r="AP77" s="173">
        <v>2.3099458841121798</v>
      </c>
      <c r="AQ77" s="13">
        <v>64.604432814316993</v>
      </c>
      <c r="AR77" s="173">
        <v>1.43965981716906</v>
      </c>
      <c r="AS77" s="13">
        <v>50.4673564215704</v>
      </c>
      <c r="AT77" s="173">
        <v>3.7970541401174001</v>
      </c>
      <c r="AU77" s="13">
        <v>60.241811935036203</v>
      </c>
      <c r="AV77" s="173">
        <v>3.3453479243536699</v>
      </c>
      <c r="AW77" s="13">
        <v>68.014237089139499</v>
      </c>
      <c r="AX77" s="173">
        <v>1.63577235908878</v>
      </c>
      <c r="AY77" s="13">
        <v>17.546880667569098</v>
      </c>
      <c r="AZ77" s="173">
        <v>4.1310898976235899</v>
      </c>
      <c r="BA77" s="13">
        <v>58.542891568577403</v>
      </c>
      <c r="BB77" s="173">
        <v>1.3866011369020399</v>
      </c>
      <c r="BC77" s="13">
        <v>43.542944023032597</v>
      </c>
      <c r="BD77" s="173">
        <v>3.7610963269070301</v>
      </c>
      <c r="BE77" s="13">
        <v>51.167734962888701</v>
      </c>
      <c r="BF77" s="173">
        <v>3.4172371799907801</v>
      </c>
      <c r="BG77" s="13">
        <v>62.79435475959</v>
      </c>
      <c r="BH77" s="173">
        <v>1.5912457811386</v>
      </c>
      <c r="BI77" s="13">
        <v>19.2514107365573</v>
      </c>
      <c r="BJ77" s="173">
        <v>4.0590742660249397</v>
      </c>
      <c r="BK77" s="13">
        <v>84.731929563374194</v>
      </c>
      <c r="BL77" s="173">
        <v>0.87378666832428398</v>
      </c>
      <c r="BM77" s="13">
        <v>84.643240370410794</v>
      </c>
      <c r="BN77" s="173">
        <v>2.28545277344675</v>
      </c>
      <c r="BO77" s="13">
        <v>82.326994693908503</v>
      </c>
      <c r="BP77" s="173">
        <v>2.4133562678021501</v>
      </c>
      <c r="BQ77" s="13">
        <v>85.184448705717102</v>
      </c>
      <c r="BR77" s="173">
        <v>0.98804282898898699</v>
      </c>
      <c r="BS77" s="13">
        <v>0.54120833530635104</v>
      </c>
      <c r="BT77" s="173">
        <v>2.4841888596812201</v>
      </c>
      <c r="BU77" s="13">
        <v>86.824142699749004</v>
      </c>
      <c r="BV77" s="173">
        <v>0.99317097802427301</v>
      </c>
      <c r="BW77" s="13">
        <v>86.221707028299505</v>
      </c>
      <c r="BX77" s="173">
        <v>2.3265031796311599</v>
      </c>
      <c r="BY77" s="13">
        <v>81.150999366939899</v>
      </c>
      <c r="BZ77" s="173">
        <v>2.7378550917876399</v>
      </c>
      <c r="CA77" s="13">
        <v>88.1426030144858</v>
      </c>
      <c r="CB77" s="173">
        <v>1.1149895436505</v>
      </c>
      <c r="CC77" s="13">
        <v>1.9208959861863499</v>
      </c>
      <c r="CD77" s="173">
        <v>2.5835591376668798</v>
      </c>
      <c r="CE77" s="13">
        <v>-1.2967458604629101</v>
      </c>
      <c r="CF77" s="173">
        <v>1.2579506068108</v>
      </c>
      <c r="CG77" s="13">
        <v>-2.52372073125811</v>
      </c>
      <c r="CH77" s="173">
        <v>1.0840147921968299</v>
      </c>
      <c r="CI77" s="13">
        <v>-2.97805010578851</v>
      </c>
      <c r="CJ77" s="173">
        <v>1.29735238668704</v>
      </c>
      <c r="CK77" s="13">
        <v>1.5026107895501299</v>
      </c>
      <c r="CL77" s="173">
        <v>1.11061298332059</v>
      </c>
      <c r="CM77" s="13">
        <v>5.4351379613667001</v>
      </c>
      <c r="CN77" s="173">
        <v>2.1198093263249</v>
      </c>
      <c r="CO77" s="13">
        <v>6.6239299385827799</v>
      </c>
      <c r="CP77" s="173">
        <v>2.1187997099542901</v>
      </c>
      <c r="CQ77" s="13">
        <v>3.5990281423389798</v>
      </c>
      <c r="CR77" s="173">
        <v>1.5329711588113999</v>
      </c>
      <c r="CS77" s="13">
        <v>4.4588726529038398</v>
      </c>
      <c r="CT77" s="173">
        <v>1.38925147361903</v>
      </c>
      <c r="CU77" s="15"/>
      <c r="CV77" s="15"/>
      <c r="CW77" s="15"/>
      <c r="CX77" s="15"/>
      <c r="CY77" s="15"/>
      <c r="CZ77" s="15"/>
      <c r="DA77" s="15"/>
      <c r="DB77" s="15"/>
      <c r="DC77" s="15"/>
      <c r="DD77" s="15"/>
      <c r="DE77" s="15"/>
      <c r="DF77" s="15"/>
      <c r="DG77" s="15"/>
      <c r="DH77" s="15"/>
      <c r="DI77" s="15"/>
      <c r="DJ77" s="16"/>
    </row>
    <row r="78" spans="1:114" ht="12.95" customHeight="1" x14ac:dyDescent="0.2">
      <c r="A78" s="2" t="s">
        <v>372</v>
      </c>
      <c r="B78" s="32">
        <v>1</v>
      </c>
      <c r="C78" s="13">
        <v>84.858169216818794</v>
      </c>
      <c r="D78" s="173">
        <v>0.95448297117707104</v>
      </c>
      <c r="E78" s="13">
        <v>86.020633934426499</v>
      </c>
      <c r="F78" s="173">
        <v>2.1073131375915</v>
      </c>
      <c r="G78" s="13">
        <v>84.420937834549093</v>
      </c>
      <c r="H78" s="173">
        <v>1.96914502421301</v>
      </c>
      <c r="I78" s="13">
        <v>84.249339821017102</v>
      </c>
      <c r="J78" s="173">
        <v>1.2774009570059</v>
      </c>
      <c r="K78" s="13">
        <v>-1.7712941134093401</v>
      </c>
      <c r="L78" s="173">
        <v>2.4731670585227001</v>
      </c>
      <c r="M78" s="13">
        <v>85.145232004524004</v>
      </c>
      <c r="N78" s="173">
        <v>0.89974612810486898</v>
      </c>
      <c r="O78" s="13">
        <v>84.041997147578002</v>
      </c>
      <c r="P78" s="173">
        <v>1.82226638120993</v>
      </c>
      <c r="Q78" s="13">
        <v>86.893817781098406</v>
      </c>
      <c r="R78" s="173">
        <v>1.87895369615581</v>
      </c>
      <c r="S78" s="13">
        <v>84.704340792213102</v>
      </c>
      <c r="T78" s="173">
        <v>1.23393219458351</v>
      </c>
      <c r="U78" s="13">
        <v>0.66234364463512896</v>
      </c>
      <c r="V78" s="173">
        <v>2.1739941411907902</v>
      </c>
      <c r="W78" s="13">
        <v>90.536204884246104</v>
      </c>
      <c r="X78" s="173">
        <v>0.87750897670467298</v>
      </c>
      <c r="Y78" s="13">
        <v>89.256719395388302</v>
      </c>
      <c r="Z78" s="173">
        <v>2.008171825761</v>
      </c>
      <c r="AA78" s="13">
        <v>90.065274381749205</v>
      </c>
      <c r="AB78" s="173">
        <v>1.5419209243099099</v>
      </c>
      <c r="AC78" s="13">
        <v>91.682719256070698</v>
      </c>
      <c r="AD78" s="173">
        <v>0.953722745492945</v>
      </c>
      <c r="AE78" s="13">
        <v>2.42599986068238</v>
      </c>
      <c r="AF78" s="173">
        <v>2.0705476679878698</v>
      </c>
      <c r="AG78" s="13">
        <v>83.995302952348894</v>
      </c>
      <c r="AH78" s="173">
        <v>0.963420161419694</v>
      </c>
      <c r="AI78" s="13">
        <v>88.226876305395095</v>
      </c>
      <c r="AJ78" s="173">
        <v>1.6138649906918601</v>
      </c>
      <c r="AK78" s="13">
        <v>83.908547023522104</v>
      </c>
      <c r="AL78" s="173">
        <v>1.7023393382202501</v>
      </c>
      <c r="AM78" s="13">
        <v>81.154733592641406</v>
      </c>
      <c r="AN78" s="173">
        <v>1.4807074876117501</v>
      </c>
      <c r="AO78" s="13">
        <v>-7.0721427127537</v>
      </c>
      <c r="AP78" s="173">
        <v>2.1669925140424899</v>
      </c>
      <c r="AQ78" s="13">
        <v>38.209274072165698</v>
      </c>
      <c r="AR78" s="173">
        <v>1.2574407948528199</v>
      </c>
      <c r="AS78" s="13">
        <v>38.945058517519101</v>
      </c>
      <c r="AT78" s="173">
        <v>2.7085426995572202</v>
      </c>
      <c r="AU78" s="13">
        <v>36.260969746902298</v>
      </c>
      <c r="AV78" s="173">
        <v>2.2381767538504</v>
      </c>
      <c r="AW78" s="13">
        <v>38.955443228065398</v>
      </c>
      <c r="AX78" s="173">
        <v>2.1489701576639799</v>
      </c>
      <c r="AY78" s="13">
        <v>1.03847105462833E-2</v>
      </c>
      <c r="AZ78" s="173">
        <v>3.6104078683130698</v>
      </c>
      <c r="BA78" s="13">
        <v>42.655338665733602</v>
      </c>
      <c r="BB78" s="173">
        <v>1.2619237998349799</v>
      </c>
      <c r="BC78" s="13">
        <v>48.119096588609899</v>
      </c>
      <c r="BD78" s="173">
        <v>2.6354031737491299</v>
      </c>
      <c r="BE78" s="13">
        <v>42.5688370752205</v>
      </c>
      <c r="BF78" s="173">
        <v>2.05415320164485</v>
      </c>
      <c r="BG78" s="13">
        <v>39.392146647721198</v>
      </c>
      <c r="BH78" s="173">
        <v>1.95010500351861</v>
      </c>
      <c r="BI78" s="13">
        <v>-8.7269499408887405</v>
      </c>
      <c r="BJ78" s="173">
        <v>3.39014340126618</v>
      </c>
      <c r="BK78" s="13">
        <v>48.643137257563602</v>
      </c>
      <c r="BL78" s="173">
        <v>1.6870118113144701</v>
      </c>
      <c r="BM78" s="13">
        <v>50.9692490092811</v>
      </c>
      <c r="BN78" s="173">
        <v>2.8227573026963602</v>
      </c>
      <c r="BO78" s="13">
        <v>54.017186863345401</v>
      </c>
      <c r="BP78" s="173">
        <v>3.0933243180679999</v>
      </c>
      <c r="BQ78" s="13">
        <v>44.244899277406802</v>
      </c>
      <c r="BR78" s="173">
        <v>2.2746105875641698</v>
      </c>
      <c r="BS78" s="13">
        <v>-6.7243497318742502</v>
      </c>
      <c r="BT78" s="173">
        <v>3.7063596942413999</v>
      </c>
      <c r="BU78" s="13">
        <v>63.179460296248898</v>
      </c>
      <c r="BV78" s="173">
        <v>1.2771917955435701</v>
      </c>
      <c r="BW78" s="13">
        <v>65.363279364991101</v>
      </c>
      <c r="BX78" s="173">
        <v>2.7254062889088599</v>
      </c>
      <c r="BY78" s="13">
        <v>62.163464477413498</v>
      </c>
      <c r="BZ78" s="173">
        <v>2.2761009553743698</v>
      </c>
      <c r="CA78" s="13">
        <v>62.477273912086098</v>
      </c>
      <c r="CB78" s="173">
        <v>1.78529916882356</v>
      </c>
      <c r="CC78" s="13">
        <v>-2.8860054529049801</v>
      </c>
      <c r="CD78" s="173">
        <v>3.3440359702035098</v>
      </c>
      <c r="CE78" s="13">
        <v>0.59799179080266596</v>
      </c>
      <c r="CF78" s="173">
        <v>1.2435617447190399</v>
      </c>
      <c r="CG78" s="13">
        <v>-0.41072783063567903</v>
      </c>
      <c r="CH78" s="173">
        <v>1.2809035770689401</v>
      </c>
      <c r="CI78" s="13">
        <v>1.77104817796064</v>
      </c>
      <c r="CJ78" s="173">
        <v>1.09161864335718</v>
      </c>
      <c r="CK78" s="13">
        <v>1.22976575009741</v>
      </c>
      <c r="CL78" s="173">
        <v>1.25755378663829</v>
      </c>
      <c r="CM78" s="13">
        <v>-3.0639002719586101</v>
      </c>
      <c r="CN78" s="173">
        <v>1.6923340924697901</v>
      </c>
      <c r="CO78" s="13">
        <v>-0.66832413504009502</v>
      </c>
      <c r="CP78" s="173">
        <v>1.9374890810329899</v>
      </c>
      <c r="CQ78" s="13">
        <v>-9.5080852920665802</v>
      </c>
      <c r="CR78" s="173">
        <v>2.0399796526377099</v>
      </c>
      <c r="CS78" s="13">
        <v>3.8207450484287402</v>
      </c>
      <c r="CT78" s="173">
        <v>1.8257491257834699</v>
      </c>
      <c r="CU78" s="15"/>
      <c r="CV78" s="15"/>
      <c r="CW78" s="15"/>
      <c r="CX78" s="15"/>
      <c r="CY78" s="15"/>
      <c r="CZ78" s="15"/>
      <c r="DA78" s="15"/>
      <c r="DB78" s="15"/>
      <c r="DC78" s="15"/>
      <c r="DD78" s="15"/>
      <c r="DE78" s="15"/>
      <c r="DF78" s="15"/>
      <c r="DG78" s="15"/>
      <c r="DH78" s="15"/>
      <c r="DI78" s="15"/>
      <c r="DJ78" s="16"/>
    </row>
    <row r="79" spans="1:114" ht="12.95" customHeight="1" x14ac:dyDescent="0.2">
      <c r="A79" s="2" t="s">
        <v>377</v>
      </c>
      <c r="B79" s="32">
        <v>1</v>
      </c>
      <c r="C79" s="13">
        <v>94.9003374706394</v>
      </c>
      <c r="D79" s="173">
        <v>0.55522671655353995</v>
      </c>
      <c r="E79" s="13">
        <v>94.626200176540394</v>
      </c>
      <c r="F79" s="173">
        <v>1.6158632383695899</v>
      </c>
      <c r="G79" s="13">
        <v>94.380239975142402</v>
      </c>
      <c r="H79" s="173">
        <v>1.4042976473941999</v>
      </c>
      <c r="I79" s="13">
        <v>94.703707497266507</v>
      </c>
      <c r="J79" s="173">
        <v>0.67222848611475305</v>
      </c>
      <c r="K79" s="13">
        <v>7.7507320726141402E-2</v>
      </c>
      <c r="L79" s="173">
        <v>1.7765930217752199</v>
      </c>
      <c r="M79" s="13">
        <v>95.488450435854404</v>
      </c>
      <c r="N79" s="173">
        <v>0.49396534673354903</v>
      </c>
      <c r="O79" s="13">
        <v>95.187287855353503</v>
      </c>
      <c r="P79" s="173">
        <v>1.4659470733304101</v>
      </c>
      <c r="Q79" s="13">
        <v>95.105737665640106</v>
      </c>
      <c r="R79" s="173">
        <v>1.3784899078708299</v>
      </c>
      <c r="S79" s="13">
        <v>95.272018352930203</v>
      </c>
      <c r="T79" s="173">
        <v>0.62041219897073696</v>
      </c>
      <c r="U79" s="13">
        <v>8.4730497576671795E-2</v>
      </c>
      <c r="V79" s="173">
        <v>1.6189389752533301</v>
      </c>
      <c r="W79" s="13">
        <v>96.331807466784198</v>
      </c>
      <c r="X79" s="173">
        <v>0.39111548871532198</v>
      </c>
      <c r="Y79" s="13">
        <v>95.034165725492301</v>
      </c>
      <c r="Z79" s="173">
        <v>1.5106921861314</v>
      </c>
      <c r="AA79" s="13">
        <v>95.181479293407804</v>
      </c>
      <c r="AB79" s="173">
        <v>1.32585194620729</v>
      </c>
      <c r="AC79" s="13">
        <v>96.523840994286104</v>
      </c>
      <c r="AD79" s="173">
        <v>0.49742747559594402</v>
      </c>
      <c r="AE79" s="13">
        <v>1.4896752687938</v>
      </c>
      <c r="AF79" s="173">
        <v>1.6536687589295</v>
      </c>
      <c r="AG79" s="13">
        <v>94.578632970688304</v>
      </c>
      <c r="AH79" s="173">
        <v>0.51693351366798701</v>
      </c>
      <c r="AI79" s="13">
        <v>93.739963359349801</v>
      </c>
      <c r="AJ79" s="173">
        <v>1.6333683882421499</v>
      </c>
      <c r="AK79" s="13">
        <v>93.583884224358997</v>
      </c>
      <c r="AL79" s="173">
        <v>1.48458096341838</v>
      </c>
      <c r="AM79" s="13">
        <v>94.565091507629404</v>
      </c>
      <c r="AN79" s="173">
        <v>0.65957577033868198</v>
      </c>
      <c r="AO79" s="13">
        <v>0.82512814827954595</v>
      </c>
      <c r="AP79" s="173">
        <v>1.8284929896612501</v>
      </c>
      <c r="AQ79" s="13">
        <v>69.322706228407796</v>
      </c>
      <c r="AR79" s="173">
        <v>1.3081983049131001</v>
      </c>
      <c r="AS79" s="13">
        <v>73.271227110864203</v>
      </c>
      <c r="AT79" s="173">
        <v>3.2549272051743099</v>
      </c>
      <c r="AU79" s="13">
        <v>70.495710128776096</v>
      </c>
      <c r="AV79" s="173">
        <v>3.40436604618727</v>
      </c>
      <c r="AW79" s="13">
        <v>68.511010894162297</v>
      </c>
      <c r="AX79" s="173">
        <v>1.5122139318850201</v>
      </c>
      <c r="AY79" s="13">
        <v>-4.7602162167019602</v>
      </c>
      <c r="AZ79" s="173">
        <v>3.5219538099362402</v>
      </c>
      <c r="BA79" s="13">
        <v>75.630809154533296</v>
      </c>
      <c r="BB79" s="173">
        <v>1.16659799431668</v>
      </c>
      <c r="BC79" s="13">
        <v>82.349869017081701</v>
      </c>
      <c r="BD79" s="173">
        <v>2.6675617994105898</v>
      </c>
      <c r="BE79" s="13">
        <v>77.829872212172504</v>
      </c>
      <c r="BF79" s="173">
        <v>3.6095452434915298</v>
      </c>
      <c r="BG79" s="13">
        <v>74.556581546152401</v>
      </c>
      <c r="BH79" s="173">
        <v>1.3182250286399699</v>
      </c>
      <c r="BI79" s="13">
        <v>-7.7932874709293696</v>
      </c>
      <c r="BJ79" s="173">
        <v>2.9809403721277401</v>
      </c>
      <c r="BK79" s="13">
        <v>92.620996194699401</v>
      </c>
      <c r="BL79" s="173">
        <v>0.61213015879402799</v>
      </c>
      <c r="BM79" s="13">
        <v>90.799586976917695</v>
      </c>
      <c r="BN79" s="173">
        <v>1.8990683866424301</v>
      </c>
      <c r="BO79" s="13">
        <v>91.180880280366694</v>
      </c>
      <c r="BP79" s="173">
        <v>2.0376160955215901</v>
      </c>
      <c r="BQ79" s="13">
        <v>93.091953050185197</v>
      </c>
      <c r="BR79" s="173">
        <v>0.73049554155839103</v>
      </c>
      <c r="BS79" s="13">
        <v>2.2923660732675</v>
      </c>
      <c r="BT79" s="173">
        <v>2.0035658746697398</v>
      </c>
      <c r="BU79" s="13">
        <v>93.364265506189597</v>
      </c>
      <c r="BV79" s="173">
        <v>0.583891710544583</v>
      </c>
      <c r="BW79" s="13">
        <v>92.015896150027899</v>
      </c>
      <c r="BX79" s="173">
        <v>2.0250559710117302</v>
      </c>
      <c r="BY79" s="13">
        <v>89.671251926279297</v>
      </c>
      <c r="BZ79" s="173">
        <v>2.3320664847631498</v>
      </c>
      <c r="CA79" s="13">
        <v>93.889082583295703</v>
      </c>
      <c r="CB79" s="173">
        <v>0.74713097564481301</v>
      </c>
      <c r="CC79" s="13">
        <v>1.8731864332677199</v>
      </c>
      <c r="CD79" s="173">
        <v>2.1646543914883898</v>
      </c>
      <c r="CE79" s="13">
        <v>0.87044097163418099</v>
      </c>
      <c r="CF79" s="173">
        <v>0.77754792485201796</v>
      </c>
      <c r="CG79" s="13">
        <v>1.57734572072928</v>
      </c>
      <c r="CH79" s="173">
        <v>0.75670267083443998</v>
      </c>
      <c r="CI79" s="13">
        <v>1.02192008880662</v>
      </c>
      <c r="CJ79" s="173">
        <v>0.59092126260683198</v>
      </c>
      <c r="CK79" s="13">
        <v>1.31889155863171</v>
      </c>
      <c r="CL79" s="173">
        <v>0.76160316809254602</v>
      </c>
      <c r="CM79" s="13">
        <v>0.605077693660931</v>
      </c>
      <c r="CN79" s="173">
        <v>1.71883513018413</v>
      </c>
      <c r="CO79" s="13">
        <v>3.60286779657504</v>
      </c>
      <c r="CP79" s="173">
        <v>1.6548051259571901</v>
      </c>
      <c r="CQ79" s="13">
        <v>0.60749704578057595</v>
      </c>
      <c r="CR79" s="173">
        <v>0.93387298966646404</v>
      </c>
      <c r="CS79" s="13">
        <v>3.2893240320366899</v>
      </c>
      <c r="CT79" s="173">
        <v>0.98631962675006701</v>
      </c>
      <c r="CU79" s="15"/>
      <c r="CV79" s="15"/>
      <c r="CW79" s="15"/>
      <c r="CX79" s="15"/>
      <c r="CY79" s="15"/>
      <c r="CZ79" s="15"/>
      <c r="DA79" s="15"/>
      <c r="DB79" s="15"/>
      <c r="DC79" s="15"/>
      <c r="DD79" s="15"/>
      <c r="DE79" s="15"/>
      <c r="DF79" s="15"/>
      <c r="DG79" s="15"/>
      <c r="DH79" s="15"/>
      <c r="DI79" s="15"/>
      <c r="DJ79" s="16"/>
    </row>
    <row r="80" spans="1:114" ht="12.95" customHeight="1" x14ac:dyDescent="0.2">
      <c r="A80" s="2" t="s">
        <v>382</v>
      </c>
      <c r="B80" s="32">
        <v>1</v>
      </c>
      <c r="C80" s="13">
        <v>73.556314893208295</v>
      </c>
      <c r="D80" s="173">
        <v>0.96816142578580699</v>
      </c>
      <c r="E80" s="13">
        <v>76.618928588505995</v>
      </c>
      <c r="F80" s="173">
        <v>2.5820642368641602</v>
      </c>
      <c r="G80" s="13">
        <v>73.7949876416385</v>
      </c>
      <c r="H80" s="173">
        <v>3.1882547348818102</v>
      </c>
      <c r="I80" s="13">
        <v>72.327271649221601</v>
      </c>
      <c r="J80" s="173">
        <v>1.0895198117656799</v>
      </c>
      <c r="K80" s="13">
        <v>-4.2916569392843504</v>
      </c>
      <c r="L80" s="173">
        <v>2.7754978921862601</v>
      </c>
      <c r="M80" s="13">
        <v>75.804569423624301</v>
      </c>
      <c r="N80" s="173">
        <v>0.89413931165925498</v>
      </c>
      <c r="O80" s="13">
        <v>81.529975870549407</v>
      </c>
      <c r="P80" s="173">
        <v>2.31449411387013</v>
      </c>
      <c r="Q80" s="13">
        <v>76.659926435240394</v>
      </c>
      <c r="R80" s="173">
        <v>2.67273778847539</v>
      </c>
      <c r="S80" s="13">
        <v>73.765821830134101</v>
      </c>
      <c r="T80" s="173">
        <v>1.03452284696615</v>
      </c>
      <c r="U80" s="13">
        <v>-7.7641540404152796</v>
      </c>
      <c r="V80" s="173">
        <v>2.58609927171302</v>
      </c>
      <c r="W80" s="13">
        <v>75.446343476749902</v>
      </c>
      <c r="X80" s="173">
        <v>0.95614960868089405</v>
      </c>
      <c r="Y80" s="13">
        <v>76.854863288973604</v>
      </c>
      <c r="Z80" s="173">
        <v>2.2425665035823199</v>
      </c>
      <c r="AA80" s="13">
        <v>73.711388025102906</v>
      </c>
      <c r="AB80" s="173">
        <v>2.6944126512986202</v>
      </c>
      <c r="AC80" s="13">
        <v>74.8221454012713</v>
      </c>
      <c r="AD80" s="173">
        <v>1.2011818013771201</v>
      </c>
      <c r="AE80" s="13">
        <v>-2.0327178877023599</v>
      </c>
      <c r="AF80" s="173">
        <v>2.54107345621519</v>
      </c>
      <c r="AG80" s="13">
        <v>72.601290970810894</v>
      </c>
      <c r="AH80" s="173">
        <v>1.0524239077977999</v>
      </c>
      <c r="AI80" s="13">
        <v>76.643214505531105</v>
      </c>
      <c r="AJ80" s="173">
        <v>2.3845484595132098</v>
      </c>
      <c r="AK80" s="13">
        <v>75.438746491201101</v>
      </c>
      <c r="AL80" s="173">
        <v>2.75143398163548</v>
      </c>
      <c r="AM80" s="13">
        <v>70.706425062175796</v>
      </c>
      <c r="AN80" s="173">
        <v>1.2958530842243401</v>
      </c>
      <c r="AO80" s="13">
        <v>-5.9367894433553898</v>
      </c>
      <c r="AP80" s="173">
        <v>2.6863328182195501</v>
      </c>
      <c r="AQ80" s="13">
        <v>63.379071893341397</v>
      </c>
      <c r="AR80" s="173">
        <v>1.0883098689036801</v>
      </c>
      <c r="AS80" s="13">
        <v>63.334175953309</v>
      </c>
      <c r="AT80" s="173">
        <v>2.57150394373698</v>
      </c>
      <c r="AU80" s="13">
        <v>58.635892467595703</v>
      </c>
      <c r="AV80" s="173">
        <v>3.16541735876589</v>
      </c>
      <c r="AW80" s="13">
        <v>63.914193507770896</v>
      </c>
      <c r="AX80" s="173">
        <v>1.29945741712634</v>
      </c>
      <c r="AY80" s="13">
        <v>0.58001755446180403</v>
      </c>
      <c r="AZ80" s="173">
        <v>2.9707641333011998</v>
      </c>
      <c r="BA80" s="13">
        <v>36.260812078586703</v>
      </c>
      <c r="BB80" s="173">
        <v>1.2782568332725901</v>
      </c>
      <c r="BC80" s="13">
        <v>37.788910746662502</v>
      </c>
      <c r="BD80" s="173">
        <v>2.87169404586303</v>
      </c>
      <c r="BE80" s="13">
        <v>37.547962461253299</v>
      </c>
      <c r="BF80" s="173">
        <v>2.95709472421344</v>
      </c>
      <c r="BG80" s="13">
        <v>35.044875783542601</v>
      </c>
      <c r="BH80" s="173">
        <v>1.5974445444982499</v>
      </c>
      <c r="BI80" s="13">
        <v>-2.7440349631198502</v>
      </c>
      <c r="BJ80" s="173">
        <v>3.3513485576258502</v>
      </c>
      <c r="BK80" s="13">
        <v>61.460983282596203</v>
      </c>
      <c r="BL80" s="173">
        <v>1.29047143995567</v>
      </c>
      <c r="BM80" s="13">
        <v>57.270664380203797</v>
      </c>
      <c r="BN80" s="173">
        <v>3.03352889329883</v>
      </c>
      <c r="BO80" s="13">
        <v>61.023607455923099</v>
      </c>
      <c r="BP80" s="173">
        <v>2.7101290495399901</v>
      </c>
      <c r="BQ80" s="13">
        <v>62.229880014545301</v>
      </c>
      <c r="BR80" s="173">
        <v>1.4191856229751501</v>
      </c>
      <c r="BS80" s="13">
        <v>4.9592156343414997</v>
      </c>
      <c r="BT80" s="173">
        <v>3.25571020680096</v>
      </c>
      <c r="BU80" s="13">
        <v>67.188329173154102</v>
      </c>
      <c r="BV80" s="173">
        <v>1.0854564895711201</v>
      </c>
      <c r="BW80" s="13">
        <v>67.921634368378506</v>
      </c>
      <c r="BX80" s="173">
        <v>2.6090004383730898</v>
      </c>
      <c r="BY80" s="13">
        <v>68.438338156598405</v>
      </c>
      <c r="BZ80" s="173">
        <v>2.7526436438824602</v>
      </c>
      <c r="CA80" s="13">
        <v>66.675389201471503</v>
      </c>
      <c r="CB80" s="173">
        <v>1.3320761843117099</v>
      </c>
      <c r="CC80" s="13">
        <v>-1.2462451669069301</v>
      </c>
      <c r="CD80" s="173">
        <v>3.04259992887172</v>
      </c>
      <c r="CE80" s="13">
        <v>4.6249996979364303</v>
      </c>
      <c r="CF80" s="173">
        <v>1.66611762988839</v>
      </c>
      <c r="CG80" s="13">
        <v>1.78253176439587</v>
      </c>
      <c r="CH80" s="173">
        <v>1.5383723806721501</v>
      </c>
      <c r="CI80" s="13">
        <v>2.1806212678722998</v>
      </c>
      <c r="CJ80" s="173">
        <v>1.59283564260321</v>
      </c>
      <c r="CK80" s="13">
        <v>5.5409690902381401</v>
      </c>
      <c r="CL80" s="173">
        <v>1.78646751651598</v>
      </c>
      <c r="CM80" s="13">
        <v>3.7594572730673899</v>
      </c>
      <c r="CN80" s="173">
        <v>1.7166240737473799</v>
      </c>
      <c r="CO80" s="13">
        <v>2.2141786909130299</v>
      </c>
      <c r="CP80" s="173">
        <v>1.95742215807083</v>
      </c>
      <c r="CQ80" s="13">
        <v>-0.72970172212644302</v>
      </c>
      <c r="CR80" s="173">
        <v>1.99719804663042</v>
      </c>
      <c r="CS80" s="13">
        <v>7.2500746044306101</v>
      </c>
      <c r="CT80" s="173">
        <v>1.61721941622054</v>
      </c>
      <c r="CU80" s="15"/>
      <c r="CV80" s="15"/>
      <c r="CW80" s="15"/>
      <c r="CX80" s="15"/>
      <c r="CY80" s="15"/>
      <c r="CZ80" s="15"/>
      <c r="DA80" s="15"/>
      <c r="DB80" s="15"/>
      <c r="DC80" s="15"/>
      <c r="DD80" s="15"/>
      <c r="DE80" s="15"/>
      <c r="DF80" s="15"/>
      <c r="DG80" s="15"/>
      <c r="DH80" s="15"/>
      <c r="DI80" s="15"/>
      <c r="DJ80" s="16"/>
    </row>
    <row r="81" spans="1:114" ht="12.95" customHeight="1" x14ac:dyDescent="0.2">
      <c r="A81" s="2" t="s">
        <v>384</v>
      </c>
      <c r="B81" s="32">
        <v>1</v>
      </c>
      <c r="C81" s="13">
        <v>62.457675351379599</v>
      </c>
      <c r="D81" s="173">
        <v>1.4213787082323499</v>
      </c>
      <c r="E81" s="13">
        <v>76.441804153057106</v>
      </c>
      <c r="F81" s="173">
        <v>2.2574984382526702</v>
      </c>
      <c r="G81" s="13">
        <v>62.758903303394803</v>
      </c>
      <c r="H81" s="173">
        <v>2.3961535801337601</v>
      </c>
      <c r="I81" s="13">
        <v>58.817294867024202</v>
      </c>
      <c r="J81" s="173">
        <v>1.7260689524020101</v>
      </c>
      <c r="K81" s="13">
        <v>-17.6245092860329</v>
      </c>
      <c r="L81" s="173">
        <v>2.6151998495283699</v>
      </c>
      <c r="M81" s="13">
        <v>69.791382393419994</v>
      </c>
      <c r="N81" s="173">
        <v>1.2694454261452801</v>
      </c>
      <c r="O81" s="13">
        <v>84.3041986483682</v>
      </c>
      <c r="P81" s="173">
        <v>2.3645756425107902</v>
      </c>
      <c r="Q81" s="13">
        <v>69.399995470375401</v>
      </c>
      <c r="R81" s="173">
        <v>2.1263823855873398</v>
      </c>
      <c r="S81" s="13">
        <v>66.257669510683499</v>
      </c>
      <c r="T81" s="173">
        <v>1.6127073118053501</v>
      </c>
      <c r="U81" s="13">
        <v>-18.046529137684701</v>
      </c>
      <c r="V81" s="173">
        <v>2.8734747354635899</v>
      </c>
      <c r="W81" s="13">
        <v>70.210050132739298</v>
      </c>
      <c r="X81" s="173">
        <v>0.96259774002286103</v>
      </c>
      <c r="Y81" s="13">
        <v>75.595517856634004</v>
      </c>
      <c r="Z81" s="173">
        <v>2.7353827475772898</v>
      </c>
      <c r="AA81" s="13">
        <v>67.373369595751996</v>
      </c>
      <c r="AB81" s="173">
        <v>2.2356790983437702</v>
      </c>
      <c r="AC81" s="13">
        <v>69.518539140414006</v>
      </c>
      <c r="AD81" s="173">
        <v>1.22654979813854</v>
      </c>
      <c r="AE81" s="13">
        <v>-6.0769787162200002</v>
      </c>
      <c r="AF81" s="173">
        <v>2.9963287519075799</v>
      </c>
      <c r="AG81" s="13">
        <v>66.581691215166103</v>
      </c>
      <c r="AH81" s="173">
        <v>1.17115449985451</v>
      </c>
      <c r="AI81" s="13">
        <v>80.359880263941605</v>
      </c>
      <c r="AJ81" s="173">
        <v>2.2555930697981799</v>
      </c>
      <c r="AK81" s="13">
        <v>68.383636618071193</v>
      </c>
      <c r="AL81" s="173">
        <v>2.3889714720002102</v>
      </c>
      <c r="AM81" s="13">
        <v>62.839921670432503</v>
      </c>
      <c r="AN81" s="173">
        <v>1.50894783369271</v>
      </c>
      <c r="AO81" s="13">
        <v>-17.519958593509099</v>
      </c>
      <c r="AP81" s="173">
        <v>2.7476555099501199</v>
      </c>
      <c r="AQ81" s="13">
        <v>70.771034942995499</v>
      </c>
      <c r="AR81" s="173">
        <v>1.0426257991116099</v>
      </c>
      <c r="AS81" s="13">
        <v>80.380440539508697</v>
      </c>
      <c r="AT81" s="173">
        <v>2.20840758208718</v>
      </c>
      <c r="AU81" s="13">
        <v>71.966762478102098</v>
      </c>
      <c r="AV81" s="173">
        <v>2.5559853363525602</v>
      </c>
      <c r="AW81" s="13">
        <v>68.236066671290999</v>
      </c>
      <c r="AX81" s="173">
        <v>1.427920052293</v>
      </c>
      <c r="AY81" s="13">
        <v>-12.1443738682177</v>
      </c>
      <c r="AZ81" s="173">
        <v>2.78931066734877</v>
      </c>
      <c r="BA81" s="13">
        <v>45.436765125983399</v>
      </c>
      <c r="BB81" s="173">
        <v>1.3728555479257201</v>
      </c>
      <c r="BC81" s="13">
        <v>52.7507645841889</v>
      </c>
      <c r="BD81" s="173">
        <v>3.1139730653395401</v>
      </c>
      <c r="BE81" s="13">
        <v>44.602568168113002</v>
      </c>
      <c r="BF81" s="173">
        <v>2.6582425152117599</v>
      </c>
      <c r="BG81" s="13">
        <v>43.813441048778401</v>
      </c>
      <c r="BH81" s="173">
        <v>1.73729495453227</v>
      </c>
      <c r="BI81" s="13">
        <v>-8.9373235354105294</v>
      </c>
      <c r="BJ81" s="173">
        <v>3.7433861268708699</v>
      </c>
      <c r="BK81" s="13">
        <v>69.865098730185593</v>
      </c>
      <c r="BL81" s="173">
        <v>1.4520351507201199</v>
      </c>
      <c r="BM81" s="13">
        <v>71.265688513380695</v>
      </c>
      <c r="BN81" s="173">
        <v>2.9180128498412001</v>
      </c>
      <c r="BO81" s="13">
        <v>69.702068131206204</v>
      </c>
      <c r="BP81" s="173">
        <v>2.3901982021829999</v>
      </c>
      <c r="BQ81" s="13">
        <v>69.578962211567102</v>
      </c>
      <c r="BR81" s="173">
        <v>1.88046521962313</v>
      </c>
      <c r="BS81" s="13">
        <v>-1.68672630181364</v>
      </c>
      <c r="BT81" s="173">
        <v>3.5519411651245001</v>
      </c>
      <c r="BU81" s="13">
        <v>64.962121551830805</v>
      </c>
      <c r="BV81" s="173">
        <v>1.27896279768834</v>
      </c>
      <c r="BW81" s="13">
        <v>70.968607220482696</v>
      </c>
      <c r="BX81" s="173">
        <v>2.3913676307266298</v>
      </c>
      <c r="BY81" s="13">
        <v>61.596262628031397</v>
      </c>
      <c r="BZ81" s="173">
        <v>2.5098210939425698</v>
      </c>
      <c r="CA81" s="13">
        <v>64.337829517457905</v>
      </c>
      <c r="CB81" s="173">
        <v>1.6909242794402899</v>
      </c>
      <c r="CC81" s="13">
        <v>-6.63077770302485</v>
      </c>
      <c r="CD81" s="173">
        <v>3.0797989089683999</v>
      </c>
      <c r="CE81" s="13">
        <v>12.040807626764501</v>
      </c>
      <c r="CF81" s="173">
        <v>1.7911091624629001</v>
      </c>
      <c r="CG81" s="13">
        <v>7.6364773880951304</v>
      </c>
      <c r="CH81" s="173">
        <v>1.5913408279660599</v>
      </c>
      <c r="CI81" s="13">
        <v>2.3826795360081698</v>
      </c>
      <c r="CJ81" s="173">
        <v>1.2964416982848299</v>
      </c>
      <c r="CK81" s="13">
        <v>6.7660644394076099</v>
      </c>
      <c r="CL81" s="173">
        <v>1.5218503327627899</v>
      </c>
      <c r="CM81" s="13">
        <v>10.7539613023628</v>
      </c>
      <c r="CN81" s="173">
        <v>1.53140859241141</v>
      </c>
      <c r="CO81" s="13">
        <v>6.3322670265671501</v>
      </c>
      <c r="CP81" s="173">
        <v>1.71494588390115</v>
      </c>
      <c r="CQ81" s="13">
        <v>5.5463560576058297</v>
      </c>
      <c r="CR81" s="173">
        <v>1.8285920011946699</v>
      </c>
      <c r="CS81" s="13">
        <v>9.8470167937878603</v>
      </c>
      <c r="CT81" s="173">
        <v>1.6484747881838799</v>
      </c>
      <c r="CU81" s="15"/>
      <c r="CV81" s="15"/>
      <c r="CW81" s="15"/>
      <c r="CX81" s="15"/>
      <c r="CY81" s="15"/>
      <c r="CZ81" s="15"/>
      <c r="DA81" s="15"/>
      <c r="DB81" s="15"/>
      <c r="DC81" s="15"/>
      <c r="DD81" s="15"/>
      <c r="DE81" s="15"/>
      <c r="DF81" s="15"/>
      <c r="DG81" s="15"/>
      <c r="DH81" s="15"/>
      <c r="DI81" s="15"/>
      <c r="DJ81" s="16"/>
    </row>
    <row r="82" spans="1:114" ht="12.95" customHeight="1" x14ac:dyDescent="0.2">
      <c r="A82" s="2" t="s">
        <v>386</v>
      </c>
      <c r="B82" s="32">
        <v>1</v>
      </c>
      <c r="C82" s="13">
        <v>65.185614953806194</v>
      </c>
      <c r="D82" s="173">
        <v>1.1054510638131601</v>
      </c>
      <c r="E82" s="13">
        <v>67.928802101800898</v>
      </c>
      <c r="F82" s="173">
        <v>4.2059812996885002</v>
      </c>
      <c r="G82" s="13">
        <v>66.065001880791499</v>
      </c>
      <c r="H82" s="173">
        <v>3.3356240973856002</v>
      </c>
      <c r="I82" s="13">
        <v>64.264746742850406</v>
      </c>
      <c r="J82" s="173">
        <v>1.1320521639612799</v>
      </c>
      <c r="K82" s="13">
        <v>-3.6640553589504901</v>
      </c>
      <c r="L82" s="173">
        <v>4.4326194878534899</v>
      </c>
      <c r="M82" s="13">
        <v>70.244811954732995</v>
      </c>
      <c r="N82" s="173">
        <v>1.0174910319124799</v>
      </c>
      <c r="O82" s="13">
        <v>75.893166764715204</v>
      </c>
      <c r="P82" s="173">
        <v>3.7727390300892698</v>
      </c>
      <c r="Q82" s="13">
        <v>72.800741681495794</v>
      </c>
      <c r="R82" s="173">
        <v>2.7885158070104601</v>
      </c>
      <c r="S82" s="13">
        <v>68.728134484878495</v>
      </c>
      <c r="T82" s="173">
        <v>1.1174128862850401</v>
      </c>
      <c r="U82" s="13">
        <v>-7.1650322798366899</v>
      </c>
      <c r="V82" s="173">
        <v>4.0468551621185904</v>
      </c>
      <c r="W82" s="13">
        <v>71.846567504309505</v>
      </c>
      <c r="X82" s="173">
        <v>1.17774675730449</v>
      </c>
      <c r="Y82" s="13">
        <v>73.544082595901102</v>
      </c>
      <c r="Z82" s="173">
        <v>4.9384846814049999</v>
      </c>
      <c r="AA82" s="13">
        <v>74.510363802525703</v>
      </c>
      <c r="AB82" s="173">
        <v>2.9399560947214498</v>
      </c>
      <c r="AC82" s="13">
        <v>70.657465812321604</v>
      </c>
      <c r="AD82" s="173">
        <v>1.1836154628968401</v>
      </c>
      <c r="AE82" s="13">
        <v>-2.8866167835794601</v>
      </c>
      <c r="AF82" s="173">
        <v>5.1026225415642896</v>
      </c>
      <c r="AG82" s="13">
        <v>73.400691825974803</v>
      </c>
      <c r="AH82" s="173">
        <v>1.04301812669946</v>
      </c>
      <c r="AI82" s="13">
        <v>82.599415615267603</v>
      </c>
      <c r="AJ82" s="173">
        <v>3.34667378769046</v>
      </c>
      <c r="AK82" s="13">
        <v>75.178394628466407</v>
      </c>
      <c r="AL82" s="173">
        <v>2.6585194921078501</v>
      </c>
      <c r="AM82" s="13">
        <v>71.285446235225095</v>
      </c>
      <c r="AN82" s="173">
        <v>1.2187224987238101</v>
      </c>
      <c r="AO82" s="13">
        <v>-11.313969380042501</v>
      </c>
      <c r="AP82" s="173">
        <v>3.6825580762649501</v>
      </c>
      <c r="AQ82" s="13">
        <v>64.239653617042094</v>
      </c>
      <c r="AR82" s="173">
        <v>1.33076757789373</v>
      </c>
      <c r="AS82" s="13">
        <v>58.877606464860897</v>
      </c>
      <c r="AT82" s="173">
        <v>4.4413285270970402</v>
      </c>
      <c r="AU82" s="13">
        <v>62.894922464672902</v>
      </c>
      <c r="AV82" s="173">
        <v>3.0551969603493601</v>
      </c>
      <c r="AW82" s="13">
        <v>65.680429222086204</v>
      </c>
      <c r="AX82" s="173">
        <v>1.34246461518635</v>
      </c>
      <c r="AY82" s="13">
        <v>6.80282275722527</v>
      </c>
      <c r="AZ82" s="173">
        <v>4.5092105944938297</v>
      </c>
      <c r="BA82" s="13">
        <v>50.580913779518902</v>
      </c>
      <c r="BB82" s="173">
        <v>1.43812860523641</v>
      </c>
      <c r="BC82" s="13">
        <v>57.263416668526503</v>
      </c>
      <c r="BD82" s="173">
        <v>3.8768261774317501</v>
      </c>
      <c r="BE82" s="13">
        <v>52.573417420886997</v>
      </c>
      <c r="BF82" s="173">
        <v>3.1501133319166801</v>
      </c>
      <c r="BG82" s="13">
        <v>49.132882393218203</v>
      </c>
      <c r="BH82" s="173">
        <v>1.60965597744518</v>
      </c>
      <c r="BI82" s="13">
        <v>-8.13053427530836</v>
      </c>
      <c r="BJ82" s="173">
        <v>4.06990798513747</v>
      </c>
      <c r="BK82" s="13">
        <v>70.935422107685497</v>
      </c>
      <c r="BL82" s="173">
        <v>1.19374405522362</v>
      </c>
      <c r="BM82" s="13">
        <v>70.299349657623793</v>
      </c>
      <c r="BN82" s="173">
        <v>5.0870749587506596</v>
      </c>
      <c r="BO82" s="13">
        <v>72.382418550723102</v>
      </c>
      <c r="BP82" s="173">
        <v>2.6918215427749401</v>
      </c>
      <c r="BQ82" s="13">
        <v>70.473061356054799</v>
      </c>
      <c r="BR82" s="173">
        <v>1.19442722176262</v>
      </c>
      <c r="BS82" s="13">
        <v>0.17371169843096401</v>
      </c>
      <c r="BT82" s="173">
        <v>5.1521256946572596</v>
      </c>
      <c r="BU82" s="13">
        <v>72.933409691235894</v>
      </c>
      <c r="BV82" s="173">
        <v>0.98016154013678203</v>
      </c>
      <c r="BW82" s="13">
        <v>76.461103153449002</v>
      </c>
      <c r="BX82" s="173">
        <v>4.1120212175077899</v>
      </c>
      <c r="BY82" s="13">
        <v>73.193239413354704</v>
      </c>
      <c r="BZ82" s="173">
        <v>2.9013492760528301</v>
      </c>
      <c r="CA82" s="13">
        <v>72.161967065026502</v>
      </c>
      <c r="CB82" s="173">
        <v>1.09422163749969</v>
      </c>
      <c r="CC82" s="13">
        <v>-4.2991360884225296</v>
      </c>
      <c r="CD82" s="173">
        <v>4.3479646815249504</v>
      </c>
      <c r="CE82" s="13">
        <v>7.0302419288762197</v>
      </c>
      <c r="CF82" s="173">
        <v>1.47128439342192</v>
      </c>
      <c r="CG82" s="13">
        <v>5.8987033182618802</v>
      </c>
      <c r="CH82" s="173">
        <v>1.4217743508952601</v>
      </c>
      <c r="CI82" s="13">
        <v>5.39222925908346</v>
      </c>
      <c r="CJ82" s="173">
        <v>1.4851825484998999</v>
      </c>
      <c r="CK82" s="13">
        <v>5.4193272817215803</v>
      </c>
      <c r="CL82" s="173">
        <v>1.47215634173959</v>
      </c>
      <c r="CM82" s="13">
        <v>6.7620736638286898</v>
      </c>
      <c r="CN82" s="173">
        <v>1.72239392599785</v>
      </c>
      <c r="CO82" s="13">
        <v>6.8887012628616304</v>
      </c>
      <c r="CP82" s="173">
        <v>1.8068099488013001</v>
      </c>
      <c r="CQ82" s="13">
        <v>6.1642460957910297</v>
      </c>
      <c r="CR82" s="173">
        <v>1.6068867059314</v>
      </c>
      <c r="CS82" s="13">
        <v>4.59519487942661</v>
      </c>
      <c r="CT82" s="173">
        <v>1.3971495131498399</v>
      </c>
      <c r="CU82" s="15"/>
      <c r="CV82" s="15"/>
      <c r="CW82" s="15"/>
      <c r="CX82" s="15"/>
      <c r="CY82" s="15"/>
      <c r="CZ82" s="15"/>
      <c r="DA82" s="15"/>
      <c r="DB82" s="15"/>
      <c r="DC82" s="15"/>
      <c r="DD82" s="15"/>
      <c r="DE82" s="15"/>
      <c r="DF82" s="15"/>
      <c r="DG82" s="15"/>
      <c r="DH82" s="15"/>
      <c r="DI82" s="15"/>
      <c r="DJ82" s="16"/>
    </row>
    <row r="83" spans="1:114" ht="12.95" customHeight="1" x14ac:dyDescent="0.2">
      <c r="A83" s="2" t="s">
        <v>387</v>
      </c>
      <c r="B83" s="32">
        <v>1</v>
      </c>
      <c r="C83" s="13">
        <v>89.200997626851105</v>
      </c>
      <c r="D83" s="173">
        <v>1.25245970286581</v>
      </c>
      <c r="E83" s="13">
        <v>92.569328254885505</v>
      </c>
      <c r="F83" s="173">
        <v>1.47210520902391</v>
      </c>
      <c r="G83" s="13">
        <v>89.369014400232103</v>
      </c>
      <c r="H83" s="173">
        <v>1.5427926956567499</v>
      </c>
      <c r="I83" s="13">
        <v>87.631968616187805</v>
      </c>
      <c r="J83" s="173">
        <v>1.8533638274295701</v>
      </c>
      <c r="K83" s="13">
        <v>-4.9373596386977896</v>
      </c>
      <c r="L83" s="173">
        <v>2.33738912264872</v>
      </c>
      <c r="M83" s="13">
        <v>91.120052606331697</v>
      </c>
      <c r="N83" s="173">
        <v>0.93434234162952101</v>
      </c>
      <c r="O83" s="13">
        <v>94.732113784439093</v>
      </c>
      <c r="P83" s="173">
        <v>1.12268957761007</v>
      </c>
      <c r="Q83" s="13">
        <v>90.560571414249907</v>
      </c>
      <c r="R83" s="173">
        <v>1.3233937796502699</v>
      </c>
      <c r="S83" s="13">
        <v>89.918155203435305</v>
      </c>
      <c r="T83" s="173">
        <v>1.3906405686900201</v>
      </c>
      <c r="U83" s="13">
        <v>-4.8139585810038197</v>
      </c>
      <c r="V83" s="173">
        <v>1.7457043955238001</v>
      </c>
      <c r="W83" s="13">
        <v>93.136698625404307</v>
      </c>
      <c r="X83" s="173">
        <v>0.86837657381990996</v>
      </c>
      <c r="Y83" s="13">
        <v>95.636403888059903</v>
      </c>
      <c r="Z83" s="173">
        <v>1.1373629194591399</v>
      </c>
      <c r="AA83" s="13">
        <v>92.496921192345198</v>
      </c>
      <c r="AB83" s="173">
        <v>1.5986174037951599</v>
      </c>
      <c r="AC83" s="13">
        <v>92.665296683269005</v>
      </c>
      <c r="AD83" s="173">
        <v>1.14225525801095</v>
      </c>
      <c r="AE83" s="13">
        <v>-2.9711072047909499</v>
      </c>
      <c r="AF83" s="173">
        <v>1.6669566402150899</v>
      </c>
      <c r="AG83" s="13">
        <v>88.360704051858605</v>
      </c>
      <c r="AH83" s="173">
        <v>1.1405356850874599</v>
      </c>
      <c r="AI83" s="13">
        <v>91.237255064813297</v>
      </c>
      <c r="AJ83" s="173">
        <v>1.3597905329973199</v>
      </c>
      <c r="AK83" s="13">
        <v>87.383927451385802</v>
      </c>
      <c r="AL83" s="173">
        <v>1.6948551884679299</v>
      </c>
      <c r="AM83" s="13">
        <v>87.663477563017693</v>
      </c>
      <c r="AN83" s="173">
        <v>1.59093541359635</v>
      </c>
      <c r="AO83" s="13">
        <v>-3.5737775017956501</v>
      </c>
      <c r="AP83" s="173">
        <v>1.8627615581714401</v>
      </c>
      <c r="AQ83" s="13">
        <v>81.262242768540901</v>
      </c>
      <c r="AR83" s="173">
        <v>1.53557043873614</v>
      </c>
      <c r="AS83" s="13">
        <v>82.4993819776885</v>
      </c>
      <c r="AT83" s="173">
        <v>2.38019282659176</v>
      </c>
      <c r="AU83" s="13">
        <v>80.788610996281605</v>
      </c>
      <c r="AV83" s="173">
        <v>1.6550383030226701</v>
      </c>
      <c r="AW83" s="13">
        <v>80.952734050331998</v>
      </c>
      <c r="AX83" s="173">
        <v>2.4391997340121998</v>
      </c>
      <c r="AY83" s="13">
        <v>-1.54664792735646</v>
      </c>
      <c r="AZ83" s="173">
        <v>2.9999166532216801</v>
      </c>
      <c r="BA83" s="13">
        <v>83.001894701750501</v>
      </c>
      <c r="BB83" s="173">
        <v>1.0889913465388901</v>
      </c>
      <c r="BC83" s="13">
        <v>84.075115624279704</v>
      </c>
      <c r="BD83" s="173">
        <v>1.8445514106498799</v>
      </c>
      <c r="BE83" s="13">
        <v>82.916165038573894</v>
      </c>
      <c r="BF83" s="173">
        <v>2.0740558766056698</v>
      </c>
      <c r="BG83" s="13">
        <v>82.226896481504198</v>
      </c>
      <c r="BH83" s="173">
        <v>1.77137580518988</v>
      </c>
      <c r="BI83" s="13">
        <v>-1.8482191427755099</v>
      </c>
      <c r="BJ83" s="173">
        <v>2.7518362319025398</v>
      </c>
      <c r="BK83" s="13">
        <v>87.0283225400931</v>
      </c>
      <c r="BL83" s="173">
        <v>1.27697810028418</v>
      </c>
      <c r="BM83" s="13">
        <v>89.507612284177796</v>
      </c>
      <c r="BN83" s="173">
        <v>1.8233056181595599</v>
      </c>
      <c r="BO83" s="13">
        <v>87.350779901905696</v>
      </c>
      <c r="BP83" s="173">
        <v>1.6991895654242899</v>
      </c>
      <c r="BQ83" s="13">
        <v>85.813029172862201</v>
      </c>
      <c r="BR83" s="173">
        <v>1.92959472260566</v>
      </c>
      <c r="BS83" s="13">
        <v>-3.69458311131558</v>
      </c>
      <c r="BT83" s="173">
        <v>2.6593552419662698</v>
      </c>
      <c r="BU83" s="13">
        <v>86.220233567769796</v>
      </c>
      <c r="BV83" s="173">
        <v>1.3268898060074701</v>
      </c>
      <c r="BW83" s="13">
        <v>89.023987297965306</v>
      </c>
      <c r="BX83" s="173">
        <v>1.58026420752772</v>
      </c>
      <c r="BY83" s="13">
        <v>83.961762359559302</v>
      </c>
      <c r="BZ83" s="173">
        <v>2.2111449842005602</v>
      </c>
      <c r="CA83" s="13">
        <v>86.4891873241843</v>
      </c>
      <c r="CB83" s="173">
        <v>1.8027368183093999</v>
      </c>
      <c r="CC83" s="13">
        <v>-2.5347999737809599</v>
      </c>
      <c r="CD83" s="173">
        <v>2.3391824691407499</v>
      </c>
      <c r="CE83" s="13">
        <v>2.6471089233384202</v>
      </c>
      <c r="CF83" s="173">
        <v>1.7574604636996101</v>
      </c>
      <c r="CG83" s="13">
        <v>-0.182401155115471</v>
      </c>
      <c r="CH83" s="173">
        <v>1.5198198662984399</v>
      </c>
      <c r="CI83" s="13">
        <v>-0.30239730905587697</v>
      </c>
      <c r="CJ83" s="173">
        <v>1.2340380614117601</v>
      </c>
      <c r="CK83" s="13">
        <v>2.6859890405317102</v>
      </c>
      <c r="CL83" s="173">
        <v>1.7907565056539001</v>
      </c>
      <c r="CM83" s="13">
        <v>-0.80251717144712098</v>
      </c>
      <c r="CN83" s="173">
        <v>2.0252428294395202</v>
      </c>
      <c r="CO83" s="13">
        <v>8.1470789339945796E-2</v>
      </c>
      <c r="CP83" s="173">
        <v>1.73321856048378</v>
      </c>
      <c r="CQ83" s="13">
        <v>-0.52840255735756603</v>
      </c>
      <c r="CR83" s="173">
        <v>1.6958391583825501</v>
      </c>
      <c r="CS83" s="13">
        <v>-0.53922047167299103</v>
      </c>
      <c r="CT83" s="173">
        <v>1.81766563496449</v>
      </c>
      <c r="CU83" s="15"/>
      <c r="CV83" s="15"/>
      <c r="CW83" s="15"/>
      <c r="CX83" s="15"/>
      <c r="CY83" s="15"/>
      <c r="CZ83" s="15"/>
      <c r="DA83" s="15"/>
      <c r="DB83" s="15"/>
      <c r="DC83" s="15"/>
      <c r="DD83" s="15"/>
      <c r="DE83" s="15"/>
      <c r="DF83" s="15"/>
      <c r="DG83" s="15"/>
      <c r="DH83" s="15"/>
      <c r="DI83" s="15"/>
      <c r="DJ83" s="16"/>
    </row>
    <row r="84" spans="1:114" ht="12.95" customHeight="1" x14ac:dyDescent="0.2">
      <c r="A84" s="33" t="s">
        <v>398</v>
      </c>
      <c r="B84" s="34">
        <v>1</v>
      </c>
      <c r="C84" s="46">
        <v>75.9686656893399</v>
      </c>
      <c r="D84" s="177">
        <v>0.327028473993074</v>
      </c>
      <c r="E84" s="46">
        <v>81.460220624280296</v>
      </c>
      <c r="F84" s="177">
        <v>0.77306965571939401</v>
      </c>
      <c r="G84" s="46">
        <v>75.8876137454738</v>
      </c>
      <c r="H84" s="177">
        <v>0.72508979928686501</v>
      </c>
      <c r="I84" s="46">
        <v>74.391568277242698</v>
      </c>
      <c r="J84" s="177">
        <v>0.409120232132126</v>
      </c>
      <c r="K84" s="46">
        <v>-7.0686523470376796</v>
      </c>
      <c r="L84" s="177">
        <v>0.86568346527668905</v>
      </c>
      <c r="M84" s="46">
        <v>79.856880817275396</v>
      </c>
      <c r="N84" s="177">
        <v>0.295380396617409</v>
      </c>
      <c r="O84" s="46">
        <v>86.554176297324304</v>
      </c>
      <c r="P84" s="177">
        <v>0.66801610516142895</v>
      </c>
      <c r="Q84" s="46">
        <v>80.768382626880296</v>
      </c>
      <c r="R84" s="177">
        <v>0.66707254917918102</v>
      </c>
      <c r="S84" s="46">
        <v>77.846078764320197</v>
      </c>
      <c r="T84" s="177">
        <v>0.381625407066783</v>
      </c>
      <c r="U84" s="46">
        <v>-8.7080975330041301</v>
      </c>
      <c r="V84" s="177">
        <v>0.77894519762404701</v>
      </c>
      <c r="W84" s="46">
        <v>79.157357314689307</v>
      </c>
      <c r="X84" s="177">
        <v>0.30278043232864199</v>
      </c>
      <c r="Y84" s="46">
        <v>81.409097141976105</v>
      </c>
      <c r="Z84" s="177">
        <v>0.77452907540240001</v>
      </c>
      <c r="AA84" s="46">
        <v>77.604215084273207</v>
      </c>
      <c r="AB84" s="177">
        <v>0.72269521621039701</v>
      </c>
      <c r="AC84" s="46">
        <v>78.651408089477897</v>
      </c>
      <c r="AD84" s="177">
        <v>0.37506379238688398</v>
      </c>
      <c r="AE84" s="46">
        <v>-2.7576890524981499</v>
      </c>
      <c r="AF84" s="177">
        <v>0.86425232745773395</v>
      </c>
      <c r="AG84" s="46">
        <v>75.173208378031106</v>
      </c>
      <c r="AH84" s="177">
        <v>0.30710443101277501</v>
      </c>
      <c r="AI84" s="46">
        <v>83.757221102958894</v>
      </c>
      <c r="AJ84" s="177">
        <v>0.70061058906276197</v>
      </c>
      <c r="AK84" s="46">
        <v>75.25684080373</v>
      </c>
      <c r="AL84" s="177">
        <v>0.70436518601763798</v>
      </c>
      <c r="AM84" s="46">
        <v>72.786691509577295</v>
      </c>
      <c r="AN84" s="177">
        <v>0.40692858770961099</v>
      </c>
      <c r="AO84" s="46">
        <v>-10.970529593381601</v>
      </c>
      <c r="AP84" s="177">
        <v>0.82229281202284499</v>
      </c>
      <c r="AQ84" s="46">
        <v>64.569742502842502</v>
      </c>
      <c r="AR84" s="177">
        <v>0.37490952726202098</v>
      </c>
      <c r="AS84" s="46">
        <v>66.668706289806707</v>
      </c>
      <c r="AT84" s="177">
        <v>0.91761700114816303</v>
      </c>
      <c r="AU84" s="46">
        <v>63.084313094265099</v>
      </c>
      <c r="AV84" s="177">
        <v>0.82717479678211603</v>
      </c>
      <c r="AW84" s="46">
        <v>64.326941354352101</v>
      </c>
      <c r="AX84" s="177">
        <v>0.49136872532472797</v>
      </c>
      <c r="AY84" s="46">
        <v>-2.3417649354545498</v>
      </c>
      <c r="AZ84" s="177">
        <v>1.03714276557649</v>
      </c>
      <c r="BA84" s="46">
        <v>46.275713288689403</v>
      </c>
      <c r="BB84" s="177">
        <v>0.39224882935102201</v>
      </c>
      <c r="BC84" s="46">
        <v>50.382883711507901</v>
      </c>
      <c r="BD84" s="177">
        <v>0.91319659019661503</v>
      </c>
      <c r="BE84" s="46">
        <v>46.497095541381299</v>
      </c>
      <c r="BF84" s="177">
        <v>0.87205901160764199</v>
      </c>
      <c r="BG84" s="46">
        <v>44.888097627788099</v>
      </c>
      <c r="BH84" s="177">
        <v>0.48240143556312098</v>
      </c>
      <c r="BI84" s="46">
        <v>-5.4947860837198101</v>
      </c>
      <c r="BJ84" s="177">
        <v>1.01642182588079</v>
      </c>
      <c r="BK84" s="46">
        <v>64.135795684560904</v>
      </c>
      <c r="BL84" s="177">
        <v>0.37623552639032098</v>
      </c>
      <c r="BM84" s="46">
        <v>66.291228974798202</v>
      </c>
      <c r="BN84" s="177">
        <v>0.88317215923509396</v>
      </c>
      <c r="BO84" s="46">
        <v>64.787308743217693</v>
      </c>
      <c r="BP84" s="177">
        <v>0.78874140036978302</v>
      </c>
      <c r="BQ84" s="46">
        <v>63.014014882593898</v>
      </c>
      <c r="BR84" s="177">
        <v>0.46679738030858903</v>
      </c>
      <c r="BS84" s="46">
        <v>-3.2772140922042299</v>
      </c>
      <c r="BT84" s="177">
        <v>0.99257922265675103</v>
      </c>
      <c r="BU84" s="46">
        <v>69.293472044082506</v>
      </c>
      <c r="BV84" s="177">
        <v>0.34409226216557798</v>
      </c>
      <c r="BW84" s="46">
        <v>73.675493135066603</v>
      </c>
      <c r="BX84" s="177">
        <v>0.83427444654999605</v>
      </c>
      <c r="BY84" s="46">
        <v>67.6866007805083</v>
      </c>
      <c r="BZ84" s="177">
        <v>0.78601702376271898</v>
      </c>
      <c r="CA84" s="46">
        <v>68.405763396521195</v>
      </c>
      <c r="CB84" s="177">
        <v>0.42568334385966999</v>
      </c>
      <c r="CC84" s="46">
        <v>-5.2697297385453901</v>
      </c>
      <c r="CD84" s="177">
        <v>0.94187855798414399</v>
      </c>
      <c r="CE84" s="46">
        <v>7.6231520138335096</v>
      </c>
      <c r="CF84" s="177">
        <v>0.457991076197934</v>
      </c>
      <c r="CG84" s="46">
        <v>5.9504855065945002</v>
      </c>
      <c r="CH84" s="177">
        <v>0.44010646594046998</v>
      </c>
      <c r="CI84" s="46">
        <v>4.4172674885379699</v>
      </c>
      <c r="CJ84" s="177">
        <v>0.43504297833175498</v>
      </c>
      <c r="CK84" s="46">
        <v>6.1684066917111497</v>
      </c>
      <c r="CL84" s="177">
        <v>0.487904364416473</v>
      </c>
      <c r="CM84" s="46">
        <v>7.1265131840106104</v>
      </c>
      <c r="CN84" s="177">
        <v>0.51356026903630103</v>
      </c>
      <c r="CO84" s="46">
        <v>3.8152180774309401</v>
      </c>
      <c r="CP84" s="177">
        <v>0.52305366441322798</v>
      </c>
      <c r="CQ84" s="46">
        <v>-1.6742191028984399</v>
      </c>
      <c r="CR84" s="177">
        <v>0.51572746912006295</v>
      </c>
      <c r="CS84" s="46">
        <v>8.4748399981340903</v>
      </c>
      <c r="CT84" s="177">
        <v>0.48509342253253701</v>
      </c>
      <c r="CU84" s="15"/>
      <c r="CV84" s="15"/>
      <c r="CW84" s="15"/>
      <c r="CX84" s="15"/>
      <c r="CY84" s="15"/>
      <c r="CZ84" s="15"/>
      <c r="DA84" s="15"/>
      <c r="DB84" s="15"/>
      <c r="DC84" s="15"/>
      <c r="DD84" s="15"/>
      <c r="DE84" s="15"/>
      <c r="DF84" s="15"/>
      <c r="DG84" s="15"/>
      <c r="DH84" s="15"/>
      <c r="DI84" s="15"/>
      <c r="DJ84" s="16"/>
    </row>
    <row r="85" spans="1:114" ht="12.95" customHeight="1" x14ac:dyDescent="0.2">
      <c r="A85" s="2" t="s">
        <v>106</v>
      </c>
      <c r="B85" s="32">
        <v>1</v>
      </c>
      <c r="C85" s="13">
        <v>54.339462443686102</v>
      </c>
      <c r="D85" s="173">
        <v>1.43967296927154</v>
      </c>
      <c r="E85" s="13">
        <v>63.909502528811302</v>
      </c>
      <c r="F85" s="173">
        <v>3.3736041028452699</v>
      </c>
      <c r="G85" s="13">
        <v>53.718152981452597</v>
      </c>
      <c r="H85" s="173">
        <v>3.1480280804260499</v>
      </c>
      <c r="I85" s="13">
        <v>51.8262246877173</v>
      </c>
      <c r="J85" s="173">
        <v>1.92608783312413</v>
      </c>
      <c r="K85" s="13">
        <v>-12.083277841094</v>
      </c>
      <c r="L85" s="173">
        <v>3.9209175156393998</v>
      </c>
      <c r="M85" s="13">
        <v>64.649836887296104</v>
      </c>
      <c r="N85" s="173">
        <v>1.41887223219978</v>
      </c>
      <c r="O85" s="13">
        <v>81.518814511195799</v>
      </c>
      <c r="P85" s="173">
        <v>2.8179463228103998</v>
      </c>
      <c r="Q85" s="13">
        <v>68.657201726905697</v>
      </c>
      <c r="R85" s="173">
        <v>3.1016216623330402</v>
      </c>
      <c r="S85" s="13">
        <v>58.484452756203098</v>
      </c>
      <c r="T85" s="173">
        <v>1.7311349014398301</v>
      </c>
      <c r="U85" s="13">
        <v>-23.034361754992801</v>
      </c>
      <c r="V85" s="173">
        <v>3.5040199415332198</v>
      </c>
      <c r="W85" s="13">
        <v>59.3696409563251</v>
      </c>
      <c r="X85" s="173">
        <v>1.62695611918682</v>
      </c>
      <c r="Y85" s="13">
        <v>64.431809265324802</v>
      </c>
      <c r="Z85" s="173">
        <v>3.40542082135355</v>
      </c>
      <c r="AA85" s="13">
        <v>57.522501134929399</v>
      </c>
      <c r="AB85" s="173">
        <v>3.5900005092045202</v>
      </c>
      <c r="AC85" s="13">
        <v>58.069281525148803</v>
      </c>
      <c r="AD85" s="173">
        <v>2.0938731586067698</v>
      </c>
      <c r="AE85" s="13">
        <v>-6.3625277401760396</v>
      </c>
      <c r="AF85" s="173">
        <v>3.8220440033214298</v>
      </c>
      <c r="AG85" s="13">
        <v>60.277958361440398</v>
      </c>
      <c r="AH85" s="173">
        <v>1.6457432935738301</v>
      </c>
      <c r="AI85" s="13">
        <v>78.435917307869701</v>
      </c>
      <c r="AJ85" s="173">
        <v>2.7553106198331698</v>
      </c>
      <c r="AK85" s="13">
        <v>60.590738109415803</v>
      </c>
      <c r="AL85" s="173">
        <v>3.39902552407109</v>
      </c>
      <c r="AM85" s="13">
        <v>54.598236519517599</v>
      </c>
      <c r="AN85" s="173">
        <v>2.1966243308712201</v>
      </c>
      <c r="AO85" s="13">
        <v>-23.837680788352099</v>
      </c>
      <c r="AP85" s="173">
        <v>3.2179165931183298</v>
      </c>
      <c r="AQ85" s="13">
        <v>59.587661838241402</v>
      </c>
      <c r="AR85" s="173">
        <v>1.5820767449148401</v>
      </c>
      <c r="AS85" s="13">
        <v>64.613503462868593</v>
      </c>
      <c r="AT85" s="173">
        <v>3.0063490410212199</v>
      </c>
      <c r="AU85" s="13">
        <v>55.365294919316703</v>
      </c>
      <c r="AV85" s="173">
        <v>2.8971265702996698</v>
      </c>
      <c r="AW85" s="13">
        <v>59.206438884736997</v>
      </c>
      <c r="AX85" s="173">
        <v>2.0616620752796502</v>
      </c>
      <c r="AY85" s="13">
        <v>-5.4070645781315898</v>
      </c>
      <c r="AZ85" s="173">
        <v>3.3630336239382599</v>
      </c>
      <c r="BA85" s="13">
        <v>31.9660978817227</v>
      </c>
      <c r="BB85" s="173">
        <v>1.81284370446871</v>
      </c>
      <c r="BC85" s="13">
        <v>38.334184656683703</v>
      </c>
      <c r="BD85" s="173">
        <v>3.1648036656682801</v>
      </c>
      <c r="BE85" s="13">
        <v>31.3992442626291</v>
      </c>
      <c r="BF85" s="173">
        <v>3.4899790168298201</v>
      </c>
      <c r="BG85" s="13">
        <v>29.942265968620401</v>
      </c>
      <c r="BH85" s="173">
        <v>2.1656743021111602</v>
      </c>
      <c r="BI85" s="13">
        <v>-8.3919186880632708</v>
      </c>
      <c r="BJ85" s="173">
        <v>3.29383740997983</v>
      </c>
      <c r="BK85" s="13">
        <v>47.495059389092702</v>
      </c>
      <c r="BL85" s="173">
        <v>1.4660236772552699</v>
      </c>
      <c r="BM85" s="13">
        <v>50.246451469303899</v>
      </c>
      <c r="BN85" s="173">
        <v>3.3325555083043801</v>
      </c>
      <c r="BO85" s="13">
        <v>45.966436478524798</v>
      </c>
      <c r="BP85" s="173">
        <v>3.2604603499608098</v>
      </c>
      <c r="BQ85" s="13">
        <v>46.987719983228303</v>
      </c>
      <c r="BR85" s="173">
        <v>1.96859314571313</v>
      </c>
      <c r="BS85" s="13">
        <v>-3.2587314860755598</v>
      </c>
      <c r="BT85" s="173">
        <v>3.86045123508692</v>
      </c>
      <c r="BU85" s="13">
        <v>52.720091914357504</v>
      </c>
      <c r="BV85" s="173">
        <v>1.6868898739785601</v>
      </c>
      <c r="BW85" s="13">
        <v>61.387323979936902</v>
      </c>
      <c r="BX85" s="173">
        <v>3.0664412752282599</v>
      </c>
      <c r="BY85" s="13">
        <v>48.011280214423302</v>
      </c>
      <c r="BZ85" s="173">
        <v>3.5808827184799199</v>
      </c>
      <c r="CA85" s="13">
        <v>51.401365270742801</v>
      </c>
      <c r="CB85" s="173">
        <v>1.93062435122988</v>
      </c>
      <c r="CC85" s="13">
        <v>-9.9859587091941204</v>
      </c>
      <c r="CD85" s="173">
        <v>3.0142710277495199</v>
      </c>
      <c r="CE85" s="13">
        <v>4.6851365558583202</v>
      </c>
      <c r="CF85" s="173">
        <v>2.10032619579846</v>
      </c>
      <c r="CG85" s="13">
        <v>8.1130469887045802</v>
      </c>
      <c r="CH85" s="173">
        <v>2.0132136037125199</v>
      </c>
      <c r="CI85" s="13">
        <v>5.4939126107960501</v>
      </c>
      <c r="CJ85" s="173">
        <v>2.1592655068019901</v>
      </c>
      <c r="CK85" s="13">
        <v>8.6479145365677503</v>
      </c>
      <c r="CL85" s="173">
        <v>2.5744283926290201</v>
      </c>
      <c r="CM85" s="13">
        <v>11.8816383879472</v>
      </c>
      <c r="CN85" s="173">
        <v>2.2483877545811901</v>
      </c>
      <c r="CO85" s="13">
        <v>6.1484467523174198</v>
      </c>
      <c r="CP85" s="173">
        <v>2.3968185558825899</v>
      </c>
      <c r="CQ85" s="13">
        <v>-5.9333840152873902</v>
      </c>
      <c r="CR85" s="173">
        <v>2.0091574057839101</v>
      </c>
      <c r="CS85" s="13">
        <v>14.938027418702299</v>
      </c>
      <c r="CT85" s="173">
        <v>2.4291438485728798</v>
      </c>
      <c r="CU85" s="15"/>
      <c r="CV85" s="15"/>
      <c r="CW85" s="15"/>
      <c r="CX85" s="15"/>
      <c r="CY85" s="15"/>
      <c r="CZ85" s="15"/>
      <c r="DA85" s="15"/>
      <c r="DB85" s="15"/>
      <c r="DC85" s="15"/>
      <c r="DD85" s="15"/>
      <c r="DE85" s="15"/>
      <c r="DF85" s="15"/>
      <c r="DG85" s="15"/>
      <c r="DH85" s="15"/>
      <c r="DI85" s="15"/>
      <c r="DJ85" s="16"/>
    </row>
    <row r="86" spans="1:114" ht="12.95" customHeight="1" x14ac:dyDescent="0.2">
      <c r="A86" s="2" t="s">
        <v>395</v>
      </c>
      <c r="B86" s="32">
        <v>1</v>
      </c>
      <c r="C86" s="13">
        <v>72.037343047878593</v>
      </c>
      <c r="D86" s="173">
        <v>1.82259316783919</v>
      </c>
      <c r="E86" s="13">
        <v>75.482076545264604</v>
      </c>
      <c r="F86" s="173">
        <v>3.7483389497808099</v>
      </c>
      <c r="G86" s="13">
        <v>69.643014447398897</v>
      </c>
      <c r="H86" s="173">
        <v>4.1601563292937902</v>
      </c>
      <c r="I86" s="13">
        <v>71.236348337138594</v>
      </c>
      <c r="J86" s="173">
        <v>2.4081616039834</v>
      </c>
      <c r="K86" s="13">
        <v>-4.2457282081260797</v>
      </c>
      <c r="L86" s="173">
        <v>4.3699643510276598</v>
      </c>
      <c r="M86" s="13">
        <v>82.637124200037704</v>
      </c>
      <c r="N86" s="173">
        <v>1.5486518127603199</v>
      </c>
      <c r="O86" s="13">
        <v>84.729946504233098</v>
      </c>
      <c r="P86" s="173">
        <v>2.5476220880963401</v>
      </c>
      <c r="Q86" s="13">
        <v>83.181455052746799</v>
      </c>
      <c r="R86" s="173">
        <v>3.1046257038784399</v>
      </c>
      <c r="S86" s="13">
        <v>81.703822660613099</v>
      </c>
      <c r="T86" s="173">
        <v>2.02605344884604</v>
      </c>
      <c r="U86" s="13">
        <v>-3.0261238436200402</v>
      </c>
      <c r="V86" s="173">
        <v>3.0119740334863399</v>
      </c>
      <c r="W86" s="13">
        <v>67.905079523326407</v>
      </c>
      <c r="X86" s="173">
        <v>1.9407392170967299</v>
      </c>
      <c r="Y86" s="13">
        <v>62.261818785007698</v>
      </c>
      <c r="Z86" s="173">
        <v>3.9281502711971901</v>
      </c>
      <c r="AA86" s="13">
        <v>68.749986970456206</v>
      </c>
      <c r="AB86" s="173">
        <v>4.072987732783</v>
      </c>
      <c r="AC86" s="13">
        <v>70.165840768716905</v>
      </c>
      <c r="AD86" s="173">
        <v>2.6263479257146098</v>
      </c>
      <c r="AE86" s="13">
        <v>7.9040219837092103</v>
      </c>
      <c r="AF86" s="173">
        <v>4.7595394086936196</v>
      </c>
      <c r="AG86" s="13">
        <v>76.397325295317401</v>
      </c>
      <c r="AH86" s="173">
        <v>1.8858077043789501</v>
      </c>
      <c r="AI86" s="13">
        <v>87.186660922130898</v>
      </c>
      <c r="AJ86" s="173">
        <v>2.4983479758312099</v>
      </c>
      <c r="AK86" s="13">
        <v>75.360179312567098</v>
      </c>
      <c r="AL86" s="173">
        <v>4.5935000246718802</v>
      </c>
      <c r="AM86" s="13">
        <v>72.175364844193695</v>
      </c>
      <c r="AN86" s="173">
        <v>2.6889159650910801</v>
      </c>
      <c r="AO86" s="13">
        <v>-15.0112960779372</v>
      </c>
      <c r="AP86" s="173">
        <v>3.40066963645301</v>
      </c>
      <c r="AQ86" s="13">
        <v>70.092546474709593</v>
      </c>
      <c r="AR86" s="173">
        <v>1.87276355238996</v>
      </c>
      <c r="AS86" s="13">
        <v>70.143445444747897</v>
      </c>
      <c r="AT86" s="173">
        <v>4.0874147454028398</v>
      </c>
      <c r="AU86" s="13">
        <v>73.235043733134802</v>
      </c>
      <c r="AV86" s="173">
        <v>5.0913569030683297</v>
      </c>
      <c r="AW86" s="13">
        <v>68.928554035596207</v>
      </c>
      <c r="AX86" s="173">
        <v>2.6599207200396</v>
      </c>
      <c r="AY86" s="13">
        <v>-1.21489140915173</v>
      </c>
      <c r="AZ86" s="173">
        <v>5.4046049358002897</v>
      </c>
      <c r="BA86" s="13">
        <v>26.546076248264001</v>
      </c>
      <c r="BB86" s="173">
        <v>2.0301856129130802</v>
      </c>
      <c r="BC86" s="13">
        <v>27.057100069539601</v>
      </c>
      <c r="BD86" s="173">
        <v>3.4594569666561799</v>
      </c>
      <c r="BE86" s="13">
        <v>26.082923616120699</v>
      </c>
      <c r="BF86" s="173">
        <v>4.4190176769440503</v>
      </c>
      <c r="BG86" s="13">
        <v>26.5702413308952</v>
      </c>
      <c r="BH86" s="173">
        <v>2.5107498039601501</v>
      </c>
      <c r="BI86" s="13">
        <v>-0.486858738644457</v>
      </c>
      <c r="BJ86" s="173">
        <v>3.85913929074743</v>
      </c>
      <c r="BK86" s="13">
        <v>37.776883154827203</v>
      </c>
      <c r="BL86" s="173">
        <v>1.9912412225440701</v>
      </c>
      <c r="BM86" s="13">
        <v>39.842254527505403</v>
      </c>
      <c r="BN86" s="173">
        <v>3.8698873649163201</v>
      </c>
      <c r="BO86" s="13">
        <v>37.452289087359702</v>
      </c>
      <c r="BP86" s="173">
        <v>5.4277960442369704</v>
      </c>
      <c r="BQ86" s="13">
        <v>38.154946201726098</v>
      </c>
      <c r="BR86" s="173">
        <v>2.8304986792696201</v>
      </c>
      <c r="BS86" s="13">
        <v>-1.6873083257793</v>
      </c>
      <c r="BT86" s="173">
        <v>5.08723000731423</v>
      </c>
      <c r="BU86" s="13">
        <v>67.679796829448307</v>
      </c>
      <c r="BV86" s="173">
        <v>1.82958524840772</v>
      </c>
      <c r="BW86" s="13">
        <v>70.417612942556204</v>
      </c>
      <c r="BX86" s="173">
        <v>4.0034204567198897</v>
      </c>
      <c r="BY86" s="13">
        <v>74.338389081080095</v>
      </c>
      <c r="BZ86" s="173">
        <v>4.8434713736579198</v>
      </c>
      <c r="CA86" s="13">
        <v>64.721572100010505</v>
      </c>
      <c r="CB86" s="173">
        <v>2.6335449489512199</v>
      </c>
      <c r="CC86" s="13">
        <v>-5.6960408425457603</v>
      </c>
      <c r="CD86" s="173">
        <v>4.8162694817475398</v>
      </c>
      <c r="CE86" s="13">
        <v>15.814945243399</v>
      </c>
      <c r="CF86" s="173">
        <v>2.92122517168354</v>
      </c>
      <c r="CG86" s="13">
        <v>15.083197475371501</v>
      </c>
      <c r="CH86" s="173">
        <v>2.9155501375477302</v>
      </c>
      <c r="CI86" s="13">
        <v>10.2033723402681</v>
      </c>
      <c r="CJ86" s="173">
        <v>3.0691943754944102</v>
      </c>
      <c r="CK86" s="13">
        <v>9.25758276846652</v>
      </c>
      <c r="CL86" s="173">
        <v>3.2392818483964101</v>
      </c>
      <c r="CM86" s="13">
        <v>26.859396183411899</v>
      </c>
      <c r="CN86" s="173">
        <v>2.9778649399492001</v>
      </c>
      <c r="CO86" s="13">
        <v>7.8526331038000201</v>
      </c>
      <c r="CP86" s="173">
        <v>2.9530707089695101</v>
      </c>
      <c r="CQ86" s="13">
        <v>5.8509221878015696</v>
      </c>
      <c r="CR86" s="173">
        <v>3.3988537992144598</v>
      </c>
      <c r="CS86" s="13">
        <v>24.1677207195515</v>
      </c>
      <c r="CT86" s="173">
        <v>2.8225121974848602</v>
      </c>
      <c r="CU86" s="15"/>
      <c r="CV86" s="15"/>
      <c r="CW86" s="15"/>
      <c r="CX86" s="15"/>
      <c r="CY86" s="15"/>
      <c r="CZ86" s="15"/>
      <c r="DA86" s="15"/>
      <c r="DB86" s="15"/>
      <c r="DC86" s="15"/>
      <c r="DD86" s="15"/>
      <c r="DE86" s="15"/>
      <c r="DF86" s="15"/>
      <c r="DG86" s="15"/>
      <c r="DH86" s="15"/>
      <c r="DI86" s="15"/>
      <c r="DJ86" s="16"/>
    </row>
    <row r="87" spans="1:114" ht="12.95" customHeight="1" x14ac:dyDescent="0.2">
      <c r="A87" s="3" t="s">
        <v>396</v>
      </c>
      <c r="B87" s="36">
        <v>1</v>
      </c>
      <c r="C87" s="28">
        <v>84.255076423437998</v>
      </c>
      <c r="D87" s="178">
        <v>1.51817588164739</v>
      </c>
      <c r="E87" s="28">
        <v>86.116163314097406</v>
      </c>
      <c r="F87" s="178">
        <v>3.2874638093020598</v>
      </c>
      <c r="G87" s="28">
        <v>89.613645338097399</v>
      </c>
      <c r="H87" s="178">
        <v>3.0936499595152198</v>
      </c>
      <c r="I87" s="28">
        <v>82.016919071994593</v>
      </c>
      <c r="J87" s="178">
        <v>1.96435385072719</v>
      </c>
      <c r="K87" s="28">
        <v>-4.0992442421028397</v>
      </c>
      <c r="L87" s="178">
        <v>3.8576810646233701</v>
      </c>
      <c r="M87" s="28">
        <v>79.647063381377905</v>
      </c>
      <c r="N87" s="178">
        <v>1.8582419554251901</v>
      </c>
      <c r="O87" s="28">
        <v>84.894629719673603</v>
      </c>
      <c r="P87" s="178">
        <v>3.3880581945127899</v>
      </c>
      <c r="Q87" s="28">
        <v>85.008349658227104</v>
      </c>
      <c r="R87" s="178">
        <v>3.3001349883943498</v>
      </c>
      <c r="S87" s="28">
        <v>76.542424350648005</v>
      </c>
      <c r="T87" s="178">
        <v>2.5435926811560901</v>
      </c>
      <c r="U87" s="28">
        <v>-8.3522053690256097</v>
      </c>
      <c r="V87" s="178">
        <v>4.4015704908774396</v>
      </c>
      <c r="W87" s="28">
        <v>79.085742274110601</v>
      </c>
      <c r="X87" s="178">
        <v>1.42406561031254</v>
      </c>
      <c r="Y87" s="28">
        <v>77.800085784836995</v>
      </c>
      <c r="Z87" s="178">
        <v>4.2044897386679896</v>
      </c>
      <c r="AA87" s="28">
        <v>82.197891546222806</v>
      </c>
      <c r="AB87" s="178">
        <v>4.1682244670055599</v>
      </c>
      <c r="AC87" s="28">
        <v>78.228058187417602</v>
      </c>
      <c r="AD87" s="178">
        <v>1.85081157360717</v>
      </c>
      <c r="AE87" s="28">
        <v>0.42797240258065</v>
      </c>
      <c r="AF87" s="178">
        <v>4.6898180393894897</v>
      </c>
      <c r="AG87" s="28">
        <v>71.870794699882296</v>
      </c>
      <c r="AH87" s="178">
        <v>2.1898442570759502</v>
      </c>
      <c r="AI87" s="28">
        <v>88.540033369744705</v>
      </c>
      <c r="AJ87" s="178">
        <v>2.7231199081149402</v>
      </c>
      <c r="AK87" s="28">
        <v>72.362707568794804</v>
      </c>
      <c r="AL87" s="178">
        <v>4.8707718880050397</v>
      </c>
      <c r="AM87" s="28">
        <v>65.869656517666002</v>
      </c>
      <c r="AN87" s="178">
        <v>2.95761081524109</v>
      </c>
      <c r="AO87" s="28">
        <v>-22.6703768520787</v>
      </c>
      <c r="AP87" s="178">
        <v>3.9426645693911699</v>
      </c>
      <c r="AQ87" s="28">
        <v>75.472507425557197</v>
      </c>
      <c r="AR87" s="178">
        <v>2.0554376949051698</v>
      </c>
      <c r="AS87" s="28">
        <v>74.244990588325507</v>
      </c>
      <c r="AT87" s="178">
        <v>3.84734447240786</v>
      </c>
      <c r="AU87" s="28">
        <v>71.903209850623796</v>
      </c>
      <c r="AV87" s="178">
        <v>4.7559027018366304</v>
      </c>
      <c r="AW87" s="28">
        <v>76.553111380723195</v>
      </c>
      <c r="AX87" s="178">
        <v>2.6151709722146501</v>
      </c>
      <c r="AY87" s="28">
        <v>2.3081207923976699</v>
      </c>
      <c r="AZ87" s="178">
        <v>4.4128617381912099</v>
      </c>
      <c r="BA87" s="28">
        <v>54.587159827900898</v>
      </c>
      <c r="BB87" s="178">
        <v>2.4434638324793401</v>
      </c>
      <c r="BC87" s="28">
        <v>52.710250148724498</v>
      </c>
      <c r="BD87" s="178">
        <v>4.5990921640164499</v>
      </c>
      <c r="BE87" s="28">
        <v>59.803160894046499</v>
      </c>
      <c r="BF87" s="178">
        <v>5.9829589688093403</v>
      </c>
      <c r="BG87" s="28">
        <v>54.682941189112498</v>
      </c>
      <c r="BH87" s="178">
        <v>3.1465777052178101</v>
      </c>
      <c r="BI87" s="28">
        <v>1.9726910403879701</v>
      </c>
      <c r="BJ87" s="178">
        <v>5.82555076676997</v>
      </c>
      <c r="BK87" s="28">
        <v>52.949256152020503</v>
      </c>
      <c r="BL87" s="178">
        <v>2.07151750305604</v>
      </c>
      <c r="BM87" s="28">
        <v>50.458272036322299</v>
      </c>
      <c r="BN87" s="178">
        <v>4.3872955361270902</v>
      </c>
      <c r="BO87" s="28">
        <v>55.634090752517103</v>
      </c>
      <c r="BP87" s="178">
        <v>5.6990137290503498</v>
      </c>
      <c r="BQ87" s="28">
        <v>52.213272550802301</v>
      </c>
      <c r="BR87" s="178">
        <v>2.6830078107440798</v>
      </c>
      <c r="BS87" s="28">
        <v>1.75500051448003</v>
      </c>
      <c r="BT87" s="178">
        <v>5.1848700222807</v>
      </c>
      <c r="BU87" s="28">
        <v>72.656765240056103</v>
      </c>
      <c r="BV87" s="178">
        <v>2.1706481545488399</v>
      </c>
      <c r="BW87" s="28">
        <v>79.701009575455402</v>
      </c>
      <c r="BX87" s="178">
        <v>3.0462815960846998</v>
      </c>
      <c r="BY87" s="28">
        <v>70.755215589678201</v>
      </c>
      <c r="BZ87" s="178">
        <v>5.2992672537505801</v>
      </c>
      <c r="CA87" s="28">
        <v>70.741486038915198</v>
      </c>
      <c r="CB87" s="178">
        <v>2.8774411474936299</v>
      </c>
      <c r="CC87" s="28">
        <v>-8.9595235365401695</v>
      </c>
      <c r="CD87" s="178">
        <v>3.8896599412112698</v>
      </c>
      <c r="CE87" s="28">
        <v>16.389474966804698</v>
      </c>
      <c r="CF87" s="178">
        <v>2.7240517688625498</v>
      </c>
      <c r="CG87" s="28">
        <v>7.4987618236804998</v>
      </c>
      <c r="CH87" s="178">
        <v>2.6963613201397898</v>
      </c>
      <c r="CI87" s="28">
        <v>7.4786957002050398</v>
      </c>
      <c r="CJ87" s="178">
        <v>2.1820532059609699</v>
      </c>
      <c r="CK87" s="28">
        <v>7.5932457100517201</v>
      </c>
      <c r="CL87" s="178">
        <v>3.1779781009008201</v>
      </c>
      <c r="CM87" s="28">
        <v>9.1039874352920496</v>
      </c>
      <c r="CN87" s="178">
        <v>2.8161801997314302</v>
      </c>
      <c r="CO87" s="28">
        <v>2.5870974586287798</v>
      </c>
      <c r="CP87" s="178">
        <v>3.1575596238130101</v>
      </c>
      <c r="CQ87" s="28">
        <v>-5.2052872121840998</v>
      </c>
      <c r="CR87" s="178">
        <v>3.0940660135557398</v>
      </c>
      <c r="CS87" s="28">
        <v>9.8547491165918402</v>
      </c>
      <c r="CT87" s="178">
        <v>2.9021677225318401</v>
      </c>
      <c r="CU87" s="30"/>
      <c r="CV87" s="30"/>
      <c r="CW87" s="30"/>
      <c r="CX87" s="30"/>
      <c r="CY87" s="30"/>
      <c r="CZ87" s="30"/>
      <c r="DA87" s="30"/>
      <c r="DB87" s="30"/>
      <c r="DC87" s="30"/>
      <c r="DD87" s="30"/>
      <c r="DE87" s="30"/>
      <c r="DF87" s="30"/>
      <c r="DG87" s="30"/>
      <c r="DH87" s="30"/>
      <c r="DI87" s="30"/>
      <c r="DJ87" s="31"/>
    </row>
    <row r="88" spans="1:114" ht="12.95" customHeight="1" x14ac:dyDescent="0.2">
      <c r="A88" s="2"/>
      <c r="B88" s="37"/>
      <c r="C88" s="13" t="s">
        <v>2193</v>
      </c>
      <c r="D88" s="173" t="s">
        <v>2194</v>
      </c>
      <c r="E88" s="13" t="s">
        <v>2195</v>
      </c>
      <c r="F88" s="173" t="s">
        <v>2196</v>
      </c>
      <c r="G88" s="13" t="s">
        <v>2197</v>
      </c>
      <c r="H88" s="173" t="s">
        <v>2198</v>
      </c>
      <c r="I88" s="13" t="s">
        <v>2199</v>
      </c>
      <c r="J88" s="173" t="s">
        <v>2200</v>
      </c>
      <c r="K88" s="13" t="s">
        <v>2201</v>
      </c>
      <c r="L88" s="173" t="s">
        <v>2202</v>
      </c>
      <c r="M88" s="13" t="s">
        <v>2203</v>
      </c>
      <c r="N88" s="173" t="s">
        <v>2204</v>
      </c>
      <c r="O88" s="13" t="s">
        <v>2205</v>
      </c>
      <c r="P88" s="173" t="s">
        <v>2206</v>
      </c>
      <c r="Q88" s="13" t="s">
        <v>2207</v>
      </c>
      <c r="R88" s="173" t="s">
        <v>2208</v>
      </c>
      <c r="S88" s="13" t="s">
        <v>2209</v>
      </c>
      <c r="T88" s="173" t="s">
        <v>2210</v>
      </c>
      <c r="U88" s="13" t="s">
        <v>2211</v>
      </c>
      <c r="V88" s="173" t="s">
        <v>2212</v>
      </c>
      <c r="W88" s="13" t="s">
        <v>2213</v>
      </c>
      <c r="X88" s="173" t="s">
        <v>2214</v>
      </c>
      <c r="Y88" s="13" t="s">
        <v>2215</v>
      </c>
      <c r="Z88" s="173" t="s">
        <v>2216</v>
      </c>
      <c r="AA88" s="13" t="s">
        <v>2217</v>
      </c>
      <c r="AB88" s="173" t="s">
        <v>2218</v>
      </c>
      <c r="AC88" s="13" t="s">
        <v>2219</v>
      </c>
      <c r="AD88" s="173" t="s">
        <v>2220</v>
      </c>
      <c r="AE88" s="13" t="s">
        <v>2221</v>
      </c>
      <c r="AF88" s="173" t="s">
        <v>2222</v>
      </c>
      <c r="AG88" s="13" t="s">
        <v>2223</v>
      </c>
      <c r="AH88" s="173" t="s">
        <v>2224</v>
      </c>
      <c r="AI88" s="13" t="s">
        <v>2225</v>
      </c>
      <c r="AJ88" s="173" t="s">
        <v>2226</v>
      </c>
      <c r="AK88" s="13" t="s">
        <v>2227</v>
      </c>
      <c r="AL88" s="173" t="s">
        <v>2228</v>
      </c>
      <c r="AM88" s="13" t="s">
        <v>2229</v>
      </c>
      <c r="AN88" s="173" t="s">
        <v>2230</v>
      </c>
      <c r="AO88" s="13" t="s">
        <v>2231</v>
      </c>
      <c r="AP88" s="173" t="s">
        <v>2232</v>
      </c>
      <c r="AQ88" s="13" t="s">
        <v>2233</v>
      </c>
      <c r="AR88" s="173" t="s">
        <v>2234</v>
      </c>
      <c r="AS88" s="13" t="s">
        <v>2235</v>
      </c>
      <c r="AT88" s="173" t="s">
        <v>2236</v>
      </c>
      <c r="AU88" s="13" t="s">
        <v>2237</v>
      </c>
      <c r="AV88" s="173" t="s">
        <v>2238</v>
      </c>
      <c r="AW88" s="13" t="s">
        <v>2239</v>
      </c>
      <c r="AX88" s="173" t="s">
        <v>2240</v>
      </c>
      <c r="AY88" s="13" t="s">
        <v>2241</v>
      </c>
      <c r="AZ88" s="173" t="s">
        <v>2242</v>
      </c>
      <c r="BA88" s="13" t="s">
        <v>2243</v>
      </c>
      <c r="BB88" s="173" t="s">
        <v>2244</v>
      </c>
      <c r="BC88" s="13" t="s">
        <v>2245</v>
      </c>
      <c r="BD88" s="173" t="s">
        <v>2246</v>
      </c>
      <c r="BE88" s="13" t="s">
        <v>2247</v>
      </c>
      <c r="BF88" s="173" t="s">
        <v>2248</v>
      </c>
      <c r="BG88" s="13" t="s">
        <v>2249</v>
      </c>
      <c r="BH88" s="173" t="s">
        <v>2250</v>
      </c>
      <c r="BI88" s="13" t="s">
        <v>2251</v>
      </c>
      <c r="BJ88" s="173" t="s">
        <v>2252</v>
      </c>
      <c r="BK88" s="13" t="s">
        <v>2253</v>
      </c>
      <c r="BL88" s="173" t="s">
        <v>2254</v>
      </c>
      <c r="BM88" s="13" t="s">
        <v>2255</v>
      </c>
      <c r="BN88" s="173" t="s">
        <v>2256</v>
      </c>
      <c r="BO88" s="13" t="s">
        <v>2257</v>
      </c>
      <c r="BP88" s="173" t="s">
        <v>2258</v>
      </c>
      <c r="BQ88" s="13" t="s">
        <v>2259</v>
      </c>
      <c r="BR88" s="173" t="s">
        <v>2260</v>
      </c>
      <c r="BS88" s="13" t="s">
        <v>2261</v>
      </c>
      <c r="BT88" s="173" t="s">
        <v>2262</v>
      </c>
      <c r="BU88" s="13" t="s">
        <v>2263</v>
      </c>
      <c r="BV88" s="173" t="s">
        <v>2264</v>
      </c>
      <c r="BW88" s="13" t="s">
        <v>2265</v>
      </c>
      <c r="BX88" s="173" t="s">
        <v>2266</v>
      </c>
      <c r="BY88" s="13" t="s">
        <v>2267</v>
      </c>
      <c r="BZ88" s="173" t="s">
        <v>2268</v>
      </c>
      <c r="CA88" s="13" t="s">
        <v>2269</v>
      </c>
      <c r="CB88" s="173" t="s">
        <v>2270</v>
      </c>
      <c r="CC88" s="13" t="s">
        <v>2271</v>
      </c>
      <c r="CD88" s="173" t="s">
        <v>2272</v>
      </c>
      <c r="CE88" s="15" t="s">
        <v>2273</v>
      </c>
      <c r="CF88" s="15" t="s">
        <v>2274</v>
      </c>
      <c r="CG88" s="15" t="s">
        <v>2275</v>
      </c>
      <c r="CH88" s="15" t="s">
        <v>2276</v>
      </c>
      <c r="CI88" s="15" t="s">
        <v>2277</v>
      </c>
      <c r="CJ88" s="15" t="s">
        <v>2278</v>
      </c>
      <c r="CK88" s="15" t="s">
        <v>2279</v>
      </c>
      <c r="CL88" s="15" t="s">
        <v>2280</v>
      </c>
      <c r="CM88" s="15" t="s">
        <v>2281</v>
      </c>
      <c r="CN88" s="15" t="s">
        <v>2282</v>
      </c>
      <c r="CO88" s="15" t="s">
        <v>2283</v>
      </c>
      <c r="CP88" s="15" t="s">
        <v>2284</v>
      </c>
      <c r="CQ88" s="15" t="s">
        <v>2285</v>
      </c>
      <c r="CR88" s="15" t="s">
        <v>2286</v>
      </c>
      <c r="CS88" s="15" t="s">
        <v>2287</v>
      </c>
      <c r="CT88" s="15" t="s">
        <v>2288</v>
      </c>
      <c r="CU88" s="13" t="s">
        <v>2289</v>
      </c>
      <c r="CV88" s="173" t="s">
        <v>2290</v>
      </c>
      <c r="CW88" s="13" t="s">
        <v>2291</v>
      </c>
      <c r="CX88" s="173" t="s">
        <v>2292</v>
      </c>
      <c r="CY88" s="13" t="s">
        <v>2293</v>
      </c>
      <c r="CZ88" s="173" t="s">
        <v>2294</v>
      </c>
      <c r="DA88" s="13" t="s">
        <v>2295</v>
      </c>
      <c r="DB88" s="173" t="s">
        <v>2296</v>
      </c>
      <c r="DC88" s="13" t="s">
        <v>2297</v>
      </c>
      <c r="DD88" s="173" t="s">
        <v>2298</v>
      </c>
      <c r="DE88" s="13" t="s">
        <v>2299</v>
      </c>
      <c r="DF88" s="173" t="s">
        <v>2300</v>
      </c>
      <c r="DG88" s="13" t="s">
        <v>2301</v>
      </c>
      <c r="DH88" s="173" t="s">
        <v>2302</v>
      </c>
      <c r="DI88" s="13" t="s">
        <v>2303</v>
      </c>
      <c r="DJ88" s="182" t="s">
        <v>2304</v>
      </c>
    </row>
    <row r="89" spans="1:114" ht="12.95" customHeight="1" x14ac:dyDescent="0.2">
      <c r="A89" s="2" t="s">
        <v>353</v>
      </c>
      <c r="B89" s="37">
        <v>3</v>
      </c>
      <c r="C89" s="13">
        <v>65.992792131374102</v>
      </c>
      <c r="D89" s="173">
        <v>1.1652210655459301</v>
      </c>
      <c r="E89" s="13">
        <v>73.768834890023896</v>
      </c>
      <c r="F89" s="173">
        <v>2.7637387266702902</v>
      </c>
      <c r="G89" s="13">
        <v>65.716151810812605</v>
      </c>
      <c r="H89" s="173">
        <v>2.7131303191542799</v>
      </c>
      <c r="I89" s="13">
        <v>63.295988473001103</v>
      </c>
      <c r="J89" s="173">
        <v>1.4570373395218199</v>
      </c>
      <c r="K89" s="13">
        <v>-10.4728464170229</v>
      </c>
      <c r="L89" s="173">
        <v>3.0281123258632801</v>
      </c>
      <c r="M89" s="13">
        <v>71.869910084760505</v>
      </c>
      <c r="N89" s="173">
        <v>1.1084112834576301</v>
      </c>
      <c r="O89" s="13">
        <v>80.519388365768606</v>
      </c>
      <c r="P89" s="173">
        <v>2.7764451322039201</v>
      </c>
      <c r="Q89" s="13">
        <v>74.799871270646193</v>
      </c>
      <c r="R89" s="173">
        <v>2.5567176783940799</v>
      </c>
      <c r="S89" s="13">
        <v>68.484087549975598</v>
      </c>
      <c r="T89" s="173">
        <v>1.4983063933182701</v>
      </c>
      <c r="U89" s="13">
        <v>-12.035300815793001</v>
      </c>
      <c r="V89" s="173">
        <v>3.2791663960803201</v>
      </c>
      <c r="W89" s="13">
        <v>76.316121379881096</v>
      </c>
      <c r="X89" s="173">
        <v>1.06877678936527</v>
      </c>
      <c r="Y89" s="13">
        <v>79.341845039888895</v>
      </c>
      <c r="Z89" s="173">
        <v>2.8173783562979202</v>
      </c>
      <c r="AA89" s="13">
        <v>78.883499769536101</v>
      </c>
      <c r="AB89" s="173">
        <v>2.40455522379338</v>
      </c>
      <c r="AC89" s="13">
        <v>74.691169117229293</v>
      </c>
      <c r="AD89" s="173">
        <v>1.5410228837730999</v>
      </c>
      <c r="AE89" s="13">
        <v>-4.6506759226596897</v>
      </c>
      <c r="AF89" s="173">
        <v>3.2848778578325599</v>
      </c>
      <c r="AG89" s="13">
        <v>67.133492488303901</v>
      </c>
      <c r="AH89" s="173">
        <v>1.3242308510385401</v>
      </c>
      <c r="AI89" s="13">
        <v>77.602887585065602</v>
      </c>
      <c r="AJ89" s="173">
        <v>2.2851880696132398</v>
      </c>
      <c r="AK89" s="13">
        <v>71.124163142353794</v>
      </c>
      <c r="AL89" s="173">
        <v>2.9291914568136899</v>
      </c>
      <c r="AM89" s="13">
        <v>62.993554801494298</v>
      </c>
      <c r="AN89" s="173">
        <v>1.6563781480551201</v>
      </c>
      <c r="AO89" s="13">
        <v>-14.6093327835713</v>
      </c>
      <c r="AP89" s="173">
        <v>2.6475975633070399</v>
      </c>
      <c r="AQ89" s="13">
        <v>67.159192453488799</v>
      </c>
      <c r="AR89" s="173">
        <v>1.2473897464089401</v>
      </c>
      <c r="AS89" s="13">
        <v>68.745245229496405</v>
      </c>
      <c r="AT89" s="173">
        <v>2.52009683387262</v>
      </c>
      <c r="AU89" s="13">
        <v>67.313191190880502</v>
      </c>
      <c r="AV89" s="173">
        <v>2.7451269790737398</v>
      </c>
      <c r="AW89" s="13">
        <v>66.500947538162293</v>
      </c>
      <c r="AX89" s="173">
        <v>1.55962905446945</v>
      </c>
      <c r="AY89" s="13">
        <v>-2.2442976913341002</v>
      </c>
      <c r="AZ89" s="173">
        <v>2.8367668556214198</v>
      </c>
      <c r="BA89" s="13">
        <v>33.169903444676002</v>
      </c>
      <c r="BB89" s="173">
        <v>1.1917061802006701</v>
      </c>
      <c r="BC89" s="13">
        <v>37.285793998272801</v>
      </c>
      <c r="BD89" s="173">
        <v>3.2172978020507501</v>
      </c>
      <c r="BE89" s="13">
        <v>32.775870592653398</v>
      </c>
      <c r="BF89" s="173">
        <v>2.4947752390934301</v>
      </c>
      <c r="BG89" s="13">
        <v>31.586849690091299</v>
      </c>
      <c r="BH89" s="173">
        <v>1.36681641086317</v>
      </c>
      <c r="BI89" s="13">
        <v>-5.6989443081814803</v>
      </c>
      <c r="BJ89" s="173">
        <v>3.4717516598812699</v>
      </c>
      <c r="BK89" s="13">
        <v>63.606163522455702</v>
      </c>
      <c r="BL89" s="173">
        <v>1.2651299741473501</v>
      </c>
      <c r="BM89" s="13">
        <v>66.263189255009195</v>
      </c>
      <c r="BN89" s="173">
        <v>3.14490904248327</v>
      </c>
      <c r="BO89" s="13">
        <v>66.174114965495605</v>
      </c>
      <c r="BP89" s="173">
        <v>2.6495545341078102</v>
      </c>
      <c r="BQ89" s="13">
        <v>61.850337186774702</v>
      </c>
      <c r="BR89" s="173">
        <v>1.40546984386855</v>
      </c>
      <c r="BS89" s="13">
        <v>-4.4128520682345096</v>
      </c>
      <c r="BT89" s="173">
        <v>3.12928328134829</v>
      </c>
      <c r="BU89" s="13">
        <v>59.8268426285522</v>
      </c>
      <c r="BV89" s="173">
        <v>1.26541268817534</v>
      </c>
      <c r="BW89" s="13">
        <v>66.607029505819298</v>
      </c>
      <c r="BX89" s="173">
        <v>2.5402045028429501</v>
      </c>
      <c r="BY89" s="13">
        <v>62.638521173806801</v>
      </c>
      <c r="BZ89" s="173">
        <v>2.65820500008605</v>
      </c>
      <c r="CA89" s="13">
        <v>56.841223387961698</v>
      </c>
      <c r="CB89" s="173">
        <v>1.61457601744067</v>
      </c>
      <c r="CC89" s="13">
        <v>-9.7658061178576396</v>
      </c>
      <c r="CD89" s="173">
        <v>2.97719024887019</v>
      </c>
      <c r="CE89" s="15"/>
      <c r="CF89" s="15"/>
      <c r="CG89" s="15"/>
      <c r="CH89" s="15"/>
      <c r="CI89" s="15"/>
      <c r="CJ89" s="15"/>
      <c r="CK89" s="15"/>
      <c r="CL89" s="15"/>
      <c r="CM89" s="15"/>
      <c r="CN89" s="15"/>
      <c r="CO89" s="15"/>
      <c r="CP89" s="15"/>
      <c r="CQ89" s="15"/>
      <c r="CR89" s="15"/>
      <c r="CS89" s="15"/>
      <c r="CT89" s="15"/>
      <c r="CU89" s="13">
        <v>-1.3311298516291701</v>
      </c>
      <c r="CV89" s="173">
        <v>1.6850957314507899</v>
      </c>
      <c r="CW89" s="13">
        <v>-2.5840848948993602</v>
      </c>
      <c r="CX89" s="173">
        <v>1.64590849079566</v>
      </c>
      <c r="CY89" s="13">
        <v>-1.1535946139421001</v>
      </c>
      <c r="CZ89" s="173">
        <v>1.62374337583385</v>
      </c>
      <c r="DA89" s="13">
        <v>-5.0471786343320399</v>
      </c>
      <c r="DB89" s="173">
        <v>1.8166916153403001</v>
      </c>
      <c r="DC89" s="13">
        <v>-7.2244283139394598</v>
      </c>
      <c r="DD89" s="173">
        <v>1.70968322869903</v>
      </c>
      <c r="DE89" s="13">
        <v>0.84742249710000594</v>
      </c>
      <c r="DF89" s="173">
        <v>1.8197905669549601</v>
      </c>
      <c r="DG89" s="13">
        <v>4.1108575582021603</v>
      </c>
      <c r="DH89" s="173">
        <v>1.7909090765143301</v>
      </c>
      <c r="DI89" s="13">
        <v>-1.2668426238080299</v>
      </c>
      <c r="DJ89" s="182">
        <v>1.82698622087897</v>
      </c>
    </row>
    <row r="90" spans="1:114" ht="12.95" customHeight="1" x14ac:dyDescent="0.2">
      <c r="A90" s="2" t="s">
        <v>356</v>
      </c>
      <c r="B90" s="37">
        <v>3</v>
      </c>
      <c r="C90" s="13">
        <v>40.587696223891903</v>
      </c>
      <c r="D90" s="173">
        <v>1.96168936489749</v>
      </c>
      <c r="E90" s="13">
        <v>63.848454578314097</v>
      </c>
      <c r="F90" s="173">
        <v>4.5450271906047499</v>
      </c>
      <c r="G90" s="13">
        <v>45.966305545905399</v>
      </c>
      <c r="H90" s="173">
        <v>4.3355969214109802</v>
      </c>
      <c r="I90" s="13">
        <v>33.815067170766604</v>
      </c>
      <c r="J90" s="173">
        <v>2.0563665816987502</v>
      </c>
      <c r="K90" s="13">
        <v>-30.033387407547501</v>
      </c>
      <c r="L90" s="173">
        <v>4.3910336381397599</v>
      </c>
      <c r="M90" s="13">
        <v>53.775607982768399</v>
      </c>
      <c r="N90" s="173">
        <v>1.62958506269272</v>
      </c>
      <c r="O90" s="13">
        <v>80.040744078857799</v>
      </c>
      <c r="P90" s="173">
        <v>3.1510306808537498</v>
      </c>
      <c r="Q90" s="13">
        <v>59.886223849851298</v>
      </c>
      <c r="R90" s="173">
        <v>3.1219038157091998</v>
      </c>
      <c r="S90" s="13">
        <v>46.526789680235197</v>
      </c>
      <c r="T90" s="173">
        <v>2.2786452390535001</v>
      </c>
      <c r="U90" s="13">
        <v>-33.513954398622602</v>
      </c>
      <c r="V90" s="173">
        <v>4.0252492439813796</v>
      </c>
      <c r="W90" s="13">
        <v>48.990737597976199</v>
      </c>
      <c r="X90" s="173">
        <v>1.5252459740698101</v>
      </c>
      <c r="Y90" s="13">
        <v>60.589670194625803</v>
      </c>
      <c r="Z90" s="173">
        <v>3.8642595739110899</v>
      </c>
      <c r="AA90" s="13">
        <v>47.108976934184199</v>
      </c>
      <c r="AB90" s="173">
        <v>3.7641599577143099</v>
      </c>
      <c r="AC90" s="13">
        <v>47.206629435100702</v>
      </c>
      <c r="AD90" s="173">
        <v>1.8033391066292801</v>
      </c>
      <c r="AE90" s="13">
        <v>-13.3830407595251</v>
      </c>
      <c r="AF90" s="173">
        <v>4.1305009698312203</v>
      </c>
      <c r="AG90" s="13">
        <v>46.609362718759797</v>
      </c>
      <c r="AH90" s="173">
        <v>1.9047947722935901</v>
      </c>
      <c r="AI90" s="13">
        <v>62.029437711028798</v>
      </c>
      <c r="AJ90" s="173">
        <v>3.9671617962812902</v>
      </c>
      <c r="AK90" s="13">
        <v>49.9369869599278</v>
      </c>
      <c r="AL90" s="173">
        <v>4.27243965688284</v>
      </c>
      <c r="AM90" s="13">
        <v>41.951094171929903</v>
      </c>
      <c r="AN90" s="173">
        <v>2.15925369775628</v>
      </c>
      <c r="AO90" s="13">
        <v>-20.078343539098899</v>
      </c>
      <c r="AP90" s="173">
        <v>4.3000038506010103</v>
      </c>
      <c r="AQ90" s="13">
        <v>25.031501516174401</v>
      </c>
      <c r="AR90" s="173">
        <v>1.5769149585020701</v>
      </c>
      <c r="AS90" s="13">
        <v>39.307189375383402</v>
      </c>
      <c r="AT90" s="173">
        <v>3.7141757531721402</v>
      </c>
      <c r="AU90" s="13">
        <v>28.0330483950301</v>
      </c>
      <c r="AV90" s="173">
        <v>4.1323064055633498</v>
      </c>
      <c r="AW90" s="13">
        <v>20.715459682862601</v>
      </c>
      <c r="AX90" s="173">
        <v>1.35169701862159</v>
      </c>
      <c r="AY90" s="13">
        <v>-18.591729692520801</v>
      </c>
      <c r="AZ90" s="173">
        <v>3.8237940920182298</v>
      </c>
      <c r="BA90" s="13">
        <v>13.523346612182101</v>
      </c>
      <c r="BB90" s="173">
        <v>0.99353074855011703</v>
      </c>
      <c r="BC90" s="13">
        <v>20.3220950985088</v>
      </c>
      <c r="BD90" s="173">
        <v>2.9322977954348302</v>
      </c>
      <c r="BE90" s="13">
        <v>15.570157886868399</v>
      </c>
      <c r="BF90" s="173">
        <v>2.8119548870351601</v>
      </c>
      <c r="BG90" s="13">
        <v>11.219534689449601</v>
      </c>
      <c r="BH90" s="173">
        <v>1.2859950129458699</v>
      </c>
      <c r="BI90" s="13">
        <v>-9.1025604090591408</v>
      </c>
      <c r="BJ90" s="173">
        <v>3.1320560722112498</v>
      </c>
      <c r="BK90" s="13">
        <v>41.997784711385499</v>
      </c>
      <c r="BL90" s="173">
        <v>1.8369109228425899</v>
      </c>
      <c r="BM90" s="13">
        <v>49.188860198459402</v>
      </c>
      <c r="BN90" s="173">
        <v>4.31303153308387</v>
      </c>
      <c r="BO90" s="13">
        <v>42.959305957062597</v>
      </c>
      <c r="BP90" s="173">
        <v>4.36097386895214</v>
      </c>
      <c r="BQ90" s="13">
        <v>40.137781641674401</v>
      </c>
      <c r="BR90" s="173">
        <v>1.90969024888173</v>
      </c>
      <c r="BS90" s="13">
        <v>-9.0510785567849208</v>
      </c>
      <c r="BT90" s="173">
        <v>4.3768786468365803</v>
      </c>
      <c r="BU90" s="13">
        <v>17.1068323129882</v>
      </c>
      <c r="BV90" s="173">
        <v>1.3846180209221699</v>
      </c>
      <c r="BW90" s="13">
        <v>28.710916956759</v>
      </c>
      <c r="BX90" s="173">
        <v>3.7806798830713899</v>
      </c>
      <c r="BY90" s="13">
        <v>18.594580083717201</v>
      </c>
      <c r="BZ90" s="173">
        <v>3.7682153884082199</v>
      </c>
      <c r="CA90" s="13">
        <v>13.9434356037571</v>
      </c>
      <c r="CB90" s="173">
        <v>1.38067628394167</v>
      </c>
      <c r="CC90" s="13">
        <v>-14.7674813530018</v>
      </c>
      <c r="CD90" s="173">
        <v>3.97155020803479</v>
      </c>
      <c r="CE90" s="15"/>
      <c r="CF90" s="15"/>
      <c r="CG90" s="15"/>
      <c r="CH90" s="15"/>
      <c r="CI90" s="15"/>
      <c r="CJ90" s="15"/>
      <c r="CK90" s="15"/>
      <c r="CL90" s="15"/>
      <c r="CM90" s="15"/>
      <c r="CN90" s="15"/>
      <c r="CO90" s="15"/>
      <c r="CP90" s="15"/>
      <c r="CQ90" s="15"/>
      <c r="CR90" s="15"/>
      <c r="CS90" s="15"/>
      <c r="CT90" s="15"/>
      <c r="CU90" s="13">
        <v>-5.8247747040442404</v>
      </c>
      <c r="CV90" s="173">
        <v>2.46647116811228</v>
      </c>
      <c r="CW90" s="13">
        <v>-4.4428849136890003</v>
      </c>
      <c r="CX90" s="173">
        <v>2.2476555171548398</v>
      </c>
      <c r="CY90" s="13">
        <v>6.5770263491799801</v>
      </c>
      <c r="CZ90" s="173">
        <v>2.04298396626031</v>
      </c>
      <c r="DA90" s="13">
        <v>-6.35541940115725</v>
      </c>
      <c r="DB90" s="173">
        <v>2.5931026874261298</v>
      </c>
      <c r="DC90" s="13">
        <v>-16.440744806394701</v>
      </c>
      <c r="DD90" s="173">
        <v>2.4874370717202798</v>
      </c>
      <c r="DE90" s="13">
        <v>-2.5404946658099101</v>
      </c>
      <c r="DF90" s="173">
        <v>1.7039963288039599</v>
      </c>
      <c r="DG90" s="13">
        <v>6.1661824129360898</v>
      </c>
      <c r="DH90" s="173">
        <v>2.7069736459297902</v>
      </c>
      <c r="DI90" s="13">
        <v>-17.883126528491101</v>
      </c>
      <c r="DJ90" s="182">
        <v>2.1086200765793301</v>
      </c>
    </row>
    <row r="91" spans="1:114" ht="12.95" customHeight="1" x14ac:dyDescent="0.2">
      <c r="A91" s="2" t="s">
        <v>99</v>
      </c>
      <c r="B91" s="37">
        <v>3</v>
      </c>
      <c r="C91" s="13">
        <v>42.1313943089378</v>
      </c>
      <c r="D91" s="173">
        <v>1.4332554970767</v>
      </c>
      <c r="E91" s="13">
        <v>50.061301637110297</v>
      </c>
      <c r="F91" s="173">
        <v>3.0072678355790798</v>
      </c>
      <c r="G91" s="13">
        <v>42.765175219148702</v>
      </c>
      <c r="H91" s="173">
        <v>3.2157855960038599</v>
      </c>
      <c r="I91" s="13">
        <v>38.411693469892903</v>
      </c>
      <c r="J91" s="173">
        <v>1.7446352014089099</v>
      </c>
      <c r="K91" s="13">
        <v>-11.6496081672174</v>
      </c>
      <c r="L91" s="173">
        <v>3.7123884133629899</v>
      </c>
      <c r="M91" s="13">
        <v>54.910748043747503</v>
      </c>
      <c r="N91" s="173">
        <v>1.4450758850410099</v>
      </c>
      <c r="O91" s="13">
        <v>75.5086738348963</v>
      </c>
      <c r="P91" s="173">
        <v>2.52709148008161</v>
      </c>
      <c r="Q91" s="13">
        <v>54.099521559119601</v>
      </c>
      <c r="R91" s="173">
        <v>3.6138427183963699</v>
      </c>
      <c r="S91" s="13">
        <v>46.239264188227096</v>
      </c>
      <c r="T91" s="173">
        <v>1.8887187408916599</v>
      </c>
      <c r="U91" s="13">
        <v>-29.2694096466692</v>
      </c>
      <c r="V91" s="173">
        <v>3.3725092924163498</v>
      </c>
      <c r="W91" s="13">
        <v>53.392731230963903</v>
      </c>
      <c r="X91" s="173">
        <v>1.49755212012103</v>
      </c>
      <c r="Y91" s="13">
        <v>56.660231803250298</v>
      </c>
      <c r="Z91" s="173">
        <v>2.5727341363137799</v>
      </c>
      <c r="AA91" s="13">
        <v>54.020734277327101</v>
      </c>
      <c r="AB91" s="173">
        <v>3.3561645521506098</v>
      </c>
      <c r="AC91" s="13">
        <v>51.692486576182802</v>
      </c>
      <c r="AD91" s="173">
        <v>1.88468913886023</v>
      </c>
      <c r="AE91" s="13">
        <v>-4.96774522706745</v>
      </c>
      <c r="AF91" s="173">
        <v>3.0736915875295701</v>
      </c>
      <c r="AG91" s="13">
        <v>47.650900049312497</v>
      </c>
      <c r="AH91" s="173">
        <v>1.5263154660090299</v>
      </c>
      <c r="AI91" s="13">
        <v>72.793099276547807</v>
      </c>
      <c r="AJ91" s="173">
        <v>2.6030484425994098</v>
      </c>
      <c r="AK91" s="13">
        <v>46.892457108795199</v>
      </c>
      <c r="AL91" s="173">
        <v>3.3108381680812999</v>
      </c>
      <c r="AM91" s="13">
        <v>36.6744182009109</v>
      </c>
      <c r="AN91" s="173">
        <v>2.02608502713634</v>
      </c>
      <c r="AO91" s="13">
        <v>-36.1186810756369</v>
      </c>
      <c r="AP91" s="173">
        <v>3.28357400117683</v>
      </c>
      <c r="AQ91" s="13">
        <v>39.7361740279282</v>
      </c>
      <c r="AR91" s="173">
        <v>1.53132457183101</v>
      </c>
      <c r="AS91" s="13">
        <v>46.183514433666097</v>
      </c>
      <c r="AT91" s="173">
        <v>2.8511719330126599</v>
      </c>
      <c r="AU91" s="13">
        <v>33.785525802354499</v>
      </c>
      <c r="AV91" s="173">
        <v>2.9998342487758798</v>
      </c>
      <c r="AW91" s="13">
        <v>38.563960208773302</v>
      </c>
      <c r="AX91" s="173">
        <v>2.07012870766067</v>
      </c>
      <c r="AY91" s="13">
        <v>-7.6195542248927799</v>
      </c>
      <c r="AZ91" s="173">
        <v>3.4214723168768799</v>
      </c>
      <c r="BA91" s="13">
        <v>25.2311992076602</v>
      </c>
      <c r="BB91" s="173">
        <v>1.4500441133031501</v>
      </c>
      <c r="BC91" s="13">
        <v>35.973443095045297</v>
      </c>
      <c r="BD91" s="173">
        <v>3.0997067414949799</v>
      </c>
      <c r="BE91" s="13">
        <v>23.733020521170999</v>
      </c>
      <c r="BF91" s="173">
        <v>3.3238362845314202</v>
      </c>
      <c r="BG91" s="13">
        <v>21.044219731028399</v>
      </c>
      <c r="BH91" s="173">
        <v>1.6797205948538101</v>
      </c>
      <c r="BI91" s="13">
        <v>-14.929223364016901</v>
      </c>
      <c r="BJ91" s="173">
        <v>3.2971414212864198</v>
      </c>
      <c r="BK91" s="13">
        <v>49.508598315951801</v>
      </c>
      <c r="BL91" s="173">
        <v>1.61482746340738</v>
      </c>
      <c r="BM91" s="13">
        <v>46.044934856033798</v>
      </c>
      <c r="BN91" s="173">
        <v>2.85877398822339</v>
      </c>
      <c r="BO91" s="13">
        <v>47.755850493255402</v>
      </c>
      <c r="BP91" s="173">
        <v>4.5042225645834799</v>
      </c>
      <c r="BQ91" s="13">
        <v>51.512896989599099</v>
      </c>
      <c r="BR91" s="173">
        <v>2.0444419592768299</v>
      </c>
      <c r="BS91" s="13">
        <v>5.4679621335653401</v>
      </c>
      <c r="BT91" s="173">
        <v>3.5485746552316302</v>
      </c>
      <c r="BU91" s="13">
        <v>35.401992719585202</v>
      </c>
      <c r="BV91" s="173">
        <v>1.3753177200173601</v>
      </c>
      <c r="BW91" s="13">
        <v>44.524689814892199</v>
      </c>
      <c r="BX91" s="173">
        <v>2.5803003592929201</v>
      </c>
      <c r="BY91" s="13">
        <v>35.547982063072801</v>
      </c>
      <c r="BZ91" s="173">
        <v>3.30366442613462</v>
      </c>
      <c r="CA91" s="13">
        <v>31.408440706084701</v>
      </c>
      <c r="CB91" s="173">
        <v>1.6062296004547201</v>
      </c>
      <c r="CC91" s="13">
        <v>-13.1162491088075</v>
      </c>
      <c r="CD91" s="173">
        <v>2.83059323043785</v>
      </c>
      <c r="CE91" s="15"/>
      <c r="CF91" s="15"/>
      <c r="CG91" s="15"/>
      <c r="CH91" s="15"/>
      <c r="CI91" s="15"/>
      <c r="CJ91" s="15"/>
      <c r="CK91" s="15"/>
      <c r="CL91" s="15"/>
      <c r="CM91" s="15"/>
      <c r="CN91" s="15"/>
      <c r="CO91" s="15"/>
      <c r="CP91" s="15"/>
      <c r="CQ91" s="15"/>
      <c r="CR91" s="15"/>
      <c r="CS91" s="15"/>
      <c r="CT91" s="15"/>
      <c r="CU91" s="13">
        <v>-7.52293157888991</v>
      </c>
      <c r="CV91" s="173">
        <v>2.0959325347459701</v>
      </c>
      <c r="CW91" s="13">
        <v>-1.6260418548439799</v>
      </c>
      <c r="CX91" s="173">
        <v>2.0317664522263899</v>
      </c>
      <c r="CY91" s="13">
        <v>-0.48299711456515099</v>
      </c>
      <c r="CZ91" s="173">
        <v>2.0635173048909499</v>
      </c>
      <c r="DA91" s="13">
        <v>-3.97914377556015</v>
      </c>
      <c r="DB91" s="173">
        <v>2.4997698818510399</v>
      </c>
      <c r="DC91" s="13">
        <v>-7.9698494223660301</v>
      </c>
      <c r="DD91" s="173">
        <v>2.2129698625249601</v>
      </c>
      <c r="DE91" s="13">
        <v>-0.58645192174510496</v>
      </c>
      <c r="DF91" s="173">
        <v>2.1356415484618099</v>
      </c>
      <c r="DG91" s="13">
        <v>-3.91984508842835</v>
      </c>
      <c r="DH91" s="173">
        <v>2.1201782461665801</v>
      </c>
      <c r="DI91" s="13">
        <v>-2.3800717760699799</v>
      </c>
      <c r="DJ91" s="182">
        <v>2.2241045886202802</v>
      </c>
    </row>
    <row r="92" spans="1:114" ht="12.95" customHeight="1" x14ac:dyDescent="0.2">
      <c r="A92" s="2" t="s">
        <v>375</v>
      </c>
      <c r="B92" s="37">
        <v>3</v>
      </c>
      <c r="C92" s="13">
        <v>46.182287879583399</v>
      </c>
      <c r="D92" s="173">
        <v>1.12247806891477</v>
      </c>
      <c r="E92" s="13">
        <v>57.340354881769102</v>
      </c>
      <c r="F92" s="173">
        <v>4.6284971082700102</v>
      </c>
      <c r="G92" s="13">
        <v>51.678010381500698</v>
      </c>
      <c r="H92" s="173">
        <v>6.7143023959965999</v>
      </c>
      <c r="I92" s="13">
        <v>44.971806302100198</v>
      </c>
      <c r="J92" s="173">
        <v>1.1815817703418701</v>
      </c>
      <c r="K92" s="13">
        <v>-12.368548579669</v>
      </c>
      <c r="L92" s="173">
        <v>4.8729062320615704</v>
      </c>
      <c r="M92" s="13">
        <v>58.412418627241699</v>
      </c>
      <c r="N92" s="173">
        <v>1.22274134836619</v>
      </c>
      <c r="O92" s="13">
        <v>77.5718318800199</v>
      </c>
      <c r="P92" s="173">
        <v>4.4952482292179798</v>
      </c>
      <c r="Q92" s="13">
        <v>63.9814919835258</v>
      </c>
      <c r="R92" s="173">
        <v>6.5519010433210099</v>
      </c>
      <c r="S92" s="13">
        <v>56.794179160472098</v>
      </c>
      <c r="T92" s="173">
        <v>1.2524849704685801</v>
      </c>
      <c r="U92" s="13">
        <v>-20.777652719547699</v>
      </c>
      <c r="V92" s="173">
        <v>4.65160980785401</v>
      </c>
      <c r="W92" s="13">
        <v>65.164846894615295</v>
      </c>
      <c r="X92" s="173">
        <v>1.2860821304666299</v>
      </c>
      <c r="Y92" s="13">
        <v>73.780388336119699</v>
      </c>
      <c r="Z92" s="173">
        <v>4.2969557172740496</v>
      </c>
      <c r="AA92" s="13">
        <v>63.340366351621199</v>
      </c>
      <c r="AB92" s="173">
        <v>6.3130900954349798</v>
      </c>
      <c r="AC92" s="13">
        <v>64.589406952148707</v>
      </c>
      <c r="AD92" s="173">
        <v>1.3258721326301599</v>
      </c>
      <c r="AE92" s="13">
        <v>-9.1909813839709606</v>
      </c>
      <c r="AF92" s="173">
        <v>4.4893407792877102</v>
      </c>
      <c r="AG92" s="13">
        <v>52.495947774489103</v>
      </c>
      <c r="AH92" s="173">
        <v>1.2225277041664899</v>
      </c>
      <c r="AI92" s="13">
        <v>78.623803100490505</v>
      </c>
      <c r="AJ92" s="173">
        <v>3.86295534531697</v>
      </c>
      <c r="AK92" s="13">
        <v>61.971495574210699</v>
      </c>
      <c r="AL92" s="173">
        <v>6.3439095859253003</v>
      </c>
      <c r="AM92" s="13">
        <v>50.283994690926001</v>
      </c>
      <c r="AN92" s="173">
        <v>1.2708014378942201</v>
      </c>
      <c r="AO92" s="13">
        <v>-28.339808409564501</v>
      </c>
      <c r="AP92" s="173">
        <v>4.0119311580454697</v>
      </c>
      <c r="AQ92" s="13">
        <v>51.385706704784198</v>
      </c>
      <c r="AR92" s="173">
        <v>1.1923040305935599</v>
      </c>
      <c r="AS92" s="13">
        <v>62.870308554845202</v>
      </c>
      <c r="AT92" s="173">
        <v>4.7079886293704298</v>
      </c>
      <c r="AU92" s="13">
        <v>61.718022563629098</v>
      </c>
      <c r="AV92" s="173">
        <v>6.1342887845982101</v>
      </c>
      <c r="AW92" s="13">
        <v>50.205717968394801</v>
      </c>
      <c r="AX92" s="173">
        <v>1.2894071197193799</v>
      </c>
      <c r="AY92" s="13">
        <v>-12.664590586450499</v>
      </c>
      <c r="AZ92" s="173">
        <v>4.9620317737737203</v>
      </c>
      <c r="BA92" s="13">
        <v>32.709808310971901</v>
      </c>
      <c r="BB92" s="173">
        <v>1.2973721113033301</v>
      </c>
      <c r="BC92" s="13">
        <v>49.143880778849102</v>
      </c>
      <c r="BD92" s="173">
        <v>6.18734746180494</v>
      </c>
      <c r="BE92" s="13">
        <v>41.339928184629102</v>
      </c>
      <c r="BF92" s="173">
        <v>5.4776715273398002</v>
      </c>
      <c r="BG92" s="13">
        <v>31.2376815403649</v>
      </c>
      <c r="BH92" s="173">
        <v>1.36765444393561</v>
      </c>
      <c r="BI92" s="13">
        <v>-17.906199238484199</v>
      </c>
      <c r="BJ92" s="173">
        <v>6.4339937941168799</v>
      </c>
      <c r="BK92" s="13">
        <v>53.516357380335499</v>
      </c>
      <c r="BL92" s="173">
        <v>1.1953726001963001</v>
      </c>
      <c r="BM92" s="13">
        <v>59.972575655749999</v>
      </c>
      <c r="BN92" s="173">
        <v>5.1666285948153101</v>
      </c>
      <c r="BO92" s="13">
        <v>47.973637004236998</v>
      </c>
      <c r="BP92" s="173">
        <v>6.8685869929588597</v>
      </c>
      <c r="BQ92" s="13">
        <v>53.032577809892302</v>
      </c>
      <c r="BR92" s="173">
        <v>1.23891396510371</v>
      </c>
      <c r="BS92" s="13">
        <v>-6.9399978458576799</v>
      </c>
      <c r="BT92" s="173">
        <v>5.2827619316381904</v>
      </c>
      <c r="BU92" s="13">
        <v>43.482139368486699</v>
      </c>
      <c r="BV92" s="173">
        <v>1.16007391444535</v>
      </c>
      <c r="BW92" s="13">
        <v>62.773636323160098</v>
      </c>
      <c r="BX92" s="173">
        <v>4.8855631625997402</v>
      </c>
      <c r="BY92" s="13">
        <v>50.419662182546602</v>
      </c>
      <c r="BZ92" s="173">
        <v>6.0277994369543997</v>
      </c>
      <c r="CA92" s="13">
        <v>41.783433746802203</v>
      </c>
      <c r="CB92" s="173">
        <v>1.21886617492252</v>
      </c>
      <c r="CC92" s="13">
        <v>-20.990202576358001</v>
      </c>
      <c r="CD92" s="173">
        <v>5.0052540318125898</v>
      </c>
      <c r="CE92" s="15"/>
      <c r="CF92" s="15"/>
      <c r="CG92" s="15"/>
      <c r="CH92" s="15"/>
      <c r="CI92" s="15"/>
      <c r="CJ92" s="15"/>
      <c r="CK92" s="15"/>
      <c r="CL92" s="15"/>
      <c r="CM92" s="15"/>
      <c r="CN92" s="15"/>
      <c r="CO92" s="15"/>
      <c r="CP92" s="15"/>
      <c r="CQ92" s="15"/>
      <c r="CR92" s="15"/>
      <c r="CS92" s="15"/>
      <c r="CT92" s="15"/>
      <c r="CU92" s="13">
        <v>2.81590880048324</v>
      </c>
      <c r="CV92" s="173">
        <v>1.7248801072290101</v>
      </c>
      <c r="CW92" s="13">
        <v>-0.14086165751010801</v>
      </c>
      <c r="CX92" s="173">
        <v>1.75629381273843</v>
      </c>
      <c r="CY92" s="13">
        <v>-0.33693429637669697</v>
      </c>
      <c r="CZ92" s="173">
        <v>1.6889004933926299</v>
      </c>
      <c r="DA92" s="13">
        <v>-3.5530147159052898</v>
      </c>
      <c r="DB92" s="173">
        <v>1.5736796626494201</v>
      </c>
      <c r="DC92" s="13">
        <v>-7.2392302459425499</v>
      </c>
      <c r="DD92" s="173">
        <v>1.6527827574352101</v>
      </c>
      <c r="DE92" s="13">
        <v>-2.1895344608904899</v>
      </c>
      <c r="DF92" s="173">
        <v>1.8905735631045799</v>
      </c>
      <c r="DG92" s="13">
        <v>2.6022892153220698</v>
      </c>
      <c r="DH92" s="173">
        <v>1.74563810893849</v>
      </c>
      <c r="DI92" s="13">
        <v>-2.0360484588707699</v>
      </c>
      <c r="DJ92" s="182">
        <v>1.7385169673643099</v>
      </c>
    </row>
    <row r="93" spans="1:114" ht="12.95" customHeight="1" x14ac:dyDescent="0.2">
      <c r="A93" s="2" t="s">
        <v>377</v>
      </c>
      <c r="B93" s="37">
        <v>3</v>
      </c>
      <c r="C93" s="13">
        <v>92.906007404974105</v>
      </c>
      <c r="D93" s="173">
        <v>0.61188324374401704</v>
      </c>
      <c r="E93" s="13">
        <v>96.146799464116597</v>
      </c>
      <c r="F93" s="173">
        <v>0.97699444971256</v>
      </c>
      <c r="G93" s="13">
        <v>93.115551824371707</v>
      </c>
      <c r="H93" s="173">
        <v>1.37124895957654</v>
      </c>
      <c r="I93" s="13">
        <v>91.375070833168905</v>
      </c>
      <c r="J93" s="173">
        <v>0.91478777555137702</v>
      </c>
      <c r="K93" s="13">
        <v>-4.7717286309476199</v>
      </c>
      <c r="L93" s="173">
        <v>1.36098660084803</v>
      </c>
      <c r="M93" s="13">
        <v>93.607302433621001</v>
      </c>
      <c r="N93" s="173">
        <v>0.55039538938394394</v>
      </c>
      <c r="O93" s="13">
        <v>96.8909119273778</v>
      </c>
      <c r="P93" s="173">
        <v>0.84557772663625597</v>
      </c>
      <c r="Q93" s="13">
        <v>93.942443439132106</v>
      </c>
      <c r="R93" s="173">
        <v>1.31492571069068</v>
      </c>
      <c r="S93" s="13">
        <v>92.001702261930504</v>
      </c>
      <c r="T93" s="173">
        <v>0.81862473467083696</v>
      </c>
      <c r="U93" s="13">
        <v>-4.8892096654473196</v>
      </c>
      <c r="V93" s="173">
        <v>1.1314923328587601</v>
      </c>
      <c r="W93" s="13">
        <v>94.772439843646794</v>
      </c>
      <c r="X93" s="173">
        <v>0.47812453622663498</v>
      </c>
      <c r="Y93" s="13">
        <v>96.996432944622995</v>
      </c>
      <c r="Z93" s="173">
        <v>0.88290208543543902</v>
      </c>
      <c r="AA93" s="13">
        <v>94.050811561261995</v>
      </c>
      <c r="AB93" s="173">
        <v>1.30267701139655</v>
      </c>
      <c r="AC93" s="13">
        <v>93.790441534378701</v>
      </c>
      <c r="AD93" s="173">
        <v>0.66985944823979005</v>
      </c>
      <c r="AE93" s="13">
        <v>-3.2059914102443101</v>
      </c>
      <c r="AF93" s="173">
        <v>1.10125243974731</v>
      </c>
      <c r="AG93" s="13">
        <v>92.428478987293005</v>
      </c>
      <c r="AH93" s="173">
        <v>0.57853289147825104</v>
      </c>
      <c r="AI93" s="13">
        <v>97.828193194507094</v>
      </c>
      <c r="AJ93" s="173">
        <v>0.78776110676726496</v>
      </c>
      <c r="AK93" s="13">
        <v>90.489945970454897</v>
      </c>
      <c r="AL93" s="173">
        <v>1.59846615257793</v>
      </c>
      <c r="AM93" s="13">
        <v>90.642138048448999</v>
      </c>
      <c r="AN93" s="173">
        <v>0.93362778678757596</v>
      </c>
      <c r="AO93" s="13">
        <v>-7.1860551460580497</v>
      </c>
      <c r="AP93" s="173">
        <v>1.2693298854708399</v>
      </c>
      <c r="AQ93" s="13">
        <v>66.398253128424102</v>
      </c>
      <c r="AR93" s="173">
        <v>1.18846811761147</v>
      </c>
      <c r="AS93" s="13">
        <v>66.8526527084381</v>
      </c>
      <c r="AT93" s="173">
        <v>2.5916091278430602</v>
      </c>
      <c r="AU93" s="13">
        <v>65.547130915305303</v>
      </c>
      <c r="AV93" s="173">
        <v>2.54240781131154</v>
      </c>
      <c r="AW93" s="13">
        <v>65.310969831326105</v>
      </c>
      <c r="AX93" s="173">
        <v>1.5681073205595499</v>
      </c>
      <c r="AY93" s="13">
        <v>-1.5416828771120099</v>
      </c>
      <c r="AZ93" s="173">
        <v>3.1409042163379901</v>
      </c>
      <c r="BA93" s="13">
        <v>70.9134676331619</v>
      </c>
      <c r="BB93" s="173">
        <v>1.0920915154705</v>
      </c>
      <c r="BC93" s="13">
        <v>74.006610336704895</v>
      </c>
      <c r="BD93" s="173">
        <v>2.2462441422423098</v>
      </c>
      <c r="BE93" s="13">
        <v>70.160413422937395</v>
      </c>
      <c r="BF93" s="173">
        <v>2.2316260684313298</v>
      </c>
      <c r="BG93" s="13">
        <v>68.822025686520703</v>
      </c>
      <c r="BH93" s="173">
        <v>1.5866761593170899</v>
      </c>
      <c r="BI93" s="13">
        <v>-5.1845846501841804</v>
      </c>
      <c r="BJ93" s="173">
        <v>2.9382347588150401</v>
      </c>
      <c r="BK93" s="13">
        <v>91.324094512898697</v>
      </c>
      <c r="BL93" s="173">
        <v>0.60913325293048204</v>
      </c>
      <c r="BM93" s="13">
        <v>94.0820228103792</v>
      </c>
      <c r="BN93" s="173">
        <v>1.2910243941372299</v>
      </c>
      <c r="BO93" s="13">
        <v>92.928083592784603</v>
      </c>
      <c r="BP93" s="173">
        <v>1.4078307847770699</v>
      </c>
      <c r="BQ93" s="13">
        <v>89.312132869956102</v>
      </c>
      <c r="BR93" s="173">
        <v>0.96813955722391098</v>
      </c>
      <c r="BS93" s="13">
        <v>-4.7698899404231296</v>
      </c>
      <c r="BT93" s="173">
        <v>1.7209025247107099</v>
      </c>
      <c r="BU93" s="13">
        <v>90.975313992822294</v>
      </c>
      <c r="BV93" s="173">
        <v>0.71503373774214296</v>
      </c>
      <c r="BW93" s="13">
        <v>93.576877499581499</v>
      </c>
      <c r="BX93" s="173">
        <v>1.2447821374328201</v>
      </c>
      <c r="BY93" s="13">
        <v>90.790462123784295</v>
      </c>
      <c r="BZ93" s="173">
        <v>1.44651824403939</v>
      </c>
      <c r="CA93" s="13">
        <v>89.717301760645398</v>
      </c>
      <c r="CB93" s="173">
        <v>1.16947157296862</v>
      </c>
      <c r="CC93" s="13">
        <v>-3.8595757389360701</v>
      </c>
      <c r="CD93" s="173">
        <v>1.8172798925445799</v>
      </c>
      <c r="CE93" s="15"/>
      <c r="CF93" s="15"/>
      <c r="CG93" s="15"/>
      <c r="CH93" s="15"/>
      <c r="CI93" s="15"/>
      <c r="CJ93" s="15"/>
      <c r="CK93" s="15"/>
      <c r="CL93" s="15"/>
      <c r="CM93" s="15"/>
      <c r="CN93" s="15"/>
      <c r="CO93" s="15"/>
      <c r="CP93" s="15"/>
      <c r="CQ93" s="15"/>
      <c r="CR93" s="15"/>
      <c r="CS93" s="15"/>
      <c r="CT93" s="15"/>
      <c r="CU93" s="13">
        <v>-1.1238890940311701</v>
      </c>
      <c r="CV93" s="173">
        <v>0.81896591665438401</v>
      </c>
      <c r="CW93" s="13">
        <v>-0.30380228150409</v>
      </c>
      <c r="CX93" s="173">
        <v>0.79469003575575503</v>
      </c>
      <c r="CY93" s="13">
        <v>-0.537447534330738</v>
      </c>
      <c r="CZ93" s="173">
        <v>0.65178193073278901</v>
      </c>
      <c r="DA93" s="13">
        <v>-0.83126242476355106</v>
      </c>
      <c r="DB93" s="173">
        <v>0.80468592296476604</v>
      </c>
      <c r="DC93" s="13">
        <v>-2.3193754063227101</v>
      </c>
      <c r="DD93" s="173">
        <v>1.6295606359864301</v>
      </c>
      <c r="DE93" s="13">
        <v>-1.11447372479643</v>
      </c>
      <c r="DF93" s="173">
        <v>1.6031509606749801</v>
      </c>
      <c r="DG93" s="13">
        <v>-0.68940463602007196</v>
      </c>
      <c r="DH93" s="173">
        <v>0.93191134200043302</v>
      </c>
      <c r="DI93" s="13">
        <v>0.90037251866940005</v>
      </c>
      <c r="DJ93" s="182">
        <v>1.06919134049019</v>
      </c>
    </row>
    <row r="94" spans="1:114" ht="12.95" customHeight="1" x14ac:dyDescent="0.2">
      <c r="A94" s="2" t="s">
        <v>382</v>
      </c>
      <c r="B94" s="37">
        <v>3</v>
      </c>
      <c r="C94" s="13">
        <v>66.658121347054603</v>
      </c>
      <c r="D94" s="173">
        <v>1.2338969688131001</v>
      </c>
      <c r="E94" s="13">
        <v>79.497550061539897</v>
      </c>
      <c r="F94" s="173">
        <v>2.6620694778739802</v>
      </c>
      <c r="G94" s="13">
        <v>70.855507001793896</v>
      </c>
      <c r="H94" s="173">
        <v>4.1867858127404798</v>
      </c>
      <c r="I94" s="13">
        <v>62.541673755599199</v>
      </c>
      <c r="J94" s="173">
        <v>1.6284666875567999</v>
      </c>
      <c r="K94" s="13">
        <v>-16.955876305940699</v>
      </c>
      <c r="L94" s="173">
        <v>3.08015851815657</v>
      </c>
      <c r="M94" s="13">
        <v>70.951744237336598</v>
      </c>
      <c r="N94" s="173">
        <v>1.2260378471378</v>
      </c>
      <c r="O94" s="13">
        <v>84.778396988167501</v>
      </c>
      <c r="P94" s="173">
        <v>2.2308803927922298</v>
      </c>
      <c r="Q94" s="13">
        <v>75.495848817134004</v>
      </c>
      <c r="R94" s="173">
        <v>3.74488183889031</v>
      </c>
      <c r="S94" s="13">
        <v>66.681591274166706</v>
      </c>
      <c r="T94" s="173">
        <v>1.6175794803879699</v>
      </c>
      <c r="U94" s="13">
        <v>-18.096805714000801</v>
      </c>
      <c r="V94" s="173">
        <v>2.6649850496509102</v>
      </c>
      <c r="W94" s="13">
        <v>71.4433172805672</v>
      </c>
      <c r="X94" s="173">
        <v>1.1804503314669501</v>
      </c>
      <c r="Y94" s="13">
        <v>78.215957977383397</v>
      </c>
      <c r="Z94" s="173">
        <v>3.0525738519430798</v>
      </c>
      <c r="AA94" s="13">
        <v>74.600996434283402</v>
      </c>
      <c r="AB94" s="173">
        <v>3.1135153788482701</v>
      </c>
      <c r="AC94" s="13">
        <v>69.4522916641005</v>
      </c>
      <c r="AD94" s="173">
        <v>1.54027768782604</v>
      </c>
      <c r="AE94" s="13">
        <v>-8.7636663132829309</v>
      </c>
      <c r="AF94" s="173">
        <v>3.4718205630602998</v>
      </c>
      <c r="AG94" s="13">
        <v>64.499086383405</v>
      </c>
      <c r="AH94" s="173">
        <v>1.2104289742757799</v>
      </c>
      <c r="AI94" s="13">
        <v>73.355191615387099</v>
      </c>
      <c r="AJ94" s="173">
        <v>2.9803611678024602</v>
      </c>
      <c r="AK94" s="13">
        <v>69.978899230874106</v>
      </c>
      <c r="AL94" s="173">
        <v>3.66554746556023</v>
      </c>
      <c r="AM94" s="13">
        <v>61.450204555517097</v>
      </c>
      <c r="AN94" s="173">
        <v>1.4506259590081001</v>
      </c>
      <c r="AO94" s="13">
        <v>-11.904987059870001</v>
      </c>
      <c r="AP94" s="173">
        <v>3.3807092752054602</v>
      </c>
      <c r="AQ94" s="13">
        <v>54.689328066714502</v>
      </c>
      <c r="AR94" s="173">
        <v>1.3472640927175401</v>
      </c>
      <c r="AS94" s="13">
        <v>59.677580631126197</v>
      </c>
      <c r="AT94" s="173">
        <v>2.9647945197469601</v>
      </c>
      <c r="AU94" s="13">
        <v>55.633437856401997</v>
      </c>
      <c r="AV94" s="173">
        <v>3.6122485084516098</v>
      </c>
      <c r="AW94" s="13">
        <v>52.9901057056369</v>
      </c>
      <c r="AX94" s="173">
        <v>1.69935004317691</v>
      </c>
      <c r="AY94" s="13">
        <v>-6.6874749254893997</v>
      </c>
      <c r="AZ94" s="173">
        <v>3.2107570461649</v>
      </c>
      <c r="BA94" s="13">
        <v>34.699984164305903</v>
      </c>
      <c r="BB94" s="173">
        <v>1.11211517858477</v>
      </c>
      <c r="BC94" s="13">
        <v>42.5794734694203</v>
      </c>
      <c r="BD94" s="173">
        <v>3.3352989286396801</v>
      </c>
      <c r="BE94" s="13">
        <v>36.762843200311501</v>
      </c>
      <c r="BF94" s="173">
        <v>3.72024626451923</v>
      </c>
      <c r="BG94" s="13">
        <v>31.434772993791402</v>
      </c>
      <c r="BH94" s="173">
        <v>1.38002990258117</v>
      </c>
      <c r="BI94" s="13">
        <v>-11.1447004756289</v>
      </c>
      <c r="BJ94" s="173">
        <v>3.6208993353274002</v>
      </c>
      <c r="BK94" s="13">
        <v>68.574640889721096</v>
      </c>
      <c r="BL94" s="173">
        <v>1.36559693610967</v>
      </c>
      <c r="BM94" s="13">
        <v>71.2191376751571</v>
      </c>
      <c r="BN94" s="173">
        <v>2.8447219022107499</v>
      </c>
      <c r="BO94" s="13">
        <v>68.124462829650597</v>
      </c>
      <c r="BP94" s="173">
        <v>3.8160423824470402</v>
      </c>
      <c r="BQ94" s="13">
        <v>68.091533418390995</v>
      </c>
      <c r="BR94" s="173">
        <v>1.7440571081339999</v>
      </c>
      <c r="BS94" s="13">
        <v>-3.12760425676603</v>
      </c>
      <c r="BT94" s="173">
        <v>3.2176993330830599</v>
      </c>
      <c r="BU94" s="13">
        <v>55.876253431647299</v>
      </c>
      <c r="BV94" s="173">
        <v>1.25475623257937</v>
      </c>
      <c r="BW94" s="13">
        <v>59.725862411919998</v>
      </c>
      <c r="BX94" s="173">
        <v>3.1570784566060399</v>
      </c>
      <c r="BY94" s="13">
        <v>56.360127498158597</v>
      </c>
      <c r="BZ94" s="173">
        <v>3.59966989784792</v>
      </c>
      <c r="CA94" s="13">
        <v>54.393898217452403</v>
      </c>
      <c r="CB94" s="173">
        <v>1.48280658033351</v>
      </c>
      <c r="CC94" s="13">
        <v>-5.3319641944676501</v>
      </c>
      <c r="CD94" s="173">
        <v>3.4158517508310999</v>
      </c>
      <c r="CE94" s="15"/>
      <c r="CF94" s="15"/>
      <c r="CG94" s="15"/>
      <c r="CH94" s="15"/>
      <c r="CI94" s="15"/>
      <c r="CJ94" s="15"/>
      <c r="CK94" s="15"/>
      <c r="CL94" s="15"/>
      <c r="CM94" s="15"/>
      <c r="CN94" s="15"/>
      <c r="CO94" s="15"/>
      <c r="CP94" s="15"/>
      <c r="CQ94" s="15"/>
      <c r="CR94" s="15"/>
      <c r="CS94" s="15"/>
      <c r="CT94" s="15"/>
      <c r="CU94" s="13">
        <v>-2.27319384821728</v>
      </c>
      <c r="CV94" s="173">
        <v>1.8333338866369799</v>
      </c>
      <c r="CW94" s="13">
        <v>-3.0702934218917899</v>
      </c>
      <c r="CX94" s="173">
        <v>1.75221952836244</v>
      </c>
      <c r="CY94" s="13">
        <v>-1.82240492831039</v>
      </c>
      <c r="CZ94" s="173">
        <v>1.73676892395822</v>
      </c>
      <c r="DA94" s="13">
        <v>-2.5612354971677398</v>
      </c>
      <c r="DB94" s="173">
        <v>1.88388120847061</v>
      </c>
      <c r="DC94" s="13">
        <v>-4.9302865535595801</v>
      </c>
      <c r="DD94" s="173">
        <v>1.8914281311596099</v>
      </c>
      <c r="DE94" s="13">
        <v>0.65335077663218799</v>
      </c>
      <c r="DF94" s="173">
        <v>1.85320294181108</v>
      </c>
      <c r="DG94" s="13">
        <v>6.3839558849983797</v>
      </c>
      <c r="DH94" s="173">
        <v>2.04654305892528</v>
      </c>
      <c r="DI94" s="13">
        <v>-4.0620011370762699</v>
      </c>
      <c r="DJ94" s="182">
        <v>1.73539507105599</v>
      </c>
    </row>
    <row r="95" spans="1:114" ht="12.95" customHeight="1" x14ac:dyDescent="0.2">
      <c r="A95" s="2" t="s">
        <v>386</v>
      </c>
      <c r="B95" s="37">
        <v>3</v>
      </c>
      <c r="C95" s="13">
        <v>61.656078061682798</v>
      </c>
      <c r="D95" s="173">
        <v>1.07378047925399</v>
      </c>
      <c r="E95" s="13">
        <v>71.498898642289006</v>
      </c>
      <c r="F95" s="173">
        <v>2.6303497059945999</v>
      </c>
      <c r="G95" s="13">
        <v>61.0185002845163</v>
      </c>
      <c r="H95" s="173">
        <v>2.1409033661630699</v>
      </c>
      <c r="I95" s="13">
        <v>59.322791107600601</v>
      </c>
      <c r="J95" s="173">
        <v>1.2057002209474501</v>
      </c>
      <c r="K95" s="13">
        <v>-12.1761075346884</v>
      </c>
      <c r="L95" s="173">
        <v>2.82293856603073</v>
      </c>
      <c r="M95" s="13">
        <v>64.885470596755198</v>
      </c>
      <c r="N95" s="173">
        <v>0.92959232098506595</v>
      </c>
      <c r="O95" s="13">
        <v>75.402169509440697</v>
      </c>
      <c r="P95" s="173">
        <v>2.39664752462095</v>
      </c>
      <c r="Q95" s="13">
        <v>64.801806647296104</v>
      </c>
      <c r="R95" s="173">
        <v>2.3986088169487001</v>
      </c>
      <c r="S95" s="13">
        <v>62.378254736277803</v>
      </c>
      <c r="T95" s="173">
        <v>1.11305878883369</v>
      </c>
      <c r="U95" s="13">
        <v>-13.023914773162801</v>
      </c>
      <c r="V95" s="173">
        <v>2.7947421460825299</v>
      </c>
      <c r="W95" s="13">
        <v>66.786808690063197</v>
      </c>
      <c r="X95" s="173">
        <v>1.03951828717521</v>
      </c>
      <c r="Y95" s="13">
        <v>79.808651984176095</v>
      </c>
      <c r="Z95" s="173">
        <v>2.0799729298318699</v>
      </c>
      <c r="AA95" s="13">
        <v>66.618467519301802</v>
      </c>
      <c r="AB95" s="173">
        <v>2.3017026680325698</v>
      </c>
      <c r="AC95" s="13">
        <v>63.618058862482698</v>
      </c>
      <c r="AD95" s="173">
        <v>1.11101013227981</v>
      </c>
      <c r="AE95" s="13">
        <v>-16.1905931216934</v>
      </c>
      <c r="AF95" s="173">
        <v>2.3693427212772802</v>
      </c>
      <c r="AG95" s="13">
        <v>68.944653419320105</v>
      </c>
      <c r="AH95" s="173">
        <v>0.86745707067948497</v>
      </c>
      <c r="AI95" s="13">
        <v>80.900265060296704</v>
      </c>
      <c r="AJ95" s="173">
        <v>2.1737479557497101</v>
      </c>
      <c r="AK95" s="13">
        <v>71.133233823264405</v>
      </c>
      <c r="AL95" s="173">
        <v>1.9137865487913199</v>
      </c>
      <c r="AM95" s="13">
        <v>65.028832927309395</v>
      </c>
      <c r="AN95" s="173">
        <v>1.0251997598201401</v>
      </c>
      <c r="AO95" s="13">
        <v>-15.8714321329872</v>
      </c>
      <c r="AP95" s="173">
        <v>2.4932607404585099</v>
      </c>
      <c r="AQ95" s="13">
        <v>58.219237851284703</v>
      </c>
      <c r="AR95" s="173">
        <v>1.1351413870486999</v>
      </c>
      <c r="AS95" s="13">
        <v>65.659700386083003</v>
      </c>
      <c r="AT95" s="173">
        <v>2.6789347658454199</v>
      </c>
      <c r="AU95" s="13">
        <v>56.144205459316197</v>
      </c>
      <c r="AV95" s="173">
        <v>2.0969155318407302</v>
      </c>
      <c r="AW95" s="13">
        <v>56.8427840394626</v>
      </c>
      <c r="AX95" s="173">
        <v>1.42092593962109</v>
      </c>
      <c r="AY95" s="13">
        <v>-8.8169163466204505</v>
      </c>
      <c r="AZ95" s="173">
        <v>2.9735758799704501</v>
      </c>
      <c r="BA95" s="13">
        <v>41.756240633626497</v>
      </c>
      <c r="BB95" s="173">
        <v>1.1430052369616901</v>
      </c>
      <c r="BC95" s="13">
        <v>53.193828911859796</v>
      </c>
      <c r="BD95" s="173">
        <v>2.4842999074266898</v>
      </c>
      <c r="BE95" s="13">
        <v>39.974470631658797</v>
      </c>
      <c r="BF95" s="173">
        <v>2.1272722630129</v>
      </c>
      <c r="BG95" s="13">
        <v>39.167378438839599</v>
      </c>
      <c r="BH95" s="173">
        <v>1.2935095130374701</v>
      </c>
      <c r="BI95" s="13">
        <v>-14.0264504730201</v>
      </c>
      <c r="BJ95" s="173">
        <v>2.7634943069181599</v>
      </c>
      <c r="BK95" s="13">
        <v>64.098518377216394</v>
      </c>
      <c r="BL95" s="173">
        <v>1.01008721797447</v>
      </c>
      <c r="BM95" s="13">
        <v>68.9786193243269</v>
      </c>
      <c r="BN95" s="173">
        <v>2.3714983721945999</v>
      </c>
      <c r="BO95" s="13">
        <v>61.6578062821131</v>
      </c>
      <c r="BP95" s="173">
        <v>2.3259712757436599</v>
      </c>
      <c r="BQ95" s="13">
        <v>63.633141835387903</v>
      </c>
      <c r="BR95" s="173">
        <v>1.1764940806645099</v>
      </c>
      <c r="BS95" s="13">
        <v>-5.3454774889389496</v>
      </c>
      <c r="BT95" s="173">
        <v>2.54471020960345</v>
      </c>
      <c r="BU95" s="13">
        <v>68.814208405988595</v>
      </c>
      <c r="BV95" s="173">
        <v>0.92445498749750099</v>
      </c>
      <c r="BW95" s="13">
        <v>78.495526264337101</v>
      </c>
      <c r="BX95" s="173">
        <v>2.0034376010189399</v>
      </c>
      <c r="BY95" s="13">
        <v>68.930562921247002</v>
      </c>
      <c r="BZ95" s="173">
        <v>2.1361047243677298</v>
      </c>
      <c r="CA95" s="13">
        <v>66.401530705453197</v>
      </c>
      <c r="CB95" s="173">
        <v>1.05912664819237</v>
      </c>
      <c r="CC95" s="13">
        <v>-12.093995558883901</v>
      </c>
      <c r="CD95" s="173">
        <v>2.1254429167493898</v>
      </c>
      <c r="CE95" s="15"/>
      <c r="CF95" s="15"/>
      <c r="CG95" s="15"/>
      <c r="CH95" s="15"/>
      <c r="CI95" s="15"/>
      <c r="CJ95" s="15"/>
      <c r="CK95" s="15"/>
      <c r="CL95" s="15"/>
      <c r="CM95" s="15"/>
      <c r="CN95" s="15"/>
      <c r="CO95" s="15"/>
      <c r="CP95" s="15"/>
      <c r="CQ95" s="15"/>
      <c r="CR95" s="15"/>
      <c r="CS95" s="15"/>
      <c r="CT95" s="15"/>
      <c r="CU95" s="13">
        <v>3.5007050367527799</v>
      </c>
      <c r="CV95" s="173">
        <v>1.44763953713215</v>
      </c>
      <c r="CW95" s="13">
        <v>0.53936196028408301</v>
      </c>
      <c r="CX95" s="173">
        <v>1.36025592741797</v>
      </c>
      <c r="CY95" s="13">
        <v>0.332470444837213</v>
      </c>
      <c r="CZ95" s="173">
        <v>1.3781429705945201</v>
      </c>
      <c r="DA95" s="13">
        <v>0.96328887506685101</v>
      </c>
      <c r="DB95" s="173">
        <v>1.35345456199028</v>
      </c>
      <c r="DC95" s="13">
        <v>0.74165789807123195</v>
      </c>
      <c r="DD95" s="173">
        <v>1.57614861562354</v>
      </c>
      <c r="DE95" s="13">
        <v>-1.93597188303075</v>
      </c>
      <c r="DF95" s="173">
        <v>1.5820269522388</v>
      </c>
      <c r="DG95" s="13">
        <v>-0.67265763467814599</v>
      </c>
      <c r="DH95" s="173">
        <v>1.4755799552151501</v>
      </c>
      <c r="DI95" s="13">
        <v>0.47599359417928599</v>
      </c>
      <c r="DJ95" s="182">
        <v>1.358649013263</v>
      </c>
    </row>
    <row r="96" spans="1:114" ht="12.95" customHeight="1" x14ac:dyDescent="0.2">
      <c r="A96" s="2" t="s">
        <v>387</v>
      </c>
      <c r="B96" s="37">
        <v>3</v>
      </c>
      <c r="C96" s="13">
        <v>86.754923349473898</v>
      </c>
      <c r="D96" s="173">
        <v>1.1888265514668599</v>
      </c>
      <c r="E96" s="13">
        <v>89.064496530112507</v>
      </c>
      <c r="F96" s="173">
        <v>1.9434652601348901</v>
      </c>
      <c r="G96" s="13">
        <v>86.638569383135405</v>
      </c>
      <c r="H96" s="173">
        <v>2.4265433241991898</v>
      </c>
      <c r="I96" s="13">
        <v>86.127199746163498</v>
      </c>
      <c r="J96" s="173">
        <v>1.3086892502648899</v>
      </c>
      <c r="K96" s="13">
        <v>-2.9372967839490101</v>
      </c>
      <c r="L96" s="173">
        <v>2.13221744441767</v>
      </c>
      <c r="M96" s="13">
        <v>90.484658869080207</v>
      </c>
      <c r="N96" s="173">
        <v>0.94910352129138598</v>
      </c>
      <c r="O96" s="13">
        <v>93.849974173042597</v>
      </c>
      <c r="P96" s="173">
        <v>1.37319361745708</v>
      </c>
      <c r="Q96" s="13">
        <v>90.445688342700393</v>
      </c>
      <c r="R96" s="173">
        <v>1.81019902854088</v>
      </c>
      <c r="S96" s="13">
        <v>89.953086222951399</v>
      </c>
      <c r="T96" s="173">
        <v>1.24167412406608</v>
      </c>
      <c r="U96" s="13">
        <v>-3.8968879500912101</v>
      </c>
      <c r="V96" s="173">
        <v>1.8106315279926899</v>
      </c>
      <c r="W96" s="13">
        <v>91.199103213981104</v>
      </c>
      <c r="X96" s="173">
        <v>0.81166925543453805</v>
      </c>
      <c r="Y96" s="13">
        <v>91.609041690221005</v>
      </c>
      <c r="Z96" s="173">
        <v>1.87128307006096</v>
      </c>
      <c r="AA96" s="13">
        <v>90.722049783353597</v>
      </c>
      <c r="AB96" s="173">
        <v>1.86414405967457</v>
      </c>
      <c r="AC96" s="13">
        <v>91.474553236933502</v>
      </c>
      <c r="AD96" s="173">
        <v>0.82982820500611298</v>
      </c>
      <c r="AE96" s="13">
        <v>-0.13448845328758799</v>
      </c>
      <c r="AF96" s="173">
        <v>1.8905496596006399</v>
      </c>
      <c r="AG96" s="13">
        <v>85.112084212092498</v>
      </c>
      <c r="AH96" s="173">
        <v>1.22171509064557</v>
      </c>
      <c r="AI96" s="13">
        <v>88.0038125704164</v>
      </c>
      <c r="AJ96" s="173">
        <v>2.0122127439245401</v>
      </c>
      <c r="AK96" s="13">
        <v>83.2918054672203</v>
      </c>
      <c r="AL96" s="173">
        <v>2.8157205372619898</v>
      </c>
      <c r="AM96" s="13">
        <v>85.272272981148802</v>
      </c>
      <c r="AN96" s="173">
        <v>1.33298257947928</v>
      </c>
      <c r="AO96" s="13">
        <v>-2.73153958926753</v>
      </c>
      <c r="AP96" s="173">
        <v>2.3233418842109099</v>
      </c>
      <c r="AQ96" s="13">
        <v>79.015545569914707</v>
      </c>
      <c r="AR96" s="173">
        <v>1.4791985672575201</v>
      </c>
      <c r="AS96" s="13">
        <v>78.764102785327495</v>
      </c>
      <c r="AT96" s="173">
        <v>2.7323658067310501</v>
      </c>
      <c r="AU96" s="13">
        <v>77.094461659531405</v>
      </c>
      <c r="AV96" s="173">
        <v>3.8334146834468998</v>
      </c>
      <c r="AW96" s="13">
        <v>79.9529292951282</v>
      </c>
      <c r="AX96" s="173">
        <v>1.70808518889745</v>
      </c>
      <c r="AY96" s="13">
        <v>1.1888265098006601</v>
      </c>
      <c r="AZ96" s="173">
        <v>3.1103841222584001</v>
      </c>
      <c r="BA96" s="13">
        <v>82.385039490234206</v>
      </c>
      <c r="BB96" s="173">
        <v>1.1319127854153801</v>
      </c>
      <c r="BC96" s="13">
        <v>84.718682856199294</v>
      </c>
      <c r="BD96" s="173">
        <v>2.2875412637755002</v>
      </c>
      <c r="BE96" s="13">
        <v>82.391201064409998</v>
      </c>
      <c r="BF96" s="173">
        <v>3.1760319697160999</v>
      </c>
      <c r="BG96" s="13">
        <v>82.068934006712496</v>
      </c>
      <c r="BH96" s="173">
        <v>1.4950132101238001</v>
      </c>
      <c r="BI96" s="13">
        <v>-2.6497488494867598</v>
      </c>
      <c r="BJ96" s="173">
        <v>2.7897784708267102</v>
      </c>
      <c r="BK96" s="13">
        <v>86.4725802128266</v>
      </c>
      <c r="BL96" s="173">
        <v>1.34865570360525</v>
      </c>
      <c r="BM96" s="13">
        <v>84.427619936051997</v>
      </c>
      <c r="BN96" s="173">
        <v>2.8773165303231099</v>
      </c>
      <c r="BO96" s="13">
        <v>85.507702154853703</v>
      </c>
      <c r="BP96" s="173">
        <v>2.7467035847719701</v>
      </c>
      <c r="BQ96" s="13">
        <v>87.538976357676205</v>
      </c>
      <c r="BR96" s="173">
        <v>1.26673261773172</v>
      </c>
      <c r="BS96" s="13">
        <v>3.1113564216241199</v>
      </c>
      <c r="BT96" s="173">
        <v>2.8535689739193599</v>
      </c>
      <c r="BU96" s="13">
        <v>85.146262947763503</v>
      </c>
      <c r="BV96" s="173">
        <v>1.2292641420830599</v>
      </c>
      <c r="BW96" s="13">
        <v>85.051017956109305</v>
      </c>
      <c r="BX96" s="173">
        <v>2.9008220163582199</v>
      </c>
      <c r="BY96" s="13">
        <v>84.460917026405895</v>
      </c>
      <c r="BZ96" s="173">
        <v>2.5260118356801802</v>
      </c>
      <c r="CA96" s="13">
        <v>85.441630454370497</v>
      </c>
      <c r="CB96" s="173">
        <v>1.3087453462785299</v>
      </c>
      <c r="CC96" s="13">
        <v>0.390612498261177</v>
      </c>
      <c r="CD96" s="173">
        <v>3.1055815848424801</v>
      </c>
      <c r="CE96" s="15"/>
      <c r="CF96" s="15"/>
      <c r="CG96" s="15"/>
      <c r="CH96" s="15"/>
      <c r="CI96" s="15"/>
      <c r="CJ96" s="15"/>
      <c r="CK96" s="15"/>
      <c r="CL96" s="15"/>
      <c r="CM96" s="15"/>
      <c r="CN96" s="15"/>
      <c r="CO96" s="15"/>
      <c r="CP96" s="15"/>
      <c r="CQ96" s="15"/>
      <c r="CR96" s="15"/>
      <c r="CS96" s="15"/>
      <c r="CT96" s="15"/>
      <c r="CU96" s="13">
        <v>0.201034645961187</v>
      </c>
      <c r="CV96" s="173">
        <v>1.7126939433644</v>
      </c>
      <c r="CW96" s="13">
        <v>-0.81779489236691905</v>
      </c>
      <c r="CX96" s="173">
        <v>1.5289389486704099</v>
      </c>
      <c r="CY96" s="13">
        <v>-2.23999272047898</v>
      </c>
      <c r="CZ96" s="173">
        <v>1.1948133926565001</v>
      </c>
      <c r="DA96" s="13">
        <v>-0.56263079923445503</v>
      </c>
      <c r="DB96" s="173">
        <v>1.8435224371552801</v>
      </c>
      <c r="DC96" s="13">
        <v>-3.0492143700732899</v>
      </c>
      <c r="DD96" s="173">
        <v>1.98284148313792</v>
      </c>
      <c r="DE96" s="13">
        <v>-0.53538442217636395</v>
      </c>
      <c r="DF96" s="173">
        <v>1.7605030472440799</v>
      </c>
      <c r="DG96" s="13">
        <v>-1.0841448846241499</v>
      </c>
      <c r="DH96" s="173">
        <v>1.7504483966587501</v>
      </c>
      <c r="DI96" s="13">
        <v>-1.61319109167925</v>
      </c>
      <c r="DJ96" s="182">
        <v>1.74767334884283</v>
      </c>
    </row>
    <row r="97" spans="1:114" ht="12.95" customHeight="1" x14ac:dyDescent="0.2">
      <c r="A97" s="39" t="s">
        <v>399</v>
      </c>
      <c r="B97" s="40">
        <v>3</v>
      </c>
      <c r="C97" s="41">
        <v>62.858662588371601</v>
      </c>
      <c r="D97" s="181">
        <v>0.45040536519477897</v>
      </c>
      <c r="E97" s="41">
        <v>72.653336335659404</v>
      </c>
      <c r="F97" s="181">
        <v>1.10041965064598</v>
      </c>
      <c r="G97" s="41">
        <v>64.719221431398097</v>
      </c>
      <c r="H97" s="181">
        <v>1.31969864775296</v>
      </c>
      <c r="I97" s="41">
        <v>59.982661357286602</v>
      </c>
      <c r="J97" s="181">
        <v>0.52211423852357897</v>
      </c>
      <c r="K97" s="41">
        <v>-12.6706749783728</v>
      </c>
      <c r="L97" s="181">
        <v>1.1847512789477901</v>
      </c>
      <c r="M97" s="41">
        <v>69.862232609413894</v>
      </c>
      <c r="N97" s="181">
        <v>0.41530310905504503</v>
      </c>
      <c r="O97" s="41">
        <v>83.070261344696405</v>
      </c>
      <c r="P97" s="181">
        <v>0.94829204199109995</v>
      </c>
      <c r="Q97" s="41">
        <v>72.181611988675698</v>
      </c>
      <c r="R97" s="181">
        <v>1.23144776069096</v>
      </c>
      <c r="S97" s="41">
        <v>66.132369384279599</v>
      </c>
      <c r="T97" s="181">
        <v>0.53968288701744405</v>
      </c>
      <c r="U97" s="41">
        <v>-16.937891960416799</v>
      </c>
      <c r="V97" s="181">
        <v>1.1141017042102299</v>
      </c>
      <c r="W97" s="41">
        <v>71.008263266461896</v>
      </c>
      <c r="X97" s="181">
        <v>0.40939742328814699</v>
      </c>
      <c r="Y97" s="41">
        <v>77.125277496286003</v>
      </c>
      <c r="Z97" s="181">
        <v>1.01457059236155</v>
      </c>
      <c r="AA97" s="41">
        <v>71.168237828858693</v>
      </c>
      <c r="AB97" s="181">
        <v>1.1939531680731199</v>
      </c>
      <c r="AC97" s="41">
        <v>69.564379672319603</v>
      </c>
      <c r="AD97" s="181">
        <v>0.49498893491257601</v>
      </c>
      <c r="AE97" s="41">
        <v>-7.56089782396643</v>
      </c>
      <c r="AF97" s="181">
        <v>1.11738729377749</v>
      </c>
      <c r="AG97" s="41">
        <v>65.609250754122002</v>
      </c>
      <c r="AH97" s="181">
        <v>0.45502320512776501</v>
      </c>
      <c r="AI97" s="41">
        <v>78.892086264217497</v>
      </c>
      <c r="AJ97" s="181">
        <v>0.975769271680899</v>
      </c>
      <c r="AK97" s="41">
        <v>68.102373409637707</v>
      </c>
      <c r="AL97" s="181">
        <v>1.28466274017432</v>
      </c>
      <c r="AM97" s="41">
        <v>61.787063797210699</v>
      </c>
      <c r="AN97" s="181">
        <v>0.54385452378010302</v>
      </c>
      <c r="AO97" s="41">
        <v>-17.105022467006801</v>
      </c>
      <c r="AP97" s="181">
        <v>1.0970978477539299</v>
      </c>
      <c r="AQ97" s="41">
        <v>55.204367414839197</v>
      </c>
      <c r="AR97" s="181">
        <v>0.47620467605079803</v>
      </c>
      <c r="AS97" s="41">
        <v>61.0075367630457</v>
      </c>
      <c r="AT97" s="181">
        <v>1.12214419960123</v>
      </c>
      <c r="AU97" s="41">
        <v>55.6586279803062</v>
      </c>
      <c r="AV97" s="181">
        <v>1.31008398122055</v>
      </c>
      <c r="AW97" s="41">
        <v>53.885359283718302</v>
      </c>
      <c r="AX97" s="181">
        <v>0.56583549785936604</v>
      </c>
      <c r="AY97" s="41">
        <v>-7.1221774793274202</v>
      </c>
      <c r="AZ97" s="181">
        <v>1.2354639980972699</v>
      </c>
      <c r="BA97" s="41">
        <v>41.7986236871023</v>
      </c>
      <c r="BB97" s="181">
        <v>0.418520849018932</v>
      </c>
      <c r="BC97" s="41">
        <v>49.652976068107499</v>
      </c>
      <c r="BD97" s="181">
        <v>1.2145938670370999</v>
      </c>
      <c r="BE97" s="41">
        <v>42.8384881880799</v>
      </c>
      <c r="BF97" s="181">
        <v>1.1767050150720499</v>
      </c>
      <c r="BG97" s="41">
        <v>39.572674597099798</v>
      </c>
      <c r="BH97" s="181">
        <v>0.508431493579241</v>
      </c>
      <c r="BI97" s="41">
        <v>-10.080301471007701</v>
      </c>
      <c r="BJ97" s="181">
        <v>1.31870054834533</v>
      </c>
      <c r="BK97" s="41">
        <v>64.8873422403489</v>
      </c>
      <c r="BL97" s="181">
        <v>0.46914859197172698</v>
      </c>
      <c r="BM97" s="41">
        <v>67.522119963895904</v>
      </c>
      <c r="BN97" s="181">
        <v>1.16606627220769</v>
      </c>
      <c r="BO97" s="41">
        <v>64.135120409931602</v>
      </c>
      <c r="BP97" s="181">
        <v>1.3863307598625201</v>
      </c>
      <c r="BQ97" s="41">
        <v>64.388672263668994</v>
      </c>
      <c r="BR97" s="181">
        <v>0.53479979185902304</v>
      </c>
      <c r="BS97" s="41">
        <v>-3.1334477002269701</v>
      </c>
      <c r="BT97" s="181">
        <v>1.23353491470925</v>
      </c>
      <c r="BU97" s="41">
        <v>57.078730725979298</v>
      </c>
      <c r="BV97" s="181">
        <v>0.41846259647395501</v>
      </c>
      <c r="BW97" s="41">
        <v>64.933194591572303</v>
      </c>
      <c r="BX97" s="181">
        <v>1.0841039949326099</v>
      </c>
      <c r="BY97" s="41">
        <v>58.467851884092397</v>
      </c>
      <c r="BZ97" s="181">
        <v>1.21518892126806</v>
      </c>
      <c r="CA97" s="41">
        <v>54.991361822815897</v>
      </c>
      <c r="CB97" s="181">
        <v>0.48379479366029599</v>
      </c>
      <c r="CC97" s="41">
        <v>-9.9418327687564307</v>
      </c>
      <c r="CD97" s="181">
        <v>1.1648121680397501</v>
      </c>
      <c r="CE97" s="30"/>
      <c r="CF97" s="30"/>
      <c r="CG97" s="30"/>
      <c r="CH97" s="30"/>
      <c r="CI97" s="30"/>
      <c r="CJ97" s="30"/>
      <c r="CK97" s="30"/>
      <c r="CL97" s="30"/>
      <c r="CM97" s="30"/>
      <c r="CN97" s="30"/>
      <c r="CO97" s="30"/>
      <c r="CP97" s="30"/>
      <c r="CQ97" s="30"/>
      <c r="CR97" s="30"/>
      <c r="CS97" s="30"/>
      <c r="CT97" s="30"/>
      <c r="CU97" s="41">
        <v>-1.4447838242018201</v>
      </c>
      <c r="CV97" s="181">
        <v>0.62938426392688296</v>
      </c>
      <c r="CW97" s="41">
        <v>-1.55580024455265</v>
      </c>
      <c r="CX97" s="181">
        <v>0.59769569209416495</v>
      </c>
      <c r="CY97" s="41">
        <v>4.2015698251641503E-2</v>
      </c>
      <c r="CZ97" s="181">
        <v>0.568562574231259</v>
      </c>
      <c r="DA97" s="41">
        <v>-2.7408245466316998</v>
      </c>
      <c r="DB97" s="181">
        <v>0.66352290354148602</v>
      </c>
      <c r="DC97" s="41">
        <v>-6.0539339025658796</v>
      </c>
      <c r="DD97" s="181">
        <v>0.67763558873235197</v>
      </c>
      <c r="DE97" s="41">
        <v>-0.92519222558960601</v>
      </c>
      <c r="DF97" s="181">
        <v>0.63685149392830798</v>
      </c>
      <c r="DG97" s="41">
        <v>1.6121541034635001</v>
      </c>
      <c r="DH97" s="181">
        <v>0.66586026215596705</v>
      </c>
      <c r="DI97" s="41">
        <v>-3.4831144378933301</v>
      </c>
      <c r="DJ97" s="186">
        <v>0.62259907841406903</v>
      </c>
    </row>
    <row r="99" spans="1:114" x14ac:dyDescent="0.2">
      <c r="A99" s="52" t="s">
        <v>400</v>
      </c>
    </row>
    <row r="100" spans="1:114" x14ac:dyDescent="0.2">
      <c r="A100" s="52" t="s">
        <v>401</v>
      </c>
    </row>
    <row r="101" spans="1:114" x14ac:dyDescent="0.2">
      <c r="A101" s="52" t="s">
        <v>402</v>
      </c>
    </row>
    <row r="102" spans="1:114" x14ac:dyDescent="0.2">
      <c r="A102" s="52" t="s">
        <v>403</v>
      </c>
    </row>
    <row r="103" spans="1:114" x14ac:dyDescent="0.2">
      <c r="A103" s="172" t="str">
        <f>HYPERLINK("https://oecdcode.org/disclaimers/cyprus.html", "Information on data for Cyprus: https://oecdcode.org/disclaimers/cyprus.html")</f>
        <v>Information on data for Cyprus: https://oecdcode.org/disclaimers/cyprus.html</v>
      </c>
    </row>
    <row r="104" spans="1:114" x14ac:dyDescent="0.2">
      <c r="A104" s="52" t="s">
        <v>404</v>
      </c>
    </row>
  </sheetData>
  <mergeCells count="78">
    <mergeCell ref="CU7:DJ7"/>
    <mergeCell ref="CU8:DJ8"/>
    <mergeCell ref="CU9:CV9"/>
    <mergeCell ref="CW9:CX9"/>
    <mergeCell ref="CY9:CZ9"/>
    <mergeCell ref="DA9:DB9"/>
    <mergeCell ref="DC9:DD9"/>
    <mergeCell ref="DE9:DF9"/>
    <mergeCell ref="DG9:DH9"/>
    <mergeCell ref="DI9:DJ9"/>
    <mergeCell ref="CE7:CT7"/>
    <mergeCell ref="CE8:CT8"/>
    <mergeCell ref="CE9:CF9"/>
    <mergeCell ref="CG9:CH9"/>
    <mergeCell ref="CI9:CJ9"/>
    <mergeCell ref="CK9:CL9"/>
    <mergeCell ref="CM9:CN9"/>
    <mergeCell ref="CO9:CP9"/>
    <mergeCell ref="CQ9:CR9"/>
    <mergeCell ref="CS9:CT9"/>
    <mergeCell ref="BU7:CD7"/>
    <mergeCell ref="BU8:BV9"/>
    <mergeCell ref="BW8:CD8"/>
    <mergeCell ref="BW9:BX9"/>
    <mergeCell ref="BY9:BZ9"/>
    <mergeCell ref="CA9:CB9"/>
    <mergeCell ref="CC9:CD9"/>
    <mergeCell ref="BK7:BT7"/>
    <mergeCell ref="BK8:BL9"/>
    <mergeCell ref="BM8:BT8"/>
    <mergeCell ref="BM9:BN9"/>
    <mergeCell ref="BO9:BP9"/>
    <mergeCell ref="BQ9:BR9"/>
    <mergeCell ref="BS9:BT9"/>
    <mergeCell ref="BA7:BJ7"/>
    <mergeCell ref="BA8:BB9"/>
    <mergeCell ref="BC8:BJ8"/>
    <mergeCell ref="BC9:BD9"/>
    <mergeCell ref="BE9:BF9"/>
    <mergeCell ref="BG9:BH9"/>
    <mergeCell ref="BI9:BJ9"/>
    <mergeCell ref="AQ7:AZ7"/>
    <mergeCell ref="AQ8:AR9"/>
    <mergeCell ref="AS8:AZ8"/>
    <mergeCell ref="AS9:AT9"/>
    <mergeCell ref="AU9:AV9"/>
    <mergeCell ref="AW9:AX9"/>
    <mergeCell ref="AY9:AZ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DJ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303" priority="24">
      <formula>ABS(K1/L1)&gt;1.95996398454005</formula>
    </cfRule>
  </conditionalFormatting>
  <conditionalFormatting sqref="U1:U200">
    <cfRule type="expression" dxfId="302" priority="23">
      <formula>ABS(U1/V1)&gt;1.95996398454005</formula>
    </cfRule>
  </conditionalFormatting>
  <conditionalFormatting sqref="AE1:AE200">
    <cfRule type="expression" dxfId="301" priority="22">
      <formula>ABS(AE1/AF1)&gt;1.95996398454005</formula>
    </cfRule>
  </conditionalFormatting>
  <conditionalFormatting sqref="AO1:AO200">
    <cfRule type="expression" dxfId="300" priority="21">
      <formula>ABS(AO1/AP1)&gt;1.95996398454005</formula>
    </cfRule>
  </conditionalFormatting>
  <conditionalFormatting sqref="AY1:AY200">
    <cfRule type="expression" dxfId="299" priority="20">
      <formula>ABS(AY1/AZ1)&gt;1.95996398454005</formula>
    </cfRule>
  </conditionalFormatting>
  <conditionalFormatting sqref="BI1:BI200">
    <cfRule type="expression" dxfId="298" priority="19">
      <formula>ABS(BI1/BJ1)&gt;1.95996398454005</formula>
    </cfRule>
  </conditionalFormatting>
  <conditionalFormatting sqref="BS1:BS200">
    <cfRule type="expression" dxfId="297" priority="18">
      <formula>ABS(BS1/BT1)&gt;1.95996398454005</formula>
    </cfRule>
  </conditionalFormatting>
  <conditionalFormatting sqref="CC1:CC200">
    <cfRule type="expression" dxfId="296" priority="17">
      <formula>ABS(CC1/CD1)&gt;1.95996398454005</formula>
    </cfRule>
  </conditionalFormatting>
  <conditionalFormatting sqref="CE1:CE200">
    <cfRule type="expression" dxfId="295" priority="16">
      <formula>ABS(CE1/CF1)&gt;1.95996398454005</formula>
    </cfRule>
  </conditionalFormatting>
  <conditionalFormatting sqref="CG1:CG200">
    <cfRule type="expression" dxfId="294" priority="15">
      <formula>ABS(CG1/CH1)&gt;1.95996398454005</formula>
    </cfRule>
  </conditionalFormatting>
  <conditionalFormatting sqref="CI1:CI200">
    <cfRule type="expression" dxfId="293" priority="14">
      <formula>ABS(CI1/CJ1)&gt;1.95996398454005</formula>
    </cfRule>
  </conditionalFormatting>
  <conditionalFormatting sqref="CK1:CK200">
    <cfRule type="expression" dxfId="292" priority="13">
      <formula>ABS(CK1/CL1)&gt;1.95996398454005</formula>
    </cfRule>
  </conditionalFormatting>
  <conditionalFormatting sqref="CM1:CM200">
    <cfRule type="expression" dxfId="291" priority="12">
      <formula>ABS(CM1/CN1)&gt;1.95996398454005</formula>
    </cfRule>
  </conditionalFormatting>
  <conditionalFormatting sqref="CO1:CO200">
    <cfRule type="expression" dxfId="290" priority="11">
      <formula>ABS(CO1/CP1)&gt;1.95996398454005</formula>
    </cfRule>
  </conditionalFormatting>
  <conditionalFormatting sqref="CQ1:CQ200">
    <cfRule type="expression" dxfId="289" priority="10">
      <formula>ABS(CQ1/CR1)&gt;1.95996398454005</formula>
    </cfRule>
  </conditionalFormatting>
  <conditionalFormatting sqref="CS1:CS200">
    <cfRule type="expression" dxfId="288" priority="9">
      <formula>ABS(CS1/CT1)&gt;1.95996398454005</formula>
    </cfRule>
  </conditionalFormatting>
  <conditionalFormatting sqref="CU1:CU200">
    <cfRule type="expression" dxfId="287" priority="8">
      <formula>ABS(CU1/CV1)&gt;1.95996398454005</formula>
    </cfRule>
  </conditionalFormatting>
  <conditionalFormatting sqref="CW1:CW200">
    <cfRule type="expression" dxfId="286" priority="7">
      <formula>ABS(CW1/CX1)&gt;1.95996398454005</formula>
    </cfRule>
  </conditionalFormatting>
  <conditionalFormatting sqref="CY1:CY200">
    <cfRule type="expression" dxfId="285" priority="6">
      <formula>ABS(CY1/CZ1)&gt;1.95996398454005</formula>
    </cfRule>
  </conditionalFormatting>
  <conditionalFormatting sqref="DA1:DA200">
    <cfRule type="expression" dxfId="284" priority="5">
      <formula>ABS(DA1/DB1)&gt;1.95996398454005</formula>
    </cfRule>
  </conditionalFormatting>
  <conditionalFormatting sqref="DC1:DC200">
    <cfRule type="expression" dxfId="283" priority="4">
      <formula>ABS(DC1/DD1)&gt;1.95996398454005</formula>
    </cfRule>
  </conditionalFormatting>
  <conditionalFormatting sqref="DE1:DE200">
    <cfRule type="expression" dxfId="282" priority="3">
      <formula>ABS(DE1/DF1)&gt;1.95996398454005</formula>
    </cfRule>
  </conditionalFormatting>
  <conditionalFormatting sqref="DG1:DG200">
    <cfRule type="expression" dxfId="281" priority="2">
      <formula>ABS(DG1/DH1)&gt;1.95996398454005</formula>
    </cfRule>
  </conditionalFormatting>
  <conditionalFormatting sqref="DI1:DI200">
    <cfRule type="expression" dxfId="280" priority="1">
      <formula>ABS(DI1/DJ1)&gt;1.95996398454005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F105"/>
  <sheetViews>
    <sheetView showGridLines="0" zoomScale="80" workbookViewId="0"/>
  </sheetViews>
  <sheetFormatPr defaultColWidth="10.85546875" defaultRowHeight="12.75" x14ac:dyDescent="0.2"/>
  <cols>
    <col min="1" max="1" width="30.7109375" customWidth="1"/>
    <col min="2" max="2" width="8.7109375" customWidth="1"/>
  </cols>
  <sheetData>
    <row r="1" spans="1:58" x14ac:dyDescent="0.2">
      <c r="A1" s="1" t="s">
        <v>269</v>
      </c>
    </row>
    <row r="2" spans="1:58" x14ac:dyDescent="0.2">
      <c r="A2" s="51" t="s">
        <v>270</v>
      </c>
    </row>
    <row r="3" spans="1:58" x14ac:dyDescent="0.2">
      <c r="A3" s="47" t="s">
        <v>323</v>
      </c>
    </row>
    <row r="4" spans="1:58" x14ac:dyDescent="0.2">
      <c r="A4" s="147" t="str">
        <f>HYPERLINK("#'TOC'!A1", "Back to TOC")</f>
        <v>Back to TOC</v>
      </c>
    </row>
    <row r="6" spans="1:58" ht="15.95" customHeight="1" x14ac:dyDescent="0.2">
      <c r="B6" s="671" t="s">
        <v>324</v>
      </c>
      <c r="C6" s="674" t="s">
        <v>458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5"/>
    </row>
    <row r="7" spans="1:58" ht="32.1" customHeight="1" x14ac:dyDescent="0.2">
      <c r="B7" s="672"/>
      <c r="C7" s="676" t="s">
        <v>544</v>
      </c>
      <c r="D7" s="676"/>
      <c r="E7" s="676"/>
      <c r="F7" s="676"/>
      <c r="G7" s="676"/>
      <c r="H7" s="676"/>
      <c r="I7" s="676"/>
      <c r="J7" s="676"/>
      <c r="K7" s="676"/>
      <c r="L7" s="676"/>
      <c r="M7" s="676" t="s">
        <v>545</v>
      </c>
      <c r="N7" s="676"/>
      <c r="O7" s="676"/>
      <c r="P7" s="676"/>
      <c r="Q7" s="676"/>
      <c r="R7" s="676"/>
      <c r="S7" s="676"/>
      <c r="T7" s="676"/>
      <c r="U7" s="676"/>
      <c r="V7" s="676"/>
      <c r="W7" s="676" t="s">
        <v>546</v>
      </c>
      <c r="X7" s="676"/>
      <c r="Y7" s="676"/>
      <c r="Z7" s="676"/>
      <c r="AA7" s="676"/>
      <c r="AB7" s="676"/>
      <c r="AC7" s="676"/>
      <c r="AD7" s="676"/>
      <c r="AE7" s="676"/>
      <c r="AF7" s="676"/>
      <c r="AG7" s="676" t="s">
        <v>547</v>
      </c>
      <c r="AH7" s="676"/>
      <c r="AI7" s="676"/>
      <c r="AJ7" s="676"/>
      <c r="AK7" s="676"/>
      <c r="AL7" s="676"/>
      <c r="AM7" s="676"/>
      <c r="AN7" s="676"/>
      <c r="AO7" s="676"/>
      <c r="AP7" s="676"/>
      <c r="AQ7" s="679" t="s">
        <v>338</v>
      </c>
      <c r="AR7" s="679"/>
      <c r="AS7" s="679"/>
      <c r="AT7" s="679"/>
      <c r="AU7" s="679"/>
      <c r="AV7" s="679"/>
      <c r="AW7" s="679"/>
      <c r="AX7" s="679"/>
      <c r="AY7" s="679" t="s">
        <v>339</v>
      </c>
      <c r="AZ7" s="679"/>
      <c r="BA7" s="679"/>
      <c r="BB7" s="679"/>
      <c r="BC7" s="679"/>
      <c r="BD7" s="679"/>
      <c r="BE7" s="679"/>
      <c r="BF7" s="681"/>
    </row>
    <row r="8" spans="1:58"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80" t="s">
        <v>327</v>
      </c>
      <c r="AR8" s="680"/>
      <c r="AS8" s="680"/>
      <c r="AT8" s="680"/>
      <c r="AU8" s="680"/>
      <c r="AV8" s="680"/>
      <c r="AW8" s="680"/>
      <c r="AX8" s="680"/>
      <c r="AY8" s="680" t="s">
        <v>327</v>
      </c>
      <c r="AZ8" s="680"/>
      <c r="BA8" s="680"/>
      <c r="BB8" s="680"/>
      <c r="BC8" s="680"/>
      <c r="BD8" s="680"/>
      <c r="BE8" s="680"/>
      <c r="BF8" s="682"/>
    </row>
    <row r="9" spans="1:58" ht="48"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80" t="s">
        <v>544</v>
      </c>
      <c r="AR9" s="680"/>
      <c r="AS9" s="680" t="s">
        <v>545</v>
      </c>
      <c r="AT9" s="680"/>
      <c r="AU9" s="680" t="s">
        <v>546</v>
      </c>
      <c r="AV9" s="680"/>
      <c r="AW9" s="680" t="s">
        <v>547</v>
      </c>
      <c r="AX9" s="680"/>
      <c r="AY9" s="680" t="s">
        <v>544</v>
      </c>
      <c r="AZ9" s="680"/>
      <c r="BA9" s="680" t="s">
        <v>545</v>
      </c>
      <c r="BB9" s="680"/>
      <c r="BC9" s="680" t="s">
        <v>546</v>
      </c>
      <c r="BD9" s="680"/>
      <c r="BE9" s="680" t="s">
        <v>547</v>
      </c>
      <c r="BF9" s="682"/>
    </row>
    <row r="10" spans="1:58"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333</v>
      </c>
      <c r="AR10" s="4" t="s">
        <v>328</v>
      </c>
      <c r="AS10" s="4" t="s">
        <v>333</v>
      </c>
      <c r="AT10" s="4" t="s">
        <v>328</v>
      </c>
      <c r="AU10" s="4" t="s">
        <v>333</v>
      </c>
      <c r="AV10" s="4" t="s">
        <v>328</v>
      </c>
      <c r="AW10" s="4" t="s">
        <v>333</v>
      </c>
      <c r="AX10" s="4" t="s">
        <v>328</v>
      </c>
      <c r="AY10" s="4" t="s">
        <v>333</v>
      </c>
      <c r="AZ10" s="4" t="s">
        <v>328</v>
      </c>
      <c r="BA10" s="4" t="s">
        <v>333</v>
      </c>
      <c r="BB10" s="4" t="s">
        <v>328</v>
      </c>
      <c r="BC10" s="4" t="s">
        <v>333</v>
      </c>
      <c r="BD10" s="4" t="s">
        <v>328</v>
      </c>
      <c r="BE10" s="4" t="s">
        <v>333</v>
      </c>
      <c r="BF10" s="5" t="s">
        <v>328</v>
      </c>
    </row>
    <row r="11" spans="1:58" ht="12.95" customHeight="1" x14ac:dyDescent="0.2">
      <c r="A11" s="6"/>
      <c r="B11" s="7"/>
      <c r="C11" s="8" t="s">
        <v>2305</v>
      </c>
      <c r="D11" s="179" t="s">
        <v>2306</v>
      </c>
      <c r="E11" s="8" t="s">
        <v>2307</v>
      </c>
      <c r="F11" s="179" t="s">
        <v>2308</v>
      </c>
      <c r="G11" s="8" t="s">
        <v>2309</v>
      </c>
      <c r="H11" s="179" t="s">
        <v>2310</v>
      </c>
      <c r="I11" s="8" t="s">
        <v>2311</v>
      </c>
      <c r="J11" s="179" t="s">
        <v>2312</v>
      </c>
      <c r="K11" s="8" t="s">
        <v>2313</v>
      </c>
      <c r="L11" s="179" t="s">
        <v>2314</v>
      </c>
      <c r="M11" s="8" t="s">
        <v>2315</v>
      </c>
      <c r="N11" s="179" t="s">
        <v>2316</v>
      </c>
      <c r="O11" s="8" t="s">
        <v>2317</v>
      </c>
      <c r="P11" s="179" t="s">
        <v>2318</v>
      </c>
      <c r="Q11" s="8" t="s">
        <v>2319</v>
      </c>
      <c r="R11" s="179" t="s">
        <v>2320</v>
      </c>
      <c r="S11" s="8" t="s">
        <v>2321</v>
      </c>
      <c r="T11" s="179" t="s">
        <v>2322</v>
      </c>
      <c r="U11" s="8" t="s">
        <v>2323</v>
      </c>
      <c r="V11" s="179" t="s">
        <v>2324</v>
      </c>
      <c r="W11" s="8" t="s">
        <v>2325</v>
      </c>
      <c r="X11" s="179" t="s">
        <v>2326</v>
      </c>
      <c r="Y11" s="8" t="s">
        <v>2327</v>
      </c>
      <c r="Z11" s="179" t="s">
        <v>2328</v>
      </c>
      <c r="AA11" s="8" t="s">
        <v>2329</v>
      </c>
      <c r="AB11" s="179" t="s">
        <v>2330</v>
      </c>
      <c r="AC11" s="8" t="s">
        <v>2331</v>
      </c>
      <c r="AD11" s="179" t="s">
        <v>2332</v>
      </c>
      <c r="AE11" s="8" t="s">
        <v>2333</v>
      </c>
      <c r="AF11" s="179" t="s">
        <v>2334</v>
      </c>
      <c r="AG11" s="8" t="s">
        <v>2335</v>
      </c>
      <c r="AH11" s="179" t="s">
        <v>2336</v>
      </c>
      <c r="AI11" s="8" t="s">
        <v>2337</v>
      </c>
      <c r="AJ11" s="179" t="s">
        <v>2338</v>
      </c>
      <c r="AK11" s="8" t="s">
        <v>2339</v>
      </c>
      <c r="AL11" s="179" t="s">
        <v>2340</v>
      </c>
      <c r="AM11" s="8" t="s">
        <v>2341</v>
      </c>
      <c r="AN11" s="179" t="s">
        <v>2342</v>
      </c>
      <c r="AO11" s="8" t="s">
        <v>2343</v>
      </c>
      <c r="AP11" s="179" t="s">
        <v>2344</v>
      </c>
      <c r="AQ11" s="10" t="s">
        <v>2345</v>
      </c>
      <c r="AR11" s="10" t="s">
        <v>2346</v>
      </c>
      <c r="AS11" s="10" t="s">
        <v>2347</v>
      </c>
      <c r="AT11" s="10" t="s">
        <v>2348</v>
      </c>
      <c r="AU11" s="10" t="s">
        <v>2349</v>
      </c>
      <c r="AV11" s="10" t="s">
        <v>2350</v>
      </c>
      <c r="AW11" s="10" t="s">
        <v>2351</v>
      </c>
      <c r="AX11" s="10" t="s">
        <v>2352</v>
      </c>
      <c r="AY11" s="10" t="s">
        <v>2353</v>
      </c>
      <c r="AZ11" s="10" t="s">
        <v>2354</v>
      </c>
      <c r="BA11" s="10" t="s">
        <v>2355</v>
      </c>
      <c r="BB11" s="10" t="s">
        <v>2356</v>
      </c>
      <c r="BC11" s="10" t="s">
        <v>2357</v>
      </c>
      <c r="BD11" s="10" t="s">
        <v>2358</v>
      </c>
      <c r="BE11" s="10" t="s">
        <v>2359</v>
      </c>
      <c r="BF11" s="11" t="s">
        <v>2360</v>
      </c>
    </row>
    <row r="12" spans="1:58" ht="12.95" customHeight="1" x14ac:dyDescent="0.2">
      <c r="A12" s="2" t="s">
        <v>340</v>
      </c>
      <c r="B12" s="12">
        <v>2</v>
      </c>
      <c r="C12" s="13">
        <v>5.3907107399978598</v>
      </c>
      <c r="D12" s="173">
        <v>0.48555777819588603</v>
      </c>
      <c r="E12" s="13">
        <v>6.3190455336354896</v>
      </c>
      <c r="F12" s="173">
        <v>1.45270370410022</v>
      </c>
      <c r="G12" s="13">
        <v>4.6788226781796496</v>
      </c>
      <c r="H12" s="173">
        <v>1.2776461177690701</v>
      </c>
      <c r="I12" s="13">
        <v>5.3283950284478996</v>
      </c>
      <c r="J12" s="173">
        <v>0.59882792790910999</v>
      </c>
      <c r="K12" s="13">
        <v>-0.99065050518759201</v>
      </c>
      <c r="L12" s="173">
        <v>1.59585251745672</v>
      </c>
      <c r="M12" s="13">
        <v>82.033888278326799</v>
      </c>
      <c r="N12" s="173">
        <v>0.90448539533211003</v>
      </c>
      <c r="O12" s="13">
        <v>80.413444580536094</v>
      </c>
      <c r="P12" s="173">
        <v>2.1778678092401802</v>
      </c>
      <c r="Q12" s="13">
        <v>85.3066483311529</v>
      </c>
      <c r="R12" s="173">
        <v>2.1619647582908001</v>
      </c>
      <c r="S12" s="13">
        <v>81.758891423667095</v>
      </c>
      <c r="T12" s="173">
        <v>1.0313239636849001</v>
      </c>
      <c r="U12" s="13">
        <v>1.3454468431309401</v>
      </c>
      <c r="V12" s="173">
        <v>2.2354736110634001</v>
      </c>
      <c r="W12" s="13">
        <v>1.0207047098050399</v>
      </c>
      <c r="X12" s="173">
        <v>0.22749823577532599</v>
      </c>
      <c r="Y12" s="13">
        <v>1.2332731578180001</v>
      </c>
      <c r="Z12" s="173">
        <v>0.64080573033376398</v>
      </c>
      <c r="AA12" s="13">
        <v>0.40316335534356701</v>
      </c>
      <c r="AB12" s="173">
        <v>0.24229543318883301</v>
      </c>
      <c r="AC12" s="13">
        <v>1.1348383881394699</v>
      </c>
      <c r="AD12" s="173">
        <v>0.28812243637882301</v>
      </c>
      <c r="AE12" s="13">
        <v>-9.8434769678527295E-2</v>
      </c>
      <c r="AF12" s="173">
        <v>0.69411147232915305</v>
      </c>
      <c r="AG12" s="13">
        <v>11.5546962718703</v>
      </c>
      <c r="AH12" s="173">
        <v>0.77939237306602605</v>
      </c>
      <c r="AI12" s="13">
        <v>12.0342367280104</v>
      </c>
      <c r="AJ12" s="173">
        <v>1.8035982349170501</v>
      </c>
      <c r="AK12" s="13">
        <v>9.6113656353238497</v>
      </c>
      <c r="AL12" s="173">
        <v>1.75150978219098</v>
      </c>
      <c r="AM12" s="13">
        <v>11.7778751597456</v>
      </c>
      <c r="AN12" s="173">
        <v>0.84105661321122305</v>
      </c>
      <c r="AO12" s="13">
        <v>-0.25636156826483097</v>
      </c>
      <c r="AP12" s="173">
        <v>1.9011593120172099</v>
      </c>
      <c r="AQ12" s="15"/>
      <c r="AR12" s="15"/>
      <c r="AS12" s="15"/>
      <c r="AT12" s="15"/>
      <c r="AU12" s="15"/>
      <c r="AV12" s="15"/>
      <c r="AW12" s="15"/>
      <c r="AX12" s="15"/>
      <c r="AY12" s="15"/>
      <c r="AZ12" s="15"/>
      <c r="BA12" s="15"/>
      <c r="BB12" s="15"/>
      <c r="BC12" s="15"/>
      <c r="BD12" s="15"/>
      <c r="BE12" s="15"/>
      <c r="BF12" s="16"/>
    </row>
    <row r="13" spans="1:58" ht="12.95" customHeight="1" x14ac:dyDescent="0.2">
      <c r="A13" s="2" t="s">
        <v>341</v>
      </c>
      <c r="B13" s="12">
        <v>2</v>
      </c>
      <c r="C13" s="13">
        <v>4.7826666696823903</v>
      </c>
      <c r="D13" s="173">
        <v>0.50697023104003403</v>
      </c>
      <c r="E13" s="13">
        <v>12.514520197018999</v>
      </c>
      <c r="F13" s="173">
        <v>1.73226945107979</v>
      </c>
      <c r="G13" s="13">
        <v>4.4900066339313804</v>
      </c>
      <c r="H13" s="173">
        <v>1.2566316419182799</v>
      </c>
      <c r="I13" s="13">
        <v>1.8115729905746301</v>
      </c>
      <c r="J13" s="173">
        <v>0.42965531932774198</v>
      </c>
      <c r="K13" s="13">
        <v>-10.702947206444399</v>
      </c>
      <c r="L13" s="173">
        <v>1.7527261686442199</v>
      </c>
      <c r="M13" s="13">
        <v>49.446164771724298</v>
      </c>
      <c r="N13" s="173">
        <v>1.6949177888295199</v>
      </c>
      <c r="O13" s="13">
        <v>56.128947498384598</v>
      </c>
      <c r="P13" s="173">
        <v>2.5486424067616098</v>
      </c>
      <c r="Q13" s="13">
        <v>51.653358339527898</v>
      </c>
      <c r="R13" s="173">
        <v>3.1418923770190399</v>
      </c>
      <c r="S13" s="13">
        <v>46.638491413333703</v>
      </c>
      <c r="T13" s="173">
        <v>2.0959909527662202</v>
      </c>
      <c r="U13" s="13">
        <v>-9.4904560850508997</v>
      </c>
      <c r="V13" s="173">
        <v>2.8572995454257599</v>
      </c>
      <c r="W13" s="13">
        <v>2.8446569742847401</v>
      </c>
      <c r="X13" s="173">
        <v>0.44198587365872599</v>
      </c>
      <c r="Y13" s="13">
        <v>4.2058208656722202</v>
      </c>
      <c r="Z13" s="173">
        <v>1.1925895513868701</v>
      </c>
      <c r="AA13" s="13">
        <v>2.98949781702416</v>
      </c>
      <c r="AB13" s="173">
        <v>1.0458174651818399</v>
      </c>
      <c r="AC13" s="13">
        <v>2.5467129422410402</v>
      </c>
      <c r="AD13" s="173">
        <v>0.57109142872528096</v>
      </c>
      <c r="AE13" s="13">
        <v>-1.6591079234311801</v>
      </c>
      <c r="AF13" s="173">
        <v>1.3012800887339599</v>
      </c>
      <c r="AG13" s="13">
        <v>42.926511584308599</v>
      </c>
      <c r="AH13" s="173">
        <v>1.70004887404607</v>
      </c>
      <c r="AI13" s="13">
        <v>27.150711438924201</v>
      </c>
      <c r="AJ13" s="173">
        <v>2.3719522652261</v>
      </c>
      <c r="AK13" s="13">
        <v>40.867137209516599</v>
      </c>
      <c r="AL13" s="173">
        <v>3.2500267124110902</v>
      </c>
      <c r="AM13" s="13">
        <v>49.003222653850699</v>
      </c>
      <c r="AN13" s="173">
        <v>2.02693850844526</v>
      </c>
      <c r="AO13" s="13">
        <v>21.852511214926398</v>
      </c>
      <c r="AP13" s="173">
        <v>2.8180970272220698</v>
      </c>
      <c r="AQ13" s="15"/>
      <c r="AR13" s="15"/>
      <c r="AS13" s="15"/>
      <c r="AT13" s="15"/>
      <c r="AU13" s="15"/>
      <c r="AV13" s="15"/>
      <c r="AW13" s="15"/>
      <c r="AX13" s="15"/>
      <c r="AY13" s="15"/>
      <c r="AZ13" s="15"/>
      <c r="BA13" s="15"/>
      <c r="BB13" s="15"/>
      <c r="BC13" s="15"/>
      <c r="BD13" s="15"/>
      <c r="BE13" s="15"/>
      <c r="BF13" s="16"/>
    </row>
    <row r="14" spans="1:58" ht="12.95" customHeight="1" x14ac:dyDescent="0.2">
      <c r="A14" s="2" t="s">
        <v>342</v>
      </c>
      <c r="B14" s="12">
        <v>2</v>
      </c>
      <c r="C14" s="13">
        <v>8.40628727824169</v>
      </c>
      <c r="D14" s="173">
        <v>0.65884767701431202</v>
      </c>
      <c r="E14" s="13">
        <v>16.2516093854417</v>
      </c>
      <c r="F14" s="173">
        <v>1.7203637781328101</v>
      </c>
      <c r="G14" s="13">
        <v>5.6943869976913204</v>
      </c>
      <c r="H14" s="173">
        <v>1.0067218036419201</v>
      </c>
      <c r="I14" s="13">
        <v>4.7849083056677699</v>
      </c>
      <c r="J14" s="173">
        <v>0.59071883329012898</v>
      </c>
      <c r="K14" s="13">
        <v>-11.4667010797739</v>
      </c>
      <c r="L14" s="173">
        <v>1.8152074580156601</v>
      </c>
      <c r="M14" s="13">
        <v>19.4387409169973</v>
      </c>
      <c r="N14" s="173">
        <v>1.0239678011964599</v>
      </c>
      <c r="O14" s="13">
        <v>20.259187885011201</v>
      </c>
      <c r="P14" s="173">
        <v>2.1838582462014902</v>
      </c>
      <c r="Q14" s="13">
        <v>16.469475188520899</v>
      </c>
      <c r="R14" s="173">
        <v>1.8559065921968101</v>
      </c>
      <c r="S14" s="13">
        <v>19.7438135102744</v>
      </c>
      <c r="T14" s="173">
        <v>1.3247416923220201</v>
      </c>
      <c r="U14" s="13">
        <v>-0.51537437473674097</v>
      </c>
      <c r="V14" s="173">
        <v>2.5511134951502901</v>
      </c>
      <c r="W14" s="13">
        <v>18.034257777437901</v>
      </c>
      <c r="X14" s="173">
        <v>0.82248878095585698</v>
      </c>
      <c r="Y14" s="13">
        <v>26.617349505289599</v>
      </c>
      <c r="Z14" s="173">
        <v>1.85457017878915</v>
      </c>
      <c r="AA14" s="13">
        <v>17.3608463326552</v>
      </c>
      <c r="AB14" s="173">
        <v>1.97960023548214</v>
      </c>
      <c r="AC14" s="13">
        <v>13.1526563878439</v>
      </c>
      <c r="AD14" s="173">
        <v>1.0176788547408999</v>
      </c>
      <c r="AE14" s="13">
        <v>-13.4646931174456</v>
      </c>
      <c r="AF14" s="173">
        <v>2.1330312897577399</v>
      </c>
      <c r="AG14" s="13">
        <v>54.120714027323203</v>
      </c>
      <c r="AH14" s="173">
        <v>1.24480545770456</v>
      </c>
      <c r="AI14" s="13">
        <v>36.871853224257599</v>
      </c>
      <c r="AJ14" s="173">
        <v>2.2450443869100098</v>
      </c>
      <c r="AK14" s="13">
        <v>60.475291481132601</v>
      </c>
      <c r="AL14" s="173">
        <v>2.4434351972479398</v>
      </c>
      <c r="AM14" s="13">
        <v>62.318621796213897</v>
      </c>
      <c r="AN14" s="173">
        <v>1.2872028024884199</v>
      </c>
      <c r="AO14" s="13">
        <v>25.446768571956301</v>
      </c>
      <c r="AP14" s="173">
        <v>2.5279246695526001</v>
      </c>
      <c r="AQ14" s="15"/>
      <c r="AR14" s="15"/>
      <c r="AS14" s="15"/>
      <c r="AT14" s="15"/>
      <c r="AU14" s="15"/>
      <c r="AV14" s="15"/>
      <c r="AW14" s="15"/>
      <c r="AX14" s="15"/>
      <c r="AY14" s="15"/>
      <c r="AZ14" s="15"/>
      <c r="BA14" s="15"/>
      <c r="BB14" s="15"/>
      <c r="BC14" s="15"/>
      <c r="BD14" s="15"/>
      <c r="BE14" s="15"/>
      <c r="BF14" s="16"/>
    </row>
    <row r="15" spans="1:58" ht="12.95" customHeight="1" x14ac:dyDescent="0.2">
      <c r="A15" s="2" t="s">
        <v>343</v>
      </c>
      <c r="B15" s="12">
        <v>2</v>
      </c>
      <c r="C15" s="13">
        <v>11.7282597854076</v>
      </c>
      <c r="D15" s="173">
        <v>0.68136553820093904</v>
      </c>
      <c r="E15" s="13">
        <v>10.6035126272069</v>
      </c>
      <c r="F15" s="173">
        <v>1.4975020195215401</v>
      </c>
      <c r="G15" s="13">
        <v>12.5124732359925</v>
      </c>
      <c r="H15" s="173">
        <v>2.2012685997988899</v>
      </c>
      <c r="I15" s="13">
        <v>12.0000639550091</v>
      </c>
      <c r="J15" s="173">
        <v>0.86142617382308495</v>
      </c>
      <c r="K15" s="13">
        <v>1.3965513278022501</v>
      </c>
      <c r="L15" s="173">
        <v>1.60837122032226</v>
      </c>
      <c r="M15" s="13">
        <v>77.036501762517602</v>
      </c>
      <c r="N15" s="173">
        <v>0.90944684893182404</v>
      </c>
      <c r="O15" s="13">
        <v>75.155150230443098</v>
      </c>
      <c r="P15" s="173">
        <v>2.2577197528455701</v>
      </c>
      <c r="Q15" s="13">
        <v>79.416913073437001</v>
      </c>
      <c r="R15" s="173">
        <v>2.50093676684727</v>
      </c>
      <c r="S15" s="13">
        <v>77.198734069056798</v>
      </c>
      <c r="T15" s="173">
        <v>1.1301544372832999</v>
      </c>
      <c r="U15" s="13">
        <v>2.0435838386137002</v>
      </c>
      <c r="V15" s="173">
        <v>2.52865468169102</v>
      </c>
      <c r="W15" s="13">
        <v>1.6018701717171899</v>
      </c>
      <c r="X15" s="173">
        <v>0.272531863589835</v>
      </c>
      <c r="Y15" s="13">
        <v>2.47563933138921</v>
      </c>
      <c r="Z15" s="173">
        <v>0.78705375185015303</v>
      </c>
      <c r="AA15" s="13">
        <v>0.52158399763767305</v>
      </c>
      <c r="AB15" s="173">
        <v>0.49501521092119699</v>
      </c>
      <c r="AC15" s="13">
        <v>1.4458684607013199</v>
      </c>
      <c r="AD15" s="173">
        <v>0.31826580497152201</v>
      </c>
      <c r="AE15" s="13">
        <v>-1.0297708706878901</v>
      </c>
      <c r="AF15" s="173">
        <v>0.82050081791821605</v>
      </c>
      <c r="AG15" s="13">
        <v>9.6333682803575904</v>
      </c>
      <c r="AH15" s="173">
        <v>0.65679978219151502</v>
      </c>
      <c r="AI15" s="13">
        <v>11.7656978109608</v>
      </c>
      <c r="AJ15" s="173">
        <v>1.72576451662468</v>
      </c>
      <c r="AK15" s="13">
        <v>7.5490296929328196</v>
      </c>
      <c r="AL15" s="173">
        <v>1.68659452835788</v>
      </c>
      <c r="AM15" s="13">
        <v>9.3553335152327808</v>
      </c>
      <c r="AN15" s="173">
        <v>0.74861930650786601</v>
      </c>
      <c r="AO15" s="13">
        <v>-2.41036429572805</v>
      </c>
      <c r="AP15" s="173">
        <v>1.8627699903625301</v>
      </c>
      <c r="AQ15" s="15"/>
      <c r="AR15" s="15"/>
      <c r="AS15" s="15"/>
      <c r="AT15" s="15"/>
      <c r="AU15" s="15"/>
      <c r="AV15" s="15"/>
      <c r="AW15" s="15"/>
      <c r="AX15" s="15"/>
      <c r="AY15" s="15"/>
      <c r="AZ15" s="15"/>
      <c r="BA15" s="15"/>
      <c r="BB15" s="15"/>
      <c r="BC15" s="15"/>
      <c r="BD15" s="15"/>
      <c r="BE15" s="15"/>
      <c r="BF15" s="16"/>
    </row>
    <row r="16" spans="1:58" ht="12.95" customHeight="1" x14ac:dyDescent="0.2">
      <c r="A16" s="2" t="s">
        <v>344</v>
      </c>
      <c r="B16" s="12">
        <v>2</v>
      </c>
      <c r="C16" s="13">
        <v>19.5400190308759</v>
      </c>
      <c r="D16" s="173">
        <v>0.90200690649877302</v>
      </c>
      <c r="E16" s="13">
        <v>24.686918801079099</v>
      </c>
      <c r="F16" s="173">
        <v>2.19045931193497</v>
      </c>
      <c r="G16" s="13">
        <v>21.0010430437945</v>
      </c>
      <c r="H16" s="173">
        <v>2.4396774058719499</v>
      </c>
      <c r="I16" s="13">
        <v>16.878686911376299</v>
      </c>
      <c r="J16" s="173">
        <v>1.2741907709308</v>
      </c>
      <c r="K16" s="13">
        <v>-7.8082318897028502</v>
      </c>
      <c r="L16" s="173">
        <v>2.72269370313201</v>
      </c>
      <c r="M16" s="13">
        <v>69.321556622644295</v>
      </c>
      <c r="N16" s="173">
        <v>0.958862006302169</v>
      </c>
      <c r="O16" s="13">
        <v>66.497975000985605</v>
      </c>
      <c r="P16" s="173">
        <v>2.1175304487748901</v>
      </c>
      <c r="Q16" s="13">
        <v>65.872846920853704</v>
      </c>
      <c r="R16" s="173">
        <v>2.5409472411139302</v>
      </c>
      <c r="S16" s="13">
        <v>71.922084451071498</v>
      </c>
      <c r="T16" s="173">
        <v>1.4094358030323799</v>
      </c>
      <c r="U16" s="13">
        <v>5.4241094500858802</v>
      </c>
      <c r="V16" s="173">
        <v>2.8024554472093799</v>
      </c>
      <c r="W16" s="13">
        <v>1.94886398463501</v>
      </c>
      <c r="X16" s="173">
        <v>0.29494891760672698</v>
      </c>
      <c r="Y16" s="13">
        <v>2.7634157508468902</v>
      </c>
      <c r="Z16" s="173">
        <v>0.72594273713999402</v>
      </c>
      <c r="AA16" s="13">
        <v>2.3930282192982801</v>
      </c>
      <c r="AB16" s="173">
        <v>0.82557422684586101</v>
      </c>
      <c r="AC16" s="13">
        <v>1.55982815582472</v>
      </c>
      <c r="AD16" s="173">
        <v>0.38123780771460197</v>
      </c>
      <c r="AE16" s="13">
        <v>-1.2035875950221799</v>
      </c>
      <c r="AF16" s="173">
        <v>0.83570589651278404</v>
      </c>
      <c r="AG16" s="13">
        <v>9.1895603618448192</v>
      </c>
      <c r="AH16" s="173">
        <v>0.70649524523166796</v>
      </c>
      <c r="AI16" s="13">
        <v>6.0516904470883803</v>
      </c>
      <c r="AJ16" s="173">
        <v>1.1872894818208299</v>
      </c>
      <c r="AK16" s="13">
        <v>10.733081816053399</v>
      </c>
      <c r="AL16" s="173">
        <v>1.81961048628301</v>
      </c>
      <c r="AM16" s="13">
        <v>9.6394004817275398</v>
      </c>
      <c r="AN16" s="173">
        <v>0.97079217470839096</v>
      </c>
      <c r="AO16" s="13">
        <v>3.5877100346391599</v>
      </c>
      <c r="AP16" s="173">
        <v>1.54530408543304</v>
      </c>
      <c r="AQ16" s="15"/>
      <c r="AR16" s="15"/>
      <c r="AS16" s="15"/>
      <c r="AT16" s="15"/>
      <c r="AU16" s="15"/>
      <c r="AV16" s="15"/>
      <c r="AW16" s="15"/>
      <c r="AX16" s="15"/>
      <c r="AY16" s="15"/>
      <c r="AZ16" s="15"/>
      <c r="BA16" s="15"/>
      <c r="BB16" s="15"/>
      <c r="BC16" s="15"/>
      <c r="BD16" s="15"/>
      <c r="BE16" s="15"/>
      <c r="BF16" s="16"/>
    </row>
    <row r="17" spans="1:58" ht="12.95" customHeight="1" x14ac:dyDescent="0.2">
      <c r="A17" s="2" t="s">
        <v>345</v>
      </c>
      <c r="B17" s="12">
        <v>2</v>
      </c>
      <c r="C17" s="13">
        <v>6.5124951035944996</v>
      </c>
      <c r="D17" s="173">
        <v>0.50008228350685802</v>
      </c>
      <c r="E17" s="13">
        <v>15.086323268515001</v>
      </c>
      <c r="F17" s="173">
        <v>1.49836593110213</v>
      </c>
      <c r="G17" s="13">
        <v>4.63433576315294</v>
      </c>
      <c r="H17" s="173">
        <v>0.94927892515908896</v>
      </c>
      <c r="I17" s="13">
        <v>4.17326197464162</v>
      </c>
      <c r="J17" s="173">
        <v>0.51161656108037001</v>
      </c>
      <c r="K17" s="13">
        <v>-10.913061293873399</v>
      </c>
      <c r="L17" s="173">
        <v>1.51272923114202</v>
      </c>
      <c r="M17" s="13">
        <v>31.5212479940398</v>
      </c>
      <c r="N17" s="173">
        <v>0.99935784518196003</v>
      </c>
      <c r="O17" s="13">
        <v>38.364037516786397</v>
      </c>
      <c r="P17" s="173">
        <v>2.1887579358761098</v>
      </c>
      <c r="Q17" s="13">
        <v>31.386514321157399</v>
      </c>
      <c r="R17" s="173">
        <v>2.3016862115102099</v>
      </c>
      <c r="S17" s="13">
        <v>29.072338463782199</v>
      </c>
      <c r="T17" s="173">
        <v>1.2553585047264999</v>
      </c>
      <c r="U17" s="13">
        <v>-9.2916990530041801</v>
      </c>
      <c r="V17" s="173">
        <v>2.6185550641403101</v>
      </c>
      <c r="W17" s="13">
        <v>6.7678084628902102</v>
      </c>
      <c r="X17" s="173">
        <v>0.52854933996549003</v>
      </c>
      <c r="Y17" s="13">
        <v>10.815600564273399</v>
      </c>
      <c r="Z17" s="173">
        <v>1.1898009075601499</v>
      </c>
      <c r="AA17" s="13">
        <v>8.7727053892749698</v>
      </c>
      <c r="AB17" s="173">
        <v>1.38465554463829</v>
      </c>
      <c r="AC17" s="13">
        <v>4.8001390288027199</v>
      </c>
      <c r="AD17" s="173">
        <v>0.58332975311520296</v>
      </c>
      <c r="AE17" s="13">
        <v>-6.0154615354706404</v>
      </c>
      <c r="AF17" s="173">
        <v>1.2916114874317499</v>
      </c>
      <c r="AG17" s="13">
        <v>55.198448439475499</v>
      </c>
      <c r="AH17" s="173">
        <v>1.1683866151192901</v>
      </c>
      <c r="AI17" s="13">
        <v>35.734038650425298</v>
      </c>
      <c r="AJ17" s="173">
        <v>2.0754408865490999</v>
      </c>
      <c r="AK17" s="13">
        <v>55.2064445264147</v>
      </c>
      <c r="AL17" s="173">
        <v>2.1329879944302599</v>
      </c>
      <c r="AM17" s="13">
        <v>61.954260532773397</v>
      </c>
      <c r="AN17" s="173">
        <v>1.35801176017349</v>
      </c>
      <c r="AO17" s="13">
        <v>26.220221882348199</v>
      </c>
      <c r="AP17" s="173">
        <v>2.2508335051280399</v>
      </c>
      <c r="AQ17" s="15"/>
      <c r="AR17" s="15"/>
      <c r="AS17" s="15"/>
      <c r="AT17" s="15"/>
      <c r="AU17" s="15"/>
      <c r="AV17" s="15"/>
      <c r="AW17" s="15"/>
      <c r="AX17" s="15"/>
      <c r="AY17" s="15"/>
      <c r="AZ17" s="15"/>
      <c r="BA17" s="15"/>
      <c r="BB17" s="15"/>
      <c r="BC17" s="15"/>
      <c r="BD17" s="15"/>
      <c r="BE17" s="15"/>
      <c r="BF17" s="16"/>
    </row>
    <row r="18" spans="1:58" ht="12.95" customHeight="1" x14ac:dyDescent="0.2">
      <c r="A18" s="17" t="s">
        <v>346</v>
      </c>
      <c r="B18" s="12">
        <v>2</v>
      </c>
      <c r="C18" s="13">
        <v>7.04889677891547</v>
      </c>
      <c r="D18" s="173">
        <v>0.72657304632917796</v>
      </c>
      <c r="E18" s="13">
        <v>17.284721278959701</v>
      </c>
      <c r="F18" s="173">
        <v>1.96277962315046</v>
      </c>
      <c r="G18" s="13">
        <v>4.8985828537028997</v>
      </c>
      <c r="H18" s="173">
        <v>1.3641733978953099</v>
      </c>
      <c r="I18" s="13">
        <v>3.7776088229843601</v>
      </c>
      <c r="J18" s="173">
        <v>0.66447023483516698</v>
      </c>
      <c r="K18" s="13">
        <v>-13.507112455975401</v>
      </c>
      <c r="L18" s="173">
        <v>1.9246756990685601</v>
      </c>
      <c r="M18" s="13">
        <v>34.804305799824498</v>
      </c>
      <c r="N18" s="173">
        <v>1.4770218601231899</v>
      </c>
      <c r="O18" s="13">
        <v>42.850867064348598</v>
      </c>
      <c r="P18" s="173">
        <v>3.0137685040675</v>
      </c>
      <c r="Q18" s="13">
        <v>36.562545757138899</v>
      </c>
      <c r="R18" s="173">
        <v>3.4461156383644198</v>
      </c>
      <c r="S18" s="13">
        <v>31.060770687830399</v>
      </c>
      <c r="T18" s="173">
        <v>1.7756682309055101</v>
      </c>
      <c r="U18" s="13">
        <v>-11.7900963765182</v>
      </c>
      <c r="V18" s="173">
        <v>3.53373924696445</v>
      </c>
      <c r="W18" s="13">
        <v>4.7387709206353197</v>
      </c>
      <c r="X18" s="173">
        <v>0.60339545029831099</v>
      </c>
      <c r="Y18" s="13">
        <v>7.6738309295820404</v>
      </c>
      <c r="Z18" s="173">
        <v>1.5182244474078399</v>
      </c>
      <c r="AA18" s="13">
        <v>5.4156545163994299</v>
      </c>
      <c r="AB18" s="173">
        <v>1.40743657345707</v>
      </c>
      <c r="AC18" s="13">
        <v>3.3684633640179702</v>
      </c>
      <c r="AD18" s="173">
        <v>0.75370799291958301</v>
      </c>
      <c r="AE18" s="13">
        <v>-4.3053675655640697</v>
      </c>
      <c r="AF18" s="173">
        <v>1.6431012117344499</v>
      </c>
      <c r="AG18" s="13">
        <v>53.4080265006248</v>
      </c>
      <c r="AH18" s="173">
        <v>1.6367827728920099</v>
      </c>
      <c r="AI18" s="13">
        <v>32.190580727109698</v>
      </c>
      <c r="AJ18" s="173">
        <v>2.6437873180106002</v>
      </c>
      <c r="AK18" s="13">
        <v>53.123216872758803</v>
      </c>
      <c r="AL18" s="173">
        <v>3.19500496632299</v>
      </c>
      <c r="AM18" s="13">
        <v>61.793157125167298</v>
      </c>
      <c r="AN18" s="173">
        <v>1.87615800605725</v>
      </c>
      <c r="AO18" s="13">
        <v>29.6025763980576</v>
      </c>
      <c r="AP18" s="173">
        <v>3.06338693569958</v>
      </c>
      <c r="AQ18" s="15"/>
      <c r="AR18" s="15"/>
      <c r="AS18" s="15"/>
      <c r="AT18" s="15"/>
      <c r="AU18" s="15"/>
      <c r="AV18" s="15"/>
      <c r="AW18" s="15"/>
      <c r="AX18" s="15"/>
      <c r="AY18" s="15"/>
      <c r="AZ18" s="15"/>
      <c r="BA18" s="15"/>
      <c r="BB18" s="15"/>
      <c r="BC18" s="15"/>
      <c r="BD18" s="15"/>
      <c r="BE18" s="15"/>
      <c r="BF18" s="16"/>
    </row>
    <row r="19" spans="1:58" ht="12.95" customHeight="1" x14ac:dyDescent="0.2">
      <c r="A19" s="17" t="s">
        <v>347</v>
      </c>
      <c r="B19" s="12">
        <v>2</v>
      </c>
      <c r="C19" s="13">
        <v>5.6327214122748899</v>
      </c>
      <c r="D19" s="173">
        <v>0.68374486186147498</v>
      </c>
      <c r="E19" s="13">
        <v>10.179958787861301</v>
      </c>
      <c r="F19" s="173">
        <v>1.81515204538154</v>
      </c>
      <c r="G19" s="13">
        <v>4.2852794421289602</v>
      </c>
      <c r="H19" s="173">
        <v>1.3503744240548801</v>
      </c>
      <c r="I19" s="13">
        <v>4.7959749346164502</v>
      </c>
      <c r="J19" s="173">
        <v>0.77283472739327297</v>
      </c>
      <c r="K19" s="13">
        <v>-5.3839838532448603</v>
      </c>
      <c r="L19" s="173">
        <v>1.9286849580696901</v>
      </c>
      <c r="M19" s="13">
        <v>26.136574497480499</v>
      </c>
      <c r="N19" s="173">
        <v>1.22959262015253</v>
      </c>
      <c r="O19" s="13">
        <v>28.3503725578862</v>
      </c>
      <c r="P19" s="173">
        <v>2.6746150515916698</v>
      </c>
      <c r="Q19" s="13">
        <v>24.5492527006495</v>
      </c>
      <c r="R19" s="173">
        <v>2.42055692753928</v>
      </c>
      <c r="S19" s="13">
        <v>25.9427728056802</v>
      </c>
      <c r="T19" s="173">
        <v>1.64061684448031</v>
      </c>
      <c r="U19" s="13">
        <v>-2.40759975220598</v>
      </c>
      <c r="V19" s="173">
        <v>3.3309779637131101</v>
      </c>
      <c r="W19" s="13">
        <v>10.0957135208069</v>
      </c>
      <c r="X19" s="173">
        <v>0.970584382165816</v>
      </c>
      <c r="Y19" s="13">
        <v>17.827373168146501</v>
      </c>
      <c r="Z19" s="173">
        <v>2.3745423937383698</v>
      </c>
      <c r="AA19" s="13">
        <v>13.2071906459999</v>
      </c>
      <c r="AB19" s="173">
        <v>2.428668213036</v>
      </c>
      <c r="AC19" s="13">
        <v>7.05343332762925</v>
      </c>
      <c r="AD19" s="173">
        <v>0.97768300024352195</v>
      </c>
      <c r="AE19" s="13">
        <v>-10.773939840517301</v>
      </c>
      <c r="AF19" s="173">
        <v>2.6289592626959699</v>
      </c>
      <c r="AG19" s="13">
        <v>58.134990569437697</v>
      </c>
      <c r="AH19" s="173">
        <v>1.64705360217583</v>
      </c>
      <c r="AI19" s="13">
        <v>43.642295486106001</v>
      </c>
      <c r="AJ19" s="173">
        <v>3.20429115966517</v>
      </c>
      <c r="AK19" s="13">
        <v>57.958277211221599</v>
      </c>
      <c r="AL19" s="173">
        <v>3.36836499308736</v>
      </c>
      <c r="AM19" s="13">
        <v>62.207818932074098</v>
      </c>
      <c r="AN19" s="173">
        <v>1.9620466165536901</v>
      </c>
      <c r="AO19" s="13">
        <v>18.5655234459681</v>
      </c>
      <c r="AP19" s="173">
        <v>3.7411303080127101</v>
      </c>
      <c r="AQ19" s="15"/>
      <c r="AR19" s="15"/>
      <c r="AS19" s="15"/>
      <c r="AT19" s="15"/>
      <c r="AU19" s="15"/>
      <c r="AV19" s="15"/>
      <c r="AW19" s="15"/>
      <c r="AX19" s="15"/>
      <c r="AY19" s="15"/>
      <c r="AZ19" s="15"/>
      <c r="BA19" s="15"/>
      <c r="BB19" s="15"/>
      <c r="BC19" s="15"/>
      <c r="BD19" s="15"/>
      <c r="BE19" s="15"/>
      <c r="BF19" s="16"/>
    </row>
    <row r="20" spans="1:58" ht="12.95" customHeight="1" x14ac:dyDescent="0.2">
      <c r="A20" s="2" t="s">
        <v>348</v>
      </c>
      <c r="B20" s="12">
        <v>2</v>
      </c>
      <c r="C20" s="13">
        <v>13.3446957480188</v>
      </c>
      <c r="D20" s="173">
        <v>0.82711334792769797</v>
      </c>
      <c r="E20" s="13">
        <v>16.179646487084799</v>
      </c>
      <c r="F20" s="173">
        <v>2.3368549922370399</v>
      </c>
      <c r="G20" s="13">
        <v>12.837007955780599</v>
      </c>
      <c r="H20" s="173">
        <v>2.0430884475289299</v>
      </c>
      <c r="I20" s="13">
        <v>12.6442401342777</v>
      </c>
      <c r="J20" s="173">
        <v>1.16215083260007</v>
      </c>
      <c r="K20" s="13">
        <v>-3.5354063528070601</v>
      </c>
      <c r="L20" s="173">
        <v>2.7693091318516898</v>
      </c>
      <c r="M20" s="13">
        <v>58.068620094485397</v>
      </c>
      <c r="N20" s="173">
        <v>1.58238191844932</v>
      </c>
      <c r="O20" s="13">
        <v>56.252700813473403</v>
      </c>
      <c r="P20" s="173">
        <v>2.9259175679867702</v>
      </c>
      <c r="Q20" s="13">
        <v>58.310685874235801</v>
      </c>
      <c r="R20" s="173">
        <v>3.4755403774573099</v>
      </c>
      <c r="S20" s="13">
        <v>58.863852740047797</v>
      </c>
      <c r="T20" s="173">
        <v>1.9119053052692101</v>
      </c>
      <c r="U20" s="13">
        <v>2.6111519265743599</v>
      </c>
      <c r="V20" s="173">
        <v>3.2172561410339302</v>
      </c>
      <c r="W20" s="13">
        <v>8.4733353490273196</v>
      </c>
      <c r="X20" s="173">
        <v>0.71352982782216601</v>
      </c>
      <c r="Y20" s="13">
        <v>8.7878407199562893</v>
      </c>
      <c r="Z20" s="173">
        <v>1.97423228132325</v>
      </c>
      <c r="AA20" s="13">
        <v>8.85961435845282</v>
      </c>
      <c r="AB20" s="173">
        <v>1.9468501932775499</v>
      </c>
      <c r="AC20" s="13">
        <v>7.88684067906315</v>
      </c>
      <c r="AD20" s="173">
        <v>0.940451307164202</v>
      </c>
      <c r="AE20" s="13">
        <v>-0.90100004089313201</v>
      </c>
      <c r="AF20" s="173">
        <v>2.2423064294409798</v>
      </c>
      <c r="AG20" s="13">
        <v>20.113348808468398</v>
      </c>
      <c r="AH20" s="173">
        <v>1.3566774137853499</v>
      </c>
      <c r="AI20" s="13">
        <v>18.779811979485501</v>
      </c>
      <c r="AJ20" s="173">
        <v>2.7573412408803302</v>
      </c>
      <c r="AK20" s="13">
        <v>19.992691811530801</v>
      </c>
      <c r="AL20" s="173">
        <v>2.9108033069685502</v>
      </c>
      <c r="AM20" s="13">
        <v>20.6050664466113</v>
      </c>
      <c r="AN20" s="173">
        <v>1.6118998666134601</v>
      </c>
      <c r="AO20" s="13">
        <v>1.82525446712582</v>
      </c>
      <c r="AP20" s="173">
        <v>3.1250132146099698</v>
      </c>
      <c r="AQ20" s="15"/>
      <c r="AR20" s="15"/>
      <c r="AS20" s="15"/>
      <c r="AT20" s="15"/>
      <c r="AU20" s="15"/>
      <c r="AV20" s="15"/>
      <c r="AW20" s="15"/>
      <c r="AX20" s="15"/>
      <c r="AY20" s="15"/>
      <c r="AZ20" s="15"/>
      <c r="BA20" s="15"/>
      <c r="BB20" s="15"/>
      <c r="BC20" s="15"/>
      <c r="BD20" s="15"/>
      <c r="BE20" s="15"/>
      <c r="BF20" s="16"/>
    </row>
    <row r="21" spans="1:58" ht="12.95" customHeight="1" x14ac:dyDescent="0.2">
      <c r="A21" s="2" t="s">
        <v>349</v>
      </c>
      <c r="B21" s="12">
        <v>2</v>
      </c>
      <c r="C21" s="13">
        <v>20.2861865650239</v>
      </c>
      <c r="D21" s="173">
        <v>1.06619279608522</v>
      </c>
      <c r="E21" s="13">
        <v>21.489533152854801</v>
      </c>
      <c r="F21" s="173">
        <v>2.66408000135789</v>
      </c>
      <c r="G21" s="13">
        <v>25.241571406589799</v>
      </c>
      <c r="H21" s="173">
        <v>2.7626432996283099</v>
      </c>
      <c r="I21" s="13">
        <v>18.846040729534401</v>
      </c>
      <c r="J21" s="173">
        <v>1.4627569763533801</v>
      </c>
      <c r="K21" s="13">
        <v>-2.64349242332037</v>
      </c>
      <c r="L21" s="173">
        <v>2.9803851756744901</v>
      </c>
      <c r="M21" s="13">
        <v>45.856201015709097</v>
      </c>
      <c r="N21" s="173">
        <v>1.49019563356887</v>
      </c>
      <c r="O21" s="13">
        <v>44.787571742884197</v>
      </c>
      <c r="P21" s="173">
        <v>2.9971631006142201</v>
      </c>
      <c r="Q21" s="13">
        <v>42.573810255354303</v>
      </c>
      <c r="R21" s="173">
        <v>3.03603505410589</v>
      </c>
      <c r="S21" s="13">
        <v>46.648868515907402</v>
      </c>
      <c r="T21" s="173">
        <v>2.0671731410956999</v>
      </c>
      <c r="U21" s="13">
        <v>1.86129677302316</v>
      </c>
      <c r="V21" s="173">
        <v>3.62961420134158</v>
      </c>
      <c r="W21" s="13">
        <v>9.5367387056893396</v>
      </c>
      <c r="X21" s="173">
        <v>0.75571105177925002</v>
      </c>
      <c r="Y21" s="13">
        <v>11.707829006362299</v>
      </c>
      <c r="Z21" s="173">
        <v>1.5895903072509801</v>
      </c>
      <c r="AA21" s="13">
        <v>10.4646694867749</v>
      </c>
      <c r="AB21" s="173">
        <v>1.7283494976016101</v>
      </c>
      <c r="AC21" s="13">
        <v>9.0521068828041997</v>
      </c>
      <c r="AD21" s="173">
        <v>1.07558653828232</v>
      </c>
      <c r="AE21" s="13">
        <v>-2.6557221235580899</v>
      </c>
      <c r="AF21" s="173">
        <v>1.9605683988706999</v>
      </c>
      <c r="AG21" s="13">
        <v>24.320873713577701</v>
      </c>
      <c r="AH21" s="173">
        <v>1.1315929150347801</v>
      </c>
      <c r="AI21" s="13">
        <v>22.0150660978987</v>
      </c>
      <c r="AJ21" s="173">
        <v>2.1697011128412198</v>
      </c>
      <c r="AK21" s="13">
        <v>21.719948851281099</v>
      </c>
      <c r="AL21" s="173">
        <v>2.6343303859624201</v>
      </c>
      <c r="AM21" s="13">
        <v>25.452983871754</v>
      </c>
      <c r="AN21" s="173">
        <v>1.4917256911668999</v>
      </c>
      <c r="AO21" s="13">
        <v>3.4379177738553</v>
      </c>
      <c r="AP21" s="173">
        <v>2.4450296707691601</v>
      </c>
      <c r="AQ21" s="15"/>
      <c r="AR21" s="15"/>
      <c r="AS21" s="15"/>
      <c r="AT21" s="15"/>
      <c r="AU21" s="15"/>
      <c r="AV21" s="15"/>
      <c r="AW21" s="15"/>
      <c r="AX21" s="15"/>
      <c r="AY21" s="15"/>
      <c r="AZ21" s="15"/>
      <c r="BA21" s="15"/>
      <c r="BB21" s="15"/>
      <c r="BC21" s="15"/>
      <c r="BD21" s="15"/>
      <c r="BE21" s="15"/>
      <c r="BF21" s="16"/>
    </row>
    <row r="22" spans="1:58" ht="12.95" customHeight="1" x14ac:dyDescent="0.2">
      <c r="A22" s="2" t="s">
        <v>350</v>
      </c>
      <c r="B22" s="12">
        <v>2</v>
      </c>
      <c r="C22" s="13">
        <v>8.1142376252395607</v>
      </c>
      <c r="D22" s="173">
        <v>0.89021451553584097</v>
      </c>
      <c r="E22" s="13">
        <v>10.530590651457899</v>
      </c>
      <c r="F22" s="173">
        <v>2.4182212622388302</v>
      </c>
      <c r="G22" s="13">
        <v>9.2528299298182706</v>
      </c>
      <c r="H22" s="173">
        <v>2.2374697672223198</v>
      </c>
      <c r="I22" s="13">
        <v>6.4346608147069402</v>
      </c>
      <c r="J22" s="173">
        <v>1.1749224610254001</v>
      </c>
      <c r="K22" s="13">
        <v>-4.0959298367509103</v>
      </c>
      <c r="L22" s="173">
        <v>2.7215122494550301</v>
      </c>
      <c r="M22" s="13">
        <v>47.328132243891801</v>
      </c>
      <c r="N22" s="173">
        <v>2.4587974887936199</v>
      </c>
      <c r="O22" s="13">
        <v>54.5000106411267</v>
      </c>
      <c r="P22" s="173">
        <v>3.5538427309118599</v>
      </c>
      <c r="Q22" s="13">
        <v>48.436883778818903</v>
      </c>
      <c r="R22" s="173">
        <v>5.0817081315285497</v>
      </c>
      <c r="S22" s="13">
        <v>44.132070551563999</v>
      </c>
      <c r="T22" s="173">
        <v>2.9033148351821301</v>
      </c>
      <c r="U22" s="13">
        <v>-10.3679400895626</v>
      </c>
      <c r="V22" s="173">
        <v>4.1957117732852298</v>
      </c>
      <c r="W22" s="13">
        <v>9.3734242708724906</v>
      </c>
      <c r="X22" s="173">
        <v>1.20294167145373</v>
      </c>
      <c r="Y22" s="13">
        <v>11.5407600227781</v>
      </c>
      <c r="Z22" s="173">
        <v>2.1253258608620298</v>
      </c>
      <c r="AA22" s="13">
        <v>5.55764190898695</v>
      </c>
      <c r="AB22" s="173">
        <v>1.6451575246877299</v>
      </c>
      <c r="AC22" s="13">
        <v>10.4881381834272</v>
      </c>
      <c r="AD22" s="173">
        <v>1.91445016721198</v>
      </c>
      <c r="AE22" s="13">
        <v>-1.0526218393509199</v>
      </c>
      <c r="AF22" s="173">
        <v>2.6027248894606201</v>
      </c>
      <c r="AG22" s="13">
        <v>35.184205859996098</v>
      </c>
      <c r="AH22" s="173">
        <v>1.99534694644196</v>
      </c>
      <c r="AI22" s="13">
        <v>23.428638684637399</v>
      </c>
      <c r="AJ22" s="173">
        <v>3.51237113064207</v>
      </c>
      <c r="AK22" s="13">
        <v>36.752644382375898</v>
      </c>
      <c r="AL22" s="173">
        <v>4.4743982001980402</v>
      </c>
      <c r="AM22" s="13">
        <v>38.945130450301797</v>
      </c>
      <c r="AN22" s="173">
        <v>2.8234046644691699</v>
      </c>
      <c r="AO22" s="13">
        <v>15.516491765664499</v>
      </c>
      <c r="AP22" s="173">
        <v>4.7140600615571904</v>
      </c>
      <c r="AQ22" s="15"/>
      <c r="AR22" s="15"/>
      <c r="AS22" s="15"/>
      <c r="AT22" s="15"/>
      <c r="AU22" s="15"/>
      <c r="AV22" s="15"/>
      <c r="AW22" s="15"/>
      <c r="AX22" s="15"/>
      <c r="AY22" s="15"/>
      <c r="AZ22" s="15"/>
      <c r="BA22" s="15"/>
      <c r="BB22" s="15"/>
      <c r="BC22" s="15"/>
      <c r="BD22" s="15"/>
      <c r="BE22" s="15"/>
      <c r="BF22" s="16"/>
    </row>
    <row r="23" spans="1:58" ht="12.95" customHeight="1" x14ac:dyDescent="0.2">
      <c r="A23" s="2" t="s">
        <v>351</v>
      </c>
      <c r="B23" s="12">
        <v>2</v>
      </c>
      <c r="C23" s="13">
        <v>9.1795431764565905</v>
      </c>
      <c r="D23" s="173">
        <v>0.88343042229150404</v>
      </c>
      <c r="E23" s="13">
        <v>10.741139471227401</v>
      </c>
      <c r="F23" s="173">
        <v>2.3295404523572101</v>
      </c>
      <c r="G23" s="13">
        <v>9.5227561090118797</v>
      </c>
      <c r="H23" s="173">
        <v>2.2766996009126301</v>
      </c>
      <c r="I23" s="13">
        <v>8.7684897667395791</v>
      </c>
      <c r="J23" s="173">
        <v>1.0111339543329101</v>
      </c>
      <c r="K23" s="13">
        <v>-1.97264970448782</v>
      </c>
      <c r="L23" s="173">
        <v>2.4274597099309099</v>
      </c>
      <c r="M23" s="13">
        <v>61.0471252413139</v>
      </c>
      <c r="N23" s="173">
        <v>1.58094998781101</v>
      </c>
      <c r="O23" s="13">
        <v>65.482553666675003</v>
      </c>
      <c r="P23" s="173">
        <v>3.1604209266053198</v>
      </c>
      <c r="Q23" s="13">
        <v>62.559000951418298</v>
      </c>
      <c r="R23" s="173">
        <v>3.2933325966647198</v>
      </c>
      <c r="S23" s="13">
        <v>58.214045734781401</v>
      </c>
      <c r="T23" s="173">
        <v>1.8757949665967899</v>
      </c>
      <c r="U23" s="13">
        <v>-7.2685079318936401</v>
      </c>
      <c r="V23" s="173">
        <v>3.626842555623</v>
      </c>
      <c r="W23" s="13">
        <v>6.3483711447743696</v>
      </c>
      <c r="X23" s="173">
        <v>0.93139283117752203</v>
      </c>
      <c r="Y23" s="13">
        <v>5.9625080242533199</v>
      </c>
      <c r="Z23" s="173">
        <v>1.33121102562001</v>
      </c>
      <c r="AA23" s="13">
        <v>7.0530325094796904</v>
      </c>
      <c r="AB23" s="173">
        <v>1.6167322063667799</v>
      </c>
      <c r="AC23" s="13">
        <v>6.2421652099465801</v>
      </c>
      <c r="AD23" s="173">
        <v>1.33335397287624</v>
      </c>
      <c r="AE23" s="13">
        <v>0.27965718569326498</v>
      </c>
      <c r="AF23" s="173">
        <v>1.8318186946965</v>
      </c>
      <c r="AG23" s="13">
        <v>23.424960437455098</v>
      </c>
      <c r="AH23" s="173">
        <v>1.6403009736352201</v>
      </c>
      <c r="AI23" s="13">
        <v>17.813798837844299</v>
      </c>
      <c r="AJ23" s="173">
        <v>2.85610469174713</v>
      </c>
      <c r="AK23" s="13">
        <v>20.865210430090201</v>
      </c>
      <c r="AL23" s="173">
        <v>3.0190377839560401</v>
      </c>
      <c r="AM23" s="13">
        <v>26.775299288532398</v>
      </c>
      <c r="AN23" s="173">
        <v>2.0714664529497302</v>
      </c>
      <c r="AO23" s="13">
        <v>8.9615004506881704</v>
      </c>
      <c r="AP23" s="173">
        <v>3.1652129083065499</v>
      </c>
      <c r="AQ23" s="15"/>
      <c r="AR23" s="15"/>
      <c r="AS23" s="15"/>
      <c r="AT23" s="15"/>
      <c r="AU23" s="15"/>
      <c r="AV23" s="15"/>
      <c r="AW23" s="15"/>
      <c r="AX23" s="15"/>
      <c r="AY23" s="15"/>
      <c r="AZ23" s="15"/>
      <c r="BA23" s="15"/>
      <c r="BB23" s="15"/>
      <c r="BC23" s="15"/>
      <c r="BD23" s="15"/>
      <c r="BE23" s="15"/>
      <c r="BF23" s="16"/>
    </row>
    <row r="24" spans="1:58" ht="12.95" customHeight="1" x14ac:dyDescent="0.2">
      <c r="A24" s="2" t="s">
        <v>352</v>
      </c>
      <c r="B24" s="12">
        <v>2</v>
      </c>
      <c r="C24" s="13">
        <v>13.6021460026549</v>
      </c>
      <c r="D24" s="173">
        <v>0.89672873347922699</v>
      </c>
      <c r="E24" s="13">
        <v>12.6518977413778</v>
      </c>
      <c r="F24" s="173">
        <v>2.1453268596759898</v>
      </c>
      <c r="G24" s="13">
        <v>11.6518930567351</v>
      </c>
      <c r="H24" s="173">
        <v>1.7088185106266101</v>
      </c>
      <c r="I24" s="13">
        <v>14.3951189159032</v>
      </c>
      <c r="J24" s="173">
        <v>1.2107851630651301</v>
      </c>
      <c r="K24" s="13">
        <v>1.74322117452544</v>
      </c>
      <c r="L24" s="173">
        <v>2.4848370629444601</v>
      </c>
      <c r="M24" s="13">
        <v>39.258014672307603</v>
      </c>
      <c r="N24" s="173">
        <v>1.6376177898206701</v>
      </c>
      <c r="O24" s="13">
        <v>52.295274191448499</v>
      </c>
      <c r="P24" s="173">
        <v>4.7109719401644297</v>
      </c>
      <c r="Q24" s="13">
        <v>40.345946765929803</v>
      </c>
      <c r="R24" s="173">
        <v>4.4293905497373496</v>
      </c>
      <c r="S24" s="13">
        <v>35.220442897547301</v>
      </c>
      <c r="T24" s="173">
        <v>1.6440904006358601</v>
      </c>
      <c r="U24" s="13">
        <v>-17.074831293901202</v>
      </c>
      <c r="V24" s="173">
        <v>5.0397965819847297</v>
      </c>
      <c r="W24" s="13">
        <v>15.753102355389199</v>
      </c>
      <c r="X24" s="173">
        <v>1.0797609772432999</v>
      </c>
      <c r="Y24" s="13">
        <v>12.7946170229873</v>
      </c>
      <c r="Z24" s="173">
        <v>2.4207356800484399</v>
      </c>
      <c r="AA24" s="13">
        <v>15.667833237922199</v>
      </c>
      <c r="AB24" s="173">
        <v>2.3239614082665701</v>
      </c>
      <c r="AC24" s="13">
        <v>16.597790256665899</v>
      </c>
      <c r="AD24" s="173">
        <v>1.3697173662739499</v>
      </c>
      <c r="AE24" s="13">
        <v>3.8031732336786099</v>
      </c>
      <c r="AF24" s="173">
        <v>2.59311930369529</v>
      </c>
      <c r="AG24" s="13">
        <v>31.3867369696483</v>
      </c>
      <c r="AH24" s="173">
        <v>1.7974493081132299</v>
      </c>
      <c r="AI24" s="13">
        <v>22.258211044186499</v>
      </c>
      <c r="AJ24" s="173">
        <v>3.4388679054651901</v>
      </c>
      <c r="AK24" s="13">
        <v>32.334326939412797</v>
      </c>
      <c r="AL24" s="173">
        <v>5.4566213119254598</v>
      </c>
      <c r="AM24" s="13">
        <v>33.7866479298836</v>
      </c>
      <c r="AN24" s="173">
        <v>1.7023238685255999</v>
      </c>
      <c r="AO24" s="13">
        <v>11.5284368856972</v>
      </c>
      <c r="AP24" s="173">
        <v>3.9399498440265401</v>
      </c>
      <c r="AQ24" s="15"/>
      <c r="AR24" s="15"/>
      <c r="AS24" s="15"/>
      <c r="AT24" s="15"/>
      <c r="AU24" s="15"/>
      <c r="AV24" s="15"/>
      <c r="AW24" s="15"/>
      <c r="AX24" s="15"/>
      <c r="AY24" s="15"/>
      <c r="AZ24" s="15"/>
      <c r="BA24" s="15"/>
      <c r="BB24" s="15"/>
      <c r="BC24" s="15"/>
      <c r="BD24" s="15"/>
      <c r="BE24" s="15"/>
      <c r="BF24" s="16"/>
    </row>
    <row r="25" spans="1:58" ht="12.95" customHeight="1" x14ac:dyDescent="0.2">
      <c r="A25" s="2" t="s">
        <v>353</v>
      </c>
      <c r="B25" s="12">
        <v>2</v>
      </c>
      <c r="C25" s="13">
        <v>14.807393659324299</v>
      </c>
      <c r="D25" s="173">
        <v>1.0317732097665</v>
      </c>
      <c r="E25" s="13">
        <v>22.971611023333399</v>
      </c>
      <c r="F25" s="173">
        <v>2.6437630658383902</v>
      </c>
      <c r="G25" s="13">
        <v>15.6774770865488</v>
      </c>
      <c r="H25" s="173">
        <v>2.1551409375101702</v>
      </c>
      <c r="I25" s="13">
        <v>12.5645372166521</v>
      </c>
      <c r="J25" s="173">
        <v>1.21770389892667</v>
      </c>
      <c r="K25" s="13">
        <v>-10.4070738066813</v>
      </c>
      <c r="L25" s="173">
        <v>2.7325726564459698</v>
      </c>
      <c r="M25" s="13">
        <v>44.973541512336503</v>
      </c>
      <c r="N25" s="173">
        <v>1.25300624080967</v>
      </c>
      <c r="O25" s="13">
        <v>38.217139526160402</v>
      </c>
      <c r="P25" s="173">
        <v>3.3167909615322202</v>
      </c>
      <c r="Q25" s="13">
        <v>42.1675697851528</v>
      </c>
      <c r="R25" s="173">
        <v>3.58991762348266</v>
      </c>
      <c r="S25" s="13">
        <v>47.229500345178501</v>
      </c>
      <c r="T25" s="173">
        <v>1.4573872611982399</v>
      </c>
      <c r="U25" s="13">
        <v>9.0123608190181095</v>
      </c>
      <c r="V25" s="173">
        <v>3.6778569658703701</v>
      </c>
      <c r="W25" s="13">
        <v>11.9905295493168</v>
      </c>
      <c r="X25" s="173">
        <v>0.89066701036551998</v>
      </c>
      <c r="Y25" s="13">
        <v>15.866331330428499</v>
      </c>
      <c r="Z25" s="173">
        <v>2.58782253361306</v>
      </c>
      <c r="AA25" s="13">
        <v>13.4805163492888</v>
      </c>
      <c r="AB25" s="173">
        <v>2.2343589946799098</v>
      </c>
      <c r="AC25" s="13">
        <v>10.7461470966817</v>
      </c>
      <c r="AD25" s="173">
        <v>0.95889579906533695</v>
      </c>
      <c r="AE25" s="13">
        <v>-5.1201842337468504</v>
      </c>
      <c r="AF25" s="173">
        <v>2.7255046985001199</v>
      </c>
      <c r="AG25" s="13">
        <v>28.228535279022299</v>
      </c>
      <c r="AH25" s="173">
        <v>1.4124674362398699</v>
      </c>
      <c r="AI25" s="13">
        <v>22.944918120077599</v>
      </c>
      <c r="AJ25" s="173">
        <v>2.73284470047258</v>
      </c>
      <c r="AK25" s="13">
        <v>28.674436779009699</v>
      </c>
      <c r="AL25" s="173">
        <v>3.4420219191751298</v>
      </c>
      <c r="AM25" s="13">
        <v>29.459815341487701</v>
      </c>
      <c r="AN25" s="173">
        <v>1.7462187972554499</v>
      </c>
      <c r="AO25" s="13">
        <v>6.5148972214100196</v>
      </c>
      <c r="AP25" s="173">
        <v>3.3283614918448299</v>
      </c>
      <c r="AQ25" s="15"/>
      <c r="AR25" s="15"/>
      <c r="AS25" s="15"/>
      <c r="AT25" s="15"/>
      <c r="AU25" s="15"/>
      <c r="AV25" s="15"/>
      <c r="AW25" s="15"/>
      <c r="AX25" s="15"/>
      <c r="AY25" s="15"/>
      <c r="AZ25" s="15"/>
      <c r="BA25" s="15"/>
      <c r="BB25" s="15"/>
      <c r="BC25" s="15"/>
      <c r="BD25" s="15"/>
      <c r="BE25" s="15"/>
      <c r="BF25" s="16"/>
    </row>
    <row r="26" spans="1:58" ht="12.95" customHeight="1" x14ac:dyDescent="0.2">
      <c r="A26" s="2" t="s">
        <v>354</v>
      </c>
      <c r="B26" s="12">
        <v>2</v>
      </c>
      <c r="C26" s="13">
        <v>11.0711394938256</v>
      </c>
      <c r="D26" s="173">
        <v>1.1155376496498599</v>
      </c>
      <c r="E26" s="13">
        <v>20.819457004638199</v>
      </c>
      <c r="F26" s="173">
        <v>2.96866809753109</v>
      </c>
      <c r="G26" s="13">
        <v>11.4014122540031</v>
      </c>
      <c r="H26" s="173">
        <v>2.79997953692977</v>
      </c>
      <c r="I26" s="13">
        <v>8.2503125143909806</v>
      </c>
      <c r="J26" s="173">
        <v>1.22363872003005</v>
      </c>
      <c r="K26" s="13">
        <v>-12.569144490247201</v>
      </c>
      <c r="L26" s="173">
        <v>3.1347468075212399</v>
      </c>
      <c r="M26" s="13">
        <v>63.370362329568003</v>
      </c>
      <c r="N26" s="173">
        <v>1.80571603563358</v>
      </c>
      <c r="O26" s="13">
        <v>60.842461307371799</v>
      </c>
      <c r="P26" s="173">
        <v>3.74549631551197</v>
      </c>
      <c r="Q26" s="13">
        <v>54.447716404374297</v>
      </c>
      <c r="R26" s="173">
        <v>4.6664980046607001</v>
      </c>
      <c r="S26" s="13">
        <v>66.383497211937396</v>
      </c>
      <c r="T26" s="173">
        <v>2.2580991296472299</v>
      </c>
      <c r="U26" s="13">
        <v>5.5410359045656801</v>
      </c>
      <c r="V26" s="173">
        <v>4.3321517362487496</v>
      </c>
      <c r="W26" s="13">
        <v>5.0642239240579601</v>
      </c>
      <c r="X26" s="173">
        <v>0.70328644226515502</v>
      </c>
      <c r="Y26" s="13">
        <v>9.1445328608957404</v>
      </c>
      <c r="Z26" s="173">
        <v>1.8579999546227</v>
      </c>
      <c r="AA26" s="13">
        <v>6.4798527317862398</v>
      </c>
      <c r="AB26" s="173">
        <v>2.10160800569248</v>
      </c>
      <c r="AC26" s="13">
        <v>3.6888852156522498</v>
      </c>
      <c r="AD26" s="173">
        <v>0.79993516686763999</v>
      </c>
      <c r="AE26" s="13">
        <v>-5.4556476452434799</v>
      </c>
      <c r="AF26" s="173">
        <v>2.0642393972776798</v>
      </c>
      <c r="AG26" s="13">
        <v>20.494274252548401</v>
      </c>
      <c r="AH26" s="173">
        <v>1.42749143926776</v>
      </c>
      <c r="AI26" s="13">
        <v>9.1935488270943502</v>
      </c>
      <c r="AJ26" s="173">
        <v>2.0668363516317201</v>
      </c>
      <c r="AK26" s="13">
        <v>27.671018609836299</v>
      </c>
      <c r="AL26" s="173">
        <v>4.30858765364904</v>
      </c>
      <c r="AM26" s="13">
        <v>21.6773050580193</v>
      </c>
      <c r="AN26" s="173">
        <v>1.86742299582468</v>
      </c>
      <c r="AO26" s="13">
        <v>12.483756230925</v>
      </c>
      <c r="AP26" s="173">
        <v>2.7191229742438598</v>
      </c>
      <c r="AQ26" s="15"/>
      <c r="AR26" s="15"/>
      <c r="AS26" s="15"/>
      <c r="AT26" s="15"/>
      <c r="AU26" s="15"/>
      <c r="AV26" s="15"/>
      <c r="AW26" s="15"/>
      <c r="AX26" s="15"/>
      <c r="AY26" s="15"/>
      <c r="AZ26" s="15"/>
      <c r="BA26" s="15"/>
      <c r="BB26" s="15"/>
      <c r="BC26" s="15"/>
      <c r="BD26" s="15"/>
      <c r="BE26" s="15"/>
      <c r="BF26" s="16"/>
    </row>
    <row r="27" spans="1:58" ht="12.95" customHeight="1" x14ac:dyDescent="0.2">
      <c r="A27" s="2" t="s">
        <v>355</v>
      </c>
      <c r="B27" s="12">
        <v>2</v>
      </c>
      <c r="C27" s="13">
        <v>15.5528787898456</v>
      </c>
      <c r="D27" s="173">
        <v>0.66844842507416302</v>
      </c>
      <c r="E27" s="13">
        <v>20.3694854503957</v>
      </c>
      <c r="F27" s="173">
        <v>1.3555183632799499</v>
      </c>
      <c r="G27" s="13">
        <v>17.131526522416401</v>
      </c>
      <c r="H27" s="173">
        <v>1.82736895949388</v>
      </c>
      <c r="I27" s="13">
        <v>13.3387821070179</v>
      </c>
      <c r="J27" s="173">
        <v>0.77149528412685697</v>
      </c>
      <c r="K27" s="13">
        <v>-7.0307033433778097</v>
      </c>
      <c r="L27" s="173">
        <v>1.4412803334601501</v>
      </c>
      <c r="M27" s="13">
        <v>40.620007142241001</v>
      </c>
      <c r="N27" s="173">
        <v>0.87834061244912798</v>
      </c>
      <c r="O27" s="13">
        <v>37.614971487889697</v>
      </c>
      <c r="P27" s="173">
        <v>1.9815817870502399</v>
      </c>
      <c r="Q27" s="13">
        <v>40.026862039304099</v>
      </c>
      <c r="R27" s="173">
        <v>2.4249192342840402</v>
      </c>
      <c r="S27" s="13">
        <v>41.6567867338781</v>
      </c>
      <c r="T27" s="173">
        <v>1.0994817061231701</v>
      </c>
      <c r="U27" s="13">
        <v>4.0418152459883503</v>
      </c>
      <c r="V27" s="173">
        <v>2.2759060001539</v>
      </c>
      <c r="W27" s="13">
        <v>10.2696850958095</v>
      </c>
      <c r="X27" s="173">
        <v>0.54761810497232</v>
      </c>
      <c r="Y27" s="13">
        <v>17.4722411791819</v>
      </c>
      <c r="Z27" s="173">
        <v>1.3804802961560501</v>
      </c>
      <c r="AA27" s="13">
        <v>13.1116964630579</v>
      </c>
      <c r="AB27" s="173">
        <v>1.72640243932186</v>
      </c>
      <c r="AC27" s="13">
        <v>7.0739160538333303</v>
      </c>
      <c r="AD27" s="173">
        <v>0.51082061481804997</v>
      </c>
      <c r="AE27" s="13">
        <v>-10.398325125348601</v>
      </c>
      <c r="AF27" s="173">
        <v>1.4300686985928099</v>
      </c>
      <c r="AG27" s="13">
        <v>33.557428972103899</v>
      </c>
      <c r="AH27" s="173">
        <v>0.90334441564215595</v>
      </c>
      <c r="AI27" s="13">
        <v>24.543301882532599</v>
      </c>
      <c r="AJ27" s="173">
        <v>1.85275170792197</v>
      </c>
      <c r="AK27" s="13">
        <v>29.7299149752216</v>
      </c>
      <c r="AL27" s="173">
        <v>2.4911700112421098</v>
      </c>
      <c r="AM27" s="13">
        <v>37.9305151052707</v>
      </c>
      <c r="AN27" s="173">
        <v>1.2001895538682401</v>
      </c>
      <c r="AO27" s="13">
        <v>13.387213222738101</v>
      </c>
      <c r="AP27" s="173">
        <v>2.2127651798902002</v>
      </c>
      <c r="AQ27" s="15"/>
      <c r="AR27" s="15"/>
      <c r="AS27" s="15"/>
      <c r="AT27" s="15"/>
      <c r="AU27" s="15"/>
      <c r="AV27" s="15"/>
      <c r="AW27" s="15"/>
      <c r="AX27" s="15"/>
      <c r="AY27" s="15"/>
      <c r="AZ27" s="15"/>
      <c r="BA27" s="15"/>
      <c r="BB27" s="15"/>
      <c r="BC27" s="15"/>
      <c r="BD27" s="15"/>
      <c r="BE27" s="15"/>
      <c r="BF27" s="16"/>
    </row>
    <row r="28" spans="1:58" ht="12.95" customHeight="1" x14ac:dyDescent="0.2">
      <c r="A28" s="2" t="s">
        <v>356</v>
      </c>
      <c r="B28" s="12">
        <v>2</v>
      </c>
      <c r="C28" s="13">
        <v>5.8314806050301504</v>
      </c>
      <c r="D28" s="173">
        <v>0.776923605799132</v>
      </c>
      <c r="E28" s="13">
        <v>9.5680882016803608</v>
      </c>
      <c r="F28" s="173">
        <v>2.26967373788951</v>
      </c>
      <c r="G28" s="13">
        <v>7.9067253581831203</v>
      </c>
      <c r="H28" s="173">
        <v>1.9075702602801801</v>
      </c>
      <c r="I28" s="13">
        <v>4.3419208344545899</v>
      </c>
      <c r="J28" s="173">
        <v>0.81581944553143904</v>
      </c>
      <c r="K28" s="13">
        <v>-5.2261673672257798</v>
      </c>
      <c r="L28" s="173">
        <v>2.4114835523736202</v>
      </c>
      <c r="M28" s="13">
        <v>36.147499530665499</v>
      </c>
      <c r="N28" s="173">
        <v>1.50987543026714</v>
      </c>
      <c r="O28" s="13">
        <v>37.295266313365502</v>
      </c>
      <c r="P28" s="173">
        <v>3.2212500106942601</v>
      </c>
      <c r="Q28" s="13">
        <v>35.715039919049097</v>
      </c>
      <c r="R28" s="173">
        <v>3.81965311875111</v>
      </c>
      <c r="S28" s="13">
        <v>36.028735208932098</v>
      </c>
      <c r="T28" s="173">
        <v>1.83414333456641</v>
      </c>
      <c r="U28" s="13">
        <v>-1.26653110443335</v>
      </c>
      <c r="V28" s="173">
        <v>3.5117991067616501</v>
      </c>
      <c r="W28" s="13">
        <v>7.87109456552382</v>
      </c>
      <c r="X28" s="173">
        <v>0.810895021839941</v>
      </c>
      <c r="Y28" s="13">
        <v>9.0665590358865202</v>
      </c>
      <c r="Z28" s="173">
        <v>2.7476958413302701</v>
      </c>
      <c r="AA28" s="13">
        <v>5.21742632899534</v>
      </c>
      <c r="AB28" s="173">
        <v>1.3238267850220999</v>
      </c>
      <c r="AC28" s="13">
        <v>8.3322834427876398</v>
      </c>
      <c r="AD28" s="173">
        <v>0.94361817284905503</v>
      </c>
      <c r="AE28" s="13">
        <v>-0.73427559309888601</v>
      </c>
      <c r="AF28" s="173">
        <v>2.9197094291884902</v>
      </c>
      <c r="AG28" s="13">
        <v>50.149925298780502</v>
      </c>
      <c r="AH28" s="173">
        <v>1.3689330491249301</v>
      </c>
      <c r="AI28" s="13">
        <v>44.070086449067603</v>
      </c>
      <c r="AJ28" s="173">
        <v>3.13021434462875</v>
      </c>
      <c r="AK28" s="13">
        <v>51.160808393772498</v>
      </c>
      <c r="AL28" s="173">
        <v>3.9736952228548201</v>
      </c>
      <c r="AM28" s="13">
        <v>51.297060513825599</v>
      </c>
      <c r="AN28" s="173">
        <v>1.6973519877148999</v>
      </c>
      <c r="AO28" s="13">
        <v>7.2269740647580196</v>
      </c>
      <c r="AP28" s="173">
        <v>3.7982157961776801</v>
      </c>
      <c r="AQ28" s="15"/>
      <c r="AR28" s="15"/>
      <c r="AS28" s="15"/>
      <c r="AT28" s="15"/>
      <c r="AU28" s="15"/>
      <c r="AV28" s="15"/>
      <c r="AW28" s="15"/>
      <c r="AX28" s="15"/>
      <c r="AY28" s="15"/>
      <c r="AZ28" s="15"/>
      <c r="BA28" s="15"/>
      <c r="BB28" s="15"/>
      <c r="BC28" s="15"/>
      <c r="BD28" s="15"/>
      <c r="BE28" s="15"/>
      <c r="BF28" s="16"/>
    </row>
    <row r="29" spans="1:58" ht="12.95" customHeight="1" x14ac:dyDescent="0.2">
      <c r="A29" s="2" t="s">
        <v>357</v>
      </c>
      <c r="B29" s="12">
        <v>2</v>
      </c>
      <c r="C29" s="13">
        <v>8.5188964382194801</v>
      </c>
      <c r="D29" s="173">
        <v>0.66555771938309605</v>
      </c>
      <c r="E29" s="13">
        <v>9.7469567921008498</v>
      </c>
      <c r="F29" s="173">
        <v>1.6484137960982601</v>
      </c>
      <c r="G29" s="13">
        <v>8.1943905802212509</v>
      </c>
      <c r="H29" s="173">
        <v>1.81686316086294</v>
      </c>
      <c r="I29" s="13">
        <v>8.0990510747070594</v>
      </c>
      <c r="J29" s="173">
        <v>0.81175472734771403</v>
      </c>
      <c r="K29" s="13">
        <v>-1.6479057173937901</v>
      </c>
      <c r="L29" s="173">
        <v>1.86941907956035</v>
      </c>
      <c r="M29" s="13">
        <v>30.880351580557999</v>
      </c>
      <c r="N29" s="173">
        <v>1.3473517590486199</v>
      </c>
      <c r="O29" s="13">
        <v>28.868671857462001</v>
      </c>
      <c r="P29" s="173">
        <v>2.8777933900528301</v>
      </c>
      <c r="Q29" s="13">
        <v>29.362851946554699</v>
      </c>
      <c r="R29" s="173">
        <v>3.06065956064917</v>
      </c>
      <c r="S29" s="13">
        <v>31.957806454367098</v>
      </c>
      <c r="T29" s="173">
        <v>1.5580864408575399</v>
      </c>
      <c r="U29" s="13">
        <v>3.0891345969050299</v>
      </c>
      <c r="V29" s="173">
        <v>2.9703301450238002</v>
      </c>
      <c r="W29" s="13">
        <v>12.3311750454847</v>
      </c>
      <c r="X29" s="173">
        <v>0.90107885696043499</v>
      </c>
      <c r="Y29" s="13">
        <v>23.2083944345395</v>
      </c>
      <c r="Z29" s="173">
        <v>2.7360630255998899</v>
      </c>
      <c r="AA29" s="13">
        <v>12.9673985468567</v>
      </c>
      <c r="AB29" s="173">
        <v>1.9195308627865499</v>
      </c>
      <c r="AC29" s="13">
        <v>9.3724228538811403</v>
      </c>
      <c r="AD29" s="173">
        <v>0.93861494517521904</v>
      </c>
      <c r="AE29" s="13">
        <v>-13.835971580658301</v>
      </c>
      <c r="AF29" s="173">
        <v>2.8511808414216899</v>
      </c>
      <c r="AG29" s="13">
        <v>48.269576935737803</v>
      </c>
      <c r="AH29" s="173">
        <v>1.39256297318581</v>
      </c>
      <c r="AI29" s="13">
        <v>38.1759769158976</v>
      </c>
      <c r="AJ29" s="173">
        <v>3.04654950324919</v>
      </c>
      <c r="AK29" s="13">
        <v>49.475358926367299</v>
      </c>
      <c r="AL29" s="173">
        <v>3.7138581381262799</v>
      </c>
      <c r="AM29" s="13">
        <v>50.570719617044702</v>
      </c>
      <c r="AN29" s="173">
        <v>1.6292702438541899</v>
      </c>
      <c r="AO29" s="13">
        <v>12.3947427011471</v>
      </c>
      <c r="AP29" s="173">
        <v>3.1970161240023098</v>
      </c>
      <c r="AQ29" s="15"/>
      <c r="AR29" s="15"/>
      <c r="AS29" s="15"/>
      <c r="AT29" s="15"/>
      <c r="AU29" s="15"/>
      <c r="AV29" s="15"/>
      <c r="AW29" s="15"/>
      <c r="AX29" s="15"/>
      <c r="AY29" s="15"/>
      <c r="AZ29" s="15"/>
      <c r="BA29" s="15"/>
      <c r="BB29" s="15"/>
      <c r="BC29" s="15"/>
      <c r="BD29" s="15"/>
      <c r="BE29" s="15"/>
      <c r="BF29" s="16"/>
    </row>
    <row r="30" spans="1:58" ht="12.95" customHeight="1" x14ac:dyDescent="0.2">
      <c r="A30" s="2" t="s">
        <v>358</v>
      </c>
      <c r="B30" s="12">
        <v>2</v>
      </c>
      <c r="C30" s="13">
        <v>4.9812238547323702</v>
      </c>
      <c r="D30" s="173">
        <v>0.51739549795768203</v>
      </c>
      <c r="E30" s="13">
        <v>7.92218376671293</v>
      </c>
      <c r="F30" s="173">
        <v>1.4532603323645099</v>
      </c>
      <c r="G30" s="13">
        <v>6.1977277245671996</v>
      </c>
      <c r="H30" s="173">
        <v>1.4089048972696601</v>
      </c>
      <c r="I30" s="13">
        <v>3.7576016279124298</v>
      </c>
      <c r="J30" s="173">
        <v>0.57696445117018802</v>
      </c>
      <c r="K30" s="13">
        <v>-4.16458213880051</v>
      </c>
      <c r="L30" s="173">
        <v>1.5726781400218099</v>
      </c>
      <c r="M30" s="13">
        <v>30.284586217166101</v>
      </c>
      <c r="N30" s="173">
        <v>1.10464132771782</v>
      </c>
      <c r="O30" s="13">
        <v>29.864145036186301</v>
      </c>
      <c r="P30" s="173">
        <v>2.5140100841481501</v>
      </c>
      <c r="Q30" s="13">
        <v>31.637691699530698</v>
      </c>
      <c r="R30" s="173">
        <v>2.6576139286479701</v>
      </c>
      <c r="S30" s="13">
        <v>30.118288186688801</v>
      </c>
      <c r="T30" s="173">
        <v>1.2543722046713901</v>
      </c>
      <c r="U30" s="13">
        <v>0.254143150502461</v>
      </c>
      <c r="V30" s="173">
        <v>2.6004421228691501</v>
      </c>
      <c r="W30" s="13">
        <v>8.0949548702508594</v>
      </c>
      <c r="X30" s="173">
        <v>0.68155882705108695</v>
      </c>
      <c r="Y30" s="13">
        <v>14.6058405846531</v>
      </c>
      <c r="Z30" s="173">
        <v>1.9439790449626899</v>
      </c>
      <c r="AA30" s="13">
        <v>9.6014072746044494</v>
      </c>
      <c r="AB30" s="173">
        <v>2.1497171468381802</v>
      </c>
      <c r="AC30" s="13">
        <v>5.9267810664302303</v>
      </c>
      <c r="AD30" s="173">
        <v>0.63713372740201701</v>
      </c>
      <c r="AE30" s="13">
        <v>-8.6790595182228998</v>
      </c>
      <c r="AF30" s="173">
        <v>2.0656065673881399</v>
      </c>
      <c r="AG30" s="13">
        <v>56.639235057850698</v>
      </c>
      <c r="AH30" s="173">
        <v>1.2935650651740001</v>
      </c>
      <c r="AI30" s="13">
        <v>47.6078306124476</v>
      </c>
      <c r="AJ30" s="173">
        <v>2.77075516695598</v>
      </c>
      <c r="AK30" s="13">
        <v>52.563173301297603</v>
      </c>
      <c r="AL30" s="173">
        <v>3.0763901031371899</v>
      </c>
      <c r="AM30" s="13">
        <v>60.197329118968597</v>
      </c>
      <c r="AN30" s="173">
        <v>1.5019559460361001</v>
      </c>
      <c r="AO30" s="13">
        <v>12.589498506520901</v>
      </c>
      <c r="AP30" s="173">
        <v>3.02528377575829</v>
      </c>
      <c r="AQ30" s="15"/>
      <c r="AR30" s="15"/>
      <c r="AS30" s="15"/>
      <c r="AT30" s="15"/>
      <c r="AU30" s="15"/>
      <c r="AV30" s="15"/>
      <c r="AW30" s="15"/>
      <c r="AX30" s="15"/>
      <c r="AY30" s="15"/>
      <c r="AZ30" s="15"/>
      <c r="BA30" s="15"/>
      <c r="BB30" s="15"/>
      <c r="BC30" s="15"/>
      <c r="BD30" s="15"/>
      <c r="BE30" s="15"/>
      <c r="BF30" s="16"/>
    </row>
    <row r="31" spans="1:58" ht="12.95" customHeight="1" x14ac:dyDescent="0.2">
      <c r="A31" s="2" t="s">
        <v>359</v>
      </c>
      <c r="B31" s="12">
        <v>2</v>
      </c>
      <c r="C31" s="13">
        <v>4.8389738346707603</v>
      </c>
      <c r="D31" s="173">
        <v>0.57938140557168905</v>
      </c>
      <c r="E31" s="13">
        <v>10.957908298305099</v>
      </c>
      <c r="F31" s="173">
        <v>1.8991868995621499</v>
      </c>
      <c r="G31" s="13">
        <v>4.0193415602165503</v>
      </c>
      <c r="H31" s="173">
        <v>1.22653110511237</v>
      </c>
      <c r="I31" s="13">
        <v>3.9762317883009701</v>
      </c>
      <c r="J31" s="173">
        <v>0.72713975040146395</v>
      </c>
      <c r="K31" s="13">
        <v>-6.9816765100041396</v>
      </c>
      <c r="L31" s="173">
        <v>2.02192352769532</v>
      </c>
      <c r="M31" s="13">
        <v>18.728433923768002</v>
      </c>
      <c r="N31" s="173">
        <v>1.09176192311391</v>
      </c>
      <c r="O31" s="13">
        <v>29.8536910532588</v>
      </c>
      <c r="P31" s="173">
        <v>3.63517561026433</v>
      </c>
      <c r="Q31" s="13">
        <v>14.4859478313832</v>
      </c>
      <c r="R31" s="173">
        <v>2.4038295274858199</v>
      </c>
      <c r="S31" s="13">
        <v>17.813590559076999</v>
      </c>
      <c r="T31" s="173">
        <v>1.2470591750925299</v>
      </c>
      <c r="U31" s="13">
        <v>-12.0401004941818</v>
      </c>
      <c r="V31" s="173">
        <v>3.84771459614453</v>
      </c>
      <c r="W31" s="13">
        <v>11.996065651074</v>
      </c>
      <c r="X31" s="173">
        <v>0.98126368024611399</v>
      </c>
      <c r="Y31" s="13">
        <v>17.526774303629601</v>
      </c>
      <c r="Z31" s="173">
        <v>3.1105470416176799</v>
      </c>
      <c r="AA31" s="13">
        <v>15.9678982498595</v>
      </c>
      <c r="AB31" s="173">
        <v>3.0426159506624102</v>
      </c>
      <c r="AC31" s="13">
        <v>10.3885416926696</v>
      </c>
      <c r="AD31" s="173">
        <v>1.1128624151219599</v>
      </c>
      <c r="AE31" s="13">
        <v>-7.13823261096001</v>
      </c>
      <c r="AF31" s="173">
        <v>3.1875971613340601</v>
      </c>
      <c r="AG31" s="13">
        <v>64.436526590487205</v>
      </c>
      <c r="AH31" s="173">
        <v>1.34213211764094</v>
      </c>
      <c r="AI31" s="13">
        <v>41.6616263448065</v>
      </c>
      <c r="AJ31" s="173">
        <v>3.8852055942166999</v>
      </c>
      <c r="AK31" s="13">
        <v>65.526812358540795</v>
      </c>
      <c r="AL31" s="173">
        <v>2.9980340878057001</v>
      </c>
      <c r="AM31" s="13">
        <v>67.821635959952502</v>
      </c>
      <c r="AN31" s="173">
        <v>1.57796633874082</v>
      </c>
      <c r="AO31" s="13">
        <v>26.160009615145999</v>
      </c>
      <c r="AP31" s="173">
        <v>4.17886011215327</v>
      </c>
      <c r="AQ31" s="15"/>
      <c r="AR31" s="15"/>
      <c r="AS31" s="15"/>
      <c r="AT31" s="15"/>
      <c r="AU31" s="15"/>
      <c r="AV31" s="15"/>
      <c r="AW31" s="15"/>
      <c r="AX31" s="15"/>
      <c r="AY31" s="15"/>
      <c r="AZ31" s="15"/>
      <c r="BA31" s="15"/>
      <c r="BB31" s="15"/>
      <c r="BC31" s="15"/>
      <c r="BD31" s="15"/>
      <c r="BE31" s="15"/>
      <c r="BF31" s="16"/>
    </row>
    <row r="32" spans="1:58" ht="12.95" customHeight="1" x14ac:dyDescent="0.2">
      <c r="A32" s="2" t="s">
        <v>360</v>
      </c>
      <c r="B32" s="12">
        <v>2</v>
      </c>
      <c r="C32" s="13">
        <v>16.810999838114899</v>
      </c>
      <c r="D32" s="173">
        <v>0.89078423192391099</v>
      </c>
      <c r="E32" s="13">
        <v>18.5413007520274</v>
      </c>
      <c r="F32" s="173">
        <v>2.3741737660071598</v>
      </c>
      <c r="G32" s="13">
        <v>17.698578717639698</v>
      </c>
      <c r="H32" s="173">
        <v>2.7083461825794899</v>
      </c>
      <c r="I32" s="13">
        <v>16.349350157624801</v>
      </c>
      <c r="J32" s="173">
        <v>1.00575650742401</v>
      </c>
      <c r="K32" s="13">
        <v>-2.1919505944026398</v>
      </c>
      <c r="L32" s="173">
        <v>2.4207233504422598</v>
      </c>
      <c r="M32" s="13">
        <v>41.353844145604803</v>
      </c>
      <c r="N32" s="173">
        <v>1.26791248753988</v>
      </c>
      <c r="O32" s="13">
        <v>46.232744824801699</v>
      </c>
      <c r="P32" s="173">
        <v>3.6665810172237299</v>
      </c>
      <c r="Q32" s="13">
        <v>39.054204423485302</v>
      </c>
      <c r="R32" s="173">
        <v>3.2168371382335601</v>
      </c>
      <c r="S32" s="13">
        <v>40.813374272696798</v>
      </c>
      <c r="T32" s="173">
        <v>1.40046741142247</v>
      </c>
      <c r="U32" s="13">
        <v>-5.4193705521049704</v>
      </c>
      <c r="V32" s="173">
        <v>3.9721871007674801</v>
      </c>
      <c r="W32" s="13">
        <v>10.809218454866899</v>
      </c>
      <c r="X32" s="173">
        <v>0.75420971828593097</v>
      </c>
      <c r="Y32" s="13">
        <v>13.365873080518799</v>
      </c>
      <c r="Z32" s="173">
        <v>2.32208168972006</v>
      </c>
      <c r="AA32" s="13">
        <v>14.365599521019501</v>
      </c>
      <c r="AB32" s="173">
        <v>2.2974099031131301</v>
      </c>
      <c r="AC32" s="13">
        <v>9.9097340939766205</v>
      </c>
      <c r="AD32" s="173">
        <v>0.81099585432356402</v>
      </c>
      <c r="AE32" s="13">
        <v>-3.4561389865422201</v>
      </c>
      <c r="AF32" s="173">
        <v>2.3765714976328298</v>
      </c>
      <c r="AG32" s="13">
        <v>31.0259375614134</v>
      </c>
      <c r="AH32" s="173">
        <v>1.28096228808199</v>
      </c>
      <c r="AI32" s="13">
        <v>21.860081342651998</v>
      </c>
      <c r="AJ32" s="173">
        <v>3.1986463102878102</v>
      </c>
      <c r="AK32" s="13">
        <v>28.881617337855499</v>
      </c>
      <c r="AL32" s="173">
        <v>3.16687880364272</v>
      </c>
      <c r="AM32" s="13">
        <v>32.927541475701801</v>
      </c>
      <c r="AN32" s="173">
        <v>1.37103585932482</v>
      </c>
      <c r="AO32" s="13">
        <v>11.067460133049799</v>
      </c>
      <c r="AP32" s="173">
        <v>3.36561665110231</v>
      </c>
      <c r="AQ32" s="15"/>
      <c r="AR32" s="15"/>
      <c r="AS32" s="15"/>
      <c r="AT32" s="15"/>
      <c r="AU32" s="15"/>
      <c r="AV32" s="15"/>
      <c r="AW32" s="15"/>
      <c r="AX32" s="15"/>
      <c r="AY32" s="15"/>
      <c r="AZ32" s="15"/>
      <c r="BA32" s="15"/>
      <c r="BB32" s="15"/>
      <c r="BC32" s="15"/>
      <c r="BD32" s="15"/>
      <c r="BE32" s="15"/>
      <c r="BF32" s="16"/>
    </row>
    <row r="33" spans="1:58" ht="12.95" customHeight="1" x14ac:dyDescent="0.2">
      <c r="A33" s="2" t="s">
        <v>361</v>
      </c>
      <c r="B33" s="12">
        <v>2</v>
      </c>
      <c r="C33" s="13">
        <v>7.6099091332480597</v>
      </c>
      <c r="D33" s="173">
        <v>0.94375268245412702</v>
      </c>
      <c r="E33" s="13">
        <v>12.123159722827699</v>
      </c>
      <c r="F33" s="173">
        <v>1.9630189393719</v>
      </c>
      <c r="G33" s="13">
        <v>7.2853056018158604</v>
      </c>
      <c r="H33" s="173">
        <v>2.1835858504603598</v>
      </c>
      <c r="I33" s="13">
        <v>5.4175458966403003</v>
      </c>
      <c r="J33" s="173">
        <v>1.1926857024858299</v>
      </c>
      <c r="K33" s="13">
        <v>-6.7056138261874398</v>
      </c>
      <c r="L33" s="173">
        <v>2.32020941502963</v>
      </c>
      <c r="M33" s="13">
        <v>30.0023281622111</v>
      </c>
      <c r="N33" s="173">
        <v>1.60037891568882</v>
      </c>
      <c r="O33" s="13">
        <v>28.635570528572899</v>
      </c>
      <c r="P33" s="173">
        <v>3.3782933805559701</v>
      </c>
      <c r="Q33" s="13">
        <v>28.403039871692201</v>
      </c>
      <c r="R33" s="173">
        <v>3.6396323726527502</v>
      </c>
      <c r="S33" s="13">
        <v>31.374620171798298</v>
      </c>
      <c r="T33" s="173">
        <v>2.22308380796717</v>
      </c>
      <c r="U33" s="13">
        <v>2.7390496432254698</v>
      </c>
      <c r="V33" s="173">
        <v>4.0367340017902498</v>
      </c>
      <c r="W33" s="13">
        <v>13.8300998986072</v>
      </c>
      <c r="X33" s="173">
        <v>1.25251625710239</v>
      </c>
      <c r="Y33" s="13">
        <v>20.454646176219299</v>
      </c>
      <c r="Z33" s="173">
        <v>3.1981495882459399</v>
      </c>
      <c r="AA33" s="13">
        <v>18.234235588489899</v>
      </c>
      <c r="AB33" s="173">
        <v>2.96344579475039</v>
      </c>
      <c r="AC33" s="13">
        <v>9.3639081411861103</v>
      </c>
      <c r="AD33" s="173">
        <v>1.2694060749729399</v>
      </c>
      <c r="AE33" s="13">
        <v>-11.090738035033199</v>
      </c>
      <c r="AF33" s="173">
        <v>3.4706725911165699</v>
      </c>
      <c r="AG33" s="13">
        <v>48.557662805933603</v>
      </c>
      <c r="AH33" s="173">
        <v>1.8090924921701099</v>
      </c>
      <c r="AI33" s="13">
        <v>38.786623572380101</v>
      </c>
      <c r="AJ33" s="173">
        <v>3.4451298907537802</v>
      </c>
      <c r="AK33" s="13">
        <v>46.077418938002097</v>
      </c>
      <c r="AL33" s="173">
        <v>3.9156071166514801</v>
      </c>
      <c r="AM33" s="13">
        <v>53.843925790375302</v>
      </c>
      <c r="AN33" s="173">
        <v>2.3599460676594899</v>
      </c>
      <c r="AO33" s="13">
        <v>15.057302217995099</v>
      </c>
      <c r="AP33" s="173">
        <v>3.9356770172463098</v>
      </c>
      <c r="AQ33" s="15"/>
      <c r="AR33" s="15"/>
      <c r="AS33" s="15"/>
      <c r="AT33" s="15"/>
      <c r="AU33" s="15"/>
      <c r="AV33" s="15"/>
      <c r="AW33" s="15"/>
      <c r="AX33" s="15"/>
      <c r="AY33" s="15"/>
      <c r="AZ33" s="15"/>
      <c r="BA33" s="15"/>
      <c r="BB33" s="15"/>
      <c r="BC33" s="15"/>
      <c r="BD33" s="15"/>
      <c r="BE33" s="15"/>
      <c r="BF33" s="16"/>
    </row>
    <row r="34" spans="1:58" ht="12.95" customHeight="1" x14ac:dyDescent="0.2">
      <c r="A34" s="2" t="s">
        <v>362</v>
      </c>
      <c r="B34" s="12">
        <v>2</v>
      </c>
      <c r="C34" s="13">
        <v>14.451706035155601</v>
      </c>
      <c r="D34" s="173">
        <v>0.96765255116660198</v>
      </c>
      <c r="E34" s="13">
        <v>22.719360776241501</v>
      </c>
      <c r="F34" s="173">
        <v>3.0145491815740102</v>
      </c>
      <c r="G34" s="13">
        <v>10.584514080032699</v>
      </c>
      <c r="H34" s="173">
        <v>1.8839642254990301</v>
      </c>
      <c r="I34" s="13">
        <v>11.8233672540459</v>
      </c>
      <c r="J34" s="173">
        <v>1.3076784417038401</v>
      </c>
      <c r="K34" s="13">
        <v>-10.895993522195599</v>
      </c>
      <c r="L34" s="173">
        <v>3.3616478526973701</v>
      </c>
      <c r="M34" s="13">
        <v>44.489868670719197</v>
      </c>
      <c r="N34" s="173">
        <v>1.5624863530202</v>
      </c>
      <c r="O34" s="13">
        <v>41.382450834632998</v>
      </c>
      <c r="P34" s="173">
        <v>3.3585478609840802</v>
      </c>
      <c r="Q34" s="13">
        <v>36.652054914350302</v>
      </c>
      <c r="R34" s="173">
        <v>3.1834595278500002</v>
      </c>
      <c r="S34" s="13">
        <v>45.6454629968785</v>
      </c>
      <c r="T34" s="173">
        <v>2.17497108693982</v>
      </c>
      <c r="U34" s="13">
        <v>4.2630121622455404</v>
      </c>
      <c r="V34" s="173">
        <v>4.1201433639842904</v>
      </c>
      <c r="W34" s="13">
        <v>8.2491009932131494</v>
      </c>
      <c r="X34" s="173">
        <v>0.85100769690684697</v>
      </c>
      <c r="Y34" s="13">
        <v>11.5627932755751</v>
      </c>
      <c r="Z34" s="173">
        <v>2.0568320313612798</v>
      </c>
      <c r="AA34" s="13">
        <v>13.234152139751901</v>
      </c>
      <c r="AB34" s="173">
        <v>2.3006596101829802</v>
      </c>
      <c r="AC34" s="13">
        <v>6.2192878261462798</v>
      </c>
      <c r="AD34" s="173">
        <v>0.77707647904225796</v>
      </c>
      <c r="AE34" s="13">
        <v>-5.3435054494288003</v>
      </c>
      <c r="AF34" s="173">
        <v>2.0786673300607501</v>
      </c>
      <c r="AG34" s="13">
        <v>32.809324300912003</v>
      </c>
      <c r="AH34" s="173">
        <v>1.3949693136693599</v>
      </c>
      <c r="AI34" s="13">
        <v>24.335395113550401</v>
      </c>
      <c r="AJ34" s="173">
        <v>4.2645386919075996</v>
      </c>
      <c r="AK34" s="13">
        <v>39.529278865865003</v>
      </c>
      <c r="AL34" s="173">
        <v>3.72576713262381</v>
      </c>
      <c r="AM34" s="13">
        <v>36.311881922929302</v>
      </c>
      <c r="AN34" s="173">
        <v>1.83569945815463</v>
      </c>
      <c r="AO34" s="13">
        <v>11.976486809378899</v>
      </c>
      <c r="AP34" s="173">
        <v>4.9027310620239799</v>
      </c>
      <c r="AQ34" s="15"/>
      <c r="AR34" s="15"/>
      <c r="AS34" s="15"/>
      <c r="AT34" s="15"/>
      <c r="AU34" s="15"/>
      <c r="AV34" s="15"/>
      <c r="AW34" s="15"/>
      <c r="AX34" s="15"/>
      <c r="AY34" s="15"/>
      <c r="AZ34" s="15"/>
      <c r="BA34" s="15"/>
      <c r="BB34" s="15"/>
      <c r="BC34" s="15"/>
      <c r="BD34" s="15"/>
      <c r="BE34" s="15"/>
      <c r="BF34" s="16"/>
    </row>
    <row r="35" spans="1:58" ht="12.95" customHeight="1" x14ac:dyDescent="0.2">
      <c r="A35" s="2" t="s">
        <v>363</v>
      </c>
      <c r="B35" s="12">
        <v>2</v>
      </c>
      <c r="C35" s="13">
        <v>13.297961139667301</v>
      </c>
      <c r="D35" s="173">
        <v>0.69476444096178203</v>
      </c>
      <c r="E35" s="13">
        <v>17.945605614631301</v>
      </c>
      <c r="F35" s="173">
        <v>1.96840414496061</v>
      </c>
      <c r="G35" s="13">
        <v>11.7732073907358</v>
      </c>
      <c r="H35" s="173">
        <v>1.3184147556332999</v>
      </c>
      <c r="I35" s="13">
        <v>12.556665212842899</v>
      </c>
      <c r="J35" s="173">
        <v>0.93235746076103299</v>
      </c>
      <c r="K35" s="13">
        <v>-5.38894040178835</v>
      </c>
      <c r="L35" s="173">
        <v>2.1020348462239999</v>
      </c>
      <c r="M35" s="13">
        <v>51.863850706034903</v>
      </c>
      <c r="N35" s="173">
        <v>1.08671772610701</v>
      </c>
      <c r="O35" s="13">
        <v>54.716877020781197</v>
      </c>
      <c r="P35" s="173">
        <v>2.1678817241337298</v>
      </c>
      <c r="Q35" s="13">
        <v>51.158844025402601</v>
      </c>
      <c r="R35" s="173">
        <v>2.37181494561991</v>
      </c>
      <c r="S35" s="13">
        <v>51.470242933177701</v>
      </c>
      <c r="T35" s="173">
        <v>1.3625262802270901</v>
      </c>
      <c r="U35" s="13">
        <v>-3.2466340876034798</v>
      </c>
      <c r="V35" s="173">
        <v>2.63837517755442</v>
      </c>
      <c r="W35" s="13">
        <v>7.1066679976558396</v>
      </c>
      <c r="X35" s="173">
        <v>0.74648006231173203</v>
      </c>
      <c r="Y35" s="13">
        <v>10.3356188855896</v>
      </c>
      <c r="Z35" s="173">
        <v>1.61894495065605</v>
      </c>
      <c r="AA35" s="13">
        <v>8.3500993941888009</v>
      </c>
      <c r="AB35" s="173">
        <v>1.3729223489506399</v>
      </c>
      <c r="AC35" s="13">
        <v>5.7934240668048096</v>
      </c>
      <c r="AD35" s="173">
        <v>0.86872402516574798</v>
      </c>
      <c r="AE35" s="13">
        <v>-4.5421948187847603</v>
      </c>
      <c r="AF35" s="173">
        <v>1.7668905576487799</v>
      </c>
      <c r="AG35" s="13">
        <v>27.731520156641999</v>
      </c>
      <c r="AH35" s="173">
        <v>0.98561718048263702</v>
      </c>
      <c r="AI35" s="13">
        <v>17.001898478997902</v>
      </c>
      <c r="AJ35" s="173">
        <v>1.8814250250423501</v>
      </c>
      <c r="AK35" s="13">
        <v>28.717849189672801</v>
      </c>
      <c r="AL35" s="173">
        <v>2.14331806699865</v>
      </c>
      <c r="AM35" s="13">
        <v>30.179667787174601</v>
      </c>
      <c r="AN35" s="173">
        <v>1.3017381688273499</v>
      </c>
      <c r="AO35" s="13">
        <v>13.1777693081766</v>
      </c>
      <c r="AP35" s="173">
        <v>2.1593215922076299</v>
      </c>
      <c r="AQ35" s="15"/>
      <c r="AR35" s="15"/>
      <c r="AS35" s="15"/>
      <c r="AT35" s="15"/>
      <c r="AU35" s="15"/>
      <c r="AV35" s="15"/>
      <c r="AW35" s="15"/>
      <c r="AX35" s="15"/>
      <c r="AY35" s="15"/>
      <c r="AZ35" s="15"/>
      <c r="BA35" s="15"/>
      <c r="BB35" s="15"/>
      <c r="BC35" s="15"/>
      <c r="BD35" s="15"/>
      <c r="BE35" s="15"/>
      <c r="BF35" s="16"/>
    </row>
    <row r="36" spans="1:58" ht="12.95" customHeight="1" x14ac:dyDescent="0.2">
      <c r="A36" s="2" t="s">
        <v>364</v>
      </c>
      <c r="B36" s="12">
        <v>2</v>
      </c>
      <c r="C36" s="13">
        <v>20.0142794931885</v>
      </c>
      <c r="D36" s="173">
        <v>0.86108618515984503</v>
      </c>
      <c r="E36" s="13">
        <v>38.156641237193</v>
      </c>
      <c r="F36" s="173">
        <v>2.5916086285706901</v>
      </c>
      <c r="G36" s="13">
        <v>26.036395206089399</v>
      </c>
      <c r="H36" s="173">
        <v>2.4083367117361698</v>
      </c>
      <c r="I36" s="13">
        <v>12.3154885109026</v>
      </c>
      <c r="J36" s="173">
        <v>1.02200330397001</v>
      </c>
      <c r="K36" s="13">
        <v>-25.841152726290399</v>
      </c>
      <c r="L36" s="173">
        <v>2.9245725900054498</v>
      </c>
      <c r="M36" s="13">
        <v>15.637002476139701</v>
      </c>
      <c r="N36" s="173">
        <v>0.79122121895677899</v>
      </c>
      <c r="O36" s="13">
        <v>17.55196342963</v>
      </c>
      <c r="P36" s="173">
        <v>1.7216146139982</v>
      </c>
      <c r="Q36" s="13">
        <v>17.3288390881483</v>
      </c>
      <c r="R36" s="173">
        <v>2.2968420936515401</v>
      </c>
      <c r="S36" s="13">
        <v>14.4630488224111</v>
      </c>
      <c r="T36" s="173">
        <v>0.98584768874750595</v>
      </c>
      <c r="U36" s="13">
        <v>-3.0889146072188201</v>
      </c>
      <c r="V36" s="173">
        <v>2.03608795380624</v>
      </c>
      <c r="W36" s="13">
        <v>21.0726544046436</v>
      </c>
      <c r="X36" s="173">
        <v>0.95154244385504205</v>
      </c>
      <c r="Y36" s="13">
        <v>22.828255059757499</v>
      </c>
      <c r="Z36" s="173">
        <v>2.0092614327773402</v>
      </c>
      <c r="AA36" s="13">
        <v>25.8458540747427</v>
      </c>
      <c r="AB36" s="173">
        <v>2.2939492085592299</v>
      </c>
      <c r="AC36" s="13">
        <v>19.100073569324799</v>
      </c>
      <c r="AD36" s="173">
        <v>1.1515851894000599</v>
      </c>
      <c r="AE36" s="13">
        <v>-3.72818149043272</v>
      </c>
      <c r="AF36" s="173">
        <v>2.2600994135759702</v>
      </c>
      <c r="AG36" s="13">
        <v>43.276063626028098</v>
      </c>
      <c r="AH36" s="173">
        <v>1.05486555691867</v>
      </c>
      <c r="AI36" s="13">
        <v>21.463140273419501</v>
      </c>
      <c r="AJ36" s="173">
        <v>1.94727119878694</v>
      </c>
      <c r="AK36" s="13">
        <v>30.788911631019499</v>
      </c>
      <c r="AL36" s="173">
        <v>2.504053709545</v>
      </c>
      <c r="AM36" s="13">
        <v>54.121389097361501</v>
      </c>
      <c r="AN36" s="173">
        <v>1.5174263446712699</v>
      </c>
      <c r="AO36" s="13">
        <v>32.658248823942003</v>
      </c>
      <c r="AP36" s="173">
        <v>2.8131844823940702</v>
      </c>
      <c r="AQ36" s="15"/>
      <c r="AR36" s="15"/>
      <c r="AS36" s="15"/>
      <c r="AT36" s="15"/>
      <c r="AU36" s="15"/>
      <c r="AV36" s="15"/>
      <c r="AW36" s="15"/>
      <c r="AX36" s="15"/>
      <c r="AY36" s="15"/>
      <c r="AZ36" s="15"/>
      <c r="BA36" s="15"/>
      <c r="BB36" s="15"/>
      <c r="BC36" s="15"/>
      <c r="BD36" s="15"/>
      <c r="BE36" s="15"/>
      <c r="BF36" s="16"/>
    </row>
    <row r="37" spans="1:58" ht="12.95" customHeight="1" x14ac:dyDescent="0.2">
      <c r="A37" s="2" t="s">
        <v>365</v>
      </c>
      <c r="B37" s="12">
        <v>2</v>
      </c>
      <c r="C37" s="13">
        <v>38.575596004418202</v>
      </c>
      <c r="D37" s="173">
        <v>1.2907186551462799</v>
      </c>
      <c r="E37" s="13">
        <v>39.933628178845701</v>
      </c>
      <c r="F37" s="173">
        <v>1.7837805522158201</v>
      </c>
      <c r="G37" s="13">
        <v>39.811027794061197</v>
      </c>
      <c r="H37" s="173">
        <v>2.5418913085130099</v>
      </c>
      <c r="I37" s="13">
        <v>37.348385808308102</v>
      </c>
      <c r="J37" s="173">
        <v>1.6163166487919001</v>
      </c>
      <c r="K37" s="13">
        <v>-2.58524237053753</v>
      </c>
      <c r="L37" s="173">
        <v>2.0994648708525898</v>
      </c>
      <c r="M37" s="13">
        <v>45.274712634322299</v>
      </c>
      <c r="N37" s="173">
        <v>1.20075078926967</v>
      </c>
      <c r="O37" s="13">
        <v>41.5127329655678</v>
      </c>
      <c r="P37" s="173">
        <v>1.8127574487823199</v>
      </c>
      <c r="Q37" s="13">
        <v>42.8371420796785</v>
      </c>
      <c r="R37" s="173">
        <v>2.85191731430396</v>
      </c>
      <c r="S37" s="13">
        <v>47.689644281441701</v>
      </c>
      <c r="T37" s="173">
        <v>1.5316126318996599</v>
      </c>
      <c r="U37" s="13">
        <v>6.1769113158739302</v>
      </c>
      <c r="V37" s="173">
        <v>2.17465744232612</v>
      </c>
      <c r="W37" s="13">
        <v>5.6132240571482797</v>
      </c>
      <c r="X37" s="173">
        <v>0.42057097783620201</v>
      </c>
      <c r="Y37" s="13">
        <v>8.9711277586358893</v>
      </c>
      <c r="Z37" s="173">
        <v>0.820159236385681</v>
      </c>
      <c r="AA37" s="13">
        <v>6.1435400358129701</v>
      </c>
      <c r="AB37" s="173">
        <v>1.0878423263050501</v>
      </c>
      <c r="AC37" s="13">
        <v>3.9872308948487398</v>
      </c>
      <c r="AD37" s="173">
        <v>0.48268161023508199</v>
      </c>
      <c r="AE37" s="13">
        <v>-4.9838968637871499</v>
      </c>
      <c r="AF37" s="173">
        <v>0.85328022904844203</v>
      </c>
      <c r="AG37" s="13">
        <v>10.5364673041112</v>
      </c>
      <c r="AH37" s="173">
        <v>0.66231240095111399</v>
      </c>
      <c r="AI37" s="13">
        <v>9.5825110969506504</v>
      </c>
      <c r="AJ37" s="173">
        <v>1.3558270574812601</v>
      </c>
      <c r="AK37" s="13">
        <v>11.208290090447299</v>
      </c>
      <c r="AL37" s="173">
        <v>1.4805464941569599</v>
      </c>
      <c r="AM37" s="13">
        <v>10.974739015401401</v>
      </c>
      <c r="AN37" s="173">
        <v>0.83972969446184498</v>
      </c>
      <c r="AO37" s="13">
        <v>1.39222791845076</v>
      </c>
      <c r="AP37" s="173">
        <v>1.43840317129843</v>
      </c>
      <c r="AQ37" s="15"/>
      <c r="AR37" s="15"/>
      <c r="AS37" s="15"/>
      <c r="AT37" s="15"/>
      <c r="AU37" s="15"/>
      <c r="AV37" s="15"/>
      <c r="AW37" s="15"/>
      <c r="AX37" s="15"/>
      <c r="AY37" s="15"/>
      <c r="AZ37" s="15"/>
      <c r="BA37" s="15"/>
      <c r="BB37" s="15"/>
      <c r="BC37" s="15"/>
      <c r="BD37" s="15"/>
      <c r="BE37" s="15"/>
      <c r="BF37" s="16"/>
    </row>
    <row r="38" spans="1:58" ht="12.95" customHeight="1" x14ac:dyDescent="0.2">
      <c r="A38" s="2" t="s">
        <v>366</v>
      </c>
      <c r="B38" s="12">
        <v>2</v>
      </c>
      <c r="C38" s="13">
        <v>30.599696885227299</v>
      </c>
      <c r="D38" s="173">
        <v>1.07800453195607</v>
      </c>
      <c r="E38" s="13">
        <v>32.828246821140802</v>
      </c>
      <c r="F38" s="173">
        <v>2.0248436631796101</v>
      </c>
      <c r="G38" s="13">
        <v>33.551824814373802</v>
      </c>
      <c r="H38" s="173">
        <v>2.9695776721542799</v>
      </c>
      <c r="I38" s="13">
        <v>28.659528306120102</v>
      </c>
      <c r="J38" s="173">
        <v>1.32420296610789</v>
      </c>
      <c r="K38" s="13">
        <v>-4.1687185150207604</v>
      </c>
      <c r="L38" s="173">
        <v>2.4282070516739398</v>
      </c>
      <c r="M38" s="13">
        <v>37.660807799684399</v>
      </c>
      <c r="N38" s="173">
        <v>1.22397181364527</v>
      </c>
      <c r="O38" s="13">
        <v>37.386287023904799</v>
      </c>
      <c r="P38" s="173">
        <v>2.2914180709042502</v>
      </c>
      <c r="Q38" s="13">
        <v>35.089550742910603</v>
      </c>
      <c r="R38" s="173">
        <v>3.0392915542855699</v>
      </c>
      <c r="S38" s="13">
        <v>38.5231088198842</v>
      </c>
      <c r="T38" s="173">
        <v>1.83364573849806</v>
      </c>
      <c r="U38" s="13">
        <v>1.13682179597943</v>
      </c>
      <c r="V38" s="173">
        <v>3.1051087464403899</v>
      </c>
      <c r="W38" s="13">
        <v>12.236548460486</v>
      </c>
      <c r="X38" s="173">
        <v>0.79008141387284103</v>
      </c>
      <c r="Y38" s="13">
        <v>14.1813066851463</v>
      </c>
      <c r="Z38" s="173">
        <v>1.7130858670993301</v>
      </c>
      <c r="AA38" s="13">
        <v>12.2677864674645</v>
      </c>
      <c r="AB38" s="173">
        <v>1.9892636590948301</v>
      </c>
      <c r="AC38" s="13">
        <v>11.0834323767741</v>
      </c>
      <c r="AD38" s="173">
        <v>0.99912900912177405</v>
      </c>
      <c r="AE38" s="13">
        <v>-3.0978743083722202</v>
      </c>
      <c r="AF38" s="173">
        <v>2.15594437423661</v>
      </c>
      <c r="AG38" s="13">
        <v>19.5029468546023</v>
      </c>
      <c r="AH38" s="173">
        <v>0.98663903745619597</v>
      </c>
      <c r="AI38" s="13">
        <v>15.604159469808</v>
      </c>
      <c r="AJ38" s="173">
        <v>1.55852626518839</v>
      </c>
      <c r="AK38" s="13">
        <v>19.090837975251102</v>
      </c>
      <c r="AL38" s="173">
        <v>2.4023103122977498</v>
      </c>
      <c r="AM38" s="13">
        <v>21.7339304972216</v>
      </c>
      <c r="AN38" s="173">
        <v>1.49065281819704</v>
      </c>
      <c r="AO38" s="13">
        <v>6.1297710274135504</v>
      </c>
      <c r="AP38" s="173">
        <v>2.1832390206360599</v>
      </c>
      <c r="AQ38" s="15"/>
      <c r="AR38" s="15"/>
      <c r="AS38" s="15"/>
      <c r="AT38" s="15"/>
      <c r="AU38" s="15"/>
      <c r="AV38" s="15"/>
      <c r="AW38" s="15"/>
      <c r="AX38" s="15"/>
      <c r="AY38" s="15"/>
      <c r="AZ38" s="15"/>
      <c r="BA38" s="15"/>
      <c r="BB38" s="15"/>
      <c r="BC38" s="15"/>
      <c r="BD38" s="15"/>
      <c r="BE38" s="15"/>
      <c r="BF38" s="16"/>
    </row>
    <row r="39" spans="1:58" ht="12.95" customHeight="1" x14ac:dyDescent="0.2">
      <c r="A39" s="2" t="s">
        <v>367</v>
      </c>
      <c r="B39" s="12">
        <v>2</v>
      </c>
      <c r="C39" s="13">
        <v>11.455689593921599</v>
      </c>
      <c r="D39" s="173">
        <v>0.93676460819422802</v>
      </c>
      <c r="E39" s="13">
        <v>9.8369624111018705</v>
      </c>
      <c r="F39" s="173">
        <v>1.80815783592716</v>
      </c>
      <c r="G39" s="13">
        <v>13.882231909714999</v>
      </c>
      <c r="H39" s="173">
        <v>2.6798638880947898</v>
      </c>
      <c r="I39" s="13">
        <v>10.830879656832201</v>
      </c>
      <c r="J39" s="173">
        <v>1.2384739839216701</v>
      </c>
      <c r="K39" s="13">
        <v>0.99391724573037099</v>
      </c>
      <c r="L39" s="173">
        <v>2.16561483494942</v>
      </c>
      <c r="M39" s="13">
        <v>70.536710545498394</v>
      </c>
      <c r="N39" s="173">
        <v>1.29604508582706</v>
      </c>
      <c r="O39" s="13">
        <v>74.102251506635298</v>
      </c>
      <c r="P39" s="173">
        <v>2.4932993726641302</v>
      </c>
      <c r="Q39" s="13">
        <v>63.152168250805303</v>
      </c>
      <c r="R39" s="173">
        <v>4.0298146377706097</v>
      </c>
      <c r="S39" s="13">
        <v>70.864379470007407</v>
      </c>
      <c r="T39" s="173">
        <v>1.85015311095527</v>
      </c>
      <c r="U39" s="13">
        <v>-3.2378720366279201</v>
      </c>
      <c r="V39" s="173">
        <v>3.2534133858284799</v>
      </c>
      <c r="W39" s="13">
        <v>2.2368591566718599</v>
      </c>
      <c r="X39" s="173">
        <v>0.35703796074242999</v>
      </c>
      <c r="Y39" s="13">
        <v>3.4654534325783</v>
      </c>
      <c r="Z39" s="173">
        <v>0.91653922966718904</v>
      </c>
      <c r="AA39" s="13">
        <v>2.2823554501059098</v>
      </c>
      <c r="AB39" s="173">
        <v>0.919634846658266</v>
      </c>
      <c r="AC39" s="13">
        <v>2.1077915536515599</v>
      </c>
      <c r="AD39" s="173">
        <v>0.50953355152927104</v>
      </c>
      <c r="AE39" s="13">
        <v>-1.3576618789267401</v>
      </c>
      <c r="AF39" s="173">
        <v>1.0133265045398601</v>
      </c>
      <c r="AG39" s="13">
        <v>15.7707407039081</v>
      </c>
      <c r="AH39" s="173">
        <v>1.0693129698491399</v>
      </c>
      <c r="AI39" s="13">
        <v>12.595332649684501</v>
      </c>
      <c r="AJ39" s="173">
        <v>1.8584138334937701</v>
      </c>
      <c r="AK39" s="13">
        <v>20.6832443893739</v>
      </c>
      <c r="AL39" s="173">
        <v>3.4982000077047002</v>
      </c>
      <c r="AM39" s="13">
        <v>16.1969493195088</v>
      </c>
      <c r="AN39" s="173">
        <v>1.50268145520206</v>
      </c>
      <c r="AO39" s="13">
        <v>3.6016166698243</v>
      </c>
      <c r="AP39" s="173">
        <v>2.3819291669927898</v>
      </c>
      <c r="AQ39" s="15"/>
      <c r="AR39" s="15"/>
      <c r="AS39" s="15"/>
      <c r="AT39" s="15"/>
      <c r="AU39" s="15"/>
      <c r="AV39" s="15"/>
      <c r="AW39" s="15"/>
      <c r="AX39" s="15"/>
      <c r="AY39" s="15"/>
      <c r="AZ39" s="15"/>
      <c r="BA39" s="15"/>
      <c r="BB39" s="15"/>
      <c r="BC39" s="15"/>
      <c r="BD39" s="15"/>
      <c r="BE39" s="15"/>
      <c r="BF39" s="16"/>
    </row>
    <row r="40" spans="1:58" ht="12.95" customHeight="1" x14ac:dyDescent="0.2">
      <c r="A40" s="2" t="s">
        <v>368</v>
      </c>
      <c r="B40" s="12">
        <v>2</v>
      </c>
      <c r="C40" s="13">
        <v>10.105773779914299</v>
      </c>
      <c r="D40" s="173">
        <v>0.74600362962393896</v>
      </c>
      <c r="E40" s="13">
        <v>10.7790095338888</v>
      </c>
      <c r="F40" s="173">
        <v>1.93085374802508</v>
      </c>
      <c r="G40" s="13">
        <v>14.055788507080701</v>
      </c>
      <c r="H40" s="173">
        <v>2.95298177981689</v>
      </c>
      <c r="I40" s="13">
        <v>9.3241622640626396</v>
      </c>
      <c r="J40" s="173">
        <v>0.82868555672216404</v>
      </c>
      <c r="K40" s="13">
        <v>-1.4548472698261301</v>
      </c>
      <c r="L40" s="173">
        <v>2.0993807931225299</v>
      </c>
      <c r="M40" s="13">
        <v>48.311701404161496</v>
      </c>
      <c r="N40" s="173">
        <v>1.0117227800747399</v>
      </c>
      <c r="O40" s="13">
        <v>44.623262329677303</v>
      </c>
      <c r="P40" s="173">
        <v>2.9610081195223299</v>
      </c>
      <c r="Q40" s="13">
        <v>43.196660057191998</v>
      </c>
      <c r="R40" s="173">
        <v>3.9718323581120001</v>
      </c>
      <c r="S40" s="13">
        <v>49.758270959459097</v>
      </c>
      <c r="T40" s="173">
        <v>1.18404065820011</v>
      </c>
      <c r="U40" s="13">
        <v>5.13500862978184</v>
      </c>
      <c r="V40" s="173">
        <v>3.2074006821669201</v>
      </c>
      <c r="W40" s="13">
        <v>7.96936780134895</v>
      </c>
      <c r="X40" s="173">
        <v>0.77463496046233904</v>
      </c>
      <c r="Y40" s="13">
        <v>13.926750537698201</v>
      </c>
      <c r="Z40" s="173">
        <v>2.3570977474573098</v>
      </c>
      <c r="AA40" s="13">
        <v>10.0342618898878</v>
      </c>
      <c r="AB40" s="173">
        <v>2.3666267667212502</v>
      </c>
      <c r="AC40" s="13">
        <v>6.8767626693505397</v>
      </c>
      <c r="AD40" s="173">
        <v>0.88623008145529703</v>
      </c>
      <c r="AE40" s="13">
        <v>-7.0499878683476203</v>
      </c>
      <c r="AF40" s="173">
        <v>2.4589429004387502</v>
      </c>
      <c r="AG40" s="13">
        <v>33.613157014575201</v>
      </c>
      <c r="AH40" s="173">
        <v>1.33653141025185</v>
      </c>
      <c r="AI40" s="13">
        <v>30.670977598735799</v>
      </c>
      <c r="AJ40" s="173">
        <v>3.3823769769668202</v>
      </c>
      <c r="AK40" s="13">
        <v>32.713289545839501</v>
      </c>
      <c r="AL40" s="173">
        <v>3.727101248052</v>
      </c>
      <c r="AM40" s="13">
        <v>34.040804107127698</v>
      </c>
      <c r="AN40" s="173">
        <v>1.4132984955363399</v>
      </c>
      <c r="AO40" s="13">
        <v>3.3698265083919101</v>
      </c>
      <c r="AP40" s="173">
        <v>3.4378226338553501</v>
      </c>
      <c r="AQ40" s="15"/>
      <c r="AR40" s="15"/>
      <c r="AS40" s="15"/>
      <c r="AT40" s="15"/>
      <c r="AU40" s="15"/>
      <c r="AV40" s="15"/>
      <c r="AW40" s="15"/>
      <c r="AX40" s="15"/>
      <c r="AY40" s="15"/>
      <c r="AZ40" s="15"/>
      <c r="BA40" s="15"/>
      <c r="BB40" s="15"/>
      <c r="BC40" s="15"/>
      <c r="BD40" s="15"/>
      <c r="BE40" s="15"/>
      <c r="BF40" s="16"/>
    </row>
    <row r="41" spans="1:58" ht="12.95" customHeight="1" x14ac:dyDescent="0.2">
      <c r="A41" s="2" t="s">
        <v>369</v>
      </c>
      <c r="B41" s="12">
        <v>2</v>
      </c>
      <c r="C41" s="13">
        <v>20.580830209104001</v>
      </c>
      <c r="D41" s="173">
        <v>1.00708957713991</v>
      </c>
      <c r="E41" s="13">
        <v>29.9850186397972</v>
      </c>
      <c r="F41" s="173">
        <v>3.5119334484996698</v>
      </c>
      <c r="G41" s="13">
        <v>20.889669864608202</v>
      </c>
      <c r="H41" s="173">
        <v>3.5169622831918201</v>
      </c>
      <c r="I41" s="13">
        <v>19.077404033606101</v>
      </c>
      <c r="J41" s="173">
        <v>1.1418529174149901</v>
      </c>
      <c r="K41" s="13">
        <v>-10.9076146061911</v>
      </c>
      <c r="L41" s="173">
        <v>3.7144565733514598</v>
      </c>
      <c r="M41" s="13">
        <v>45.4265127430549</v>
      </c>
      <c r="N41" s="173">
        <v>1.15854627082449</v>
      </c>
      <c r="O41" s="13">
        <v>36.041503034243199</v>
      </c>
      <c r="P41" s="173">
        <v>3.8432993034673202</v>
      </c>
      <c r="Q41" s="13">
        <v>40.951280421122</v>
      </c>
      <c r="R41" s="173">
        <v>4.1532707088743797</v>
      </c>
      <c r="S41" s="13">
        <v>46.449266059665703</v>
      </c>
      <c r="T41" s="173">
        <v>1.3051842305466601</v>
      </c>
      <c r="U41" s="13">
        <v>10.407763025422399</v>
      </c>
      <c r="V41" s="173">
        <v>3.86874396702347</v>
      </c>
      <c r="W41" s="13">
        <v>8.4022709651475296</v>
      </c>
      <c r="X41" s="173">
        <v>0.55232744931686895</v>
      </c>
      <c r="Y41" s="13">
        <v>21.671868643419799</v>
      </c>
      <c r="Z41" s="173">
        <v>3.2617614743335701</v>
      </c>
      <c r="AA41" s="13">
        <v>13.5640953635526</v>
      </c>
      <c r="AB41" s="173">
        <v>2.7057297380170202</v>
      </c>
      <c r="AC41" s="13">
        <v>6.7362241575022797</v>
      </c>
      <c r="AD41" s="173">
        <v>0.55504278367680404</v>
      </c>
      <c r="AE41" s="13">
        <v>-14.9356444859175</v>
      </c>
      <c r="AF41" s="173">
        <v>3.3187837076055602</v>
      </c>
      <c r="AG41" s="13">
        <v>25.590386082693499</v>
      </c>
      <c r="AH41" s="173">
        <v>1.0407650547631799</v>
      </c>
      <c r="AI41" s="13">
        <v>12.3016096825397</v>
      </c>
      <c r="AJ41" s="173">
        <v>2.1146321240765502</v>
      </c>
      <c r="AK41" s="13">
        <v>24.594954350717199</v>
      </c>
      <c r="AL41" s="173">
        <v>3.5481105249512899</v>
      </c>
      <c r="AM41" s="13">
        <v>27.737105749225901</v>
      </c>
      <c r="AN41" s="173">
        <v>1.2004625882330999</v>
      </c>
      <c r="AO41" s="13">
        <v>15.4354960666862</v>
      </c>
      <c r="AP41" s="173">
        <v>2.3600846481108002</v>
      </c>
      <c r="AQ41" s="15"/>
      <c r="AR41" s="15"/>
      <c r="AS41" s="15"/>
      <c r="AT41" s="15"/>
      <c r="AU41" s="15"/>
      <c r="AV41" s="15"/>
      <c r="AW41" s="15"/>
      <c r="AX41" s="15"/>
      <c r="AY41" s="15"/>
      <c r="AZ41" s="15"/>
      <c r="BA41" s="15"/>
      <c r="BB41" s="15"/>
      <c r="BC41" s="15"/>
      <c r="BD41" s="15"/>
      <c r="BE41" s="15"/>
      <c r="BF41" s="16"/>
    </row>
    <row r="42" spans="1:58" ht="12.95" customHeight="1" x14ac:dyDescent="0.2">
      <c r="A42" s="2" t="s">
        <v>370</v>
      </c>
      <c r="B42" s="12">
        <v>2</v>
      </c>
      <c r="C42" s="13">
        <v>4.4623729682813904</v>
      </c>
      <c r="D42" s="173">
        <v>0.57129368334973996</v>
      </c>
      <c r="E42" s="13">
        <v>10.4017413793791</v>
      </c>
      <c r="F42" s="173">
        <v>2.1122251033387802</v>
      </c>
      <c r="G42" s="13">
        <v>4.4803886826055201</v>
      </c>
      <c r="H42" s="173">
        <v>1.2839126202366999</v>
      </c>
      <c r="I42" s="13">
        <v>2.93923221728976</v>
      </c>
      <c r="J42" s="173">
        <v>0.66530397035222699</v>
      </c>
      <c r="K42" s="13">
        <v>-7.4625091620893</v>
      </c>
      <c r="L42" s="173">
        <v>2.3032396598228599</v>
      </c>
      <c r="M42" s="13">
        <v>33.9780152482315</v>
      </c>
      <c r="N42" s="173">
        <v>1.3157231242880101</v>
      </c>
      <c r="O42" s="13">
        <v>34.509549587134302</v>
      </c>
      <c r="P42" s="173">
        <v>3.2219972766250402</v>
      </c>
      <c r="Q42" s="13">
        <v>34.285960022226902</v>
      </c>
      <c r="R42" s="173">
        <v>3.4408467239549898</v>
      </c>
      <c r="S42" s="13">
        <v>32.642102548487998</v>
      </c>
      <c r="T42" s="173">
        <v>1.60009911622282</v>
      </c>
      <c r="U42" s="13">
        <v>-1.86744703864638</v>
      </c>
      <c r="V42" s="173">
        <v>3.6960519562930001</v>
      </c>
      <c r="W42" s="13">
        <v>6.6568715341381797</v>
      </c>
      <c r="X42" s="173">
        <v>0.74198166903433305</v>
      </c>
      <c r="Y42" s="13">
        <v>11.612103514964399</v>
      </c>
      <c r="Z42" s="173">
        <v>2.1546593519399799</v>
      </c>
      <c r="AA42" s="13">
        <v>8.2730351864071103</v>
      </c>
      <c r="AB42" s="173">
        <v>1.9239327301427001</v>
      </c>
      <c r="AC42" s="13">
        <v>4.68753255832367</v>
      </c>
      <c r="AD42" s="173">
        <v>0.71673799569796304</v>
      </c>
      <c r="AE42" s="13">
        <v>-6.9245709566407001</v>
      </c>
      <c r="AF42" s="173">
        <v>2.1538751551428601</v>
      </c>
      <c r="AG42" s="13">
        <v>54.902740249348902</v>
      </c>
      <c r="AH42" s="173">
        <v>1.3937155320818799</v>
      </c>
      <c r="AI42" s="13">
        <v>43.476605518522199</v>
      </c>
      <c r="AJ42" s="173">
        <v>3.3943185710646802</v>
      </c>
      <c r="AK42" s="13">
        <v>52.960616108760398</v>
      </c>
      <c r="AL42" s="173">
        <v>3.4003900607204098</v>
      </c>
      <c r="AM42" s="13">
        <v>59.7311326758986</v>
      </c>
      <c r="AN42" s="173">
        <v>1.7519066280798801</v>
      </c>
      <c r="AO42" s="13">
        <v>16.254527157376401</v>
      </c>
      <c r="AP42" s="173">
        <v>3.9660490957678101</v>
      </c>
      <c r="AQ42" s="15"/>
      <c r="AR42" s="15"/>
      <c r="AS42" s="15"/>
      <c r="AT42" s="15"/>
      <c r="AU42" s="15"/>
      <c r="AV42" s="15"/>
      <c r="AW42" s="15"/>
      <c r="AX42" s="15"/>
      <c r="AY42" s="15"/>
      <c r="AZ42" s="15"/>
      <c r="BA42" s="15"/>
      <c r="BB42" s="15"/>
      <c r="BC42" s="15"/>
      <c r="BD42" s="15"/>
      <c r="BE42" s="15"/>
      <c r="BF42" s="16"/>
    </row>
    <row r="43" spans="1:58" ht="12.95" customHeight="1" x14ac:dyDescent="0.2">
      <c r="A43" s="2" t="s">
        <v>371</v>
      </c>
      <c r="B43" s="12">
        <v>2</v>
      </c>
      <c r="C43" s="13">
        <v>16.587557936419799</v>
      </c>
      <c r="D43" s="173">
        <v>1.3776387988055701</v>
      </c>
      <c r="E43" s="13">
        <v>17.526414810080801</v>
      </c>
      <c r="F43" s="173">
        <v>3.5963171686022202</v>
      </c>
      <c r="G43" s="13">
        <v>15.611801603175699</v>
      </c>
      <c r="H43" s="173">
        <v>3.47644877483929</v>
      </c>
      <c r="I43" s="13">
        <v>16.478248347262401</v>
      </c>
      <c r="J43" s="173">
        <v>1.6949076502395699</v>
      </c>
      <c r="K43" s="13">
        <v>-1.0481664628184799</v>
      </c>
      <c r="L43" s="173">
        <v>4.1646130885305501</v>
      </c>
      <c r="M43" s="13">
        <v>51.392468596896101</v>
      </c>
      <c r="N43" s="173">
        <v>1.5499960783295299</v>
      </c>
      <c r="O43" s="13">
        <v>52.454532693609998</v>
      </c>
      <c r="P43" s="173">
        <v>4.3828098501685702</v>
      </c>
      <c r="Q43" s="13">
        <v>43.906644878070701</v>
      </c>
      <c r="R43" s="173">
        <v>4.8531800390075999</v>
      </c>
      <c r="S43" s="13">
        <v>53.394317560137203</v>
      </c>
      <c r="T43" s="173">
        <v>1.8639674601106999</v>
      </c>
      <c r="U43" s="13">
        <v>0.93978486652721205</v>
      </c>
      <c r="V43" s="173">
        <v>4.8705578305629</v>
      </c>
      <c r="W43" s="13">
        <v>6.5721496696703801</v>
      </c>
      <c r="X43" s="173">
        <v>0.93167889532027603</v>
      </c>
      <c r="Y43" s="13">
        <v>7.2465493370997303</v>
      </c>
      <c r="Z43" s="173">
        <v>2.6137120838844701</v>
      </c>
      <c r="AA43" s="13">
        <v>8.3203711504202609</v>
      </c>
      <c r="AB43" s="173">
        <v>2.3435814546146898</v>
      </c>
      <c r="AC43" s="13">
        <v>5.8533573105238004</v>
      </c>
      <c r="AD43" s="173">
        <v>0.88181568059660698</v>
      </c>
      <c r="AE43" s="13">
        <v>-1.3931920265759401</v>
      </c>
      <c r="AF43" s="173">
        <v>2.6754805445021299</v>
      </c>
      <c r="AG43" s="13">
        <v>25.447823797013701</v>
      </c>
      <c r="AH43" s="173">
        <v>1.5123837658238</v>
      </c>
      <c r="AI43" s="13">
        <v>22.7725031592094</v>
      </c>
      <c r="AJ43" s="173">
        <v>3.3197856947829298</v>
      </c>
      <c r="AK43" s="13">
        <v>32.161182368333399</v>
      </c>
      <c r="AL43" s="173">
        <v>4.2507111761971599</v>
      </c>
      <c r="AM43" s="13">
        <v>24.274076782076602</v>
      </c>
      <c r="AN43" s="173">
        <v>1.7643578307249199</v>
      </c>
      <c r="AO43" s="13">
        <v>1.5015736228672201</v>
      </c>
      <c r="AP43" s="173">
        <v>3.8611166526887</v>
      </c>
      <c r="AQ43" s="15"/>
      <c r="AR43" s="15"/>
      <c r="AS43" s="15"/>
      <c r="AT43" s="15"/>
      <c r="AU43" s="15"/>
      <c r="AV43" s="15"/>
      <c r="AW43" s="15"/>
      <c r="AX43" s="15"/>
      <c r="AY43" s="15"/>
      <c r="AZ43" s="15"/>
      <c r="BA43" s="15"/>
      <c r="BB43" s="15"/>
      <c r="BC43" s="15"/>
      <c r="BD43" s="15"/>
      <c r="BE43" s="15"/>
      <c r="BF43" s="16"/>
    </row>
    <row r="44" spans="1:58" ht="12.95" customHeight="1" x14ac:dyDescent="0.2">
      <c r="A44" s="2" t="s">
        <v>372</v>
      </c>
      <c r="B44" s="12">
        <v>2</v>
      </c>
      <c r="C44" s="13">
        <v>22.201071184028301</v>
      </c>
      <c r="D44" s="173">
        <v>1.08308991985327</v>
      </c>
      <c r="E44" s="13">
        <v>25.726382156087102</v>
      </c>
      <c r="F44" s="173">
        <v>2.7826862387648501</v>
      </c>
      <c r="G44" s="13">
        <v>20.281672264761202</v>
      </c>
      <c r="H44" s="173">
        <v>2.0676858314604099</v>
      </c>
      <c r="I44" s="13">
        <v>20.598425737908801</v>
      </c>
      <c r="J44" s="173">
        <v>1.4090763651314999</v>
      </c>
      <c r="K44" s="13">
        <v>-5.1279564181782797</v>
      </c>
      <c r="L44" s="173">
        <v>3.05616367602271</v>
      </c>
      <c r="M44" s="13">
        <v>47.517879437381197</v>
      </c>
      <c r="N44" s="173">
        <v>1.34250364065329</v>
      </c>
      <c r="O44" s="13">
        <v>48.626494519933402</v>
      </c>
      <c r="P44" s="173">
        <v>2.7171004052505601</v>
      </c>
      <c r="Q44" s="13">
        <v>46.057995672111304</v>
      </c>
      <c r="R44" s="173">
        <v>2.1959453388119599</v>
      </c>
      <c r="S44" s="13">
        <v>47.650565705176703</v>
      </c>
      <c r="T44" s="173">
        <v>1.8995841656460699</v>
      </c>
      <c r="U44" s="13">
        <v>-0.975928814756713</v>
      </c>
      <c r="V44" s="173">
        <v>3.1339071196031698</v>
      </c>
      <c r="W44" s="13">
        <v>10.184886689234</v>
      </c>
      <c r="X44" s="173">
        <v>0.46654611911628702</v>
      </c>
      <c r="Y44" s="13">
        <v>9.8409799902177006</v>
      </c>
      <c r="Z44" s="173">
        <v>0.98887583286704905</v>
      </c>
      <c r="AA44" s="13">
        <v>10.108665396823</v>
      </c>
      <c r="AB44" s="173">
        <v>0.98959877029176002</v>
      </c>
      <c r="AC44" s="13">
        <v>10.520825478850099</v>
      </c>
      <c r="AD44" s="173">
        <v>0.854126489197784</v>
      </c>
      <c r="AE44" s="13">
        <v>0.67984548863243099</v>
      </c>
      <c r="AF44" s="173">
        <v>1.4080820225200299</v>
      </c>
      <c r="AG44" s="13">
        <v>20.0961626893565</v>
      </c>
      <c r="AH44" s="173">
        <v>1.1480507680221499</v>
      </c>
      <c r="AI44" s="13">
        <v>15.806143333761799</v>
      </c>
      <c r="AJ44" s="173">
        <v>1.3742732129178099</v>
      </c>
      <c r="AK44" s="13">
        <v>23.551666666304399</v>
      </c>
      <c r="AL44" s="173">
        <v>2.0746891768922602</v>
      </c>
      <c r="AM44" s="13">
        <v>21.2301830780644</v>
      </c>
      <c r="AN44" s="173">
        <v>1.5215932619775601</v>
      </c>
      <c r="AO44" s="13">
        <v>5.4240397443025596</v>
      </c>
      <c r="AP44" s="173">
        <v>1.9475344380969899</v>
      </c>
      <c r="AQ44" s="15"/>
      <c r="AR44" s="15"/>
      <c r="AS44" s="15"/>
      <c r="AT44" s="15"/>
      <c r="AU44" s="15"/>
      <c r="AV44" s="15"/>
      <c r="AW44" s="15"/>
      <c r="AX44" s="15"/>
      <c r="AY44" s="15"/>
      <c r="AZ44" s="15"/>
      <c r="BA44" s="15"/>
      <c r="BB44" s="15"/>
      <c r="BC44" s="15"/>
      <c r="BD44" s="15"/>
      <c r="BE44" s="15"/>
      <c r="BF44" s="16"/>
    </row>
    <row r="45" spans="1:58" ht="12.95" customHeight="1" x14ac:dyDescent="0.2">
      <c r="A45" s="2" t="s">
        <v>373</v>
      </c>
      <c r="B45" s="12">
        <v>2</v>
      </c>
      <c r="C45" s="13">
        <v>8.6840226093329598</v>
      </c>
      <c r="D45" s="173">
        <v>0.72510669066107603</v>
      </c>
      <c r="E45" s="13">
        <v>9.3215078276014491</v>
      </c>
      <c r="F45" s="173">
        <v>1.3804850315833901</v>
      </c>
      <c r="G45" s="13">
        <v>9.3325329735303093</v>
      </c>
      <c r="H45" s="173">
        <v>1.7991921367322099</v>
      </c>
      <c r="I45" s="13">
        <v>7.6310697407029497</v>
      </c>
      <c r="J45" s="173">
        <v>0.79702778301031096</v>
      </c>
      <c r="K45" s="13">
        <v>-1.6904380868985001</v>
      </c>
      <c r="L45" s="173">
        <v>1.5491089803960401</v>
      </c>
      <c r="M45" s="13">
        <v>68.482545619086295</v>
      </c>
      <c r="N45" s="173">
        <v>1.12195566881873</v>
      </c>
      <c r="O45" s="13">
        <v>70.151377154718702</v>
      </c>
      <c r="P45" s="173">
        <v>2.2691328701409201</v>
      </c>
      <c r="Q45" s="13">
        <v>67.778436682219294</v>
      </c>
      <c r="R45" s="173">
        <v>2.79152450773688</v>
      </c>
      <c r="S45" s="13">
        <v>68.421423141601906</v>
      </c>
      <c r="T45" s="173">
        <v>1.46919082542431</v>
      </c>
      <c r="U45" s="13">
        <v>-1.7299540131168101</v>
      </c>
      <c r="V45" s="173">
        <v>2.62263272199033</v>
      </c>
      <c r="W45" s="13">
        <v>2.53855626198267</v>
      </c>
      <c r="X45" s="173">
        <v>0.40004635855348197</v>
      </c>
      <c r="Y45" s="13">
        <v>3.0527598472510902</v>
      </c>
      <c r="Z45" s="173">
        <v>1.0619341084487199</v>
      </c>
      <c r="AA45" s="13">
        <v>4.6753717264177004</v>
      </c>
      <c r="AB45" s="173">
        <v>1.20791101390137</v>
      </c>
      <c r="AC45" s="13">
        <v>2.0125350982501602</v>
      </c>
      <c r="AD45" s="173">
        <v>0.47806842977658398</v>
      </c>
      <c r="AE45" s="13">
        <v>-1.04022474900092</v>
      </c>
      <c r="AF45" s="173">
        <v>1.16465709298939</v>
      </c>
      <c r="AG45" s="13">
        <v>20.294875509598</v>
      </c>
      <c r="AH45" s="173">
        <v>0.90008648581247797</v>
      </c>
      <c r="AI45" s="13">
        <v>17.474355170428701</v>
      </c>
      <c r="AJ45" s="173">
        <v>1.92495716986786</v>
      </c>
      <c r="AK45" s="13">
        <v>18.213658617832699</v>
      </c>
      <c r="AL45" s="173">
        <v>2.0109945457973701</v>
      </c>
      <c r="AM45" s="13">
        <v>21.934972019444999</v>
      </c>
      <c r="AN45" s="173">
        <v>1.2511877471763999</v>
      </c>
      <c r="AO45" s="13">
        <v>4.4606168490162403</v>
      </c>
      <c r="AP45" s="173">
        <v>2.4427472096866101</v>
      </c>
      <c r="AQ45" s="15"/>
      <c r="AR45" s="15"/>
      <c r="AS45" s="15"/>
      <c r="AT45" s="15"/>
      <c r="AU45" s="15"/>
      <c r="AV45" s="15"/>
      <c r="AW45" s="15"/>
      <c r="AX45" s="15"/>
      <c r="AY45" s="15"/>
      <c r="AZ45" s="15"/>
      <c r="BA45" s="15"/>
      <c r="BB45" s="15"/>
      <c r="BC45" s="15"/>
      <c r="BD45" s="15"/>
      <c r="BE45" s="15"/>
      <c r="BF45" s="16"/>
    </row>
    <row r="46" spans="1:58" ht="12.95" customHeight="1" x14ac:dyDescent="0.2">
      <c r="A46" s="2" t="s">
        <v>374</v>
      </c>
      <c r="B46" s="12">
        <v>2</v>
      </c>
      <c r="C46" s="13">
        <v>20.190930107560099</v>
      </c>
      <c r="D46" s="173">
        <v>1.2122180727937499</v>
      </c>
      <c r="E46" s="13">
        <v>22.845620076013301</v>
      </c>
      <c r="F46" s="173">
        <v>4.2387245699894596</v>
      </c>
      <c r="G46" s="13">
        <v>29.493141866521</v>
      </c>
      <c r="H46" s="173">
        <v>4.5376215398877804</v>
      </c>
      <c r="I46" s="13">
        <v>18.742780865042999</v>
      </c>
      <c r="J46" s="173">
        <v>1.21595063110796</v>
      </c>
      <c r="K46" s="13">
        <v>-4.10283921097031</v>
      </c>
      <c r="L46" s="173">
        <v>4.2608480650537901</v>
      </c>
      <c r="M46" s="13">
        <v>46.162500686532503</v>
      </c>
      <c r="N46" s="173">
        <v>1.4716938403922499</v>
      </c>
      <c r="O46" s="13">
        <v>51.567363284830499</v>
      </c>
      <c r="P46" s="173">
        <v>4.7035857270370798</v>
      </c>
      <c r="Q46" s="13">
        <v>39.7506543017479</v>
      </c>
      <c r="R46" s="173">
        <v>3.9482631498862202</v>
      </c>
      <c r="S46" s="13">
        <v>46.278619571155602</v>
      </c>
      <c r="T46" s="173">
        <v>1.66988881451658</v>
      </c>
      <c r="U46" s="13">
        <v>-5.2887437136748998</v>
      </c>
      <c r="V46" s="173">
        <v>4.8900873102943399</v>
      </c>
      <c r="W46" s="13">
        <v>10.4011188972725</v>
      </c>
      <c r="X46" s="173">
        <v>0.96953946421530901</v>
      </c>
      <c r="Y46" s="13">
        <v>14.2788554915047</v>
      </c>
      <c r="Z46" s="173">
        <v>3.1365810996826302</v>
      </c>
      <c r="AA46" s="13">
        <v>15.0421290276816</v>
      </c>
      <c r="AB46" s="173">
        <v>3.0279929655662499</v>
      </c>
      <c r="AC46" s="13">
        <v>9.3713724619097896</v>
      </c>
      <c r="AD46" s="173">
        <v>0.99514205785274501</v>
      </c>
      <c r="AE46" s="13">
        <v>-4.9074830295949301</v>
      </c>
      <c r="AF46" s="173">
        <v>3.26273461252423</v>
      </c>
      <c r="AG46" s="13">
        <v>23.245450308634901</v>
      </c>
      <c r="AH46" s="173">
        <v>1.19823238432026</v>
      </c>
      <c r="AI46" s="13">
        <v>11.3081611476516</v>
      </c>
      <c r="AJ46" s="173">
        <v>3.2294942943256699</v>
      </c>
      <c r="AK46" s="13">
        <v>15.7140748040496</v>
      </c>
      <c r="AL46" s="173">
        <v>3.2811852178043002</v>
      </c>
      <c r="AM46" s="13">
        <v>25.607227101891699</v>
      </c>
      <c r="AN46" s="173">
        <v>1.4586330073827301</v>
      </c>
      <c r="AO46" s="13">
        <v>14.299065954240101</v>
      </c>
      <c r="AP46" s="173">
        <v>3.6151056045572401</v>
      </c>
      <c r="AQ46" s="15"/>
      <c r="AR46" s="15"/>
      <c r="AS46" s="15"/>
      <c r="AT46" s="15"/>
      <c r="AU46" s="15"/>
      <c r="AV46" s="15"/>
      <c r="AW46" s="15"/>
      <c r="AX46" s="15"/>
      <c r="AY46" s="15"/>
      <c r="AZ46" s="15"/>
      <c r="BA46" s="15"/>
      <c r="BB46" s="15"/>
      <c r="BC46" s="15"/>
      <c r="BD46" s="15"/>
      <c r="BE46" s="15"/>
      <c r="BF46" s="16"/>
    </row>
    <row r="47" spans="1:58" ht="12.95" customHeight="1" x14ac:dyDescent="0.2">
      <c r="A47" s="2" t="s">
        <v>375</v>
      </c>
      <c r="B47" s="12">
        <v>2</v>
      </c>
      <c r="C47" s="13">
        <v>5.90234319861269</v>
      </c>
      <c r="D47" s="173">
        <v>0.62172018251195604</v>
      </c>
      <c r="E47" s="13">
        <v>4.9575306964558399</v>
      </c>
      <c r="F47" s="173">
        <v>2.0747190571326701</v>
      </c>
      <c r="G47" s="13">
        <v>7.40304158127985</v>
      </c>
      <c r="H47" s="173">
        <v>2.3230252047708202</v>
      </c>
      <c r="I47" s="13">
        <v>5.8182778951846101</v>
      </c>
      <c r="J47" s="173">
        <v>0.67002749401574802</v>
      </c>
      <c r="K47" s="13">
        <v>0.86074719872877503</v>
      </c>
      <c r="L47" s="173">
        <v>2.1876708313216602</v>
      </c>
      <c r="M47" s="13">
        <v>32.159022929985497</v>
      </c>
      <c r="N47" s="173">
        <v>1.3264784811930701</v>
      </c>
      <c r="O47" s="13">
        <v>36.947286733878798</v>
      </c>
      <c r="P47" s="173">
        <v>3.6467654447808999</v>
      </c>
      <c r="Q47" s="13">
        <v>30.5743203146532</v>
      </c>
      <c r="R47" s="173">
        <v>4.3121106092857104</v>
      </c>
      <c r="S47" s="13">
        <v>31.819253426839399</v>
      </c>
      <c r="T47" s="173">
        <v>1.4285840405069701</v>
      </c>
      <c r="U47" s="13">
        <v>-5.1280333070394297</v>
      </c>
      <c r="V47" s="173">
        <v>3.8552833387102501</v>
      </c>
      <c r="W47" s="13">
        <v>10.6269699296317</v>
      </c>
      <c r="X47" s="173">
        <v>0.68262472564764998</v>
      </c>
      <c r="Y47" s="13">
        <v>19.449713934049701</v>
      </c>
      <c r="Z47" s="173">
        <v>3.58242052146282</v>
      </c>
      <c r="AA47" s="13">
        <v>19.176459057728401</v>
      </c>
      <c r="AB47" s="173">
        <v>3.6615041990014001</v>
      </c>
      <c r="AC47" s="13">
        <v>9.2117865003939592</v>
      </c>
      <c r="AD47" s="173">
        <v>0.69747933820957797</v>
      </c>
      <c r="AE47" s="13">
        <v>-10.237927433655701</v>
      </c>
      <c r="AF47" s="173">
        <v>3.6679912092035698</v>
      </c>
      <c r="AG47" s="13">
        <v>51.311663941770099</v>
      </c>
      <c r="AH47" s="173">
        <v>1.41468833153004</v>
      </c>
      <c r="AI47" s="13">
        <v>38.6454686356157</v>
      </c>
      <c r="AJ47" s="173">
        <v>4.0388237101123998</v>
      </c>
      <c r="AK47" s="13">
        <v>42.846179046338499</v>
      </c>
      <c r="AL47" s="173">
        <v>4.7159922275749997</v>
      </c>
      <c r="AM47" s="13">
        <v>53.150682177582098</v>
      </c>
      <c r="AN47" s="173">
        <v>1.5280530503845799</v>
      </c>
      <c r="AO47" s="13">
        <v>14.5052135419664</v>
      </c>
      <c r="AP47" s="173">
        <v>4.1461937561601099</v>
      </c>
      <c r="AQ47" s="15"/>
      <c r="AR47" s="15"/>
      <c r="AS47" s="15"/>
      <c r="AT47" s="15"/>
      <c r="AU47" s="15"/>
      <c r="AV47" s="15"/>
      <c r="AW47" s="15"/>
      <c r="AX47" s="15"/>
      <c r="AY47" s="15"/>
      <c r="AZ47" s="15"/>
      <c r="BA47" s="15"/>
      <c r="BB47" s="15"/>
      <c r="BC47" s="15"/>
      <c r="BD47" s="15"/>
      <c r="BE47" s="15"/>
      <c r="BF47" s="16"/>
    </row>
    <row r="48" spans="1:58" ht="12.95" customHeight="1" x14ac:dyDescent="0.2">
      <c r="A48" s="2" t="s">
        <v>376</v>
      </c>
      <c r="B48" s="12">
        <v>2</v>
      </c>
      <c r="C48" s="13">
        <v>22.579172574167298</v>
      </c>
      <c r="D48" s="173">
        <v>1.08937862763128</v>
      </c>
      <c r="E48" s="13">
        <v>27.9013695490078</v>
      </c>
      <c r="F48" s="173">
        <v>3.1963420015157902</v>
      </c>
      <c r="G48" s="13">
        <v>27.2644917673367</v>
      </c>
      <c r="H48" s="173">
        <v>3.6217619292968601</v>
      </c>
      <c r="I48" s="13">
        <v>20.8399882676893</v>
      </c>
      <c r="J48" s="173">
        <v>1.1481691293168901</v>
      </c>
      <c r="K48" s="13">
        <v>-7.0613812813185399</v>
      </c>
      <c r="L48" s="173">
        <v>3.1551453718736799</v>
      </c>
      <c r="M48" s="13">
        <v>47.914755157635902</v>
      </c>
      <c r="N48" s="173">
        <v>1.19094196245858</v>
      </c>
      <c r="O48" s="13">
        <v>42.412411418666302</v>
      </c>
      <c r="P48" s="173">
        <v>3.38570850586198</v>
      </c>
      <c r="Q48" s="13">
        <v>42.692276693885702</v>
      </c>
      <c r="R48" s="173">
        <v>3.3573589150212801</v>
      </c>
      <c r="S48" s="13">
        <v>49.558854890456203</v>
      </c>
      <c r="T48" s="173">
        <v>1.3733626004698301</v>
      </c>
      <c r="U48" s="13">
        <v>7.1464434717899596</v>
      </c>
      <c r="V48" s="173">
        <v>3.4839785345848102</v>
      </c>
      <c r="W48" s="13">
        <v>10.2420899811572</v>
      </c>
      <c r="X48" s="173">
        <v>0.93763740872864598</v>
      </c>
      <c r="Y48" s="13">
        <v>13.3085874618102</v>
      </c>
      <c r="Z48" s="173">
        <v>1.9146649536045801</v>
      </c>
      <c r="AA48" s="13">
        <v>10.877409176791501</v>
      </c>
      <c r="AB48" s="173">
        <v>2.3726482509631501</v>
      </c>
      <c r="AC48" s="13">
        <v>9.5149105849015303</v>
      </c>
      <c r="AD48" s="173">
        <v>1.09978846686965</v>
      </c>
      <c r="AE48" s="13">
        <v>-3.7936768769086502</v>
      </c>
      <c r="AF48" s="173">
        <v>2.1260359063120098</v>
      </c>
      <c r="AG48" s="13">
        <v>19.2639822870395</v>
      </c>
      <c r="AH48" s="173">
        <v>1.07550944025503</v>
      </c>
      <c r="AI48" s="13">
        <v>16.377631570515799</v>
      </c>
      <c r="AJ48" s="173">
        <v>2.35713242587875</v>
      </c>
      <c r="AK48" s="13">
        <v>19.165822361986098</v>
      </c>
      <c r="AL48" s="173">
        <v>2.8865978639893002</v>
      </c>
      <c r="AM48" s="13">
        <v>20.086246256953</v>
      </c>
      <c r="AN48" s="173">
        <v>1.24948644140495</v>
      </c>
      <c r="AO48" s="13">
        <v>3.7086146864372198</v>
      </c>
      <c r="AP48" s="173">
        <v>2.5917074292439302</v>
      </c>
      <c r="AQ48" s="15"/>
      <c r="AR48" s="15"/>
      <c r="AS48" s="15"/>
      <c r="AT48" s="15"/>
      <c r="AU48" s="15"/>
      <c r="AV48" s="15"/>
      <c r="AW48" s="15"/>
      <c r="AX48" s="15"/>
      <c r="AY48" s="15"/>
      <c r="AZ48" s="15"/>
      <c r="BA48" s="15"/>
      <c r="BB48" s="15"/>
      <c r="BC48" s="15"/>
      <c r="BD48" s="15"/>
      <c r="BE48" s="15"/>
      <c r="BF48" s="16"/>
    </row>
    <row r="49" spans="1:58" ht="12.95" customHeight="1" x14ac:dyDescent="0.2">
      <c r="A49" s="2" t="s">
        <v>377</v>
      </c>
      <c r="B49" s="12">
        <v>2</v>
      </c>
      <c r="C49" s="13">
        <v>17.2873124033366</v>
      </c>
      <c r="D49" s="173">
        <v>1.1814057798184501</v>
      </c>
      <c r="E49" s="13">
        <v>22.128696508887099</v>
      </c>
      <c r="F49" s="173">
        <v>3.2363594210967399</v>
      </c>
      <c r="G49" s="13">
        <v>12.821160221434999</v>
      </c>
      <c r="H49" s="173">
        <v>2.5370225146868299</v>
      </c>
      <c r="I49" s="13">
        <v>16.817442139567301</v>
      </c>
      <c r="J49" s="173">
        <v>1.2661421239008499</v>
      </c>
      <c r="K49" s="13">
        <v>-5.3112543693197898</v>
      </c>
      <c r="L49" s="173">
        <v>3.45866746154275</v>
      </c>
      <c r="M49" s="13">
        <v>72.644227166141704</v>
      </c>
      <c r="N49" s="173">
        <v>1.2426831258850799</v>
      </c>
      <c r="O49" s="13">
        <v>71.681240575919006</v>
      </c>
      <c r="P49" s="173">
        <v>3.4173441339398001</v>
      </c>
      <c r="Q49" s="13">
        <v>80.264873648643103</v>
      </c>
      <c r="R49" s="173">
        <v>2.7895187351631301</v>
      </c>
      <c r="S49" s="13">
        <v>71.568401582811703</v>
      </c>
      <c r="T49" s="173">
        <v>1.3508131953312601</v>
      </c>
      <c r="U49" s="13">
        <v>-0.112838993107317</v>
      </c>
      <c r="V49" s="173">
        <v>3.5115099392955602</v>
      </c>
      <c r="W49" s="13">
        <v>1.7215995579863099</v>
      </c>
      <c r="X49" s="173">
        <v>0.32370225486295701</v>
      </c>
      <c r="Y49" s="13">
        <v>1.39421720483039</v>
      </c>
      <c r="Z49" s="173">
        <v>0.82511173114883896</v>
      </c>
      <c r="AA49" s="13">
        <v>0.82667324633627703</v>
      </c>
      <c r="AB49" s="173">
        <v>0.52355911387114396</v>
      </c>
      <c r="AC49" s="13">
        <v>1.9341862089873101</v>
      </c>
      <c r="AD49" s="173">
        <v>0.43116551663592001</v>
      </c>
      <c r="AE49" s="13">
        <v>0.53996900415691496</v>
      </c>
      <c r="AF49" s="173">
        <v>0.92583853227382995</v>
      </c>
      <c r="AG49" s="13">
        <v>8.3468608725353093</v>
      </c>
      <c r="AH49" s="173">
        <v>0.65120424686576495</v>
      </c>
      <c r="AI49" s="13">
        <v>4.7958457103635403</v>
      </c>
      <c r="AJ49" s="173">
        <v>1.8717068036198801</v>
      </c>
      <c r="AK49" s="13">
        <v>6.0872928835856204</v>
      </c>
      <c r="AL49" s="173">
        <v>1.64209785645884</v>
      </c>
      <c r="AM49" s="13">
        <v>9.67997006863372</v>
      </c>
      <c r="AN49" s="173">
        <v>0.77211138807472302</v>
      </c>
      <c r="AO49" s="13">
        <v>4.8841243582701699</v>
      </c>
      <c r="AP49" s="173">
        <v>2.04529858910105</v>
      </c>
      <c r="AQ49" s="15"/>
      <c r="AR49" s="15"/>
      <c r="AS49" s="15"/>
      <c r="AT49" s="15"/>
      <c r="AU49" s="15"/>
      <c r="AV49" s="15"/>
      <c r="AW49" s="15"/>
      <c r="AX49" s="15"/>
      <c r="AY49" s="15"/>
      <c r="AZ49" s="15"/>
      <c r="BA49" s="15"/>
      <c r="BB49" s="15"/>
      <c r="BC49" s="15"/>
      <c r="BD49" s="15"/>
      <c r="BE49" s="15"/>
      <c r="BF49" s="16"/>
    </row>
    <row r="50" spans="1:58" ht="12.95" customHeight="1" x14ac:dyDescent="0.2">
      <c r="A50" s="2" t="s">
        <v>378</v>
      </c>
      <c r="B50" s="12">
        <v>2</v>
      </c>
      <c r="C50" s="13">
        <v>15.608794251759299</v>
      </c>
      <c r="D50" s="173">
        <v>0.72720036217501904</v>
      </c>
      <c r="E50" s="13">
        <v>19.657857129754401</v>
      </c>
      <c r="F50" s="173">
        <v>2.2299391698993798</v>
      </c>
      <c r="G50" s="13">
        <v>19.682485933629</v>
      </c>
      <c r="H50" s="173">
        <v>2.3484739457880202</v>
      </c>
      <c r="I50" s="13">
        <v>13.8686150868271</v>
      </c>
      <c r="J50" s="173">
        <v>0.88942407211929597</v>
      </c>
      <c r="K50" s="13">
        <v>-5.7892420429272304</v>
      </c>
      <c r="L50" s="173">
        <v>2.55607246765523</v>
      </c>
      <c r="M50" s="13">
        <v>46.022325823482198</v>
      </c>
      <c r="N50" s="173">
        <v>1.09075709591154</v>
      </c>
      <c r="O50" s="13">
        <v>48.638741624315003</v>
      </c>
      <c r="P50" s="173">
        <v>2.84113199618101</v>
      </c>
      <c r="Q50" s="13">
        <v>44.056629712077701</v>
      </c>
      <c r="R50" s="173">
        <v>2.6719918502394799</v>
      </c>
      <c r="S50" s="13">
        <v>45.901883895828398</v>
      </c>
      <c r="T50" s="173">
        <v>1.3071101553762099</v>
      </c>
      <c r="U50" s="13">
        <v>-2.73685772848668</v>
      </c>
      <c r="V50" s="173">
        <v>3.1415373258467501</v>
      </c>
      <c r="W50" s="13">
        <v>7.3747689248768999</v>
      </c>
      <c r="X50" s="173">
        <v>0.55212790084181995</v>
      </c>
      <c r="Y50" s="13">
        <v>8.3797607188694503</v>
      </c>
      <c r="Z50" s="173">
        <v>1.7141005647670899</v>
      </c>
      <c r="AA50" s="13">
        <v>7.6452825842960896</v>
      </c>
      <c r="AB50" s="173">
        <v>1.33969712229785</v>
      </c>
      <c r="AC50" s="13">
        <v>7.1843327972079898</v>
      </c>
      <c r="AD50" s="173">
        <v>0.66746032360312701</v>
      </c>
      <c r="AE50" s="13">
        <v>-1.1954279216614601</v>
      </c>
      <c r="AF50" s="173">
        <v>1.82611638824005</v>
      </c>
      <c r="AG50" s="13">
        <v>30.994110999881499</v>
      </c>
      <c r="AH50" s="173">
        <v>1.03987463702705</v>
      </c>
      <c r="AI50" s="13">
        <v>23.323640527061102</v>
      </c>
      <c r="AJ50" s="173">
        <v>2.6454353933305401</v>
      </c>
      <c r="AK50" s="13">
        <v>28.615601769997198</v>
      </c>
      <c r="AL50" s="173">
        <v>2.6792527627796798</v>
      </c>
      <c r="AM50" s="13">
        <v>33.045168220136503</v>
      </c>
      <c r="AN50" s="173">
        <v>1.23923618528394</v>
      </c>
      <c r="AO50" s="13">
        <v>9.7215276930753696</v>
      </c>
      <c r="AP50" s="173">
        <v>2.9121287216344101</v>
      </c>
      <c r="AQ50" s="15"/>
      <c r="AR50" s="15"/>
      <c r="AS50" s="15"/>
      <c r="AT50" s="15"/>
      <c r="AU50" s="15"/>
      <c r="AV50" s="15"/>
      <c r="AW50" s="15"/>
      <c r="AX50" s="15"/>
      <c r="AY50" s="15"/>
      <c r="AZ50" s="15"/>
      <c r="BA50" s="15"/>
      <c r="BB50" s="15"/>
      <c r="BC50" s="15"/>
      <c r="BD50" s="15"/>
      <c r="BE50" s="15"/>
      <c r="BF50" s="16"/>
    </row>
    <row r="51" spans="1:58" ht="12.95" customHeight="1" x14ac:dyDescent="0.2">
      <c r="A51" s="2" t="s">
        <v>379</v>
      </c>
      <c r="B51" s="12">
        <v>2</v>
      </c>
      <c r="C51" s="13">
        <v>43.437741856382203</v>
      </c>
      <c r="D51" s="173">
        <v>1.1855647488062799</v>
      </c>
      <c r="E51" s="13">
        <v>57.048081301063803</v>
      </c>
      <c r="F51" s="173">
        <v>2.2005246550429698</v>
      </c>
      <c r="G51" s="13">
        <v>47.032219417983903</v>
      </c>
      <c r="H51" s="173">
        <v>2.9263802065534201</v>
      </c>
      <c r="I51" s="13">
        <v>37.905129474010401</v>
      </c>
      <c r="J51" s="173">
        <v>1.2423110430492701</v>
      </c>
      <c r="K51" s="13">
        <v>-19.142951827053501</v>
      </c>
      <c r="L51" s="173">
        <v>2.4145073414562601</v>
      </c>
      <c r="M51" s="13">
        <v>42.1123201948214</v>
      </c>
      <c r="N51" s="173">
        <v>0.97546259139630598</v>
      </c>
      <c r="O51" s="13">
        <v>33.620481620996301</v>
      </c>
      <c r="P51" s="173">
        <v>2.0745526829072598</v>
      </c>
      <c r="Q51" s="13">
        <v>35.2036508387719</v>
      </c>
      <c r="R51" s="173">
        <v>2.5550207637615499</v>
      </c>
      <c r="S51" s="13">
        <v>47.0108424902538</v>
      </c>
      <c r="T51" s="173">
        <v>1.1643922284462001</v>
      </c>
      <c r="U51" s="13">
        <v>13.390360869257499</v>
      </c>
      <c r="V51" s="173">
        <v>2.4139593257336101</v>
      </c>
      <c r="W51" s="13">
        <v>5.60256793330033</v>
      </c>
      <c r="X51" s="173">
        <v>0.40600195746984402</v>
      </c>
      <c r="Y51" s="13">
        <v>4.8676219558405904</v>
      </c>
      <c r="Z51" s="173">
        <v>0.89211961189699196</v>
      </c>
      <c r="AA51" s="13">
        <v>7.8663692298007</v>
      </c>
      <c r="AB51" s="173">
        <v>1.2744066609206599</v>
      </c>
      <c r="AC51" s="13">
        <v>5.28898460262202</v>
      </c>
      <c r="AD51" s="173">
        <v>0.50995998450138103</v>
      </c>
      <c r="AE51" s="13">
        <v>0.42136264678143798</v>
      </c>
      <c r="AF51" s="173">
        <v>1.10569154406574</v>
      </c>
      <c r="AG51" s="13">
        <v>8.8473700154960202</v>
      </c>
      <c r="AH51" s="173">
        <v>0.58208650705772302</v>
      </c>
      <c r="AI51" s="13">
        <v>4.4638151220993603</v>
      </c>
      <c r="AJ51" s="173">
        <v>1.0559435457169599</v>
      </c>
      <c r="AK51" s="13">
        <v>9.8977605134434192</v>
      </c>
      <c r="AL51" s="173">
        <v>1.41497857448625</v>
      </c>
      <c r="AM51" s="13">
        <v>9.7950434331138307</v>
      </c>
      <c r="AN51" s="173">
        <v>0.602738539829762</v>
      </c>
      <c r="AO51" s="13">
        <v>5.3312283110144696</v>
      </c>
      <c r="AP51" s="173">
        <v>1.08325461360591</v>
      </c>
      <c r="AQ51" s="15"/>
      <c r="AR51" s="15"/>
      <c r="AS51" s="15"/>
      <c r="AT51" s="15"/>
      <c r="AU51" s="15"/>
      <c r="AV51" s="15"/>
      <c r="AW51" s="15"/>
      <c r="AX51" s="15"/>
      <c r="AY51" s="15"/>
      <c r="AZ51" s="15"/>
      <c r="BA51" s="15"/>
      <c r="BB51" s="15"/>
      <c r="BC51" s="15"/>
      <c r="BD51" s="15"/>
      <c r="BE51" s="15"/>
      <c r="BF51" s="16"/>
    </row>
    <row r="52" spans="1:58" ht="12.95" customHeight="1" x14ac:dyDescent="0.2">
      <c r="A52" s="2" t="s">
        <v>380</v>
      </c>
      <c r="B52" s="12">
        <v>2</v>
      </c>
      <c r="C52" s="13">
        <v>3.6754649425901502</v>
      </c>
      <c r="D52" s="173">
        <v>0.55808568609708697</v>
      </c>
      <c r="E52" s="13">
        <v>11.3124336049595</v>
      </c>
      <c r="F52" s="173">
        <v>2.0286924450460102</v>
      </c>
      <c r="G52" s="13">
        <v>3.32171028790304</v>
      </c>
      <c r="H52" s="173">
        <v>1.14895875524008</v>
      </c>
      <c r="I52" s="13">
        <v>2.9902377557520698</v>
      </c>
      <c r="J52" s="173">
        <v>0.79849643714277496</v>
      </c>
      <c r="K52" s="13">
        <v>-8.3221958492074606</v>
      </c>
      <c r="L52" s="173">
        <v>2.1304093251898402</v>
      </c>
      <c r="M52" s="13">
        <v>53.392797458001503</v>
      </c>
      <c r="N52" s="173">
        <v>0.94915794897664896</v>
      </c>
      <c r="O52" s="13">
        <v>49.371624792994197</v>
      </c>
      <c r="P52" s="173">
        <v>2.9316733990550299</v>
      </c>
      <c r="Q52" s="13">
        <v>47.165395919313603</v>
      </c>
      <c r="R52" s="173">
        <v>3.9946523891197101</v>
      </c>
      <c r="S52" s="13">
        <v>54.384799800942702</v>
      </c>
      <c r="T52" s="173">
        <v>1.4763153994060501</v>
      </c>
      <c r="U52" s="13">
        <v>5.0131750079485098</v>
      </c>
      <c r="V52" s="173">
        <v>3.22954696538712</v>
      </c>
      <c r="W52" s="13">
        <v>2.1815354581642299</v>
      </c>
      <c r="X52" s="173">
        <v>0.34400223477333203</v>
      </c>
      <c r="Y52" s="13">
        <v>5.3846681446439701</v>
      </c>
      <c r="Z52" s="173">
        <v>1.8835148853183701</v>
      </c>
      <c r="AA52" s="13">
        <v>2.2478991243236002</v>
      </c>
      <c r="AB52" s="173">
        <v>0.93614757526498604</v>
      </c>
      <c r="AC52" s="13">
        <v>1.88044029790209</v>
      </c>
      <c r="AD52" s="173">
        <v>0.515322916931373</v>
      </c>
      <c r="AE52" s="13">
        <v>-3.5042278467418799</v>
      </c>
      <c r="AF52" s="173">
        <v>2.10275966207274</v>
      </c>
      <c r="AG52" s="13">
        <v>40.750202141244202</v>
      </c>
      <c r="AH52" s="173">
        <v>1.2662552198474299</v>
      </c>
      <c r="AI52" s="13">
        <v>33.931273457402298</v>
      </c>
      <c r="AJ52" s="173">
        <v>3.5428165172858201</v>
      </c>
      <c r="AK52" s="13">
        <v>47.2649946684597</v>
      </c>
      <c r="AL52" s="173">
        <v>3.7655936095175599</v>
      </c>
      <c r="AM52" s="13">
        <v>40.744522145403103</v>
      </c>
      <c r="AN52" s="173">
        <v>2.08625345389237</v>
      </c>
      <c r="AO52" s="13">
        <v>6.8132486880008303</v>
      </c>
      <c r="AP52" s="173">
        <v>4.2955071967149401</v>
      </c>
      <c r="AQ52" s="15"/>
      <c r="AR52" s="15"/>
      <c r="AS52" s="15"/>
      <c r="AT52" s="15"/>
      <c r="AU52" s="15"/>
      <c r="AV52" s="15"/>
      <c r="AW52" s="15"/>
      <c r="AX52" s="15"/>
      <c r="AY52" s="15"/>
      <c r="AZ52" s="15"/>
      <c r="BA52" s="15"/>
      <c r="BB52" s="15"/>
      <c r="BC52" s="15"/>
      <c r="BD52" s="15"/>
      <c r="BE52" s="15"/>
      <c r="BF52" s="16"/>
    </row>
    <row r="53" spans="1:58" ht="12.95" customHeight="1" x14ac:dyDescent="0.2">
      <c r="A53" s="2" t="s">
        <v>381</v>
      </c>
      <c r="B53" s="12">
        <v>2</v>
      </c>
      <c r="C53" s="13">
        <v>14.1249492644874</v>
      </c>
      <c r="D53" s="173">
        <v>0.90530135566061298</v>
      </c>
      <c r="E53" s="13">
        <v>16.5136132015279</v>
      </c>
      <c r="F53" s="173">
        <v>2.2386062932586999</v>
      </c>
      <c r="G53" s="13">
        <v>13.2982766227555</v>
      </c>
      <c r="H53" s="173">
        <v>1.8089097164518999</v>
      </c>
      <c r="I53" s="13">
        <v>13.6898720934451</v>
      </c>
      <c r="J53" s="173">
        <v>1.0128807902892401</v>
      </c>
      <c r="K53" s="13">
        <v>-2.8237411080827499</v>
      </c>
      <c r="L53" s="173">
        <v>2.3267224231834098</v>
      </c>
      <c r="M53" s="13">
        <v>40.4733080240064</v>
      </c>
      <c r="N53" s="173">
        <v>1.0936579002849101</v>
      </c>
      <c r="O53" s="13">
        <v>39.318276845891198</v>
      </c>
      <c r="P53" s="173">
        <v>2.51930300161218</v>
      </c>
      <c r="Q53" s="13">
        <v>37.975999302911603</v>
      </c>
      <c r="R53" s="173">
        <v>2.8930356108603599</v>
      </c>
      <c r="S53" s="13">
        <v>41.380922296287203</v>
      </c>
      <c r="T53" s="173">
        <v>1.26862004686936</v>
      </c>
      <c r="U53" s="13">
        <v>2.0626454503959799</v>
      </c>
      <c r="V53" s="173">
        <v>2.88310007178237</v>
      </c>
      <c r="W53" s="13">
        <v>11.2882247035683</v>
      </c>
      <c r="X53" s="173">
        <v>0.69891767537857796</v>
      </c>
      <c r="Y53" s="13">
        <v>15.3371660320021</v>
      </c>
      <c r="Z53" s="173">
        <v>1.7274760663925299</v>
      </c>
      <c r="AA53" s="13">
        <v>12.5805737030974</v>
      </c>
      <c r="AB53" s="173">
        <v>1.7340240578217301</v>
      </c>
      <c r="AC53" s="13">
        <v>10.0079376981982</v>
      </c>
      <c r="AD53" s="173">
        <v>0.83271439457726704</v>
      </c>
      <c r="AE53" s="13">
        <v>-5.32922833380385</v>
      </c>
      <c r="AF53" s="173">
        <v>1.95866257840868</v>
      </c>
      <c r="AG53" s="13">
        <v>34.113518007937799</v>
      </c>
      <c r="AH53" s="173">
        <v>1.15055654724658</v>
      </c>
      <c r="AI53" s="13">
        <v>28.8309439205788</v>
      </c>
      <c r="AJ53" s="173">
        <v>2.16382601360417</v>
      </c>
      <c r="AK53" s="13">
        <v>36.145150371235601</v>
      </c>
      <c r="AL53" s="173">
        <v>2.8368123124742501</v>
      </c>
      <c r="AM53" s="13">
        <v>34.921267912069403</v>
      </c>
      <c r="AN53" s="173">
        <v>1.48503717751824</v>
      </c>
      <c r="AO53" s="13">
        <v>6.09032399149062</v>
      </c>
      <c r="AP53" s="173">
        <v>2.6222174559128599</v>
      </c>
      <c r="AQ53" s="15"/>
      <c r="AR53" s="15"/>
      <c r="AS53" s="15"/>
      <c r="AT53" s="15"/>
      <c r="AU53" s="15"/>
      <c r="AV53" s="15"/>
      <c r="AW53" s="15"/>
      <c r="AX53" s="15"/>
      <c r="AY53" s="15"/>
      <c r="AZ53" s="15"/>
      <c r="BA53" s="15"/>
      <c r="BB53" s="15"/>
      <c r="BC53" s="15"/>
      <c r="BD53" s="15"/>
      <c r="BE53" s="15"/>
      <c r="BF53" s="16"/>
    </row>
    <row r="54" spans="1:58" ht="12.95" customHeight="1" x14ac:dyDescent="0.2">
      <c r="A54" s="2" t="s">
        <v>382</v>
      </c>
      <c r="B54" s="12">
        <v>2</v>
      </c>
      <c r="C54" s="13">
        <v>9.5563500007000606</v>
      </c>
      <c r="D54" s="173">
        <v>0.79415142031215402</v>
      </c>
      <c r="E54" s="13">
        <v>9.8361407301089301</v>
      </c>
      <c r="F54" s="173">
        <v>1.93889394131603</v>
      </c>
      <c r="G54" s="13">
        <v>7.63171083152129</v>
      </c>
      <c r="H54" s="173">
        <v>1.2546431639823501</v>
      </c>
      <c r="I54" s="13">
        <v>9.66478731257771</v>
      </c>
      <c r="J54" s="173">
        <v>1.08537582614074</v>
      </c>
      <c r="K54" s="13">
        <v>-0.17135341753121999</v>
      </c>
      <c r="L54" s="173">
        <v>2.26909885872529</v>
      </c>
      <c r="M54" s="13">
        <v>27.747354034643099</v>
      </c>
      <c r="N54" s="173">
        <v>1.3169723764372701</v>
      </c>
      <c r="O54" s="13">
        <v>24.530929070093698</v>
      </c>
      <c r="P54" s="173">
        <v>2.8233606568629601</v>
      </c>
      <c r="Q54" s="13">
        <v>27.826569373622</v>
      </c>
      <c r="R54" s="173">
        <v>3.4998573157114099</v>
      </c>
      <c r="S54" s="13">
        <v>28.665006153770499</v>
      </c>
      <c r="T54" s="173">
        <v>1.72523103670181</v>
      </c>
      <c r="U54" s="13">
        <v>4.1340770836768499</v>
      </c>
      <c r="V54" s="173">
        <v>3.505978886346</v>
      </c>
      <c r="W54" s="13">
        <v>15.098208628579</v>
      </c>
      <c r="X54" s="173">
        <v>0.94711573992851605</v>
      </c>
      <c r="Y54" s="13">
        <v>20.1218653738017</v>
      </c>
      <c r="Z54" s="173">
        <v>1.9661922298510801</v>
      </c>
      <c r="AA54" s="13">
        <v>18.158487813241202</v>
      </c>
      <c r="AB54" s="173">
        <v>2.6802354292112001</v>
      </c>
      <c r="AC54" s="13">
        <v>13.023877391932601</v>
      </c>
      <c r="AD54" s="173">
        <v>1.23754558750897</v>
      </c>
      <c r="AE54" s="13">
        <v>-7.0979879818690303</v>
      </c>
      <c r="AF54" s="173">
        <v>2.3691203866855202</v>
      </c>
      <c r="AG54" s="13">
        <v>47.598087336077903</v>
      </c>
      <c r="AH54" s="173">
        <v>1.45000141718806</v>
      </c>
      <c r="AI54" s="13">
        <v>45.511064825995703</v>
      </c>
      <c r="AJ54" s="173">
        <v>3.18569085456671</v>
      </c>
      <c r="AK54" s="13">
        <v>46.383231981615502</v>
      </c>
      <c r="AL54" s="173">
        <v>3.4947298726895801</v>
      </c>
      <c r="AM54" s="13">
        <v>48.6463291417191</v>
      </c>
      <c r="AN54" s="173">
        <v>1.7867162399744201</v>
      </c>
      <c r="AO54" s="13">
        <v>3.1352643157234001</v>
      </c>
      <c r="AP54" s="173">
        <v>3.4473822957211899</v>
      </c>
      <c r="AQ54" s="15"/>
      <c r="AR54" s="15"/>
      <c r="AS54" s="15"/>
      <c r="AT54" s="15"/>
      <c r="AU54" s="15"/>
      <c r="AV54" s="15"/>
      <c r="AW54" s="15"/>
      <c r="AX54" s="15"/>
      <c r="AY54" s="15"/>
      <c r="AZ54" s="15"/>
      <c r="BA54" s="15"/>
      <c r="BB54" s="15"/>
      <c r="BC54" s="15"/>
      <c r="BD54" s="15"/>
      <c r="BE54" s="15"/>
      <c r="BF54" s="16"/>
    </row>
    <row r="55" spans="1:58" ht="12.95" customHeight="1" x14ac:dyDescent="0.2">
      <c r="A55" s="2" t="s">
        <v>383</v>
      </c>
      <c r="B55" s="12">
        <v>2</v>
      </c>
      <c r="C55" s="13">
        <v>15.8870728738772</v>
      </c>
      <c r="D55" s="173">
        <v>1.1026433848796</v>
      </c>
      <c r="E55" s="13">
        <v>14.1561351131067</v>
      </c>
      <c r="F55" s="173">
        <v>1.51613788752689</v>
      </c>
      <c r="G55" s="13">
        <v>13.262807128721301</v>
      </c>
      <c r="H55" s="173">
        <v>2.3286083325734599</v>
      </c>
      <c r="I55" s="13">
        <v>17.760487474388199</v>
      </c>
      <c r="J55" s="173">
        <v>1.6616500811942401</v>
      </c>
      <c r="K55" s="13">
        <v>3.6043523612815398</v>
      </c>
      <c r="L55" s="173">
        <v>2.2459864501395002</v>
      </c>
      <c r="M55" s="13">
        <v>66.605308046172993</v>
      </c>
      <c r="N55" s="173">
        <v>1.38097517510796</v>
      </c>
      <c r="O55" s="13">
        <v>70.425795707228701</v>
      </c>
      <c r="P55" s="173">
        <v>2.4546133296566501</v>
      </c>
      <c r="Q55" s="13">
        <v>64.702371348825594</v>
      </c>
      <c r="R55" s="173">
        <v>2.9793594370967398</v>
      </c>
      <c r="S55" s="13">
        <v>64.475435092138795</v>
      </c>
      <c r="T55" s="173">
        <v>1.74412791197685</v>
      </c>
      <c r="U55" s="13">
        <v>-5.9503606150899202</v>
      </c>
      <c r="V55" s="173">
        <v>2.9417252016238402</v>
      </c>
      <c r="W55" s="13">
        <v>4.6515536091916596</v>
      </c>
      <c r="X55" s="173">
        <v>0.55524688441133696</v>
      </c>
      <c r="Y55" s="13">
        <v>4.6964734700312896</v>
      </c>
      <c r="Z55" s="173">
        <v>0.86590603831218904</v>
      </c>
      <c r="AA55" s="13">
        <v>6.3218791715286597</v>
      </c>
      <c r="AB55" s="173">
        <v>1.75732100217672</v>
      </c>
      <c r="AC55" s="13">
        <v>4.2908972131753202</v>
      </c>
      <c r="AD55" s="173">
        <v>0.84325217900447802</v>
      </c>
      <c r="AE55" s="13">
        <v>-0.40557625685597398</v>
      </c>
      <c r="AF55" s="173">
        <v>1.2623628913275</v>
      </c>
      <c r="AG55" s="13">
        <v>12.8560654707582</v>
      </c>
      <c r="AH55" s="173">
        <v>0.98737913813382205</v>
      </c>
      <c r="AI55" s="13">
        <v>10.7215957096333</v>
      </c>
      <c r="AJ55" s="173">
        <v>1.61833282529283</v>
      </c>
      <c r="AK55" s="13">
        <v>15.712942350924401</v>
      </c>
      <c r="AL55" s="173">
        <v>1.90094680568976</v>
      </c>
      <c r="AM55" s="13">
        <v>13.4731802202976</v>
      </c>
      <c r="AN55" s="173">
        <v>1.4585263624207501</v>
      </c>
      <c r="AO55" s="13">
        <v>2.7515845106643599</v>
      </c>
      <c r="AP55" s="173">
        <v>2.0622005664324199</v>
      </c>
      <c r="AQ55" s="15"/>
      <c r="AR55" s="15"/>
      <c r="AS55" s="15"/>
      <c r="AT55" s="15"/>
      <c r="AU55" s="15"/>
      <c r="AV55" s="15"/>
      <c r="AW55" s="15"/>
      <c r="AX55" s="15"/>
      <c r="AY55" s="15"/>
      <c r="AZ55" s="15"/>
      <c r="BA55" s="15"/>
      <c r="BB55" s="15"/>
      <c r="BC55" s="15"/>
      <c r="BD55" s="15"/>
      <c r="BE55" s="15"/>
      <c r="BF55" s="16"/>
    </row>
    <row r="56" spans="1:58" ht="12.95" customHeight="1" x14ac:dyDescent="0.2">
      <c r="A56" s="2" t="s">
        <v>384</v>
      </c>
      <c r="B56" s="12">
        <v>2</v>
      </c>
      <c r="C56" s="13">
        <v>9.2221814584425292</v>
      </c>
      <c r="D56" s="173">
        <v>0.57940540932214002</v>
      </c>
      <c r="E56" s="13">
        <v>13.897185874526199</v>
      </c>
      <c r="F56" s="173">
        <v>1.46146926992699</v>
      </c>
      <c r="G56" s="13">
        <v>9.7896377297113997</v>
      </c>
      <c r="H56" s="173">
        <v>1.26642652843054</v>
      </c>
      <c r="I56" s="13">
        <v>7.0142642206407997</v>
      </c>
      <c r="J56" s="173">
        <v>0.69911316865210105</v>
      </c>
      <c r="K56" s="13">
        <v>-6.8829216538854396</v>
      </c>
      <c r="L56" s="173">
        <v>1.5775149156186099</v>
      </c>
      <c r="M56" s="13">
        <v>38.796234331134798</v>
      </c>
      <c r="N56" s="173">
        <v>1.0478622109223501</v>
      </c>
      <c r="O56" s="13">
        <v>38.0533300685874</v>
      </c>
      <c r="P56" s="173">
        <v>1.88398823605105</v>
      </c>
      <c r="Q56" s="13">
        <v>38.823030781216197</v>
      </c>
      <c r="R56" s="173">
        <v>1.92371911198603</v>
      </c>
      <c r="S56" s="13">
        <v>39.188072906302096</v>
      </c>
      <c r="T56" s="173">
        <v>1.3754569116633999</v>
      </c>
      <c r="U56" s="13">
        <v>1.13474283771465</v>
      </c>
      <c r="V56" s="173">
        <v>2.15697260276366</v>
      </c>
      <c r="W56" s="13">
        <v>11.922737342155401</v>
      </c>
      <c r="X56" s="173">
        <v>0.684869446028468</v>
      </c>
      <c r="Y56" s="13">
        <v>17.965284960237899</v>
      </c>
      <c r="Z56" s="173">
        <v>1.5519250709165</v>
      </c>
      <c r="AA56" s="13">
        <v>14.412542742874599</v>
      </c>
      <c r="AB56" s="173">
        <v>1.6607900558950499</v>
      </c>
      <c r="AC56" s="13">
        <v>8.4912108133763997</v>
      </c>
      <c r="AD56" s="173">
        <v>0.72091058424073295</v>
      </c>
      <c r="AE56" s="13">
        <v>-9.4740741468614704</v>
      </c>
      <c r="AF56" s="173">
        <v>1.7380091247420399</v>
      </c>
      <c r="AG56" s="13">
        <v>40.058846868267302</v>
      </c>
      <c r="AH56" s="173">
        <v>1.1479882627872799</v>
      </c>
      <c r="AI56" s="13">
        <v>30.084199096648501</v>
      </c>
      <c r="AJ56" s="173">
        <v>1.80939624738117</v>
      </c>
      <c r="AK56" s="13">
        <v>36.974788746197802</v>
      </c>
      <c r="AL56" s="173">
        <v>1.94499088783661</v>
      </c>
      <c r="AM56" s="13">
        <v>45.306452059680701</v>
      </c>
      <c r="AN56" s="173">
        <v>1.3279205773570499</v>
      </c>
      <c r="AO56" s="13">
        <v>15.2222529630323</v>
      </c>
      <c r="AP56" s="173">
        <v>2.02136854925158</v>
      </c>
      <c r="AQ56" s="15"/>
      <c r="AR56" s="15"/>
      <c r="AS56" s="15"/>
      <c r="AT56" s="15"/>
      <c r="AU56" s="15"/>
      <c r="AV56" s="15"/>
      <c r="AW56" s="15"/>
      <c r="AX56" s="15"/>
      <c r="AY56" s="15"/>
      <c r="AZ56" s="15"/>
      <c r="BA56" s="15"/>
      <c r="BB56" s="15"/>
      <c r="BC56" s="15"/>
      <c r="BD56" s="15"/>
      <c r="BE56" s="15"/>
      <c r="BF56" s="16"/>
    </row>
    <row r="57" spans="1:58" ht="12.95" customHeight="1" x14ac:dyDescent="0.2">
      <c r="A57" s="2" t="s">
        <v>385</v>
      </c>
      <c r="B57" s="12">
        <v>2</v>
      </c>
      <c r="C57" s="13">
        <v>4.8342832600675303</v>
      </c>
      <c r="D57" s="173">
        <v>0.625434321461386</v>
      </c>
      <c r="E57" s="13">
        <v>7.3098115438385696</v>
      </c>
      <c r="F57" s="173">
        <v>1.76282027356419</v>
      </c>
      <c r="G57" s="13">
        <v>7.6865659947933596</v>
      </c>
      <c r="H57" s="173">
        <v>2.1378015480718102</v>
      </c>
      <c r="I57" s="13">
        <v>3.3583603103473001</v>
      </c>
      <c r="J57" s="173">
        <v>0.53845903868547895</v>
      </c>
      <c r="K57" s="13">
        <v>-3.9514512334912699</v>
      </c>
      <c r="L57" s="173">
        <v>1.87876829374709</v>
      </c>
      <c r="M57" s="13">
        <v>47.803074646075999</v>
      </c>
      <c r="N57" s="173">
        <v>2.0868394818036</v>
      </c>
      <c r="O57" s="13">
        <v>48.843321201954502</v>
      </c>
      <c r="P57" s="173">
        <v>3.65866849637453</v>
      </c>
      <c r="Q57" s="13">
        <v>49.268035567246102</v>
      </c>
      <c r="R57" s="173">
        <v>4.0773786429118299</v>
      </c>
      <c r="S57" s="13">
        <v>46.771228667605598</v>
      </c>
      <c r="T57" s="173">
        <v>2.3067145191124201</v>
      </c>
      <c r="U57" s="13">
        <v>-2.0720925343488799</v>
      </c>
      <c r="V57" s="173">
        <v>3.7057559544351499</v>
      </c>
      <c r="W57" s="13">
        <v>5.0983456617160003</v>
      </c>
      <c r="X57" s="173">
        <v>0.61828989143902002</v>
      </c>
      <c r="Y57" s="13">
        <v>9.1876798036784795</v>
      </c>
      <c r="Z57" s="173">
        <v>1.99065942753832</v>
      </c>
      <c r="AA57" s="13">
        <v>4.6413741342665897</v>
      </c>
      <c r="AB57" s="173">
        <v>1.2623512534882999</v>
      </c>
      <c r="AC57" s="13">
        <v>4.0316030390348203</v>
      </c>
      <c r="AD57" s="173">
        <v>0.61112510779015095</v>
      </c>
      <c r="AE57" s="13">
        <v>-5.1560767646436698</v>
      </c>
      <c r="AF57" s="173">
        <v>2.07250297209014</v>
      </c>
      <c r="AG57" s="13">
        <v>42.264296432140497</v>
      </c>
      <c r="AH57" s="173">
        <v>2.0534010974499801</v>
      </c>
      <c r="AI57" s="13">
        <v>34.659187450528499</v>
      </c>
      <c r="AJ57" s="173">
        <v>3.4978042010650299</v>
      </c>
      <c r="AK57" s="13">
        <v>38.404024303693902</v>
      </c>
      <c r="AL57" s="173">
        <v>3.91463850756507</v>
      </c>
      <c r="AM57" s="13">
        <v>45.838807983012302</v>
      </c>
      <c r="AN57" s="173">
        <v>2.2772056521367299</v>
      </c>
      <c r="AO57" s="13">
        <v>11.179620532483799</v>
      </c>
      <c r="AP57" s="173">
        <v>3.7538875921527501</v>
      </c>
      <c r="AQ57" s="15"/>
      <c r="AR57" s="15"/>
      <c r="AS57" s="15"/>
      <c r="AT57" s="15"/>
      <c r="AU57" s="15"/>
      <c r="AV57" s="15"/>
      <c r="AW57" s="15"/>
      <c r="AX57" s="15"/>
      <c r="AY57" s="15"/>
      <c r="AZ57" s="15"/>
      <c r="BA57" s="15"/>
      <c r="BB57" s="15"/>
      <c r="BC57" s="15"/>
      <c r="BD57" s="15"/>
      <c r="BE57" s="15"/>
      <c r="BF57" s="16"/>
    </row>
    <row r="58" spans="1:58" ht="12.95" customHeight="1" x14ac:dyDescent="0.2">
      <c r="A58" s="2" t="s">
        <v>386</v>
      </c>
      <c r="B58" s="12">
        <v>2</v>
      </c>
      <c r="C58" s="13">
        <v>3.9416545291317102</v>
      </c>
      <c r="D58" s="173">
        <v>0.34950191049488299</v>
      </c>
      <c r="E58" s="13">
        <v>5.5355582139663504</v>
      </c>
      <c r="F58" s="173">
        <v>1.2447819393158199</v>
      </c>
      <c r="G58" s="13">
        <v>3.8538106783828598</v>
      </c>
      <c r="H58" s="173">
        <v>0.64814620578780502</v>
      </c>
      <c r="I58" s="13">
        <v>3.5222733329048999</v>
      </c>
      <c r="J58" s="173">
        <v>0.45555087274494799</v>
      </c>
      <c r="K58" s="13">
        <v>-2.0132848810614501</v>
      </c>
      <c r="L58" s="173">
        <v>1.3948836087688801</v>
      </c>
      <c r="M58" s="13">
        <v>57.352745197449202</v>
      </c>
      <c r="N58" s="173">
        <v>0.99165140061069001</v>
      </c>
      <c r="O58" s="13">
        <v>65.7087329742848</v>
      </c>
      <c r="P58" s="173">
        <v>2.3753355499264499</v>
      </c>
      <c r="Q58" s="13">
        <v>56.447816024124002</v>
      </c>
      <c r="R58" s="173">
        <v>2.1781101145334398</v>
      </c>
      <c r="S58" s="13">
        <v>55.072103718338397</v>
      </c>
      <c r="T58" s="173">
        <v>1.3085446253058901</v>
      </c>
      <c r="U58" s="13">
        <v>-10.636629255946399</v>
      </c>
      <c r="V58" s="173">
        <v>2.9523233404338001</v>
      </c>
      <c r="W58" s="13">
        <v>3.5262897498926802</v>
      </c>
      <c r="X58" s="173">
        <v>0.399934409732081</v>
      </c>
      <c r="Y58" s="13">
        <v>2.62173591464982</v>
      </c>
      <c r="Z58" s="173">
        <v>0.85053564113109603</v>
      </c>
      <c r="AA58" s="13">
        <v>4.1306576730578302</v>
      </c>
      <c r="AB58" s="173">
        <v>0.76050666648889698</v>
      </c>
      <c r="AC58" s="13">
        <v>3.56831503113645</v>
      </c>
      <c r="AD58" s="173">
        <v>0.50033310642807205</v>
      </c>
      <c r="AE58" s="13">
        <v>0.94657911648662496</v>
      </c>
      <c r="AF58" s="173">
        <v>0.95633325647915901</v>
      </c>
      <c r="AG58" s="13">
        <v>35.179310523526397</v>
      </c>
      <c r="AH58" s="173">
        <v>0.88995354226645795</v>
      </c>
      <c r="AI58" s="13">
        <v>26.133972897099</v>
      </c>
      <c r="AJ58" s="173">
        <v>2.38019663952559</v>
      </c>
      <c r="AK58" s="13">
        <v>35.567715624435301</v>
      </c>
      <c r="AL58" s="173">
        <v>2.0525122805051601</v>
      </c>
      <c r="AM58" s="13">
        <v>37.837307917620201</v>
      </c>
      <c r="AN58" s="173">
        <v>1.2947064138176401</v>
      </c>
      <c r="AO58" s="13">
        <v>11.7033350205212</v>
      </c>
      <c r="AP58" s="173">
        <v>2.9892958783546102</v>
      </c>
      <c r="AQ58" s="15"/>
      <c r="AR58" s="15"/>
      <c r="AS58" s="15"/>
      <c r="AT58" s="15"/>
      <c r="AU58" s="15"/>
      <c r="AV58" s="15"/>
      <c r="AW58" s="15"/>
      <c r="AX58" s="15"/>
      <c r="AY58" s="15"/>
      <c r="AZ58" s="15"/>
      <c r="BA58" s="15"/>
      <c r="BB58" s="15"/>
      <c r="BC58" s="15"/>
      <c r="BD58" s="15"/>
      <c r="BE58" s="15"/>
      <c r="BF58" s="16"/>
    </row>
    <row r="59" spans="1:58" ht="12.95" customHeight="1" x14ac:dyDescent="0.2">
      <c r="A59" s="2" t="s">
        <v>387</v>
      </c>
      <c r="B59" s="12">
        <v>2</v>
      </c>
      <c r="C59" s="13">
        <v>12.4571658030468</v>
      </c>
      <c r="D59" s="173">
        <v>1.0146862215680601</v>
      </c>
      <c r="E59" s="13">
        <v>14.3573730456927</v>
      </c>
      <c r="F59" s="173">
        <v>2.6974113303706</v>
      </c>
      <c r="G59" s="13">
        <v>12.376395902382299</v>
      </c>
      <c r="H59" s="173">
        <v>2.0107027695221298</v>
      </c>
      <c r="I59" s="13">
        <v>11.388761904342299</v>
      </c>
      <c r="J59" s="173">
        <v>1.0323048046506</v>
      </c>
      <c r="K59" s="13">
        <v>-2.9686111413503</v>
      </c>
      <c r="L59" s="173">
        <v>2.7064558187355501</v>
      </c>
      <c r="M59" s="13">
        <v>74.720601154616006</v>
      </c>
      <c r="N59" s="173">
        <v>1.54624601129532</v>
      </c>
      <c r="O59" s="13">
        <v>70.838607517176598</v>
      </c>
      <c r="P59" s="173">
        <v>3.45831693777252</v>
      </c>
      <c r="Q59" s="13">
        <v>76.845692344722195</v>
      </c>
      <c r="R59" s="173">
        <v>2.96959756830393</v>
      </c>
      <c r="S59" s="13">
        <v>75.330486141774003</v>
      </c>
      <c r="T59" s="173">
        <v>1.6820282915131</v>
      </c>
      <c r="U59" s="13">
        <v>4.4918786245974296</v>
      </c>
      <c r="V59" s="173">
        <v>3.6810146329893101</v>
      </c>
      <c r="W59" s="13">
        <v>1.50794146589906</v>
      </c>
      <c r="X59" s="173">
        <v>0.36297336611943198</v>
      </c>
      <c r="Y59" s="13">
        <v>2.7960421687882002</v>
      </c>
      <c r="Z59" s="173">
        <v>1.26211814677747</v>
      </c>
      <c r="AA59" s="13">
        <v>1.03302543648803</v>
      </c>
      <c r="AB59" s="173">
        <v>0.35905403744813402</v>
      </c>
      <c r="AC59" s="13">
        <v>1.22022373927437</v>
      </c>
      <c r="AD59" s="173">
        <v>0.478229820489184</v>
      </c>
      <c r="AE59" s="13">
        <v>-1.57581842951382</v>
      </c>
      <c r="AF59" s="173">
        <v>1.3377843766365101</v>
      </c>
      <c r="AG59" s="13">
        <v>11.314291576438199</v>
      </c>
      <c r="AH59" s="173">
        <v>1.6311199054646199</v>
      </c>
      <c r="AI59" s="13">
        <v>12.0079772683426</v>
      </c>
      <c r="AJ59" s="173">
        <v>2.6726533619970101</v>
      </c>
      <c r="AK59" s="13">
        <v>9.7448863164074204</v>
      </c>
      <c r="AL59" s="173">
        <v>2.2261639300157601</v>
      </c>
      <c r="AM59" s="13">
        <v>12.060528214609301</v>
      </c>
      <c r="AN59" s="173">
        <v>1.5763138008309201</v>
      </c>
      <c r="AO59" s="13">
        <v>5.2550946266679298E-2</v>
      </c>
      <c r="AP59" s="173">
        <v>2.32026785288617</v>
      </c>
      <c r="AQ59" s="15"/>
      <c r="AR59" s="15"/>
      <c r="AS59" s="15"/>
      <c r="AT59" s="15"/>
      <c r="AU59" s="15"/>
      <c r="AV59" s="15"/>
      <c r="AW59" s="15"/>
      <c r="AX59" s="15"/>
      <c r="AY59" s="15"/>
      <c r="AZ59" s="15"/>
      <c r="BA59" s="15"/>
      <c r="BB59" s="15"/>
      <c r="BC59" s="15"/>
      <c r="BD59" s="15"/>
      <c r="BE59" s="15"/>
      <c r="BF59" s="16"/>
    </row>
    <row r="60" spans="1:58" ht="12.95" customHeight="1" x14ac:dyDescent="0.2">
      <c r="A60" s="2" t="s">
        <v>388</v>
      </c>
      <c r="B60" s="12">
        <v>2</v>
      </c>
      <c r="C60" s="13">
        <v>7.50240477951297</v>
      </c>
      <c r="D60" s="173">
        <v>1.2611585527846201</v>
      </c>
      <c r="E60" s="13">
        <v>18.981570999694501</v>
      </c>
      <c r="F60" s="173">
        <v>5.9907120140209003</v>
      </c>
      <c r="G60" s="13">
        <v>9.1004906501011202</v>
      </c>
      <c r="H60" s="173">
        <v>4.8497029949539403</v>
      </c>
      <c r="I60" s="13">
        <v>2.0710120827606602</v>
      </c>
      <c r="J60" s="173">
        <v>0.55477843104526603</v>
      </c>
      <c r="K60" s="13">
        <v>-16.910558916933901</v>
      </c>
      <c r="L60" s="173">
        <v>6.0075514452729104</v>
      </c>
      <c r="M60" s="13">
        <v>52.2554117828359</v>
      </c>
      <c r="N60" s="173">
        <v>2.27384560556753</v>
      </c>
      <c r="O60" s="13">
        <v>60.094034123193197</v>
      </c>
      <c r="P60" s="173">
        <v>6.4042886368375598</v>
      </c>
      <c r="Q60" s="13">
        <v>54.312888688243802</v>
      </c>
      <c r="R60" s="173">
        <v>5.6504004912958203</v>
      </c>
      <c r="S60" s="13">
        <v>52.555161479089499</v>
      </c>
      <c r="T60" s="173">
        <v>3.0460515710902198</v>
      </c>
      <c r="U60" s="13">
        <v>-7.5388726441036704</v>
      </c>
      <c r="V60" s="173">
        <v>6.7443564811672498</v>
      </c>
      <c r="W60" s="13">
        <v>4.0659962611578102</v>
      </c>
      <c r="X60" s="173">
        <v>0.97209970482198904</v>
      </c>
      <c r="Y60" s="13">
        <v>4.8765032716710799</v>
      </c>
      <c r="Z60" s="173">
        <v>1.8311675746295499</v>
      </c>
      <c r="AA60" s="13">
        <v>4.1623604493013904</v>
      </c>
      <c r="AB60" s="173">
        <v>1.26145043401125</v>
      </c>
      <c r="AC60" s="13">
        <v>4.2321672258079897</v>
      </c>
      <c r="AD60" s="173">
        <v>1.75470529824247</v>
      </c>
      <c r="AE60" s="13">
        <v>-0.64433604586308602</v>
      </c>
      <c r="AF60" s="173">
        <v>2.56924885795214</v>
      </c>
      <c r="AG60" s="13">
        <v>36.176187176493301</v>
      </c>
      <c r="AH60" s="173">
        <v>2.25584000923108</v>
      </c>
      <c r="AI60" s="13">
        <v>16.047891605441201</v>
      </c>
      <c r="AJ60" s="173">
        <v>2.7709603192111398</v>
      </c>
      <c r="AK60" s="13">
        <v>32.424260212353701</v>
      </c>
      <c r="AL60" s="173">
        <v>4.6339864880298398</v>
      </c>
      <c r="AM60" s="13">
        <v>41.1416592123418</v>
      </c>
      <c r="AN60" s="173">
        <v>2.5304667134162502</v>
      </c>
      <c r="AO60" s="13">
        <v>25.093767606900599</v>
      </c>
      <c r="AP60" s="173">
        <v>3.1178694748624798</v>
      </c>
      <c r="AQ60" s="15"/>
      <c r="AR60" s="15"/>
      <c r="AS60" s="15"/>
      <c r="AT60" s="15"/>
      <c r="AU60" s="15"/>
      <c r="AV60" s="15"/>
      <c r="AW60" s="15"/>
      <c r="AX60" s="15"/>
      <c r="AY60" s="15"/>
      <c r="AZ60" s="15"/>
      <c r="BA60" s="15"/>
      <c r="BB60" s="15"/>
      <c r="BC60" s="15"/>
      <c r="BD60" s="15"/>
      <c r="BE60" s="15"/>
      <c r="BF60" s="16"/>
    </row>
    <row r="61" spans="1:58" ht="12.95" customHeight="1" x14ac:dyDescent="0.2">
      <c r="A61" s="2" t="s">
        <v>389</v>
      </c>
      <c r="B61" s="12">
        <v>2</v>
      </c>
      <c r="C61" s="13">
        <v>40.998174230890598</v>
      </c>
      <c r="D61" s="173">
        <v>1.13317534164397</v>
      </c>
      <c r="E61" s="13">
        <v>38.410094628743501</v>
      </c>
      <c r="F61" s="173">
        <v>1.9031708393801801</v>
      </c>
      <c r="G61" s="13">
        <v>40.055319880862399</v>
      </c>
      <c r="H61" s="173">
        <v>2.4637104471193099</v>
      </c>
      <c r="I61" s="13">
        <v>42.378326576829203</v>
      </c>
      <c r="J61" s="173">
        <v>1.44062828431083</v>
      </c>
      <c r="K61" s="13">
        <v>3.9682319480856898</v>
      </c>
      <c r="L61" s="173">
        <v>2.1131762733707302</v>
      </c>
      <c r="M61" s="13">
        <v>46.902854761390998</v>
      </c>
      <c r="N61" s="173">
        <v>1.2248617651789599</v>
      </c>
      <c r="O61" s="13">
        <v>44.735934120857998</v>
      </c>
      <c r="P61" s="173">
        <v>1.85196303816344</v>
      </c>
      <c r="Q61" s="13">
        <v>49.097778167781698</v>
      </c>
      <c r="R61" s="173">
        <v>2.7376373838621202</v>
      </c>
      <c r="S61" s="13">
        <v>47.342115830080402</v>
      </c>
      <c r="T61" s="173">
        <v>1.5313440312853701</v>
      </c>
      <c r="U61" s="13">
        <v>2.6061817092223998</v>
      </c>
      <c r="V61" s="173">
        <v>2.0673201266599599</v>
      </c>
      <c r="W61" s="13">
        <v>2.8876759508143901</v>
      </c>
      <c r="X61" s="173">
        <v>0.32000735130000302</v>
      </c>
      <c r="Y61" s="13">
        <v>4.0015382322295396</v>
      </c>
      <c r="Z61" s="173">
        <v>0.73285681459416796</v>
      </c>
      <c r="AA61" s="13">
        <v>3.0692165499303901</v>
      </c>
      <c r="AB61" s="173">
        <v>0.80455586585076999</v>
      </c>
      <c r="AC61" s="13">
        <v>2.3349554855875398</v>
      </c>
      <c r="AD61" s="173">
        <v>0.40975729226566299</v>
      </c>
      <c r="AE61" s="13">
        <v>-1.666582746642</v>
      </c>
      <c r="AF61" s="173">
        <v>0.85442214262184002</v>
      </c>
      <c r="AG61" s="13">
        <v>9.2112950569039995</v>
      </c>
      <c r="AH61" s="173">
        <v>0.62330245314233002</v>
      </c>
      <c r="AI61" s="13">
        <v>12.852433018169</v>
      </c>
      <c r="AJ61" s="173">
        <v>1.2137286410089401</v>
      </c>
      <c r="AK61" s="13">
        <v>7.7776854014255399</v>
      </c>
      <c r="AL61" s="173">
        <v>1.2903810642602001</v>
      </c>
      <c r="AM61" s="13">
        <v>7.9446021075028801</v>
      </c>
      <c r="AN61" s="173">
        <v>0.74694238920207501</v>
      </c>
      <c r="AO61" s="13">
        <v>-4.90783091066608</v>
      </c>
      <c r="AP61" s="173">
        <v>1.3247815657756301</v>
      </c>
      <c r="AQ61" s="15"/>
      <c r="AR61" s="15"/>
      <c r="AS61" s="15"/>
      <c r="AT61" s="15"/>
      <c r="AU61" s="15"/>
      <c r="AV61" s="15"/>
      <c r="AW61" s="15"/>
      <c r="AX61" s="15"/>
      <c r="AY61" s="15"/>
      <c r="AZ61" s="15"/>
      <c r="BA61" s="15"/>
      <c r="BB61" s="15"/>
      <c r="BC61" s="15"/>
      <c r="BD61" s="15"/>
      <c r="BE61" s="15"/>
      <c r="BF61" s="16"/>
    </row>
    <row r="62" spans="1:58" ht="12.95" customHeight="1" x14ac:dyDescent="0.2">
      <c r="A62" s="2" t="s">
        <v>390</v>
      </c>
      <c r="B62" s="12">
        <v>2</v>
      </c>
      <c r="C62" s="13">
        <v>57.179057224861197</v>
      </c>
      <c r="D62" s="173">
        <v>1.0070572291668201</v>
      </c>
      <c r="E62" s="13">
        <v>60.097516512132401</v>
      </c>
      <c r="F62" s="173">
        <v>3.4449600036552601</v>
      </c>
      <c r="G62" s="13">
        <v>56.821681329730502</v>
      </c>
      <c r="H62" s="173">
        <v>3.1682710287265801</v>
      </c>
      <c r="I62" s="13">
        <v>56.884878746534497</v>
      </c>
      <c r="J62" s="173">
        <v>1.0410811303479299</v>
      </c>
      <c r="K62" s="13">
        <v>-3.2126377655979299</v>
      </c>
      <c r="L62" s="173">
        <v>3.4582472002498998</v>
      </c>
      <c r="M62" s="13">
        <v>38.858517590557398</v>
      </c>
      <c r="N62" s="173">
        <v>0.96784055619626896</v>
      </c>
      <c r="O62" s="13">
        <v>36.468425736933099</v>
      </c>
      <c r="P62" s="173">
        <v>3.1633515623943498</v>
      </c>
      <c r="Q62" s="13">
        <v>38.777546904514999</v>
      </c>
      <c r="R62" s="173">
        <v>2.8276653938387102</v>
      </c>
      <c r="S62" s="13">
        <v>39.199166009421099</v>
      </c>
      <c r="T62" s="173">
        <v>1.03697842188672</v>
      </c>
      <c r="U62" s="13">
        <v>2.7307402724879402</v>
      </c>
      <c r="V62" s="173">
        <v>3.2392711258823699</v>
      </c>
      <c r="W62" s="13">
        <v>1.6281261206072499</v>
      </c>
      <c r="X62" s="173">
        <v>0.20521795160512701</v>
      </c>
      <c r="Y62" s="13">
        <v>2.5728217208252699</v>
      </c>
      <c r="Z62" s="173">
        <v>1.1624773479355099</v>
      </c>
      <c r="AA62" s="13">
        <v>1.5539333486906699</v>
      </c>
      <c r="AB62" s="173">
        <v>0.69766046551833105</v>
      </c>
      <c r="AC62" s="13">
        <v>1.5515903627229799</v>
      </c>
      <c r="AD62" s="173">
        <v>0.220395606978085</v>
      </c>
      <c r="AE62" s="13">
        <v>-1.0212313581023</v>
      </c>
      <c r="AF62" s="173">
        <v>1.1824046226907301</v>
      </c>
      <c r="AG62" s="13">
        <v>2.3342990639740901</v>
      </c>
      <c r="AH62" s="173">
        <v>0.302757898410625</v>
      </c>
      <c r="AI62" s="13">
        <v>0.86123603010917404</v>
      </c>
      <c r="AJ62" s="173">
        <v>0.61842807957864099</v>
      </c>
      <c r="AK62" s="13">
        <v>2.8468384170638501</v>
      </c>
      <c r="AL62" s="173">
        <v>1.03520251052007</v>
      </c>
      <c r="AM62" s="13">
        <v>2.3643648813214799</v>
      </c>
      <c r="AN62" s="173">
        <v>0.32032682739123097</v>
      </c>
      <c r="AO62" s="13">
        <v>1.5031288512123</v>
      </c>
      <c r="AP62" s="173">
        <v>0.65738359753722997</v>
      </c>
      <c r="AQ62" s="15"/>
      <c r="AR62" s="15"/>
      <c r="AS62" s="15"/>
      <c r="AT62" s="15"/>
      <c r="AU62" s="15"/>
      <c r="AV62" s="15"/>
      <c r="AW62" s="15"/>
      <c r="AX62" s="15"/>
      <c r="AY62" s="15"/>
      <c r="AZ62" s="15"/>
      <c r="BA62" s="15"/>
      <c r="BB62" s="15"/>
      <c r="BC62" s="15"/>
      <c r="BD62" s="15"/>
      <c r="BE62" s="15"/>
      <c r="BF62" s="16"/>
    </row>
    <row r="63" spans="1:58" ht="12.95" customHeight="1" x14ac:dyDescent="0.2">
      <c r="A63" s="18" t="s">
        <v>391</v>
      </c>
      <c r="B63" s="19">
        <v>2</v>
      </c>
      <c r="C63" s="48">
        <v>11.076558610759401</v>
      </c>
      <c r="D63" s="174">
        <v>0.15598860448719601</v>
      </c>
      <c r="E63" s="48">
        <v>15.529484357707901</v>
      </c>
      <c r="F63" s="174">
        <v>0.47222077299805199</v>
      </c>
      <c r="G63" s="48">
        <v>11.8084400138292</v>
      </c>
      <c r="H63" s="174">
        <v>0.44508708272947101</v>
      </c>
      <c r="I63" s="48">
        <v>9.3809903684954108</v>
      </c>
      <c r="J63" s="174">
        <v>0.17635552371912699</v>
      </c>
      <c r="K63" s="48">
        <v>-6.1484939892124801</v>
      </c>
      <c r="L63" s="174">
        <v>0.50137262797401605</v>
      </c>
      <c r="M63" s="48">
        <v>39.340587850924003</v>
      </c>
      <c r="N63" s="174">
        <v>0.27259175823033599</v>
      </c>
      <c r="O63" s="48">
        <v>41.561507054687098</v>
      </c>
      <c r="P63" s="174">
        <v>0.62953041818367805</v>
      </c>
      <c r="Q63" s="48">
        <v>38.1071615066394</v>
      </c>
      <c r="R63" s="174">
        <v>0.65866939085023302</v>
      </c>
      <c r="S63" s="48">
        <v>38.919413813688401</v>
      </c>
      <c r="T63" s="174">
        <v>0.333442025411958</v>
      </c>
      <c r="U63" s="48">
        <v>-2.6420932409987699</v>
      </c>
      <c r="V63" s="174">
        <v>0.69547758942595705</v>
      </c>
      <c r="W63" s="48">
        <v>10.051422828286499</v>
      </c>
      <c r="X63" s="174">
        <v>0.15900083610335999</v>
      </c>
      <c r="Y63" s="48">
        <v>14.295643802543101</v>
      </c>
      <c r="Z63" s="174">
        <v>0.429423449435473</v>
      </c>
      <c r="AA63" s="48">
        <v>11.9432612258913</v>
      </c>
      <c r="AB63" s="174">
        <v>0.41011544789516802</v>
      </c>
      <c r="AC63" s="48">
        <v>8.5904690437550002</v>
      </c>
      <c r="AD63" s="174">
        <v>0.194815048879935</v>
      </c>
      <c r="AE63" s="48">
        <v>-5.7051747587881199</v>
      </c>
      <c r="AF63" s="174">
        <v>0.46588042339778901</v>
      </c>
      <c r="AG63" s="48">
        <v>39.5314307100302</v>
      </c>
      <c r="AH63" s="174">
        <v>0.27436632100881098</v>
      </c>
      <c r="AI63" s="48">
        <v>28.613364785061801</v>
      </c>
      <c r="AJ63" s="174">
        <v>0.56042552181830096</v>
      </c>
      <c r="AK63" s="48">
        <v>38.141137253640203</v>
      </c>
      <c r="AL63" s="174">
        <v>0.65698000406684098</v>
      </c>
      <c r="AM63" s="48">
        <v>43.109126774061203</v>
      </c>
      <c r="AN63" s="174">
        <v>0.33097365009989799</v>
      </c>
      <c r="AO63" s="48">
        <v>14.4957619889994</v>
      </c>
      <c r="AP63" s="174">
        <v>0.63587521242155498</v>
      </c>
      <c r="AQ63" s="15"/>
      <c r="AR63" s="15"/>
      <c r="AS63" s="15"/>
      <c r="AT63" s="15"/>
      <c r="AU63" s="15"/>
      <c r="AV63" s="15"/>
      <c r="AW63" s="15"/>
      <c r="AX63" s="15"/>
      <c r="AY63" s="15"/>
      <c r="AZ63" s="15"/>
      <c r="BA63" s="15"/>
      <c r="BB63" s="15"/>
      <c r="BC63" s="15"/>
      <c r="BD63" s="15"/>
      <c r="BE63" s="15"/>
      <c r="BF63" s="16"/>
    </row>
    <row r="64" spans="1:58" ht="12.95" customHeight="1" x14ac:dyDescent="0.2">
      <c r="A64" s="21" t="s">
        <v>392</v>
      </c>
      <c r="B64" s="22">
        <v>2</v>
      </c>
      <c r="C64" s="49">
        <v>12.0230968981761</v>
      </c>
      <c r="D64" s="175">
        <v>0.25914057655915701</v>
      </c>
      <c r="E64" s="49">
        <v>16.450727475498098</v>
      </c>
      <c r="F64" s="175">
        <v>0.82273021016926695</v>
      </c>
      <c r="G64" s="49">
        <v>13.615227281630601</v>
      </c>
      <c r="H64" s="175">
        <v>0.79788869402722296</v>
      </c>
      <c r="I64" s="49">
        <v>10.576872599454299</v>
      </c>
      <c r="J64" s="175">
        <v>0.29210175941188499</v>
      </c>
      <c r="K64" s="49">
        <v>-5.8738548760437999</v>
      </c>
      <c r="L64" s="175">
        <v>0.84615457036463604</v>
      </c>
      <c r="M64" s="49">
        <v>38.484574633096997</v>
      </c>
      <c r="N64" s="175">
        <v>0.38485414207020802</v>
      </c>
      <c r="O64" s="49">
        <v>41.163939017805298</v>
      </c>
      <c r="P64" s="175">
        <v>1.04697082630458</v>
      </c>
      <c r="Q64" s="49">
        <v>36.040929682078897</v>
      </c>
      <c r="R64" s="175">
        <v>0.90127617750787803</v>
      </c>
      <c r="S64" s="49">
        <v>38.509289492921603</v>
      </c>
      <c r="T64" s="175">
        <v>0.461638697274601</v>
      </c>
      <c r="U64" s="49">
        <v>-2.6546495248836299</v>
      </c>
      <c r="V64" s="175">
        <v>1.12519933440114</v>
      </c>
      <c r="W64" s="49">
        <v>10.374005795044001</v>
      </c>
      <c r="X64" s="175">
        <v>0.27298897275595702</v>
      </c>
      <c r="Y64" s="49">
        <v>15.358291640068099</v>
      </c>
      <c r="Z64" s="175">
        <v>0.78482495837967403</v>
      </c>
      <c r="AA64" s="49">
        <v>13.0090799549177</v>
      </c>
      <c r="AB64" s="175">
        <v>0.76933891354655104</v>
      </c>
      <c r="AC64" s="49">
        <v>8.5239770470767091</v>
      </c>
      <c r="AD64" s="175">
        <v>0.29887710025410602</v>
      </c>
      <c r="AE64" s="49">
        <v>-6.83431459299136</v>
      </c>
      <c r="AF64" s="175">
        <v>0.82440850368678698</v>
      </c>
      <c r="AG64" s="49">
        <v>39.118322673682897</v>
      </c>
      <c r="AH64" s="175">
        <v>0.38647394272206997</v>
      </c>
      <c r="AI64" s="49">
        <v>27.027041866628601</v>
      </c>
      <c r="AJ64" s="175">
        <v>0.91218163713451605</v>
      </c>
      <c r="AK64" s="49">
        <v>37.334763081372699</v>
      </c>
      <c r="AL64" s="175">
        <v>0.87274701577467595</v>
      </c>
      <c r="AM64" s="49">
        <v>42.389860860547401</v>
      </c>
      <c r="AN64" s="175">
        <v>0.46205809370302903</v>
      </c>
      <c r="AO64" s="49">
        <v>15.3628189939188</v>
      </c>
      <c r="AP64" s="175">
        <v>1.0036287933121699</v>
      </c>
      <c r="AQ64" s="15"/>
      <c r="AR64" s="15"/>
      <c r="AS64" s="15"/>
      <c r="AT64" s="15"/>
      <c r="AU64" s="15"/>
      <c r="AV64" s="15"/>
      <c r="AW64" s="15"/>
      <c r="AX64" s="15"/>
      <c r="AY64" s="15"/>
      <c r="AZ64" s="15"/>
      <c r="BA64" s="15"/>
      <c r="BB64" s="15"/>
      <c r="BC64" s="15"/>
      <c r="BD64" s="15"/>
      <c r="BE64" s="15"/>
      <c r="BF64" s="16"/>
    </row>
    <row r="65" spans="1:58" ht="12.95" customHeight="1" x14ac:dyDescent="0.2">
      <c r="A65" s="24" t="s">
        <v>393</v>
      </c>
      <c r="B65" s="25">
        <v>2</v>
      </c>
      <c r="C65" s="50">
        <v>14.8226888565365</v>
      </c>
      <c r="D65" s="176">
        <v>0.12780862045760399</v>
      </c>
      <c r="E65" s="50">
        <v>18.779224417232399</v>
      </c>
      <c r="F65" s="176">
        <v>0.34948299331087601</v>
      </c>
      <c r="G65" s="50">
        <v>15.473788063920599</v>
      </c>
      <c r="H65" s="176">
        <v>0.33938536530282298</v>
      </c>
      <c r="I65" s="50">
        <v>13.3971250076186</v>
      </c>
      <c r="J65" s="176">
        <v>0.15111577830016301</v>
      </c>
      <c r="K65" s="50">
        <v>-5.3820994096138799</v>
      </c>
      <c r="L65" s="176">
        <v>0.37671951385031799</v>
      </c>
      <c r="M65" s="50">
        <v>47.126787408668797</v>
      </c>
      <c r="N65" s="176">
        <v>0.19290316681668601</v>
      </c>
      <c r="O65" s="50">
        <v>47.630149698389701</v>
      </c>
      <c r="P65" s="176">
        <v>0.44383182093023399</v>
      </c>
      <c r="Q65" s="50">
        <v>45.588043152805596</v>
      </c>
      <c r="R65" s="176">
        <v>0.47593617806295102</v>
      </c>
      <c r="S65" s="50">
        <v>47.270694289122702</v>
      </c>
      <c r="T65" s="176">
        <v>0.23830281870300701</v>
      </c>
      <c r="U65" s="50">
        <v>-0.359455409266977</v>
      </c>
      <c r="V65" s="176">
        <v>0.49345386844545203</v>
      </c>
      <c r="W65" s="50">
        <v>7.8086752883433803</v>
      </c>
      <c r="X65" s="176">
        <v>0.102587000242622</v>
      </c>
      <c r="Y65" s="50">
        <v>10.807182648673001</v>
      </c>
      <c r="Z65" s="176">
        <v>0.27646338243575003</v>
      </c>
      <c r="AA65" s="50">
        <v>9.1084797635065105</v>
      </c>
      <c r="AB65" s="176">
        <v>0.26451777317542702</v>
      </c>
      <c r="AC65" s="50">
        <v>6.7719790458588003</v>
      </c>
      <c r="AD65" s="176">
        <v>0.12557711908048599</v>
      </c>
      <c r="AE65" s="50">
        <v>-4.0352036028142102</v>
      </c>
      <c r="AF65" s="176">
        <v>0.30090724337446101</v>
      </c>
      <c r="AG65" s="50">
        <v>30.2418484464513</v>
      </c>
      <c r="AH65" s="176">
        <v>0.182796880896404</v>
      </c>
      <c r="AI65" s="50">
        <v>22.783443235704901</v>
      </c>
      <c r="AJ65" s="176">
        <v>0.373767020541521</v>
      </c>
      <c r="AK65" s="50">
        <v>29.829689019767301</v>
      </c>
      <c r="AL65" s="176">
        <v>0.44140390977475902</v>
      </c>
      <c r="AM65" s="50">
        <v>32.560201657399901</v>
      </c>
      <c r="AN65" s="176">
        <v>0.22368593113783</v>
      </c>
      <c r="AO65" s="50">
        <v>9.7767584216950691</v>
      </c>
      <c r="AP65" s="176">
        <v>0.42682781744661902</v>
      </c>
      <c r="AQ65" s="15"/>
      <c r="AR65" s="15"/>
      <c r="AS65" s="15"/>
      <c r="AT65" s="15"/>
      <c r="AU65" s="15"/>
      <c r="AV65" s="15"/>
      <c r="AW65" s="15"/>
      <c r="AX65" s="15"/>
      <c r="AY65" s="15"/>
      <c r="AZ65" s="15"/>
      <c r="BA65" s="15"/>
      <c r="BB65" s="15"/>
      <c r="BC65" s="15"/>
      <c r="BD65" s="15"/>
      <c r="BE65" s="15"/>
      <c r="BF65" s="16"/>
    </row>
    <row r="66" spans="1:58" ht="12.95" customHeight="1" x14ac:dyDescent="0.2">
      <c r="A66" s="2" t="s">
        <v>394</v>
      </c>
      <c r="B66" s="12">
        <v>2</v>
      </c>
      <c r="C66" s="13">
        <v>4.74895602039377</v>
      </c>
      <c r="D66" s="173">
        <v>0.88132092520069605</v>
      </c>
      <c r="E66" s="13">
        <v>10.493569641917</v>
      </c>
      <c r="F66" s="173">
        <v>2.25959898354813</v>
      </c>
      <c r="G66" s="13">
        <v>4.8751962790933101</v>
      </c>
      <c r="H66" s="173">
        <v>2.1517856914426998</v>
      </c>
      <c r="I66" s="13">
        <v>2.1892162349449298</v>
      </c>
      <c r="J66" s="173">
        <v>0.83082179102392095</v>
      </c>
      <c r="K66" s="13">
        <v>-8.3043534069720994</v>
      </c>
      <c r="L66" s="173">
        <v>2.4615791004930201</v>
      </c>
      <c r="M66" s="13">
        <v>41.222106132044402</v>
      </c>
      <c r="N66" s="173">
        <v>2.31426713714484</v>
      </c>
      <c r="O66" s="13">
        <v>52.180369529805901</v>
      </c>
      <c r="P66" s="173">
        <v>5.8261758634712502</v>
      </c>
      <c r="Q66" s="13">
        <v>35.489457179988698</v>
      </c>
      <c r="R66" s="173">
        <v>4.1160252395583399</v>
      </c>
      <c r="S66" s="13">
        <v>37.710811824752099</v>
      </c>
      <c r="T66" s="173">
        <v>3.3502358054408199</v>
      </c>
      <c r="U66" s="13">
        <v>-14.4695577050538</v>
      </c>
      <c r="V66" s="173">
        <v>6.4615033906127399</v>
      </c>
      <c r="W66" s="13">
        <v>3.31158013431555</v>
      </c>
      <c r="X66" s="173">
        <v>0.620179921871442</v>
      </c>
      <c r="Y66" s="13">
        <v>4.6680662032228497</v>
      </c>
      <c r="Z66" s="173">
        <v>1.3587364934986701</v>
      </c>
      <c r="AA66" s="13">
        <v>3.2551641683580099</v>
      </c>
      <c r="AB66" s="173">
        <v>1.3229588178520999</v>
      </c>
      <c r="AC66" s="13">
        <v>2.8944203827256998</v>
      </c>
      <c r="AD66" s="173">
        <v>0.95743132467620395</v>
      </c>
      <c r="AE66" s="13">
        <v>-1.7736458204971499</v>
      </c>
      <c r="AF66" s="173">
        <v>1.65195860797994</v>
      </c>
      <c r="AG66" s="13">
        <v>50.717357713246301</v>
      </c>
      <c r="AH66" s="173">
        <v>2.2666538686322699</v>
      </c>
      <c r="AI66" s="13">
        <v>32.657994625054201</v>
      </c>
      <c r="AJ66" s="173">
        <v>4.5610810619625903</v>
      </c>
      <c r="AK66" s="13">
        <v>56.38018237256</v>
      </c>
      <c r="AL66" s="173">
        <v>3.6862229712619499</v>
      </c>
      <c r="AM66" s="13">
        <v>57.205551557577202</v>
      </c>
      <c r="AN66" s="173">
        <v>3.2133872314835599</v>
      </c>
      <c r="AO66" s="13">
        <v>24.547556932523001</v>
      </c>
      <c r="AP66" s="173">
        <v>5.2330733930554603</v>
      </c>
      <c r="AQ66" s="15"/>
      <c r="AR66" s="15"/>
      <c r="AS66" s="15"/>
      <c r="AT66" s="15"/>
      <c r="AU66" s="15"/>
      <c r="AV66" s="15"/>
      <c r="AW66" s="15"/>
      <c r="AX66" s="15"/>
      <c r="AY66" s="15"/>
      <c r="AZ66" s="15"/>
      <c r="BA66" s="15"/>
      <c r="BB66" s="15"/>
      <c r="BC66" s="15"/>
      <c r="BD66" s="15"/>
      <c r="BE66" s="15"/>
      <c r="BF66" s="16"/>
    </row>
    <row r="67" spans="1:58" ht="12.95" customHeight="1" x14ac:dyDescent="0.2">
      <c r="A67" s="2" t="s">
        <v>395</v>
      </c>
      <c r="B67" s="12">
        <v>2</v>
      </c>
      <c r="C67" s="13">
        <v>10.597849004189399</v>
      </c>
      <c r="D67" s="173">
        <v>1.27664320224672</v>
      </c>
      <c r="E67" s="13">
        <v>22.3082793246808</v>
      </c>
      <c r="F67" s="173">
        <v>3.2153931280140902</v>
      </c>
      <c r="G67" s="13">
        <v>6.3407169101394603</v>
      </c>
      <c r="H67" s="173">
        <v>2.6561507398019399</v>
      </c>
      <c r="I67" s="13">
        <v>7.5373620624492501</v>
      </c>
      <c r="J67" s="173">
        <v>1.53087286944917</v>
      </c>
      <c r="K67" s="13">
        <v>-14.770917262231601</v>
      </c>
      <c r="L67" s="173">
        <v>3.3621459569004499</v>
      </c>
      <c r="M67" s="13">
        <v>41.783807260384599</v>
      </c>
      <c r="N67" s="173">
        <v>2.1013445831971098</v>
      </c>
      <c r="O67" s="13">
        <v>44.683595718276202</v>
      </c>
      <c r="P67" s="173">
        <v>4.7768114955208398</v>
      </c>
      <c r="Q67" s="13">
        <v>45.671207823881403</v>
      </c>
      <c r="R67" s="173">
        <v>4.6027697011066104</v>
      </c>
      <c r="S67" s="13">
        <v>38.7723252258074</v>
      </c>
      <c r="T67" s="173">
        <v>3.6136041129947198</v>
      </c>
      <c r="U67" s="13">
        <v>-5.9112704924687396</v>
      </c>
      <c r="V67" s="173">
        <v>6.5590778873808997</v>
      </c>
      <c r="W67" s="13">
        <v>4.9139383218328598</v>
      </c>
      <c r="X67" s="173">
        <v>0.90849127296818899</v>
      </c>
      <c r="Y67" s="13">
        <v>8.9597177418857896</v>
      </c>
      <c r="Z67" s="173">
        <v>2.2166351444910002</v>
      </c>
      <c r="AA67" s="13">
        <v>4.8097887663966903</v>
      </c>
      <c r="AB67" s="173">
        <v>1.73412524237632</v>
      </c>
      <c r="AC67" s="13">
        <v>3.1360919077963398</v>
      </c>
      <c r="AD67" s="173">
        <v>1.1299626024015501</v>
      </c>
      <c r="AE67" s="13">
        <v>-5.8236258340894498</v>
      </c>
      <c r="AF67" s="173">
        <v>2.6523773737807699</v>
      </c>
      <c r="AG67" s="13">
        <v>42.704405413593101</v>
      </c>
      <c r="AH67" s="173">
        <v>2.6264177084459099</v>
      </c>
      <c r="AI67" s="13">
        <v>24.048407215157201</v>
      </c>
      <c r="AJ67" s="173">
        <v>5.0748607828532801</v>
      </c>
      <c r="AK67" s="13">
        <v>43.178286499582498</v>
      </c>
      <c r="AL67" s="173">
        <v>3.7460327545553498</v>
      </c>
      <c r="AM67" s="13">
        <v>50.554220803946997</v>
      </c>
      <c r="AN67" s="173">
        <v>3.95946825229364</v>
      </c>
      <c r="AO67" s="13">
        <v>26.505813588789799</v>
      </c>
      <c r="AP67" s="173">
        <v>6.0651234672637999</v>
      </c>
      <c r="AQ67" s="15"/>
      <c r="AR67" s="15"/>
      <c r="AS67" s="15"/>
      <c r="AT67" s="15"/>
      <c r="AU67" s="15"/>
      <c r="AV67" s="15"/>
      <c r="AW67" s="15"/>
      <c r="AX67" s="15"/>
      <c r="AY67" s="15"/>
      <c r="AZ67" s="15"/>
      <c r="BA67" s="15"/>
      <c r="BB67" s="15"/>
      <c r="BC67" s="15"/>
      <c r="BD67" s="15"/>
      <c r="BE67" s="15"/>
      <c r="BF67" s="16"/>
    </row>
    <row r="68" spans="1:58" ht="12.95" customHeight="1" x14ac:dyDescent="0.2">
      <c r="A68" s="2" t="s">
        <v>396</v>
      </c>
      <c r="B68" s="12">
        <v>2</v>
      </c>
      <c r="C68" s="13">
        <v>4.3750351952162703</v>
      </c>
      <c r="D68" s="173">
        <v>0.84462649796758704</v>
      </c>
      <c r="E68" s="13">
        <v>11.775957175771399</v>
      </c>
      <c r="F68" s="173">
        <v>3.2067578081783799</v>
      </c>
      <c r="G68" s="13">
        <v>6.9850669982690601</v>
      </c>
      <c r="H68" s="173">
        <v>2.3984041295897298</v>
      </c>
      <c r="I68" s="13">
        <v>1.71404097726392</v>
      </c>
      <c r="J68" s="173">
        <v>0.48086359335773399</v>
      </c>
      <c r="K68" s="13">
        <v>-10.0619161985075</v>
      </c>
      <c r="L68" s="173">
        <v>3.1673527487428701</v>
      </c>
      <c r="M68" s="13">
        <v>50.467857710710497</v>
      </c>
      <c r="N68" s="173">
        <v>2.2188784398283099</v>
      </c>
      <c r="O68" s="13">
        <v>58.395382086162599</v>
      </c>
      <c r="P68" s="173">
        <v>3.7752758347064801</v>
      </c>
      <c r="Q68" s="13">
        <v>47.810082621271498</v>
      </c>
      <c r="R68" s="173">
        <v>5.5215625128259598</v>
      </c>
      <c r="S68" s="13">
        <v>48.405777626574597</v>
      </c>
      <c r="T68" s="173">
        <v>2.9805235419259799</v>
      </c>
      <c r="U68" s="13">
        <v>-9.9896044595879694</v>
      </c>
      <c r="V68" s="173">
        <v>4.35491592161413</v>
      </c>
      <c r="W68" s="13">
        <v>3.3088173654289799</v>
      </c>
      <c r="X68" s="173">
        <v>0.73217494462167498</v>
      </c>
      <c r="Y68" s="13">
        <v>4.3416289143174804</v>
      </c>
      <c r="Z68" s="173">
        <v>1.6112814044202699</v>
      </c>
      <c r="AA68" s="13">
        <v>4.5600059144005201</v>
      </c>
      <c r="AB68" s="173">
        <v>1.8599683763195201</v>
      </c>
      <c r="AC68" s="13">
        <v>2.6470429810847702</v>
      </c>
      <c r="AD68" s="173">
        <v>0.81887487646366497</v>
      </c>
      <c r="AE68" s="13">
        <v>-1.69458593323271</v>
      </c>
      <c r="AF68" s="173">
        <v>1.6933259475715401</v>
      </c>
      <c r="AG68" s="13">
        <v>41.848289728644197</v>
      </c>
      <c r="AH68" s="173">
        <v>2.4180017517369001</v>
      </c>
      <c r="AI68" s="13">
        <v>25.487031823748602</v>
      </c>
      <c r="AJ68" s="173">
        <v>3.3686264280828699</v>
      </c>
      <c r="AK68" s="13">
        <v>40.644844466058899</v>
      </c>
      <c r="AL68" s="173">
        <v>5.7743921857787299</v>
      </c>
      <c r="AM68" s="13">
        <v>47.233138415076702</v>
      </c>
      <c r="AN68" s="173">
        <v>3.0941064035164398</v>
      </c>
      <c r="AO68" s="13">
        <v>21.7461065913281</v>
      </c>
      <c r="AP68" s="173">
        <v>4.27974159537664</v>
      </c>
      <c r="AQ68" s="15"/>
      <c r="AR68" s="15"/>
      <c r="AS68" s="15"/>
      <c r="AT68" s="15"/>
      <c r="AU68" s="15"/>
      <c r="AV68" s="15"/>
      <c r="AW68" s="15"/>
      <c r="AX68" s="15"/>
      <c r="AY68" s="15"/>
      <c r="AZ68" s="15"/>
      <c r="BA68" s="15"/>
      <c r="BB68" s="15"/>
      <c r="BC68" s="15"/>
      <c r="BD68" s="15"/>
      <c r="BE68" s="15"/>
      <c r="BF68" s="16"/>
    </row>
    <row r="69" spans="1:58" ht="12.95" customHeight="1" x14ac:dyDescent="0.2">
      <c r="A69" s="3" t="s">
        <v>397</v>
      </c>
      <c r="B69" s="27">
        <v>2</v>
      </c>
      <c r="C69" s="28">
        <v>10.146954061785699</v>
      </c>
      <c r="D69" s="178">
        <v>1.34464652590699</v>
      </c>
      <c r="E69" s="28">
        <v>15.122458978367799</v>
      </c>
      <c r="F69" s="178">
        <v>2.8866688965814</v>
      </c>
      <c r="G69" s="28">
        <v>10.6240848286164</v>
      </c>
      <c r="H69" s="178">
        <v>2.6943368067083902</v>
      </c>
      <c r="I69" s="28">
        <v>7.9200372608566303</v>
      </c>
      <c r="J69" s="178">
        <v>1.54204195385739</v>
      </c>
      <c r="K69" s="28">
        <v>-7.2024217175111698</v>
      </c>
      <c r="L69" s="178">
        <v>2.97552036666151</v>
      </c>
      <c r="M69" s="28">
        <v>51.766577775302203</v>
      </c>
      <c r="N69" s="178">
        <v>1.8874772638219</v>
      </c>
      <c r="O69" s="28">
        <v>54.057204813327303</v>
      </c>
      <c r="P69" s="178">
        <v>4.4841734758724598</v>
      </c>
      <c r="Q69" s="28">
        <v>47.364019862033601</v>
      </c>
      <c r="R69" s="178">
        <v>4.1997121758201201</v>
      </c>
      <c r="S69" s="28">
        <v>52.474778634159101</v>
      </c>
      <c r="T69" s="178">
        <v>3.1955848412669599</v>
      </c>
      <c r="U69" s="28">
        <v>-1.5824261791682199</v>
      </c>
      <c r="V69" s="178">
        <v>5.9071908405668898</v>
      </c>
      <c r="W69" s="28">
        <v>6.3999598577779899</v>
      </c>
      <c r="X69" s="178">
        <v>1.0198079496483701</v>
      </c>
      <c r="Y69" s="28">
        <v>8.2276243891959506</v>
      </c>
      <c r="Z69" s="178">
        <v>2.31848227857901</v>
      </c>
      <c r="AA69" s="28">
        <v>8.8913881348776709</v>
      </c>
      <c r="AB69" s="178">
        <v>2.3355895282474499</v>
      </c>
      <c r="AC69" s="28">
        <v>4.4663226508936802</v>
      </c>
      <c r="AD69" s="178">
        <v>1.1869246442432799</v>
      </c>
      <c r="AE69" s="28">
        <v>-3.76130173830227</v>
      </c>
      <c r="AF69" s="178">
        <v>2.50132842529097</v>
      </c>
      <c r="AG69" s="28">
        <v>31.686508305134101</v>
      </c>
      <c r="AH69" s="178">
        <v>1.940545594082</v>
      </c>
      <c r="AI69" s="28">
        <v>22.592711819108999</v>
      </c>
      <c r="AJ69" s="178">
        <v>3.9106192089255298</v>
      </c>
      <c r="AK69" s="28">
        <v>33.120507174472301</v>
      </c>
      <c r="AL69" s="178">
        <v>3.6268633278323601</v>
      </c>
      <c r="AM69" s="28">
        <v>35.138861454090602</v>
      </c>
      <c r="AN69" s="178">
        <v>3.0083338988264798</v>
      </c>
      <c r="AO69" s="28">
        <v>12.546149634981701</v>
      </c>
      <c r="AP69" s="178">
        <v>5.0047603192797796</v>
      </c>
      <c r="AQ69" s="30"/>
      <c r="AR69" s="30"/>
      <c r="AS69" s="30"/>
      <c r="AT69" s="30"/>
      <c r="AU69" s="30"/>
      <c r="AV69" s="30"/>
      <c r="AW69" s="30"/>
      <c r="AX69" s="30"/>
      <c r="AY69" s="30"/>
      <c r="AZ69" s="30"/>
      <c r="BA69" s="30"/>
      <c r="BB69" s="30"/>
      <c r="BC69" s="30"/>
      <c r="BD69" s="30"/>
      <c r="BE69" s="30"/>
      <c r="BF69" s="31"/>
    </row>
    <row r="70" spans="1:58" ht="12.95" customHeight="1" x14ac:dyDescent="0.2">
      <c r="A70" s="2"/>
      <c r="B70" s="32"/>
      <c r="C70" s="13" t="s">
        <v>2305</v>
      </c>
      <c r="D70" s="173" t="s">
        <v>2306</v>
      </c>
      <c r="E70" s="13" t="s">
        <v>2307</v>
      </c>
      <c r="F70" s="173" t="s">
        <v>2308</v>
      </c>
      <c r="G70" s="13" t="s">
        <v>2309</v>
      </c>
      <c r="H70" s="173" t="s">
        <v>2310</v>
      </c>
      <c r="I70" s="13" t="s">
        <v>2311</v>
      </c>
      <c r="J70" s="173" t="s">
        <v>2312</v>
      </c>
      <c r="K70" s="13" t="s">
        <v>2313</v>
      </c>
      <c r="L70" s="173" t="s">
        <v>2314</v>
      </c>
      <c r="M70" s="13" t="s">
        <v>2315</v>
      </c>
      <c r="N70" s="173" t="s">
        <v>2316</v>
      </c>
      <c r="O70" s="13" t="s">
        <v>2317</v>
      </c>
      <c r="P70" s="173" t="s">
        <v>2318</v>
      </c>
      <c r="Q70" s="13" t="s">
        <v>2319</v>
      </c>
      <c r="R70" s="173" t="s">
        <v>2320</v>
      </c>
      <c r="S70" s="13" t="s">
        <v>2321</v>
      </c>
      <c r="T70" s="173" t="s">
        <v>2322</v>
      </c>
      <c r="U70" s="13" t="s">
        <v>2323</v>
      </c>
      <c r="V70" s="173" t="s">
        <v>2324</v>
      </c>
      <c r="W70" s="13" t="s">
        <v>2325</v>
      </c>
      <c r="X70" s="173" t="s">
        <v>2326</v>
      </c>
      <c r="Y70" s="13" t="s">
        <v>2327</v>
      </c>
      <c r="Z70" s="173" t="s">
        <v>2328</v>
      </c>
      <c r="AA70" s="13" t="s">
        <v>2329</v>
      </c>
      <c r="AB70" s="173" t="s">
        <v>2330</v>
      </c>
      <c r="AC70" s="13" t="s">
        <v>2331</v>
      </c>
      <c r="AD70" s="173" t="s">
        <v>2332</v>
      </c>
      <c r="AE70" s="13" t="s">
        <v>2333</v>
      </c>
      <c r="AF70" s="173" t="s">
        <v>2334</v>
      </c>
      <c r="AG70" s="13" t="s">
        <v>2335</v>
      </c>
      <c r="AH70" s="173" t="s">
        <v>2336</v>
      </c>
      <c r="AI70" s="13" t="s">
        <v>2337</v>
      </c>
      <c r="AJ70" s="173" t="s">
        <v>2338</v>
      </c>
      <c r="AK70" s="13" t="s">
        <v>2339</v>
      </c>
      <c r="AL70" s="173" t="s">
        <v>2340</v>
      </c>
      <c r="AM70" s="13" t="s">
        <v>2341</v>
      </c>
      <c r="AN70" s="173" t="s">
        <v>2342</v>
      </c>
      <c r="AO70" s="13" t="s">
        <v>2343</v>
      </c>
      <c r="AP70" s="173" t="s">
        <v>2344</v>
      </c>
      <c r="AQ70" s="13" t="s">
        <v>2345</v>
      </c>
      <c r="AR70" s="173" t="s">
        <v>2346</v>
      </c>
      <c r="AS70" s="13" t="s">
        <v>2347</v>
      </c>
      <c r="AT70" s="173" t="s">
        <v>2348</v>
      </c>
      <c r="AU70" s="13" t="s">
        <v>2349</v>
      </c>
      <c r="AV70" s="173" t="s">
        <v>2350</v>
      </c>
      <c r="AW70" s="13" t="s">
        <v>2351</v>
      </c>
      <c r="AX70" s="173" t="s">
        <v>2352</v>
      </c>
      <c r="AY70" s="15" t="s">
        <v>2353</v>
      </c>
      <c r="AZ70" s="15" t="s">
        <v>2354</v>
      </c>
      <c r="BA70" s="15" t="s">
        <v>2355</v>
      </c>
      <c r="BB70" s="15" t="s">
        <v>2356</v>
      </c>
      <c r="BC70" s="15" t="s">
        <v>2357</v>
      </c>
      <c r="BD70" s="15" t="s">
        <v>2358</v>
      </c>
      <c r="BE70" s="15" t="s">
        <v>2359</v>
      </c>
      <c r="BF70" s="16" t="s">
        <v>2360</v>
      </c>
    </row>
    <row r="71" spans="1:58" ht="12.95" customHeight="1" x14ac:dyDescent="0.2">
      <c r="A71" s="2" t="s">
        <v>341</v>
      </c>
      <c r="B71" s="32">
        <v>1</v>
      </c>
      <c r="C71" s="13">
        <v>8.1190126572545704</v>
      </c>
      <c r="D71" s="173">
        <v>0.95492673202566802</v>
      </c>
      <c r="E71" s="13">
        <v>15.6802296658127</v>
      </c>
      <c r="F71" s="173">
        <v>2.4041948003988698</v>
      </c>
      <c r="G71" s="13">
        <v>7.8367313617918999</v>
      </c>
      <c r="H71" s="173">
        <v>1.6120932597830699</v>
      </c>
      <c r="I71" s="13">
        <v>5.3391605108289797</v>
      </c>
      <c r="J71" s="173">
        <v>1.00734465366985</v>
      </c>
      <c r="K71" s="13">
        <v>-10.341069154983799</v>
      </c>
      <c r="L71" s="173">
        <v>2.55112909492424</v>
      </c>
      <c r="M71" s="13">
        <v>51.881973646839697</v>
      </c>
      <c r="N71" s="173">
        <v>1.48290581501842</v>
      </c>
      <c r="O71" s="13">
        <v>54.179638041531398</v>
      </c>
      <c r="P71" s="173">
        <v>2.9739508491635598</v>
      </c>
      <c r="Q71" s="13">
        <v>55.131810957075601</v>
      </c>
      <c r="R71" s="173">
        <v>2.9119402849416298</v>
      </c>
      <c r="S71" s="13">
        <v>50.079625566483301</v>
      </c>
      <c r="T71" s="173">
        <v>2.0875430685499801</v>
      </c>
      <c r="U71" s="13">
        <v>-4.1000124750481204</v>
      </c>
      <c r="V71" s="173">
        <v>3.7750810381688402</v>
      </c>
      <c r="W71" s="13">
        <v>3.9820976040932301</v>
      </c>
      <c r="X71" s="173">
        <v>0.52965730932767197</v>
      </c>
      <c r="Y71" s="13">
        <v>5.6061088053752703</v>
      </c>
      <c r="Z71" s="173">
        <v>1.21509987300087</v>
      </c>
      <c r="AA71" s="13">
        <v>5.06341544417542</v>
      </c>
      <c r="AB71" s="173">
        <v>1.18346153479497</v>
      </c>
      <c r="AC71" s="13">
        <v>2.9721962830734001</v>
      </c>
      <c r="AD71" s="173">
        <v>0.61950862067497203</v>
      </c>
      <c r="AE71" s="13">
        <v>-2.63391252230188</v>
      </c>
      <c r="AF71" s="173">
        <v>1.2897703429018199</v>
      </c>
      <c r="AG71" s="13">
        <v>36.016916091812597</v>
      </c>
      <c r="AH71" s="173">
        <v>1.71503434404442</v>
      </c>
      <c r="AI71" s="13">
        <v>24.534023487280599</v>
      </c>
      <c r="AJ71" s="173">
        <v>2.5246995084774899</v>
      </c>
      <c r="AK71" s="13">
        <v>31.9680422369571</v>
      </c>
      <c r="AL71" s="173">
        <v>2.9521302766900601</v>
      </c>
      <c r="AM71" s="13">
        <v>41.6090176396144</v>
      </c>
      <c r="AN71" s="173">
        <v>2.26539099433128</v>
      </c>
      <c r="AO71" s="13">
        <v>17.074994152333801</v>
      </c>
      <c r="AP71" s="173">
        <v>3.3129053316460899</v>
      </c>
      <c r="AQ71" s="13">
        <v>3.3363459875721801</v>
      </c>
      <c r="AR71" s="173">
        <v>1.0811585816604401</v>
      </c>
      <c r="AS71" s="13">
        <v>2.4358088751153599</v>
      </c>
      <c r="AT71" s="173">
        <v>2.2520559422683499</v>
      </c>
      <c r="AU71" s="13">
        <v>1.13744062980848</v>
      </c>
      <c r="AV71" s="173">
        <v>0.68984663356292197</v>
      </c>
      <c r="AW71" s="13">
        <v>-6.9095954924960203</v>
      </c>
      <c r="AX71" s="173">
        <v>2.4148517501903002</v>
      </c>
      <c r="AY71" s="15"/>
      <c r="AZ71" s="15"/>
      <c r="BA71" s="15"/>
      <c r="BB71" s="15"/>
      <c r="BC71" s="15"/>
      <c r="BD71" s="15"/>
      <c r="BE71" s="15"/>
      <c r="BF71" s="16"/>
    </row>
    <row r="72" spans="1:58" ht="12.95" customHeight="1" x14ac:dyDescent="0.2">
      <c r="A72" s="2" t="s">
        <v>345</v>
      </c>
      <c r="B72" s="32">
        <v>1</v>
      </c>
      <c r="C72" s="13">
        <v>10.562160128592801</v>
      </c>
      <c r="D72" s="173">
        <v>0.72977719732371205</v>
      </c>
      <c r="E72" s="13">
        <v>16.825310769479302</v>
      </c>
      <c r="F72" s="173">
        <v>1.9819092179696001</v>
      </c>
      <c r="G72" s="13">
        <v>11.209533673203399</v>
      </c>
      <c r="H72" s="173">
        <v>1.5047200271852801</v>
      </c>
      <c r="I72" s="13">
        <v>8.7549379472709496</v>
      </c>
      <c r="J72" s="173">
        <v>0.74822155474256802</v>
      </c>
      <c r="K72" s="13">
        <v>-8.07037282220832</v>
      </c>
      <c r="L72" s="173">
        <v>1.99172034382326</v>
      </c>
      <c r="M72" s="13">
        <v>31.5236584212205</v>
      </c>
      <c r="N72" s="173">
        <v>1.25990836246788</v>
      </c>
      <c r="O72" s="13">
        <v>35.622626460109998</v>
      </c>
      <c r="P72" s="173">
        <v>2.61156111917128</v>
      </c>
      <c r="Q72" s="13">
        <v>29.117107962070001</v>
      </c>
      <c r="R72" s="173">
        <v>2.5250482263369198</v>
      </c>
      <c r="S72" s="13">
        <v>31.032871383050502</v>
      </c>
      <c r="T72" s="173">
        <v>1.4462493765580899</v>
      </c>
      <c r="U72" s="13">
        <v>-4.5897550770595297</v>
      </c>
      <c r="V72" s="173">
        <v>2.8078387303791601</v>
      </c>
      <c r="W72" s="13">
        <v>12.0167911360418</v>
      </c>
      <c r="X72" s="173">
        <v>0.68040372295144902</v>
      </c>
      <c r="Y72" s="13">
        <v>14.185694264611</v>
      </c>
      <c r="Z72" s="173">
        <v>1.7179305508355001</v>
      </c>
      <c r="AA72" s="13">
        <v>11.4987890389006</v>
      </c>
      <c r="AB72" s="173">
        <v>1.3510242789806799</v>
      </c>
      <c r="AC72" s="13">
        <v>11.712710401159599</v>
      </c>
      <c r="AD72" s="173">
        <v>0.77891204858310004</v>
      </c>
      <c r="AE72" s="13">
        <v>-2.4729838634513599</v>
      </c>
      <c r="AF72" s="173">
        <v>1.8904395896942701</v>
      </c>
      <c r="AG72" s="13">
        <v>45.8973903141449</v>
      </c>
      <c r="AH72" s="173">
        <v>1.2488869150014501</v>
      </c>
      <c r="AI72" s="13">
        <v>33.366368505799699</v>
      </c>
      <c r="AJ72" s="173">
        <v>2.7192618810463198</v>
      </c>
      <c r="AK72" s="13">
        <v>48.1745693258259</v>
      </c>
      <c r="AL72" s="173">
        <v>2.44145076915808</v>
      </c>
      <c r="AM72" s="13">
        <v>48.499480268518901</v>
      </c>
      <c r="AN72" s="173">
        <v>1.32031219583551</v>
      </c>
      <c r="AO72" s="13">
        <v>15.133111762719199</v>
      </c>
      <c r="AP72" s="173">
        <v>2.8385423229495301</v>
      </c>
      <c r="AQ72" s="13">
        <v>4.0496650249983102</v>
      </c>
      <c r="AR72" s="173">
        <v>0.88467906497841697</v>
      </c>
      <c r="AS72" s="13">
        <v>2.4104271806777398E-3</v>
      </c>
      <c r="AT72" s="173">
        <v>1.6081309600101701</v>
      </c>
      <c r="AU72" s="13">
        <v>5.2489826731515601</v>
      </c>
      <c r="AV72" s="173">
        <v>0.86157624792246101</v>
      </c>
      <c r="AW72" s="13">
        <v>-9.30105812533054</v>
      </c>
      <c r="AX72" s="173">
        <v>1.71021805886026</v>
      </c>
      <c r="AY72" s="15"/>
      <c r="AZ72" s="15"/>
      <c r="BA72" s="15"/>
      <c r="BB72" s="15"/>
      <c r="BC72" s="15"/>
      <c r="BD72" s="15"/>
      <c r="BE72" s="15"/>
      <c r="BF72" s="16"/>
    </row>
    <row r="73" spans="1:58" ht="12.95" customHeight="1" x14ac:dyDescent="0.2">
      <c r="A73" s="17" t="s">
        <v>347</v>
      </c>
      <c r="B73" s="32">
        <v>1</v>
      </c>
      <c r="C73" s="13">
        <v>8.8690468368619602</v>
      </c>
      <c r="D73" s="173">
        <v>0.93901294754022702</v>
      </c>
      <c r="E73" s="13">
        <v>9.3746995330218699</v>
      </c>
      <c r="F73" s="173">
        <v>1.8576488527644599</v>
      </c>
      <c r="G73" s="13">
        <v>8.3365195599635005</v>
      </c>
      <c r="H73" s="173">
        <v>1.8654347393389801</v>
      </c>
      <c r="I73" s="13">
        <v>8.8524031462892303</v>
      </c>
      <c r="J73" s="173">
        <v>1.1056207787935</v>
      </c>
      <c r="K73" s="13">
        <v>-0.522296386732647</v>
      </c>
      <c r="L73" s="173">
        <v>2.1416012882071098</v>
      </c>
      <c r="M73" s="13">
        <v>25.831298091621299</v>
      </c>
      <c r="N73" s="173">
        <v>1.7679392670063501</v>
      </c>
      <c r="O73" s="13">
        <v>27.5892780479195</v>
      </c>
      <c r="P73" s="173">
        <v>3.6747065525104499</v>
      </c>
      <c r="Q73" s="13">
        <v>21.873241863665299</v>
      </c>
      <c r="R73" s="173">
        <v>2.9983294183754001</v>
      </c>
      <c r="S73" s="13">
        <v>25.897768748793499</v>
      </c>
      <c r="T73" s="173">
        <v>1.97851870710426</v>
      </c>
      <c r="U73" s="13">
        <v>-1.6915092991260099</v>
      </c>
      <c r="V73" s="173">
        <v>3.8875290937021698</v>
      </c>
      <c r="W73" s="13">
        <v>16.823615668276101</v>
      </c>
      <c r="X73" s="173">
        <v>1.1171737515414299</v>
      </c>
      <c r="Y73" s="13">
        <v>21.0806111653662</v>
      </c>
      <c r="Z73" s="173">
        <v>3.2170620011044702</v>
      </c>
      <c r="AA73" s="13">
        <v>14.277172215511801</v>
      </c>
      <c r="AB73" s="173">
        <v>2.2329998851812101</v>
      </c>
      <c r="AC73" s="13">
        <v>16.812311361759001</v>
      </c>
      <c r="AD73" s="173">
        <v>1.3222752659277399</v>
      </c>
      <c r="AE73" s="13">
        <v>-4.2682998036072499</v>
      </c>
      <c r="AF73" s="173">
        <v>3.4035894656474799</v>
      </c>
      <c r="AG73" s="13">
        <v>48.476039403240598</v>
      </c>
      <c r="AH73" s="173">
        <v>1.57655203246722</v>
      </c>
      <c r="AI73" s="13">
        <v>41.955411253692397</v>
      </c>
      <c r="AJ73" s="173">
        <v>3.58314611440405</v>
      </c>
      <c r="AK73" s="13">
        <v>55.513066360859398</v>
      </c>
      <c r="AL73" s="173">
        <v>3.3384271481375301</v>
      </c>
      <c r="AM73" s="13">
        <v>48.437516743158298</v>
      </c>
      <c r="AN73" s="173">
        <v>1.7327397988333599</v>
      </c>
      <c r="AO73" s="13">
        <v>6.4821054894659103</v>
      </c>
      <c r="AP73" s="173">
        <v>3.8131234584308902</v>
      </c>
      <c r="AQ73" s="13">
        <v>3.2363254245870698</v>
      </c>
      <c r="AR73" s="173">
        <v>1.1615732227329201</v>
      </c>
      <c r="AS73" s="13">
        <v>-0.30527640585916799</v>
      </c>
      <c r="AT73" s="173">
        <v>2.1534872331538302</v>
      </c>
      <c r="AU73" s="13">
        <v>6.7279021474691501</v>
      </c>
      <c r="AV73" s="173">
        <v>1.4799024407160599</v>
      </c>
      <c r="AW73" s="13">
        <v>-9.6589511661970597</v>
      </c>
      <c r="AX73" s="173">
        <v>2.27997848224866</v>
      </c>
      <c r="AY73" s="15"/>
      <c r="AZ73" s="15"/>
      <c r="BA73" s="15"/>
      <c r="BB73" s="15"/>
      <c r="BC73" s="15"/>
      <c r="BD73" s="15"/>
      <c r="BE73" s="15"/>
      <c r="BF73" s="16"/>
    </row>
    <row r="74" spans="1:58" ht="12.95" customHeight="1" x14ac:dyDescent="0.2">
      <c r="A74" s="2" t="s">
        <v>348</v>
      </c>
      <c r="B74" s="32">
        <v>1</v>
      </c>
      <c r="C74" s="13">
        <v>14.1310588157378</v>
      </c>
      <c r="D74" s="173">
        <v>0.99337181553280196</v>
      </c>
      <c r="E74" s="13">
        <v>16.713374497634799</v>
      </c>
      <c r="F74" s="173">
        <v>2.2275611033080498</v>
      </c>
      <c r="G74" s="13">
        <v>11.542809248440699</v>
      </c>
      <c r="H74" s="173">
        <v>2.0240686804179</v>
      </c>
      <c r="I74" s="13">
        <v>13.8442840193857</v>
      </c>
      <c r="J74" s="173">
        <v>1.40781432071025</v>
      </c>
      <c r="K74" s="13">
        <v>-2.8690904782491198</v>
      </c>
      <c r="L74" s="173">
        <v>2.7215917008868602</v>
      </c>
      <c r="M74" s="13">
        <v>62.6630069855619</v>
      </c>
      <c r="N74" s="173">
        <v>1.4581666517605401</v>
      </c>
      <c r="O74" s="13">
        <v>59.710344319176002</v>
      </c>
      <c r="P74" s="173">
        <v>2.8179994245073701</v>
      </c>
      <c r="Q74" s="13">
        <v>62.912784022507701</v>
      </c>
      <c r="R74" s="173">
        <v>3.3828808512148099</v>
      </c>
      <c r="S74" s="13">
        <v>63.330873832174802</v>
      </c>
      <c r="T74" s="173">
        <v>2.09628279703076</v>
      </c>
      <c r="U74" s="13">
        <v>3.6205295129988002</v>
      </c>
      <c r="V74" s="173">
        <v>3.5528421580721501</v>
      </c>
      <c r="W74" s="13">
        <v>7.21268861124853</v>
      </c>
      <c r="X74" s="173">
        <v>0.70180477245526496</v>
      </c>
      <c r="Y74" s="13">
        <v>9.5783689281565501</v>
      </c>
      <c r="Z74" s="173">
        <v>2.02597474693304</v>
      </c>
      <c r="AA74" s="13">
        <v>7.9086376503114604</v>
      </c>
      <c r="AB74" s="173">
        <v>1.8241767438301599</v>
      </c>
      <c r="AC74" s="13">
        <v>6.4204655704312499</v>
      </c>
      <c r="AD74" s="173">
        <v>0.88282052169997005</v>
      </c>
      <c r="AE74" s="13">
        <v>-3.1579033577253002</v>
      </c>
      <c r="AF74" s="173">
        <v>2.23229204162562</v>
      </c>
      <c r="AG74" s="13">
        <v>15.993245587451799</v>
      </c>
      <c r="AH74" s="173">
        <v>1.01367713660403</v>
      </c>
      <c r="AI74" s="13">
        <v>13.997912255032601</v>
      </c>
      <c r="AJ74" s="173">
        <v>2.3016867917349599</v>
      </c>
      <c r="AK74" s="13">
        <v>17.6357690787402</v>
      </c>
      <c r="AL74" s="173">
        <v>2.8067043107993301</v>
      </c>
      <c r="AM74" s="13">
        <v>16.4043765780082</v>
      </c>
      <c r="AN74" s="173">
        <v>1.49398616745566</v>
      </c>
      <c r="AO74" s="13">
        <v>2.4064643229756202</v>
      </c>
      <c r="AP74" s="173">
        <v>2.7672666167142199</v>
      </c>
      <c r="AQ74" s="13">
        <v>0.78636306771898901</v>
      </c>
      <c r="AR74" s="173">
        <v>1.2926345400828101</v>
      </c>
      <c r="AS74" s="13">
        <v>4.5943868910764198</v>
      </c>
      <c r="AT74" s="173">
        <v>2.1517858908687701</v>
      </c>
      <c r="AU74" s="13">
        <v>-1.26064673777879</v>
      </c>
      <c r="AV74" s="173">
        <v>1.0008270349230799</v>
      </c>
      <c r="AW74" s="13">
        <v>-4.1201032210166204</v>
      </c>
      <c r="AX74" s="173">
        <v>1.69355098604945</v>
      </c>
      <c r="AY74" s="15"/>
      <c r="AZ74" s="15"/>
      <c r="BA74" s="15"/>
      <c r="BB74" s="15"/>
      <c r="BC74" s="15"/>
      <c r="BD74" s="15"/>
      <c r="BE74" s="15"/>
      <c r="BF74" s="16"/>
    </row>
    <row r="75" spans="1:58" ht="12.95" customHeight="1" x14ac:dyDescent="0.2">
      <c r="A75" s="2" t="s">
        <v>359</v>
      </c>
      <c r="B75" s="32">
        <v>1</v>
      </c>
      <c r="C75" s="13">
        <v>10.2767884067566</v>
      </c>
      <c r="D75" s="173">
        <v>0.993194886894887</v>
      </c>
      <c r="E75" s="13">
        <v>9.5981128457722207</v>
      </c>
      <c r="F75" s="173">
        <v>2.5927369122610302</v>
      </c>
      <c r="G75" s="13">
        <v>9.6390288603303507</v>
      </c>
      <c r="H75" s="173">
        <v>1.8961773742483199</v>
      </c>
      <c r="I75" s="13">
        <v>10.6437314115846</v>
      </c>
      <c r="J75" s="173">
        <v>1.30298621067709</v>
      </c>
      <c r="K75" s="13">
        <v>1.04561856581237</v>
      </c>
      <c r="L75" s="173">
        <v>2.9477645973766302</v>
      </c>
      <c r="M75" s="13">
        <v>18.92391465331</v>
      </c>
      <c r="N75" s="173">
        <v>1.4124165877497501</v>
      </c>
      <c r="O75" s="13">
        <v>31.223586623945199</v>
      </c>
      <c r="P75" s="173">
        <v>5.1202318677325298</v>
      </c>
      <c r="Q75" s="13">
        <v>17.319795029920499</v>
      </c>
      <c r="R75" s="173">
        <v>3.1601327378802502</v>
      </c>
      <c r="S75" s="13">
        <v>16.4802316946441</v>
      </c>
      <c r="T75" s="173">
        <v>1.4561533769719901</v>
      </c>
      <c r="U75" s="13">
        <v>-14.7433549293012</v>
      </c>
      <c r="V75" s="173">
        <v>5.2879453938787</v>
      </c>
      <c r="W75" s="13">
        <v>24.766244782006599</v>
      </c>
      <c r="X75" s="173">
        <v>1.6390571241805201</v>
      </c>
      <c r="Y75" s="13">
        <v>33.225783094126399</v>
      </c>
      <c r="Z75" s="173">
        <v>4.5571518137451603</v>
      </c>
      <c r="AA75" s="13">
        <v>23.380847716203299</v>
      </c>
      <c r="AB75" s="173">
        <v>3.9200344432176899</v>
      </c>
      <c r="AC75" s="13">
        <v>23.490173532975401</v>
      </c>
      <c r="AD75" s="173">
        <v>1.89347933436261</v>
      </c>
      <c r="AE75" s="13">
        <v>-9.7356095611509392</v>
      </c>
      <c r="AF75" s="173">
        <v>5.0446401411498103</v>
      </c>
      <c r="AG75" s="13">
        <v>46.033052157926697</v>
      </c>
      <c r="AH75" s="173">
        <v>1.8159611104089901</v>
      </c>
      <c r="AI75" s="13">
        <v>25.952517436156199</v>
      </c>
      <c r="AJ75" s="173">
        <v>3.9745241910485598</v>
      </c>
      <c r="AK75" s="13">
        <v>49.660328393545797</v>
      </c>
      <c r="AL75" s="173">
        <v>4.6276803502767603</v>
      </c>
      <c r="AM75" s="13">
        <v>49.385863360795902</v>
      </c>
      <c r="AN75" s="173">
        <v>2.18470957909852</v>
      </c>
      <c r="AO75" s="13">
        <v>23.433345924639699</v>
      </c>
      <c r="AP75" s="173">
        <v>4.6428303979030003</v>
      </c>
      <c r="AQ75" s="13">
        <v>5.43781457208582</v>
      </c>
      <c r="AR75" s="173">
        <v>1.1498342908768999</v>
      </c>
      <c r="AS75" s="13">
        <v>0.19548072954200199</v>
      </c>
      <c r="AT75" s="173">
        <v>1.7851791826346299</v>
      </c>
      <c r="AU75" s="13">
        <v>12.7701791309327</v>
      </c>
      <c r="AV75" s="173">
        <v>1.9103367939965601</v>
      </c>
      <c r="AW75" s="13">
        <v>-18.4034744325605</v>
      </c>
      <c r="AX75" s="173">
        <v>2.2581039337730302</v>
      </c>
      <c r="AY75" s="15"/>
      <c r="AZ75" s="15"/>
      <c r="BA75" s="15"/>
      <c r="BB75" s="15"/>
      <c r="BC75" s="15"/>
      <c r="BD75" s="15"/>
      <c r="BE75" s="15"/>
      <c r="BF75" s="16"/>
    </row>
    <row r="76" spans="1:58" ht="12.95" customHeight="1" x14ac:dyDescent="0.2">
      <c r="A76" s="2" t="s">
        <v>364</v>
      </c>
      <c r="B76" s="32">
        <v>1</v>
      </c>
      <c r="C76" s="13">
        <v>32.874136550040603</v>
      </c>
      <c r="D76" s="173">
        <v>1.1300879729952</v>
      </c>
      <c r="E76" s="13">
        <v>51.492014053632502</v>
      </c>
      <c r="F76" s="173">
        <v>2.6402205905821701</v>
      </c>
      <c r="G76" s="13">
        <v>35.580986718631799</v>
      </c>
      <c r="H76" s="173">
        <v>2.65917837938489</v>
      </c>
      <c r="I76" s="13">
        <v>25.426742261554601</v>
      </c>
      <c r="J76" s="173">
        <v>1.4506618370892099</v>
      </c>
      <c r="K76" s="13">
        <v>-26.065271792077901</v>
      </c>
      <c r="L76" s="173">
        <v>3.0852830366751198</v>
      </c>
      <c r="M76" s="13">
        <v>20.508388257789001</v>
      </c>
      <c r="N76" s="173">
        <v>1.0244717138342401</v>
      </c>
      <c r="O76" s="13">
        <v>21.802188559803401</v>
      </c>
      <c r="P76" s="173">
        <v>2.5071414803759899</v>
      </c>
      <c r="Q76" s="13">
        <v>21.903902965989602</v>
      </c>
      <c r="R76" s="173">
        <v>2.3421453198898399</v>
      </c>
      <c r="S76" s="13">
        <v>19.726915772682101</v>
      </c>
      <c r="T76" s="173">
        <v>1.34954059567492</v>
      </c>
      <c r="U76" s="13">
        <v>-2.0752727871213401</v>
      </c>
      <c r="V76" s="173">
        <v>2.9294695166324298</v>
      </c>
      <c r="W76" s="13">
        <v>18.720917789410102</v>
      </c>
      <c r="X76" s="173">
        <v>1.05523096987334</v>
      </c>
      <c r="Y76" s="13">
        <v>13.0568675208927</v>
      </c>
      <c r="Z76" s="173">
        <v>1.86204654853519</v>
      </c>
      <c r="AA76" s="13">
        <v>20.452262044651999</v>
      </c>
      <c r="AB76" s="173">
        <v>2.4085619294260998</v>
      </c>
      <c r="AC76" s="13">
        <v>20.295666740003799</v>
      </c>
      <c r="AD76" s="173">
        <v>1.3465577824120201</v>
      </c>
      <c r="AE76" s="13">
        <v>7.2387992191111001</v>
      </c>
      <c r="AF76" s="173">
        <v>2.2588901411066802</v>
      </c>
      <c r="AG76" s="13">
        <v>27.896557402760301</v>
      </c>
      <c r="AH76" s="173">
        <v>1.1980463956246701</v>
      </c>
      <c r="AI76" s="13">
        <v>13.6489298656714</v>
      </c>
      <c r="AJ76" s="173">
        <v>1.8312944262858699</v>
      </c>
      <c r="AK76" s="13">
        <v>22.062848270726601</v>
      </c>
      <c r="AL76" s="173">
        <v>2.2004664277670298</v>
      </c>
      <c r="AM76" s="13">
        <v>34.550675225759498</v>
      </c>
      <c r="AN76" s="173">
        <v>1.66034967947677</v>
      </c>
      <c r="AO76" s="13">
        <v>20.9017453600881</v>
      </c>
      <c r="AP76" s="173">
        <v>2.4175404836047001</v>
      </c>
      <c r="AQ76" s="13">
        <v>12.859857056852</v>
      </c>
      <c r="AR76" s="173">
        <v>1.42076326141322</v>
      </c>
      <c r="AS76" s="13">
        <v>4.8713857816492698</v>
      </c>
      <c r="AT76" s="173">
        <v>1.2944393804940899</v>
      </c>
      <c r="AU76" s="13">
        <v>-2.3517366152335102</v>
      </c>
      <c r="AV76" s="173">
        <v>1.4208959927586</v>
      </c>
      <c r="AW76" s="13">
        <v>-15.3795062232678</v>
      </c>
      <c r="AX76" s="173">
        <v>1.59626329571365</v>
      </c>
      <c r="AY76" s="15"/>
      <c r="AZ76" s="15"/>
      <c r="BA76" s="15"/>
      <c r="BB76" s="15"/>
      <c r="BC76" s="15"/>
      <c r="BD76" s="15"/>
      <c r="BE76" s="15"/>
      <c r="BF76" s="16"/>
    </row>
    <row r="77" spans="1:58" ht="12.95" customHeight="1" x14ac:dyDescent="0.2">
      <c r="A77" s="2" t="s">
        <v>366</v>
      </c>
      <c r="B77" s="32">
        <v>1</v>
      </c>
      <c r="C77" s="13">
        <v>43.681519807486403</v>
      </c>
      <c r="D77" s="173">
        <v>1.3617761213236901</v>
      </c>
      <c r="E77" s="13">
        <v>47.814756498437902</v>
      </c>
      <c r="F77" s="173">
        <v>3.3560205694695799</v>
      </c>
      <c r="G77" s="13">
        <v>36.9437041783411</v>
      </c>
      <c r="H77" s="173">
        <v>3.0377508472408299</v>
      </c>
      <c r="I77" s="13">
        <v>44.320548053711498</v>
      </c>
      <c r="J77" s="173">
        <v>1.60046616486392</v>
      </c>
      <c r="K77" s="13">
        <v>-3.4942084447263699</v>
      </c>
      <c r="L77" s="173">
        <v>3.6729717540536599</v>
      </c>
      <c r="M77" s="13">
        <v>38.597746637158302</v>
      </c>
      <c r="N77" s="173">
        <v>1.2845730060354501</v>
      </c>
      <c r="O77" s="13">
        <v>34.503980736844298</v>
      </c>
      <c r="P77" s="173">
        <v>3.22126829193415</v>
      </c>
      <c r="Q77" s="13">
        <v>40.043176662707197</v>
      </c>
      <c r="R77" s="173">
        <v>2.4848395460993302</v>
      </c>
      <c r="S77" s="13">
        <v>39.070940885612004</v>
      </c>
      <c r="T77" s="173">
        <v>1.7396345370536701</v>
      </c>
      <c r="U77" s="13">
        <v>4.5669601487677101</v>
      </c>
      <c r="V77" s="173">
        <v>3.86154653924102</v>
      </c>
      <c r="W77" s="13">
        <v>8.4920025190146404</v>
      </c>
      <c r="X77" s="173">
        <v>0.73258996548437905</v>
      </c>
      <c r="Y77" s="13">
        <v>11.1558079065633</v>
      </c>
      <c r="Z77" s="173">
        <v>2.2199261001964401</v>
      </c>
      <c r="AA77" s="13">
        <v>10.5094334317295</v>
      </c>
      <c r="AB77" s="173">
        <v>1.9750190124226099</v>
      </c>
      <c r="AC77" s="13">
        <v>7.6112580697311003</v>
      </c>
      <c r="AD77" s="173">
        <v>0.867582637322872</v>
      </c>
      <c r="AE77" s="13">
        <v>-3.5445498368321999</v>
      </c>
      <c r="AF77" s="173">
        <v>2.38357199606105</v>
      </c>
      <c r="AG77" s="13">
        <v>9.2287310363407098</v>
      </c>
      <c r="AH77" s="173">
        <v>0.77099697043396298</v>
      </c>
      <c r="AI77" s="13">
        <v>6.5254548581544798</v>
      </c>
      <c r="AJ77" s="173">
        <v>2.0188570085526401</v>
      </c>
      <c r="AK77" s="13">
        <v>12.503685727222299</v>
      </c>
      <c r="AL77" s="173">
        <v>1.9319956021081699</v>
      </c>
      <c r="AM77" s="13">
        <v>8.9972529909453307</v>
      </c>
      <c r="AN77" s="173">
        <v>0.90505303581084096</v>
      </c>
      <c r="AO77" s="13">
        <v>2.47179813279085</v>
      </c>
      <c r="AP77" s="173">
        <v>2.2836465468050902</v>
      </c>
      <c r="AQ77" s="13">
        <v>13.0818229222591</v>
      </c>
      <c r="AR77" s="173">
        <v>1.7368154696239899</v>
      </c>
      <c r="AS77" s="13">
        <v>0.93693883747391005</v>
      </c>
      <c r="AT77" s="173">
        <v>1.7743265788555</v>
      </c>
      <c r="AU77" s="13">
        <v>-3.7445459414713702</v>
      </c>
      <c r="AV77" s="173">
        <v>1.0774584437813399</v>
      </c>
      <c r="AW77" s="13">
        <v>-10.274215818261601</v>
      </c>
      <c r="AX77" s="173">
        <v>1.2521553093170299</v>
      </c>
      <c r="AY77" s="15"/>
      <c r="AZ77" s="15"/>
      <c r="BA77" s="15"/>
      <c r="BB77" s="15"/>
      <c r="BC77" s="15"/>
      <c r="BD77" s="15"/>
      <c r="BE77" s="15"/>
      <c r="BF77" s="16"/>
    </row>
    <row r="78" spans="1:58" ht="12.95" customHeight="1" x14ac:dyDescent="0.2">
      <c r="A78" s="2" t="s">
        <v>372</v>
      </c>
      <c r="B78" s="32">
        <v>1</v>
      </c>
      <c r="C78" s="13">
        <v>21.391075277524099</v>
      </c>
      <c r="D78" s="173">
        <v>1.08556052589367</v>
      </c>
      <c r="E78" s="13">
        <v>21.139687412049099</v>
      </c>
      <c r="F78" s="173">
        <v>2.0346326315245302</v>
      </c>
      <c r="G78" s="13">
        <v>20.378679562488301</v>
      </c>
      <c r="H78" s="173">
        <v>2.1812393093996998</v>
      </c>
      <c r="I78" s="13">
        <v>21.877654379564799</v>
      </c>
      <c r="J78" s="173">
        <v>1.67675973506094</v>
      </c>
      <c r="K78" s="13">
        <v>0.73796696751566104</v>
      </c>
      <c r="L78" s="173">
        <v>2.6957281607626098</v>
      </c>
      <c r="M78" s="13">
        <v>49.853927585851999</v>
      </c>
      <c r="N78" s="173">
        <v>1.5206692044769199</v>
      </c>
      <c r="O78" s="13">
        <v>55.810532320581999</v>
      </c>
      <c r="P78" s="173">
        <v>2.4851476518140001</v>
      </c>
      <c r="Q78" s="13">
        <v>48.821413504524898</v>
      </c>
      <c r="R78" s="173">
        <v>2.8167931023418902</v>
      </c>
      <c r="S78" s="13">
        <v>46.774945443268003</v>
      </c>
      <c r="T78" s="173">
        <v>1.8787751255437899</v>
      </c>
      <c r="U78" s="13">
        <v>-9.03558687731398</v>
      </c>
      <c r="V78" s="173">
        <v>2.7443667059383601</v>
      </c>
      <c r="W78" s="13">
        <v>11.9556846526591</v>
      </c>
      <c r="X78" s="173">
        <v>0.88952385485321395</v>
      </c>
      <c r="Y78" s="13">
        <v>10.2570719866319</v>
      </c>
      <c r="Z78" s="173">
        <v>1.6266157769713301</v>
      </c>
      <c r="AA78" s="13">
        <v>14.141330509262</v>
      </c>
      <c r="AB78" s="173">
        <v>1.75429070378269</v>
      </c>
      <c r="AC78" s="13">
        <v>11.8376797349855</v>
      </c>
      <c r="AD78" s="173">
        <v>1.1350296886965801</v>
      </c>
      <c r="AE78" s="13">
        <v>1.5806077483536101</v>
      </c>
      <c r="AF78" s="173">
        <v>1.90420840456292</v>
      </c>
      <c r="AG78" s="13">
        <v>16.799312483964801</v>
      </c>
      <c r="AH78" s="173">
        <v>1.1680147165399399</v>
      </c>
      <c r="AI78" s="13">
        <v>12.792708280736999</v>
      </c>
      <c r="AJ78" s="173">
        <v>1.66941408780631</v>
      </c>
      <c r="AK78" s="13">
        <v>16.6585764237247</v>
      </c>
      <c r="AL78" s="173">
        <v>2.01730052386179</v>
      </c>
      <c r="AM78" s="13">
        <v>19.509720442181699</v>
      </c>
      <c r="AN78" s="173">
        <v>1.7252304391017199</v>
      </c>
      <c r="AO78" s="13">
        <v>6.7170121614446998</v>
      </c>
      <c r="AP78" s="173">
        <v>2.34807475849601</v>
      </c>
      <c r="AQ78" s="13">
        <v>-0.80999590650417397</v>
      </c>
      <c r="AR78" s="173">
        <v>1.5334684313236799</v>
      </c>
      <c r="AS78" s="13">
        <v>2.3360481484707698</v>
      </c>
      <c r="AT78" s="173">
        <v>2.0284848667445901</v>
      </c>
      <c r="AU78" s="13">
        <v>1.7707979634251201</v>
      </c>
      <c r="AV78" s="173">
        <v>1.0044490876173799</v>
      </c>
      <c r="AW78" s="13">
        <v>-3.2968502053917201</v>
      </c>
      <c r="AX78" s="173">
        <v>1.63776644977546</v>
      </c>
      <c r="AY78" s="15"/>
      <c r="AZ78" s="15"/>
      <c r="BA78" s="15"/>
      <c r="BB78" s="15"/>
      <c r="BC78" s="15"/>
      <c r="BD78" s="15"/>
      <c r="BE78" s="15"/>
      <c r="BF78" s="16"/>
    </row>
    <row r="79" spans="1:58" ht="12.95" customHeight="1" x14ac:dyDescent="0.2">
      <c r="A79" s="2" t="s">
        <v>377</v>
      </c>
      <c r="B79" s="32">
        <v>1</v>
      </c>
      <c r="C79" s="13">
        <v>18.0682073412158</v>
      </c>
      <c r="D79" s="173">
        <v>0.80901170967047098</v>
      </c>
      <c r="E79" s="13">
        <v>24.0343965240648</v>
      </c>
      <c r="F79" s="173">
        <v>2.91837525753968</v>
      </c>
      <c r="G79" s="13">
        <v>16.695116445709601</v>
      </c>
      <c r="H79" s="173">
        <v>2.4178456851835901</v>
      </c>
      <c r="I79" s="13">
        <v>17.0900416413035</v>
      </c>
      <c r="J79" s="173">
        <v>0.96950693586819803</v>
      </c>
      <c r="K79" s="13">
        <v>-6.9443548827612496</v>
      </c>
      <c r="L79" s="173">
        <v>3.1070721558797598</v>
      </c>
      <c r="M79" s="13">
        <v>74.034112521579999</v>
      </c>
      <c r="N79" s="173">
        <v>0.939343085949082</v>
      </c>
      <c r="O79" s="13">
        <v>69.694214921690303</v>
      </c>
      <c r="P79" s="173">
        <v>3.0505992298599698</v>
      </c>
      <c r="Q79" s="13">
        <v>76.290145026295406</v>
      </c>
      <c r="R79" s="173">
        <v>2.9468074701167701</v>
      </c>
      <c r="S79" s="13">
        <v>74.644462467329902</v>
      </c>
      <c r="T79" s="173">
        <v>1.1116852870565399</v>
      </c>
      <c r="U79" s="13">
        <v>4.9502475456395798</v>
      </c>
      <c r="V79" s="173">
        <v>3.3096407695263501</v>
      </c>
      <c r="W79" s="13">
        <v>1.7056359500648699</v>
      </c>
      <c r="X79" s="173">
        <v>0.33788878165234698</v>
      </c>
      <c r="Y79" s="13">
        <v>2.1743550506084399</v>
      </c>
      <c r="Z79" s="173">
        <v>1.0346833771983099</v>
      </c>
      <c r="AA79" s="13">
        <v>1.7142386560612199</v>
      </c>
      <c r="AB79" s="173">
        <v>0.909798590280264</v>
      </c>
      <c r="AC79" s="13">
        <v>1.53385156500164</v>
      </c>
      <c r="AD79" s="173">
        <v>0.40609558994091599</v>
      </c>
      <c r="AE79" s="13">
        <v>-0.64050348560679304</v>
      </c>
      <c r="AF79" s="173">
        <v>1.10922246716079</v>
      </c>
      <c r="AG79" s="13">
        <v>6.1920441871393397</v>
      </c>
      <c r="AH79" s="173">
        <v>0.57677205357628603</v>
      </c>
      <c r="AI79" s="13">
        <v>4.09703350363651</v>
      </c>
      <c r="AJ79" s="173">
        <v>1.12598734955244</v>
      </c>
      <c r="AK79" s="13">
        <v>5.30049987193373</v>
      </c>
      <c r="AL79" s="173">
        <v>1.2697833415733699</v>
      </c>
      <c r="AM79" s="13">
        <v>6.7316443263649601</v>
      </c>
      <c r="AN79" s="173">
        <v>0.76152569447945695</v>
      </c>
      <c r="AO79" s="13">
        <v>2.6346108227284502</v>
      </c>
      <c r="AP79" s="173">
        <v>1.3727778572820899</v>
      </c>
      <c r="AQ79" s="13">
        <v>0.78089493787916497</v>
      </c>
      <c r="AR79" s="173">
        <v>1.4318587789905799</v>
      </c>
      <c r="AS79" s="13">
        <v>1.38988535543824</v>
      </c>
      <c r="AT79" s="173">
        <v>1.55776339168689</v>
      </c>
      <c r="AU79" s="13">
        <v>-1.5963607921441799E-2</v>
      </c>
      <c r="AV79" s="173">
        <v>0.46792304770108301</v>
      </c>
      <c r="AW79" s="13">
        <v>-2.1548166853959598</v>
      </c>
      <c r="AX79" s="173">
        <v>0.86990400213047303</v>
      </c>
      <c r="AY79" s="15"/>
      <c r="AZ79" s="15"/>
      <c r="BA79" s="15"/>
      <c r="BB79" s="15"/>
      <c r="BC79" s="15"/>
      <c r="BD79" s="15"/>
      <c r="BE79" s="15"/>
      <c r="BF79" s="16"/>
    </row>
    <row r="80" spans="1:58" ht="12.95" customHeight="1" x14ac:dyDescent="0.2">
      <c r="A80" s="2" t="s">
        <v>382</v>
      </c>
      <c r="B80" s="32">
        <v>1</v>
      </c>
      <c r="C80" s="13">
        <v>12.2316042278543</v>
      </c>
      <c r="D80" s="173">
        <v>0.76048112639283405</v>
      </c>
      <c r="E80" s="13">
        <v>15.977344287031199</v>
      </c>
      <c r="F80" s="173">
        <v>2.1768181665069801</v>
      </c>
      <c r="G80" s="13">
        <v>12.721992264143299</v>
      </c>
      <c r="H80" s="173">
        <v>1.99715693606568</v>
      </c>
      <c r="I80" s="13">
        <v>11.2074876188495</v>
      </c>
      <c r="J80" s="173">
        <v>0.85955007889686996</v>
      </c>
      <c r="K80" s="13">
        <v>-4.7698566681816201</v>
      </c>
      <c r="L80" s="173">
        <v>2.43498964627029</v>
      </c>
      <c r="M80" s="13">
        <v>34.110631171845597</v>
      </c>
      <c r="N80" s="173">
        <v>1.08454235599731</v>
      </c>
      <c r="O80" s="13">
        <v>31.1192913693097</v>
      </c>
      <c r="P80" s="173">
        <v>2.3829002862558402</v>
      </c>
      <c r="Q80" s="13">
        <v>31.502588051434</v>
      </c>
      <c r="R80" s="173">
        <v>2.8185442019629598</v>
      </c>
      <c r="S80" s="13">
        <v>35.217271473601699</v>
      </c>
      <c r="T80" s="173">
        <v>1.39388501705849</v>
      </c>
      <c r="U80" s="13">
        <v>4.0979801042920299</v>
      </c>
      <c r="V80" s="173">
        <v>2.76966970000705</v>
      </c>
      <c r="W80" s="13">
        <v>11.8527378533721</v>
      </c>
      <c r="X80" s="173">
        <v>0.760711707645229</v>
      </c>
      <c r="Y80" s="13">
        <v>18.089986142039901</v>
      </c>
      <c r="Z80" s="173">
        <v>1.53697674676296</v>
      </c>
      <c r="AA80" s="13">
        <v>15.2462186779672</v>
      </c>
      <c r="AB80" s="173">
        <v>2.5249308235933601</v>
      </c>
      <c r="AC80" s="13">
        <v>9.8732511792166004</v>
      </c>
      <c r="AD80" s="173">
        <v>0.92697988991940095</v>
      </c>
      <c r="AE80" s="13">
        <v>-8.2167349628233399</v>
      </c>
      <c r="AF80" s="173">
        <v>1.7986720218094201</v>
      </c>
      <c r="AG80" s="13">
        <v>41.805026746928</v>
      </c>
      <c r="AH80" s="173">
        <v>1.08555274308085</v>
      </c>
      <c r="AI80" s="13">
        <v>34.813378201619201</v>
      </c>
      <c r="AJ80" s="173">
        <v>2.4659658229793502</v>
      </c>
      <c r="AK80" s="13">
        <v>40.529201006455501</v>
      </c>
      <c r="AL80" s="173">
        <v>3.2106718674227701</v>
      </c>
      <c r="AM80" s="13">
        <v>43.701989728332201</v>
      </c>
      <c r="AN80" s="173">
        <v>1.33064104546905</v>
      </c>
      <c r="AO80" s="13">
        <v>8.8886115267129497</v>
      </c>
      <c r="AP80" s="173">
        <v>2.89864723906445</v>
      </c>
      <c r="AQ80" s="13">
        <v>2.6752542271542898</v>
      </c>
      <c r="AR80" s="173">
        <v>1.0995490084500701</v>
      </c>
      <c r="AS80" s="13">
        <v>6.3632771372024601</v>
      </c>
      <c r="AT80" s="173">
        <v>1.7060622386803601</v>
      </c>
      <c r="AU80" s="13">
        <v>-3.2454707752068299</v>
      </c>
      <c r="AV80" s="173">
        <v>1.2147882642538399</v>
      </c>
      <c r="AW80" s="13">
        <v>-5.7930605891499303</v>
      </c>
      <c r="AX80" s="173">
        <v>1.81133345021223</v>
      </c>
      <c r="AY80" s="15"/>
      <c r="AZ80" s="15"/>
      <c r="BA80" s="15"/>
      <c r="BB80" s="15"/>
      <c r="BC80" s="15"/>
      <c r="BD80" s="15"/>
      <c r="BE80" s="15"/>
      <c r="BF80" s="16"/>
    </row>
    <row r="81" spans="1:58" ht="12.95" customHeight="1" x14ac:dyDescent="0.2">
      <c r="A81" s="2" t="s">
        <v>384</v>
      </c>
      <c r="B81" s="32">
        <v>1</v>
      </c>
      <c r="C81" s="13">
        <v>9.4946572387028407</v>
      </c>
      <c r="D81" s="173">
        <v>0.64475812662180898</v>
      </c>
      <c r="E81" s="13">
        <v>15.549394287308001</v>
      </c>
      <c r="F81" s="173">
        <v>2.1879406652909301</v>
      </c>
      <c r="G81" s="13">
        <v>8.2877527518314302</v>
      </c>
      <c r="H81" s="173">
        <v>1.5132701725918301</v>
      </c>
      <c r="I81" s="13">
        <v>8.14767573436521</v>
      </c>
      <c r="J81" s="173">
        <v>0.859657689551104</v>
      </c>
      <c r="K81" s="13">
        <v>-7.4017185529427696</v>
      </c>
      <c r="L81" s="173">
        <v>2.54048588726425</v>
      </c>
      <c r="M81" s="13">
        <v>48.145430378868902</v>
      </c>
      <c r="N81" s="173">
        <v>1.0403699636532799</v>
      </c>
      <c r="O81" s="13">
        <v>47.507380613251598</v>
      </c>
      <c r="P81" s="173">
        <v>3.09332896962691</v>
      </c>
      <c r="Q81" s="13">
        <v>43.716077243002204</v>
      </c>
      <c r="R81" s="173">
        <v>2.4454535479886301</v>
      </c>
      <c r="S81" s="13">
        <v>49.227150169658003</v>
      </c>
      <c r="T81" s="173">
        <v>1.2589318593945</v>
      </c>
      <c r="U81" s="13">
        <v>1.71976955640634</v>
      </c>
      <c r="V81" s="173">
        <v>3.1846456642975198</v>
      </c>
      <c r="W81" s="13">
        <v>9.0558626648896592</v>
      </c>
      <c r="X81" s="173">
        <v>0.66834213344558502</v>
      </c>
      <c r="Y81" s="13">
        <v>11.211182502784901</v>
      </c>
      <c r="Z81" s="173">
        <v>1.72080380020346</v>
      </c>
      <c r="AA81" s="13">
        <v>12.916479150562401</v>
      </c>
      <c r="AB81" s="173">
        <v>2.0726321599558499</v>
      </c>
      <c r="AC81" s="13">
        <v>7.5513479635958598</v>
      </c>
      <c r="AD81" s="173">
        <v>0.70353906791493004</v>
      </c>
      <c r="AE81" s="13">
        <v>-3.6598345391890099</v>
      </c>
      <c r="AF81" s="173">
        <v>1.77109119037936</v>
      </c>
      <c r="AG81" s="13">
        <v>33.304049717538597</v>
      </c>
      <c r="AH81" s="173">
        <v>1.0820459387789501</v>
      </c>
      <c r="AI81" s="13">
        <v>25.7320425966555</v>
      </c>
      <c r="AJ81" s="173">
        <v>2.11175143354094</v>
      </c>
      <c r="AK81" s="13">
        <v>35.079690854603903</v>
      </c>
      <c r="AL81" s="173">
        <v>2.6427263197870201</v>
      </c>
      <c r="AM81" s="13">
        <v>35.073826132381001</v>
      </c>
      <c r="AN81" s="173">
        <v>1.3073719955554099</v>
      </c>
      <c r="AO81" s="13">
        <v>9.3417835357254297</v>
      </c>
      <c r="AP81" s="173">
        <v>2.5227039899956099</v>
      </c>
      <c r="AQ81" s="13">
        <v>0.27247578026031</v>
      </c>
      <c r="AR81" s="173">
        <v>0.86684697046054204</v>
      </c>
      <c r="AS81" s="13">
        <v>9.3491960477341305</v>
      </c>
      <c r="AT81" s="173">
        <v>1.47661263517248</v>
      </c>
      <c r="AU81" s="13">
        <v>-2.8668746772657201</v>
      </c>
      <c r="AV81" s="173">
        <v>0.95693644796398902</v>
      </c>
      <c r="AW81" s="13">
        <v>-6.7547971507286997</v>
      </c>
      <c r="AX81" s="173">
        <v>1.57756155668341</v>
      </c>
      <c r="AY81" s="15"/>
      <c r="AZ81" s="15"/>
      <c r="BA81" s="15"/>
      <c r="BB81" s="15"/>
      <c r="BC81" s="15"/>
      <c r="BD81" s="15"/>
      <c r="BE81" s="15"/>
      <c r="BF81" s="16"/>
    </row>
    <row r="82" spans="1:58" ht="12.95" customHeight="1" x14ac:dyDescent="0.2">
      <c r="A82" s="2" t="s">
        <v>386</v>
      </c>
      <c r="B82" s="32">
        <v>1</v>
      </c>
      <c r="C82" s="13">
        <v>6.17328915627097</v>
      </c>
      <c r="D82" s="173">
        <v>0.60314632044811001</v>
      </c>
      <c r="E82" s="13">
        <v>10.650707219736001</v>
      </c>
      <c r="F82" s="173">
        <v>2.5404201389963599</v>
      </c>
      <c r="G82" s="13">
        <v>6.6479560594945903</v>
      </c>
      <c r="H82" s="173">
        <v>1.29157733252296</v>
      </c>
      <c r="I82" s="13">
        <v>5.2047195381511404</v>
      </c>
      <c r="J82" s="173">
        <v>0.63160841054842198</v>
      </c>
      <c r="K82" s="13">
        <v>-5.4459876815848096</v>
      </c>
      <c r="L82" s="173">
        <v>2.6293123532145102</v>
      </c>
      <c r="M82" s="13">
        <v>61.934299841466597</v>
      </c>
      <c r="N82" s="173">
        <v>1.04726578754469</v>
      </c>
      <c r="O82" s="13">
        <v>58.534919398772203</v>
      </c>
      <c r="P82" s="173">
        <v>3.0760824197856298</v>
      </c>
      <c r="Q82" s="13">
        <v>59.551643537267402</v>
      </c>
      <c r="R82" s="173">
        <v>2.6352069980715802</v>
      </c>
      <c r="S82" s="13">
        <v>62.983762235607898</v>
      </c>
      <c r="T82" s="173">
        <v>1.4062345169368999</v>
      </c>
      <c r="U82" s="13">
        <v>4.4488428368356701</v>
      </c>
      <c r="V82" s="173">
        <v>3.5067603546981698</v>
      </c>
      <c r="W82" s="13">
        <v>3.9599382969860599</v>
      </c>
      <c r="X82" s="173">
        <v>0.430857128191456</v>
      </c>
      <c r="Y82" s="13">
        <v>5.7074847017608503</v>
      </c>
      <c r="Z82" s="173">
        <v>1.7285121535129</v>
      </c>
      <c r="AA82" s="13">
        <v>4.4981047485578101</v>
      </c>
      <c r="AB82" s="173">
        <v>0.95311174938336796</v>
      </c>
      <c r="AC82" s="13">
        <v>3.5207110969925099</v>
      </c>
      <c r="AD82" s="173">
        <v>0.50881701731976103</v>
      </c>
      <c r="AE82" s="13">
        <v>-2.1867736047683399</v>
      </c>
      <c r="AF82" s="173">
        <v>1.8857957128571301</v>
      </c>
      <c r="AG82" s="13">
        <v>27.9324727052764</v>
      </c>
      <c r="AH82" s="173">
        <v>1.14820972836324</v>
      </c>
      <c r="AI82" s="13">
        <v>25.106888679731</v>
      </c>
      <c r="AJ82" s="173">
        <v>3.2294142390210698</v>
      </c>
      <c r="AK82" s="13">
        <v>29.302295654680201</v>
      </c>
      <c r="AL82" s="173">
        <v>2.5066910138223202</v>
      </c>
      <c r="AM82" s="13">
        <v>28.290807129248499</v>
      </c>
      <c r="AN82" s="173">
        <v>1.4191048610823001</v>
      </c>
      <c r="AO82" s="13">
        <v>3.1839184495175101</v>
      </c>
      <c r="AP82" s="173">
        <v>3.54012025334</v>
      </c>
      <c r="AQ82" s="13">
        <v>2.23163462713925</v>
      </c>
      <c r="AR82" s="173">
        <v>0.69709186576065296</v>
      </c>
      <c r="AS82" s="13">
        <v>4.5815546440174</v>
      </c>
      <c r="AT82" s="173">
        <v>1.4422683973847401</v>
      </c>
      <c r="AU82" s="13">
        <v>0.43364854709337902</v>
      </c>
      <c r="AV82" s="173">
        <v>0.58786511803400698</v>
      </c>
      <c r="AW82" s="13">
        <v>-7.2468378182500404</v>
      </c>
      <c r="AX82" s="173">
        <v>1.4527225776797901</v>
      </c>
      <c r="AY82" s="15"/>
      <c r="AZ82" s="15"/>
      <c r="BA82" s="15"/>
      <c r="BB82" s="15"/>
      <c r="BC82" s="15"/>
      <c r="BD82" s="15"/>
      <c r="BE82" s="15"/>
      <c r="BF82" s="16"/>
    </row>
    <row r="83" spans="1:58" ht="12.95" customHeight="1" x14ac:dyDescent="0.2">
      <c r="A83" s="2" t="s">
        <v>387</v>
      </c>
      <c r="B83" s="32">
        <v>1</v>
      </c>
      <c r="C83" s="13">
        <v>11.8013580907211</v>
      </c>
      <c r="D83" s="173">
        <v>0.75576679890267795</v>
      </c>
      <c r="E83" s="13">
        <v>19.073423292622699</v>
      </c>
      <c r="F83" s="173">
        <v>2.3504180046193301</v>
      </c>
      <c r="G83" s="13">
        <v>11.072776079513799</v>
      </c>
      <c r="H83" s="173">
        <v>1.3841056851968301</v>
      </c>
      <c r="I83" s="13">
        <v>7.72255975205859</v>
      </c>
      <c r="J83" s="173">
        <v>0.85384361191166502</v>
      </c>
      <c r="K83" s="13">
        <v>-11.350863540564101</v>
      </c>
      <c r="L83" s="173">
        <v>2.5940764095923301</v>
      </c>
      <c r="M83" s="13">
        <v>74.454176113052199</v>
      </c>
      <c r="N83" s="173">
        <v>1.4979906695423999</v>
      </c>
      <c r="O83" s="13">
        <v>69.734099200644806</v>
      </c>
      <c r="P83" s="173">
        <v>2.6382075235759199</v>
      </c>
      <c r="Q83" s="13">
        <v>72.967004852577404</v>
      </c>
      <c r="R83" s="173">
        <v>2.6371589551226702</v>
      </c>
      <c r="S83" s="13">
        <v>78.788108756500506</v>
      </c>
      <c r="T83" s="173">
        <v>1.8611362072151401</v>
      </c>
      <c r="U83" s="13">
        <v>9.0540095558556697</v>
      </c>
      <c r="V83" s="173">
        <v>3.0167146063865098</v>
      </c>
      <c r="W83" s="13">
        <v>1.9591337449965001</v>
      </c>
      <c r="X83" s="173">
        <v>0.39503766786118499</v>
      </c>
      <c r="Y83" s="13">
        <v>1.24740803175529</v>
      </c>
      <c r="Z83" s="173">
        <v>0.49582382153478799</v>
      </c>
      <c r="AA83" s="13">
        <v>2.6577877375743699</v>
      </c>
      <c r="AB83" s="173">
        <v>0.79089661728288596</v>
      </c>
      <c r="AC83" s="13">
        <v>1.77930803125701</v>
      </c>
      <c r="AD83" s="173">
        <v>0.67519831615343995</v>
      </c>
      <c r="AE83" s="13">
        <v>0.53189999950171596</v>
      </c>
      <c r="AF83" s="173">
        <v>0.82905873826217702</v>
      </c>
      <c r="AG83" s="13">
        <v>11.785332051230199</v>
      </c>
      <c r="AH83" s="173">
        <v>1.3060842549349401</v>
      </c>
      <c r="AI83" s="13">
        <v>9.9450694749771706</v>
      </c>
      <c r="AJ83" s="173">
        <v>1.60439052932035</v>
      </c>
      <c r="AK83" s="13">
        <v>13.3024313303344</v>
      </c>
      <c r="AL83" s="173">
        <v>1.9510432865131699</v>
      </c>
      <c r="AM83" s="13">
        <v>11.7100234601839</v>
      </c>
      <c r="AN83" s="173">
        <v>1.8410542843878901</v>
      </c>
      <c r="AO83" s="13">
        <v>1.7649539852067599</v>
      </c>
      <c r="AP83" s="173">
        <v>2.2087565682927099</v>
      </c>
      <c r="AQ83" s="13">
        <v>-0.65580771232563995</v>
      </c>
      <c r="AR83" s="173">
        <v>1.26521602209412</v>
      </c>
      <c r="AS83" s="13">
        <v>-0.266425041563778</v>
      </c>
      <c r="AT83" s="173">
        <v>2.1528708213645298</v>
      </c>
      <c r="AU83" s="13">
        <v>0.45119227909743498</v>
      </c>
      <c r="AV83" s="173">
        <v>0.536474066047256</v>
      </c>
      <c r="AW83" s="13">
        <v>0.47104047479197703</v>
      </c>
      <c r="AX83" s="173">
        <v>2.08959523041948</v>
      </c>
      <c r="AY83" s="15"/>
      <c r="AZ83" s="15"/>
      <c r="BA83" s="15"/>
      <c r="BB83" s="15"/>
      <c r="BC83" s="15"/>
      <c r="BD83" s="15"/>
      <c r="BE83" s="15"/>
      <c r="BF83" s="16"/>
    </row>
    <row r="84" spans="1:58" ht="12.95" customHeight="1" x14ac:dyDescent="0.2">
      <c r="A84" s="33" t="s">
        <v>398</v>
      </c>
      <c r="B84" s="34">
        <v>1</v>
      </c>
      <c r="C84" s="46">
        <v>16.567072308179799</v>
      </c>
      <c r="D84" s="177">
        <v>0.26759177586126798</v>
      </c>
      <c r="E84" s="46">
        <v>22.0457292794651</v>
      </c>
      <c r="F84" s="177">
        <v>0.71582573644764202</v>
      </c>
      <c r="G84" s="46">
        <v>15.71308893366</v>
      </c>
      <c r="H84" s="177">
        <v>0.58524006967377995</v>
      </c>
      <c r="I84" s="46">
        <v>14.9649619057191</v>
      </c>
      <c r="J84" s="177">
        <v>0.33621140185904402</v>
      </c>
      <c r="K84" s="46">
        <v>-7.0807673737460002</v>
      </c>
      <c r="L84" s="177">
        <v>0.80159514020091804</v>
      </c>
      <c r="M84" s="46">
        <v>47.219272184545403</v>
      </c>
      <c r="N84" s="177">
        <v>0.36705815427793598</v>
      </c>
      <c r="O84" s="46">
        <v>47.453566880471698</v>
      </c>
      <c r="P84" s="177">
        <v>0.88833603998725696</v>
      </c>
      <c r="Q84" s="46">
        <v>46.606454151281</v>
      </c>
      <c r="R84" s="177">
        <v>0.80098469871407696</v>
      </c>
      <c r="S84" s="46">
        <v>47.279763306717697</v>
      </c>
      <c r="T84" s="177">
        <v>0.46805325404923298</v>
      </c>
      <c r="U84" s="46">
        <v>-0.173803573754027</v>
      </c>
      <c r="V84" s="177">
        <v>0.99968684849893197</v>
      </c>
      <c r="W84" s="46">
        <v>9.6399779670652705</v>
      </c>
      <c r="X84" s="177">
        <v>0.23341073707742299</v>
      </c>
      <c r="Y84" s="46">
        <v>11.2913432446089</v>
      </c>
      <c r="Z84" s="177">
        <v>0.58907151512115696</v>
      </c>
      <c r="AA84" s="46">
        <v>10.832295400496401</v>
      </c>
      <c r="AB84" s="177">
        <v>0.57573803994127903</v>
      </c>
      <c r="AC84" s="46">
        <v>9.0498850140353202</v>
      </c>
      <c r="AD84" s="177">
        <v>0.281899570248557</v>
      </c>
      <c r="AE84" s="46">
        <v>-2.24145823057356</v>
      </c>
      <c r="AF84" s="177">
        <v>0.65576886839553705</v>
      </c>
      <c r="AG84" s="46">
        <v>26.573677540209498</v>
      </c>
      <c r="AH84" s="177">
        <v>0.35283064798585201</v>
      </c>
      <c r="AI84" s="46">
        <v>19.209360595454299</v>
      </c>
      <c r="AJ84" s="177">
        <v>0.69667353504325003</v>
      </c>
      <c r="AK84" s="46">
        <v>26.848161514562499</v>
      </c>
      <c r="AL84" s="177">
        <v>0.77103720804779496</v>
      </c>
      <c r="AM84" s="46">
        <v>28.705389773527902</v>
      </c>
      <c r="AN84" s="177">
        <v>0.45564028044645999</v>
      </c>
      <c r="AO84" s="46">
        <v>9.4960291780735897</v>
      </c>
      <c r="AP84" s="177">
        <v>0.82865800465014905</v>
      </c>
      <c r="AQ84" s="46">
        <v>3.4832688177659801</v>
      </c>
      <c r="AR84" s="177">
        <v>0.31944152972780399</v>
      </c>
      <c r="AS84" s="46">
        <v>2.5814080589714599</v>
      </c>
      <c r="AT84" s="177">
        <v>0.51092810538877897</v>
      </c>
      <c r="AU84" s="46">
        <v>1.1633629589821699</v>
      </c>
      <c r="AV84" s="177">
        <v>0.27285340052669099</v>
      </c>
      <c r="AW84" s="46">
        <v>-7.2280398357196098</v>
      </c>
      <c r="AX84" s="177">
        <v>0.52225267809792497</v>
      </c>
      <c r="AY84" s="15"/>
      <c r="AZ84" s="15"/>
      <c r="BA84" s="15"/>
      <c r="BB84" s="15"/>
      <c r="BC84" s="15"/>
      <c r="BD84" s="15"/>
      <c r="BE84" s="15"/>
      <c r="BF84" s="16"/>
    </row>
    <row r="85" spans="1:58" ht="12.95" customHeight="1" x14ac:dyDescent="0.2">
      <c r="A85" s="2" t="s">
        <v>106</v>
      </c>
      <c r="B85" s="32">
        <v>1</v>
      </c>
      <c r="C85" s="13">
        <v>11.668096844392901</v>
      </c>
      <c r="D85" s="173">
        <v>1.0184246269338799</v>
      </c>
      <c r="E85" s="13">
        <v>20.514751342000999</v>
      </c>
      <c r="F85" s="173">
        <v>2.6504853146883498</v>
      </c>
      <c r="G85" s="13">
        <v>12.715778266754</v>
      </c>
      <c r="H85" s="173">
        <v>1.9424505016120699</v>
      </c>
      <c r="I85" s="13">
        <v>8.6830139889099804</v>
      </c>
      <c r="J85" s="173">
        <v>1.05123492585218</v>
      </c>
      <c r="K85" s="13">
        <v>-11.831737353091</v>
      </c>
      <c r="L85" s="173">
        <v>2.6025712218355799</v>
      </c>
      <c r="M85" s="13">
        <v>35.241891760249899</v>
      </c>
      <c r="N85" s="173">
        <v>1.6380558502292</v>
      </c>
      <c r="O85" s="13">
        <v>39.600630495552302</v>
      </c>
      <c r="P85" s="173">
        <v>3.3183207757785</v>
      </c>
      <c r="Q85" s="13">
        <v>32.914873554951697</v>
      </c>
      <c r="R85" s="173">
        <v>3.3046963348404002</v>
      </c>
      <c r="S85" s="13">
        <v>34.822294805623201</v>
      </c>
      <c r="T85" s="173">
        <v>1.98929979051173</v>
      </c>
      <c r="U85" s="13">
        <v>-4.7783356899290599</v>
      </c>
      <c r="V85" s="173">
        <v>3.72160683203363</v>
      </c>
      <c r="W85" s="13">
        <v>8.8769872241771601</v>
      </c>
      <c r="X85" s="173">
        <v>0.85658480847965301</v>
      </c>
      <c r="Y85" s="13">
        <v>10.771425911252701</v>
      </c>
      <c r="Z85" s="173">
        <v>2.0661324886377899</v>
      </c>
      <c r="AA85" s="13">
        <v>10.042156918892401</v>
      </c>
      <c r="AB85" s="173">
        <v>1.78899019597926</v>
      </c>
      <c r="AC85" s="13">
        <v>7.94948526190871</v>
      </c>
      <c r="AD85" s="173">
        <v>0.94439533773514905</v>
      </c>
      <c r="AE85" s="13">
        <v>-2.8219406493439498</v>
      </c>
      <c r="AF85" s="173">
        <v>2.23328852323273</v>
      </c>
      <c r="AG85" s="13">
        <v>44.213024171180002</v>
      </c>
      <c r="AH85" s="173">
        <v>1.8527779018578101</v>
      </c>
      <c r="AI85" s="13">
        <v>29.113192251194</v>
      </c>
      <c r="AJ85" s="173">
        <v>3.5605360800742298</v>
      </c>
      <c r="AK85" s="13">
        <v>44.3271912594019</v>
      </c>
      <c r="AL85" s="173">
        <v>3.0523903330263602</v>
      </c>
      <c r="AM85" s="13">
        <v>48.545205943558102</v>
      </c>
      <c r="AN85" s="173">
        <v>1.9865944231947099</v>
      </c>
      <c r="AO85" s="13">
        <v>19.432013692363999</v>
      </c>
      <c r="AP85" s="173">
        <v>3.6145319914456402</v>
      </c>
      <c r="AQ85" s="13">
        <v>4.6192000654774201</v>
      </c>
      <c r="AR85" s="173">
        <v>1.2510384136378301</v>
      </c>
      <c r="AS85" s="13">
        <v>0.43758596042547998</v>
      </c>
      <c r="AT85" s="173">
        <v>2.20563381905336</v>
      </c>
      <c r="AU85" s="13">
        <v>4.1382163035418396</v>
      </c>
      <c r="AV85" s="173">
        <v>1.0477707781565699</v>
      </c>
      <c r="AW85" s="13">
        <v>-9.1950023294447405</v>
      </c>
      <c r="AX85" s="173">
        <v>2.4722143513960599</v>
      </c>
      <c r="AY85" s="15"/>
      <c r="AZ85" s="15"/>
      <c r="BA85" s="15"/>
      <c r="BB85" s="15"/>
      <c r="BC85" s="15"/>
      <c r="BD85" s="15"/>
      <c r="BE85" s="15"/>
      <c r="BF85" s="16"/>
    </row>
    <row r="86" spans="1:58" ht="12.95" customHeight="1" x14ac:dyDescent="0.2">
      <c r="A86" s="2" t="s">
        <v>395</v>
      </c>
      <c r="B86" s="32">
        <v>1</v>
      </c>
      <c r="C86" s="13">
        <v>13.0738948302316</v>
      </c>
      <c r="D86" s="173">
        <v>1.2663523108377801</v>
      </c>
      <c r="E86" s="13">
        <v>16.642073544905202</v>
      </c>
      <c r="F86" s="173">
        <v>2.7239507429031802</v>
      </c>
      <c r="G86" s="13">
        <v>16.818662004293198</v>
      </c>
      <c r="H86" s="173">
        <v>4.0690512598606503</v>
      </c>
      <c r="I86" s="13">
        <v>10.7734387276776</v>
      </c>
      <c r="J86" s="173">
        <v>1.43226477195432</v>
      </c>
      <c r="K86" s="13">
        <v>-5.86863481722754</v>
      </c>
      <c r="L86" s="173">
        <v>3.1319389320531301</v>
      </c>
      <c r="M86" s="13">
        <v>47.306504866311798</v>
      </c>
      <c r="N86" s="173">
        <v>2.0405131653231301</v>
      </c>
      <c r="O86" s="13">
        <v>53.783279649041901</v>
      </c>
      <c r="P86" s="173">
        <v>3.7005736471369701</v>
      </c>
      <c r="Q86" s="13">
        <v>40.819229399020202</v>
      </c>
      <c r="R86" s="173">
        <v>4.36194844825744</v>
      </c>
      <c r="S86" s="13">
        <v>45.719108580868998</v>
      </c>
      <c r="T86" s="173">
        <v>2.6854236648709402</v>
      </c>
      <c r="U86" s="13">
        <v>-8.0641710681729304</v>
      </c>
      <c r="V86" s="173">
        <v>4.4468838498947001</v>
      </c>
      <c r="W86" s="13">
        <v>4.5801096981812996</v>
      </c>
      <c r="X86" s="173">
        <v>0.66307780714161402</v>
      </c>
      <c r="Y86" s="13">
        <v>8.2288973395513203</v>
      </c>
      <c r="Z86" s="173">
        <v>1.94325940741086</v>
      </c>
      <c r="AA86" s="13">
        <v>2.11248867461134</v>
      </c>
      <c r="AB86" s="173">
        <v>1.09668471399302</v>
      </c>
      <c r="AC86" s="13">
        <v>3.9291252675525299</v>
      </c>
      <c r="AD86" s="173">
        <v>0.83265585059008496</v>
      </c>
      <c r="AE86" s="13">
        <v>-4.2997720719987802</v>
      </c>
      <c r="AF86" s="173">
        <v>2.0923994281953</v>
      </c>
      <c r="AG86" s="13">
        <v>35.039490605275198</v>
      </c>
      <c r="AH86" s="173">
        <v>2.0359537463839699</v>
      </c>
      <c r="AI86" s="13">
        <v>21.345749466501601</v>
      </c>
      <c r="AJ86" s="173">
        <v>2.9158115142474701</v>
      </c>
      <c r="AK86" s="13">
        <v>40.249619922075198</v>
      </c>
      <c r="AL86" s="173">
        <v>4.3805256947787896</v>
      </c>
      <c r="AM86" s="13">
        <v>39.578327423900802</v>
      </c>
      <c r="AN86" s="173">
        <v>2.5442094574374501</v>
      </c>
      <c r="AO86" s="13">
        <v>18.2325779573993</v>
      </c>
      <c r="AP86" s="173">
        <v>3.4475599442170601</v>
      </c>
      <c r="AQ86" s="13">
        <v>2.47604582604218</v>
      </c>
      <c r="AR86" s="173">
        <v>1.79818409541597</v>
      </c>
      <c r="AS86" s="13">
        <v>5.5226976059272301</v>
      </c>
      <c r="AT86" s="173">
        <v>2.92905155898438</v>
      </c>
      <c r="AU86" s="13">
        <v>-0.33382862365156102</v>
      </c>
      <c r="AV86" s="173">
        <v>1.12473488937753</v>
      </c>
      <c r="AW86" s="13">
        <v>-7.66491480831787</v>
      </c>
      <c r="AX86" s="173">
        <v>3.32312768888786</v>
      </c>
      <c r="AY86" s="15"/>
      <c r="AZ86" s="15"/>
      <c r="BA86" s="15"/>
      <c r="BB86" s="15"/>
      <c r="BC86" s="15"/>
      <c r="BD86" s="15"/>
      <c r="BE86" s="15"/>
      <c r="BF86" s="16"/>
    </row>
    <row r="87" spans="1:58" ht="12.95" customHeight="1" x14ac:dyDescent="0.2">
      <c r="A87" s="3" t="s">
        <v>396</v>
      </c>
      <c r="B87" s="36">
        <v>1</v>
      </c>
      <c r="C87" s="28">
        <v>5.72944037827562</v>
      </c>
      <c r="D87" s="178">
        <v>0.91280075216655898</v>
      </c>
      <c r="E87" s="28">
        <v>13.7860648493581</v>
      </c>
      <c r="F87" s="178">
        <v>3.20647762183241</v>
      </c>
      <c r="G87" s="28">
        <v>5.1893532905900903</v>
      </c>
      <c r="H87" s="178">
        <v>1.67889776616888</v>
      </c>
      <c r="I87" s="28">
        <v>2.9990054120101002</v>
      </c>
      <c r="J87" s="178">
        <v>0.98597196658133501</v>
      </c>
      <c r="K87" s="28">
        <v>-10.787059437348001</v>
      </c>
      <c r="L87" s="178">
        <v>3.5487110021660002</v>
      </c>
      <c r="M87" s="28">
        <v>49.325431660423497</v>
      </c>
      <c r="N87" s="178">
        <v>2.2752970654147502</v>
      </c>
      <c r="O87" s="28">
        <v>51.486408916960798</v>
      </c>
      <c r="P87" s="178">
        <v>4.8951943769904798</v>
      </c>
      <c r="Q87" s="28">
        <v>56.719652505938498</v>
      </c>
      <c r="R87" s="178">
        <v>4.4142688308085498</v>
      </c>
      <c r="S87" s="28">
        <v>46.709768451329403</v>
      </c>
      <c r="T87" s="178">
        <v>3.0256142830707602</v>
      </c>
      <c r="U87" s="28">
        <v>-4.7766404656314601</v>
      </c>
      <c r="V87" s="178">
        <v>5.6731992231793296</v>
      </c>
      <c r="W87" s="28">
        <v>3.0633320131533601</v>
      </c>
      <c r="X87" s="178">
        <v>0.817368732399118</v>
      </c>
      <c r="Y87" s="28">
        <v>8.1263176214294202</v>
      </c>
      <c r="Z87" s="178">
        <v>2.5533356403712202</v>
      </c>
      <c r="AA87" s="28">
        <v>1.9959475423217301</v>
      </c>
      <c r="AB87" s="178">
        <v>1.2971355908240001</v>
      </c>
      <c r="AC87" s="28">
        <v>1.8125412244421499</v>
      </c>
      <c r="AD87" s="178">
        <v>0.92929457054715103</v>
      </c>
      <c r="AE87" s="28">
        <v>-6.3137763969872802</v>
      </c>
      <c r="AF87" s="178">
        <v>2.6316404002693101</v>
      </c>
      <c r="AG87" s="28">
        <v>41.881795948147499</v>
      </c>
      <c r="AH87" s="178">
        <v>2.2579839286748902</v>
      </c>
      <c r="AI87" s="28">
        <v>26.6012086122517</v>
      </c>
      <c r="AJ87" s="178">
        <v>4.14368725638613</v>
      </c>
      <c r="AK87" s="28">
        <v>36.095046661149702</v>
      </c>
      <c r="AL87" s="178">
        <v>4.3185876170414597</v>
      </c>
      <c r="AM87" s="28">
        <v>48.478684912218398</v>
      </c>
      <c r="AN87" s="178">
        <v>3.0025676391992602</v>
      </c>
      <c r="AO87" s="28">
        <v>21.877476299966698</v>
      </c>
      <c r="AP87" s="178">
        <v>5.2428958420988998</v>
      </c>
      <c r="AQ87" s="28">
        <v>1.35440518305935</v>
      </c>
      <c r="AR87" s="178">
        <v>1.2436233892239299</v>
      </c>
      <c r="AS87" s="28">
        <v>-1.14242605028703</v>
      </c>
      <c r="AT87" s="178">
        <v>3.1781123747627098</v>
      </c>
      <c r="AU87" s="28">
        <v>-0.24548535227561799</v>
      </c>
      <c r="AV87" s="178">
        <v>1.09734761777456</v>
      </c>
      <c r="AW87" s="28">
        <v>3.3506219503308898E-2</v>
      </c>
      <c r="AX87" s="178">
        <v>3.3083566756860998</v>
      </c>
      <c r="AY87" s="30"/>
      <c r="AZ87" s="30"/>
      <c r="BA87" s="30"/>
      <c r="BB87" s="30"/>
      <c r="BC87" s="30"/>
      <c r="BD87" s="30"/>
      <c r="BE87" s="30"/>
      <c r="BF87" s="31"/>
    </row>
    <row r="88" spans="1:58" ht="12.95" customHeight="1" x14ac:dyDescent="0.2">
      <c r="A88" s="2"/>
      <c r="B88" s="37"/>
      <c r="C88" s="13" t="s">
        <v>2305</v>
      </c>
      <c r="D88" s="173" t="s">
        <v>2306</v>
      </c>
      <c r="E88" s="13" t="s">
        <v>2307</v>
      </c>
      <c r="F88" s="173" t="s">
        <v>2308</v>
      </c>
      <c r="G88" s="13" t="s">
        <v>2309</v>
      </c>
      <c r="H88" s="173" t="s">
        <v>2310</v>
      </c>
      <c r="I88" s="13" t="s">
        <v>2311</v>
      </c>
      <c r="J88" s="173" t="s">
        <v>2312</v>
      </c>
      <c r="K88" s="13" t="s">
        <v>2313</v>
      </c>
      <c r="L88" s="173" t="s">
        <v>2314</v>
      </c>
      <c r="M88" s="13" t="s">
        <v>2315</v>
      </c>
      <c r="N88" s="173" t="s">
        <v>2316</v>
      </c>
      <c r="O88" s="13" t="s">
        <v>2317</v>
      </c>
      <c r="P88" s="173" t="s">
        <v>2318</v>
      </c>
      <c r="Q88" s="13" t="s">
        <v>2319</v>
      </c>
      <c r="R88" s="173" t="s">
        <v>2320</v>
      </c>
      <c r="S88" s="13" t="s">
        <v>2321</v>
      </c>
      <c r="T88" s="173" t="s">
        <v>2322</v>
      </c>
      <c r="U88" s="13" t="s">
        <v>2323</v>
      </c>
      <c r="V88" s="173" t="s">
        <v>2324</v>
      </c>
      <c r="W88" s="13" t="s">
        <v>2325</v>
      </c>
      <c r="X88" s="173" t="s">
        <v>2326</v>
      </c>
      <c r="Y88" s="13" t="s">
        <v>2327</v>
      </c>
      <c r="Z88" s="173" t="s">
        <v>2328</v>
      </c>
      <c r="AA88" s="13" t="s">
        <v>2329</v>
      </c>
      <c r="AB88" s="173" t="s">
        <v>2330</v>
      </c>
      <c r="AC88" s="13" t="s">
        <v>2331</v>
      </c>
      <c r="AD88" s="173" t="s">
        <v>2332</v>
      </c>
      <c r="AE88" s="13" t="s">
        <v>2333</v>
      </c>
      <c r="AF88" s="173" t="s">
        <v>2334</v>
      </c>
      <c r="AG88" s="13" t="s">
        <v>2335</v>
      </c>
      <c r="AH88" s="173" t="s">
        <v>2336</v>
      </c>
      <c r="AI88" s="13" t="s">
        <v>2337</v>
      </c>
      <c r="AJ88" s="173" t="s">
        <v>2338</v>
      </c>
      <c r="AK88" s="13" t="s">
        <v>2339</v>
      </c>
      <c r="AL88" s="173" t="s">
        <v>2340</v>
      </c>
      <c r="AM88" s="13" t="s">
        <v>2341</v>
      </c>
      <c r="AN88" s="173" t="s">
        <v>2342</v>
      </c>
      <c r="AO88" s="13" t="s">
        <v>2343</v>
      </c>
      <c r="AP88" s="173" t="s">
        <v>2344</v>
      </c>
      <c r="AQ88" s="15" t="s">
        <v>2345</v>
      </c>
      <c r="AR88" s="15" t="s">
        <v>2346</v>
      </c>
      <c r="AS88" s="15" t="s">
        <v>2347</v>
      </c>
      <c r="AT88" s="15" t="s">
        <v>2348</v>
      </c>
      <c r="AU88" s="15" t="s">
        <v>2349</v>
      </c>
      <c r="AV88" s="15" t="s">
        <v>2350</v>
      </c>
      <c r="AW88" s="15" t="s">
        <v>2351</v>
      </c>
      <c r="AX88" s="15" t="s">
        <v>2352</v>
      </c>
      <c r="AY88" s="13" t="s">
        <v>2353</v>
      </c>
      <c r="AZ88" s="173" t="s">
        <v>2354</v>
      </c>
      <c r="BA88" s="13" t="s">
        <v>2355</v>
      </c>
      <c r="BB88" s="173" t="s">
        <v>2356</v>
      </c>
      <c r="BC88" s="13" t="s">
        <v>2357</v>
      </c>
      <c r="BD88" s="173" t="s">
        <v>2358</v>
      </c>
      <c r="BE88" s="13" t="s">
        <v>2359</v>
      </c>
      <c r="BF88" s="182" t="s">
        <v>2360</v>
      </c>
    </row>
    <row r="89" spans="1:58" ht="12.95" customHeight="1" x14ac:dyDescent="0.2">
      <c r="A89" s="2" t="s">
        <v>353</v>
      </c>
      <c r="B89" s="37">
        <v>3</v>
      </c>
      <c r="C89" s="13" t="s">
        <v>713</v>
      </c>
      <c r="D89" s="173" t="s">
        <v>713</v>
      </c>
      <c r="E89" s="13">
        <v>16.852522060232999</v>
      </c>
      <c r="F89" s="173">
        <v>3.69143120504219</v>
      </c>
      <c r="G89" s="13" t="s">
        <v>713</v>
      </c>
      <c r="H89" s="173" t="s">
        <v>713</v>
      </c>
      <c r="I89" s="13" t="s">
        <v>713</v>
      </c>
      <c r="J89" s="173" t="s">
        <v>713</v>
      </c>
      <c r="K89" s="13" t="s">
        <v>713</v>
      </c>
      <c r="L89" s="173" t="s">
        <v>713</v>
      </c>
      <c r="M89" s="13" t="s">
        <v>713</v>
      </c>
      <c r="N89" s="173" t="s">
        <v>713</v>
      </c>
      <c r="O89" s="13">
        <v>40.163204066371499</v>
      </c>
      <c r="P89" s="173">
        <v>4.1156902353567304</v>
      </c>
      <c r="Q89" s="13" t="s">
        <v>713</v>
      </c>
      <c r="R89" s="173" t="s">
        <v>713</v>
      </c>
      <c r="S89" s="13" t="s">
        <v>713</v>
      </c>
      <c r="T89" s="173" t="s">
        <v>713</v>
      </c>
      <c r="U89" s="13" t="s">
        <v>713</v>
      </c>
      <c r="V89" s="173" t="s">
        <v>713</v>
      </c>
      <c r="W89" s="13" t="s">
        <v>713</v>
      </c>
      <c r="X89" s="173" t="s">
        <v>713</v>
      </c>
      <c r="Y89" s="13">
        <v>14.718903824196801</v>
      </c>
      <c r="Z89" s="173">
        <v>2.7651467742894198</v>
      </c>
      <c r="AA89" s="13" t="s">
        <v>713</v>
      </c>
      <c r="AB89" s="173" t="s">
        <v>713</v>
      </c>
      <c r="AC89" s="13" t="s">
        <v>713</v>
      </c>
      <c r="AD89" s="173" t="s">
        <v>713</v>
      </c>
      <c r="AE89" s="13" t="s">
        <v>713</v>
      </c>
      <c r="AF89" s="173" t="s">
        <v>713</v>
      </c>
      <c r="AG89" s="13" t="s">
        <v>713</v>
      </c>
      <c r="AH89" s="173" t="s">
        <v>713</v>
      </c>
      <c r="AI89" s="13">
        <v>28.2653700491988</v>
      </c>
      <c r="AJ89" s="173">
        <v>3.7193032853905201</v>
      </c>
      <c r="AK89" s="13" t="s">
        <v>713</v>
      </c>
      <c r="AL89" s="173" t="s">
        <v>713</v>
      </c>
      <c r="AM89" s="13" t="s">
        <v>713</v>
      </c>
      <c r="AN89" s="173" t="s">
        <v>713</v>
      </c>
      <c r="AO89" s="13" t="s">
        <v>713</v>
      </c>
      <c r="AP89" s="173" t="s">
        <v>713</v>
      </c>
      <c r="AQ89" s="15"/>
      <c r="AR89" s="15"/>
      <c r="AS89" s="15"/>
      <c r="AT89" s="15"/>
      <c r="AU89" s="15"/>
      <c r="AV89" s="15"/>
      <c r="AW89" s="15"/>
      <c r="AX89" s="15"/>
      <c r="AY89" s="13" t="s">
        <v>713</v>
      </c>
      <c r="AZ89" s="173" t="s">
        <v>713</v>
      </c>
      <c r="BA89" s="13" t="s">
        <v>713</v>
      </c>
      <c r="BB89" s="173" t="s">
        <v>713</v>
      </c>
      <c r="BC89" s="13" t="s">
        <v>713</v>
      </c>
      <c r="BD89" s="173" t="s">
        <v>713</v>
      </c>
      <c r="BE89" s="13" t="s">
        <v>713</v>
      </c>
      <c r="BF89" s="182" t="s">
        <v>713</v>
      </c>
    </row>
    <row r="90" spans="1:58" ht="12.95" customHeight="1" x14ac:dyDescent="0.2">
      <c r="A90" s="2" t="s">
        <v>356</v>
      </c>
      <c r="B90" s="37">
        <v>3</v>
      </c>
      <c r="C90" s="13">
        <v>5.6925416178162598</v>
      </c>
      <c r="D90" s="173">
        <v>0.65481738394005296</v>
      </c>
      <c r="E90" s="13">
        <v>10.13033864782</v>
      </c>
      <c r="F90" s="173">
        <v>1.8915744306407201</v>
      </c>
      <c r="G90" s="13">
        <v>7.1763588854651097</v>
      </c>
      <c r="H90" s="173">
        <v>1.93753806815508</v>
      </c>
      <c r="I90" s="13">
        <v>4.3021893683355996</v>
      </c>
      <c r="J90" s="173">
        <v>0.86451396543108705</v>
      </c>
      <c r="K90" s="13">
        <v>-5.8281492794844398</v>
      </c>
      <c r="L90" s="173">
        <v>2.09081672680102</v>
      </c>
      <c r="M90" s="13">
        <v>34.532852017138701</v>
      </c>
      <c r="N90" s="173">
        <v>1.8536468134334201</v>
      </c>
      <c r="O90" s="13">
        <v>41.903124813303599</v>
      </c>
      <c r="P90" s="173">
        <v>3.3214880087545602</v>
      </c>
      <c r="Q90" s="13">
        <v>31.8083032961787</v>
      </c>
      <c r="R90" s="173">
        <v>2.8986270635429698</v>
      </c>
      <c r="S90" s="13">
        <v>33.6478740204834</v>
      </c>
      <c r="T90" s="173">
        <v>2.3456827952095498</v>
      </c>
      <c r="U90" s="13">
        <v>-8.2552507928202594</v>
      </c>
      <c r="V90" s="173">
        <v>3.6464943872695001</v>
      </c>
      <c r="W90" s="13">
        <v>7.7141483495886902</v>
      </c>
      <c r="X90" s="173">
        <v>0.74144608543886803</v>
      </c>
      <c r="Y90" s="13">
        <v>15.8080354474912</v>
      </c>
      <c r="Z90" s="173">
        <v>3.0379196801588799</v>
      </c>
      <c r="AA90" s="13">
        <v>4.7405176801484599</v>
      </c>
      <c r="AB90" s="173">
        <v>1.4297113427324699</v>
      </c>
      <c r="AC90" s="13">
        <v>6.8122715264776801</v>
      </c>
      <c r="AD90" s="173">
        <v>0.97932505541117398</v>
      </c>
      <c r="AE90" s="13">
        <v>-8.9957639210135003</v>
      </c>
      <c r="AF90" s="173">
        <v>3.2056085989871699</v>
      </c>
      <c r="AG90" s="13">
        <v>52.060458015456398</v>
      </c>
      <c r="AH90" s="173">
        <v>1.9998015174928101</v>
      </c>
      <c r="AI90" s="13">
        <v>32.158501091385098</v>
      </c>
      <c r="AJ90" s="173">
        <v>3.1135181377865302</v>
      </c>
      <c r="AK90" s="13">
        <v>56.274820138207701</v>
      </c>
      <c r="AL90" s="173">
        <v>3.3748630325101701</v>
      </c>
      <c r="AM90" s="13">
        <v>55.237665084703302</v>
      </c>
      <c r="AN90" s="173">
        <v>2.6874663413556101</v>
      </c>
      <c r="AO90" s="13">
        <v>23.0791639933182</v>
      </c>
      <c r="AP90" s="173">
        <v>3.5602790406814999</v>
      </c>
      <c r="AQ90" s="15"/>
      <c r="AR90" s="15"/>
      <c r="AS90" s="15"/>
      <c r="AT90" s="15"/>
      <c r="AU90" s="15"/>
      <c r="AV90" s="15"/>
      <c r="AW90" s="15"/>
      <c r="AX90" s="15"/>
      <c r="AY90" s="13">
        <v>-0.13893898721389</v>
      </c>
      <c r="AZ90" s="173">
        <v>1.01606894232528</v>
      </c>
      <c r="BA90" s="13">
        <v>-1.6146475135268901</v>
      </c>
      <c r="BB90" s="173">
        <v>2.39075936134866</v>
      </c>
      <c r="BC90" s="13">
        <v>-0.15694621593512201</v>
      </c>
      <c r="BD90" s="173">
        <v>1.0987688719914801</v>
      </c>
      <c r="BE90" s="13">
        <v>1.9105327166758801</v>
      </c>
      <c r="BF90" s="182">
        <v>2.42346524678053</v>
      </c>
    </row>
    <row r="91" spans="1:58" ht="12.95" customHeight="1" x14ac:dyDescent="0.2">
      <c r="A91" s="2" t="s">
        <v>99</v>
      </c>
      <c r="B91" s="37">
        <v>3</v>
      </c>
      <c r="C91" s="13">
        <v>6.3635343040040597</v>
      </c>
      <c r="D91" s="173">
        <v>0.72220113467996805</v>
      </c>
      <c r="E91" s="13">
        <v>13.6043921613665</v>
      </c>
      <c r="F91" s="173">
        <v>1.98960585122568</v>
      </c>
      <c r="G91" s="13">
        <v>7.8858794475695797</v>
      </c>
      <c r="H91" s="173">
        <v>2.14332600254862</v>
      </c>
      <c r="I91" s="13">
        <v>2.5432607963572602</v>
      </c>
      <c r="J91" s="173">
        <v>0.54333925990143395</v>
      </c>
      <c r="K91" s="13">
        <v>-11.061131365009301</v>
      </c>
      <c r="L91" s="173">
        <v>2.0494049016023301</v>
      </c>
      <c r="M91" s="13">
        <v>30.2914083381247</v>
      </c>
      <c r="N91" s="173">
        <v>1.3197362462917499</v>
      </c>
      <c r="O91" s="13">
        <v>40.378611342209197</v>
      </c>
      <c r="P91" s="173">
        <v>2.5001640636734299</v>
      </c>
      <c r="Q91" s="13">
        <v>28.1108771858691</v>
      </c>
      <c r="R91" s="173">
        <v>3.4205945959574402</v>
      </c>
      <c r="S91" s="13">
        <v>26.3428907243987</v>
      </c>
      <c r="T91" s="173">
        <v>1.90808619104554</v>
      </c>
      <c r="U91" s="13">
        <v>-14.035720617810499</v>
      </c>
      <c r="V91" s="173">
        <v>3.0816268017294801</v>
      </c>
      <c r="W91" s="13">
        <v>4.8175517866350699</v>
      </c>
      <c r="X91" s="173">
        <v>0.52897051417778496</v>
      </c>
      <c r="Y91" s="13">
        <v>6.4502865195804997</v>
      </c>
      <c r="Z91" s="173">
        <v>1.3539488803006201</v>
      </c>
      <c r="AA91" s="13">
        <v>4.0376744138807599</v>
      </c>
      <c r="AB91" s="173">
        <v>1.37893920221922</v>
      </c>
      <c r="AC91" s="13">
        <v>4.3176751099419004</v>
      </c>
      <c r="AD91" s="173">
        <v>0.72355262623468297</v>
      </c>
      <c r="AE91" s="13">
        <v>-2.13261140963859</v>
      </c>
      <c r="AF91" s="173">
        <v>1.66217375094394</v>
      </c>
      <c r="AG91" s="13">
        <v>58.527505571236198</v>
      </c>
      <c r="AH91" s="173">
        <v>1.5343900177241101</v>
      </c>
      <c r="AI91" s="13">
        <v>39.566709976843804</v>
      </c>
      <c r="AJ91" s="173">
        <v>2.9043527393093398</v>
      </c>
      <c r="AK91" s="13">
        <v>59.965568952680599</v>
      </c>
      <c r="AL91" s="173">
        <v>3.38138130370861</v>
      </c>
      <c r="AM91" s="13">
        <v>66.796173369302196</v>
      </c>
      <c r="AN91" s="173">
        <v>1.88663960495863</v>
      </c>
      <c r="AO91" s="13">
        <v>27.229463392458399</v>
      </c>
      <c r="AP91" s="173">
        <v>3.2013961474423298</v>
      </c>
      <c r="AQ91" s="15"/>
      <c r="AR91" s="15"/>
      <c r="AS91" s="15"/>
      <c r="AT91" s="15"/>
      <c r="AU91" s="15"/>
      <c r="AV91" s="15"/>
      <c r="AW91" s="15"/>
      <c r="AX91" s="15"/>
      <c r="AY91" s="13">
        <v>-0.685362474911416</v>
      </c>
      <c r="AZ91" s="173">
        <v>1.02444271220264</v>
      </c>
      <c r="BA91" s="13">
        <v>-4.5128974616997501</v>
      </c>
      <c r="BB91" s="173">
        <v>1.98073151513728</v>
      </c>
      <c r="BC91" s="13">
        <v>7.8780865999755506E-2</v>
      </c>
      <c r="BD91" s="173">
        <v>0.802431227152964</v>
      </c>
      <c r="BE91" s="13">
        <v>5.1194790706114102</v>
      </c>
      <c r="BF91" s="182">
        <v>2.2435263698310801</v>
      </c>
    </row>
    <row r="92" spans="1:58" ht="12.95" customHeight="1" x14ac:dyDescent="0.2">
      <c r="A92" s="2" t="s">
        <v>375</v>
      </c>
      <c r="B92" s="37">
        <v>3</v>
      </c>
      <c r="C92" s="13">
        <v>5.3167090586878603</v>
      </c>
      <c r="D92" s="173">
        <v>0.47897286297428898</v>
      </c>
      <c r="E92" s="13">
        <v>9.9212249098336507</v>
      </c>
      <c r="F92" s="173">
        <v>2.2892815638454</v>
      </c>
      <c r="G92" s="13">
        <v>4.5009946978092703</v>
      </c>
      <c r="H92" s="173">
        <v>1.9618072558239901</v>
      </c>
      <c r="I92" s="13">
        <v>4.9393954201999897</v>
      </c>
      <c r="J92" s="173">
        <v>0.54593313942241195</v>
      </c>
      <c r="K92" s="13">
        <v>-4.9818294896336699</v>
      </c>
      <c r="L92" s="173">
        <v>2.4347634534815099</v>
      </c>
      <c r="M92" s="13">
        <v>30.268617386961001</v>
      </c>
      <c r="N92" s="173">
        <v>0.96432387303761102</v>
      </c>
      <c r="O92" s="13">
        <v>38.002052771566703</v>
      </c>
      <c r="P92" s="173">
        <v>3.8273300883727699</v>
      </c>
      <c r="Q92" s="13">
        <v>34.352356756462399</v>
      </c>
      <c r="R92" s="173">
        <v>4.9970558667355602</v>
      </c>
      <c r="S92" s="13">
        <v>29.2883032351574</v>
      </c>
      <c r="T92" s="173">
        <v>1.07317078187001</v>
      </c>
      <c r="U92" s="13">
        <v>-8.7137495364092903</v>
      </c>
      <c r="V92" s="173">
        <v>3.9204714861871701</v>
      </c>
      <c r="W92" s="13">
        <v>10.6830833148927</v>
      </c>
      <c r="X92" s="173">
        <v>0.67052431778375499</v>
      </c>
      <c r="Y92" s="13">
        <v>22.030025619044501</v>
      </c>
      <c r="Z92" s="173">
        <v>3.4686182999297301</v>
      </c>
      <c r="AA92" s="13">
        <v>9.9285658435845807</v>
      </c>
      <c r="AB92" s="173">
        <v>2.90791427008587</v>
      </c>
      <c r="AC92" s="13">
        <v>9.7360106640577104</v>
      </c>
      <c r="AD92" s="173">
        <v>0.71683841547129901</v>
      </c>
      <c r="AE92" s="13">
        <v>-12.2940149549868</v>
      </c>
      <c r="AF92" s="173">
        <v>3.5930853771894999</v>
      </c>
      <c r="AG92" s="13">
        <v>53.731590239458498</v>
      </c>
      <c r="AH92" s="173">
        <v>0.99362552916293301</v>
      </c>
      <c r="AI92" s="13">
        <v>30.046696699555099</v>
      </c>
      <c r="AJ92" s="173">
        <v>4.0674329472980801</v>
      </c>
      <c r="AK92" s="13">
        <v>51.218082702143697</v>
      </c>
      <c r="AL92" s="173">
        <v>5.10193176841533</v>
      </c>
      <c r="AM92" s="13">
        <v>56.036290680584898</v>
      </c>
      <c r="AN92" s="173">
        <v>1.0621921113309001</v>
      </c>
      <c r="AO92" s="13">
        <v>25.989593981029799</v>
      </c>
      <c r="AP92" s="173">
        <v>4.16663365175972</v>
      </c>
      <c r="AQ92" s="15"/>
      <c r="AR92" s="15"/>
      <c r="AS92" s="15"/>
      <c r="AT92" s="15"/>
      <c r="AU92" s="15"/>
      <c r="AV92" s="15"/>
      <c r="AW92" s="15"/>
      <c r="AX92" s="15"/>
      <c r="AY92" s="13">
        <v>-0.58563413992482605</v>
      </c>
      <c r="AZ92" s="173">
        <v>0.78482545117273494</v>
      </c>
      <c r="BA92" s="13">
        <v>-1.8904055430245299</v>
      </c>
      <c r="BB92" s="173">
        <v>1.6399590522871399</v>
      </c>
      <c r="BC92" s="13">
        <v>5.6113385260973203E-2</v>
      </c>
      <c r="BD92" s="173">
        <v>0.95685912066766599</v>
      </c>
      <c r="BE92" s="13">
        <v>2.4199262976883902</v>
      </c>
      <c r="BF92" s="182">
        <v>1.72876683435666</v>
      </c>
    </row>
    <row r="93" spans="1:58" ht="12.95" customHeight="1" x14ac:dyDescent="0.2">
      <c r="A93" s="2" t="s">
        <v>377</v>
      </c>
      <c r="B93" s="37">
        <v>3</v>
      </c>
      <c r="C93" s="13">
        <v>17.418361001164602</v>
      </c>
      <c r="D93" s="173">
        <v>0.90608458565754302</v>
      </c>
      <c r="E93" s="13">
        <v>23.8026192907354</v>
      </c>
      <c r="F93" s="173">
        <v>2.5392990485534201</v>
      </c>
      <c r="G93" s="13">
        <v>11.929080333802499</v>
      </c>
      <c r="H93" s="173">
        <v>1.95723104260244</v>
      </c>
      <c r="I93" s="13">
        <v>16.643203740951702</v>
      </c>
      <c r="J93" s="173">
        <v>1.1825296526360101</v>
      </c>
      <c r="K93" s="13">
        <v>-7.15941554978372</v>
      </c>
      <c r="L93" s="173">
        <v>2.7906413641023899</v>
      </c>
      <c r="M93" s="13">
        <v>70.458105321700103</v>
      </c>
      <c r="N93" s="173">
        <v>1.0520255814682</v>
      </c>
      <c r="O93" s="13">
        <v>66.897105597853297</v>
      </c>
      <c r="P93" s="173">
        <v>2.49238199635534</v>
      </c>
      <c r="Q93" s="13">
        <v>73.762208958102207</v>
      </c>
      <c r="R93" s="173">
        <v>2.4975523688011498</v>
      </c>
      <c r="S93" s="13">
        <v>70.798105004485393</v>
      </c>
      <c r="T93" s="173">
        <v>1.43844387533129</v>
      </c>
      <c r="U93" s="13">
        <v>3.9009994066321401</v>
      </c>
      <c r="V93" s="173">
        <v>2.8117340260335002</v>
      </c>
      <c r="W93" s="13">
        <v>1.87120627877346</v>
      </c>
      <c r="X93" s="173">
        <v>0.29159372784902199</v>
      </c>
      <c r="Y93" s="13">
        <v>2.7277331232068902</v>
      </c>
      <c r="Z93" s="173">
        <v>0.910858758391347</v>
      </c>
      <c r="AA93" s="13">
        <v>1.5447269141854401</v>
      </c>
      <c r="AB93" s="173">
        <v>0.59101131797128703</v>
      </c>
      <c r="AC93" s="13">
        <v>1.68347773156921</v>
      </c>
      <c r="AD93" s="173">
        <v>0.338265882250953</v>
      </c>
      <c r="AE93" s="13">
        <v>-1.04425539163767</v>
      </c>
      <c r="AF93" s="173">
        <v>1.01803398294869</v>
      </c>
      <c r="AG93" s="13">
        <v>10.2523273983618</v>
      </c>
      <c r="AH93" s="173">
        <v>0.67836985654252502</v>
      </c>
      <c r="AI93" s="13">
        <v>6.5725419882044003</v>
      </c>
      <c r="AJ93" s="173">
        <v>1.45276130625559</v>
      </c>
      <c r="AK93" s="13">
        <v>12.763983793909899</v>
      </c>
      <c r="AL93" s="173">
        <v>1.83414714655843</v>
      </c>
      <c r="AM93" s="13">
        <v>10.8752135229937</v>
      </c>
      <c r="AN93" s="173">
        <v>1.0232998052632101</v>
      </c>
      <c r="AO93" s="13">
        <v>4.3026715347892699</v>
      </c>
      <c r="AP93" s="173">
        <v>1.6971896770705099</v>
      </c>
      <c r="AQ93" s="15"/>
      <c r="AR93" s="15"/>
      <c r="AS93" s="15"/>
      <c r="AT93" s="15"/>
      <c r="AU93" s="15"/>
      <c r="AV93" s="15"/>
      <c r="AW93" s="15"/>
      <c r="AX93" s="15"/>
      <c r="AY93" s="13">
        <v>0.131048597827984</v>
      </c>
      <c r="AZ93" s="173">
        <v>1.4888616097390099</v>
      </c>
      <c r="BA93" s="13">
        <v>-2.1861218444416601</v>
      </c>
      <c r="BB93" s="173">
        <v>1.6281950667604299</v>
      </c>
      <c r="BC93" s="13">
        <v>0.14960672078715301</v>
      </c>
      <c r="BD93" s="173">
        <v>0.435671954484394</v>
      </c>
      <c r="BE93" s="13">
        <v>1.90546652582652</v>
      </c>
      <c r="BF93" s="182">
        <v>0.94034708134897405</v>
      </c>
    </row>
    <row r="94" spans="1:58" ht="12.95" customHeight="1" x14ac:dyDescent="0.2">
      <c r="A94" s="2" t="s">
        <v>382</v>
      </c>
      <c r="B94" s="37">
        <v>3</v>
      </c>
      <c r="C94" s="13">
        <v>6.7719452763488501</v>
      </c>
      <c r="D94" s="173">
        <v>0.68323814454137299</v>
      </c>
      <c r="E94" s="13">
        <v>9.8792530525831204</v>
      </c>
      <c r="F94" s="173">
        <v>1.8214622235993501</v>
      </c>
      <c r="G94" s="13">
        <v>4.9068690262304102</v>
      </c>
      <c r="H94" s="173">
        <v>1.5851770163138501</v>
      </c>
      <c r="I94" s="13">
        <v>6.2719449243557897</v>
      </c>
      <c r="J94" s="173">
        <v>0.72050789108244295</v>
      </c>
      <c r="K94" s="13">
        <v>-3.6073081282273298</v>
      </c>
      <c r="L94" s="173">
        <v>1.7601633945058599</v>
      </c>
      <c r="M94" s="13">
        <v>23.3487108733122</v>
      </c>
      <c r="N94" s="173">
        <v>1.11680322292917</v>
      </c>
      <c r="O94" s="13">
        <v>25.062656385428301</v>
      </c>
      <c r="P94" s="173">
        <v>2.5948322655935798</v>
      </c>
      <c r="Q94" s="13">
        <v>22.4342350428388</v>
      </c>
      <c r="R94" s="173">
        <v>3.2933249385343402</v>
      </c>
      <c r="S94" s="13">
        <v>22.367685559867699</v>
      </c>
      <c r="T94" s="173">
        <v>1.4245387510474901</v>
      </c>
      <c r="U94" s="13">
        <v>-2.69497082556058</v>
      </c>
      <c r="V94" s="173">
        <v>2.91396351979974</v>
      </c>
      <c r="W94" s="13">
        <v>11.2817351826042</v>
      </c>
      <c r="X94" s="173">
        <v>0.824921569768306</v>
      </c>
      <c r="Y94" s="13">
        <v>18.200462125743801</v>
      </c>
      <c r="Z94" s="173">
        <v>2.6269934335055898</v>
      </c>
      <c r="AA94" s="13">
        <v>14.085947844081799</v>
      </c>
      <c r="AB94" s="173">
        <v>2.4853022837254302</v>
      </c>
      <c r="AC94" s="13">
        <v>9.0882978212006496</v>
      </c>
      <c r="AD94" s="173">
        <v>0.86169887106357101</v>
      </c>
      <c r="AE94" s="13">
        <v>-9.1121643045431799</v>
      </c>
      <c r="AF94" s="173">
        <v>2.7918288138215002</v>
      </c>
      <c r="AG94" s="13">
        <v>58.597608667734796</v>
      </c>
      <c r="AH94" s="173">
        <v>1.31844004431577</v>
      </c>
      <c r="AI94" s="13">
        <v>46.857628436244802</v>
      </c>
      <c r="AJ94" s="173">
        <v>3.2136126124195301</v>
      </c>
      <c r="AK94" s="13">
        <v>58.572948086849003</v>
      </c>
      <c r="AL94" s="173">
        <v>3.97794929910033</v>
      </c>
      <c r="AM94" s="13">
        <v>62.272071694575899</v>
      </c>
      <c r="AN94" s="173">
        <v>1.55411443433824</v>
      </c>
      <c r="AO94" s="13">
        <v>15.414443258331101</v>
      </c>
      <c r="AP94" s="173">
        <v>3.44281705356611</v>
      </c>
      <c r="AQ94" s="15"/>
      <c r="AR94" s="15"/>
      <c r="AS94" s="15"/>
      <c r="AT94" s="15"/>
      <c r="AU94" s="15"/>
      <c r="AV94" s="15"/>
      <c r="AW94" s="15"/>
      <c r="AX94" s="15"/>
      <c r="AY94" s="13">
        <v>-2.7844047243511998</v>
      </c>
      <c r="AZ94" s="173">
        <v>1.0476119704070499</v>
      </c>
      <c r="BA94" s="13">
        <v>-4.3986431613309298</v>
      </c>
      <c r="BB94" s="173">
        <v>1.72675003374659</v>
      </c>
      <c r="BC94" s="13">
        <v>-3.8164734459748102</v>
      </c>
      <c r="BD94" s="173">
        <v>1.25599515169818</v>
      </c>
      <c r="BE94" s="13">
        <v>10.999521331656901</v>
      </c>
      <c r="BF94" s="182">
        <v>1.9597929126065201</v>
      </c>
    </row>
    <row r="95" spans="1:58" ht="12.95" customHeight="1" x14ac:dyDescent="0.2">
      <c r="A95" s="2" t="s">
        <v>386</v>
      </c>
      <c r="B95" s="37">
        <v>3</v>
      </c>
      <c r="C95" s="13">
        <v>4.2041180725082903</v>
      </c>
      <c r="D95" s="173">
        <v>0.47527375933977201</v>
      </c>
      <c r="E95" s="13">
        <v>6.9729050993034702</v>
      </c>
      <c r="F95" s="173">
        <v>1.35906222220577</v>
      </c>
      <c r="G95" s="13">
        <v>5.2644234535090604</v>
      </c>
      <c r="H95" s="173">
        <v>1.1977130562492999</v>
      </c>
      <c r="I95" s="13">
        <v>2.9301871185994002</v>
      </c>
      <c r="J95" s="173">
        <v>0.52411726955374605</v>
      </c>
      <c r="K95" s="13">
        <v>-4.0427179807040696</v>
      </c>
      <c r="L95" s="173">
        <v>1.47439783611395</v>
      </c>
      <c r="M95" s="13">
        <v>56.528516135913897</v>
      </c>
      <c r="N95" s="173">
        <v>1.0696304986470999</v>
      </c>
      <c r="O95" s="13">
        <v>68.851970922029906</v>
      </c>
      <c r="P95" s="173">
        <v>2.8943172604807299</v>
      </c>
      <c r="Q95" s="13">
        <v>57.301713583772397</v>
      </c>
      <c r="R95" s="173">
        <v>2.09335005827382</v>
      </c>
      <c r="S95" s="13">
        <v>53.2240339675214</v>
      </c>
      <c r="T95" s="173">
        <v>1.2931954687112499</v>
      </c>
      <c r="U95" s="13">
        <v>-15.627936954508501</v>
      </c>
      <c r="V95" s="173">
        <v>3.2589434783538702</v>
      </c>
      <c r="W95" s="13">
        <v>2.9585416706640499</v>
      </c>
      <c r="X95" s="173">
        <v>0.34279068472850499</v>
      </c>
      <c r="Y95" s="13">
        <v>4.1396034388050502</v>
      </c>
      <c r="Z95" s="173">
        <v>1.04704206776394</v>
      </c>
      <c r="AA95" s="13">
        <v>2.81381656955458</v>
      </c>
      <c r="AB95" s="173">
        <v>0.73646652996756001</v>
      </c>
      <c r="AC95" s="13">
        <v>2.75745964390507</v>
      </c>
      <c r="AD95" s="173">
        <v>0.39402001475523102</v>
      </c>
      <c r="AE95" s="13">
        <v>-1.38214379489999</v>
      </c>
      <c r="AF95" s="173">
        <v>1.10975573225363</v>
      </c>
      <c r="AG95" s="13">
        <v>36.308824120913698</v>
      </c>
      <c r="AH95" s="173">
        <v>1.0567571102309601</v>
      </c>
      <c r="AI95" s="13">
        <v>20.035520539861601</v>
      </c>
      <c r="AJ95" s="173">
        <v>2.2890550431124401</v>
      </c>
      <c r="AK95" s="13">
        <v>34.620046393163904</v>
      </c>
      <c r="AL95" s="173">
        <v>2.03634489110443</v>
      </c>
      <c r="AM95" s="13">
        <v>41.0883192699742</v>
      </c>
      <c r="AN95" s="173">
        <v>1.2659648078688499</v>
      </c>
      <c r="AO95" s="13">
        <v>21.052798730112599</v>
      </c>
      <c r="AP95" s="173">
        <v>2.5294243359612598</v>
      </c>
      <c r="AQ95" s="15"/>
      <c r="AR95" s="15"/>
      <c r="AS95" s="15"/>
      <c r="AT95" s="15"/>
      <c r="AU95" s="15"/>
      <c r="AV95" s="15"/>
      <c r="AW95" s="15"/>
      <c r="AX95" s="15"/>
      <c r="AY95" s="13">
        <v>0.26246354337657402</v>
      </c>
      <c r="AZ95" s="173">
        <v>0.58994638040802805</v>
      </c>
      <c r="BA95" s="13">
        <v>-0.824229061535242</v>
      </c>
      <c r="BB95" s="173">
        <v>1.45858901132882</v>
      </c>
      <c r="BC95" s="13">
        <v>-0.56774807922863402</v>
      </c>
      <c r="BD95" s="173">
        <v>0.52673806168188098</v>
      </c>
      <c r="BE95" s="13">
        <v>1.1295135973873101</v>
      </c>
      <c r="BF95" s="182">
        <v>1.38157623655602</v>
      </c>
    </row>
    <row r="96" spans="1:58" ht="12.95" customHeight="1" x14ac:dyDescent="0.2">
      <c r="A96" s="2" t="s">
        <v>387</v>
      </c>
      <c r="B96" s="37">
        <v>3</v>
      </c>
      <c r="C96" s="13">
        <v>12.190931878207801</v>
      </c>
      <c r="D96" s="173">
        <v>0.92769353329624205</v>
      </c>
      <c r="E96" s="13">
        <v>16.337640079165801</v>
      </c>
      <c r="F96" s="173">
        <v>2.3012355846528201</v>
      </c>
      <c r="G96" s="13">
        <v>17.494854154820999</v>
      </c>
      <c r="H96" s="173">
        <v>3.0720247263768199</v>
      </c>
      <c r="I96" s="13">
        <v>9.0518175963701903</v>
      </c>
      <c r="J96" s="173">
        <v>0.97650712327351596</v>
      </c>
      <c r="K96" s="13">
        <v>-7.2858224827955702</v>
      </c>
      <c r="L96" s="173">
        <v>2.6094477562551401</v>
      </c>
      <c r="M96" s="13">
        <v>73.590133339266799</v>
      </c>
      <c r="N96" s="173">
        <v>2.0735125823481901</v>
      </c>
      <c r="O96" s="13">
        <v>72.614013270066707</v>
      </c>
      <c r="P96" s="173">
        <v>2.9451119805650001</v>
      </c>
      <c r="Q96" s="13">
        <v>64.323403368864206</v>
      </c>
      <c r="R96" s="173">
        <v>4.2375996934589697</v>
      </c>
      <c r="S96" s="13">
        <v>78.054757351901998</v>
      </c>
      <c r="T96" s="173">
        <v>2.4270124363768</v>
      </c>
      <c r="U96" s="13">
        <v>5.4407440818353301</v>
      </c>
      <c r="V96" s="173">
        <v>3.5475165184538699</v>
      </c>
      <c r="W96" s="13">
        <v>1.1737901103950901</v>
      </c>
      <c r="X96" s="173">
        <v>0.25005726207901902</v>
      </c>
      <c r="Y96" s="13">
        <v>1.9448656393955299</v>
      </c>
      <c r="Z96" s="173">
        <v>0.83786810312514504</v>
      </c>
      <c r="AA96" s="13">
        <v>2.1396704300754599</v>
      </c>
      <c r="AB96" s="173">
        <v>0.68204089493113196</v>
      </c>
      <c r="AC96" s="13">
        <v>0.642355088936992</v>
      </c>
      <c r="AD96" s="173">
        <v>0.21138254308406901</v>
      </c>
      <c r="AE96" s="13">
        <v>-1.3025105504585399</v>
      </c>
      <c r="AF96" s="173">
        <v>0.87902003168260001</v>
      </c>
      <c r="AG96" s="13">
        <v>13.0451446721303</v>
      </c>
      <c r="AH96" s="173">
        <v>1.61060377302175</v>
      </c>
      <c r="AI96" s="13">
        <v>9.1034810113720592</v>
      </c>
      <c r="AJ96" s="173">
        <v>2.0401747438678002</v>
      </c>
      <c r="AK96" s="13">
        <v>16.042072046239301</v>
      </c>
      <c r="AL96" s="173">
        <v>2.7870819379837402</v>
      </c>
      <c r="AM96" s="13">
        <v>12.251069962790799</v>
      </c>
      <c r="AN96" s="173">
        <v>1.74559838245376</v>
      </c>
      <c r="AO96" s="13">
        <v>3.1475889514187698</v>
      </c>
      <c r="AP96" s="173">
        <v>2.46477721567422</v>
      </c>
      <c r="AQ96" s="15"/>
      <c r="AR96" s="15"/>
      <c r="AS96" s="15"/>
      <c r="AT96" s="15"/>
      <c r="AU96" s="15"/>
      <c r="AV96" s="15"/>
      <c r="AW96" s="15"/>
      <c r="AX96" s="15"/>
      <c r="AY96" s="13">
        <v>-0.26623392483897301</v>
      </c>
      <c r="AZ96" s="173">
        <v>1.37484668962024</v>
      </c>
      <c r="BA96" s="13">
        <v>-1.1304678153491601</v>
      </c>
      <c r="BB96" s="173">
        <v>2.5865674467531199</v>
      </c>
      <c r="BC96" s="13">
        <v>-0.33415135550397301</v>
      </c>
      <c r="BD96" s="173">
        <v>0.44077012016529299</v>
      </c>
      <c r="BE96" s="13">
        <v>1.7308530956921</v>
      </c>
      <c r="BF96" s="182">
        <v>2.2922907013890699</v>
      </c>
    </row>
    <row r="97" spans="1:58" ht="12.95" customHeight="1" x14ac:dyDescent="0.2">
      <c r="A97" s="39" t="s">
        <v>399</v>
      </c>
      <c r="B97" s="40">
        <v>3</v>
      </c>
      <c r="C97" s="41">
        <v>8.2797344583911094</v>
      </c>
      <c r="D97" s="181">
        <v>0.26931808692370901</v>
      </c>
      <c r="E97" s="41">
        <v>13.4376119126301</v>
      </c>
      <c r="F97" s="181">
        <v>0.82265347466188998</v>
      </c>
      <c r="G97" s="41">
        <v>8.4512085713152807</v>
      </c>
      <c r="H97" s="181">
        <v>0.77475446853867702</v>
      </c>
      <c r="I97" s="41">
        <v>6.66885699502427</v>
      </c>
      <c r="J97" s="181">
        <v>0.30258808854104102</v>
      </c>
      <c r="K97" s="41">
        <v>-6.2809106108054404</v>
      </c>
      <c r="L97" s="181">
        <v>0.83749589192232599</v>
      </c>
      <c r="M97" s="41">
        <v>45.574049058916799</v>
      </c>
      <c r="N97" s="181">
        <v>0.53270970569304998</v>
      </c>
      <c r="O97" s="41">
        <v>49.234092396103598</v>
      </c>
      <c r="P97" s="181">
        <v>1.11008406312501</v>
      </c>
      <c r="Q97" s="41">
        <v>44.584728313155402</v>
      </c>
      <c r="R97" s="181">
        <v>1.3131687504660501</v>
      </c>
      <c r="S97" s="41">
        <v>44.817664266259399</v>
      </c>
      <c r="T97" s="181">
        <v>0.66938734611182904</v>
      </c>
      <c r="U97" s="41">
        <v>-5.7122693198059604</v>
      </c>
      <c r="V97" s="181">
        <v>1.25978666324184</v>
      </c>
      <c r="W97" s="41">
        <v>5.7857223847933099</v>
      </c>
      <c r="X97" s="181">
        <v>0.21307809957788801</v>
      </c>
      <c r="Y97" s="41">
        <v>10.752489467183</v>
      </c>
      <c r="Z97" s="181">
        <v>0.79321893036041902</v>
      </c>
      <c r="AA97" s="41">
        <v>5.6129885279301597</v>
      </c>
      <c r="AB97" s="181">
        <v>0.63783911029870999</v>
      </c>
      <c r="AC97" s="41">
        <v>5.0053639408698896</v>
      </c>
      <c r="AD97" s="181">
        <v>0.249626103423854</v>
      </c>
      <c r="AE97" s="41">
        <v>-5.18049490388261</v>
      </c>
      <c r="AF97" s="181">
        <v>0.86642528457145895</v>
      </c>
      <c r="AG97" s="41">
        <v>40.360494097898801</v>
      </c>
      <c r="AH97" s="181">
        <v>0.52000982024633702</v>
      </c>
      <c r="AI97" s="41">
        <v>26.575806224083198</v>
      </c>
      <c r="AJ97" s="181">
        <v>1.04840947354278</v>
      </c>
      <c r="AK97" s="41">
        <v>41.3510745875992</v>
      </c>
      <c r="AL97" s="181">
        <v>1.2774005045710699</v>
      </c>
      <c r="AM97" s="41">
        <v>43.508114797846403</v>
      </c>
      <c r="AN97" s="181">
        <v>0.63923313734871101</v>
      </c>
      <c r="AO97" s="41">
        <v>17.173674834494001</v>
      </c>
      <c r="AP97" s="181">
        <v>1.17362091354579</v>
      </c>
      <c r="AQ97" s="30"/>
      <c r="AR97" s="30"/>
      <c r="AS97" s="30"/>
      <c r="AT97" s="30"/>
      <c r="AU97" s="30"/>
      <c r="AV97" s="30"/>
      <c r="AW97" s="30"/>
      <c r="AX97" s="30"/>
      <c r="AY97" s="41">
        <v>-0.58100887286225</v>
      </c>
      <c r="AZ97" s="181">
        <v>0.41033261371827501</v>
      </c>
      <c r="BA97" s="41">
        <v>-2.3653446287011701</v>
      </c>
      <c r="BB97" s="181">
        <v>0.73926316414402904</v>
      </c>
      <c r="BC97" s="41">
        <v>-0.65583116065637903</v>
      </c>
      <c r="BD97" s="181">
        <v>0.31962457067057198</v>
      </c>
      <c r="BE97" s="41">
        <v>3.6021846622197899</v>
      </c>
      <c r="BF97" s="186">
        <v>0.72539390555847405</v>
      </c>
    </row>
    <row r="99" spans="1:58" x14ac:dyDescent="0.2">
      <c r="A99" s="52" t="s">
        <v>542</v>
      </c>
    </row>
    <row r="100" spans="1:58" x14ac:dyDescent="0.2">
      <c r="A100" s="52" t="s">
        <v>400</v>
      </c>
    </row>
    <row r="101" spans="1:58" x14ac:dyDescent="0.2">
      <c r="A101" s="52" t="s">
        <v>401</v>
      </c>
    </row>
    <row r="102" spans="1:58" x14ac:dyDescent="0.2">
      <c r="A102" s="52" t="s">
        <v>402</v>
      </c>
    </row>
    <row r="103" spans="1:58" x14ac:dyDescent="0.2">
      <c r="A103" s="52" t="s">
        <v>403</v>
      </c>
    </row>
    <row r="104" spans="1:58" x14ac:dyDescent="0.2">
      <c r="A104" s="172" t="str">
        <f>HYPERLINK("https://oecdcode.org/disclaimers/cyprus.html", "Information on data for Cyprus: https://oecdcode.org/disclaimers/cyprus.html")</f>
        <v>Information on data for Cyprus: https://oecdcode.org/disclaimers/cyprus.html</v>
      </c>
    </row>
    <row r="105" spans="1:58" x14ac:dyDescent="0.2">
      <c r="A105" s="52" t="s">
        <v>404</v>
      </c>
    </row>
  </sheetData>
  <mergeCells count="42">
    <mergeCell ref="AY7:BF7"/>
    <mergeCell ref="AY8:BF8"/>
    <mergeCell ref="AY9:AZ9"/>
    <mergeCell ref="BA9:BB9"/>
    <mergeCell ref="BC9:BD9"/>
    <mergeCell ref="BE9:BF9"/>
    <mergeCell ref="AQ7:AX7"/>
    <mergeCell ref="AQ8:AX8"/>
    <mergeCell ref="AQ9:AR9"/>
    <mergeCell ref="AS9:AT9"/>
    <mergeCell ref="AU9:AV9"/>
    <mergeCell ref="AW9:AX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BF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279" priority="12">
      <formula>ABS(K1/L1)&gt;1.95996398454005</formula>
    </cfRule>
  </conditionalFormatting>
  <conditionalFormatting sqref="U1:U200">
    <cfRule type="expression" dxfId="278" priority="11">
      <formula>ABS(U1/V1)&gt;1.95996398454005</formula>
    </cfRule>
  </conditionalFormatting>
  <conditionalFormatting sqref="AE1:AE200">
    <cfRule type="expression" dxfId="277" priority="10">
      <formula>ABS(AE1/AF1)&gt;1.95996398454005</formula>
    </cfRule>
  </conditionalFormatting>
  <conditionalFormatting sqref="AO1:AO200">
    <cfRule type="expression" dxfId="276" priority="9">
      <formula>ABS(AO1/AP1)&gt;1.95996398454005</formula>
    </cfRule>
  </conditionalFormatting>
  <conditionalFormatting sqref="AQ1:AQ200">
    <cfRule type="expression" dxfId="275" priority="8">
      <formula>ABS(AQ1/AR1)&gt;1.95996398454005</formula>
    </cfRule>
  </conditionalFormatting>
  <conditionalFormatting sqref="AS1:AS200">
    <cfRule type="expression" dxfId="274" priority="7">
      <formula>ABS(AS1/AT1)&gt;1.95996398454005</formula>
    </cfRule>
  </conditionalFormatting>
  <conditionalFormatting sqref="AU1:AU200">
    <cfRule type="expression" dxfId="273" priority="6">
      <formula>ABS(AU1/AV1)&gt;1.95996398454005</formula>
    </cfRule>
  </conditionalFormatting>
  <conditionalFormatting sqref="AW1:AW200">
    <cfRule type="expression" dxfId="272" priority="5">
      <formula>ABS(AW1/AX1)&gt;1.95996398454005</formula>
    </cfRule>
  </conditionalFormatting>
  <conditionalFormatting sqref="AY1:AY200">
    <cfRule type="expression" dxfId="271" priority="4">
      <formula>ABS(AY1/AZ1)&gt;1.95996398454005</formula>
    </cfRule>
  </conditionalFormatting>
  <conditionalFormatting sqref="BA1:BA200">
    <cfRule type="expression" dxfId="270" priority="3">
      <formula>ABS(BA1/BB1)&gt;1.95996398454005</formula>
    </cfRule>
  </conditionalFormatting>
  <conditionalFormatting sqref="BC1:BC200">
    <cfRule type="expression" dxfId="269" priority="2">
      <formula>ABS(BC1/BD1)&gt;1.95996398454005</formula>
    </cfRule>
  </conditionalFormatting>
  <conditionalFormatting sqref="BE1:BE200">
    <cfRule type="expression" dxfId="268" priority="1">
      <formula>ABS(BE1/BF1)&gt;1.95996398454005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V104"/>
  <sheetViews>
    <sheetView showGridLines="0" zoomScale="80" workbookViewId="0"/>
  </sheetViews>
  <sheetFormatPr defaultColWidth="10.85546875" defaultRowHeight="12.75" x14ac:dyDescent="0.2"/>
  <cols>
    <col min="1" max="1" width="30.7109375" customWidth="1"/>
    <col min="2" max="2" width="8.7109375" customWidth="1"/>
  </cols>
  <sheetData>
    <row r="1" spans="1:74" x14ac:dyDescent="0.2">
      <c r="A1" s="1" t="s">
        <v>211</v>
      </c>
    </row>
    <row r="2" spans="1:74" x14ac:dyDescent="0.2">
      <c r="A2" s="51" t="s">
        <v>212</v>
      </c>
    </row>
    <row r="3" spans="1:74" x14ac:dyDescent="0.2">
      <c r="A3" s="47" t="s">
        <v>323</v>
      </c>
    </row>
    <row r="4" spans="1:74" x14ac:dyDescent="0.2">
      <c r="A4" s="147" t="str">
        <f>HYPERLINK("#'TOC'!A1", "Back to TOC")</f>
        <v>Back to TOC</v>
      </c>
    </row>
    <row r="6" spans="1:74" ht="15.95" customHeight="1" x14ac:dyDescent="0.2">
      <c r="B6" s="671" t="s">
        <v>324</v>
      </c>
      <c r="C6" s="674" t="s">
        <v>405</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5"/>
    </row>
    <row r="7" spans="1:74" ht="32.1" customHeight="1" x14ac:dyDescent="0.2">
      <c r="B7" s="672"/>
      <c r="C7" s="676" t="s">
        <v>406</v>
      </c>
      <c r="D7" s="676"/>
      <c r="E7" s="676"/>
      <c r="F7" s="676"/>
      <c r="G7" s="676"/>
      <c r="H7" s="676"/>
      <c r="I7" s="676"/>
      <c r="J7" s="676"/>
      <c r="K7" s="676" t="s">
        <v>407</v>
      </c>
      <c r="L7" s="676"/>
      <c r="M7" s="676"/>
      <c r="N7" s="676"/>
      <c r="O7" s="676"/>
      <c r="P7" s="676"/>
      <c r="Q7" s="676"/>
      <c r="R7" s="676"/>
      <c r="S7" s="676" t="s">
        <v>408</v>
      </c>
      <c r="T7" s="676"/>
      <c r="U7" s="676"/>
      <c r="V7" s="676"/>
      <c r="W7" s="676"/>
      <c r="X7" s="676"/>
      <c r="Y7" s="676"/>
      <c r="Z7" s="676"/>
      <c r="AA7" s="676" t="s">
        <v>409</v>
      </c>
      <c r="AB7" s="676"/>
      <c r="AC7" s="676"/>
      <c r="AD7" s="676"/>
      <c r="AE7" s="676"/>
      <c r="AF7" s="676"/>
      <c r="AG7" s="676"/>
      <c r="AH7" s="676"/>
      <c r="AI7" s="676" t="s">
        <v>410</v>
      </c>
      <c r="AJ7" s="676"/>
      <c r="AK7" s="676"/>
      <c r="AL7" s="676"/>
      <c r="AM7" s="676"/>
      <c r="AN7" s="676"/>
      <c r="AO7" s="676"/>
      <c r="AP7" s="676"/>
      <c r="AQ7" s="676" t="s">
        <v>411</v>
      </c>
      <c r="AR7" s="676"/>
      <c r="AS7" s="676"/>
      <c r="AT7" s="676"/>
      <c r="AU7" s="676"/>
      <c r="AV7" s="676"/>
      <c r="AW7" s="676"/>
      <c r="AX7" s="676"/>
      <c r="AY7" s="679" t="s">
        <v>338</v>
      </c>
      <c r="AZ7" s="679"/>
      <c r="BA7" s="679"/>
      <c r="BB7" s="679"/>
      <c r="BC7" s="679"/>
      <c r="BD7" s="679"/>
      <c r="BE7" s="679"/>
      <c r="BF7" s="679"/>
      <c r="BG7" s="679"/>
      <c r="BH7" s="679"/>
      <c r="BI7" s="679"/>
      <c r="BJ7" s="679"/>
      <c r="BK7" s="679" t="s">
        <v>339</v>
      </c>
      <c r="BL7" s="679"/>
      <c r="BM7" s="679"/>
      <c r="BN7" s="679"/>
      <c r="BO7" s="679"/>
      <c r="BP7" s="679"/>
      <c r="BQ7" s="679"/>
      <c r="BR7" s="679"/>
      <c r="BS7" s="679"/>
      <c r="BT7" s="679"/>
      <c r="BU7" s="679"/>
      <c r="BV7" s="681"/>
    </row>
    <row r="8" spans="1:74" ht="15.95" customHeight="1" x14ac:dyDescent="0.2">
      <c r="B8" s="672"/>
      <c r="C8" s="677" t="s">
        <v>327</v>
      </c>
      <c r="D8" s="677"/>
      <c r="E8" s="677" t="s">
        <v>330</v>
      </c>
      <c r="F8" s="677"/>
      <c r="G8" s="677"/>
      <c r="H8" s="677"/>
      <c r="I8" s="677"/>
      <c r="J8" s="677"/>
      <c r="K8" s="677" t="s">
        <v>327</v>
      </c>
      <c r="L8" s="677"/>
      <c r="M8" s="677" t="s">
        <v>330</v>
      </c>
      <c r="N8" s="677"/>
      <c r="O8" s="677"/>
      <c r="P8" s="677"/>
      <c r="Q8" s="677"/>
      <c r="R8" s="677"/>
      <c r="S8" s="677" t="s">
        <v>327</v>
      </c>
      <c r="T8" s="677"/>
      <c r="U8" s="677" t="s">
        <v>330</v>
      </c>
      <c r="V8" s="677"/>
      <c r="W8" s="677"/>
      <c r="X8" s="677"/>
      <c r="Y8" s="677"/>
      <c r="Z8" s="677"/>
      <c r="AA8" s="677" t="s">
        <v>327</v>
      </c>
      <c r="AB8" s="677"/>
      <c r="AC8" s="677" t="s">
        <v>330</v>
      </c>
      <c r="AD8" s="677"/>
      <c r="AE8" s="677"/>
      <c r="AF8" s="677"/>
      <c r="AG8" s="677"/>
      <c r="AH8" s="677"/>
      <c r="AI8" s="677" t="s">
        <v>327</v>
      </c>
      <c r="AJ8" s="677"/>
      <c r="AK8" s="677" t="s">
        <v>330</v>
      </c>
      <c r="AL8" s="677"/>
      <c r="AM8" s="677"/>
      <c r="AN8" s="677"/>
      <c r="AO8" s="677"/>
      <c r="AP8" s="677"/>
      <c r="AQ8" s="677" t="s">
        <v>327</v>
      </c>
      <c r="AR8" s="677"/>
      <c r="AS8" s="677" t="s">
        <v>330</v>
      </c>
      <c r="AT8" s="677"/>
      <c r="AU8" s="677"/>
      <c r="AV8" s="677"/>
      <c r="AW8" s="677"/>
      <c r="AX8" s="677"/>
      <c r="AY8" s="680" t="s">
        <v>327</v>
      </c>
      <c r="AZ8" s="680"/>
      <c r="BA8" s="680"/>
      <c r="BB8" s="680"/>
      <c r="BC8" s="680"/>
      <c r="BD8" s="680"/>
      <c r="BE8" s="680"/>
      <c r="BF8" s="680"/>
      <c r="BG8" s="680"/>
      <c r="BH8" s="680"/>
      <c r="BI8" s="680"/>
      <c r="BJ8" s="680"/>
      <c r="BK8" s="680" t="s">
        <v>327</v>
      </c>
      <c r="BL8" s="680"/>
      <c r="BM8" s="680"/>
      <c r="BN8" s="680"/>
      <c r="BO8" s="680"/>
      <c r="BP8" s="680"/>
      <c r="BQ8" s="680"/>
      <c r="BR8" s="680"/>
      <c r="BS8" s="680"/>
      <c r="BT8" s="680"/>
      <c r="BU8" s="680"/>
      <c r="BV8" s="682"/>
    </row>
    <row r="9" spans="1:74" ht="63.95" customHeight="1" x14ac:dyDescent="0.2">
      <c r="B9" s="672"/>
      <c r="C9" s="677"/>
      <c r="D9" s="677"/>
      <c r="E9" s="678" t="s">
        <v>331</v>
      </c>
      <c r="F9" s="678"/>
      <c r="G9" s="678" t="s">
        <v>332</v>
      </c>
      <c r="H9" s="678"/>
      <c r="I9" s="678" t="s">
        <v>114</v>
      </c>
      <c r="J9" s="678"/>
      <c r="K9" s="677"/>
      <c r="L9" s="677"/>
      <c r="M9" s="678" t="s">
        <v>331</v>
      </c>
      <c r="N9" s="678"/>
      <c r="O9" s="678" t="s">
        <v>332</v>
      </c>
      <c r="P9" s="678"/>
      <c r="Q9" s="678" t="s">
        <v>114</v>
      </c>
      <c r="R9" s="678"/>
      <c r="S9" s="677"/>
      <c r="T9" s="677"/>
      <c r="U9" s="678" t="s">
        <v>331</v>
      </c>
      <c r="V9" s="678"/>
      <c r="W9" s="678" t="s">
        <v>332</v>
      </c>
      <c r="X9" s="678"/>
      <c r="Y9" s="678" t="s">
        <v>114</v>
      </c>
      <c r="Z9" s="678"/>
      <c r="AA9" s="677"/>
      <c r="AB9" s="677"/>
      <c r="AC9" s="678" t="s">
        <v>331</v>
      </c>
      <c r="AD9" s="678"/>
      <c r="AE9" s="678" t="s">
        <v>332</v>
      </c>
      <c r="AF9" s="678"/>
      <c r="AG9" s="678" t="s">
        <v>114</v>
      </c>
      <c r="AH9" s="678"/>
      <c r="AI9" s="677"/>
      <c r="AJ9" s="677"/>
      <c r="AK9" s="678" t="s">
        <v>331</v>
      </c>
      <c r="AL9" s="678"/>
      <c r="AM9" s="678" t="s">
        <v>332</v>
      </c>
      <c r="AN9" s="678"/>
      <c r="AO9" s="678" t="s">
        <v>114</v>
      </c>
      <c r="AP9" s="678"/>
      <c r="AQ9" s="677"/>
      <c r="AR9" s="677"/>
      <c r="AS9" s="678" t="s">
        <v>331</v>
      </c>
      <c r="AT9" s="678"/>
      <c r="AU9" s="678" t="s">
        <v>332</v>
      </c>
      <c r="AV9" s="678"/>
      <c r="AW9" s="678" t="s">
        <v>114</v>
      </c>
      <c r="AX9" s="678"/>
      <c r="AY9" s="680" t="s">
        <v>406</v>
      </c>
      <c r="AZ9" s="680"/>
      <c r="BA9" s="680" t="s">
        <v>407</v>
      </c>
      <c r="BB9" s="680"/>
      <c r="BC9" s="680" t="s">
        <v>408</v>
      </c>
      <c r="BD9" s="680"/>
      <c r="BE9" s="680" t="s">
        <v>409</v>
      </c>
      <c r="BF9" s="680"/>
      <c r="BG9" s="680" t="s">
        <v>410</v>
      </c>
      <c r="BH9" s="680"/>
      <c r="BI9" s="680" t="s">
        <v>411</v>
      </c>
      <c r="BJ9" s="680"/>
      <c r="BK9" s="680" t="s">
        <v>406</v>
      </c>
      <c r="BL9" s="680"/>
      <c r="BM9" s="680" t="s">
        <v>407</v>
      </c>
      <c r="BN9" s="680"/>
      <c r="BO9" s="680" t="s">
        <v>408</v>
      </c>
      <c r="BP9" s="680"/>
      <c r="BQ9" s="680" t="s">
        <v>409</v>
      </c>
      <c r="BR9" s="680"/>
      <c r="BS9" s="680" t="s">
        <v>410</v>
      </c>
      <c r="BT9" s="680"/>
      <c r="BU9" s="680" t="s">
        <v>411</v>
      </c>
      <c r="BV9" s="682"/>
    </row>
    <row r="10" spans="1:74" ht="15.95" customHeight="1" x14ac:dyDescent="0.2">
      <c r="B10" s="673"/>
      <c r="C10" s="4" t="s">
        <v>329</v>
      </c>
      <c r="D10" s="4" t="s">
        <v>328</v>
      </c>
      <c r="E10" s="4" t="s">
        <v>329</v>
      </c>
      <c r="F10" s="4" t="s">
        <v>328</v>
      </c>
      <c r="G10" s="4" t="s">
        <v>329</v>
      </c>
      <c r="H10" s="4" t="s">
        <v>328</v>
      </c>
      <c r="I10" s="4" t="s">
        <v>333</v>
      </c>
      <c r="J10" s="4" t="s">
        <v>328</v>
      </c>
      <c r="K10" s="4" t="s">
        <v>329</v>
      </c>
      <c r="L10" s="4" t="s">
        <v>328</v>
      </c>
      <c r="M10" s="4" t="s">
        <v>329</v>
      </c>
      <c r="N10" s="4" t="s">
        <v>328</v>
      </c>
      <c r="O10" s="4" t="s">
        <v>329</v>
      </c>
      <c r="P10" s="4" t="s">
        <v>328</v>
      </c>
      <c r="Q10" s="4" t="s">
        <v>333</v>
      </c>
      <c r="R10" s="4" t="s">
        <v>328</v>
      </c>
      <c r="S10" s="4" t="s">
        <v>329</v>
      </c>
      <c r="T10" s="4" t="s">
        <v>328</v>
      </c>
      <c r="U10" s="4" t="s">
        <v>329</v>
      </c>
      <c r="V10" s="4" t="s">
        <v>328</v>
      </c>
      <c r="W10" s="4" t="s">
        <v>329</v>
      </c>
      <c r="X10" s="4" t="s">
        <v>328</v>
      </c>
      <c r="Y10" s="4" t="s">
        <v>333</v>
      </c>
      <c r="Z10" s="4" t="s">
        <v>328</v>
      </c>
      <c r="AA10" s="4" t="s">
        <v>329</v>
      </c>
      <c r="AB10" s="4" t="s">
        <v>328</v>
      </c>
      <c r="AC10" s="4" t="s">
        <v>329</v>
      </c>
      <c r="AD10" s="4" t="s">
        <v>328</v>
      </c>
      <c r="AE10" s="4" t="s">
        <v>329</v>
      </c>
      <c r="AF10" s="4" t="s">
        <v>328</v>
      </c>
      <c r="AG10" s="4" t="s">
        <v>333</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333</v>
      </c>
      <c r="AX10" s="4" t="s">
        <v>328</v>
      </c>
      <c r="AY10" s="4" t="s">
        <v>333</v>
      </c>
      <c r="AZ10" s="4" t="s">
        <v>328</v>
      </c>
      <c r="BA10" s="4" t="s">
        <v>333</v>
      </c>
      <c r="BB10" s="4" t="s">
        <v>328</v>
      </c>
      <c r="BC10" s="4" t="s">
        <v>333</v>
      </c>
      <c r="BD10" s="4" t="s">
        <v>328</v>
      </c>
      <c r="BE10" s="4" t="s">
        <v>333</v>
      </c>
      <c r="BF10" s="4" t="s">
        <v>328</v>
      </c>
      <c r="BG10" s="4" t="s">
        <v>333</v>
      </c>
      <c r="BH10" s="4" t="s">
        <v>328</v>
      </c>
      <c r="BI10" s="4" t="s">
        <v>333</v>
      </c>
      <c r="BJ10" s="4" t="s">
        <v>328</v>
      </c>
      <c r="BK10" s="4" t="s">
        <v>333</v>
      </c>
      <c r="BL10" s="4" t="s">
        <v>328</v>
      </c>
      <c r="BM10" s="4" t="s">
        <v>333</v>
      </c>
      <c r="BN10" s="4" t="s">
        <v>328</v>
      </c>
      <c r="BO10" s="4" t="s">
        <v>333</v>
      </c>
      <c r="BP10" s="4" t="s">
        <v>328</v>
      </c>
      <c r="BQ10" s="4" t="s">
        <v>333</v>
      </c>
      <c r="BR10" s="4" t="s">
        <v>328</v>
      </c>
      <c r="BS10" s="4" t="s">
        <v>333</v>
      </c>
      <c r="BT10" s="4" t="s">
        <v>328</v>
      </c>
      <c r="BU10" s="4" t="s">
        <v>333</v>
      </c>
      <c r="BV10" s="5" t="s">
        <v>328</v>
      </c>
    </row>
    <row r="11" spans="1:74" ht="12.95" customHeight="1" x14ac:dyDescent="0.2">
      <c r="A11" s="6"/>
      <c r="B11" s="7"/>
      <c r="C11" s="8" t="s">
        <v>744</v>
      </c>
      <c r="D11" s="179" t="s">
        <v>745</v>
      </c>
      <c r="E11" s="8" t="s">
        <v>746</v>
      </c>
      <c r="F11" s="179" t="s">
        <v>747</v>
      </c>
      <c r="G11" s="8" t="s">
        <v>748</v>
      </c>
      <c r="H11" s="179" t="s">
        <v>749</v>
      </c>
      <c r="I11" s="8" t="s">
        <v>750</v>
      </c>
      <c r="J11" s="179" t="s">
        <v>751</v>
      </c>
      <c r="K11" s="8" t="s">
        <v>752</v>
      </c>
      <c r="L11" s="179" t="s">
        <v>753</v>
      </c>
      <c r="M11" s="8" t="s">
        <v>754</v>
      </c>
      <c r="N11" s="179" t="s">
        <v>755</v>
      </c>
      <c r="O11" s="8" t="s">
        <v>756</v>
      </c>
      <c r="P11" s="179" t="s">
        <v>757</v>
      </c>
      <c r="Q11" s="8" t="s">
        <v>758</v>
      </c>
      <c r="R11" s="179" t="s">
        <v>759</v>
      </c>
      <c r="S11" s="8" t="s">
        <v>760</v>
      </c>
      <c r="T11" s="179" t="s">
        <v>761</v>
      </c>
      <c r="U11" s="8" t="s">
        <v>762</v>
      </c>
      <c r="V11" s="179" t="s">
        <v>763</v>
      </c>
      <c r="W11" s="8" t="s">
        <v>764</v>
      </c>
      <c r="X11" s="179" t="s">
        <v>765</v>
      </c>
      <c r="Y11" s="8" t="s">
        <v>766</v>
      </c>
      <c r="Z11" s="179" t="s">
        <v>767</v>
      </c>
      <c r="AA11" s="8" t="s">
        <v>768</v>
      </c>
      <c r="AB11" s="179" t="s">
        <v>769</v>
      </c>
      <c r="AC11" s="8" t="s">
        <v>770</v>
      </c>
      <c r="AD11" s="179" t="s">
        <v>771</v>
      </c>
      <c r="AE11" s="8" t="s">
        <v>772</v>
      </c>
      <c r="AF11" s="179" t="s">
        <v>773</v>
      </c>
      <c r="AG11" s="8" t="s">
        <v>774</v>
      </c>
      <c r="AH11" s="179" t="s">
        <v>775</v>
      </c>
      <c r="AI11" s="8" t="s">
        <v>776</v>
      </c>
      <c r="AJ11" s="179" t="s">
        <v>777</v>
      </c>
      <c r="AK11" s="8" t="s">
        <v>778</v>
      </c>
      <c r="AL11" s="179" t="s">
        <v>779</v>
      </c>
      <c r="AM11" s="8" t="s">
        <v>780</v>
      </c>
      <c r="AN11" s="179" t="s">
        <v>781</v>
      </c>
      <c r="AO11" s="8" t="s">
        <v>782</v>
      </c>
      <c r="AP11" s="179" t="s">
        <v>783</v>
      </c>
      <c r="AQ11" s="8" t="s">
        <v>784</v>
      </c>
      <c r="AR11" s="179" t="s">
        <v>785</v>
      </c>
      <c r="AS11" s="8" t="s">
        <v>786</v>
      </c>
      <c r="AT11" s="179" t="s">
        <v>787</v>
      </c>
      <c r="AU11" s="8" t="s">
        <v>788</v>
      </c>
      <c r="AV11" s="179" t="s">
        <v>789</v>
      </c>
      <c r="AW11" s="8" t="s">
        <v>790</v>
      </c>
      <c r="AX11" s="179" t="s">
        <v>791</v>
      </c>
      <c r="AY11" s="10" t="s">
        <v>792</v>
      </c>
      <c r="AZ11" s="10" t="s">
        <v>793</v>
      </c>
      <c r="BA11" s="10" t="s">
        <v>794</v>
      </c>
      <c r="BB11" s="10" t="s">
        <v>795</v>
      </c>
      <c r="BC11" s="10" t="s">
        <v>796</v>
      </c>
      <c r="BD11" s="10" t="s">
        <v>797</v>
      </c>
      <c r="BE11" s="10" t="s">
        <v>798</v>
      </c>
      <c r="BF11" s="10" t="s">
        <v>799</v>
      </c>
      <c r="BG11" s="10" t="s">
        <v>800</v>
      </c>
      <c r="BH11" s="10" t="s">
        <v>801</v>
      </c>
      <c r="BI11" s="10" t="s">
        <v>802</v>
      </c>
      <c r="BJ11" s="10" t="s">
        <v>803</v>
      </c>
      <c r="BK11" s="10" t="s">
        <v>804</v>
      </c>
      <c r="BL11" s="10" t="s">
        <v>805</v>
      </c>
      <c r="BM11" s="10" t="s">
        <v>806</v>
      </c>
      <c r="BN11" s="10" t="s">
        <v>807</v>
      </c>
      <c r="BO11" s="10" t="s">
        <v>808</v>
      </c>
      <c r="BP11" s="10" t="s">
        <v>809</v>
      </c>
      <c r="BQ11" s="10" t="s">
        <v>810</v>
      </c>
      <c r="BR11" s="10" t="s">
        <v>811</v>
      </c>
      <c r="BS11" s="10" t="s">
        <v>812</v>
      </c>
      <c r="BT11" s="10" t="s">
        <v>813</v>
      </c>
      <c r="BU11" s="10" t="s">
        <v>814</v>
      </c>
      <c r="BV11" s="11" t="s">
        <v>815</v>
      </c>
    </row>
    <row r="12" spans="1:74" ht="12.95" customHeight="1" x14ac:dyDescent="0.2">
      <c r="A12" s="2" t="s">
        <v>340</v>
      </c>
      <c r="B12" s="12">
        <v>2</v>
      </c>
      <c r="C12" s="13">
        <v>99.065373312168106</v>
      </c>
      <c r="D12" s="173">
        <v>0.206360925261909</v>
      </c>
      <c r="E12" s="13">
        <v>99.355089923122605</v>
      </c>
      <c r="F12" s="173">
        <v>0.57264908961586203</v>
      </c>
      <c r="G12" s="13">
        <v>99.031059493345694</v>
      </c>
      <c r="H12" s="173">
        <v>0.22856541613942499</v>
      </c>
      <c r="I12" s="13">
        <v>-0.32403042977694002</v>
      </c>
      <c r="J12" s="173">
        <v>0.64706721452430904</v>
      </c>
      <c r="K12" s="13">
        <v>97.130074402701894</v>
      </c>
      <c r="L12" s="173">
        <v>0.418327807639227</v>
      </c>
      <c r="M12" s="13">
        <v>96.993201048776697</v>
      </c>
      <c r="N12" s="173">
        <v>1.33447761045969</v>
      </c>
      <c r="O12" s="13">
        <v>97.139596126628703</v>
      </c>
      <c r="P12" s="173">
        <v>0.41340190455784198</v>
      </c>
      <c r="Q12" s="13">
        <v>0.146395077851949</v>
      </c>
      <c r="R12" s="173">
        <v>1.27693056725836</v>
      </c>
      <c r="S12" s="13">
        <v>93.670660472055303</v>
      </c>
      <c r="T12" s="173">
        <v>0.57714460615886198</v>
      </c>
      <c r="U12" s="13">
        <v>93.133087411817598</v>
      </c>
      <c r="V12" s="173">
        <v>1.8608368364297101</v>
      </c>
      <c r="W12" s="13">
        <v>93.675912311245895</v>
      </c>
      <c r="X12" s="173">
        <v>0.61425997006339605</v>
      </c>
      <c r="Y12" s="13">
        <v>0.54282489942831103</v>
      </c>
      <c r="Z12" s="173">
        <v>1.9716044098452199</v>
      </c>
      <c r="AA12" s="13">
        <v>95.864547039278605</v>
      </c>
      <c r="AB12" s="173">
        <v>0.45130362869596002</v>
      </c>
      <c r="AC12" s="13">
        <v>96.036698570077604</v>
      </c>
      <c r="AD12" s="173">
        <v>1.60195231303913</v>
      </c>
      <c r="AE12" s="13">
        <v>95.834474876473607</v>
      </c>
      <c r="AF12" s="173">
        <v>0.50450428165949801</v>
      </c>
      <c r="AG12" s="13">
        <v>-0.20222369360401199</v>
      </c>
      <c r="AH12" s="173">
        <v>1.78583099801641</v>
      </c>
      <c r="AI12" s="13">
        <v>96.007408328878896</v>
      </c>
      <c r="AJ12" s="173">
        <v>0.44824825117379002</v>
      </c>
      <c r="AK12" s="13">
        <v>96.185029439384905</v>
      </c>
      <c r="AL12" s="173">
        <v>1.21284975216399</v>
      </c>
      <c r="AM12" s="13">
        <v>95.949037139440193</v>
      </c>
      <c r="AN12" s="173">
        <v>0.46675002006201399</v>
      </c>
      <c r="AO12" s="13">
        <v>-0.23599229994478299</v>
      </c>
      <c r="AP12" s="173">
        <v>1.24814310544681</v>
      </c>
      <c r="AQ12" s="13">
        <v>98.612551646303999</v>
      </c>
      <c r="AR12" s="173">
        <v>0.24760763306650199</v>
      </c>
      <c r="AS12" s="13">
        <v>99.147223267020706</v>
      </c>
      <c r="AT12" s="173">
        <v>0.671024428056471</v>
      </c>
      <c r="AU12" s="13">
        <v>98.632161011276395</v>
      </c>
      <c r="AV12" s="173">
        <v>0.253185004900219</v>
      </c>
      <c r="AW12" s="13">
        <v>-0.51506225574425502</v>
      </c>
      <c r="AX12" s="173">
        <v>0.721427361739578</v>
      </c>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6"/>
    </row>
    <row r="13" spans="1:74" ht="12.95" customHeight="1" x14ac:dyDescent="0.2">
      <c r="A13" s="2" t="s">
        <v>341</v>
      </c>
      <c r="B13" s="12">
        <v>2</v>
      </c>
      <c r="C13" s="13">
        <v>72.836555028514894</v>
      </c>
      <c r="D13" s="173">
        <v>1.1012920192643301</v>
      </c>
      <c r="E13" s="13">
        <v>66.581283581621904</v>
      </c>
      <c r="F13" s="173">
        <v>2.7662659034735899</v>
      </c>
      <c r="G13" s="13">
        <v>74.466573243268897</v>
      </c>
      <c r="H13" s="173">
        <v>1.2256272517290501</v>
      </c>
      <c r="I13" s="13">
        <v>7.8852896616469197</v>
      </c>
      <c r="J13" s="173">
        <v>3.0176561411695699</v>
      </c>
      <c r="K13" s="13">
        <v>54.238864701469403</v>
      </c>
      <c r="L13" s="173">
        <v>1.1517748326549</v>
      </c>
      <c r="M13" s="13">
        <v>50.669496873444601</v>
      </c>
      <c r="N13" s="173">
        <v>2.9457451113148299</v>
      </c>
      <c r="O13" s="13">
        <v>54.857431888342802</v>
      </c>
      <c r="P13" s="173">
        <v>1.24528963025726</v>
      </c>
      <c r="Q13" s="13">
        <v>4.1879350148982901</v>
      </c>
      <c r="R13" s="173">
        <v>3.1945812309870099</v>
      </c>
      <c r="S13" s="13">
        <v>69.025381650496797</v>
      </c>
      <c r="T13" s="173">
        <v>1.1640962410806699</v>
      </c>
      <c r="U13" s="13">
        <v>62.626183051905997</v>
      </c>
      <c r="V13" s="173">
        <v>2.9029374716513701</v>
      </c>
      <c r="W13" s="13">
        <v>70.187440408669502</v>
      </c>
      <c r="X13" s="173">
        <v>1.21640367441474</v>
      </c>
      <c r="Y13" s="13">
        <v>7.5612573567635497</v>
      </c>
      <c r="Z13" s="173">
        <v>3.0028780639288599</v>
      </c>
      <c r="AA13" s="13">
        <v>61.3223517105532</v>
      </c>
      <c r="AB13" s="173">
        <v>1.2460181811376501</v>
      </c>
      <c r="AC13" s="13">
        <v>48.256110415378103</v>
      </c>
      <c r="AD13" s="173">
        <v>2.5364382795734799</v>
      </c>
      <c r="AE13" s="13">
        <v>64.272511875779301</v>
      </c>
      <c r="AF13" s="173">
        <v>1.4082877639815501</v>
      </c>
      <c r="AG13" s="13">
        <v>16.016401460401202</v>
      </c>
      <c r="AH13" s="173">
        <v>2.87976743454995</v>
      </c>
      <c r="AI13" s="13">
        <v>69.359316254578104</v>
      </c>
      <c r="AJ13" s="173">
        <v>1.17020110279627</v>
      </c>
      <c r="AK13" s="13">
        <v>59.975815478636498</v>
      </c>
      <c r="AL13" s="173">
        <v>2.6689629018846102</v>
      </c>
      <c r="AM13" s="13">
        <v>71.315469094824095</v>
      </c>
      <c r="AN13" s="173">
        <v>1.2388207322793301</v>
      </c>
      <c r="AO13" s="13">
        <v>11.339653616187499</v>
      </c>
      <c r="AP13" s="173">
        <v>2.8657939017923599</v>
      </c>
      <c r="AQ13" s="13">
        <v>74.814850418626307</v>
      </c>
      <c r="AR13" s="173">
        <v>1.1674440070755301</v>
      </c>
      <c r="AS13" s="13">
        <v>69.807263465036996</v>
      </c>
      <c r="AT13" s="173">
        <v>2.71670363084647</v>
      </c>
      <c r="AU13" s="13">
        <v>75.972852997592696</v>
      </c>
      <c r="AV13" s="173">
        <v>1.28940220099189</v>
      </c>
      <c r="AW13" s="13">
        <v>6.16558953255569</v>
      </c>
      <c r="AX13" s="173">
        <v>3.00850697111292</v>
      </c>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6"/>
    </row>
    <row r="14" spans="1:74" ht="12.95" customHeight="1" x14ac:dyDescent="0.2">
      <c r="A14" s="2" t="s">
        <v>342</v>
      </c>
      <c r="B14" s="12">
        <v>2</v>
      </c>
      <c r="C14" s="13">
        <v>87.933341301785802</v>
      </c>
      <c r="D14" s="173">
        <v>0.602051100241075</v>
      </c>
      <c r="E14" s="13">
        <v>87.086794884030198</v>
      </c>
      <c r="F14" s="173">
        <v>1.49072502318556</v>
      </c>
      <c r="G14" s="13">
        <v>88.373275489168293</v>
      </c>
      <c r="H14" s="173">
        <v>0.64846915894586699</v>
      </c>
      <c r="I14" s="13">
        <v>1.2864806051381199</v>
      </c>
      <c r="J14" s="173">
        <v>1.54826373379228</v>
      </c>
      <c r="K14" s="13">
        <v>43.475619463158999</v>
      </c>
      <c r="L14" s="173">
        <v>1.01740796830992</v>
      </c>
      <c r="M14" s="13">
        <v>38.213976034710903</v>
      </c>
      <c r="N14" s="173">
        <v>2.4665685351977502</v>
      </c>
      <c r="O14" s="13">
        <v>44.857514189931599</v>
      </c>
      <c r="P14" s="173">
        <v>1.23620575733309</v>
      </c>
      <c r="Q14" s="13">
        <v>6.6435381552207797</v>
      </c>
      <c r="R14" s="173">
        <v>2.8590427726260201</v>
      </c>
      <c r="S14" s="13">
        <v>64.545427669084802</v>
      </c>
      <c r="T14" s="173">
        <v>1.0406639219243601</v>
      </c>
      <c r="U14" s="13">
        <v>52.5904083397539</v>
      </c>
      <c r="V14" s="173">
        <v>2.2765726797143899</v>
      </c>
      <c r="W14" s="13">
        <v>68.710070304845402</v>
      </c>
      <c r="X14" s="173">
        <v>1.13350717997061</v>
      </c>
      <c r="Y14" s="13">
        <v>16.119661965091499</v>
      </c>
      <c r="Z14" s="173">
        <v>2.4584213638757699</v>
      </c>
      <c r="AA14" s="13">
        <v>50.771057337892699</v>
      </c>
      <c r="AB14" s="173">
        <v>1.0077250557977599</v>
      </c>
      <c r="AC14" s="13">
        <v>29.3354168412273</v>
      </c>
      <c r="AD14" s="173">
        <v>2.62103365387182</v>
      </c>
      <c r="AE14" s="13">
        <v>57.625341311089798</v>
      </c>
      <c r="AF14" s="173">
        <v>1.1099420497085599</v>
      </c>
      <c r="AG14" s="13">
        <v>28.289924469862498</v>
      </c>
      <c r="AH14" s="173">
        <v>2.8748233393425799</v>
      </c>
      <c r="AI14" s="13">
        <v>53.7285069869369</v>
      </c>
      <c r="AJ14" s="173">
        <v>0.95811158778647598</v>
      </c>
      <c r="AK14" s="13">
        <v>28.849244101690001</v>
      </c>
      <c r="AL14" s="173">
        <v>2.9282503746653399</v>
      </c>
      <c r="AM14" s="13">
        <v>61.742190013067997</v>
      </c>
      <c r="AN14" s="173">
        <v>1.0071649724006799</v>
      </c>
      <c r="AO14" s="13">
        <v>32.892945911378</v>
      </c>
      <c r="AP14" s="173">
        <v>3.0296479827052401</v>
      </c>
      <c r="AQ14" s="13">
        <v>71.564324739378506</v>
      </c>
      <c r="AR14" s="173">
        <v>0.92209167487729604</v>
      </c>
      <c r="AS14" s="13">
        <v>63.408402404873499</v>
      </c>
      <c r="AT14" s="173">
        <v>2.4065286930349998</v>
      </c>
      <c r="AU14" s="13">
        <v>74.568054612287995</v>
      </c>
      <c r="AV14" s="173">
        <v>1.0021107060869201</v>
      </c>
      <c r="AW14" s="13">
        <v>11.159652207414499</v>
      </c>
      <c r="AX14" s="173">
        <v>2.65861487299874</v>
      </c>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6"/>
    </row>
    <row r="15" spans="1:74" ht="12.95" customHeight="1" x14ac:dyDescent="0.2">
      <c r="A15" s="2" t="s">
        <v>343</v>
      </c>
      <c r="B15" s="12">
        <v>2</v>
      </c>
      <c r="C15" s="13">
        <v>90.819953471736</v>
      </c>
      <c r="D15" s="173">
        <v>0.65405804874538997</v>
      </c>
      <c r="E15" s="13">
        <v>90.577151910426394</v>
      </c>
      <c r="F15" s="173">
        <v>2.2439132317384902</v>
      </c>
      <c r="G15" s="13">
        <v>91.078174110557001</v>
      </c>
      <c r="H15" s="173">
        <v>0.67959826768637999</v>
      </c>
      <c r="I15" s="13">
        <v>0.501022200130677</v>
      </c>
      <c r="J15" s="173">
        <v>2.3026806005462599</v>
      </c>
      <c r="K15" s="13">
        <v>87.433476499121696</v>
      </c>
      <c r="L15" s="173">
        <v>0.76031454887230898</v>
      </c>
      <c r="M15" s="13">
        <v>88.961431674557502</v>
      </c>
      <c r="N15" s="173">
        <v>2.1932773005773001</v>
      </c>
      <c r="O15" s="13">
        <v>87.372954364794396</v>
      </c>
      <c r="P15" s="173">
        <v>0.80743842943153599</v>
      </c>
      <c r="Q15" s="13">
        <v>-1.5884773097631599</v>
      </c>
      <c r="R15" s="173">
        <v>2.4467175755205699</v>
      </c>
      <c r="S15" s="13">
        <v>82.293403113270202</v>
      </c>
      <c r="T15" s="173">
        <v>1.0230437989105301</v>
      </c>
      <c r="U15" s="13">
        <v>83.511574221376904</v>
      </c>
      <c r="V15" s="173">
        <v>2.7860546292684698</v>
      </c>
      <c r="W15" s="13">
        <v>82.366412686157005</v>
      </c>
      <c r="X15" s="173">
        <v>1.0861647882816201</v>
      </c>
      <c r="Y15" s="13">
        <v>-1.1451615352198301</v>
      </c>
      <c r="Z15" s="173">
        <v>3.0100319520930299</v>
      </c>
      <c r="AA15" s="13">
        <v>80.854936940133598</v>
      </c>
      <c r="AB15" s="173">
        <v>0.99557745362427297</v>
      </c>
      <c r="AC15" s="13">
        <v>76.145300579103093</v>
      </c>
      <c r="AD15" s="173">
        <v>4.1638006957398002</v>
      </c>
      <c r="AE15" s="13">
        <v>81.419054160458799</v>
      </c>
      <c r="AF15" s="173">
        <v>1.0486742422481301</v>
      </c>
      <c r="AG15" s="13">
        <v>5.2737535813557503</v>
      </c>
      <c r="AH15" s="173">
        <v>4.2603276425576402</v>
      </c>
      <c r="AI15" s="13">
        <v>82.298654759509105</v>
      </c>
      <c r="AJ15" s="173">
        <v>0.97773781562759299</v>
      </c>
      <c r="AK15" s="13">
        <v>78.382640031825503</v>
      </c>
      <c r="AL15" s="173">
        <v>3.3367040351306101</v>
      </c>
      <c r="AM15" s="13">
        <v>82.873527688499095</v>
      </c>
      <c r="AN15" s="173">
        <v>0.99081217707071501</v>
      </c>
      <c r="AO15" s="13">
        <v>4.4908876566735501</v>
      </c>
      <c r="AP15" s="173">
        <v>3.33942432204773</v>
      </c>
      <c r="AQ15" s="13">
        <v>85.726701585841795</v>
      </c>
      <c r="AR15" s="173">
        <v>0.84026531548200201</v>
      </c>
      <c r="AS15" s="13">
        <v>82.978924200303794</v>
      </c>
      <c r="AT15" s="173">
        <v>3.59293457537383</v>
      </c>
      <c r="AU15" s="13">
        <v>86.012301355285601</v>
      </c>
      <c r="AV15" s="173">
        <v>0.87793562795737101</v>
      </c>
      <c r="AW15" s="13">
        <v>3.0333771549818098</v>
      </c>
      <c r="AX15" s="173">
        <v>3.6873919776900301</v>
      </c>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6"/>
    </row>
    <row r="16" spans="1:74" ht="12.95" customHeight="1" x14ac:dyDescent="0.2">
      <c r="A16" s="2" t="s">
        <v>344</v>
      </c>
      <c r="B16" s="12">
        <v>2</v>
      </c>
      <c r="C16" s="13">
        <v>93.203930803991895</v>
      </c>
      <c r="D16" s="173">
        <v>0.54870166764388095</v>
      </c>
      <c r="E16" s="13">
        <v>88.364526454510397</v>
      </c>
      <c r="F16" s="173">
        <v>1.8716533689516901</v>
      </c>
      <c r="G16" s="13">
        <v>94.711922243928598</v>
      </c>
      <c r="H16" s="173">
        <v>0.59973299788998102</v>
      </c>
      <c r="I16" s="13">
        <v>6.3473957894182904</v>
      </c>
      <c r="J16" s="173">
        <v>2.06778263586554</v>
      </c>
      <c r="K16" s="13">
        <v>90.168599823102895</v>
      </c>
      <c r="L16" s="173">
        <v>0.75586032270329395</v>
      </c>
      <c r="M16" s="13">
        <v>86.886369847830096</v>
      </c>
      <c r="N16" s="173">
        <v>1.9550602841387399</v>
      </c>
      <c r="O16" s="13">
        <v>91.269604188733098</v>
      </c>
      <c r="P16" s="173">
        <v>0.76669060877596396</v>
      </c>
      <c r="Q16" s="13">
        <v>4.3832343409029901</v>
      </c>
      <c r="R16" s="173">
        <v>2.0614912366421398</v>
      </c>
      <c r="S16" s="13">
        <v>88.623523750360306</v>
      </c>
      <c r="T16" s="173">
        <v>0.728717768727146</v>
      </c>
      <c r="U16" s="13">
        <v>85.399169529455605</v>
      </c>
      <c r="V16" s="173">
        <v>2.0974223070241802</v>
      </c>
      <c r="W16" s="13">
        <v>89.982204691380005</v>
      </c>
      <c r="X16" s="173">
        <v>0.76286092734243705</v>
      </c>
      <c r="Y16" s="13">
        <v>4.58303516192447</v>
      </c>
      <c r="Z16" s="173">
        <v>2.2784297910507401</v>
      </c>
      <c r="AA16" s="13">
        <v>87.758305262448999</v>
      </c>
      <c r="AB16" s="173">
        <v>0.762531233426748</v>
      </c>
      <c r="AC16" s="13">
        <v>85.055574338326096</v>
      </c>
      <c r="AD16" s="173">
        <v>2.3315790521491699</v>
      </c>
      <c r="AE16" s="13">
        <v>88.825326506325894</v>
      </c>
      <c r="AF16" s="173">
        <v>0.83796658552297398</v>
      </c>
      <c r="AG16" s="13">
        <v>3.7697521679997799</v>
      </c>
      <c r="AH16" s="173">
        <v>2.6121857760709899</v>
      </c>
      <c r="AI16" s="13">
        <v>87.793942020203403</v>
      </c>
      <c r="AJ16" s="173">
        <v>0.78458476228707497</v>
      </c>
      <c r="AK16" s="13">
        <v>85.453971530972197</v>
      </c>
      <c r="AL16" s="173">
        <v>1.9453983293255499</v>
      </c>
      <c r="AM16" s="13">
        <v>88.562024352788598</v>
      </c>
      <c r="AN16" s="173">
        <v>0.87847104737394999</v>
      </c>
      <c r="AO16" s="13">
        <v>3.1080528218164698</v>
      </c>
      <c r="AP16" s="173">
        <v>2.1373991832961701</v>
      </c>
      <c r="AQ16" s="13">
        <v>92.420409660466902</v>
      </c>
      <c r="AR16" s="173">
        <v>0.61720534665124704</v>
      </c>
      <c r="AS16" s="13">
        <v>90.601687834074198</v>
      </c>
      <c r="AT16" s="173">
        <v>1.5267241243404199</v>
      </c>
      <c r="AU16" s="13">
        <v>93.2754504970071</v>
      </c>
      <c r="AV16" s="173">
        <v>0.66012951361345096</v>
      </c>
      <c r="AW16" s="13">
        <v>2.6737626629328299</v>
      </c>
      <c r="AX16" s="173">
        <v>1.62161884225305</v>
      </c>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6"/>
    </row>
    <row r="17" spans="1:74" ht="12.95" customHeight="1" x14ac:dyDescent="0.2">
      <c r="A17" s="2" t="s">
        <v>345</v>
      </c>
      <c r="B17" s="12">
        <v>2</v>
      </c>
      <c r="C17" s="13">
        <v>82.0451198625762</v>
      </c>
      <c r="D17" s="173">
        <v>0.77976827163956297</v>
      </c>
      <c r="E17" s="13">
        <v>75.577252635712497</v>
      </c>
      <c r="F17" s="173">
        <v>2.0414971336407999</v>
      </c>
      <c r="G17" s="13">
        <v>83.386376707216399</v>
      </c>
      <c r="H17" s="173">
        <v>0.77846388092775798</v>
      </c>
      <c r="I17" s="13">
        <v>7.8091240715039003</v>
      </c>
      <c r="J17" s="173">
        <v>2.1590185626930198</v>
      </c>
      <c r="K17" s="13">
        <v>59.3110935961395</v>
      </c>
      <c r="L17" s="173">
        <v>0.85622250686642898</v>
      </c>
      <c r="M17" s="13">
        <v>61.384866059652602</v>
      </c>
      <c r="N17" s="173">
        <v>2.3977779379630002</v>
      </c>
      <c r="O17" s="13">
        <v>58.109088265141203</v>
      </c>
      <c r="P17" s="173">
        <v>0.965275867542987</v>
      </c>
      <c r="Q17" s="13">
        <v>-3.2757777945114102</v>
      </c>
      <c r="R17" s="173">
        <v>2.6972302456584201</v>
      </c>
      <c r="S17" s="13">
        <v>73.178313172801197</v>
      </c>
      <c r="T17" s="173">
        <v>0.82347440778725001</v>
      </c>
      <c r="U17" s="13">
        <v>66.688054636283198</v>
      </c>
      <c r="V17" s="173">
        <v>2.1594436031007098</v>
      </c>
      <c r="W17" s="13">
        <v>74.234510965032698</v>
      </c>
      <c r="X17" s="173">
        <v>0.92459571748135205</v>
      </c>
      <c r="Y17" s="13">
        <v>7.5464563287495299</v>
      </c>
      <c r="Z17" s="173">
        <v>2.41386720769043</v>
      </c>
      <c r="AA17" s="13">
        <v>70.234468414739496</v>
      </c>
      <c r="AB17" s="173">
        <v>0.84469567451801897</v>
      </c>
      <c r="AC17" s="13">
        <v>67.2163147666041</v>
      </c>
      <c r="AD17" s="173">
        <v>2.4951094517645398</v>
      </c>
      <c r="AE17" s="13">
        <v>70.529166457939098</v>
      </c>
      <c r="AF17" s="173">
        <v>0.95781795312155005</v>
      </c>
      <c r="AG17" s="13">
        <v>3.3128516913350401</v>
      </c>
      <c r="AH17" s="173">
        <v>2.7835901451621501</v>
      </c>
      <c r="AI17" s="13">
        <v>67.821952944128796</v>
      </c>
      <c r="AJ17" s="173">
        <v>0.91666094249290497</v>
      </c>
      <c r="AK17" s="13">
        <v>67.260495642057606</v>
      </c>
      <c r="AL17" s="173">
        <v>2.1622515028292701</v>
      </c>
      <c r="AM17" s="13">
        <v>67.409924954449707</v>
      </c>
      <c r="AN17" s="173">
        <v>1.0325441795727801</v>
      </c>
      <c r="AO17" s="13">
        <v>0.14942931239215801</v>
      </c>
      <c r="AP17" s="173">
        <v>2.53094184343803</v>
      </c>
      <c r="AQ17" s="13">
        <v>78.674710936358593</v>
      </c>
      <c r="AR17" s="173">
        <v>0.82526813173443503</v>
      </c>
      <c r="AS17" s="13">
        <v>74.4463298024626</v>
      </c>
      <c r="AT17" s="173">
        <v>2.1469137514131602</v>
      </c>
      <c r="AU17" s="13">
        <v>79.423942908964094</v>
      </c>
      <c r="AV17" s="173">
        <v>0.89053534151255798</v>
      </c>
      <c r="AW17" s="13">
        <v>4.9776131065014502</v>
      </c>
      <c r="AX17" s="173">
        <v>2.41699986735797</v>
      </c>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6"/>
    </row>
    <row r="18" spans="1:74" ht="12.95" customHeight="1" x14ac:dyDescent="0.2">
      <c r="A18" s="17" t="s">
        <v>346</v>
      </c>
      <c r="B18" s="12">
        <v>2</v>
      </c>
      <c r="C18" s="13">
        <v>86.929931910101999</v>
      </c>
      <c r="D18" s="173">
        <v>0.96875451729923701</v>
      </c>
      <c r="E18" s="13">
        <v>81.671414863715597</v>
      </c>
      <c r="F18" s="173">
        <v>2.6277639496068801</v>
      </c>
      <c r="G18" s="13">
        <v>88.042544703717397</v>
      </c>
      <c r="H18" s="173">
        <v>0.99841379619399495</v>
      </c>
      <c r="I18" s="13">
        <v>6.3711298400018403</v>
      </c>
      <c r="J18" s="173">
        <v>2.7848688977503899</v>
      </c>
      <c r="K18" s="13">
        <v>66.593893516023002</v>
      </c>
      <c r="L18" s="173">
        <v>1.16029514569069</v>
      </c>
      <c r="M18" s="13">
        <v>70.7824493624003</v>
      </c>
      <c r="N18" s="173">
        <v>3.1428378812936502</v>
      </c>
      <c r="O18" s="13">
        <v>64.927168558172497</v>
      </c>
      <c r="P18" s="173">
        <v>1.42992541434642</v>
      </c>
      <c r="Q18" s="13">
        <v>-5.8552808042277498</v>
      </c>
      <c r="R18" s="173">
        <v>3.6802843816561901</v>
      </c>
      <c r="S18" s="13">
        <v>77.696159977438796</v>
      </c>
      <c r="T18" s="173">
        <v>1.12122648047986</v>
      </c>
      <c r="U18" s="13">
        <v>71.126146509706203</v>
      </c>
      <c r="V18" s="173">
        <v>3.0648417726002601</v>
      </c>
      <c r="W18" s="13">
        <v>78.992916893965699</v>
      </c>
      <c r="X18" s="173">
        <v>1.17658471611705</v>
      </c>
      <c r="Y18" s="13">
        <v>7.8667703842595502</v>
      </c>
      <c r="Z18" s="173">
        <v>3.1229853246679902</v>
      </c>
      <c r="AA18" s="13">
        <v>76.354018675374803</v>
      </c>
      <c r="AB18" s="173">
        <v>1.10576534092131</v>
      </c>
      <c r="AC18" s="13">
        <v>73.602265229238995</v>
      </c>
      <c r="AD18" s="173">
        <v>3.4609508061129</v>
      </c>
      <c r="AE18" s="13">
        <v>76.765085149050606</v>
      </c>
      <c r="AF18" s="173">
        <v>1.3805485875035399</v>
      </c>
      <c r="AG18" s="13">
        <v>3.16281991981162</v>
      </c>
      <c r="AH18" s="173">
        <v>3.98432849964211</v>
      </c>
      <c r="AI18" s="13">
        <v>82.491285813189407</v>
      </c>
      <c r="AJ18" s="173">
        <v>1.11399214978445</v>
      </c>
      <c r="AK18" s="13">
        <v>81.947791373476704</v>
      </c>
      <c r="AL18" s="173">
        <v>2.46032571559192</v>
      </c>
      <c r="AM18" s="13">
        <v>82.422637034852102</v>
      </c>
      <c r="AN18" s="173">
        <v>1.22300041042286</v>
      </c>
      <c r="AO18" s="13">
        <v>0.47484566137539702</v>
      </c>
      <c r="AP18" s="173">
        <v>2.9124035825641799</v>
      </c>
      <c r="AQ18" s="13">
        <v>84.996083337677405</v>
      </c>
      <c r="AR18" s="173">
        <v>1.0935844942955999</v>
      </c>
      <c r="AS18" s="13">
        <v>79.103104152165002</v>
      </c>
      <c r="AT18" s="173">
        <v>3.0093289775790102</v>
      </c>
      <c r="AU18" s="13">
        <v>86.149564015022193</v>
      </c>
      <c r="AV18" s="173">
        <v>1.1890495662126199</v>
      </c>
      <c r="AW18" s="13">
        <v>7.0464598628572501</v>
      </c>
      <c r="AX18" s="173">
        <v>3.3614732003520702</v>
      </c>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6"/>
    </row>
    <row r="19" spans="1:74" ht="12.95" customHeight="1" x14ac:dyDescent="0.2">
      <c r="A19" s="17" t="s">
        <v>347</v>
      </c>
      <c r="B19" s="12">
        <v>2</v>
      </c>
      <c r="C19" s="13">
        <v>74.402318319044497</v>
      </c>
      <c r="D19" s="173">
        <v>1.1513182683558401</v>
      </c>
      <c r="E19" s="13">
        <v>66.423892385777094</v>
      </c>
      <c r="F19" s="173">
        <v>2.9538517428697602</v>
      </c>
      <c r="G19" s="13">
        <v>76.248299384762802</v>
      </c>
      <c r="H19" s="173">
        <v>1.33664148561434</v>
      </c>
      <c r="I19" s="13">
        <v>9.8244069989857401</v>
      </c>
      <c r="J19" s="173">
        <v>3.4613857958132699</v>
      </c>
      <c r="K19" s="13">
        <v>47.964143507027501</v>
      </c>
      <c r="L19" s="173">
        <v>1.2992154299543901</v>
      </c>
      <c r="M19" s="13">
        <v>47.446986854556499</v>
      </c>
      <c r="N19" s="173">
        <v>3.45526078675221</v>
      </c>
      <c r="O19" s="13">
        <v>47.689262738737497</v>
      </c>
      <c r="P19" s="173">
        <v>1.246345490895</v>
      </c>
      <c r="Q19" s="13">
        <v>0.242275884180948</v>
      </c>
      <c r="R19" s="173">
        <v>3.38885815614158</v>
      </c>
      <c r="S19" s="13">
        <v>66.127206646019204</v>
      </c>
      <c r="T19" s="173">
        <v>1.1084295203033501</v>
      </c>
      <c r="U19" s="13">
        <v>60.057100088787102</v>
      </c>
      <c r="V19" s="173">
        <v>3.5192947927902098</v>
      </c>
      <c r="W19" s="13">
        <v>66.961631791681597</v>
      </c>
      <c r="X19" s="173">
        <v>1.3042238211666899</v>
      </c>
      <c r="Y19" s="13">
        <v>6.9045317028945501</v>
      </c>
      <c r="Z19" s="173">
        <v>4.09338245217028</v>
      </c>
      <c r="AA19" s="13">
        <v>60.705030615582103</v>
      </c>
      <c r="AB19" s="173">
        <v>1.20631694749749</v>
      </c>
      <c r="AC19" s="13">
        <v>57.675064051657898</v>
      </c>
      <c r="AD19" s="173">
        <v>3.2623333330880802</v>
      </c>
      <c r="AE19" s="13">
        <v>61.012193207037399</v>
      </c>
      <c r="AF19" s="173">
        <v>1.1394546726224899</v>
      </c>
      <c r="AG19" s="13">
        <v>3.3371291553795301</v>
      </c>
      <c r="AH19" s="173">
        <v>3.1921373803812201</v>
      </c>
      <c r="AI19" s="13">
        <v>44.903122583856401</v>
      </c>
      <c r="AJ19" s="173">
        <v>1.27958080424089</v>
      </c>
      <c r="AK19" s="13">
        <v>45.215845274907601</v>
      </c>
      <c r="AL19" s="173">
        <v>3.7252181778310498</v>
      </c>
      <c r="AM19" s="13">
        <v>44.439962783753899</v>
      </c>
      <c r="AN19" s="173">
        <v>1.41146604449332</v>
      </c>
      <c r="AO19" s="13">
        <v>-0.77588249115366603</v>
      </c>
      <c r="AP19" s="173">
        <v>4.1047567380963104</v>
      </c>
      <c r="AQ19" s="13">
        <v>68.805707376057597</v>
      </c>
      <c r="AR19" s="173">
        <v>1.2273776234262199</v>
      </c>
      <c r="AS19" s="13">
        <v>67.461832347690404</v>
      </c>
      <c r="AT19" s="173">
        <v>3.6997886288762101</v>
      </c>
      <c r="AU19" s="13">
        <v>69.145342733611102</v>
      </c>
      <c r="AV19" s="173">
        <v>1.37869216317329</v>
      </c>
      <c r="AW19" s="13">
        <v>1.6835103859207099</v>
      </c>
      <c r="AX19" s="173">
        <v>4.1056328379342402</v>
      </c>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6"/>
    </row>
    <row r="20" spans="1:74" ht="12.95" customHeight="1" x14ac:dyDescent="0.2">
      <c r="A20" s="2" t="s">
        <v>348</v>
      </c>
      <c r="B20" s="12">
        <v>2</v>
      </c>
      <c r="C20" s="13">
        <v>91.058986881397203</v>
      </c>
      <c r="D20" s="173">
        <v>0.79391259601216202</v>
      </c>
      <c r="E20" s="13">
        <v>92.950451552141701</v>
      </c>
      <c r="F20" s="173">
        <v>2.2195731236106102</v>
      </c>
      <c r="G20" s="13">
        <v>90.472166050358993</v>
      </c>
      <c r="H20" s="173">
        <v>0.85558321731114995</v>
      </c>
      <c r="I20" s="13">
        <v>-2.4782855017826599</v>
      </c>
      <c r="J20" s="173">
        <v>2.3579720146876499</v>
      </c>
      <c r="K20" s="13">
        <v>75.785088105487404</v>
      </c>
      <c r="L20" s="173">
        <v>1.18990124872165</v>
      </c>
      <c r="M20" s="13">
        <v>74.076604813304101</v>
      </c>
      <c r="N20" s="173">
        <v>3.4767920955293499</v>
      </c>
      <c r="O20" s="13">
        <v>75.316146237928095</v>
      </c>
      <c r="P20" s="173">
        <v>1.36248796200183</v>
      </c>
      <c r="Q20" s="13">
        <v>1.23954142462397</v>
      </c>
      <c r="R20" s="173">
        <v>3.8272825582173402</v>
      </c>
      <c r="S20" s="13">
        <v>77.057675503350097</v>
      </c>
      <c r="T20" s="173">
        <v>1.1668284787815699</v>
      </c>
      <c r="U20" s="13">
        <v>77.454823033794</v>
      </c>
      <c r="V20" s="173">
        <v>3.18737636780277</v>
      </c>
      <c r="W20" s="13">
        <v>76.691661767457504</v>
      </c>
      <c r="X20" s="173">
        <v>1.2027363560347699</v>
      </c>
      <c r="Y20" s="13">
        <v>-0.76316126633646797</v>
      </c>
      <c r="Z20" s="173">
        <v>3.3219070469845899</v>
      </c>
      <c r="AA20" s="13">
        <v>82.326154861049702</v>
      </c>
      <c r="AB20" s="173">
        <v>1.0586598791834601</v>
      </c>
      <c r="AC20" s="13">
        <v>77.538904736219095</v>
      </c>
      <c r="AD20" s="173">
        <v>3.2923756706010301</v>
      </c>
      <c r="AE20" s="13">
        <v>82.975316694973202</v>
      </c>
      <c r="AF20" s="173">
        <v>1.0444671639410501</v>
      </c>
      <c r="AG20" s="13">
        <v>5.4364119587540198</v>
      </c>
      <c r="AH20" s="173">
        <v>3.2881783359757701</v>
      </c>
      <c r="AI20" s="13">
        <v>72.840429273121799</v>
      </c>
      <c r="AJ20" s="173">
        <v>1.2292761822241001</v>
      </c>
      <c r="AK20" s="13">
        <v>72.161161516637407</v>
      </c>
      <c r="AL20" s="173">
        <v>3.3098443399588202</v>
      </c>
      <c r="AM20" s="13">
        <v>72.095743262789995</v>
      </c>
      <c r="AN20" s="173">
        <v>1.36124871199711</v>
      </c>
      <c r="AO20" s="13">
        <v>-6.5418253847482802E-2</v>
      </c>
      <c r="AP20" s="173">
        <v>3.4499872447877502</v>
      </c>
      <c r="AQ20" s="13">
        <v>88.753245306181796</v>
      </c>
      <c r="AR20" s="173">
        <v>0.82872938689999298</v>
      </c>
      <c r="AS20" s="13">
        <v>90.800411496222594</v>
      </c>
      <c r="AT20" s="173">
        <v>2.15299554185999</v>
      </c>
      <c r="AU20" s="13">
        <v>88.2664745462762</v>
      </c>
      <c r="AV20" s="173">
        <v>0.84633533637292302</v>
      </c>
      <c r="AW20" s="13">
        <v>-2.5339369499464102</v>
      </c>
      <c r="AX20" s="173">
        <v>2.3369090303008702</v>
      </c>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6"/>
    </row>
    <row r="21" spans="1:74" ht="12.95" customHeight="1" x14ac:dyDescent="0.2">
      <c r="A21" s="2" t="s">
        <v>349</v>
      </c>
      <c r="B21" s="12">
        <v>2</v>
      </c>
      <c r="C21" s="13">
        <v>93.211966869666298</v>
      </c>
      <c r="D21" s="173">
        <v>0.67509386431443597</v>
      </c>
      <c r="E21" s="13">
        <v>89.395204250273494</v>
      </c>
      <c r="F21" s="173">
        <v>2.0583433706521501</v>
      </c>
      <c r="G21" s="13">
        <v>93.849927802299803</v>
      </c>
      <c r="H21" s="173">
        <v>0.74208655340018903</v>
      </c>
      <c r="I21" s="13">
        <v>4.4547235520263397</v>
      </c>
      <c r="J21" s="173">
        <v>2.1710025845170899</v>
      </c>
      <c r="K21" s="13">
        <v>58.837679861002798</v>
      </c>
      <c r="L21" s="173">
        <v>1.1376481970840899</v>
      </c>
      <c r="M21" s="13">
        <v>60.457631921496002</v>
      </c>
      <c r="N21" s="173">
        <v>3.43513801527381</v>
      </c>
      <c r="O21" s="13">
        <v>58.3414931907488</v>
      </c>
      <c r="P21" s="173">
        <v>1.1377378591454701</v>
      </c>
      <c r="Q21" s="13">
        <v>-2.1161387307471702</v>
      </c>
      <c r="R21" s="173">
        <v>3.37169721800384</v>
      </c>
      <c r="S21" s="13">
        <v>66.041383857728306</v>
      </c>
      <c r="T21" s="173">
        <v>1.0063528452924699</v>
      </c>
      <c r="U21" s="13">
        <v>60.286093052224899</v>
      </c>
      <c r="V21" s="173">
        <v>2.8283763059689302</v>
      </c>
      <c r="W21" s="13">
        <v>66.896280031128299</v>
      </c>
      <c r="X21" s="173">
        <v>1.17794256450375</v>
      </c>
      <c r="Y21" s="13">
        <v>6.61018697890347</v>
      </c>
      <c r="Z21" s="173">
        <v>3.13326630411603</v>
      </c>
      <c r="AA21" s="13">
        <v>71.810361947620294</v>
      </c>
      <c r="AB21" s="173">
        <v>1.1141093377573099</v>
      </c>
      <c r="AC21" s="13">
        <v>66.774883063765301</v>
      </c>
      <c r="AD21" s="173">
        <v>2.45550582007496</v>
      </c>
      <c r="AE21" s="13">
        <v>72.374665594700403</v>
      </c>
      <c r="AF21" s="173">
        <v>1.2643549542555901</v>
      </c>
      <c r="AG21" s="13">
        <v>5.5997825309350402</v>
      </c>
      <c r="AH21" s="173">
        <v>2.83599192287096</v>
      </c>
      <c r="AI21" s="13">
        <v>67.545096831757803</v>
      </c>
      <c r="AJ21" s="173">
        <v>1.1765461514225399</v>
      </c>
      <c r="AK21" s="13">
        <v>62.659812032061197</v>
      </c>
      <c r="AL21" s="173">
        <v>2.7488268859785698</v>
      </c>
      <c r="AM21" s="13">
        <v>68.126529395827802</v>
      </c>
      <c r="AN21" s="173">
        <v>1.3094803890786599</v>
      </c>
      <c r="AO21" s="13">
        <v>5.4667173637666302</v>
      </c>
      <c r="AP21" s="173">
        <v>3.1397545286157902</v>
      </c>
      <c r="AQ21" s="13">
        <v>89.240616569766004</v>
      </c>
      <c r="AR21" s="173">
        <v>0.74628664885918194</v>
      </c>
      <c r="AS21" s="13">
        <v>84.618240875208997</v>
      </c>
      <c r="AT21" s="173">
        <v>2.23675827796374</v>
      </c>
      <c r="AU21" s="13">
        <v>89.889896507147398</v>
      </c>
      <c r="AV21" s="173">
        <v>0.81859308171034795</v>
      </c>
      <c r="AW21" s="13">
        <v>5.2716556319384296</v>
      </c>
      <c r="AX21" s="173">
        <v>2.3711071462968398</v>
      </c>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6"/>
    </row>
    <row r="22" spans="1:74" ht="12.95" customHeight="1" x14ac:dyDescent="0.2">
      <c r="A22" s="2" t="s">
        <v>350</v>
      </c>
      <c r="B22" s="12">
        <v>2</v>
      </c>
      <c r="C22" s="13">
        <v>89.863023719847803</v>
      </c>
      <c r="D22" s="173">
        <v>1.3015370905638499</v>
      </c>
      <c r="E22" s="13">
        <v>89.673202324638893</v>
      </c>
      <c r="F22" s="173">
        <v>3.9605728027875902</v>
      </c>
      <c r="G22" s="13">
        <v>89.865118039732195</v>
      </c>
      <c r="H22" s="173">
        <v>1.56092811571872</v>
      </c>
      <c r="I22" s="13">
        <v>0.191915715093259</v>
      </c>
      <c r="J22" s="173">
        <v>4.5502959236853897</v>
      </c>
      <c r="K22" s="13">
        <v>66.852303110978696</v>
      </c>
      <c r="L22" s="173">
        <v>1.97857069857304</v>
      </c>
      <c r="M22" s="13">
        <v>66.569312371099201</v>
      </c>
      <c r="N22" s="173">
        <v>5.3711516314051702</v>
      </c>
      <c r="O22" s="13">
        <v>66.2846440917927</v>
      </c>
      <c r="P22" s="173">
        <v>2.17671137894349</v>
      </c>
      <c r="Q22" s="13">
        <v>-0.28466827930645899</v>
      </c>
      <c r="R22" s="173">
        <v>5.9292950453262998</v>
      </c>
      <c r="S22" s="13">
        <v>68.648499014967499</v>
      </c>
      <c r="T22" s="173">
        <v>2.0018434978467399</v>
      </c>
      <c r="U22" s="13">
        <v>68.878051482086605</v>
      </c>
      <c r="V22" s="173">
        <v>4.8475666924736602</v>
      </c>
      <c r="W22" s="13">
        <v>67.649409095492501</v>
      </c>
      <c r="X22" s="173">
        <v>2.3898159729081199</v>
      </c>
      <c r="Y22" s="13">
        <v>-1.22864238659416</v>
      </c>
      <c r="Z22" s="173">
        <v>5.5470551107974302</v>
      </c>
      <c r="AA22" s="13">
        <v>77.195469266211802</v>
      </c>
      <c r="AB22" s="173">
        <v>2.0337719068046698</v>
      </c>
      <c r="AC22" s="13">
        <v>69.729424401722596</v>
      </c>
      <c r="AD22" s="173">
        <v>5.33522938686564</v>
      </c>
      <c r="AE22" s="13">
        <v>78.499155539419505</v>
      </c>
      <c r="AF22" s="173">
        <v>2.1082182462606398</v>
      </c>
      <c r="AG22" s="13">
        <v>8.7697311376969207</v>
      </c>
      <c r="AH22" s="173">
        <v>5.51808927112784</v>
      </c>
      <c r="AI22" s="13">
        <v>76.649807508210998</v>
      </c>
      <c r="AJ22" s="173">
        <v>1.5934674628232499</v>
      </c>
      <c r="AK22" s="13">
        <v>77.8158385839522</v>
      </c>
      <c r="AL22" s="173">
        <v>3.9554588355745599</v>
      </c>
      <c r="AM22" s="13">
        <v>76.043511657757804</v>
      </c>
      <c r="AN22" s="173">
        <v>1.88756729592615</v>
      </c>
      <c r="AO22" s="13">
        <v>-1.7723269261943499</v>
      </c>
      <c r="AP22" s="173">
        <v>4.56541042614412</v>
      </c>
      <c r="AQ22" s="13">
        <v>87.834120187295994</v>
      </c>
      <c r="AR22" s="173">
        <v>1.3816468267584301</v>
      </c>
      <c r="AS22" s="13">
        <v>88.314762838594305</v>
      </c>
      <c r="AT22" s="173">
        <v>3.3763332850961398</v>
      </c>
      <c r="AU22" s="13">
        <v>87.730083429354394</v>
      </c>
      <c r="AV22" s="173">
        <v>1.6225443753398501</v>
      </c>
      <c r="AW22" s="13">
        <v>-0.58467940923996797</v>
      </c>
      <c r="AX22" s="173">
        <v>3.7740959165585299</v>
      </c>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6"/>
    </row>
    <row r="23" spans="1:74" ht="12.95" customHeight="1" x14ac:dyDescent="0.2">
      <c r="A23" s="2" t="s">
        <v>351</v>
      </c>
      <c r="B23" s="12">
        <v>2</v>
      </c>
      <c r="C23" s="13">
        <v>91.291304435220994</v>
      </c>
      <c r="D23" s="173">
        <v>1.0666237035649999</v>
      </c>
      <c r="E23" s="13">
        <v>88.236228760209301</v>
      </c>
      <c r="F23" s="173">
        <v>3.1425465315074899</v>
      </c>
      <c r="G23" s="13">
        <v>91.691172417800303</v>
      </c>
      <c r="H23" s="173">
        <v>1.15343276511556</v>
      </c>
      <c r="I23" s="13">
        <v>3.4549436575909902</v>
      </c>
      <c r="J23" s="173">
        <v>3.3256631519405802</v>
      </c>
      <c r="K23" s="13">
        <v>87.530676732774495</v>
      </c>
      <c r="L23" s="173">
        <v>1.19101095307714</v>
      </c>
      <c r="M23" s="13">
        <v>85.2750517965803</v>
      </c>
      <c r="N23" s="173">
        <v>2.85629717827246</v>
      </c>
      <c r="O23" s="13">
        <v>87.9165406611571</v>
      </c>
      <c r="P23" s="173">
        <v>1.23542763916455</v>
      </c>
      <c r="Q23" s="13">
        <v>2.64148886457679</v>
      </c>
      <c r="R23" s="173">
        <v>2.8742597142098201</v>
      </c>
      <c r="S23" s="13">
        <v>78.770565901052706</v>
      </c>
      <c r="T23" s="173">
        <v>1.38930021885649</v>
      </c>
      <c r="U23" s="13">
        <v>72.602301783935701</v>
      </c>
      <c r="V23" s="173">
        <v>3.58794971431043</v>
      </c>
      <c r="W23" s="13">
        <v>79.355693294438694</v>
      </c>
      <c r="X23" s="173">
        <v>1.54069423796633</v>
      </c>
      <c r="Y23" s="13">
        <v>6.7533915105030102</v>
      </c>
      <c r="Z23" s="173">
        <v>3.9072689140809902</v>
      </c>
      <c r="AA23" s="13">
        <v>88.786016978912798</v>
      </c>
      <c r="AB23" s="173">
        <v>1.00271741885343</v>
      </c>
      <c r="AC23" s="13">
        <v>86.580697593844704</v>
      </c>
      <c r="AD23" s="173">
        <v>2.6452212586836401</v>
      </c>
      <c r="AE23" s="13">
        <v>89.000614018911506</v>
      </c>
      <c r="AF23" s="173">
        <v>1.05823535794882</v>
      </c>
      <c r="AG23" s="13">
        <v>2.4199164250668002</v>
      </c>
      <c r="AH23" s="173">
        <v>2.7915404440785401</v>
      </c>
      <c r="AI23" s="13">
        <v>84.235810206347793</v>
      </c>
      <c r="AJ23" s="173">
        <v>1.17997333649674</v>
      </c>
      <c r="AK23" s="13">
        <v>81.805094038991996</v>
      </c>
      <c r="AL23" s="173">
        <v>2.99148696924409</v>
      </c>
      <c r="AM23" s="13">
        <v>84.3607256843746</v>
      </c>
      <c r="AN23" s="173">
        <v>1.28803537811195</v>
      </c>
      <c r="AO23" s="13">
        <v>2.5556316453826602</v>
      </c>
      <c r="AP23" s="173">
        <v>3.2457713486941699</v>
      </c>
      <c r="AQ23" s="13">
        <v>91.244802756702001</v>
      </c>
      <c r="AR23" s="173">
        <v>0.97446100248822798</v>
      </c>
      <c r="AS23" s="13">
        <v>91.607448970137</v>
      </c>
      <c r="AT23" s="173">
        <v>2.2204922455255001</v>
      </c>
      <c r="AU23" s="13">
        <v>91.200807662515501</v>
      </c>
      <c r="AV23" s="173">
        <v>1.13785175857285</v>
      </c>
      <c r="AW23" s="13">
        <v>-0.406641307621527</v>
      </c>
      <c r="AX23" s="173">
        <v>2.5733651987521502</v>
      </c>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6"/>
    </row>
    <row r="24" spans="1:74" ht="12.95" customHeight="1" x14ac:dyDescent="0.2">
      <c r="A24" s="2" t="s">
        <v>352</v>
      </c>
      <c r="B24" s="12">
        <v>2</v>
      </c>
      <c r="C24" s="13">
        <v>86.504875029798598</v>
      </c>
      <c r="D24" s="173">
        <v>0.85061474065641496</v>
      </c>
      <c r="E24" s="13">
        <v>89.116947217927404</v>
      </c>
      <c r="F24" s="173">
        <v>2.2014903668343999</v>
      </c>
      <c r="G24" s="13">
        <v>86.408378337198997</v>
      </c>
      <c r="H24" s="173">
        <v>0.96006350351067404</v>
      </c>
      <c r="I24" s="13">
        <v>-2.7085688807283899</v>
      </c>
      <c r="J24" s="173">
        <v>2.5249547834663901</v>
      </c>
      <c r="K24" s="13">
        <v>79.288199273578101</v>
      </c>
      <c r="L24" s="173">
        <v>1.1814628907495801</v>
      </c>
      <c r="M24" s="13">
        <v>77.090126735044294</v>
      </c>
      <c r="N24" s="173">
        <v>3.4891939913911698</v>
      </c>
      <c r="O24" s="13">
        <v>79.365852600213103</v>
      </c>
      <c r="P24" s="173">
        <v>1.3128425828041901</v>
      </c>
      <c r="Q24" s="13">
        <v>2.2757258651687899</v>
      </c>
      <c r="R24" s="173">
        <v>3.9184874425310898</v>
      </c>
      <c r="S24" s="13">
        <v>65.8617597712106</v>
      </c>
      <c r="T24" s="173">
        <v>1.2447400412159</v>
      </c>
      <c r="U24" s="13">
        <v>72.177055161472495</v>
      </c>
      <c r="V24" s="173">
        <v>3.9829629848429602</v>
      </c>
      <c r="W24" s="13">
        <v>64.344506958908298</v>
      </c>
      <c r="X24" s="173">
        <v>1.38243311982575</v>
      </c>
      <c r="Y24" s="13">
        <v>-7.8325482025641797</v>
      </c>
      <c r="Z24" s="173">
        <v>4.3300883018766303</v>
      </c>
      <c r="AA24" s="13">
        <v>77.660568148817902</v>
      </c>
      <c r="AB24" s="173">
        <v>1.1558524125267999</v>
      </c>
      <c r="AC24" s="13">
        <v>81.144077822581195</v>
      </c>
      <c r="AD24" s="173">
        <v>2.8151060711612099</v>
      </c>
      <c r="AE24" s="13">
        <v>76.909884028574396</v>
      </c>
      <c r="AF24" s="173">
        <v>1.3165150292438901</v>
      </c>
      <c r="AG24" s="13">
        <v>-4.2341937940067602</v>
      </c>
      <c r="AH24" s="173">
        <v>3.2279670522601802</v>
      </c>
      <c r="AI24" s="13">
        <v>72.713413992071807</v>
      </c>
      <c r="AJ24" s="173">
        <v>1.1801603908910301</v>
      </c>
      <c r="AK24" s="13">
        <v>77.7762910947758</v>
      </c>
      <c r="AL24" s="173">
        <v>3.27352949592898</v>
      </c>
      <c r="AM24" s="13">
        <v>71.931977076644003</v>
      </c>
      <c r="AN24" s="173">
        <v>1.30108560087942</v>
      </c>
      <c r="AO24" s="13">
        <v>-5.8443140181318096</v>
      </c>
      <c r="AP24" s="173">
        <v>3.6369540450310902</v>
      </c>
      <c r="AQ24" s="13">
        <v>84.284624143941599</v>
      </c>
      <c r="AR24" s="173">
        <v>1.00611105140059</v>
      </c>
      <c r="AS24" s="13">
        <v>86.739342612645103</v>
      </c>
      <c r="AT24" s="173">
        <v>2.2559608472231001</v>
      </c>
      <c r="AU24" s="13">
        <v>83.887038036299401</v>
      </c>
      <c r="AV24" s="173">
        <v>1.1264897638195099</v>
      </c>
      <c r="AW24" s="13">
        <v>-2.85230457634569</v>
      </c>
      <c r="AX24" s="173">
        <v>2.61951818979135</v>
      </c>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6"/>
    </row>
    <row r="25" spans="1:74" ht="12.95" customHeight="1" x14ac:dyDescent="0.2">
      <c r="A25" s="2" t="s">
        <v>353</v>
      </c>
      <c r="B25" s="12">
        <v>2</v>
      </c>
      <c r="C25" s="13">
        <v>92.520457377045105</v>
      </c>
      <c r="D25" s="173">
        <v>0.64490099756143404</v>
      </c>
      <c r="E25" s="13">
        <v>90.515387162291404</v>
      </c>
      <c r="F25" s="173">
        <v>2.3115613621382498</v>
      </c>
      <c r="G25" s="13">
        <v>93.184614398067296</v>
      </c>
      <c r="H25" s="173">
        <v>0.70297534049374899</v>
      </c>
      <c r="I25" s="13">
        <v>2.6692272357759101</v>
      </c>
      <c r="J25" s="173">
        <v>2.5688263284208599</v>
      </c>
      <c r="K25" s="13">
        <v>55.530927930563699</v>
      </c>
      <c r="L25" s="173">
        <v>1.3640933175779899</v>
      </c>
      <c r="M25" s="13">
        <v>61.4978160021262</v>
      </c>
      <c r="N25" s="173">
        <v>4.0881542955598897</v>
      </c>
      <c r="O25" s="13">
        <v>54.692579723948</v>
      </c>
      <c r="P25" s="173">
        <v>1.53198909259935</v>
      </c>
      <c r="Q25" s="13">
        <v>-6.8052362781781799</v>
      </c>
      <c r="R25" s="173">
        <v>4.5578039596173703</v>
      </c>
      <c r="S25" s="13">
        <v>49.714524455556699</v>
      </c>
      <c r="T25" s="173">
        <v>1.38827849598123</v>
      </c>
      <c r="U25" s="13">
        <v>43.839879092466497</v>
      </c>
      <c r="V25" s="173">
        <v>4.6854563082627596</v>
      </c>
      <c r="W25" s="13">
        <v>50.032579671179199</v>
      </c>
      <c r="X25" s="173">
        <v>1.40440293186359</v>
      </c>
      <c r="Y25" s="13">
        <v>6.1927005787127296</v>
      </c>
      <c r="Z25" s="173">
        <v>4.5974606949798904</v>
      </c>
      <c r="AA25" s="13">
        <v>51.298639782885502</v>
      </c>
      <c r="AB25" s="173">
        <v>1.13153609720327</v>
      </c>
      <c r="AC25" s="13">
        <v>51.855160045951301</v>
      </c>
      <c r="AD25" s="173">
        <v>4.9036239885146404</v>
      </c>
      <c r="AE25" s="13">
        <v>51.154013381189799</v>
      </c>
      <c r="AF25" s="173">
        <v>1.2448777565642299</v>
      </c>
      <c r="AG25" s="13">
        <v>-0.701146664761509</v>
      </c>
      <c r="AH25" s="173">
        <v>5.2350187358033704</v>
      </c>
      <c r="AI25" s="13">
        <v>45.446455218861502</v>
      </c>
      <c r="AJ25" s="173">
        <v>1.2508743893788601</v>
      </c>
      <c r="AK25" s="13">
        <v>42.9422389519437</v>
      </c>
      <c r="AL25" s="173">
        <v>4.3151328005800398</v>
      </c>
      <c r="AM25" s="13">
        <v>45.471037745813199</v>
      </c>
      <c r="AN25" s="173">
        <v>1.3588682362525999</v>
      </c>
      <c r="AO25" s="13">
        <v>2.52879879386946</v>
      </c>
      <c r="AP25" s="173">
        <v>4.5275252576751601</v>
      </c>
      <c r="AQ25" s="13">
        <v>74.383412257036099</v>
      </c>
      <c r="AR25" s="173">
        <v>1.1140821294619001</v>
      </c>
      <c r="AS25" s="13">
        <v>75.307914329359505</v>
      </c>
      <c r="AT25" s="173">
        <v>3.5947251932310902</v>
      </c>
      <c r="AU25" s="13">
        <v>74.216688102593594</v>
      </c>
      <c r="AV25" s="173">
        <v>1.2904181308678599</v>
      </c>
      <c r="AW25" s="13">
        <v>-1.0912262267659301</v>
      </c>
      <c r="AX25" s="173">
        <v>4.0040120040845801</v>
      </c>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6"/>
    </row>
    <row r="26" spans="1:74" ht="12.95" customHeight="1" x14ac:dyDescent="0.2">
      <c r="A26" s="2" t="s">
        <v>354</v>
      </c>
      <c r="B26" s="12">
        <v>2</v>
      </c>
      <c r="C26" s="13">
        <v>92.086528552227506</v>
      </c>
      <c r="D26" s="173">
        <v>0.789810888378636</v>
      </c>
      <c r="E26" s="13">
        <v>92.441466043382903</v>
      </c>
      <c r="F26" s="173">
        <v>3.15500905454111</v>
      </c>
      <c r="G26" s="13">
        <v>92.097035817102196</v>
      </c>
      <c r="H26" s="173">
        <v>0.85924019487185399</v>
      </c>
      <c r="I26" s="13">
        <v>-0.34443022628070702</v>
      </c>
      <c r="J26" s="173">
        <v>3.2641051197121498</v>
      </c>
      <c r="K26" s="13">
        <v>57.411234677049897</v>
      </c>
      <c r="L26" s="173">
        <v>1.5569991573301301</v>
      </c>
      <c r="M26" s="13">
        <v>71.300567754614306</v>
      </c>
      <c r="N26" s="173">
        <v>5.6743611311610698</v>
      </c>
      <c r="O26" s="13">
        <v>56.558638709301697</v>
      </c>
      <c r="P26" s="173">
        <v>1.6785133240638901</v>
      </c>
      <c r="Q26" s="13">
        <v>-14.741929045312601</v>
      </c>
      <c r="R26" s="173">
        <v>5.8298667093258301</v>
      </c>
      <c r="S26" s="13">
        <v>46.972222003092703</v>
      </c>
      <c r="T26" s="173">
        <v>1.73054771857279</v>
      </c>
      <c r="U26" s="13">
        <v>61.004568906986499</v>
      </c>
      <c r="V26" s="173">
        <v>7.3152060565824</v>
      </c>
      <c r="W26" s="13">
        <v>45.314563490009803</v>
      </c>
      <c r="X26" s="173">
        <v>1.79962561651472</v>
      </c>
      <c r="Y26" s="13">
        <v>-15.6900054169767</v>
      </c>
      <c r="Z26" s="173">
        <v>7.4162750201263199</v>
      </c>
      <c r="AA26" s="13">
        <v>59.474610309580399</v>
      </c>
      <c r="AB26" s="173">
        <v>1.6869492807736699</v>
      </c>
      <c r="AC26" s="13">
        <v>65.630871324158704</v>
      </c>
      <c r="AD26" s="173">
        <v>7.27269853511027</v>
      </c>
      <c r="AE26" s="13">
        <v>58.398794023418297</v>
      </c>
      <c r="AF26" s="173">
        <v>1.85626155529134</v>
      </c>
      <c r="AG26" s="13">
        <v>-7.2320773007403796</v>
      </c>
      <c r="AH26" s="173">
        <v>7.4002424160684299</v>
      </c>
      <c r="AI26" s="13">
        <v>53.232475292445798</v>
      </c>
      <c r="AJ26" s="173">
        <v>1.6028389757744701</v>
      </c>
      <c r="AK26" s="13">
        <v>70.954200770027398</v>
      </c>
      <c r="AL26" s="173">
        <v>7.2188127185687998</v>
      </c>
      <c r="AM26" s="13">
        <v>51.199456674917698</v>
      </c>
      <c r="AN26" s="173">
        <v>1.7522245480420899</v>
      </c>
      <c r="AO26" s="13">
        <v>-19.7547440951097</v>
      </c>
      <c r="AP26" s="173">
        <v>7.5501542943002704</v>
      </c>
      <c r="AQ26" s="13">
        <v>92.183418294196201</v>
      </c>
      <c r="AR26" s="173">
        <v>0.88099626671337306</v>
      </c>
      <c r="AS26" s="13">
        <v>95.626441431722299</v>
      </c>
      <c r="AT26" s="173">
        <v>2.70774591576077</v>
      </c>
      <c r="AU26" s="13">
        <v>92.061052512572601</v>
      </c>
      <c r="AV26" s="173">
        <v>0.96306134766512097</v>
      </c>
      <c r="AW26" s="13">
        <v>-3.5653889191497101</v>
      </c>
      <c r="AX26" s="173">
        <v>2.7609972256559598</v>
      </c>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6"/>
    </row>
    <row r="27" spans="1:74" ht="12.95" customHeight="1" x14ac:dyDescent="0.2">
      <c r="A27" s="2" t="s">
        <v>355</v>
      </c>
      <c r="B27" s="12">
        <v>2</v>
      </c>
      <c r="C27" s="13">
        <v>77.379789371380696</v>
      </c>
      <c r="D27" s="173">
        <v>0.90010493943880499</v>
      </c>
      <c r="E27" s="13">
        <v>73.778710514076195</v>
      </c>
      <c r="F27" s="173">
        <v>1.90145409870743</v>
      </c>
      <c r="G27" s="13">
        <v>78.453963038985094</v>
      </c>
      <c r="H27" s="173">
        <v>0.97311644968391897</v>
      </c>
      <c r="I27" s="13">
        <v>4.6752525249089603</v>
      </c>
      <c r="J27" s="173">
        <v>2.0448002167115802</v>
      </c>
      <c r="K27" s="13">
        <v>31.419481735423901</v>
      </c>
      <c r="L27" s="173">
        <v>0.837367472150359</v>
      </c>
      <c r="M27" s="13">
        <v>38.784658632426002</v>
      </c>
      <c r="N27" s="173">
        <v>2.0326222385485102</v>
      </c>
      <c r="O27" s="13">
        <v>29.9141425807228</v>
      </c>
      <c r="P27" s="173">
        <v>0.85774029763125303</v>
      </c>
      <c r="Q27" s="13">
        <v>-8.8705160517031594</v>
      </c>
      <c r="R27" s="173">
        <v>2.0891776993648401</v>
      </c>
      <c r="S27" s="13">
        <v>40.126462658626302</v>
      </c>
      <c r="T27" s="173">
        <v>1.0898604604508999</v>
      </c>
      <c r="U27" s="13">
        <v>40.481589509660402</v>
      </c>
      <c r="V27" s="173">
        <v>2.19103297559607</v>
      </c>
      <c r="W27" s="13">
        <v>39.994907253152597</v>
      </c>
      <c r="X27" s="173">
        <v>1.1226813985856301</v>
      </c>
      <c r="Y27" s="13">
        <v>-0.48668225650777702</v>
      </c>
      <c r="Z27" s="173">
        <v>2.1676410645806699</v>
      </c>
      <c r="AA27" s="13">
        <v>46.084452435754002</v>
      </c>
      <c r="AB27" s="173">
        <v>1.03617186143304</v>
      </c>
      <c r="AC27" s="13">
        <v>47.0496517770369</v>
      </c>
      <c r="AD27" s="173">
        <v>2.33362855284334</v>
      </c>
      <c r="AE27" s="13">
        <v>46.1200929882298</v>
      </c>
      <c r="AF27" s="173">
        <v>1.08039726923206</v>
      </c>
      <c r="AG27" s="13">
        <v>-0.92955878880712095</v>
      </c>
      <c r="AH27" s="173">
        <v>2.3557016987806998</v>
      </c>
      <c r="AI27" s="13">
        <v>51.397235895939097</v>
      </c>
      <c r="AJ27" s="173">
        <v>0.95552690005764995</v>
      </c>
      <c r="AK27" s="13">
        <v>51.666980360233602</v>
      </c>
      <c r="AL27" s="173">
        <v>2.3255766166984499</v>
      </c>
      <c r="AM27" s="13">
        <v>51.5987949981333</v>
      </c>
      <c r="AN27" s="173">
        <v>1.0734985915473001</v>
      </c>
      <c r="AO27" s="13">
        <v>-6.81853621003157E-2</v>
      </c>
      <c r="AP27" s="173">
        <v>2.4709376964129</v>
      </c>
      <c r="AQ27" s="13">
        <v>71.131168766670399</v>
      </c>
      <c r="AR27" s="173">
        <v>0.89312180076412295</v>
      </c>
      <c r="AS27" s="13">
        <v>67.450996727127901</v>
      </c>
      <c r="AT27" s="173">
        <v>2.12094250361615</v>
      </c>
      <c r="AU27" s="13">
        <v>72.209408812278895</v>
      </c>
      <c r="AV27" s="173">
        <v>0.91918471332474205</v>
      </c>
      <c r="AW27" s="13">
        <v>4.7584120851509901</v>
      </c>
      <c r="AX27" s="173">
        <v>2.0618982309210598</v>
      </c>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6"/>
    </row>
    <row r="28" spans="1:74" ht="12.95" customHeight="1" x14ac:dyDescent="0.2">
      <c r="A28" s="2" t="s">
        <v>356</v>
      </c>
      <c r="B28" s="12">
        <v>2</v>
      </c>
      <c r="C28" s="13">
        <v>87.534059369343495</v>
      </c>
      <c r="D28" s="173">
        <v>0.84676355272023596</v>
      </c>
      <c r="E28" s="13">
        <v>86.206731322156799</v>
      </c>
      <c r="F28" s="173">
        <v>2.1646512895058798</v>
      </c>
      <c r="G28" s="13">
        <v>87.713234910977107</v>
      </c>
      <c r="H28" s="173">
        <v>1.0041377381766099</v>
      </c>
      <c r="I28" s="13">
        <v>1.5065035888202201</v>
      </c>
      <c r="J28" s="173">
        <v>2.5363413290505599</v>
      </c>
      <c r="K28" s="13">
        <v>53.633481649294197</v>
      </c>
      <c r="L28" s="173">
        <v>1.5710543442949201</v>
      </c>
      <c r="M28" s="13">
        <v>70.401150018486106</v>
      </c>
      <c r="N28" s="173">
        <v>3.3605319216599701</v>
      </c>
      <c r="O28" s="13">
        <v>50.598474463272403</v>
      </c>
      <c r="P28" s="173">
        <v>1.80247767017094</v>
      </c>
      <c r="Q28" s="13">
        <v>-19.8026755552137</v>
      </c>
      <c r="R28" s="173">
        <v>3.9352793469740801</v>
      </c>
      <c r="S28" s="13">
        <v>34.983688044739097</v>
      </c>
      <c r="T28" s="173">
        <v>1.51947230054959</v>
      </c>
      <c r="U28" s="13">
        <v>29.405993362899501</v>
      </c>
      <c r="V28" s="173">
        <v>3.7433758369033301</v>
      </c>
      <c r="W28" s="13">
        <v>35.832343612857599</v>
      </c>
      <c r="X28" s="173">
        <v>1.6505619052471101</v>
      </c>
      <c r="Y28" s="13">
        <v>6.4263502499581202</v>
      </c>
      <c r="Z28" s="173">
        <v>3.96556848464459</v>
      </c>
      <c r="AA28" s="13">
        <v>46.484568772053599</v>
      </c>
      <c r="AB28" s="173">
        <v>1.42342619091711</v>
      </c>
      <c r="AC28" s="13">
        <v>41.489451385983998</v>
      </c>
      <c r="AD28" s="173">
        <v>3.9459282456904301</v>
      </c>
      <c r="AE28" s="13">
        <v>47.208767986427603</v>
      </c>
      <c r="AF28" s="173">
        <v>1.4919646208969399</v>
      </c>
      <c r="AG28" s="13">
        <v>5.7193166004436096</v>
      </c>
      <c r="AH28" s="173">
        <v>4.1418274671520399</v>
      </c>
      <c r="AI28" s="13">
        <v>50.2947519658548</v>
      </c>
      <c r="AJ28" s="173">
        <v>1.4327291206831401</v>
      </c>
      <c r="AK28" s="13">
        <v>35.7464625068327</v>
      </c>
      <c r="AL28" s="173">
        <v>3.5570253705502299</v>
      </c>
      <c r="AM28" s="13">
        <v>52.602353139994399</v>
      </c>
      <c r="AN28" s="173">
        <v>1.5537702171677299</v>
      </c>
      <c r="AO28" s="13">
        <v>16.8558906331617</v>
      </c>
      <c r="AP28" s="173">
        <v>3.6758394000856298</v>
      </c>
      <c r="AQ28" s="13">
        <v>70.667746386561802</v>
      </c>
      <c r="AR28" s="173">
        <v>1.22394263540918</v>
      </c>
      <c r="AS28" s="13">
        <v>58.017956459972098</v>
      </c>
      <c r="AT28" s="173">
        <v>3.8238074564957398</v>
      </c>
      <c r="AU28" s="13">
        <v>72.835717977384604</v>
      </c>
      <c r="AV28" s="173">
        <v>1.27979162112636</v>
      </c>
      <c r="AW28" s="13">
        <v>14.817761517412499</v>
      </c>
      <c r="AX28" s="173">
        <v>4.1385718691788798</v>
      </c>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6"/>
    </row>
    <row r="29" spans="1:74" ht="12.95" customHeight="1" x14ac:dyDescent="0.2">
      <c r="A29" s="2" t="s">
        <v>357</v>
      </c>
      <c r="B29" s="12">
        <v>2</v>
      </c>
      <c r="C29" s="13">
        <v>89.730747822371697</v>
      </c>
      <c r="D29" s="173">
        <v>0.76686586138990398</v>
      </c>
      <c r="E29" s="13">
        <v>86.060446778306101</v>
      </c>
      <c r="F29" s="173">
        <v>2.0942144458318102</v>
      </c>
      <c r="G29" s="13">
        <v>90.211135808808706</v>
      </c>
      <c r="H29" s="173">
        <v>0.87401784115974401</v>
      </c>
      <c r="I29" s="13">
        <v>4.1506890305025497</v>
      </c>
      <c r="J29" s="173">
        <v>2.2408026520384499</v>
      </c>
      <c r="K29" s="13">
        <v>67.730546326535006</v>
      </c>
      <c r="L29" s="173">
        <v>1.3560752967998699</v>
      </c>
      <c r="M29" s="13">
        <v>70.914239420340195</v>
      </c>
      <c r="N29" s="173">
        <v>3.3218232811897699</v>
      </c>
      <c r="O29" s="13">
        <v>66.516698001830406</v>
      </c>
      <c r="P29" s="173">
        <v>1.51266959309308</v>
      </c>
      <c r="Q29" s="13">
        <v>-4.3975414185097499</v>
      </c>
      <c r="R29" s="173">
        <v>3.5054416502480499</v>
      </c>
      <c r="S29" s="13">
        <v>72.167126870135206</v>
      </c>
      <c r="T29" s="173">
        <v>1.1193213790066301</v>
      </c>
      <c r="U29" s="13">
        <v>75.508724317820196</v>
      </c>
      <c r="V29" s="173">
        <v>3.50429593367743</v>
      </c>
      <c r="W29" s="13">
        <v>71.475861727094198</v>
      </c>
      <c r="X29" s="173">
        <v>1.35644923277856</v>
      </c>
      <c r="Y29" s="13">
        <v>-4.0328625907259399</v>
      </c>
      <c r="Z29" s="173">
        <v>3.9208045768881199</v>
      </c>
      <c r="AA29" s="13">
        <v>71.640056747036596</v>
      </c>
      <c r="AB29" s="173">
        <v>1.22729112730719</v>
      </c>
      <c r="AC29" s="13">
        <v>69.324184550791003</v>
      </c>
      <c r="AD29" s="173">
        <v>2.9387962557329002</v>
      </c>
      <c r="AE29" s="13">
        <v>71.736452543417798</v>
      </c>
      <c r="AF29" s="173">
        <v>1.3899349227019</v>
      </c>
      <c r="AG29" s="13">
        <v>2.4122679926268198</v>
      </c>
      <c r="AH29" s="173">
        <v>3.23581602490848</v>
      </c>
      <c r="AI29" s="13">
        <v>73.553185337374103</v>
      </c>
      <c r="AJ29" s="173">
        <v>1.1377499218845499</v>
      </c>
      <c r="AK29" s="13">
        <v>70.131760415430307</v>
      </c>
      <c r="AL29" s="173">
        <v>3.4013504645269399</v>
      </c>
      <c r="AM29" s="13">
        <v>73.654996454337393</v>
      </c>
      <c r="AN29" s="173">
        <v>1.27492235676039</v>
      </c>
      <c r="AO29" s="13">
        <v>3.5232360389070898</v>
      </c>
      <c r="AP29" s="173">
        <v>3.62205003930349</v>
      </c>
      <c r="AQ29" s="13">
        <v>91.314299408649902</v>
      </c>
      <c r="AR29" s="173">
        <v>0.74222611395494997</v>
      </c>
      <c r="AS29" s="13">
        <v>90.563277380300605</v>
      </c>
      <c r="AT29" s="173">
        <v>2.0873340725193299</v>
      </c>
      <c r="AU29" s="13">
        <v>91.548016738241898</v>
      </c>
      <c r="AV29" s="173">
        <v>0.84815014503606001</v>
      </c>
      <c r="AW29" s="13">
        <v>0.98473935794127998</v>
      </c>
      <c r="AX29" s="173">
        <v>2.2727188538151299</v>
      </c>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6"/>
    </row>
    <row r="30" spans="1:74" ht="12.95" customHeight="1" x14ac:dyDescent="0.2">
      <c r="A30" s="2" t="s">
        <v>358</v>
      </c>
      <c r="B30" s="12">
        <v>2</v>
      </c>
      <c r="C30" s="13">
        <v>84.2819506413976</v>
      </c>
      <c r="D30" s="173">
        <v>1.23033921189623</v>
      </c>
      <c r="E30" s="13">
        <v>81.172175612289706</v>
      </c>
      <c r="F30" s="173">
        <v>2.4343994326719098</v>
      </c>
      <c r="G30" s="13">
        <v>85.144555475168701</v>
      </c>
      <c r="H30" s="173">
        <v>1.24052815055429</v>
      </c>
      <c r="I30" s="13">
        <v>3.9723798628789999</v>
      </c>
      <c r="J30" s="173">
        <v>2.1791134928915801</v>
      </c>
      <c r="K30" s="13">
        <v>47.827637110076701</v>
      </c>
      <c r="L30" s="173">
        <v>1.12109012082744</v>
      </c>
      <c r="M30" s="13">
        <v>51.831714577039499</v>
      </c>
      <c r="N30" s="173">
        <v>2.5435378351025402</v>
      </c>
      <c r="O30" s="13">
        <v>46.809232695576803</v>
      </c>
      <c r="P30" s="173">
        <v>1.2851105430852801</v>
      </c>
      <c r="Q30" s="13">
        <v>-5.0224818814626397</v>
      </c>
      <c r="R30" s="173">
        <v>2.90356025212798</v>
      </c>
      <c r="S30" s="13">
        <v>74.004209709607494</v>
      </c>
      <c r="T30" s="173">
        <v>1.0338427205691101</v>
      </c>
      <c r="U30" s="13">
        <v>71.213616285197403</v>
      </c>
      <c r="V30" s="173">
        <v>2.3880184744718602</v>
      </c>
      <c r="W30" s="13">
        <v>74.877878488588294</v>
      </c>
      <c r="X30" s="173">
        <v>1.0939440981809301</v>
      </c>
      <c r="Y30" s="13">
        <v>3.6642622033908601</v>
      </c>
      <c r="Z30" s="173">
        <v>2.4097653342671999</v>
      </c>
      <c r="AA30" s="13">
        <v>52.967453156336497</v>
      </c>
      <c r="AB30" s="173">
        <v>1.12097030411012</v>
      </c>
      <c r="AC30" s="13">
        <v>47.657116919732097</v>
      </c>
      <c r="AD30" s="173">
        <v>2.9908357641433798</v>
      </c>
      <c r="AE30" s="13">
        <v>54.0312415634343</v>
      </c>
      <c r="AF30" s="173">
        <v>1.1258758839066401</v>
      </c>
      <c r="AG30" s="13">
        <v>6.3741246437022001</v>
      </c>
      <c r="AH30" s="173">
        <v>3.0083650208765298</v>
      </c>
      <c r="AI30" s="13">
        <v>67.555810504702805</v>
      </c>
      <c r="AJ30" s="173">
        <v>1.0947323226752601</v>
      </c>
      <c r="AK30" s="13">
        <v>57.371645531283903</v>
      </c>
      <c r="AL30" s="173">
        <v>3.24415058319414</v>
      </c>
      <c r="AM30" s="13">
        <v>69.503143227158503</v>
      </c>
      <c r="AN30" s="173">
        <v>1.13956756912256</v>
      </c>
      <c r="AO30" s="13">
        <v>12.1314976958747</v>
      </c>
      <c r="AP30" s="173">
        <v>3.3819693816798302</v>
      </c>
      <c r="AQ30" s="13">
        <v>88.041850186570798</v>
      </c>
      <c r="AR30" s="173">
        <v>0.78047008571719001</v>
      </c>
      <c r="AS30" s="13">
        <v>87.368620995870799</v>
      </c>
      <c r="AT30" s="173">
        <v>2.0367285632422298</v>
      </c>
      <c r="AU30" s="13">
        <v>88.496273182097795</v>
      </c>
      <c r="AV30" s="173">
        <v>0.87667891723042901</v>
      </c>
      <c r="AW30" s="13">
        <v>1.1276521862270501</v>
      </c>
      <c r="AX30" s="173">
        <v>2.1572382919463098</v>
      </c>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6"/>
    </row>
    <row r="31" spans="1:74" ht="12.95" customHeight="1" x14ac:dyDescent="0.2">
      <c r="A31" s="2" t="s">
        <v>359</v>
      </c>
      <c r="B31" s="12">
        <v>2</v>
      </c>
      <c r="C31" s="13">
        <v>80.590337924110301</v>
      </c>
      <c r="D31" s="173">
        <v>1.0200484819614</v>
      </c>
      <c r="E31" s="13">
        <v>78.273520444178203</v>
      </c>
      <c r="F31" s="173">
        <v>2.8611379997117901</v>
      </c>
      <c r="G31" s="13">
        <v>80.699285528980596</v>
      </c>
      <c r="H31" s="173">
        <v>1.0886043493519499</v>
      </c>
      <c r="I31" s="13">
        <v>2.42576508480238</v>
      </c>
      <c r="J31" s="173">
        <v>2.9926638787395201</v>
      </c>
      <c r="K31" s="13">
        <v>35.418366477659703</v>
      </c>
      <c r="L31" s="173">
        <v>1.3459016945079001</v>
      </c>
      <c r="M31" s="13">
        <v>44.756243563153298</v>
      </c>
      <c r="N31" s="173">
        <v>3.4581530862851801</v>
      </c>
      <c r="O31" s="13">
        <v>33.699766908391602</v>
      </c>
      <c r="P31" s="173">
        <v>1.45216423420179</v>
      </c>
      <c r="Q31" s="13">
        <v>-11.056476654761701</v>
      </c>
      <c r="R31" s="173">
        <v>3.94498427927814</v>
      </c>
      <c r="S31" s="13">
        <v>36.737571269282299</v>
      </c>
      <c r="T31" s="173">
        <v>1.3605513159017899</v>
      </c>
      <c r="U31" s="13">
        <v>35.404139211740002</v>
      </c>
      <c r="V31" s="173">
        <v>2.88514142271364</v>
      </c>
      <c r="W31" s="13">
        <v>36.388681660398902</v>
      </c>
      <c r="X31" s="173">
        <v>1.44752544165125</v>
      </c>
      <c r="Y31" s="13">
        <v>0.98454244865891405</v>
      </c>
      <c r="Z31" s="173">
        <v>3.1278658177595702</v>
      </c>
      <c r="AA31" s="13">
        <v>34.7231916869098</v>
      </c>
      <c r="AB31" s="173">
        <v>1.2166211578448101</v>
      </c>
      <c r="AC31" s="13">
        <v>36.743377088969702</v>
      </c>
      <c r="AD31" s="173">
        <v>3.5171558253141901</v>
      </c>
      <c r="AE31" s="13">
        <v>34.162977368141199</v>
      </c>
      <c r="AF31" s="173">
        <v>1.22900371565052</v>
      </c>
      <c r="AG31" s="13">
        <v>-2.5803997208284901</v>
      </c>
      <c r="AH31" s="173">
        <v>3.5733873546990398</v>
      </c>
      <c r="AI31" s="13">
        <v>45.133656497335402</v>
      </c>
      <c r="AJ31" s="173">
        <v>1.38248027217562</v>
      </c>
      <c r="AK31" s="13">
        <v>47.606688368290001</v>
      </c>
      <c r="AL31" s="173">
        <v>3.7485555742451799</v>
      </c>
      <c r="AM31" s="13">
        <v>44.7993151755757</v>
      </c>
      <c r="AN31" s="173">
        <v>1.41958019042477</v>
      </c>
      <c r="AO31" s="13">
        <v>-2.8073731927143402</v>
      </c>
      <c r="AP31" s="173">
        <v>3.8663208182782101</v>
      </c>
      <c r="AQ31" s="13">
        <v>50.700013952262601</v>
      </c>
      <c r="AR31" s="173">
        <v>1.37592556706827</v>
      </c>
      <c r="AS31" s="13">
        <v>52.652932457588904</v>
      </c>
      <c r="AT31" s="173">
        <v>3.9805618990332601</v>
      </c>
      <c r="AU31" s="13">
        <v>50.0848127364522</v>
      </c>
      <c r="AV31" s="173">
        <v>1.51346905348571</v>
      </c>
      <c r="AW31" s="13">
        <v>-2.5681197211366902</v>
      </c>
      <c r="AX31" s="173">
        <v>4.3605493446093302</v>
      </c>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6"/>
    </row>
    <row r="32" spans="1:74" ht="12.95" customHeight="1" x14ac:dyDescent="0.2">
      <c r="A32" s="2" t="s">
        <v>360</v>
      </c>
      <c r="B32" s="12">
        <v>2</v>
      </c>
      <c r="C32" s="13">
        <v>91.349605902241294</v>
      </c>
      <c r="D32" s="173">
        <v>0.65539253141378495</v>
      </c>
      <c r="E32" s="13">
        <v>84.739622886934299</v>
      </c>
      <c r="F32" s="173">
        <v>2.55312380489802</v>
      </c>
      <c r="G32" s="13">
        <v>91.946698718454897</v>
      </c>
      <c r="H32" s="173">
        <v>0.64432664837144205</v>
      </c>
      <c r="I32" s="13">
        <v>7.2070758315205703</v>
      </c>
      <c r="J32" s="173">
        <v>2.4990043740250498</v>
      </c>
      <c r="K32" s="13">
        <v>58.485365309283402</v>
      </c>
      <c r="L32" s="173">
        <v>1.2082422069888401</v>
      </c>
      <c r="M32" s="13">
        <v>59.5486037184168</v>
      </c>
      <c r="N32" s="173">
        <v>3.89440641637013</v>
      </c>
      <c r="O32" s="13">
        <v>58.476571634627902</v>
      </c>
      <c r="P32" s="173">
        <v>1.25543845399812</v>
      </c>
      <c r="Q32" s="13">
        <v>-1.0720320837888799</v>
      </c>
      <c r="R32" s="173">
        <v>4.0307114233749299</v>
      </c>
      <c r="S32" s="13">
        <v>78.832618174882498</v>
      </c>
      <c r="T32" s="173">
        <v>0.85994880333519697</v>
      </c>
      <c r="U32" s="13">
        <v>77.749994038800807</v>
      </c>
      <c r="V32" s="173">
        <v>3.5030808791501298</v>
      </c>
      <c r="W32" s="13">
        <v>78.979838657527395</v>
      </c>
      <c r="X32" s="173">
        <v>0.91705279718391997</v>
      </c>
      <c r="Y32" s="13">
        <v>1.2298446187265699</v>
      </c>
      <c r="Z32" s="173">
        <v>3.7004227179214499</v>
      </c>
      <c r="AA32" s="13">
        <v>64.400430019848201</v>
      </c>
      <c r="AB32" s="173">
        <v>1.1590803261612499</v>
      </c>
      <c r="AC32" s="13">
        <v>49.641553976617502</v>
      </c>
      <c r="AD32" s="173">
        <v>4.3695393436399703</v>
      </c>
      <c r="AE32" s="13">
        <v>65.796638611654004</v>
      </c>
      <c r="AF32" s="173">
        <v>1.1712997360761399</v>
      </c>
      <c r="AG32" s="13">
        <v>16.155084635036498</v>
      </c>
      <c r="AH32" s="173">
        <v>4.4503600517600503</v>
      </c>
      <c r="AI32" s="13">
        <v>70.250480615517105</v>
      </c>
      <c r="AJ32" s="173">
        <v>1.0565090023732999</v>
      </c>
      <c r="AK32" s="13">
        <v>69.397582191354999</v>
      </c>
      <c r="AL32" s="173">
        <v>4.0901478334604002</v>
      </c>
      <c r="AM32" s="13">
        <v>70.577135318198799</v>
      </c>
      <c r="AN32" s="173">
        <v>1.0382933597688599</v>
      </c>
      <c r="AO32" s="13">
        <v>1.17955312684374</v>
      </c>
      <c r="AP32" s="173">
        <v>4.0896838695491899</v>
      </c>
      <c r="AQ32" s="13">
        <v>87.168634926202401</v>
      </c>
      <c r="AR32" s="173">
        <v>0.71730654630897905</v>
      </c>
      <c r="AS32" s="13">
        <v>80.476191827538699</v>
      </c>
      <c r="AT32" s="173">
        <v>2.8819263095464298</v>
      </c>
      <c r="AU32" s="13">
        <v>87.634508268120001</v>
      </c>
      <c r="AV32" s="173">
        <v>0.77265181135537198</v>
      </c>
      <c r="AW32" s="13">
        <v>7.1583164405813697</v>
      </c>
      <c r="AX32" s="173">
        <v>3.0798184984331698</v>
      </c>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6"/>
    </row>
    <row r="33" spans="1:74" ht="12.95" customHeight="1" x14ac:dyDescent="0.2">
      <c r="A33" s="2" t="s">
        <v>361</v>
      </c>
      <c r="B33" s="12">
        <v>2</v>
      </c>
      <c r="C33" s="13">
        <v>76.374207029552593</v>
      </c>
      <c r="D33" s="173">
        <v>1.4135831245044099</v>
      </c>
      <c r="E33" s="13">
        <v>72.220889640807599</v>
      </c>
      <c r="F33" s="173">
        <v>4.0307119035282097</v>
      </c>
      <c r="G33" s="13">
        <v>76.303857222597699</v>
      </c>
      <c r="H33" s="173">
        <v>1.56245608716833</v>
      </c>
      <c r="I33" s="13">
        <v>4.0829675817900997</v>
      </c>
      <c r="J33" s="173">
        <v>4.3633520501472303</v>
      </c>
      <c r="K33" s="13">
        <v>53.220863497356198</v>
      </c>
      <c r="L33" s="173">
        <v>1.77520358898055</v>
      </c>
      <c r="M33" s="13">
        <v>56.823415712156901</v>
      </c>
      <c r="N33" s="173">
        <v>3.7863370675344199</v>
      </c>
      <c r="O33" s="13">
        <v>51.814346603635201</v>
      </c>
      <c r="P33" s="173">
        <v>2.0519642782396401</v>
      </c>
      <c r="Q33" s="13">
        <v>-5.0090691085217101</v>
      </c>
      <c r="R33" s="173">
        <v>4.1370193085527402</v>
      </c>
      <c r="S33" s="13">
        <v>37.818993701343999</v>
      </c>
      <c r="T33" s="173">
        <v>1.6999220895509799</v>
      </c>
      <c r="U33" s="13">
        <v>41.116291409860601</v>
      </c>
      <c r="V33" s="173">
        <v>3.7070527915143199</v>
      </c>
      <c r="W33" s="13">
        <v>35.151755881764203</v>
      </c>
      <c r="X33" s="173">
        <v>1.8020411238958101</v>
      </c>
      <c r="Y33" s="13">
        <v>-5.9645355280963797</v>
      </c>
      <c r="Z33" s="173">
        <v>3.9287279223061402</v>
      </c>
      <c r="AA33" s="13">
        <v>58.540876582265803</v>
      </c>
      <c r="AB33" s="173">
        <v>1.9227108131342401</v>
      </c>
      <c r="AC33" s="13">
        <v>60.702250217967404</v>
      </c>
      <c r="AD33" s="173">
        <v>4.1401056738596296</v>
      </c>
      <c r="AE33" s="13">
        <v>57.738913653142099</v>
      </c>
      <c r="AF33" s="173">
        <v>2.24641919909164</v>
      </c>
      <c r="AG33" s="13">
        <v>-2.9633365648253198</v>
      </c>
      <c r="AH33" s="173">
        <v>4.6162849307971596</v>
      </c>
      <c r="AI33" s="13">
        <v>60.865601616629803</v>
      </c>
      <c r="AJ33" s="173">
        <v>1.5814028173101899</v>
      </c>
      <c r="AK33" s="13">
        <v>69.174447503350805</v>
      </c>
      <c r="AL33" s="173">
        <v>3.6997647164179202</v>
      </c>
      <c r="AM33" s="13">
        <v>57.443487857527103</v>
      </c>
      <c r="AN33" s="173">
        <v>1.95884877391472</v>
      </c>
      <c r="AO33" s="13">
        <v>-11.730959645823701</v>
      </c>
      <c r="AP33" s="173">
        <v>4.3632559864015104</v>
      </c>
      <c r="AQ33" s="13">
        <v>69.892171470163007</v>
      </c>
      <c r="AR33" s="173">
        <v>1.39355602303711</v>
      </c>
      <c r="AS33" s="13">
        <v>73.274037524006502</v>
      </c>
      <c r="AT33" s="173">
        <v>3.5407304559631001</v>
      </c>
      <c r="AU33" s="13">
        <v>68.811118794088003</v>
      </c>
      <c r="AV33" s="173">
        <v>1.5534521451755201</v>
      </c>
      <c r="AW33" s="13">
        <v>-4.4629187299184796</v>
      </c>
      <c r="AX33" s="173">
        <v>3.7204617101796398</v>
      </c>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6"/>
    </row>
    <row r="34" spans="1:74" ht="12.95" customHeight="1" x14ac:dyDescent="0.2">
      <c r="A34" s="2" t="s">
        <v>362</v>
      </c>
      <c r="B34" s="12">
        <v>2</v>
      </c>
      <c r="C34" s="13">
        <v>76.831630126464304</v>
      </c>
      <c r="D34" s="173">
        <v>1.16088012732617</v>
      </c>
      <c r="E34" s="13">
        <v>73.420875789111804</v>
      </c>
      <c r="F34" s="173">
        <v>2.8484295238272699</v>
      </c>
      <c r="G34" s="13">
        <v>78.991751891220204</v>
      </c>
      <c r="H34" s="173">
        <v>1.2631214677343401</v>
      </c>
      <c r="I34" s="13">
        <v>5.5708761021083903</v>
      </c>
      <c r="J34" s="173">
        <v>2.9002556085114199</v>
      </c>
      <c r="K34" s="13">
        <v>61.984302666124201</v>
      </c>
      <c r="L34" s="173">
        <v>1.24667790300857</v>
      </c>
      <c r="M34" s="13">
        <v>66.661957770514704</v>
      </c>
      <c r="N34" s="173">
        <v>3.56368671597704</v>
      </c>
      <c r="O34" s="13">
        <v>60.6011048065198</v>
      </c>
      <c r="P34" s="173">
        <v>1.3244450484265999</v>
      </c>
      <c r="Q34" s="13">
        <v>-6.0608529639948996</v>
      </c>
      <c r="R34" s="173">
        <v>3.7774664977200998</v>
      </c>
      <c r="S34" s="13">
        <v>75.986639071248007</v>
      </c>
      <c r="T34" s="173">
        <v>1.1557740160391601</v>
      </c>
      <c r="U34" s="13">
        <v>74.516928900965695</v>
      </c>
      <c r="V34" s="173">
        <v>3.0205323512167901</v>
      </c>
      <c r="W34" s="13">
        <v>75.914593080674194</v>
      </c>
      <c r="X34" s="173">
        <v>1.1703514999512601</v>
      </c>
      <c r="Y34" s="13">
        <v>1.3976641797085101</v>
      </c>
      <c r="Z34" s="173">
        <v>3.28548195468949</v>
      </c>
      <c r="AA34" s="13">
        <v>68.860158402827295</v>
      </c>
      <c r="AB34" s="173">
        <v>1.3196969409400801</v>
      </c>
      <c r="AC34" s="13">
        <v>71.070612099862998</v>
      </c>
      <c r="AD34" s="173">
        <v>3.4325299177355899</v>
      </c>
      <c r="AE34" s="13">
        <v>69.081696970664595</v>
      </c>
      <c r="AF34" s="173">
        <v>1.2521638712477901</v>
      </c>
      <c r="AG34" s="13">
        <v>-1.9889151291984699</v>
      </c>
      <c r="AH34" s="173">
        <v>3.6026216998076599</v>
      </c>
      <c r="AI34" s="13">
        <v>72.048929780557302</v>
      </c>
      <c r="AJ34" s="173">
        <v>1.06654514584263</v>
      </c>
      <c r="AK34" s="13">
        <v>73.918119369542893</v>
      </c>
      <c r="AL34" s="173">
        <v>2.7134237535688999</v>
      </c>
      <c r="AM34" s="13">
        <v>71.040887788256001</v>
      </c>
      <c r="AN34" s="173">
        <v>1.1268490476013699</v>
      </c>
      <c r="AO34" s="13">
        <v>-2.8772315812869098</v>
      </c>
      <c r="AP34" s="173">
        <v>2.9621400794834298</v>
      </c>
      <c r="AQ34" s="13">
        <v>79.982211173899501</v>
      </c>
      <c r="AR34" s="173">
        <v>1.1363605113333</v>
      </c>
      <c r="AS34" s="13">
        <v>78.739942561414495</v>
      </c>
      <c r="AT34" s="173">
        <v>3.4251625109560999</v>
      </c>
      <c r="AU34" s="13">
        <v>80.461527753647204</v>
      </c>
      <c r="AV34" s="173">
        <v>1.1196375907576599</v>
      </c>
      <c r="AW34" s="13">
        <v>1.7215851922327099</v>
      </c>
      <c r="AX34" s="173">
        <v>3.4315440558398098</v>
      </c>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6"/>
    </row>
    <row r="35" spans="1:74" ht="12.95" customHeight="1" x14ac:dyDescent="0.2">
      <c r="A35" s="2" t="s">
        <v>363</v>
      </c>
      <c r="B35" s="12">
        <v>2</v>
      </c>
      <c r="C35" s="13">
        <v>84.578507382154996</v>
      </c>
      <c r="D35" s="173">
        <v>0.82954458357012795</v>
      </c>
      <c r="E35" s="13">
        <v>83.9318003254769</v>
      </c>
      <c r="F35" s="173">
        <v>1.91502353816916</v>
      </c>
      <c r="G35" s="13">
        <v>84.840139894313097</v>
      </c>
      <c r="H35" s="173">
        <v>0.92307831056150602</v>
      </c>
      <c r="I35" s="13">
        <v>0.908339568836254</v>
      </c>
      <c r="J35" s="173">
        <v>2.0470071782733599</v>
      </c>
      <c r="K35" s="13">
        <v>52.737134600791798</v>
      </c>
      <c r="L35" s="173">
        <v>1.07343639335191</v>
      </c>
      <c r="M35" s="13">
        <v>47.100777443961803</v>
      </c>
      <c r="N35" s="173">
        <v>2.46815502639594</v>
      </c>
      <c r="O35" s="13">
        <v>53.343378469797202</v>
      </c>
      <c r="P35" s="173">
        <v>1.2740060780720499</v>
      </c>
      <c r="Q35" s="13">
        <v>6.2426010258353601</v>
      </c>
      <c r="R35" s="173">
        <v>2.8965499421923502</v>
      </c>
      <c r="S35" s="13">
        <v>42.080830131580797</v>
      </c>
      <c r="T35" s="173">
        <v>1.1079526822458501</v>
      </c>
      <c r="U35" s="13">
        <v>31.3988043935306</v>
      </c>
      <c r="V35" s="173">
        <v>2.5165327213769699</v>
      </c>
      <c r="W35" s="13">
        <v>43.148417427088901</v>
      </c>
      <c r="X35" s="173">
        <v>1.31883921617226</v>
      </c>
      <c r="Y35" s="13">
        <v>11.749613033558299</v>
      </c>
      <c r="Z35" s="173">
        <v>2.96773227775325</v>
      </c>
      <c r="AA35" s="13">
        <v>50.2893237146628</v>
      </c>
      <c r="AB35" s="173">
        <v>1.1793709158035199</v>
      </c>
      <c r="AC35" s="13">
        <v>40.324337046341498</v>
      </c>
      <c r="AD35" s="173">
        <v>2.3746714045704902</v>
      </c>
      <c r="AE35" s="13">
        <v>51.322512103679202</v>
      </c>
      <c r="AF35" s="173">
        <v>1.4952093023443001</v>
      </c>
      <c r="AG35" s="13">
        <v>10.998175057337701</v>
      </c>
      <c r="AH35" s="173">
        <v>3.0898876516994598</v>
      </c>
      <c r="AI35" s="13">
        <v>59.732590284112</v>
      </c>
      <c r="AJ35" s="173">
        <v>1.2213564544343201</v>
      </c>
      <c r="AK35" s="13">
        <v>50.066238061019099</v>
      </c>
      <c r="AL35" s="173">
        <v>3.22603082198505</v>
      </c>
      <c r="AM35" s="13">
        <v>60.856016805947597</v>
      </c>
      <c r="AN35" s="173">
        <v>1.38774760297088</v>
      </c>
      <c r="AO35" s="13">
        <v>10.789778744928499</v>
      </c>
      <c r="AP35" s="173">
        <v>3.45037910581665</v>
      </c>
      <c r="AQ35" s="13">
        <v>73.728555746036093</v>
      </c>
      <c r="AR35" s="173">
        <v>1.19855951958924</v>
      </c>
      <c r="AS35" s="13">
        <v>70.281138090306101</v>
      </c>
      <c r="AT35" s="173">
        <v>2.9184030238297098</v>
      </c>
      <c r="AU35" s="13">
        <v>74.084010594278993</v>
      </c>
      <c r="AV35" s="173">
        <v>1.2892868965206099</v>
      </c>
      <c r="AW35" s="13">
        <v>3.8028725039729498</v>
      </c>
      <c r="AX35" s="173">
        <v>2.9105234374438802</v>
      </c>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6"/>
    </row>
    <row r="36" spans="1:74" ht="12.95" customHeight="1" x14ac:dyDescent="0.2">
      <c r="A36" s="2" t="s">
        <v>364</v>
      </c>
      <c r="B36" s="12">
        <v>2</v>
      </c>
      <c r="C36" s="13">
        <v>89.823866080506505</v>
      </c>
      <c r="D36" s="173">
        <v>0.70207643386804897</v>
      </c>
      <c r="E36" s="13">
        <v>90.589539940847303</v>
      </c>
      <c r="F36" s="173">
        <v>1.6449546039464</v>
      </c>
      <c r="G36" s="13">
        <v>89.834592631053496</v>
      </c>
      <c r="H36" s="173">
        <v>0.78035769176028003</v>
      </c>
      <c r="I36" s="13">
        <v>-0.75494730979381997</v>
      </c>
      <c r="J36" s="173">
        <v>1.8425118896033701</v>
      </c>
      <c r="K36" s="13">
        <v>50.923555153311099</v>
      </c>
      <c r="L36" s="173">
        <v>1.1751363918137501</v>
      </c>
      <c r="M36" s="13">
        <v>58.785452564760298</v>
      </c>
      <c r="N36" s="173">
        <v>2.6076157308131198</v>
      </c>
      <c r="O36" s="13">
        <v>49.704884908597499</v>
      </c>
      <c r="P36" s="173">
        <v>1.2602970481055999</v>
      </c>
      <c r="Q36" s="13">
        <v>-9.0805676561628399</v>
      </c>
      <c r="R36" s="173">
        <v>2.7968401333349502</v>
      </c>
      <c r="S36" s="13">
        <v>35.114759334835</v>
      </c>
      <c r="T36" s="173">
        <v>1.22487829616779</v>
      </c>
      <c r="U36" s="13">
        <v>44.457179402411199</v>
      </c>
      <c r="V36" s="173">
        <v>2.57038417978637</v>
      </c>
      <c r="W36" s="13">
        <v>33.488801373560101</v>
      </c>
      <c r="X36" s="173">
        <v>1.3344203989915999</v>
      </c>
      <c r="Y36" s="13">
        <v>-10.9683780288512</v>
      </c>
      <c r="Z36" s="173">
        <v>2.6596288174703</v>
      </c>
      <c r="AA36" s="13">
        <v>46.322223655151802</v>
      </c>
      <c r="AB36" s="173">
        <v>1.15170881303775</v>
      </c>
      <c r="AC36" s="13">
        <v>57.572291498111397</v>
      </c>
      <c r="AD36" s="173">
        <v>2.9678254544898302</v>
      </c>
      <c r="AE36" s="13">
        <v>44.605611085377298</v>
      </c>
      <c r="AF36" s="173">
        <v>1.2607850660049</v>
      </c>
      <c r="AG36" s="13">
        <v>-12.9666804127341</v>
      </c>
      <c r="AH36" s="173">
        <v>3.1774357166948399</v>
      </c>
      <c r="AI36" s="13">
        <v>43.1676656393767</v>
      </c>
      <c r="AJ36" s="173">
        <v>1.20203719411457</v>
      </c>
      <c r="AK36" s="13">
        <v>56.521553460820002</v>
      </c>
      <c r="AL36" s="173">
        <v>2.5436415712939602</v>
      </c>
      <c r="AM36" s="13">
        <v>40.8375368651215</v>
      </c>
      <c r="AN36" s="173">
        <v>1.31965169336831</v>
      </c>
      <c r="AO36" s="13">
        <v>-15.6840165956985</v>
      </c>
      <c r="AP36" s="173">
        <v>2.72869926532156</v>
      </c>
      <c r="AQ36" s="13">
        <v>56.503678955000296</v>
      </c>
      <c r="AR36" s="173">
        <v>1.37414296821219</v>
      </c>
      <c r="AS36" s="13">
        <v>64.292283984128801</v>
      </c>
      <c r="AT36" s="173">
        <v>2.57137272706861</v>
      </c>
      <c r="AU36" s="13">
        <v>55.189434779369499</v>
      </c>
      <c r="AV36" s="173">
        <v>1.4637612462462399</v>
      </c>
      <c r="AW36" s="13">
        <v>-9.1028492047592309</v>
      </c>
      <c r="AX36" s="173">
        <v>2.6376708535698499</v>
      </c>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6"/>
    </row>
    <row r="37" spans="1:74" ht="12.95" customHeight="1" x14ac:dyDescent="0.2">
      <c r="A37" s="2" t="s">
        <v>365</v>
      </c>
      <c r="B37" s="12">
        <v>2</v>
      </c>
      <c r="C37" s="13">
        <v>95.836358738218806</v>
      </c>
      <c r="D37" s="173">
        <v>0.40476600751014302</v>
      </c>
      <c r="E37" s="13">
        <v>96.272790689666806</v>
      </c>
      <c r="F37" s="173">
        <v>0.56198563164228799</v>
      </c>
      <c r="G37" s="13">
        <v>95.5926041234883</v>
      </c>
      <c r="H37" s="173">
        <v>0.53557868318801805</v>
      </c>
      <c r="I37" s="13">
        <v>-0.68018656617850604</v>
      </c>
      <c r="J37" s="173">
        <v>0.735627914789733</v>
      </c>
      <c r="K37" s="13">
        <v>87.848460292573506</v>
      </c>
      <c r="L37" s="173">
        <v>0.71502109518191903</v>
      </c>
      <c r="M37" s="13">
        <v>89.283678595341001</v>
      </c>
      <c r="N37" s="173">
        <v>0.93446715442567496</v>
      </c>
      <c r="O37" s="13">
        <v>86.338893432731297</v>
      </c>
      <c r="P37" s="173">
        <v>1.0003668816817699</v>
      </c>
      <c r="Q37" s="13">
        <v>-2.9447851626096799</v>
      </c>
      <c r="R37" s="173">
        <v>1.2733246780594101</v>
      </c>
      <c r="S37" s="13">
        <v>90.855639657455896</v>
      </c>
      <c r="T37" s="173">
        <v>0.55827011674087901</v>
      </c>
      <c r="U37" s="13">
        <v>92.330475718170504</v>
      </c>
      <c r="V37" s="173">
        <v>0.81606958164968202</v>
      </c>
      <c r="W37" s="13">
        <v>89.283944549969704</v>
      </c>
      <c r="X37" s="173">
        <v>0.86742764991768395</v>
      </c>
      <c r="Y37" s="13">
        <v>-3.0465311682007301</v>
      </c>
      <c r="Z37" s="173">
        <v>1.20002106373659</v>
      </c>
      <c r="AA37" s="13">
        <v>91.109700543476606</v>
      </c>
      <c r="AB37" s="173">
        <v>0.55987466123732899</v>
      </c>
      <c r="AC37" s="13">
        <v>90.899345947624496</v>
      </c>
      <c r="AD37" s="173">
        <v>0.94114898193320995</v>
      </c>
      <c r="AE37" s="13">
        <v>91.4154004272104</v>
      </c>
      <c r="AF37" s="173">
        <v>0.59276580412990099</v>
      </c>
      <c r="AG37" s="13">
        <v>0.51605447958589001</v>
      </c>
      <c r="AH37" s="173">
        <v>1.0485901819083401</v>
      </c>
      <c r="AI37" s="13">
        <v>88.272170935910395</v>
      </c>
      <c r="AJ37" s="173">
        <v>0.72556429891782803</v>
      </c>
      <c r="AK37" s="13">
        <v>88.113795358325604</v>
      </c>
      <c r="AL37" s="173">
        <v>1.06349196804688</v>
      </c>
      <c r="AM37" s="13">
        <v>88.395255120930997</v>
      </c>
      <c r="AN37" s="173">
        <v>0.92281132604698002</v>
      </c>
      <c r="AO37" s="13">
        <v>0.281459762605408</v>
      </c>
      <c r="AP37" s="173">
        <v>1.3483362453337</v>
      </c>
      <c r="AQ37" s="13">
        <v>90.317909563667996</v>
      </c>
      <c r="AR37" s="173">
        <v>0.64393613679477102</v>
      </c>
      <c r="AS37" s="13">
        <v>90.155779529430205</v>
      </c>
      <c r="AT37" s="173">
        <v>1.03176858275144</v>
      </c>
      <c r="AU37" s="13">
        <v>90.571324386748501</v>
      </c>
      <c r="AV37" s="173">
        <v>0.74270428731460603</v>
      </c>
      <c r="AW37" s="13">
        <v>0.41554485731823798</v>
      </c>
      <c r="AX37" s="173">
        <v>1.1861683633467399</v>
      </c>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6"/>
    </row>
    <row r="38" spans="1:74" ht="12.95" customHeight="1" x14ac:dyDescent="0.2">
      <c r="A38" s="2" t="s">
        <v>366</v>
      </c>
      <c r="B38" s="12">
        <v>2</v>
      </c>
      <c r="C38" s="13">
        <v>94.069421802763898</v>
      </c>
      <c r="D38" s="173">
        <v>0.53824557202575396</v>
      </c>
      <c r="E38" s="13">
        <v>93.311298169636302</v>
      </c>
      <c r="F38" s="173">
        <v>1.6950628992085499</v>
      </c>
      <c r="G38" s="13">
        <v>94.027870099006407</v>
      </c>
      <c r="H38" s="173">
        <v>0.596364673700856</v>
      </c>
      <c r="I38" s="13">
        <v>0.71657192937006198</v>
      </c>
      <c r="J38" s="173">
        <v>1.7998064554515201</v>
      </c>
      <c r="K38" s="13">
        <v>67.277721803888994</v>
      </c>
      <c r="L38" s="173">
        <v>1.21400849725704</v>
      </c>
      <c r="M38" s="13">
        <v>69.626325040684705</v>
      </c>
      <c r="N38" s="173">
        <v>3.00102532890913</v>
      </c>
      <c r="O38" s="13">
        <v>67.176508378298493</v>
      </c>
      <c r="P38" s="173">
        <v>1.4119161662202599</v>
      </c>
      <c r="Q38" s="13">
        <v>-2.4498166623862399</v>
      </c>
      <c r="R38" s="173">
        <v>3.4256487736672701</v>
      </c>
      <c r="S38" s="13">
        <v>59.420168679363698</v>
      </c>
      <c r="T38" s="173">
        <v>1.2934735202122001</v>
      </c>
      <c r="U38" s="13">
        <v>58.736624952682597</v>
      </c>
      <c r="V38" s="173">
        <v>3.2381994353144701</v>
      </c>
      <c r="W38" s="13">
        <v>59.645223877217603</v>
      </c>
      <c r="X38" s="173">
        <v>1.50069048819285</v>
      </c>
      <c r="Y38" s="13">
        <v>0.90859892453494995</v>
      </c>
      <c r="Z38" s="173">
        <v>3.60487877715441</v>
      </c>
      <c r="AA38" s="13">
        <v>60.0918120253138</v>
      </c>
      <c r="AB38" s="173">
        <v>1.2406419261079</v>
      </c>
      <c r="AC38" s="13">
        <v>62.120525717136502</v>
      </c>
      <c r="AD38" s="173">
        <v>3.1195238998575601</v>
      </c>
      <c r="AE38" s="13">
        <v>59.704868278189899</v>
      </c>
      <c r="AF38" s="173">
        <v>1.4028357610308599</v>
      </c>
      <c r="AG38" s="13">
        <v>-2.4156574389466199</v>
      </c>
      <c r="AH38" s="173">
        <v>3.3677139659644699</v>
      </c>
      <c r="AI38" s="13">
        <v>62.460085525888601</v>
      </c>
      <c r="AJ38" s="173">
        <v>1.2594962603994999</v>
      </c>
      <c r="AK38" s="13">
        <v>66.243373619072798</v>
      </c>
      <c r="AL38" s="173">
        <v>3.0168206196415199</v>
      </c>
      <c r="AM38" s="13">
        <v>61.646099599150098</v>
      </c>
      <c r="AN38" s="173">
        <v>1.4461084573502001</v>
      </c>
      <c r="AO38" s="13">
        <v>-4.5972740199227404</v>
      </c>
      <c r="AP38" s="173">
        <v>3.32830799287319</v>
      </c>
      <c r="AQ38" s="13">
        <v>77.723927936350606</v>
      </c>
      <c r="AR38" s="173">
        <v>1.01674426835739</v>
      </c>
      <c r="AS38" s="13">
        <v>83.301824803896196</v>
      </c>
      <c r="AT38" s="173">
        <v>2.3917973206047698</v>
      </c>
      <c r="AU38" s="13">
        <v>76.517134075305407</v>
      </c>
      <c r="AV38" s="173">
        <v>1.1817146500059299</v>
      </c>
      <c r="AW38" s="13">
        <v>-6.78469072859086</v>
      </c>
      <c r="AX38" s="173">
        <v>2.64165034007828</v>
      </c>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6"/>
    </row>
    <row r="39" spans="1:74" ht="12.95" customHeight="1" x14ac:dyDescent="0.2">
      <c r="A39" s="2" t="s">
        <v>367</v>
      </c>
      <c r="B39" s="12">
        <v>2</v>
      </c>
      <c r="C39" s="13">
        <v>96.273945276661294</v>
      </c>
      <c r="D39" s="173">
        <v>0.52636860560535603</v>
      </c>
      <c r="E39" s="13">
        <v>95.415854101457597</v>
      </c>
      <c r="F39" s="173">
        <v>1.5722597595660199</v>
      </c>
      <c r="G39" s="13">
        <v>96.341102425562298</v>
      </c>
      <c r="H39" s="173">
        <v>0.56316788888687197</v>
      </c>
      <c r="I39" s="13">
        <v>0.92524832410470004</v>
      </c>
      <c r="J39" s="173">
        <v>1.6525201984545701</v>
      </c>
      <c r="K39" s="13">
        <v>93.592955521385505</v>
      </c>
      <c r="L39" s="173">
        <v>0.68519890030869102</v>
      </c>
      <c r="M39" s="13">
        <v>85.355274571012004</v>
      </c>
      <c r="N39" s="173">
        <v>3.0034514683529201</v>
      </c>
      <c r="O39" s="13">
        <v>94.623674045611907</v>
      </c>
      <c r="P39" s="173">
        <v>0.63675418974680698</v>
      </c>
      <c r="Q39" s="13">
        <v>9.2683994745999208</v>
      </c>
      <c r="R39" s="173">
        <v>2.9930306241311002</v>
      </c>
      <c r="S39" s="13">
        <v>87.868925886866904</v>
      </c>
      <c r="T39" s="173">
        <v>0.92888169542188204</v>
      </c>
      <c r="U39" s="13">
        <v>79.768072509088498</v>
      </c>
      <c r="V39" s="173">
        <v>3.2429650892320301</v>
      </c>
      <c r="W39" s="13">
        <v>88.711613465942804</v>
      </c>
      <c r="X39" s="173">
        <v>0.90618998146085505</v>
      </c>
      <c r="Y39" s="13">
        <v>8.94354095685439</v>
      </c>
      <c r="Z39" s="173">
        <v>3.2306508365881901</v>
      </c>
      <c r="AA39" s="13">
        <v>89.285508465844103</v>
      </c>
      <c r="AB39" s="173">
        <v>0.77816498798392697</v>
      </c>
      <c r="AC39" s="13">
        <v>84.250341563747597</v>
      </c>
      <c r="AD39" s="173">
        <v>3.1675566761030902</v>
      </c>
      <c r="AE39" s="13">
        <v>89.846781252197403</v>
      </c>
      <c r="AF39" s="173">
        <v>0.84234115784366903</v>
      </c>
      <c r="AG39" s="13">
        <v>5.59643968844982</v>
      </c>
      <c r="AH39" s="173">
        <v>3.34506562443796</v>
      </c>
      <c r="AI39" s="13">
        <v>88.560258321894196</v>
      </c>
      <c r="AJ39" s="173">
        <v>0.84657371126377601</v>
      </c>
      <c r="AK39" s="13">
        <v>79.493988871365701</v>
      </c>
      <c r="AL39" s="173">
        <v>3.1840218365888</v>
      </c>
      <c r="AM39" s="13">
        <v>89.562460581035793</v>
      </c>
      <c r="AN39" s="173">
        <v>0.89184678631516201</v>
      </c>
      <c r="AO39" s="13">
        <v>10.068471709670099</v>
      </c>
      <c r="AP39" s="173">
        <v>3.3319169457278899</v>
      </c>
      <c r="AQ39" s="13">
        <v>96.307209224955102</v>
      </c>
      <c r="AR39" s="173">
        <v>0.50781739676038895</v>
      </c>
      <c r="AS39" s="13">
        <v>97.171418197766101</v>
      </c>
      <c r="AT39" s="173">
        <v>1.2548707968271999</v>
      </c>
      <c r="AU39" s="13">
        <v>96.2346266399407</v>
      </c>
      <c r="AV39" s="173">
        <v>0.583463247391944</v>
      </c>
      <c r="AW39" s="13">
        <v>-0.93679155782538703</v>
      </c>
      <c r="AX39" s="173">
        <v>1.4731083648951699</v>
      </c>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6"/>
    </row>
    <row r="40" spans="1:74" ht="12.95" customHeight="1" x14ac:dyDescent="0.2">
      <c r="A40" s="2" t="s">
        <v>368</v>
      </c>
      <c r="B40" s="12">
        <v>2</v>
      </c>
      <c r="C40" s="13">
        <v>85.5593685302605</v>
      </c>
      <c r="D40" s="173">
        <v>0.75971524799212997</v>
      </c>
      <c r="E40" s="13">
        <v>74.266914536729402</v>
      </c>
      <c r="F40" s="173">
        <v>2.8190237371056299</v>
      </c>
      <c r="G40" s="13">
        <v>86.917223642008594</v>
      </c>
      <c r="H40" s="173">
        <v>0.82720864555044005</v>
      </c>
      <c r="I40" s="13">
        <v>12.6503091052793</v>
      </c>
      <c r="J40" s="173">
        <v>3.02743699258441</v>
      </c>
      <c r="K40" s="13">
        <v>71.570332482689594</v>
      </c>
      <c r="L40" s="173">
        <v>1.1457889835303401</v>
      </c>
      <c r="M40" s="13">
        <v>70.201165108810599</v>
      </c>
      <c r="N40" s="173">
        <v>2.9435385187850698</v>
      </c>
      <c r="O40" s="13">
        <v>71.180326826841096</v>
      </c>
      <c r="P40" s="173">
        <v>1.2895455697252101</v>
      </c>
      <c r="Q40" s="13">
        <v>0.97916171803053897</v>
      </c>
      <c r="R40" s="173">
        <v>3.3543316791442099</v>
      </c>
      <c r="S40" s="13">
        <v>61.626978710325403</v>
      </c>
      <c r="T40" s="173">
        <v>1.24324417721664</v>
      </c>
      <c r="U40" s="13">
        <v>57.101706597810697</v>
      </c>
      <c r="V40" s="173">
        <v>3.3961871206179199</v>
      </c>
      <c r="W40" s="13">
        <v>61.993420932627501</v>
      </c>
      <c r="X40" s="173">
        <v>1.3961323097530001</v>
      </c>
      <c r="Y40" s="13">
        <v>4.89171433481678</v>
      </c>
      <c r="Z40" s="173">
        <v>3.70830560833656</v>
      </c>
      <c r="AA40" s="13">
        <v>77.887806223716595</v>
      </c>
      <c r="AB40" s="173">
        <v>1.1405163044314599</v>
      </c>
      <c r="AC40" s="13">
        <v>70.018027320583101</v>
      </c>
      <c r="AD40" s="173">
        <v>3.22408467447472</v>
      </c>
      <c r="AE40" s="13">
        <v>78.884186135291998</v>
      </c>
      <c r="AF40" s="173">
        <v>1.2318302204678599</v>
      </c>
      <c r="AG40" s="13">
        <v>8.8661588147088803</v>
      </c>
      <c r="AH40" s="173">
        <v>3.47484152083097</v>
      </c>
      <c r="AI40" s="13">
        <v>78.533285459907205</v>
      </c>
      <c r="AJ40" s="173">
        <v>1.16420763267415</v>
      </c>
      <c r="AK40" s="13">
        <v>72.736550679268802</v>
      </c>
      <c r="AL40" s="173">
        <v>2.7962199029019299</v>
      </c>
      <c r="AM40" s="13">
        <v>79.397662658622906</v>
      </c>
      <c r="AN40" s="173">
        <v>1.3109433640335999</v>
      </c>
      <c r="AO40" s="13">
        <v>6.6611119793541302</v>
      </c>
      <c r="AP40" s="173">
        <v>3.2772547362096001</v>
      </c>
      <c r="AQ40" s="13">
        <v>87.996784482865806</v>
      </c>
      <c r="AR40" s="173">
        <v>0.80260918843365603</v>
      </c>
      <c r="AS40" s="13">
        <v>82.360079763523402</v>
      </c>
      <c r="AT40" s="173">
        <v>2.1811435092743099</v>
      </c>
      <c r="AU40" s="13">
        <v>88.955197664740197</v>
      </c>
      <c r="AV40" s="173">
        <v>0.82208229851042902</v>
      </c>
      <c r="AW40" s="13">
        <v>6.5951179012168097</v>
      </c>
      <c r="AX40" s="173">
        <v>2.2337950895684799</v>
      </c>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6"/>
    </row>
    <row r="41" spans="1:74" ht="12.95" customHeight="1" x14ac:dyDescent="0.2">
      <c r="A41" s="2" t="s">
        <v>369</v>
      </c>
      <c r="B41" s="12">
        <v>2</v>
      </c>
      <c r="C41" s="13">
        <v>91.959503057475004</v>
      </c>
      <c r="D41" s="173">
        <v>0.56592180318532703</v>
      </c>
      <c r="E41" s="13">
        <v>79.666260542605997</v>
      </c>
      <c r="F41" s="173">
        <v>4.4082659502481603</v>
      </c>
      <c r="G41" s="13">
        <v>93.010967928194106</v>
      </c>
      <c r="H41" s="173">
        <v>0.60081275832219105</v>
      </c>
      <c r="I41" s="13">
        <v>13.344707385588199</v>
      </c>
      <c r="J41" s="173">
        <v>4.3463795592638297</v>
      </c>
      <c r="K41" s="13">
        <v>68.920927049183405</v>
      </c>
      <c r="L41" s="173">
        <v>1.0071483798018901</v>
      </c>
      <c r="M41" s="13">
        <v>60.485069786347204</v>
      </c>
      <c r="N41" s="173">
        <v>4.5843691987107196</v>
      </c>
      <c r="O41" s="13">
        <v>68.783521039042597</v>
      </c>
      <c r="P41" s="173">
        <v>1.0712439974833099</v>
      </c>
      <c r="Q41" s="13">
        <v>8.2984512526953402</v>
      </c>
      <c r="R41" s="173">
        <v>4.6921883731684604</v>
      </c>
      <c r="S41" s="13">
        <v>65.101583257036296</v>
      </c>
      <c r="T41" s="173">
        <v>1.1806022734011401</v>
      </c>
      <c r="U41" s="13">
        <v>76.592401338319803</v>
      </c>
      <c r="V41" s="173">
        <v>4.87084170461232</v>
      </c>
      <c r="W41" s="13">
        <v>64.053027721777497</v>
      </c>
      <c r="X41" s="173">
        <v>1.2420322333777001</v>
      </c>
      <c r="Y41" s="13">
        <v>-12.539373616542299</v>
      </c>
      <c r="Z41" s="173">
        <v>4.8261991224503902</v>
      </c>
      <c r="AA41" s="13">
        <v>70.677145389392095</v>
      </c>
      <c r="AB41" s="173">
        <v>1.01694458809903</v>
      </c>
      <c r="AC41" s="13">
        <v>72.413300612939594</v>
      </c>
      <c r="AD41" s="173">
        <v>4.4585254177482998</v>
      </c>
      <c r="AE41" s="13">
        <v>70.266334135756296</v>
      </c>
      <c r="AF41" s="173">
        <v>1.0891004854975099</v>
      </c>
      <c r="AG41" s="13">
        <v>-2.1469664771832999</v>
      </c>
      <c r="AH41" s="173">
        <v>4.6033819673616101</v>
      </c>
      <c r="AI41" s="13">
        <v>71.563582810262105</v>
      </c>
      <c r="AJ41" s="173">
        <v>1.1487815501171601</v>
      </c>
      <c r="AK41" s="13">
        <v>78.314553312741097</v>
      </c>
      <c r="AL41" s="173">
        <v>4.8140947374297696</v>
      </c>
      <c r="AM41" s="13">
        <v>70.878965015855101</v>
      </c>
      <c r="AN41" s="173">
        <v>1.21789268852573</v>
      </c>
      <c r="AO41" s="13">
        <v>-7.4355882968859799</v>
      </c>
      <c r="AP41" s="173">
        <v>4.9883097555736802</v>
      </c>
      <c r="AQ41" s="13">
        <v>79.398288147576096</v>
      </c>
      <c r="AR41" s="173">
        <v>0.92228244144736105</v>
      </c>
      <c r="AS41" s="13">
        <v>73.145953947773094</v>
      </c>
      <c r="AT41" s="173">
        <v>4.6286351772670802</v>
      </c>
      <c r="AU41" s="13">
        <v>79.478171280785006</v>
      </c>
      <c r="AV41" s="173">
        <v>0.93302519283061403</v>
      </c>
      <c r="AW41" s="13">
        <v>6.33221733301197</v>
      </c>
      <c r="AX41" s="173">
        <v>4.64035836062288</v>
      </c>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6"/>
    </row>
    <row r="42" spans="1:74" ht="12.95" customHeight="1" x14ac:dyDescent="0.2">
      <c r="A42" s="2" t="s">
        <v>370</v>
      </c>
      <c r="B42" s="12">
        <v>2</v>
      </c>
      <c r="C42" s="13">
        <v>86.105047908438294</v>
      </c>
      <c r="D42" s="173">
        <v>1.01580238468154</v>
      </c>
      <c r="E42" s="13">
        <v>84.247867287503794</v>
      </c>
      <c r="F42" s="173">
        <v>2.4638264558585599</v>
      </c>
      <c r="G42" s="13">
        <v>86.867323074663901</v>
      </c>
      <c r="H42" s="173">
        <v>1.0114232973294199</v>
      </c>
      <c r="I42" s="13">
        <v>2.6194557871600499</v>
      </c>
      <c r="J42" s="173">
        <v>2.4502355861734499</v>
      </c>
      <c r="K42" s="13">
        <v>68.437968906081593</v>
      </c>
      <c r="L42" s="173">
        <v>1.2833512000540499</v>
      </c>
      <c r="M42" s="13">
        <v>64.735495820929302</v>
      </c>
      <c r="N42" s="173">
        <v>3.7232619623123102</v>
      </c>
      <c r="O42" s="13">
        <v>68.996171956922794</v>
      </c>
      <c r="P42" s="173">
        <v>1.31716673767593</v>
      </c>
      <c r="Q42" s="13">
        <v>4.2606761359934104</v>
      </c>
      <c r="R42" s="173">
        <v>3.8017760783733201</v>
      </c>
      <c r="S42" s="13">
        <v>73.368478993406995</v>
      </c>
      <c r="T42" s="173">
        <v>1.19897197567384</v>
      </c>
      <c r="U42" s="13">
        <v>70.896366080880497</v>
      </c>
      <c r="V42" s="173">
        <v>3.2759273529518702</v>
      </c>
      <c r="W42" s="13">
        <v>74.023807634310202</v>
      </c>
      <c r="X42" s="173">
        <v>1.3620858607917099</v>
      </c>
      <c r="Y42" s="13">
        <v>3.12744155342968</v>
      </c>
      <c r="Z42" s="173">
        <v>3.5884967022995098</v>
      </c>
      <c r="AA42" s="13">
        <v>69.131145496714396</v>
      </c>
      <c r="AB42" s="173">
        <v>1.1384637998906799</v>
      </c>
      <c r="AC42" s="13">
        <v>62.616874754394601</v>
      </c>
      <c r="AD42" s="173">
        <v>3.2434945213317699</v>
      </c>
      <c r="AE42" s="13">
        <v>70.561961525883603</v>
      </c>
      <c r="AF42" s="173">
        <v>1.2361807418742901</v>
      </c>
      <c r="AG42" s="13">
        <v>7.9450867714889499</v>
      </c>
      <c r="AH42" s="173">
        <v>3.43155053642369</v>
      </c>
      <c r="AI42" s="13">
        <v>75.410662496623502</v>
      </c>
      <c r="AJ42" s="173">
        <v>1.19095112941709</v>
      </c>
      <c r="AK42" s="13">
        <v>71.712697866188407</v>
      </c>
      <c r="AL42" s="173">
        <v>2.96329765302014</v>
      </c>
      <c r="AM42" s="13">
        <v>76.507694843692093</v>
      </c>
      <c r="AN42" s="173">
        <v>1.33269736308344</v>
      </c>
      <c r="AO42" s="13">
        <v>4.7949969775036303</v>
      </c>
      <c r="AP42" s="173">
        <v>3.2076562330523801</v>
      </c>
      <c r="AQ42" s="13">
        <v>80.771702125221296</v>
      </c>
      <c r="AR42" s="173">
        <v>1.1179318321677301</v>
      </c>
      <c r="AS42" s="13">
        <v>73.565830916619603</v>
      </c>
      <c r="AT42" s="173">
        <v>3.41556027865603</v>
      </c>
      <c r="AU42" s="13">
        <v>82.540348912717903</v>
      </c>
      <c r="AV42" s="173">
        <v>1.1991872899452001</v>
      </c>
      <c r="AW42" s="13">
        <v>8.9745179960983101</v>
      </c>
      <c r="AX42" s="173">
        <v>3.6159839371643998</v>
      </c>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6"/>
    </row>
    <row r="43" spans="1:74" ht="12.95" customHeight="1" x14ac:dyDescent="0.2">
      <c r="A43" s="2" t="s">
        <v>371</v>
      </c>
      <c r="B43" s="12">
        <v>2</v>
      </c>
      <c r="C43" s="13">
        <v>96.828721821783901</v>
      </c>
      <c r="D43" s="173">
        <v>0.65874261683913105</v>
      </c>
      <c r="E43" s="13">
        <v>91.048683034143593</v>
      </c>
      <c r="F43" s="173">
        <v>5.8859412151931902</v>
      </c>
      <c r="G43" s="13">
        <v>97.838511643580802</v>
      </c>
      <c r="H43" s="173">
        <v>0.531482243702316</v>
      </c>
      <c r="I43" s="13">
        <v>6.78982860943721</v>
      </c>
      <c r="J43" s="173">
        <v>5.9062005280098999</v>
      </c>
      <c r="K43" s="13">
        <v>81.4080747951094</v>
      </c>
      <c r="L43" s="173">
        <v>1.6062679058432101</v>
      </c>
      <c r="M43" s="13">
        <v>75.266532511319696</v>
      </c>
      <c r="N43" s="173">
        <v>7.7777147872581702</v>
      </c>
      <c r="O43" s="13">
        <v>82.143485265102996</v>
      </c>
      <c r="P43" s="173">
        <v>1.6660081070500901</v>
      </c>
      <c r="Q43" s="13">
        <v>6.8769527537832698</v>
      </c>
      <c r="R43" s="173">
        <v>8.0621781019231307</v>
      </c>
      <c r="S43" s="13">
        <v>70.073864916117799</v>
      </c>
      <c r="T43" s="173">
        <v>1.55329528236796</v>
      </c>
      <c r="U43" s="13">
        <v>76.465518317231897</v>
      </c>
      <c r="V43" s="173">
        <v>7.6749625812385798</v>
      </c>
      <c r="W43" s="13">
        <v>70.018539940976595</v>
      </c>
      <c r="X43" s="173">
        <v>1.7257472472848701</v>
      </c>
      <c r="Y43" s="13">
        <v>-6.4469783762553297</v>
      </c>
      <c r="Z43" s="173">
        <v>8.35236566351508</v>
      </c>
      <c r="AA43" s="13">
        <v>75.910958026025497</v>
      </c>
      <c r="AB43" s="173">
        <v>1.4491659582460299</v>
      </c>
      <c r="AC43" s="13">
        <v>75.449419483984897</v>
      </c>
      <c r="AD43" s="173">
        <v>7.4358167372547097</v>
      </c>
      <c r="AE43" s="13">
        <v>75.989209048927407</v>
      </c>
      <c r="AF43" s="173">
        <v>1.58500666554876</v>
      </c>
      <c r="AG43" s="13">
        <v>0.53978956494252395</v>
      </c>
      <c r="AH43" s="173">
        <v>7.7815808198576297</v>
      </c>
      <c r="AI43" s="13">
        <v>67.037015330498605</v>
      </c>
      <c r="AJ43" s="173">
        <v>1.7246408365649799</v>
      </c>
      <c r="AK43" s="13">
        <v>81.969287753283496</v>
      </c>
      <c r="AL43" s="173">
        <v>6.9696372002171803</v>
      </c>
      <c r="AM43" s="13">
        <v>66.574449164206797</v>
      </c>
      <c r="AN43" s="173">
        <v>1.95151540142563</v>
      </c>
      <c r="AO43" s="13">
        <v>-15.3948385890767</v>
      </c>
      <c r="AP43" s="173">
        <v>7.6185667394705101</v>
      </c>
      <c r="AQ43" s="13">
        <v>87.814268242886996</v>
      </c>
      <c r="AR43" s="173">
        <v>1.22111950823101</v>
      </c>
      <c r="AS43" s="13">
        <v>89.930801121353198</v>
      </c>
      <c r="AT43" s="173">
        <v>6.2248113679008199</v>
      </c>
      <c r="AU43" s="13">
        <v>88.381241802579794</v>
      </c>
      <c r="AV43" s="173">
        <v>1.2792862686380999</v>
      </c>
      <c r="AW43" s="13">
        <v>-1.54955931877346</v>
      </c>
      <c r="AX43" s="173">
        <v>6.3830063296416402</v>
      </c>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6"/>
    </row>
    <row r="44" spans="1:74" ht="12.95" customHeight="1" x14ac:dyDescent="0.2">
      <c r="A44" s="2" t="s">
        <v>372</v>
      </c>
      <c r="B44" s="12">
        <v>2</v>
      </c>
      <c r="C44" s="13">
        <v>88.653732406021007</v>
      </c>
      <c r="D44" s="173">
        <v>0.57713757390463805</v>
      </c>
      <c r="E44" s="13">
        <v>86.609464804401696</v>
      </c>
      <c r="F44" s="173">
        <v>1.2541462842750599</v>
      </c>
      <c r="G44" s="13">
        <v>89.480134024962695</v>
      </c>
      <c r="H44" s="173">
        <v>0.66532633219522996</v>
      </c>
      <c r="I44" s="13">
        <v>2.87066922056106</v>
      </c>
      <c r="J44" s="173">
        <v>1.48294556666104</v>
      </c>
      <c r="K44" s="13">
        <v>81.172900191398199</v>
      </c>
      <c r="L44" s="173">
        <v>0.732207176357763</v>
      </c>
      <c r="M44" s="13">
        <v>80.974320585389606</v>
      </c>
      <c r="N44" s="173">
        <v>1.38204310361696</v>
      </c>
      <c r="O44" s="13">
        <v>81.053198504350604</v>
      </c>
      <c r="P44" s="173">
        <v>0.94157811030479999</v>
      </c>
      <c r="Q44" s="13">
        <v>7.8877918961055102E-2</v>
      </c>
      <c r="R44" s="173">
        <v>1.72143688254108</v>
      </c>
      <c r="S44" s="13">
        <v>62.606808547513303</v>
      </c>
      <c r="T44" s="173">
        <v>0.93282520322372997</v>
      </c>
      <c r="U44" s="13">
        <v>55.9803114250847</v>
      </c>
      <c r="V44" s="173">
        <v>2.25486953035993</v>
      </c>
      <c r="W44" s="13">
        <v>64.341218842996796</v>
      </c>
      <c r="X44" s="173">
        <v>1.22813622191202</v>
      </c>
      <c r="Y44" s="13">
        <v>8.3609074179121308</v>
      </c>
      <c r="Z44" s="173">
        <v>2.73858553945866</v>
      </c>
      <c r="AA44" s="13">
        <v>58.317289385819301</v>
      </c>
      <c r="AB44" s="173">
        <v>1.13727003831869</v>
      </c>
      <c r="AC44" s="13">
        <v>50.963797699203603</v>
      </c>
      <c r="AD44" s="173">
        <v>2.2881195623039501</v>
      </c>
      <c r="AE44" s="13">
        <v>60.679586037834603</v>
      </c>
      <c r="AF44" s="173">
        <v>1.36142656475484</v>
      </c>
      <c r="AG44" s="13">
        <v>9.7157883386309898</v>
      </c>
      <c r="AH44" s="173">
        <v>2.7544747044726501</v>
      </c>
      <c r="AI44" s="13">
        <v>68.744424068634402</v>
      </c>
      <c r="AJ44" s="173">
        <v>0.91657403728673803</v>
      </c>
      <c r="AK44" s="13">
        <v>61.334672319657003</v>
      </c>
      <c r="AL44" s="173">
        <v>2.1577218741410098</v>
      </c>
      <c r="AM44" s="13">
        <v>71.442322853773703</v>
      </c>
      <c r="AN44" s="173">
        <v>1.1261375260123501</v>
      </c>
      <c r="AO44" s="13">
        <v>10.1076505341168</v>
      </c>
      <c r="AP44" s="173">
        <v>2.5908889919327902</v>
      </c>
      <c r="AQ44" s="13">
        <v>66.045734063048997</v>
      </c>
      <c r="AR44" s="173">
        <v>0.834009093557881</v>
      </c>
      <c r="AS44" s="13">
        <v>63.737613488086701</v>
      </c>
      <c r="AT44" s="173">
        <v>1.99230005685667</v>
      </c>
      <c r="AU44" s="13">
        <v>67.012900226467707</v>
      </c>
      <c r="AV44" s="173">
        <v>1.06883095709265</v>
      </c>
      <c r="AW44" s="13">
        <v>3.2752867383810802</v>
      </c>
      <c r="AX44" s="173">
        <v>2.4576721412587101</v>
      </c>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6"/>
    </row>
    <row r="45" spans="1:74" ht="12.95" customHeight="1" x14ac:dyDescent="0.2">
      <c r="A45" s="2" t="s">
        <v>373</v>
      </c>
      <c r="B45" s="12">
        <v>2</v>
      </c>
      <c r="C45" s="13">
        <v>94.502128685603594</v>
      </c>
      <c r="D45" s="173">
        <v>0.52574283683987</v>
      </c>
      <c r="E45" s="13">
        <v>93.589285880166202</v>
      </c>
      <c r="F45" s="173">
        <v>1.6944415260676</v>
      </c>
      <c r="G45" s="13">
        <v>94.5925668205834</v>
      </c>
      <c r="H45" s="173">
        <v>0.57119139440911504</v>
      </c>
      <c r="I45" s="13">
        <v>1.0032809404171701</v>
      </c>
      <c r="J45" s="173">
        <v>1.8050367247144901</v>
      </c>
      <c r="K45" s="13">
        <v>87.859790164286395</v>
      </c>
      <c r="L45" s="173">
        <v>0.77786780251967202</v>
      </c>
      <c r="M45" s="13">
        <v>93.526109735568198</v>
      </c>
      <c r="N45" s="173">
        <v>1.6637075586827399</v>
      </c>
      <c r="O45" s="13">
        <v>87.1225183874636</v>
      </c>
      <c r="P45" s="173">
        <v>0.86059315876551101</v>
      </c>
      <c r="Q45" s="13">
        <v>-6.4035913481045696</v>
      </c>
      <c r="R45" s="173">
        <v>1.8590501771208501</v>
      </c>
      <c r="S45" s="13">
        <v>75.005357597000099</v>
      </c>
      <c r="T45" s="173">
        <v>1.0924964705073601</v>
      </c>
      <c r="U45" s="13">
        <v>76.409646362602501</v>
      </c>
      <c r="V45" s="173">
        <v>3.1323848197850501</v>
      </c>
      <c r="W45" s="13">
        <v>74.671006277749001</v>
      </c>
      <c r="X45" s="173">
        <v>1.2226619773057701</v>
      </c>
      <c r="Y45" s="13">
        <v>-1.7386400848535699</v>
      </c>
      <c r="Z45" s="173">
        <v>3.3624888230208501</v>
      </c>
      <c r="AA45" s="13">
        <v>81.027079715524096</v>
      </c>
      <c r="AB45" s="173">
        <v>0.96996241436011799</v>
      </c>
      <c r="AC45" s="13">
        <v>88.843879623205794</v>
      </c>
      <c r="AD45" s="173">
        <v>2.1144333867146199</v>
      </c>
      <c r="AE45" s="13">
        <v>80.441832290707495</v>
      </c>
      <c r="AF45" s="173">
        <v>1.0623664604560299</v>
      </c>
      <c r="AG45" s="13">
        <v>-8.4020473324982703</v>
      </c>
      <c r="AH45" s="173">
        <v>2.24988743369564</v>
      </c>
      <c r="AI45" s="13">
        <v>85.785213349954404</v>
      </c>
      <c r="AJ45" s="173">
        <v>0.85021285216265297</v>
      </c>
      <c r="AK45" s="13">
        <v>87.272204407223995</v>
      </c>
      <c r="AL45" s="173">
        <v>2.3305119366789899</v>
      </c>
      <c r="AM45" s="13">
        <v>85.840132095982199</v>
      </c>
      <c r="AN45" s="173">
        <v>0.90627129473606405</v>
      </c>
      <c r="AO45" s="13">
        <v>-1.4320723112418501</v>
      </c>
      <c r="AP45" s="173">
        <v>2.4774441810987602</v>
      </c>
      <c r="AQ45" s="13">
        <v>90.920633141231903</v>
      </c>
      <c r="AR45" s="173">
        <v>0.64853395421758897</v>
      </c>
      <c r="AS45" s="13">
        <v>89.781070635772906</v>
      </c>
      <c r="AT45" s="173">
        <v>2.1391476617403802</v>
      </c>
      <c r="AU45" s="13">
        <v>91.247361416331898</v>
      </c>
      <c r="AV45" s="173">
        <v>0.65095589260859599</v>
      </c>
      <c r="AW45" s="13">
        <v>1.46629078055894</v>
      </c>
      <c r="AX45" s="173">
        <v>2.1241177476883002</v>
      </c>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6"/>
    </row>
    <row r="46" spans="1:74" ht="12.95" customHeight="1" x14ac:dyDescent="0.2">
      <c r="A46" s="2" t="s">
        <v>374</v>
      </c>
      <c r="B46" s="12">
        <v>2</v>
      </c>
      <c r="C46" s="13">
        <v>86.543804271622804</v>
      </c>
      <c r="D46" s="173">
        <v>0.89420852140507601</v>
      </c>
      <c r="E46" s="13">
        <v>88.736963000241602</v>
      </c>
      <c r="F46" s="173">
        <v>4.5723096360234798</v>
      </c>
      <c r="G46" s="13">
        <v>86.370128397983606</v>
      </c>
      <c r="H46" s="173">
        <v>0.90958152366508305</v>
      </c>
      <c r="I46" s="13">
        <v>-2.3668346022579398</v>
      </c>
      <c r="J46" s="173">
        <v>4.6293528145842799</v>
      </c>
      <c r="K46" s="13">
        <v>52.949814670052099</v>
      </c>
      <c r="L46" s="173">
        <v>1.50165560897275</v>
      </c>
      <c r="M46" s="13">
        <v>50.621001311722402</v>
      </c>
      <c r="N46" s="173">
        <v>7.4318626929804203</v>
      </c>
      <c r="O46" s="13">
        <v>52.799462150604299</v>
      </c>
      <c r="P46" s="173">
        <v>1.5306210873567401</v>
      </c>
      <c r="Q46" s="13">
        <v>2.17846083888187</v>
      </c>
      <c r="R46" s="173">
        <v>7.4298920942573004</v>
      </c>
      <c r="S46" s="13">
        <v>78.248415120300095</v>
      </c>
      <c r="T46" s="173">
        <v>1.1960641346099099</v>
      </c>
      <c r="U46" s="13">
        <v>83.881826058575001</v>
      </c>
      <c r="V46" s="173">
        <v>4.4970128425514799</v>
      </c>
      <c r="W46" s="13">
        <v>77.921042174034696</v>
      </c>
      <c r="X46" s="173">
        <v>1.1811849594194701</v>
      </c>
      <c r="Y46" s="13">
        <v>-5.9607838845403602</v>
      </c>
      <c r="Z46" s="173">
        <v>4.2856232868442197</v>
      </c>
      <c r="AA46" s="13">
        <v>71.017270888583795</v>
      </c>
      <c r="AB46" s="173">
        <v>1.30174092630377</v>
      </c>
      <c r="AC46" s="13">
        <v>71.509679031840093</v>
      </c>
      <c r="AD46" s="173">
        <v>8.0232930084245506</v>
      </c>
      <c r="AE46" s="13">
        <v>70.803380644474998</v>
      </c>
      <c r="AF46" s="173">
        <v>1.2963897747595801</v>
      </c>
      <c r="AG46" s="13">
        <v>-0.706298387365067</v>
      </c>
      <c r="AH46" s="173">
        <v>7.95601689175622</v>
      </c>
      <c r="AI46" s="13">
        <v>74.768332391980394</v>
      </c>
      <c r="AJ46" s="173">
        <v>1.3027731652988299</v>
      </c>
      <c r="AK46" s="13">
        <v>80.631336000004097</v>
      </c>
      <c r="AL46" s="173">
        <v>4.9270650402162799</v>
      </c>
      <c r="AM46" s="13">
        <v>74.404674869885</v>
      </c>
      <c r="AN46" s="173">
        <v>1.3241750620759101</v>
      </c>
      <c r="AO46" s="13">
        <v>-6.2266611301191004</v>
      </c>
      <c r="AP46" s="173">
        <v>4.9373748845414402</v>
      </c>
      <c r="AQ46" s="13">
        <v>84.943691093765693</v>
      </c>
      <c r="AR46" s="173">
        <v>0.82152745142866002</v>
      </c>
      <c r="AS46" s="13">
        <v>79.884118342018894</v>
      </c>
      <c r="AT46" s="173">
        <v>5.1099770108620204</v>
      </c>
      <c r="AU46" s="13">
        <v>85.014602600570399</v>
      </c>
      <c r="AV46" s="173">
        <v>0.79994164528115796</v>
      </c>
      <c r="AW46" s="13">
        <v>5.1304842585514496</v>
      </c>
      <c r="AX46" s="173">
        <v>4.9597662699034899</v>
      </c>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6"/>
    </row>
    <row r="47" spans="1:74" ht="12.95" customHeight="1" x14ac:dyDescent="0.2">
      <c r="A47" s="2" t="s">
        <v>375</v>
      </c>
      <c r="B47" s="12">
        <v>2</v>
      </c>
      <c r="C47" s="13">
        <v>89.9794852220341</v>
      </c>
      <c r="D47" s="173">
        <v>0.64109349813476602</v>
      </c>
      <c r="E47" s="13">
        <v>87.398474969544495</v>
      </c>
      <c r="F47" s="173">
        <v>4.3931024859343903</v>
      </c>
      <c r="G47" s="13">
        <v>90.105782164614197</v>
      </c>
      <c r="H47" s="173">
        <v>0.66508526255570699</v>
      </c>
      <c r="I47" s="13">
        <v>2.7073071950697001</v>
      </c>
      <c r="J47" s="173">
        <v>4.4723986347015199</v>
      </c>
      <c r="K47" s="13">
        <v>65.278438643313393</v>
      </c>
      <c r="L47" s="173">
        <v>1.1015188165940999</v>
      </c>
      <c r="M47" s="13">
        <v>54.028578804507198</v>
      </c>
      <c r="N47" s="173">
        <v>6.5093126668310504</v>
      </c>
      <c r="O47" s="13">
        <v>65.628020791255196</v>
      </c>
      <c r="P47" s="173">
        <v>1.1207067154935699</v>
      </c>
      <c r="Q47" s="13">
        <v>11.599441986747999</v>
      </c>
      <c r="R47" s="173">
        <v>6.53249281507994</v>
      </c>
      <c r="S47" s="13">
        <v>75.426861202621296</v>
      </c>
      <c r="T47" s="173">
        <v>0.92083234874613795</v>
      </c>
      <c r="U47" s="13">
        <v>69.133049432244604</v>
      </c>
      <c r="V47" s="173">
        <v>5.2946299177146097</v>
      </c>
      <c r="W47" s="13">
        <v>75.813683055611094</v>
      </c>
      <c r="X47" s="173">
        <v>0.96692063161645603</v>
      </c>
      <c r="Y47" s="13">
        <v>6.6806336233665302</v>
      </c>
      <c r="Z47" s="173">
        <v>5.3916083696945902</v>
      </c>
      <c r="AA47" s="13">
        <v>72.386470385722106</v>
      </c>
      <c r="AB47" s="173">
        <v>1.0781444852861899</v>
      </c>
      <c r="AC47" s="13">
        <v>58.646599075721397</v>
      </c>
      <c r="AD47" s="173">
        <v>5.1513920616835298</v>
      </c>
      <c r="AE47" s="13">
        <v>73.143690364014105</v>
      </c>
      <c r="AF47" s="173">
        <v>1.1083022141687</v>
      </c>
      <c r="AG47" s="13">
        <v>14.497091288292699</v>
      </c>
      <c r="AH47" s="173">
        <v>5.3225516372915997</v>
      </c>
      <c r="AI47" s="13">
        <v>74.406660363510198</v>
      </c>
      <c r="AJ47" s="173">
        <v>0.95756682411947303</v>
      </c>
      <c r="AK47" s="13">
        <v>66.108212172787304</v>
      </c>
      <c r="AL47" s="173">
        <v>7.2741178703329599</v>
      </c>
      <c r="AM47" s="13">
        <v>74.700355921053898</v>
      </c>
      <c r="AN47" s="173">
        <v>0.963001872886872</v>
      </c>
      <c r="AO47" s="13">
        <v>8.5921437482665795</v>
      </c>
      <c r="AP47" s="173">
        <v>7.4347034446693101</v>
      </c>
      <c r="AQ47" s="13">
        <v>90.536948761482904</v>
      </c>
      <c r="AR47" s="173">
        <v>0.64106904154106703</v>
      </c>
      <c r="AS47" s="13">
        <v>81.7384011618404</v>
      </c>
      <c r="AT47" s="173">
        <v>4.3521480002755801</v>
      </c>
      <c r="AU47" s="13">
        <v>91.050016919961294</v>
      </c>
      <c r="AV47" s="173">
        <v>0.68573839906260403</v>
      </c>
      <c r="AW47" s="13">
        <v>9.3116157581209205</v>
      </c>
      <c r="AX47" s="173">
        <v>4.4838545752674204</v>
      </c>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6"/>
    </row>
    <row r="48" spans="1:74" ht="12.95" customHeight="1" x14ac:dyDescent="0.2">
      <c r="A48" s="2" t="s">
        <v>376</v>
      </c>
      <c r="B48" s="12">
        <v>2</v>
      </c>
      <c r="C48" s="13">
        <v>95.470763604182196</v>
      </c>
      <c r="D48" s="173">
        <v>0.49488847895094601</v>
      </c>
      <c r="E48" s="13">
        <v>91.407003555339301</v>
      </c>
      <c r="F48" s="173">
        <v>2.1720211470697999</v>
      </c>
      <c r="G48" s="13">
        <v>95.980909510868798</v>
      </c>
      <c r="H48" s="173">
        <v>0.49830270114842601</v>
      </c>
      <c r="I48" s="13">
        <v>4.5739059555294297</v>
      </c>
      <c r="J48" s="173">
        <v>2.2698947978078201</v>
      </c>
      <c r="K48" s="13">
        <v>80.860754269928094</v>
      </c>
      <c r="L48" s="173">
        <v>1.0612222866361201</v>
      </c>
      <c r="M48" s="13">
        <v>75.035479025731902</v>
      </c>
      <c r="N48" s="173">
        <v>3.9009418351042</v>
      </c>
      <c r="O48" s="13">
        <v>81.478605449394294</v>
      </c>
      <c r="P48" s="173">
        <v>1.12405890213558</v>
      </c>
      <c r="Q48" s="13">
        <v>6.4431264236624601</v>
      </c>
      <c r="R48" s="173">
        <v>4.1880944754139797</v>
      </c>
      <c r="S48" s="13">
        <v>71.737713840377296</v>
      </c>
      <c r="T48" s="173">
        <v>1.0992021484376</v>
      </c>
      <c r="U48" s="13">
        <v>62.044522046330101</v>
      </c>
      <c r="V48" s="173">
        <v>3.7899599735971501</v>
      </c>
      <c r="W48" s="13">
        <v>72.615277790281695</v>
      </c>
      <c r="X48" s="173">
        <v>1.11281495291949</v>
      </c>
      <c r="Y48" s="13">
        <v>10.5707557439515</v>
      </c>
      <c r="Z48" s="173">
        <v>3.89031716136483</v>
      </c>
      <c r="AA48" s="13">
        <v>75.340277871925494</v>
      </c>
      <c r="AB48" s="173">
        <v>1.19716059309582</v>
      </c>
      <c r="AC48" s="13">
        <v>71.600256839358195</v>
      </c>
      <c r="AD48" s="173">
        <v>3.67314633453738</v>
      </c>
      <c r="AE48" s="13">
        <v>75.721082839158001</v>
      </c>
      <c r="AF48" s="173">
        <v>1.25157856884144</v>
      </c>
      <c r="AG48" s="13">
        <v>4.12082599979985</v>
      </c>
      <c r="AH48" s="173">
        <v>3.9009396968640302</v>
      </c>
      <c r="AI48" s="13">
        <v>71.050613944248596</v>
      </c>
      <c r="AJ48" s="173">
        <v>1.31687533074565</v>
      </c>
      <c r="AK48" s="13">
        <v>69.048969410070001</v>
      </c>
      <c r="AL48" s="173">
        <v>4.0729173663605396</v>
      </c>
      <c r="AM48" s="13">
        <v>71.132420318023193</v>
      </c>
      <c r="AN48" s="173">
        <v>1.3629095765636501</v>
      </c>
      <c r="AO48" s="13">
        <v>2.08345090795321</v>
      </c>
      <c r="AP48" s="173">
        <v>4.2027824085759899</v>
      </c>
      <c r="AQ48" s="13">
        <v>89.062620536312707</v>
      </c>
      <c r="AR48" s="173">
        <v>0.763468787575309</v>
      </c>
      <c r="AS48" s="13">
        <v>82.960678539969706</v>
      </c>
      <c r="AT48" s="173">
        <v>3.2251123472168</v>
      </c>
      <c r="AU48" s="13">
        <v>89.706915229976204</v>
      </c>
      <c r="AV48" s="173">
        <v>0.75148134314684001</v>
      </c>
      <c r="AW48" s="13">
        <v>6.7462366900065298</v>
      </c>
      <c r="AX48" s="173">
        <v>3.3145328378613899</v>
      </c>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6"/>
    </row>
    <row r="49" spans="1:74" ht="12.95" customHeight="1" x14ac:dyDescent="0.2">
      <c r="A49" s="2" t="s">
        <v>377</v>
      </c>
      <c r="B49" s="12">
        <v>2</v>
      </c>
      <c r="C49" s="13">
        <v>95.438898340406297</v>
      </c>
      <c r="D49" s="173">
        <v>0.639780263966649</v>
      </c>
      <c r="E49" s="13">
        <v>98.585561213804397</v>
      </c>
      <c r="F49" s="173">
        <v>1.0256561369358701</v>
      </c>
      <c r="G49" s="13">
        <v>95.679072488379603</v>
      </c>
      <c r="H49" s="173">
        <v>0.642041246777876</v>
      </c>
      <c r="I49" s="13">
        <v>-2.9064887254247802</v>
      </c>
      <c r="J49" s="173">
        <v>1.2788879897138099</v>
      </c>
      <c r="K49" s="13">
        <v>91.127740251538796</v>
      </c>
      <c r="L49" s="173">
        <v>0.72204476491342595</v>
      </c>
      <c r="M49" s="13">
        <v>89.070269847016903</v>
      </c>
      <c r="N49" s="173">
        <v>4.67941450082707</v>
      </c>
      <c r="O49" s="13">
        <v>91.588868853196601</v>
      </c>
      <c r="P49" s="173">
        <v>0.74101824765214797</v>
      </c>
      <c r="Q49" s="13">
        <v>2.5185990061797701</v>
      </c>
      <c r="R49" s="173">
        <v>4.7095945927458898</v>
      </c>
      <c r="S49" s="13">
        <v>88.215578480131001</v>
      </c>
      <c r="T49" s="173">
        <v>0.84272097005579605</v>
      </c>
      <c r="U49" s="13">
        <v>92.453315706845103</v>
      </c>
      <c r="V49" s="173">
        <v>4.0582361070570396</v>
      </c>
      <c r="W49" s="13">
        <v>88.168695034434194</v>
      </c>
      <c r="X49" s="173">
        <v>0.88612855508105204</v>
      </c>
      <c r="Y49" s="13">
        <v>-4.2846206724108704</v>
      </c>
      <c r="Z49" s="173">
        <v>4.2010137338669198</v>
      </c>
      <c r="AA49" s="13">
        <v>90.726174176373505</v>
      </c>
      <c r="AB49" s="173">
        <v>0.66153869283713596</v>
      </c>
      <c r="AC49" s="13">
        <v>93.491462321294904</v>
      </c>
      <c r="AD49" s="173">
        <v>3.65805626069332</v>
      </c>
      <c r="AE49" s="13">
        <v>91.015780133625597</v>
      </c>
      <c r="AF49" s="173">
        <v>0.65884842032841595</v>
      </c>
      <c r="AG49" s="13">
        <v>-2.4756821876692401</v>
      </c>
      <c r="AH49" s="173">
        <v>3.7893989605424898</v>
      </c>
      <c r="AI49" s="13">
        <v>92.038019391525097</v>
      </c>
      <c r="AJ49" s="173">
        <v>0.67889926302947001</v>
      </c>
      <c r="AK49" s="13">
        <v>89.052798983127005</v>
      </c>
      <c r="AL49" s="173">
        <v>4.8174383192045802</v>
      </c>
      <c r="AM49" s="13">
        <v>92.235569573856694</v>
      </c>
      <c r="AN49" s="173">
        <v>0.67248575756407603</v>
      </c>
      <c r="AO49" s="13">
        <v>3.1827705907296999</v>
      </c>
      <c r="AP49" s="173">
        <v>4.8526798102322104</v>
      </c>
      <c r="AQ49" s="13">
        <v>91.990429969057899</v>
      </c>
      <c r="AR49" s="173">
        <v>0.75941875250332802</v>
      </c>
      <c r="AS49" s="13">
        <v>94.675490439171995</v>
      </c>
      <c r="AT49" s="173">
        <v>3.7977813131001801</v>
      </c>
      <c r="AU49" s="13">
        <v>92.199788630753702</v>
      </c>
      <c r="AV49" s="173">
        <v>0.79877899176017497</v>
      </c>
      <c r="AW49" s="13">
        <v>-2.4757018084182398</v>
      </c>
      <c r="AX49" s="173">
        <v>3.93700093968239</v>
      </c>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6"/>
    </row>
    <row r="50" spans="1:74" ht="12.95" customHeight="1" x14ac:dyDescent="0.2">
      <c r="A50" s="2" t="s">
        <v>378</v>
      </c>
      <c r="B50" s="12">
        <v>2</v>
      </c>
      <c r="C50" s="13">
        <v>94.213825935162305</v>
      </c>
      <c r="D50" s="173">
        <v>0.54375153789171005</v>
      </c>
      <c r="E50" s="13">
        <v>91.544473130581807</v>
      </c>
      <c r="F50" s="173">
        <v>2.3328933211945899</v>
      </c>
      <c r="G50" s="13">
        <v>94.837438951175301</v>
      </c>
      <c r="H50" s="173">
        <v>0.59069523274473701</v>
      </c>
      <c r="I50" s="13">
        <v>3.2929658205935399</v>
      </c>
      <c r="J50" s="173">
        <v>2.3963428469146599</v>
      </c>
      <c r="K50" s="13">
        <v>77.654295842953005</v>
      </c>
      <c r="L50" s="173">
        <v>1.1017954165272601</v>
      </c>
      <c r="M50" s="13">
        <v>80.221018150548304</v>
      </c>
      <c r="N50" s="173">
        <v>3.8037566661890798</v>
      </c>
      <c r="O50" s="13">
        <v>77.150715944179098</v>
      </c>
      <c r="P50" s="173">
        <v>1.2821799532953899</v>
      </c>
      <c r="Q50" s="13">
        <v>-3.0703022063692198</v>
      </c>
      <c r="R50" s="173">
        <v>3.98972608653715</v>
      </c>
      <c r="S50" s="13">
        <v>64.864858154417902</v>
      </c>
      <c r="T50" s="173">
        <v>1.1995956560276</v>
      </c>
      <c r="U50" s="13">
        <v>67.996649614838304</v>
      </c>
      <c r="V50" s="173">
        <v>4.3402065545928297</v>
      </c>
      <c r="W50" s="13">
        <v>63.654452121896597</v>
      </c>
      <c r="X50" s="173">
        <v>1.4865907075007101</v>
      </c>
      <c r="Y50" s="13">
        <v>-4.3421974929417102</v>
      </c>
      <c r="Z50" s="173">
        <v>4.5361354451021096</v>
      </c>
      <c r="AA50" s="13">
        <v>64.978905939578198</v>
      </c>
      <c r="AB50" s="173">
        <v>1.0450589388270699</v>
      </c>
      <c r="AC50" s="13">
        <v>71.541267654783596</v>
      </c>
      <c r="AD50" s="173">
        <v>4.43593714444052</v>
      </c>
      <c r="AE50" s="13">
        <v>63.587917748569801</v>
      </c>
      <c r="AF50" s="173">
        <v>1.24419499748244</v>
      </c>
      <c r="AG50" s="13">
        <v>-7.9533499062138002</v>
      </c>
      <c r="AH50" s="173">
        <v>4.5835582802991102</v>
      </c>
      <c r="AI50" s="13">
        <v>60.438921642335501</v>
      </c>
      <c r="AJ50" s="173">
        <v>1.2523820652808899</v>
      </c>
      <c r="AK50" s="13">
        <v>64.363035901821206</v>
      </c>
      <c r="AL50" s="173">
        <v>4.3210409379818602</v>
      </c>
      <c r="AM50" s="13">
        <v>59.035208517206897</v>
      </c>
      <c r="AN50" s="173">
        <v>1.51416865431685</v>
      </c>
      <c r="AO50" s="13">
        <v>-5.3278273846142703</v>
      </c>
      <c r="AP50" s="173">
        <v>4.6223865176546202</v>
      </c>
      <c r="AQ50" s="13">
        <v>83.191038543540003</v>
      </c>
      <c r="AR50" s="173">
        <v>0.88794935699724098</v>
      </c>
      <c r="AS50" s="13">
        <v>83.399925891459205</v>
      </c>
      <c r="AT50" s="173">
        <v>3.71567691804895</v>
      </c>
      <c r="AU50" s="13">
        <v>83.3440687285499</v>
      </c>
      <c r="AV50" s="173">
        <v>0.98477233216190796</v>
      </c>
      <c r="AW50" s="13">
        <v>-5.58571629093478E-2</v>
      </c>
      <c r="AX50" s="173">
        <v>3.7994462936455302</v>
      </c>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6"/>
    </row>
    <row r="51" spans="1:74" ht="12.95" customHeight="1" x14ac:dyDescent="0.2">
      <c r="A51" s="2" t="s">
        <v>379</v>
      </c>
      <c r="B51" s="12">
        <v>2</v>
      </c>
      <c r="C51" s="13">
        <v>93.317072517892797</v>
      </c>
      <c r="D51" s="173">
        <v>0.40825205176528701</v>
      </c>
      <c r="E51" s="13">
        <v>95.460343974737796</v>
      </c>
      <c r="F51" s="173">
        <v>1.0055564107283199</v>
      </c>
      <c r="G51" s="13">
        <v>93.129307568917397</v>
      </c>
      <c r="H51" s="173">
        <v>0.49123526955087898</v>
      </c>
      <c r="I51" s="13">
        <v>-2.3310364058203699</v>
      </c>
      <c r="J51" s="173">
        <v>1.2514807871454099</v>
      </c>
      <c r="K51" s="13">
        <v>90.878996826227706</v>
      </c>
      <c r="L51" s="173">
        <v>0.56419314579552204</v>
      </c>
      <c r="M51" s="13">
        <v>88.805967761313397</v>
      </c>
      <c r="N51" s="173">
        <v>1.7489298097152299</v>
      </c>
      <c r="O51" s="13">
        <v>91.347608691287604</v>
      </c>
      <c r="P51" s="173">
        <v>0.62021490472058605</v>
      </c>
      <c r="Q51" s="13">
        <v>2.5416409299741902</v>
      </c>
      <c r="R51" s="173">
        <v>1.9231111079341501</v>
      </c>
      <c r="S51" s="13">
        <v>86.592549527340793</v>
      </c>
      <c r="T51" s="173">
        <v>0.66625252785004097</v>
      </c>
      <c r="U51" s="13">
        <v>80.790659780890905</v>
      </c>
      <c r="V51" s="173">
        <v>1.7912945837318499</v>
      </c>
      <c r="W51" s="13">
        <v>87.622629617670597</v>
      </c>
      <c r="X51" s="173">
        <v>0.71873557375644104</v>
      </c>
      <c r="Y51" s="13">
        <v>6.83196983677965</v>
      </c>
      <c r="Z51" s="173">
        <v>1.98090279243673</v>
      </c>
      <c r="AA51" s="13">
        <v>91.980766979822604</v>
      </c>
      <c r="AB51" s="173">
        <v>0.56144680231722899</v>
      </c>
      <c r="AC51" s="13">
        <v>90.327345595351503</v>
      </c>
      <c r="AD51" s="173">
        <v>1.4218971663201501</v>
      </c>
      <c r="AE51" s="13">
        <v>92.3633782091039</v>
      </c>
      <c r="AF51" s="173">
        <v>0.60707065102595004</v>
      </c>
      <c r="AG51" s="13">
        <v>2.0360326137523499</v>
      </c>
      <c r="AH51" s="173">
        <v>1.55548223021353</v>
      </c>
      <c r="AI51" s="13">
        <v>88.352241692758994</v>
      </c>
      <c r="AJ51" s="173">
        <v>0.65822390392784502</v>
      </c>
      <c r="AK51" s="13">
        <v>81.551771641118705</v>
      </c>
      <c r="AL51" s="173">
        <v>1.93096576729758</v>
      </c>
      <c r="AM51" s="13">
        <v>89.500191476359603</v>
      </c>
      <c r="AN51" s="173">
        <v>0.70315967326886797</v>
      </c>
      <c r="AO51" s="13">
        <v>7.9484198352408599</v>
      </c>
      <c r="AP51" s="173">
        <v>2.0730150858966101</v>
      </c>
      <c r="AQ51" s="13">
        <v>92.447943809288702</v>
      </c>
      <c r="AR51" s="173">
        <v>0.50676070645638704</v>
      </c>
      <c r="AS51" s="13">
        <v>92.255857452446506</v>
      </c>
      <c r="AT51" s="173">
        <v>1.2752491027728301</v>
      </c>
      <c r="AU51" s="13">
        <v>92.500834447457294</v>
      </c>
      <c r="AV51" s="173">
        <v>0.57470697439174701</v>
      </c>
      <c r="AW51" s="13">
        <v>0.24497699501081599</v>
      </c>
      <c r="AX51" s="173">
        <v>1.45305872894434</v>
      </c>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6"/>
    </row>
    <row r="52" spans="1:74" ht="12.95" customHeight="1" x14ac:dyDescent="0.2">
      <c r="A52" s="2" t="s">
        <v>380</v>
      </c>
      <c r="B52" s="12">
        <v>2</v>
      </c>
      <c r="C52" s="13">
        <v>90.198436129076796</v>
      </c>
      <c r="D52" s="173">
        <v>0.67551739935192401</v>
      </c>
      <c r="E52" s="13">
        <v>90.766039374997703</v>
      </c>
      <c r="F52" s="173">
        <v>2.11257409703021</v>
      </c>
      <c r="G52" s="13">
        <v>90.545880357779794</v>
      </c>
      <c r="H52" s="173">
        <v>0.78327271990217395</v>
      </c>
      <c r="I52" s="13">
        <v>-0.22015901721796599</v>
      </c>
      <c r="J52" s="173">
        <v>2.3715807987936302</v>
      </c>
      <c r="K52" s="13">
        <v>82.129431725368903</v>
      </c>
      <c r="L52" s="173">
        <v>0.81683400372465897</v>
      </c>
      <c r="M52" s="13">
        <v>86.280242913435302</v>
      </c>
      <c r="N52" s="173">
        <v>2.6416302524011601</v>
      </c>
      <c r="O52" s="13">
        <v>81.674541907763697</v>
      </c>
      <c r="P52" s="173">
        <v>1.00908513958924</v>
      </c>
      <c r="Q52" s="13">
        <v>-4.6057010056715901</v>
      </c>
      <c r="R52" s="173">
        <v>3.0673459320479699</v>
      </c>
      <c r="S52" s="13">
        <v>84.047355411409896</v>
      </c>
      <c r="T52" s="173">
        <v>0.91755123438641595</v>
      </c>
      <c r="U52" s="13">
        <v>84.677470205082003</v>
      </c>
      <c r="V52" s="173">
        <v>2.7254179266656902</v>
      </c>
      <c r="W52" s="13">
        <v>84.189059128381402</v>
      </c>
      <c r="X52" s="173">
        <v>0.93098107471977398</v>
      </c>
      <c r="Y52" s="13">
        <v>-0.48841107670060102</v>
      </c>
      <c r="Z52" s="173">
        <v>2.7402010798049101</v>
      </c>
      <c r="AA52" s="13">
        <v>85.7262292357576</v>
      </c>
      <c r="AB52" s="173">
        <v>0.84603748673739698</v>
      </c>
      <c r="AC52" s="13">
        <v>78.678698690534205</v>
      </c>
      <c r="AD52" s="173">
        <v>3.2520842600857098</v>
      </c>
      <c r="AE52" s="13">
        <v>86.537211847544199</v>
      </c>
      <c r="AF52" s="173">
        <v>0.92248508217443603</v>
      </c>
      <c r="AG52" s="13">
        <v>7.8585131570099396</v>
      </c>
      <c r="AH52" s="173">
        <v>3.3607798233139401</v>
      </c>
      <c r="AI52" s="13">
        <v>87.436664322496895</v>
      </c>
      <c r="AJ52" s="173">
        <v>0.87052816821420198</v>
      </c>
      <c r="AK52" s="13">
        <v>84.832917842498304</v>
      </c>
      <c r="AL52" s="173">
        <v>2.73176182687767</v>
      </c>
      <c r="AM52" s="13">
        <v>87.794252710334305</v>
      </c>
      <c r="AN52" s="173">
        <v>0.95040698165627702</v>
      </c>
      <c r="AO52" s="13">
        <v>2.9613348678359999</v>
      </c>
      <c r="AP52" s="173">
        <v>3.0324434006185399</v>
      </c>
      <c r="AQ52" s="13">
        <v>91.615796099683394</v>
      </c>
      <c r="AR52" s="173">
        <v>0.77586909616220001</v>
      </c>
      <c r="AS52" s="13">
        <v>87.618128619790397</v>
      </c>
      <c r="AT52" s="173">
        <v>2.5679799368632099</v>
      </c>
      <c r="AU52" s="13">
        <v>92.032927141933399</v>
      </c>
      <c r="AV52" s="173">
        <v>0.81278008260179202</v>
      </c>
      <c r="AW52" s="13">
        <v>4.4147985221430597</v>
      </c>
      <c r="AX52" s="173">
        <v>2.6526623443893702</v>
      </c>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6"/>
    </row>
    <row r="53" spans="1:74" ht="12.95" customHeight="1" x14ac:dyDescent="0.2">
      <c r="A53" s="2" t="s">
        <v>381</v>
      </c>
      <c r="B53" s="12">
        <v>2</v>
      </c>
      <c r="C53" s="13">
        <v>86.446799097800294</v>
      </c>
      <c r="D53" s="173">
        <v>0.67799712760366604</v>
      </c>
      <c r="E53" s="13">
        <v>79.496226583057904</v>
      </c>
      <c r="F53" s="173">
        <v>2.4004489461184901</v>
      </c>
      <c r="G53" s="13">
        <v>87.275086415499999</v>
      </c>
      <c r="H53" s="173">
        <v>0.71658724923444705</v>
      </c>
      <c r="I53" s="13">
        <v>7.7788598324421097</v>
      </c>
      <c r="J53" s="173">
        <v>2.47482493989301</v>
      </c>
      <c r="K53" s="13">
        <v>51.130723606057103</v>
      </c>
      <c r="L53" s="173">
        <v>1.1833469508717001</v>
      </c>
      <c r="M53" s="13">
        <v>45.589588320218297</v>
      </c>
      <c r="N53" s="173">
        <v>3.57520423084976</v>
      </c>
      <c r="O53" s="13">
        <v>51.441282872739997</v>
      </c>
      <c r="P53" s="173">
        <v>1.19387721409169</v>
      </c>
      <c r="Q53" s="13">
        <v>5.8516945525217601</v>
      </c>
      <c r="R53" s="173">
        <v>3.53213837498516</v>
      </c>
      <c r="S53" s="13">
        <v>72.867865455478906</v>
      </c>
      <c r="T53" s="173">
        <v>0.91009284400286194</v>
      </c>
      <c r="U53" s="13">
        <v>65.398963492431704</v>
      </c>
      <c r="V53" s="173">
        <v>3.1844084884010102</v>
      </c>
      <c r="W53" s="13">
        <v>73.757852432827093</v>
      </c>
      <c r="X53" s="173">
        <v>1.02824914069141</v>
      </c>
      <c r="Y53" s="13">
        <v>8.3588889403954294</v>
      </c>
      <c r="Z53" s="173">
        <v>3.4728142432102902</v>
      </c>
      <c r="AA53" s="13">
        <v>61.552922292456699</v>
      </c>
      <c r="AB53" s="173">
        <v>1.08641760521814</v>
      </c>
      <c r="AC53" s="13">
        <v>59.522234927030702</v>
      </c>
      <c r="AD53" s="173">
        <v>3.6004516489140999</v>
      </c>
      <c r="AE53" s="13">
        <v>61.7070524601965</v>
      </c>
      <c r="AF53" s="173">
        <v>1.1982250666024501</v>
      </c>
      <c r="AG53" s="13">
        <v>2.1848175331657802</v>
      </c>
      <c r="AH53" s="173">
        <v>3.9659206237590698</v>
      </c>
      <c r="AI53" s="13">
        <v>64.299736130555999</v>
      </c>
      <c r="AJ53" s="173">
        <v>0.99218546801429597</v>
      </c>
      <c r="AK53" s="13">
        <v>56.856240315965202</v>
      </c>
      <c r="AL53" s="173">
        <v>3.42632421644009</v>
      </c>
      <c r="AM53" s="13">
        <v>65.034036770162501</v>
      </c>
      <c r="AN53" s="173">
        <v>1.1436663968952501</v>
      </c>
      <c r="AO53" s="13">
        <v>8.1777964541972796</v>
      </c>
      <c r="AP53" s="173">
        <v>3.81589150280419</v>
      </c>
      <c r="AQ53" s="13">
        <v>80.828959578031501</v>
      </c>
      <c r="AR53" s="173">
        <v>1.00578216163662</v>
      </c>
      <c r="AS53" s="13">
        <v>73.517650671337194</v>
      </c>
      <c r="AT53" s="173">
        <v>2.98715577060953</v>
      </c>
      <c r="AU53" s="13">
        <v>81.685028517910595</v>
      </c>
      <c r="AV53" s="173">
        <v>1.0693108313381701</v>
      </c>
      <c r="AW53" s="13">
        <v>8.1673778465733395</v>
      </c>
      <c r="AX53" s="173">
        <v>3.14011930625376</v>
      </c>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6"/>
    </row>
    <row r="54" spans="1:74" ht="12.95" customHeight="1" x14ac:dyDescent="0.2">
      <c r="A54" s="2" t="s">
        <v>382</v>
      </c>
      <c r="B54" s="12">
        <v>2</v>
      </c>
      <c r="C54" s="13">
        <v>88.718801528441105</v>
      </c>
      <c r="D54" s="173">
        <v>0.77350374438188296</v>
      </c>
      <c r="E54" s="13">
        <v>81.740293008015996</v>
      </c>
      <c r="F54" s="173">
        <v>3.4134312637623698</v>
      </c>
      <c r="G54" s="13">
        <v>89.690555902583398</v>
      </c>
      <c r="H54" s="173">
        <v>0.79187362723639099</v>
      </c>
      <c r="I54" s="13">
        <v>7.9502628945674001</v>
      </c>
      <c r="J54" s="173">
        <v>3.4940213882853701</v>
      </c>
      <c r="K54" s="13">
        <v>36.772502111928503</v>
      </c>
      <c r="L54" s="173">
        <v>1.56575831042911</v>
      </c>
      <c r="M54" s="13">
        <v>28.8781378172188</v>
      </c>
      <c r="N54" s="173">
        <v>4.0821113781076503</v>
      </c>
      <c r="O54" s="13">
        <v>37.212634485137201</v>
      </c>
      <c r="P54" s="173">
        <v>1.5989199122796001</v>
      </c>
      <c r="Q54" s="13">
        <v>8.33449666791849</v>
      </c>
      <c r="R54" s="173">
        <v>4.0733527214082503</v>
      </c>
      <c r="S54" s="13">
        <v>28.410026413058901</v>
      </c>
      <c r="T54" s="173">
        <v>1.2356920790255399</v>
      </c>
      <c r="U54" s="13">
        <v>19.635211037893701</v>
      </c>
      <c r="V54" s="173">
        <v>3.60914874242967</v>
      </c>
      <c r="W54" s="13">
        <v>29.1718969269177</v>
      </c>
      <c r="X54" s="173">
        <v>1.3546402332952701</v>
      </c>
      <c r="Y54" s="13">
        <v>9.5366858890239694</v>
      </c>
      <c r="Z54" s="173">
        <v>3.9833376028295699</v>
      </c>
      <c r="AA54" s="13">
        <v>43.485658980222603</v>
      </c>
      <c r="AB54" s="173">
        <v>1.4086311370212401</v>
      </c>
      <c r="AC54" s="13">
        <v>41.343860209067898</v>
      </c>
      <c r="AD54" s="173">
        <v>3.98487497644531</v>
      </c>
      <c r="AE54" s="13">
        <v>43.787415260322199</v>
      </c>
      <c r="AF54" s="173">
        <v>1.5794240918818201</v>
      </c>
      <c r="AG54" s="13">
        <v>2.4435550512543398</v>
      </c>
      <c r="AH54" s="173">
        <v>4.4657339492914003</v>
      </c>
      <c r="AI54" s="13">
        <v>34.457129433242699</v>
      </c>
      <c r="AJ54" s="173">
        <v>1.33515359786392</v>
      </c>
      <c r="AK54" s="13">
        <v>29.748525521276701</v>
      </c>
      <c r="AL54" s="173">
        <v>4.1617035158662601</v>
      </c>
      <c r="AM54" s="13">
        <v>34.7455445919569</v>
      </c>
      <c r="AN54" s="173">
        <v>1.4353394631356</v>
      </c>
      <c r="AO54" s="13">
        <v>4.9970190706802704</v>
      </c>
      <c r="AP54" s="173">
        <v>4.4923455021608598</v>
      </c>
      <c r="AQ54" s="13">
        <v>69.319915882018407</v>
      </c>
      <c r="AR54" s="173">
        <v>1.39820793856603</v>
      </c>
      <c r="AS54" s="13">
        <v>61.589106527972199</v>
      </c>
      <c r="AT54" s="173">
        <v>4.0749362306496604</v>
      </c>
      <c r="AU54" s="13">
        <v>70.085142171808101</v>
      </c>
      <c r="AV54" s="173">
        <v>1.47605863556623</v>
      </c>
      <c r="AW54" s="13">
        <v>8.4960356438359508</v>
      </c>
      <c r="AX54" s="173">
        <v>4.3295373014644598</v>
      </c>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6"/>
    </row>
    <row r="55" spans="1:74" ht="12.95" customHeight="1" x14ac:dyDescent="0.2">
      <c r="A55" s="2" t="s">
        <v>383</v>
      </c>
      <c r="B55" s="12">
        <v>2</v>
      </c>
      <c r="C55" s="13">
        <v>94.303016819237698</v>
      </c>
      <c r="D55" s="173">
        <v>0.62511179534354</v>
      </c>
      <c r="E55" s="13">
        <v>94.396615254658201</v>
      </c>
      <c r="F55" s="173">
        <v>1.0668504220027599</v>
      </c>
      <c r="G55" s="13">
        <v>94.3211997516959</v>
      </c>
      <c r="H55" s="173">
        <v>0.75426248872276103</v>
      </c>
      <c r="I55" s="13">
        <v>-7.5415502962371803E-2</v>
      </c>
      <c r="J55" s="173">
        <v>1.2813501526406501</v>
      </c>
      <c r="K55" s="13">
        <v>89.161642403847594</v>
      </c>
      <c r="L55" s="173">
        <v>0.76518958750916399</v>
      </c>
      <c r="M55" s="13">
        <v>87.774506258875704</v>
      </c>
      <c r="N55" s="173">
        <v>1.5581660502996</v>
      </c>
      <c r="O55" s="13">
        <v>89.702204709199506</v>
      </c>
      <c r="P55" s="173">
        <v>0.94792643389006803</v>
      </c>
      <c r="Q55" s="13">
        <v>1.92769845032373</v>
      </c>
      <c r="R55" s="173">
        <v>1.8907684320332501</v>
      </c>
      <c r="S55" s="13">
        <v>88.892353377547195</v>
      </c>
      <c r="T55" s="173">
        <v>0.914215717180629</v>
      </c>
      <c r="U55" s="13">
        <v>89.496441563426103</v>
      </c>
      <c r="V55" s="173">
        <v>1.4214573329625699</v>
      </c>
      <c r="W55" s="13">
        <v>88.799892719392901</v>
      </c>
      <c r="X55" s="173">
        <v>1.1577048127820999</v>
      </c>
      <c r="Y55" s="13">
        <v>-0.69654884403317396</v>
      </c>
      <c r="Z55" s="173">
        <v>1.8256323727675901</v>
      </c>
      <c r="AA55" s="13">
        <v>88.603459839500502</v>
      </c>
      <c r="AB55" s="173">
        <v>0.77184481112249204</v>
      </c>
      <c r="AC55" s="13">
        <v>87.267226523891097</v>
      </c>
      <c r="AD55" s="173">
        <v>1.5202916775392601</v>
      </c>
      <c r="AE55" s="13">
        <v>88.969232797786105</v>
      </c>
      <c r="AF55" s="173">
        <v>0.93410110937089896</v>
      </c>
      <c r="AG55" s="13">
        <v>1.7020062738950701</v>
      </c>
      <c r="AH55" s="173">
        <v>1.7995865157122199</v>
      </c>
      <c r="AI55" s="13">
        <v>88.1541693340927</v>
      </c>
      <c r="AJ55" s="173">
        <v>0.94231624501759803</v>
      </c>
      <c r="AK55" s="13">
        <v>88.693500774665594</v>
      </c>
      <c r="AL55" s="173">
        <v>1.6397178799249199</v>
      </c>
      <c r="AM55" s="13">
        <v>87.946790921718005</v>
      </c>
      <c r="AN55" s="173">
        <v>1.0336156463951001</v>
      </c>
      <c r="AO55" s="13">
        <v>-0.74670985294758896</v>
      </c>
      <c r="AP55" s="173">
        <v>1.7643072822963</v>
      </c>
      <c r="AQ55" s="13">
        <v>93.066346965784504</v>
      </c>
      <c r="AR55" s="173">
        <v>0.71158705246168896</v>
      </c>
      <c r="AS55" s="13">
        <v>92.715199392294494</v>
      </c>
      <c r="AT55" s="173">
        <v>1.3881412467001699</v>
      </c>
      <c r="AU55" s="13">
        <v>93.231845308930502</v>
      </c>
      <c r="AV55" s="173">
        <v>0.87961100113302804</v>
      </c>
      <c r="AW55" s="13">
        <v>0.51664591663603698</v>
      </c>
      <c r="AX55" s="173">
        <v>1.69482918242073</v>
      </c>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6"/>
    </row>
    <row r="56" spans="1:74" ht="12.95" customHeight="1" x14ac:dyDescent="0.2">
      <c r="A56" s="2" t="s">
        <v>384</v>
      </c>
      <c r="B56" s="12">
        <v>2</v>
      </c>
      <c r="C56" s="13">
        <v>68.640588649262398</v>
      </c>
      <c r="D56" s="173">
        <v>0.72126725682527104</v>
      </c>
      <c r="E56" s="13">
        <v>59.539161206821802</v>
      </c>
      <c r="F56" s="173">
        <v>2.6722375421267399</v>
      </c>
      <c r="G56" s="13">
        <v>69.884883100548194</v>
      </c>
      <c r="H56" s="173">
        <v>0.74271357698687901</v>
      </c>
      <c r="I56" s="13">
        <v>10.345721893726401</v>
      </c>
      <c r="J56" s="173">
        <v>2.7812845407942599</v>
      </c>
      <c r="K56" s="13">
        <v>39.130208516070397</v>
      </c>
      <c r="L56" s="173">
        <v>0.97741970900487996</v>
      </c>
      <c r="M56" s="13">
        <v>43.884821234792703</v>
      </c>
      <c r="N56" s="173">
        <v>2.9125602004263098</v>
      </c>
      <c r="O56" s="13">
        <v>38.628877465854103</v>
      </c>
      <c r="P56" s="173">
        <v>1.00567827179124</v>
      </c>
      <c r="Q56" s="13">
        <v>-5.2559437689386099</v>
      </c>
      <c r="R56" s="173">
        <v>3.0351609255442402</v>
      </c>
      <c r="S56" s="13">
        <v>39.576705725592703</v>
      </c>
      <c r="T56" s="173">
        <v>0.90902240854726002</v>
      </c>
      <c r="U56" s="13">
        <v>55.171184674779298</v>
      </c>
      <c r="V56" s="173">
        <v>2.6119840997845101</v>
      </c>
      <c r="W56" s="13">
        <v>37.752563725619801</v>
      </c>
      <c r="X56" s="173">
        <v>0.93234837653268399</v>
      </c>
      <c r="Y56" s="13">
        <v>-17.4186209491595</v>
      </c>
      <c r="Z56" s="173">
        <v>2.6449883245997099</v>
      </c>
      <c r="AA56" s="13">
        <v>39.770881346287602</v>
      </c>
      <c r="AB56" s="173">
        <v>0.84046520928435797</v>
      </c>
      <c r="AC56" s="13">
        <v>42.944433684104297</v>
      </c>
      <c r="AD56" s="173">
        <v>2.69232635544541</v>
      </c>
      <c r="AE56" s="13">
        <v>39.368032741730303</v>
      </c>
      <c r="AF56" s="173">
        <v>0.88381571134648196</v>
      </c>
      <c r="AG56" s="13">
        <v>-3.57640094237401</v>
      </c>
      <c r="AH56" s="173">
        <v>2.8028580450025902</v>
      </c>
      <c r="AI56" s="13">
        <v>40.977469847845597</v>
      </c>
      <c r="AJ56" s="173">
        <v>0.83468565941481498</v>
      </c>
      <c r="AK56" s="13">
        <v>54.6186797182785</v>
      </c>
      <c r="AL56" s="173">
        <v>2.72718129293655</v>
      </c>
      <c r="AM56" s="13">
        <v>39.031637056104003</v>
      </c>
      <c r="AN56" s="173">
        <v>0.90997002128892002</v>
      </c>
      <c r="AO56" s="13">
        <v>-15.587042662174399</v>
      </c>
      <c r="AP56" s="173">
        <v>2.8915181588212802</v>
      </c>
      <c r="AQ56" s="13">
        <v>56.465975750039199</v>
      </c>
      <c r="AR56" s="173">
        <v>0.724951839628453</v>
      </c>
      <c r="AS56" s="13">
        <v>60.151346456823703</v>
      </c>
      <c r="AT56" s="173">
        <v>2.3818985542214999</v>
      </c>
      <c r="AU56" s="13">
        <v>56.046187836582398</v>
      </c>
      <c r="AV56" s="173">
        <v>0.73275186663380698</v>
      </c>
      <c r="AW56" s="13">
        <v>-4.1051586202412604</v>
      </c>
      <c r="AX56" s="173">
        <v>2.4112023534035698</v>
      </c>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6"/>
    </row>
    <row r="57" spans="1:74" ht="12.95" customHeight="1" x14ac:dyDescent="0.2">
      <c r="A57" s="2" t="s">
        <v>385</v>
      </c>
      <c r="B57" s="12">
        <v>2</v>
      </c>
      <c r="C57" s="13">
        <v>86.132066813544895</v>
      </c>
      <c r="D57" s="173">
        <v>0.95542105117376097</v>
      </c>
      <c r="E57" s="13">
        <v>83.9720187947878</v>
      </c>
      <c r="F57" s="173">
        <v>2.0774766290376299</v>
      </c>
      <c r="G57" s="13">
        <v>86.6610161403148</v>
      </c>
      <c r="H57" s="173">
        <v>1.03381480508888</v>
      </c>
      <c r="I57" s="13">
        <v>2.6889973455270102</v>
      </c>
      <c r="J57" s="173">
        <v>2.1470135369688799</v>
      </c>
      <c r="K57" s="13">
        <v>45.298801363174199</v>
      </c>
      <c r="L57" s="173">
        <v>1.25141238497118</v>
      </c>
      <c r="M57" s="13">
        <v>52.698185453799603</v>
      </c>
      <c r="N57" s="173">
        <v>3.9816663708159701</v>
      </c>
      <c r="O57" s="13">
        <v>43.328400808326002</v>
      </c>
      <c r="P57" s="173">
        <v>1.3171633451698199</v>
      </c>
      <c r="Q57" s="13">
        <v>-9.3697846454735405</v>
      </c>
      <c r="R57" s="173">
        <v>4.3077647508146599</v>
      </c>
      <c r="S57" s="13">
        <v>60.000413425516598</v>
      </c>
      <c r="T57" s="173">
        <v>1.41973441477988</v>
      </c>
      <c r="U57" s="13">
        <v>53.517575539794201</v>
      </c>
      <c r="V57" s="173">
        <v>3.5408859137111102</v>
      </c>
      <c r="W57" s="13">
        <v>62.012777777838402</v>
      </c>
      <c r="X57" s="173">
        <v>1.4062870391436499</v>
      </c>
      <c r="Y57" s="13">
        <v>8.4952022380442092</v>
      </c>
      <c r="Z57" s="173">
        <v>3.56010723646434</v>
      </c>
      <c r="AA57" s="13">
        <v>55.4025367881585</v>
      </c>
      <c r="AB57" s="173">
        <v>1.50120872488627</v>
      </c>
      <c r="AC57" s="13">
        <v>44.602775975247702</v>
      </c>
      <c r="AD57" s="173">
        <v>3.8387015765367098</v>
      </c>
      <c r="AE57" s="13">
        <v>57.549709988756</v>
      </c>
      <c r="AF57" s="173">
        <v>1.6759524627705</v>
      </c>
      <c r="AG57" s="13">
        <v>12.946934013508301</v>
      </c>
      <c r="AH57" s="173">
        <v>4.1049180652575599</v>
      </c>
      <c r="AI57" s="13">
        <v>64.833951659255803</v>
      </c>
      <c r="AJ57" s="173">
        <v>1.3212944617934399</v>
      </c>
      <c r="AK57" s="13">
        <v>61.6270710857696</v>
      </c>
      <c r="AL57" s="173">
        <v>3.4047072974758001</v>
      </c>
      <c r="AM57" s="13">
        <v>65.591443865997206</v>
      </c>
      <c r="AN57" s="173">
        <v>1.52543595820619</v>
      </c>
      <c r="AO57" s="13">
        <v>3.9643727802275701</v>
      </c>
      <c r="AP57" s="173">
        <v>3.6643660273754199</v>
      </c>
      <c r="AQ57" s="13">
        <v>71.538371392740004</v>
      </c>
      <c r="AR57" s="173">
        <v>1.3113639706942</v>
      </c>
      <c r="AS57" s="13">
        <v>73.923647313980396</v>
      </c>
      <c r="AT57" s="173">
        <v>2.8250049323976798</v>
      </c>
      <c r="AU57" s="13">
        <v>70.8707796943402</v>
      </c>
      <c r="AV57" s="173">
        <v>1.4201396764277301</v>
      </c>
      <c r="AW57" s="13">
        <v>-3.0528676196402</v>
      </c>
      <c r="AX57" s="173">
        <v>3.10130461838903</v>
      </c>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6"/>
    </row>
    <row r="58" spans="1:74" ht="12.95" customHeight="1" x14ac:dyDescent="0.2">
      <c r="A58" s="2" t="s">
        <v>386</v>
      </c>
      <c r="B58" s="12">
        <v>2</v>
      </c>
      <c r="C58" s="13">
        <v>86.595698376316605</v>
      </c>
      <c r="D58" s="173">
        <v>0.67967544720985795</v>
      </c>
      <c r="E58" s="13">
        <v>91.634192631145794</v>
      </c>
      <c r="F58" s="173">
        <v>1.91981752449492</v>
      </c>
      <c r="G58" s="13">
        <v>86.004911312689998</v>
      </c>
      <c r="H58" s="173">
        <v>0.73163867885280898</v>
      </c>
      <c r="I58" s="13">
        <v>-5.6292813184558002</v>
      </c>
      <c r="J58" s="173">
        <v>2.0657712981330598</v>
      </c>
      <c r="K58" s="13">
        <v>85.827766545884998</v>
      </c>
      <c r="L58" s="173">
        <v>0.67336811512699601</v>
      </c>
      <c r="M58" s="13">
        <v>86.2906195736836</v>
      </c>
      <c r="N58" s="173">
        <v>3.0338440432648399</v>
      </c>
      <c r="O58" s="13">
        <v>85.825533021518098</v>
      </c>
      <c r="P58" s="173">
        <v>0.66004955812599797</v>
      </c>
      <c r="Q58" s="13">
        <v>-0.46508655216550199</v>
      </c>
      <c r="R58" s="173">
        <v>3.0316195144660401</v>
      </c>
      <c r="S58" s="13">
        <v>73.512552261962696</v>
      </c>
      <c r="T58" s="173">
        <v>0.82093068995484098</v>
      </c>
      <c r="U58" s="13">
        <v>75.040669612053193</v>
      </c>
      <c r="V58" s="173">
        <v>3.1864639174693101</v>
      </c>
      <c r="W58" s="13">
        <v>73.066329795515301</v>
      </c>
      <c r="X58" s="173">
        <v>0.90082993626654095</v>
      </c>
      <c r="Y58" s="13">
        <v>-1.9743398165378601</v>
      </c>
      <c r="Z58" s="173">
        <v>3.2370998501749599</v>
      </c>
      <c r="AA58" s="13">
        <v>66.824655642827295</v>
      </c>
      <c r="AB58" s="173">
        <v>0.95547688867594804</v>
      </c>
      <c r="AC58" s="13">
        <v>67.828029225203096</v>
      </c>
      <c r="AD58" s="173">
        <v>3.4895118456904402</v>
      </c>
      <c r="AE58" s="13">
        <v>66.273388391399294</v>
      </c>
      <c r="AF58" s="173">
        <v>1.01208620820467</v>
      </c>
      <c r="AG58" s="13">
        <v>-1.55464083380384</v>
      </c>
      <c r="AH58" s="173">
        <v>3.66362635183365</v>
      </c>
      <c r="AI58" s="13">
        <v>69.103191910283797</v>
      </c>
      <c r="AJ58" s="173">
        <v>0.95456706180283102</v>
      </c>
      <c r="AK58" s="13">
        <v>67.776431843452301</v>
      </c>
      <c r="AL58" s="173">
        <v>3.5227434886214302</v>
      </c>
      <c r="AM58" s="13">
        <v>68.830281369118495</v>
      </c>
      <c r="AN58" s="173">
        <v>1.0526399468286001</v>
      </c>
      <c r="AO58" s="13">
        <v>1.05384952566618</v>
      </c>
      <c r="AP58" s="173">
        <v>3.7391706292565101</v>
      </c>
      <c r="AQ58" s="13">
        <v>73.440957694606894</v>
      </c>
      <c r="AR58" s="173">
        <v>1.02982173797683</v>
      </c>
      <c r="AS58" s="13">
        <v>74.611753384569795</v>
      </c>
      <c r="AT58" s="173">
        <v>3.70488718805368</v>
      </c>
      <c r="AU58" s="13">
        <v>73.1976503090075</v>
      </c>
      <c r="AV58" s="173">
        <v>1.08137423995764</v>
      </c>
      <c r="AW58" s="13">
        <v>-1.4141030755623101</v>
      </c>
      <c r="AX58" s="173">
        <v>3.8078817007039101</v>
      </c>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6"/>
    </row>
    <row r="59" spans="1:74" ht="12.95" customHeight="1" x14ac:dyDescent="0.2">
      <c r="A59" s="2" t="s">
        <v>387</v>
      </c>
      <c r="B59" s="12">
        <v>2</v>
      </c>
      <c r="C59" s="13">
        <v>94.691170605419501</v>
      </c>
      <c r="D59" s="173">
        <v>0.74254165552944595</v>
      </c>
      <c r="E59" s="13">
        <v>92.041504847735595</v>
      </c>
      <c r="F59" s="173">
        <v>2.4619284264641701</v>
      </c>
      <c r="G59" s="13">
        <v>95.347826794573805</v>
      </c>
      <c r="H59" s="173">
        <v>0.83085891733814399</v>
      </c>
      <c r="I59" s="13">
        <v>3.3063219468382101</v>
      </c>
      <c r="J59" s="173">
        <v>2.7369672632657198</v>
      </c>
      <c r="K59" s="13">
        <v>92.740428147702005</v>
      </c>
      <c r="L59" s="173">
        <v>0.71126878507864599</v>
      </c>
      <c r="M59" s="13">
        <v>93.111441449949695</v>
      </c>
      <c r="N59" s="173">
        <v>2.1912904176908499</v>
      </c>
      <c r="O59" s="13">
        <v>92.720604837857707</v>
      </c>
      <c r="P59" s="173">
        <v>0.79603805505159297</v>
      </c>
      <c r="Q59" s="13">
        <v>-0.39083661209197401</v>
      </c>
      <c r="R59" s="173">
        <v>2.43682955497873</v>
      </c>
      <c r="S59" s="13">
        <v>89.642809967387805</v>
      </c>
      <c r="T59" s="173">
        <v>0.880170625415028</v>
      </c>
      <c r="U59" s="13">
        <v>87.249726462340902</v>
      </c>
      <c r="V59" s="173">
        <v>2.54285482144165</v>
      </c>
      <c r="W59" s="13">
        <v>90.254295328717205</v>
      </c>
      <c r="X59" s="173">
        <v>0.84673003166515703</v>
      </c>
      <c r="Y59" s="13">
        <v>3.0045688663763501</v>
      </c>
      <c r="Z59" s="173">
        <v>2.5063010432528201</v>
      </c>
      <c r="AA59" s="13">
        <v>92.892454782668096</v>
      </c>
      <c r="AB59" s="173">
        <v>0.61774216016862005</v>
      </c>
      <c r="AC59" s="13">
        <v>90.511557557130104</v>
      </c>
      <c r="AD59" s="173">
        <v>2.21133621404161</v>
      </c>
      <c r="AE59" s="13">
        <v>93.842779141353404</v>
      </c>
      <c r="AF59" s="173">
        <v>0.714475764494786</v>
      </c>
      <c r="AG59" s="13">
        <v>3.33122158422327</v>
      </c>
      <c r="AH59" s="173">
        <v>2.43617297892854</v>
      </c>
      <c r="AI59" s="13">
        <v>92.634885495608799</v>
      </c>
      <c r="AJ59" s="173">
        <v>0.62493858473561203</v>
      </c>
      <c r="AK59" s="13">
        <v>91.383510185513799</v>
      </c>
      <c r="AL59" s="173">
        <v>2.2338341838740101</v>
      </c>
      <c r="AM59" s="13">
        <v>93.293363888491697</v>
      </c>
      <c r="AN59" s="173">
        <v>0.66716501602408795</v>
      </c>
      <c r="AO59" s="13">
        <v>1.9098537029778799</v>
      </c>
      <c r="AP59" s="173">
        <v>2.3996906668187301</v>
      </c>
      <c r="AQ59" s="13">
        <v>95.3016210659802</v>
      </c>
      <c r="AR59" s="173">
        <v>0.57496966072802103</v>
      </c>
      <c r="AS59" s="13">
        <v>94.601860289017296</v>
      </c>
      <c r="AT59" s="173">
        <v>2.1963435475734201</v>
      </c>
      <c r="AU59" s="13">
        <v>95.629424875462902</v>
      </c>
      <c r="AV59" s="173">
        <v>0.64954212450632298</v>
      </c>
      <c r="AW59" s="13">
        <v>1.02756458644564</v>
      </c>
      <c r="AX59" s="173">
        <v>2.43960254091352</v>
      </c>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6"/>
    </row>
    <row r="60" spans="1:74" ht="12.95" customHeight="1" x14ac:dyDescent="0.2">
      <c r="A60" s="2" t="s">
        <v>388</v>
      </c>
      <c r="B60" s="12">
        <v>2</v>
      </c>
      <c r="C60" s="13">
        <v>82.644759602311396</v>
      </c>
      <c r="D60" s="173">
        <v>2.1033681019217898</v>
      </c>
      <c r="E60" s="13">
        <v>84.383373155479006</v>
      </c>
      <c r="F60" s="173">
        <v>3.3637221650326699</v>
      </c>
      <c r="G60" s="13">
        <v>82.572649518991199</v>
      </c>
      <c r="H60" s="173">
        <v>2.4314463551662202</v>
      </c>
      <c r="I60" s="13">
        <v>-1.8107236364878201</v>
      </c>
      <c r="J60" s="173">
        <v>3.9914174975348402</v>
      </c>
      <c r="K60" s="13">
        <v>72.266609735020396</v>
      </c>
      <c r="L60" s="173">
        <v>1.4452602078767101</v>
      </c>
      <c r="M60" s="13">
        <v>72.854133391402996</v>
      </c>
      <c r="N60" s="173">
        <v>3.6444552498854699</v>
      </c>
      <c r="O60" s="13">
        <v>72.067467879965406</v>
      </c>
      <c r="P60" s="173">
        <v>1.8920163322958601</v>
      </c>
      <c r="Q60" s="13">
        <v>-0.78666551143763297</v>
      </c>
      <c r="R60" s="173">
        <v>4.3993068227054497</v>
      </c>
      <c r="S60" s="13">
        <v>75.125506140543393</v>
      </c>
      <c r="T60" s="173">
        <v>1.7395475242935301</v>
      </c>
      <c r="U60" s="13">
        <v>72.637074790546293</v>
      </c>
      <c r="V60" s="173">
        <v>4.7483662433411</v>
      </c>
      <c r="W60" s="13">
        <v>76.620731746980994</v>
      </c>
      <c r="X60" s="173">
        <v>1.71570182870842</v>
      </c>
      <c r="Y60" s="13">
        <v>3.98365695643467</v>
      </c>
      <c r="Z60" s="173">
        <v>5.2341221244396001</v>
      </c>
      <c r="AA60" s="13">
        <v>76.660019450286498</v>
      </c>
      <c r="AB60" s="173">
        <v>1.62265756607079</v>
      </c>
      <c r="AC60" s="13">
        <v>78.205669565940894</v>
      </c>
      <c r="AD60" s="173">
        <v>4.5951235188886903</v>
      </c>
      <c r="AE60" s="13">
        <v>76.868889141019096</v>
      </c>
      <c r="AF60" s="173">
        <v>1.6286276368847299</v>
      </c>
      <c r="AG60" s="13">
        <v>-1.3367804249217701</v>
      </c>
      <c r="AH60" s="173">
        <v>5.1166029942551896</v>
      </c>
      <c r="AI60" s="13">
        <v>80.620699638314406</v>
      </c>
      <c r="AJ60" s="173">
        <v>1.7023670313499899</v>
      </c>
      <c r="AK60" s="13">
        <v>76.6470504253694</v>
      </c>
      <c r="AL60" s="173">
        <v>3.9977693306866402</v>
      </c>
      <c r="AM60" s="13">
        <v>81.019155347425496</v>
      </c>
      <c r="AN60" s="173">
        <v>1.95769534761422</v>
      </c>
      <c r="AO60" s="13">
        <v>4.3721049220561099</v>
      </c>
      <c r="AP60" s="173">
        <v>4.2359815725301599</v>
      </c>
      <c r="AQ60" s="13">
        <v>83.713287515423801</v>
      </c>
      <c r="AR60" s="173">
        <v>1.33310854953734</v>
      </c>
      <c r="AS60" s="13">
        <v>85.687620287151802</v>
      </c>
      <c r="AT60" s="173">
        <v>2.98202563417032</v>
      </c>
      <c r="AU60" s="13">
        <v>84.175256325502801</v>
      </c>
      <c r="AV60" s="173">
        <v>1.65981728265548</v>
      </c>
      <c r="AW60" s="13">
        <v>-1.5123639616489899</v>
      </c>
      <c r="AX60" s="173">
        <v>3.3055630676316898</v>
      </c>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6"/>
    </row>
    <row r="61" spans="1:74" ht="12.95" customHeight="1" x14ac:dyDescent="0.2">
      <c r="A61" s="2" t="s">
        <v>389</v>
      </c>
      <c r="B61" s="12">
        <v>2</v>
      </c>
      <c r="C61" s="13">
        <v>92.9713085233615</v>
      </c>
      <c r="D61" s="173">
        <v>0.58882933302478302</v>
      </c>
      <c r="E61" s="13">
        <v>92.486744994962507</v>
      </c>
      <c r="F61" s="173">
        <v>1.1392877987144601</v>
      </c>
      <c r="G61" s="13">
        <v>93.192503998252505</v>
      </c>
      <c r="H61" s="173">
        <v>0.67440221764187402</v>
      </c>
      <c r="I61" s="13">
        <v>0.70575900328999797</v>
      </c>
      <c r="J61" s="173">
        <v>1.26930917211283</v>
      </c>
      <c r="K61" s="13">
        <v>92.613587103596501</v>
      </c>
      <c r="L61" s="173">
        <v>0.59735786048916595</v>
      </c>
      <c r="M61" s="13">
        <v>92.858813596306504</v>
      </c>
      <c r="N61" s="173">
        <v>1.12269602643539</v>
      </c>
      <c r="O61" s="13">
        <v>92.405595145404305</v>
      </c>
      <c r="P61" s="173">
        <v>0.72371319212252005</v>
      </c>
      <c r="Q61" s="13">
        <v>-0.45321845090225599</v>
      </c>
      <c r="R61" s="173">
        <v>1.31433466109305</v>
      </c>
      <c r="S61" s="13">
        <v>88.713661595927405</v>
      </c>
      <c r="T61" s="173">
        <v>0.70841748979101804</v>
      </c>
      <c r="U61" s="13">
        <v>87.977990046113106</v>
      </c>
      <c r="V61" s="173">
        <v>1.5744744907591099</v>
      </c>
      <c r="W61" s="13">
        <v>89.167710678648604</v>
      </c>
      <c r="X61" s="173">
        <v>0.811945849458237</v>
      </c>
      <c r="Y61" s="13">
        <v>1.1897206325355001</v>
      </c>
      <c r="Z61" s="173">
        <v>1.76479675525688</v>
      </c>
      <c r="AA61" s="13">
        <v>91.234106464049802</v>
      </c>
      <c r="AB61" s="173">
        <v>0.62462560266553202</v>
      </c>
      <c r="AC61" s="13">
        <v>90.797942740355595</v>
      </c>
      <c r="AD61" s="173">
        <v>1.2136517058649801</v>
      </c>
      <c r="AE61" s="13">
        <v>91.756502830688703</v>
      </c>
      <c r="AF61" s="173">
        <v>0.72833734452003596</v>
      </c>
      <c r="AG61" s="13">
        <v>0.95856009033309397</v>
      </c>
      <c r="AH61" s="173">
        <v>1.3465232365241899</v>
      </c>
      <c r="AI61" s="13">
        <v>91.150851285368503</v>
      </c>
      <c r="AJ61" s="173">
        <v>0.73269582089636398</v>
      </c>
      <c r="AK61" s="13">
        <v>90.008860631694901</v>
      </c>
      <c r="AL61" s="173">
        <v>1.4330304130824101</v>
      </c>
      <c r="AM61" s="13">
        <v>91.582094808022802</v>
      </c>
      <c r="AN61" s="173">
        <v>0.78179535638817599</v>
      </c>
      <c r="AO61" s="13">
        <v>1.57323417632794</v>
      </c>
      <c r="AP61" s="173">
        <v>1.53291709599063</v>
      </c>
      <c r="AQ61" s="13">
        <v>90.052998373233606</v>
      </c>
      <c r="AR61" s="173">
        <v>0.71895395904013604</v>
      </c>
      <c r="AS61" s="13">
        <v>88.717264105635195</v>
      </c>
      <c r="AT61" s="173">
        <v>1.51196806934468</v>
      </c>
      <c r="AU61" s="13">
        <v>90.551537459979301</v>
      </c>
      <c r="AV61" s="173">
        <v>0.80812211596676997</v>
      </c>
      <c r="AW61" s="13">
        <v>1.83427335434418</v>
      </c>
      <c r="AX61" s="173">
        <v>1.6731705158274399</v>
      </c>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6"/>
    </row>
    <row r="62" spans="1:74" ht="12.95" customHeight="1" x14ac:dyDescent="0.2">
      <c r="A62" s="2" t="s">
        <v>390</v>
      </c>
      <c r="B62" s="12">
        <v>2</v>
      </c>
      <c r="C62" s="13">
        <v>97.062155586796706</v>
      </c>
      <c r="D62" s="173">
        <v>0.29240704983267701</v>
      </c>
      <c r="E62" s="13">
        <v>98.455404742540395</v>
      </c>
      <c r="F62" s="173">
        <v>1.0882118911643399</v>
      </c>
      <c r="G62" s="13">
        <v>96.953402536005498</v>
      </c>
      <c r="H62" s="173">
        <v>0.30603598226975298</v>
      </c>
      <c r="I62" s="13">
        <v>-1.5020022065349301</v>
      </c>
      <c r="J62" s="173">
        <v>1.1375307501065</v>
      </c>
      <c r="K62" s="13">
        <v>96.590900811287597</v>
      </c>
      <c r="L62" s="173">
        <v>0.382670506877483</v>
      </c>
      <c r="M62" s="13">
        <v>96.331010511744296</v>
      </c>
      <c r="N62" s="173">
        <v>1.83305161980163</v>
      </c>
      <c r="O62" s="13">
        <v>96.555456921967206</v>
      </c>
      <c r="P62" s="173">
        <v>0.38960595873342602</v>
      </c>
      <c r="Q62" s="13">
        <v>0.224446410222924</v>
      </c>
      <c r="R62" s="173">
        <v>1.8351966205344701</v>
      </c>
      <c r="S62" s="13">
        <v>94.519848290570494</v>
      </c>
      <c r="T62" s="173">
        <v>0.42313635163310098</v>
      </c>
      <c r="U62" s="13">
        <v>92.719174095371798</v>
      </c>
      <c r="V62" s="173">
        <v>2.1894400435369801</v>
      </c>
      <c r="W62" s="13">
        <v>94.621399860844704</v>
      </c>
      <c r="X62" s="173">
        <v>0.41571135972867601</v>
      </c>
      <c r="Y62" s="13">
        <v>1.90222576547291</v>
      </c>
      <c r="Z62" s="173">
        <v>2.1936449334942401</v>
      </c>
      <c r="AA62" s="13">
        <v>95.194568256651905</v>
      </c>
      <c r="AB62" s="173">
        <v>0.41417156238571001</v>
      </c>
      <c r="AC62" s="13">
        <v>97.7621515640773</v>
      </c>
      <c r="AD62" s="173">
        <v>1.2823306973084001</v>
      </c>
      <c r="AE62" s="13">
        <v>95.127365305697694</v>
      </c>
      <c r="AF62" s="173">
        <v>0.41882172823282399</v>
      </c>
      <c r="AG62" s="13">
        <v>-2.6347862583796098</v>
      </c>
      <c r="AH62" s="173">
        <v>1.2351277190090599</v>
      </c>
      <c r="AI62" s="13">
        <v>95.688112333941007</v>
      </c>
      <c r="AJ62" s="173">
        <v>0.43003906234719702</v>
      </c>
      <c r="AK62" s="13">
        <v>96.007771019602401</v>
      </c>
      <c r="AL62" s="173">
        <v>1.7937790937813101</v>
      </c>
      <c r="AM62" s="13">
        <v>95.642707359935898</v>
      </c>
      <c r="AN62" s="173">
        <v>0.41844712351523999</v>
      </c>
      <c r="AO62" s="13">
        <v>-0.36506365966654603</v>
      </c>
      <c r="AP62" s="173">
        <v>1.72738621515152</v>
      </c>
      <c r="AQ62" s="13">
        <v>94.234533326032803</v>
      </c>
      <c r="AR62" s="173">
        <v>0.51977415851105802</v>
      </c>
      <c r="AS62" s="13">
        <v>96.463491936855306</v>
      </c>
      <c r="AT62" s="173">
        <v>1.6069652446354099</v>
      </c>
      <c r="AU62" s="13">
        <v>94.091376437532702</v>
      </c>
      <c r="AV62" s="173">
        <v>0.54205685393474601</v>
      </c>
      <c r="AW62" s="13">
        <v>-2.3721154993226898</v>
      </c>
      <c r="AX62" s="173">
        <v>1.62957705603173</v>
      </c>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6"/>
    </row>
    <row r="63" spans="1:74" ht="12.95" customHeight="1" x14ac:dyDescent="0.2">
      <c r="A63" s="18" t="s">
        <v>391</v>
      </c>
      <c r="B63" s="19">
        <v>2</v>
      </c>
      <c r="C63" s="48">
        <v>85.045896962188905</v>
      </c>
      <c r="D63" s="174">
        <v>0.18570098683806799</v>
      </c>
      <c r="E63" s="48">
        <v>81.881896268755199</v>
      </c>
      <c r="F63" s="174">
        <v>0.55287100412818502</v>
      </c>
      <c r="G63" s="48">
        <v>85.587080888051105</v>
      </c>
      <c r="H63" s="174">
        <v>0.20438313112121501</v>
      </c>
      <c r="I63" s="48">
        <v>3.7051846192958502</v>
      </c>
      <c r="J63" s="174">
        <v>0.583884777195945</v>
      </c>
      <c r="K63" s="48">
        <v>57.796345849304402</v>
      </c>
      <c r="L63" s="174">
        <v>0.24225725416924099</v>
      </c>
      <c r="M63" s="48">
        <v>58.517358116110202</v>
      </c>
      <c r="N63" s="174">
        <v>0.72410391405373098</v>
      </c>
      <c r="O63" s="48">
        <v>57.2941373514494</v>
      </c>
      <c r="P63" s="174">
        <v>0.26689899756741098</v>
      </c>
      <c r="Q63" s="48">
        <v>-1.22322076466084</v>
      </c>
      <c r="R63" s="174">
        <v>0.770392399786619</v>
      </c>
      <c r="S63" s="48">
        <v>60.637034168062797</v>
      </c>
      <c r="T63" s="174">
        <v>0.239322456834558</v>
      </c>
      <c r="U63" s="48">
        <v>59.3948741783502</v>
      </c>
      <c r="V63" s="174">
        <v>0.67579697715105402</v>
      </c>
      <c r="W63" s="48">
        <v>60.797898531743002</v>
      </c>
      <c r="X63" s="174">
        <v>0.25999551831196999</v>
      </c>
      <c r="Y63" s="48">
        <v>1.40302435339281</v>
      </c>
      <c r="Z63" s="174">
        <v>0.71799588700100403</v>
      </c>
      <c r="AA63" s="48">
        <v>61.557031349738601</v>
      </c>
      <c r="AB63" s="174">
        <v>0.24287610908558599</v>
      </c>
      <c r="AC63" s="48">
        <v>58.258963101762497</v>
      </c>
      <c r="AD63" s="174">
        <v>0.73271550465970703</v>
      </c>
      <c r="AE63" s="48">
        <v>62.111056505445603</v>
      </c>
      <c r="AF63" s="174">
        <v>0.26221191411113098</v>
      </c>
      <c r="AG63" s="48">
        <v>3.85209340368313</v>
      </c>
      <c r="AH63" s="174">
        <v>0.77505191740382495</v>
      </c>
      <c r="AI63" s="48">
        <v>64.241957081508204</v>
      </c>
      <c r="AJ63" s="174">
        <v>0.232501011063627</v>
      </c>
      <c r="AK63" s="48">
        <v>62.4589733852685</v>
      </c>
      <c r="AL63" s="174">
        <v>0.70107984704684001</v>
      </c>
      <c r="AM63" s="48">
        <v>64.481382339877797</v>
      </c>
      <c r="AN63" s="174">
        <v>0.25746935264609899</v>
      </c>
      <c r="AO63" s="48">
        <v>2.0224089546093298</v>
      </c>
      <c r="AP63" s="174">
        <v>0.74648092874639704</v>
      </c>
      <c r="AQ63" s="48">
        <v>77.164995273674805</v>
      </c>
      <c r="AR63" s="174">
        <v>0.20571581170245901</v>
      </c>
      <c r="AS63" s="48">
        <v>75.087127065292293</v>
      </c>
      <c r="AT63" s="174">
        <v>0.60759942751974605</v>
      </c>
      <c r="AU63" s="48">
        <v>77.452325062203201</v>
      </c>
      <c r="AV63" s="174">
        <v>0.224797768878957</v>
      </c>
      <c r="AW63" s="48">
        <v>2.3651979969109602</v>
      </c>
      <c r="AX63" s="174">
        <v>0.63946775888186203</v>
      </c>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6"/>
    </row>
    <row r="64" spans="1:74" ht="12.95" customHeight="1" x14ac:dyDescent="0.2">
      <c r="A64" s="21" t="s">
        <v>392</v>
      </c>
      <c r="B64" s="22">
        <v>2</v>
      </c>
      <c r="C64" s="49">
        <v>82.916124042567304</v>
      </c>
      <c r="D64" s="175">
        <v>0.27973993644283701</v>
      </c>
      <c r="E64" s="49">
        <v>79.619728603146001</v>
      </c>
      <c r="F64" s="175">
        <v>1.0075367375875399</v>
      </c>
      <c r="G64" s="49">
        <v>83.4139081351356</v>
      </c>
      <c r="H64" s="175">
        <v>0.29582369571470901</v>
      </c>
      <c r="I64" s="49">
        <v>3.7941795319896001</v>
      </c>
      <c r="J64" s="175">
        <v>1.03819449974492</v>
      </c>
      <c r="K64" s="49">
        <v>49.129987553929404</v>
      </c>
      <c r="L64" s="175">
        <v>0.39790858763875397</v>
      </c>
      <c r="M64" s="49">
        <v>50.357263747254002</v>
      </c>
      <c r="N64" s="175">
        <v>1.4293818551980599</v>
      </c>
      <c r="O64" s="49">
        <v>48.723425494796302</v>
      </c>
      <c r="P64" s="175">
        <v>0.42660958245771102</v>
      </c>
      <c r="Q64" s="49">
        <v>-1.63383825245765</v>
      </c>
      <c r="R64" s="175">
        <v>1.4898673287971</v>
      </c>
      <c r="S64" s="49">
        <v>54.525729175476997</v>
      </c>
      <c r="T64" s="175">
        <v>0.37355193328263497</v>
      </c>
      <c r="U64" s="49">
        <v>54.463611411742697</v>
      </c>
      <c r="V64" s="175">
        <v>1.0555930243618099</v>
      </c>
      <c r="W64" s="49">
        <v>54.7128321333185</v>
      </c>
      <c r="X64" s="175">
        <v>0.39730225607963499</v>
      </c>
      <c r="Y64" s="49">
        <v>0.24922072157584599</v>
      </c>
      <c r="Z64" s="175">
        <v>1.0833156589052499</v>
      </c>
      <c r="AA64" s="49">
        <v>53.510725807661998</v>
      </c>
      <c r="AB64" s="175">
        <v>0.36967606995785701</v>
      </c>
      <c r="AC64" s="49">
        <v>50.498468647413603</v>
      </c>
      <c r="AD64" s="175">
        <v>1.48263949309604</v>
      </c>
      <c r="AE64" s="49">
        <v>54.0000081083111</v>
      </c>
      <c r="AF64" s="175">
        <v>0.39740689712031901</v>
      </c>
      <c r="AG64" s="49">
        <v>3.5015394608974999</v>
      </c>
      <c r="AH64" s="175">
        <v>1.51413671495641</v>
      </c>
      <c r="AI64" s="49">
        <v>57.976304079463198</v>
      </c>
      <c r="AJ64" s="175">
        <v>0.386887833285877</v>
      </c>
      <c r="AK64" s="49">
        <v>58.228112957696403</v>
      </c>
      <c r="AL64" s="175">
        <v>1.22164727241036</v>
      </c>
      <c r="AM64" s="49">
        <v>58.183412127017299</v>
      </c>
      <c r="AN64" s="175">
        <v>0.41011676872681702</v>
      </c>
      <c r="AO64" s="49">
        <v>-4.4700830679080802E-2</v>
      </c>
      <c r="AP64" s="175">
        <v>1.25963873645988</v>
      </c>
      <c r="AQ64" s="49">
        <v>71.4593057188128</v>
      </c>
      <c r="AR64" s="175">
        <v>0.34040638475929103</v>
      </c>
      <c r="AS64" s="49">
        <v>69.205136488969103</v>
      </c>
      <c r="AT64" s="175">
        <v>1.18992638744379</v>
      </c>
      <c r="AU64" s="49">
        <v>71.736704166284795</v>
      </c>
      <c r="AV64" s="175">
        <v>0.36165174262372501</v>
      </c>
      <c r="AW64" s="49">
        <v>2.5315676773157398</v>
      </c>
      <c r="AX64" s="175">
        <v>1.21665190028782</v>
      </c>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6"/>
    </row>
    <row r="65" spans="1:74" ht="12.95" customHeight="1" x14ac:dyDescent="0.2">
      <c r="A65" s="24" t="s">
        <v>393</v>
      </c>
      <c r="B65" s="25">
        <v>2</v>
      </c>
      <c r="C65" s="50">
        <v>88.858632615216194</v>
      </c>
      <c r="D65" s="176">
        <v>0.11812095144366901</v>
      </c>
      <c r="E65" s="50">
        <v>86.668124764066107</v>
      </c>
      <c r="F65" s="176">
        <v>0.37099761362692402</v>
      </c>
      <c r="G65" s="50">
        <v>89.305629958439397</v>
      </c>
      <c r="H65" s="176">
        <v>0.129381065113094</v>
      </c>
      <c r="I65" s="50">
        <v>2.6375051943732899</v>
      </c>
      <c r="J65" s="176">
        <v>0.39119321096618198</v>
      </c>
      <c r="K65" s="50">
        <v>68.915843805786395</v>
      </c>
      <c r="L65" s="176">
        <v>0.16184875566380799</v>
      </c>
      <c r="M65" s="50">
        <v>69.362703133309395</v>
      </c>
      <c r="N65" s="176">
        <v>0.51136382298966898</v>
      </c>
      <c r="O65" s="50">
        <v>68.623160511911195</v>
      </c>
      <c r="P65" s="176">
        <v>0.17822703509461099</v>
      </c>
      <c r="Q65" s="50">
        <v>-0.73954262139823301</v>
      </c>
      <c r="R65" s="176">
        <v>0.54191797954075605</v>
      </c>
      <c r="S65" s="50">
        <v>68.542431019113806</v>
      </c>
      <c r="T65" s="176">
        <v>0.16451541198993</v>
      </c>
      <c r="U65" s="50">
        <v>67.460145673425998</v>
      </c>
      <c r="V65" s="176">
        <v>0.50568053490743803</v>
      </c>
      <c r="W65" s="50">
        <v>68.707069755057802</v>
      </c>
      <c r="X65" s="176">
        <v>0.17952144668336301</v>
      </c>
      <c r="Y65" s="50">
        <v>1.2469240816317899</v>
      </c>
      <c r="Z65" s="176">
        <v>0.53475527840912196</v>
      </c>
      <c r="AA65" s="50">
        <v>70.058898525830003</v>
      </c>
      <c r="AB65" s="176">
        <v>0.162433760368832</v>
      </c>
      <c r="AC65" s="50">
        <v>67.694509489063805</v>
      </c>
      <c r="AD65" s="176">
        <v>0.52684331208981305</v>
      </c>
      <c r="AE65" s="50">
        <v>70.527269231038005</v>
      </c>
      <c r="AF65" s="176">
        <v>0.17650902069017599</v>
      </c>
      <c r="AG65" s="50">
        <v>2.8327597419741601</v>
      </c>
      <c r="AH65" s="176">
        <v>0.55560466350325599</v>
      </c>
      <c r="AI65" s="50">
        <v>71.029622997375299</v>
      </c>
      <c r="AJ65" s="176">
        <v>0.16116340862758999</v>
      </c>
      <c r="AK65" s="50">
        <v>69.795328951862402</v>
      </c>
      <c r="AL65" s="176">
        <v>0.51031293572521297</v>
      </c>
      <c r="AM65" s="50">
        <v>71.260399870823406</v>
      </c>
      <c r="AN65" s="176">
        <v>0.17838474490655001</v>
      </c>
      <c r="AO65" s="50">
        <v>1.46507091896103</v>
      </c>
      <c r="AP65" s="176">
        <v>0.54269733365631201</v>
      </c>
      <c r="AQ65" s="50">
        <v>82.4064492399784</v>
      </c>
      <c r="AR65" s="176">
        <v>0.13571100190308799</v>
      </c>
      <c r="AS65" s="50">
        <v>80.901707852091306</v>
      </c>
      <c r="AT65" s="176">
        <v>0.42553951652206701</v>
      </c>
      <c r="AU65" s="50">
        <v>82.7110882215716</v>
      </c>
      <c r="AV65" s="176">
        <v>0.148472386709463</v>
      </c>
      <c r="AW65" s="50">
        <v>1.8093803694803301</v>
      </c>
      <c r="AX65" s="176">
        <v>0.44799690235553702</v>
      </c>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6"/>
    </row>
    <row r="66" spans="1:74" ht="12.95" customHeight="1" x14ac:dyDescent="0.2">
      <c r="A66" s="2" t="s">
        <v>394</v>
      </c>
      <c r="B66" s="12">
        <v>2</v>
      </c>
      <c r="C66" s="13">
        <v>75.850093108530402</v>
      </c>
      <c r="D66" s="173">
        <v>1.88573169396855</v>
      </c>
      <c r="E66" s="13">
        <v>71.647181278280897</v>
      </c>
      <c r="F66" s="173">
        <v>4.4255975818513198</v>
      </c>
      <c r="G66" s="13">
        <v>76.670191019439002</v>
      </c>
      <c r="H66" s="173">
        <v>2.23295922648636</v>
      </c>
      <c r="I66" s="13">
        <v>5.0230097411581198</v>
      </c>
      <c r="J66" s="173">
        <v>5.1001017266715003</v>
      </c>
      <c r="K66" s="13">
        <v>58.596450358071699</v>
      </c>
      <c r="L66" s="173">
        <v>2.52763118339834</v>
      </c>
      <c r="M66" s="13">
        <v>51.628774443295598</v>
      </c>
      <c r="N66" s="173">
        <v>6.7713348518461398</v>
      </c>
      <c r="O66" s="13">
        <v>59.6213002931486</v>
      </c>
      <c r="P66" s="173">
        <v>2.4056494661572101</v>
      </c>
      <c r="Q66" s="13">
        <v>7.9925258498529796</v>
      </c>
      <c r="R66" s="173">
        <v>6.7329800677337301</v>
      </c>
      <c r="S66" s="13">
        <v>77.673304094839807</v>
      </c>
      <c r="T66" s="173">
        <v>2.6044200560675401</v>
      </c>
      <c r="U66" s="13">
        <v>75.990219524633005</v>
      </c>
      <c r="V66" s="173">
        <v>5.4154491203466</v>
      </c>
      <c r="W66" s="13">
        <v>77.723446444407898</v>
      </c>
      <c r="X66" s="173">
        <v>2.4655743105087602</v>
      </c>
      <c r="Y66" s="13">
        <v>1.7332269197749399</v>
      </c>
      <c r="Z66" s="173">
        <v>4.8958140271445396</v>
      </c>
      <c r="AA66" s="13">
        <v>68.713124776203799</v>
      </c>
      <c r="AB66" s="173">
        <v>2.1692237690387</v>
      </c>
      <c r="AC66" s="13">
        <v>63.2068653681618</v>
      </c>
      <c r="AD66" s="173">
        <v>4.3219668069142001</v>
      </c>
      <c r="AE66" s="13">
        <v>69.432708054061294</v>
      </c>
      <c r="AF66" s="173">
        <v>2.3270980268817301</v>
      </c>
      <c r="AG66" s="13">
        <v>6.2258426858995204</v>
      </c>
      <c r="AH66" s="173">
        <v>4.6008865782221502</v>
      </c>
      <c r="AI66" s="13">
        <v>76.923389957066703</v>
      </c>
      <c r="AJ66" s="173">
        <v>2.0057371627770801</v>
      </c>
      <c r="AK66" s="13">
        <v>76.637225078898695</v>
      </c>
      <c r="AL66" s="173">
        <v>4.4277592087724704</v>
      </c>
      <c r="AM66" s="13">
        <v>76.534608964106894</v>
      </c>
      <c r="AN66" s="173">
        <v>2.3640616358843198</v>
      </c>
      <c r="AO66" s="13">
        <v>-0.10261611479178601</v>
      </c>
      <c r="AP66" s="173">
        <v>5.0516915284072299</v>
      </c>
      <c r="AQ66" s="13">
        <v>77.919901862191693</v>
      </c>
      <c r="AR66" s="173">
        <v>2.2827731486167</v>
      </c>
      <c r="AS66" s="13">
        <v>73.136853303289598</v>
      </c>
      <c r="AT66" s="173">
        <v>8.0150874205854503</v>
      </c>
      <c r="AU66" s="13">
        <v>78.680326255258706</v>
      </c>
      <c r="AV66" s="173">
        <v>2.1250643484424199</v>
      </c>
      <c r="AW66" s="13">
        <v>5.5434729519691199</v>
      </c>
      <c r="AX66" s="173">
        <v>8.4259594027031905</v>
      </c>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6"/>
    </row>
    <row r="67" spans="1:74" ht="12.95" customHeight="1" x14ac:dyDescent="0.2">
      <c r="A67" s="2" t="s">
        <v>395</v>
      </c>
      <c r="B67" s="12">
        <v>2</v>
      </c>
      <c r="C67" s="13">
        <v>84.626267029863897</v>
      </c>
      <c r="D67" s="173">
        <v>1.54248566903825</v>
      </c>
      <c r="E67" s="13">
        <v>85.988036976327507</v>
      </c>
      <c r="F67" s="173">
        <v>2.5918234473687098</v>
      </c>
      <c r="G67" s="13">
        <v>85.055679649698405</v>
      </c>
      <c r="H67" s="173">
        <v>1.90394241822168</v>
      </c>
      <c r="I67" s="13">
        <v>-0.93235732662904502</v>
      </c>
      <c r="J67" s="173">
        <v>3.0975532820304599</v>
      </c>
      <c r="K67" s="13">
        <v>67.469184739680799</v>
      </c>
      <c r="L67" s="173">
        <v>1.8866357615987399</v>
      </c>
      <c r="M67" s="13">
        <v>65.092551965134106</v>
      </c>
      <c r="N67" s="173">
        <v>3.8793047690103601</v>
      </c>
      <c r="O67" s="13">
        <v>67.250585346465797</v>
      </c>
      <c r="P67" s="173">
        <v>2.7161471391646499</v>
      </c>
      <c r="Q67" s="13">
        <v>2.1580333813316801</v>
      </c>
      <c r="R67" s="173">
        <v>4.8752729905437997</v>
      </c>
      <c r="S67" s="13">
        <v>73.717349997827498</v>
      </c>
      <c r="T67" s="173">
        <v>1.7521187814667101</v>
      </c>
      <c r="U67" s="13">
        <v>68.9478852916005</v>
      </c>
      <c r="V67" s="173">
        <v>5.1216570381470898</v>
      </c>
      <c r="W67" s="13">
        <v>76.051124159247706</v>
      </c>
      <c r="X67" s="173">
        <v>1.9434601157767999</v>
      </c>
      <c r="Y67" s="13">
        <v>7.10323886764718</v>
      </c>
      <c r="Z67" s="173">
        <v>5.6700691252122501</v>
      </c>
      <c r="AA67" s="13">
        <v>72.235789762044206</v>
      </c>
      <c r="AB67" s="173">
        <v>1.76270755664039</v>
      </c>
      <c r="AC67" s="13">
        <v>70.502432012981799</v>
      </c>
      <c r="AD67" s="173">
        <v>4.5226657584316499</v>
      </c>
      <c r="AE67" s="13">
        <v>73.561151717948306</v>
      </c>
      <c r="AF67" s="173">
        <v>2.8123520218903799</v>
      </c>
      <c r="AG67" s="13">
        <v>3.05871970496651</v>
      </c>
      <c r="AH67" s="173">
        <v>6.0864071898789103</v>
      </c>
      <c r="AI67" s="13">
        <v>81.093075302152897</v>
      </c>
      <c r="AJ67" s="173">
        <v>1.39499113187853</v>
      </c>
      <c r="AK67" s="13">
        <v>79.327881972474202</v>
      </c>
      <c r="AL67" s="173">
        <v>3.6304043300631199</v>
      </c>
      <c r="AM67" s="13">
        <v>81.566904205741295</v>
      </c>
      <c r="AN67" s="173">
        <v>1.91421294219286</v>
      </c>
      <c r="AO67" s="13">
        <v>2.2390222332671201</v>
      </c>
      <c r="AP67" s="173">
        <v>4.6302180638840102</v>
      </c>
      <c r="AQ67" s="13">
        <v>80.743036442291597</v>
      </c>
      <c r="AR67" s="173">
        <v>1.3081489901107199</v>
      </c>
      <c r="AS67" s="13">
        <v>81.768190746023606</v>
      </c>
      <c r="AT67" s="173">
        <v>4.0531761907998396</v>
      </c>
      <c r="AU67" s="13">
        <v>79.956230052257297</v>
      </c>
      <c r="AV67" s="173">
        <v>2.1899562327401001</v>
      </c>
      <c r="AW67" s="13">
        <v>-1.81196069376622</v>
      </c>
      <c r="AX67" s="173">
        <v>5.58129997406055</v>
      </c>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6"/>
    </row>
    <row r="68" spans="1:74" ht="12.95" customHeight="1" x14ac:dyDescent="0.2">
      <c r="A68" s="2" t="s">
        <v>396</v>
      </c>
      <c r="B68" s="12">
        <v>2</v>
      </c>
      <c r="C68" s="13">
        <v>72.722203338482402</v>
      </c>
      <c r="D68" s="173">
        <v>2.11667520271586</v>
      </c>
      <c r="E68" s="13">
        <v>58.222395512064999</v>
      </c>
      <c r="F68" s="173">
        <v>4.6108370425635803</v>
      </c>
      <c r="G68" s="13">
        <v>75.503411098192899</v>
      </c>
      <c r="H68" s="173">
        <v>2.4033922740761402</v>
      </c>
      <c r="I68" s="13">
        <v>17.2810155861279</v>
      </c>
      <c r="J68" s="173">
        <v>4.9814749774373004</v>
      </c>
      <c r="K68" s="13">
        <v>67.460838290444201</v>
      </c>
      <c r="L68" s="173">
        <v>2.1135415380641298</v>
      </c>
      <c r="M68" s="13">
        <v>54.8133132534834</v>
      </c>
      <c r="N68" s="173">
        <v>4.5126382919662298</v>
      </c>
      <c r="O68" s="13">
        <v>70.061251744485105</v>
      </c>
      <c r="P68" s="173">
        <v>2.4200764867395899</v>
      </c>
      <c r="Q68" s="13">
        <v>15.247938491001699</v>
      </c>
      <c r="R68" s="173">
        <v>5.19512080452742</v>
      </c>
      <c r="S68" s="13">
        <v>81.087058296392797</v>
      </c>
      <c r="T68" s="173">
        <v>1.3580906071741701</v>
      </c>
      <c r="U68" s="13">
        <v>77.534191862854001</v>
      </c>
      <c r="V68" s="173">
        <v>3.4503468299222702</v>
      </c>
      <c r="W68" s="13">
        <v>82.145389324987505</v>
      </c>
      <c r="X68" s="173">
        <v>1.60046016951998</v>
      </c>
      <c r="Y68" s="13">
        <v>4.6111974621335596</v>
      </c>
      <c r="Z68" s="173">
        <v>4.1774967910073997</v>
      </c>
      <c r="AA68" s="13">
        <v>70.4828236200144</v>
      </c>
      <c r="AB68" s="173">
        <v>1.9881333103525201</v>
      </c>
      <c r="AC68" s="13">
        <v>62.733409300159501</v>
      </c>
      <c r="AD68" s="173">
        <v>4.4478037324863298</v>
      </c>
      <c r="AE68" s="13">
        <v>72.0925590814945</v>
      </c>
      <c r="AF68" s="173">
        <v>2.2999439459560702</v>
      </c>
      <c r="AG68" s="13">
        <v>9.3591497813350397</v>
      </c>
      <c r="AH68" s="173">
        <v>5.1554900131611596</v>
      </c>
      <c r="AI68" s="13">
        <v>79.208488815301806</v>
      </c>
      <c r="AJ68" s="173">
        <v>1.7127563119612701</v>
      </c>
      <c r="AK68" s="13">
        <v>69.529703236771198</v>
      </c>
      <c r="AL68" s="173">
        <v>4.2058068056072297</v>
      </c>
      <c r="AM68" s="13">
        <v>81.422556862638899</v>
      </c>
      <c r="AN68" s="173">
        <v>1.71417055929957</v>
      </c>
      <c r="AO68" s="13">
        <v>11.8928536258677</v>
      </c>
      <c r="AP68" s="173">
        <v>4.31418844469456</v>
      </c>
      <c r="AQ68" s="13">
        <v>79.935734914940099</v>
      </c>
      <c r="AR68" s="173">
        <v>1.7611662618878501</v>
      </c>
      <c r="AS68" s="13">
        <v>68.337034916965095</v>
      </c>
      <c r="AT68" s="173">
        <v>4.60803521168015</v>
      </c>
      <c r="AU68" s="13">
        <v>82.164100137364599</v>
      </c>
      <c r="AV68" s="173">
        <v>1.86780085603768</v>
      </c>
      <c r="AW68" s="13">
        <v>13.827065220399501</v>
      </c>
      <c r="AX68" s="173">
        <v>4.8729649005813496</v>
      </c>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6"/>
    </row>
    <row r="69" spans="1:74" ht="12.95" customHeight="1" x14ac:dyDescent="0.2">
      <c r="A69" s="3" t="s">
        <v>397</v>
      </c>
      <c r="B69" s="27">
        <v>2</v>
      </c>
      <c r="C69" s="28">
        <v>80.889574815604306</v>
      </c>
      <c r="D69" s="178">
        <v>1.84094565487087</v>
      </c>
      <c r="E69" s="28">
        <v>87.1940313412194</v>
      </c>
      <c r="F69" s="178">
        <v>2.4064099952076101</v>
      </c>
      <c r="G69" s="28">
        <v>79.201207178131099</v>
      </c>
      <c r="H69" s="178">
        <v>2.2905604098374299</v>
      </c>
      <c r="I69" s="28">
        <v>-7.9928241630882901</v>
      </c>
      <c r="J69" s="178">
        <v>3.56391823582323</v>
      </c>
      <c r="K69" s="28">
        <v>42.9404953975504</v>
      </c>
      <c r="L69" s="178">
        <v>1.99973471996797</v>
      </c>
      <c r="M69" s="28">
        <v>62.430094938500403</v>
      </c>
      <c r="N69" s="178">
        <v>3.5678320324675501</v>
      </c>
      <c r="O69" s="28">
        <v>38.402537341833302</v>
      </c>
      <c r="P69" s="178">
        <v>2.0778927568683798</v>
      </c>
      <c r="Q69" s="28">
        <v>-24.027557596667101</v>
      </c>
      <c r="R69" s="178">
        <v>3.85316392803837</v>
      </c>
      <c r="S69" s="28">
        <v>45.0703082966427</v>
      </c>
      <c r="T69" s="178">
        <v>1.7671994215806699</v>
      </c>
      <c r="U69" s="28">
        <v>49.999205843108903</v>
      </c>
      <c r="V69" s="178">
        <v>3.7370466286782098</v>
      </c>
      <c r="W69" s="28">
        <v>43.715666009183202</v>
      </c>
      <c r="X69" s="178">
        <v>2.2085204513828298</v>
      </c>
      <c r="Y69" s="28">
        <v>-6.2835398339257704</v>
      </c>
      <c r="Z69" s="178">
        <v>4.55453102449375</v>
      </c>
      <c r="AA69" s="28">
        <v>37.704770648726402</v>
      </c>
      <c r="AB69" s="178">
        <v>1.8493524456707</v>
      </c>
      <c r="AC69" s="28">
        <v>30.752885408622902</v>
      </c>
      <c r="AD69" s="178">
        <v>3.78675157071955</v>
      </c>
      <c r="AE69" s="28">
        <v>39.162686505052299</v>
      </c>
      <c r="AF69" s="178">
        <v>1.9696159490564999</v>
      </c>
      <c r="AG69" s="28">
        <v>8.4098010964293994</v>
      </c>
      <c r="AH69" s="178">
        <v>3.8845553919363001</v>
      </c>
      <c r="AI69" s="28">
        <v>65.507778528419195</v>
      </c>
      <c r="AJ69" s="178">
        <v>2.02097206202192</v>
      </c>
      <c r="AK69" s="28">
        <v>74.924737348946906</v>
      </c>
      <c r="AL69" s="178">
        <v>3.4022438900931502</v>
      </c>
      <c r="AM69" s="28">
        <v>63.232873885160203</v>
      </c>
      <c r="AN69" s="178">
        <v>2.1511672495535001</v>
      </c>
      <c r="AO69" s="28">
        <v>-11.691863463786699</v>
      </c>
      <c r="AP69" s="178">
        <v>3.4498272849359402</v>
      </c>
      <c r="AQ69" s="28">
        <v>58.336309978194201</v>
      </c>
      <c r="AR69" s="178">
        <v>1.8958429375819601</v>
      </c>
      <c r="AS69" s="28">
        <v>65.487566779774198</v>
      </c>
      <c r="AT69" s="178">
        <v>3.6811716214158698</v>
      </c>
      <c r="AU69" s="28">
        <v>56.360555864632701</v>
      </c>
      <c r="AV69" s="178">
        <v>2.2645513464185201</v>
      </c>
      <c r="AW69" s="28">
        <v>-9.1270109151415308</v>
      </c>
      <c r="AX69" s="178">
        <v>4.4750101004602998</v>
      </c>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1"/>
    </row>
    <row r="70" spans="1:74" ht="12.95" customHeight="1" x14ac:dyDescent="0.2">
      <c r="A70" s="2"/>
      <c r="B70" s="32"/>
      <c r="C70" s="13" t="s">
        <v>744</v>
      </c>
      <c r="D70" s="173" t="s">
        <v>745</v>
      </c>
      <c r="E70" s="13" t="s">
        <v>746</v>
      </c>
      <c r="F70" s="173" t="s">
        <v>747</v>
      </c>
      <c r="G70" s="13" t="s">
        <v>748</v>
      </c>
      <c r="H70" s="173" t="s">
        <v>749</v>
      </c>
      <c r="I70" s="13" t="s">
        <v>750</v>
      </c>
      <c r="J70" s="173" t="s">
        <v>751</v>
      </c>
      <c r="K70" s="13" t="s">
        <v>752</v>
      </c>
      <c r="L70" s="173" t="s">
        <v>753</v>
      </c>
      <c r="M70" s="13" t="s">
        <v>754</v>
      </c>
      <c r="N70" s="173" t="s">
        <v>755</v>
      </c>
      <c r="O70" s="13" t="s">
        <v>756</v>
      </c>
      <c r="P70" s="173" t="s">
        <v>757</v>
      </c>
      <c r="Q70" s="13" t="s">
        <v>758</v>
      </c>
      <c r="R70" s="173" t="s">
        <v>759</v>
      </c>
      <c r="S70" s="13" t="s">
        <v>760</v>
      </c>
      <c r="T70" s="173" t="s">
        <v>761</v>
      </c>
      <c r="U70" s="13" t="s">
        <v>762</v>
      </c>
      <c r="V70" s="173" t="s">
        <v>763</v>
      </c>
      <c r="W70" s="13" t="s">
        <v>764</v>
      </c>
      <c r="X70" s="173" t="s">
        <v>765</v>
      </c>
      <c r="Y70" s="13" t="s">
        <v>766</v>
      </c>
      <c r="Z70" s="173" t="s">
        <v>767</v>
      </c>
      <c r="AA70" s="13" t="s">
        <v>768</v>
      </c>
      <c r="AB70" s="173" t="s">
        <v>769</v>
      </c>
      <c r="AC70" s="13" t="s">
        <v>770</v>
      </c>
      <c r="AD70" s="173" t="s">
        <v>771</v>
      </c>
      <c r="AE70" s="13" t="s">
        <v>772</v>
      </c>
      <c r="AF70" s="173" t="s">
        <v>773</v>
      </c>
      <c r="AG70" s="13" t="s">
        <v>774</v>
      </c>
      <c r="AH70" s="173" t="s">
        <v>775</v>
      </c>
      <c r="AI70" s="13" t="s">
        <v>776</v>
      </c>
      <c r="AJ70" s="173" t="s">
        <v>777</v>
      </c>
      <c r="AK70" s="13" t="s">
        <v>778</v>
      </c>
      <c r="AL70" s="173" t="s">
        <v>779</v>
      </c>
      <c r="AM70" s="13" t="s">
        <v>780</v>
      </c>
      <c r="AN70" s="173" t="s">
        <v>781</v>
      </c>
      <c r="AO70" s="13" t="s">
        <v>782</v>
      </c>
      <c r="AP70" s="173" t="s">
        <v>783</v>
      </c>
      <c r="AQ70" s="13" t="s">
        <v>784</v>
      </c>
      <c r="AR70" s="173" t="s">
        <v>785</v>
      </c>
      <c r="AS70" s="13" t="s">
        <v>786</v>
      </c>
      <c r="AT70" s="173" t="s">
        <v>787</v>
      </c>
      <c r="AU70" s="13" t="s">
        <v>788</v>
      </c>
      <c r="AV70" s="173" t="s">
        <v>789</v>
      </c>
      <c r="AW70" s="13" t="s">
        <v>790</v>
      </c>
      <c r="AX70" s="173" t="s">
        <v>791</v>
      </c>
      <c r="AY70" s="13" t="s">
        <v>792</v>
      </c>
      <c r="AZ70" s="173" t="s">
        <v>793</v>
      </c>
      <c r="BA70" s="13" t="s">
        <v>794</v>
      </c>
      <c r="BB70" s="173" t="s">
        <v>795</v>
      </c>
      <c r="BC70" s="13" t="s">
        <v>796</v>
      </c>
      <c r="BD70" s="173" t="s">
        <v>797</v>
      </c>
      <c r="BE70" s="13" t="s">
        <v>798</v>
      </c>
      <c r="BF70" s="173" t="s">
        <v>799</v>
      </c>
      <c r="BG70" s="13" t="s">
        <v>800</v>
      </c>
      <c r="BH70" s="173" t="s">
        <v>801</v>
      </c>
      <c r="BI70" s="13" t="s">
        <v>802</v>
      </c>
      <c r="BJ70" s="173" t="s">
        <v>803</v>
      </c>
      <c r="BK70" s="15" t="s">
        <v>804</v>
      </c>
      <c r="BL70" s="15" t="s">
        <v>805</v>
      </c>
      <c r="BM70" s="15" t="s">
        <v>806</v>
      </c>
      <c r="BN70" s="15" t="s">
        <v>807</v>
      </c>
      <c r="BO70" s="15" t="s">
        <v>808</v>
      </c>
      <c r="BP70" s="15" t="s">
        <v>809</v>
      </c>
      <c r="BQ70" s="15" t="s">
        <v>810</v>
      </c>
      <c r="BR70" s="15" t="s">
        <v>811</v>
      </c>
      <c r="BS70" s="15" t="s">
        <v>812</v>
      </c>
      <c r="BT70" s="15" t="s">
        <v>813</v>
      </c>
      <c r="BU70" s="15" t="s">
        <v>814</v>
      </c>
      <c r="BV70" s="16" t="s">
        <v>815</v>
      </c>
    </row>
    <row r="71" spans="1:74" ht="12.95" customHeight="1" x14ac:dyDescent="0.2">
      <c r="A71" s="2" t="s">
        <v>341</v>
      </c>
      <c r="B71" s="32">
        <v>1</v>
      </c>
      <c r="C71" s="13">
        <v>62.839687867896203</v>
      </c>
      <c r="D71" s="173">
        <v>1.33399932619732</v>
      </c>
      <c r="E71" s="13">
        <v>69.343616213203603</v>
      </c>
      <c r="F71" s="173">
        <v>3.0433091857513102</v>
      </c>
      <c r="G71" s="13">
        <v>61.227975296728502</v>
      </c>
      <c r="H71" s="173">
        <v>1.4053581777885999</v>
      </c>
      <c r="I71" s="13">
        <v>-8.1156409164750904</v>
      </c>
      <c r="J71" s="173">
        <v>3.2399377083920098</v>
      </c>
      <c r="K71" s="13">
        <v>47.094534866251898</v>
      </c>
      <c r="L71" s="173">
        <v>1.4426740486518901</v>
      </c>
      <c r="M71" s="13">
        <v>53.844540098735003</v>
      </c>
      <c r="N71" s="173">
        <v>2.5829088290529301</v>
      </c>
      <c r="O71" s="13">
        <v>45.230362509737702</v>
      </c>
      <c r="P71" s="173">
        <v>1.71228109498117</v>
      </c>
      <c r="Q71" s="13">
        <v>-8.6141775889972791</v>
      </c>
      <c r="R71" s="173">
        <v>3.10066423913374</v>
      </c>
      <c r="S71" s="13">
        <v>62.090107742066202</v>
      </c>
      <c r="T71" s="173">
        <v>1.6482508184128899</v>
      </c>
      <c r="U71" s="13">
        <v>59.101553135405197</v>
      </c>
      <c r="V71" s="173">
        <v>2.93984883073357</v>
      </c>
      <c r="W71" s="13">
        <v>62.5295652763566</v>
      </c>
      <c r="X71" s="173">
        <v>1.78894178524119</v>
      </c>
      <c r="Y71" s="13">
        <v>3.4280121409514002</v>
      </c>
      <c r="Z71" s="173">
        <v>2.9674254013415799</v>
      </c>
      <c r="AA71" s="13">
        <v>54.418948026459702</v>
      </c>
      <c r="AB71" s="173">
        <v>1.3097284864258201</v>
      </c>
      <c r="AC71" s="13">
        <v>52.348052366957099</v>
      </c>
      <c r="AD71" s="173">
        <v>2.84353152402868</v>
      </c>
      <c r="AE71" s="13">
        <v>54.5573054781362</v>
      </c>
      <c r="AF71" s="173">
        <v>1.4225100430973201</v>
      </c>
      <c r="AG71" s="13">
        <v>2.2092531111790898</v>
      </c>
      <c r="AH71" s="173">
        <v>3.0795557374088598</v>
      </c>
      <c r="AI71" s="13">
        <v>59.661071630901297</v>
      </c>
      <c r="AJ71" s="173">
        <v>1.37076053073769</v>
      </c>
      <c r="AK71" s="13">
        <v>56.943788474216397</v>
      </c>
      <c r="AL71" s="173">
        <v>2.8353510544478802</v>
      </c>
      <c r="AM71" s="13">
        <v>59.982252331996797</v>
      </c>
      <c r="AN71" s="173">
        <v>1.5706388653424901</v>
      </c>
      <c r="AO71" s="13">
        <v>3.0384638577804002</v>
      </c>
      <c r="AP71" s="173">
        <v>3.2106126776152699</v>
      </c>
      <c r="AQ71" s="13">
        <v>68.929517505142002</v>
      </c>
      <c r="AR71" s="173">
        <v>1.33503401160187</v>
      </c>
      <c r="AS71" s="13">
        <v>73.184447803604499</v>
      </c>
      <c r="AT71" s="173">
        <v>2.4398410625786799</v>
      </c>
      <c r="AU71" s="13">
        <v>67.984275691258404</v>
      </c>
      <c r="AV71" s="173">
        <v>1.43876484060893</v>
      </c>
      <c r="AW71" s="13">
        <v>-5.2001721123460998</v>
      </c>
      <c r="AX71" s="173">
        <v>2.6261013155115802</v>
      </c>
      <c r="AY71" s="13">
        <v>-9.9968671606186597</v>
      </c>
      <c r="AZ71" s="173">
        <v>1.72985499796665</v>
      </c>
      <c r="BA71" s="13">
        <v>-7.1443298352174596</v>
      </c>
      <c r="BB71" s="173">
        <v>1.8460481239097899</v>
      </c>
      <c r="BC71" s="13">
        <v>-6.9352739084306201</v>
      </c>
      <c r="BD71" s="173">
        <v>2.0178827564794002</v>
      </c>
      <c r="BE71" s="13">
        <v>-6.9034036840935302</v>
      </c>
      <c r="BF71" s="173">
        <v>1.8077472212344401</v>
      </c>
      <c r="BG71" s="13">
        <v>-9.6982446236767998</v>
      </c>
      <c r="BH71" s="173">
        <v>1.8023193539475399</v>
      </c>
      <c r="BI71" s="13">
        <v>-5.88533291348429</v>
      </c>
      <c r="BJ71" s="173">
        <v>1.7734828225247401</v>
      </c>
      <c r="BK71" s="15"/>
      <c r="BL71" s="15"/>
      <c r="BM71" s="15"/>
      <c r="BN71" s="15"/>
      <c r="BO71" s="15"/>
      <c r="BP71" s="15"/>
      <c r="BQ71" s="15"/>
      <c r="BR71" s="15"/>
      <c r="BS71" s="15"/>
      <c r="BT71" s="15"/>
      <c r="BU71" s="15"/>
      <c r="BV71" s="16"/>
    </row>
    <row r="72" spans="1:74" ht="12.95" customHeight="1" x14ac:dyDescent="0.2">
      <c r="A72" s="2" t="s">
        <v>345</v>
      </c>
      <c r="B72" s="32">
        <v>1</v>
      </c>
      <c r="C72" s="13">
        <v>79.620420187707495</v>
      </c>
      <c r="D72" s="173">
        <v>0.79752658250931396</v>
      </c>
      <c r="E72" s="13">
        <v>81.989829034154994</v>
      </c>
      <c r="F72" s="173">
        <v>1.9522429063473401</v>
      </c>
      <c r="G72" s="13">
        <v>79.280454358705299</v>
      </c>
      <c r="H72" s="173">
        <v>0.80988529697485001</v>
      </c>
      <c r="I72" s="13">
        <v>-2.7093746754497499</v>
      </c>
      <c r="J72" s="173">
        <v>1.98701761028018</v>
      </c>
      <c r="K72" s="13">
        <v>56.127015385011603</v>
      </c>
      <c r="L72" s="173">
        <v>1.0395945970193601</v>
      </c>
      <c r="M72" s="13">
        <v>60.253801004896602</v>
      </c>
      <c r="N72" s="173">
        <v>2.54642889894098</v>
      </c>
      <c r="O72" s="13">
        <v>55.456548103198699</v>
      </c>
      <c r="P72" s="173">
        <v>1.0905867567031899</v>
      </c>
      <c r="Q72" s="13">
        <v>-4.7972529016978998</v>
      </c>
      <c r="R72" s="173">
        <v>2.71482730076292</v>
      </c>
      <c r="S72" s="13">
        <v>65.962034284649206</v>
      </c>
      <c r="T72" s="173">
        <v>0.90031016088409299</v>
      </c>
      <c r="U72" s="13">
        <v>62.629466979803503</v>
      </c>
      <c r="V72" s="173">
        <v>2.2723675125795202</v>
      </c>
      <c r="W72" s="13">
        <v>66.619940317514605</v>
      </c>
      <c r="X72" s="173">
        <v>0.94675607616081203</v>
      </c>
      <c r="Y72" s="13">
        <v>3.9904733377111699</v>
      </c>
      <c r="Z72" s="173">
        <v>2.3826046738204498</v>
      </c>
      <c r="AA72" s="13">
        <v>65.644778740303195</v>
      </c>
      <c r="AB72" s="173">
        <v>0.85997420553029702</v>
      </c>
      <c r="AC72" s="13">
        <v>67.361053759604303</v>
      </c>
      <c r="AD72" s="173">
        <v>2.2696567899967901</v>
      </c>
      <c r="AE72" s="13">
        <v>65.680741433027606</v>
      </c>
      <c r="AF72" s="173">
        <v>0.94951087800879097</v>
      </c>
      <c r="AG72" s="13">
        <v>-1.6803123265767099</v>
      </c>
      <c r="AH72" s="173">
        <v>2.4297979617002898</v>
      </c>
      <c r="AI72" s="13">
        <v>59.707089621666498</v>
      </c>
      <c r="AJ72" s="173">
        <v>0.92446400213346103</v>
      </c>
      <c r="AK72" s="13">
        <v>61.788331533270103</v>
      </c>
      <c r="AL72" s="173">
        <v>1.97211090002266</v>
      </c>
      <c r="AM72" s="13">
        <v>59.662057987118096</v>
      </c>
      <c r="AN72" s="173">
        <v>1.1152204695294501</v>
      </c>
      <c r="AO72" s="13">
        <v>-2.1262735461519799</v>
      </c>
      <c r="AP72" s="173">
        <v>2.4074722213967901</v>
      </c>
      <c r="AQ72" s="13">
        <v>76.077281515439694</v>
      </c>
      <c r="AR72" s="173">
        <v>0.871645320533318</v>
      </c>
      <c r="AS72" s="13">
        <v>79.394983727798603</v>
      </c>
      <c r="AT72" s="173">
        <v>1.63006916724622</v>
      </c>
      <c r="AU72" s="13">
        <v>75.500703017481996</v>
      </c>
      <c r="AV72" s="173">
        <v>1.0026785583394</v>
      </c>
      <c r="AW72" s="13">
        <v>-3.89428071031656</v>
      </c>
      <c r="AX72" s="173">
        <v>1.80755569152027</v>
      </c>
      <c r="AY72" s="13">
        <v>-2.42469967486866</v>
      </c>
      <c r="AZ72" s="173">
        <v>1.1153865730161601</v>
      </c>
      <c r="BA72" s="13">
        <v>-3.1840782111278898</v>
      </c>
      <c r="BB72" s="173">
        <v>1.34680136152904</v>
      </c>
      <c r="BC72" s="13">
        <v>-7.2162788881520301</v>
      </c>
      <c r="BD72" s="173">
        <v>1.2201100303135399</v>
      </c>
      <c r="BE72" s="13">
        <v>-4.5896896744363396</v>
      </c>
      <c r="BF72" s="173">
        <v>1.20543204566948</v>
      </c>
      <c r="BG72" s="13">
        <v>-8.1148633224623605</v>
      </c>
      <c r="BH72" s="173">
        <v>1.30188362564885</v>
      </c>
      <c r="BI72" s="13">
        <v>-2.59742942091881</v>
      </c>
      <c r="BJ72" s="173">
        <v>1.2003470556735101</v>
      </c>
      <c r="BK72" s="15"/>
      <c r="BL72" s="15"/>
      <c r="BM72" s="15"/>
      <c r="BN72" s="15"/>
      <c r="BO72" s="15"/>
      <c r="BP72" s="15"/>
      <c r="BQ72" s="15"/>
      <c r="BR72" s="15"/>
      <c r="BS72" s="15"/>
      <c r="BT72" s="15"/>
      <c r="BU72" s="15"/>
      <c r="BV72" s="16"/>
    </row>
    <row r="73" spans="1:74" ht="12.95" customHeight="1" x14ac:dyDescent="0.2">
      <c r="A73" s="17" t="s">
        <v>347</v>
      </c>
      <c r="B73" s="32">
        <v>1</v>
      </c>
      <c r="C73" s="13">
        <v>68.324777644609398</v>
      </c>
      <c r="D73" s="173">
        <v>1.30970859670166</v>
      </c>
      <c r="E73" s="13">
        <v>68.623742566876103</v>
      </c>
      <c r="F73" s="173">
        <v>3.7575036385688998</v>
      </c>
      <c r="G73" s="13">
        <v>68.297713569698303</v>
      </c>
      <c r="H73" s="173">
        <v>1.3565591645409401</v>
      </c>
      <c r="I73" s="13">
        <v>-0.32602899717778699</v>
      </c>
      <c r="J73" s="173">
        <v>3.8524442053743</v>
      </c>
      <c r="K73" s="13">
        <v>49.1013258367771</v>
      </c>
      <c r="L73" s="173">
        <v>1.3829409264110699</v>
      </c>
      <c r="M73" s="13">
        <v>59.799652384134099</v>
      </c>
      <c r="N73" s="173">
        <v>3.5724660828654198</v>
      </c>
      <c r="O73" s="13">
        <v>47.388017238662698</v>
      </c>
      <c r="P73" s="173">
        <v>1.54212354121252</v>
      </c>
      <c r="Q73" s="13">
        <v>-12.411635145471299</v>
      </c>
      <c r="R73" s="173">
        <v>3.86953736554422</v>
      </c>
      <c r="S73" s="13">
        <v>50.030476492997401</v>
      </c>
      <c r="T73" s="173">
        <v>1.38845731266516</v>
      </c>
      <c r="U73" s="13">
        <v>46.333172203243002</v>
      </c>
      <c r="V73" s="173">
        <v>3.65383681970695</v>
      </c>
      <c r="W73" s="13">
        <v>50.804502693258001</v>
      </c>
      <c r="X73" s="173">
        <v>1.3908918428463799</v>
      </c>
      <c r="Y73" s="13">
        <v>4.47133049001497</v>
      </c>
      <c r="Z73" s="173">
        <v>3.7142749124049601</v>
      </c>
      <c r="AA73" s="13">
        <v>51.236459684821902</v>
      </c>
      <c r="AB73" s="173">
        <v>1.3759039834777</v>
      </c>
      <c r="AC73" s="13">
        <v>51.261021503223503</v>
      </c>
      <c r="AD73" s="173">
        <v>3.8236763684963799</v>
      </c>
      <c r="AE73" s="13">
        <v>51.558447711211002</v>
      </c>
      <c r="AF73" s="173">
        <v>1.4387455279191499</v>
      </c>
      <c r="AG73" s="13">
        <v>0.297426207987527</v>
      </c>
      <c r="AH73" s="173">
        <v>4.0030237054784097</v>
      </c>
      <c r="AI73" s="13">
        <v>31.105218823094301</v>
      </c>
      <c r="AJ73" s="173">
        <v>1.20932322174787</v>
      </c>
      <c r="AK73" s="13">
        <v>31.577744355000299</v>
      </c>
      <c r="AL73" s="173">
        <v>2.95390011752208</v>
      </c>
      <c r="AM73" s="13">
        <v>31.4407577729054</v>
      </c>
      <c r="AN73" s="173">
        <v>1.3174483420238601</v>
      </c>
      <c r="AO73" s="13">
        <v>-0.136986582094906</v>
      </c>
      <c r="AP73" s="173">
        <v>3.05540176443193</v>
      </c>
      <c r="AQ73" s="13">
        <v>64.0959857974496</v>
      </c>
      <c r="AR73" s="173">
        <v>1.33056744201444</v>
      </c>
      <c r="AS73" s="13">
        <v>68.522340930621695</v>
      </c>
      <c r="AT73" s="173">
        <v>3.1303019584120402</v>
      </c>
      <c r="AU73" s="13">
        <v>63.329862326118899</v>
      </c>
      <c r="AV73" s="173">
        <v>1.45799991713388</v>
      </c>
      <c r="AW73" s="13">
        <v>-5.19247860450281</v>
      </c>
      <c r="AX73" s="173">
        <v>3.2619718674932199</v>
      </c>
      <c r="AY73" s="13">
        <v>-6.0775406744351104</v>
      </c>
      <c r="AZ73" s="173">
        <v>1.7438091533548401</v>
      </c>
      <c r="BA73" s="13">
        <v>1.13718232974961</v>
      </c>
      <c r="BB73" s="173">
        <v>1.89749475345106</v>
      </c>
      <c r="BC73" s="13">
        <v>-16.096730153021799</v>
      </c>
      <c r="BD73" s="173">
        <v>1.77663437729131</v>
      </c>
      <c r="BE73" s="13">
        <v>-9.4685709307602401</v>
      </c>
      <c r="BF73" s="173">
        <v>1.8298394327288601</v>
      </c>
      <c r="BG73" s="13">
        <v>-13.7979037607621</v>
      </c>
      <c r="BH73" s="173">
        <v>1.76062196091052</v>
      </c>
      <c r="BI73" s="13">
        <v>-4.7097215786080504</v>
      </c>
      <c r="BJ73" s="173">
        <v>1.81021146506043</v>
      </c>
      <c r="BK73" s="15"/>
      <c r="BL73" s="15"/>
      <c r="BM73" s="15"/>
      <c r="BN73" s="15"/>
      <c r="BO73" s="15"/>
      <c r="BP73" s="15"/>
      <c r="BQ73" s="15"/>
      <c r="BR73" s="15"/>
      <c r="BS73" s="15"/>
      <c r="BT73" s="15"/>
      <c r="BU73" s="15"/>
      <c r="BV73" s="16"/>
    </row>
    <row r="74" spans="1:74" ht="12.95" customHeight="1" x14ac:dyDescent="0.2">
      <c r="A74" s="2" t="s">
        <v>348</v>
      </c>
      <c r="B74" s="32">
        <v>1</v>
      </c>
      <c r="C74" s="13">
        <v>88.168896365017304</v>
      </c>
      <c r="D74" s="173">
        <v>1.00046313620592</v>
      </c>
      <c r="E74" s="13">
        <v>93.037849488874798</v>
      </c>
      <c r="F74" s="173">
        <v>2.0671892499301898</v>
      </c>
      <c r="G74" s="13">
        <v>87.233413593105894</v>
      </c>
      <c r="H74" s="173">
        <v>1.0534328648848901</v>
      </c>
      <c r="I74" s="13">
        <v>-5.8044358957689299</v>
      </c>
      <c r="J74" s="173">
        <v>2.1707851142310699</v>
      </c>
      <c r="K74" s="13">
        <v>82.304543295394396</v>
      </c>
      <c r="L74" s="173">
        <v>1.4309475106971401</v>
      </c>
      <c r="M74" s="13">
        <v>80.100096894715193</v>
      </c>
      <c r="N74" s="173">
        <v>3.1919843678905599</v>
      </c>
      <c r="O74" s="13">
        <v>82.556909008999</v>
      </c>
      <c r="P74" s="173">
        <v>1.5209143113561701</v>
      </c>
      <c r="Q74" s="13">
        <v>2.4568121142838799</v>
      </c>
      <c r="R74" s="173">
        <v>3.31573081858143</v>
      </c>
      <c r="S74" s="13">
        <v>80.533312006163101</v>
      </c>
      <c r="T74" s="173">
        <v>1.2560854367559</v>
      </c>
      <c r="U74" s="13">
        <v>81.903751982473594</v>
      </c>
      <c r="V74" s="173">
        <v>3.1880459353551802</v>
      </c>
      <c r="W74" s="13">
        <v>79.7545109000434</v>
      </c>
      <c r="X74" s="173">
        <v>1.3387736426110299</v>
      </c>
      <c r="Y74" s="13">
        <v>-2.1492410824301502</v>
      </c>
      <c r="Z74" s="173">
        <v>3.3322290152335698</v>
      </c>
      <c r="AA74" s="13">
        <v>83.182622250761696</v>
      </c>
      <c r="AB74" s="173">
        <v>1.31002001864998</v>
      </c>
      <c r="AC74" s="13">
        <v>86.994558592730897</v>
      </c>
      <c r="AD74" s="173">
        <v>2.36128131169249</v>
      </c>
      <c r="AE74" s="13">
        <v>82.5013958440951</v>
      </c>
      <c r="AF74" s="173">
        <v>1.46914681071338</v>
      </c>
      <c r="AG74" s="13">
        <v>-4.4931627486357302</v>
      </c>
      <c r="AH74" s="173">
        <v>2.6704871318402801</v>
      </c>
      <c r="AI74" s="13">
        <v>72.129852319520097</v>
      </c>
      <c r="AJ74" s="173">
        <v>1.4842282013246799</v>
      </c>
      <c r="AK74" s="13">
        <v>71.2959442569299</v>
      </c>
      <c r="AL74" s="173">
        <v>3.9955737626097099</v>
      </c>
      <c r="AM74" s="13">
        <v>71.894112309413003</v>
      </c>
      <c r="AN74" s="173">
        <v>1.5346791448214401</v>
      </c>
      <c r="AO74" s="13">
        <v>0.598168052483118</v>
      </c>
      <c r="AP74" s="173">
        <v>4.1541035565112203</v>
      </c>
      <c r="AQ74" s="13">
        <v>87.793878879964296</v>
      </c>
      <c r="AR74" s="173">
        <v>1.1537215784670001</v>
      </c>
      <c r="AS74" s="13">
        <v>89.982344246592007</v>
      </c>
      <c r="AT74" s="173">
        <v>2.0130785307392101</v>
      </c>
      <c r="AU74" s="13">
        <v>87.619760943930103</v>
      </c>
      <c r="AV74" s="173">
        <v>1.1697451780080801</v>
      </c>
      <c r="AW74" s="13">
        <v>-2.3625833026618501</v>
      </c>
      <c r="AX74" s="173">
        <v>1.9330565405661699</v>
      </c>
      <c r="AY74" s="13">
        <v>-2.8900905163799302</v>
      </c>
      <c r="AZ74" s="173">
        <v>1.27719368030606</v>
      </c>
      <c r="BA74" s="13">
        <v>6.5194551899070596</v>
      </c>
      <c r="BB74" s="173">
        <v>1.86104157935273</v>
      </c>
      <c r="BC74" s="13">
        <v>3.4756365028130198</v>
      </c>
      <c r="BD74" s="173">
        <v>1.7144209877757399</v>
      </c>
      <c r="BE74" s="13">
        <v>0.85646738971193803</v>
      </c>
      <c r="BF74" s="173">
        <v>1.6843138629888501</v>
      </c>
      <c r="BG74" s="13">
        <v>-0.71057695360165996</v>
      </c>
      <c r="BH74" s="173">
        <v>1.92718792176346</v>
      </c>
      <c r="BI74" s="13">
        <v>-0.95936642621744295</v>
      </c>
      <c r="BJ74" s="173">
        <v>1.42051606021615</v>
      </c>
      <c r="BK74" s="15"/>
      <c r="BL74" s="15"/>
      <c r="BM74" s="15"/>
      <c r="BN74" s="15"/>
      <c r="BO74" s="15"/>
      <c r="BP74" s="15"/>
      <c r="BQ74" s="15"/>
      <c r="BR74" s="15"/>
      <c r="BS74" s="15"/>
      <c r="BT74" s="15"/>
      <c r="BU74" s="15"/>
      <c r="BV74" s="16"/>
    </row>
    <row r="75" spans="1:74" ht="12.95" customHeight="1" x14ac:dyDescent="0.2">
      <c r="A75" s="2" t="s">
        <v>359</v>
      </c>
      <c r="B75" s="32">
        <v>1</v>
      </c>
      <c r="C75" s="13">
        <v>60.363360449497598</v>
      </c>
      <c r="D75" s="173">
        <v>1.5893562151737599</v>
      </c>
      <c r="E75" s="13">
        <v>69.562579910262002</v>
      </c>
      <c r="F75" s="173">
        <v>3.7765412063071202</v>
      </c>
      <c r="G75" s="13">
        <v>59.4395494946342</v>
      </c>
      <c r="H75" s="173">
        <v>1.6578189457293699</v>
      </c>
      <c r="I75" s="13">
        <v>-10.1230304156279</v>
      </c>
      <c r="J75" s="173">
        <v>3.89654124232709</v>
      </c>
      <c r="K75" s="13">
        <v>29.736855579522601</v>
      </c>
      <c r="L75" s="173">
        <v>1.4300827697612499</v>
      </c>
      <c r="M75" s="13">
        <v>33.041049708127098</v>
      </c>
      <c r="N75" s="173">
        <v>4.7056872594695198</v>
      </c>
      <c r="O75" s="13">
        <v>28.879962336195</v>
      </c>
      <c r="P75" s="173">
        <v>1.49107403452774</v>
      </c>
      <c r="Q75" s="13">
        <v>-4.1610873719321297</v>
      </c>
      <c r="R75" s="173">
        <v>4.9602327546843998</v>
      </c>
      <c r="S75" s="13">
        <v>41.059447899029799</v>
      </c>
      <c r="T75" s="173">
        <v>1.5354870444832001</v>
      </c>
      <c r="U75" s="13">
        <v>21.8302989417876</v>
      </c>
      <c r="V75" s="173">
        <v>3.4751809421508502</v>
      </c>
      <c r="W75" s="13">
        <v>43.683789873691197</v>
      </c>
      <c r="X75" s="173">
        <v>1.6222246887760201</v>
      </c>
      <c r="Y75" s="13">
        <v>21.8534909319036</v>
      </c>
      <c r="Z75" s="173">
        <v>3.7572347492571199</v>
      </c>
      <c r="AA75" s="13">
        <v>36.148819352056698</v>
      </c>
      <c r="AB75" s="173">
        <v>1.5614194417179901</v>
      </c>
      <c r="AC75" s="13">
        <v>29.2477632947773</v>
      </c>
      <c r="AD75" s="173">
        <v>4.3198094895801997</v>
      </c>
      <c r="AE75" s="13">
        <v>37.078460926356897</v>
      </c>
      <c r="AF75" s="173">
        <v>1.66085938688769</v>
      </c>
      <c r="AG75" s="13">
        <v>7.8306976315795804</v>
      </c>
      <c r="AH75" s="173">
        <v>4.5874831334966402</v>
      </c>
      <c r="AI75" s="13">
        <v>42.339285276311003</v>
      </c>
      <c r="AJ75" s="173">
        <v>1.7811521445294001</v>
      </c>
      <c r="AK75" s="13">
        <v>31.339294788137099</v>
      </c>
      <c r="AL75" s="173">
        <v>3.9828698402178202</v>
      </c>
      <c r="AM75" s="13">
        <v>43.679568971174298</v>
      </c>
      <c r="AN75" s="173">
        <v>1.8796684192753299</v>
      </c>
      <c r="AO75" s="13">
        <v>12.3402741830372</v>
      </c>
      <c r="AP75" s="173">
        <v>4.1753296815388596</v>
      </c>
      <c r="AQ75" s="13">
        <v>40.2459728460029</v>
      </c>
      <c r="AR75" s="173">
        <v>1.4388058455911199</v>
      </c>
      <c r="AS75" s="13">
        <v>35.746712511964098</v>
      </c>
      <c r="AT75" s="173">
        <v>4.9515252906875098</v>
      </c>
      <c r="AU75" s="13">
        <v>40.590670924039401</v>
      </c>
      <c r="AV75" s="173">
        <v>1.5191934936457201</v>
      </c>
      <c r="AW75" s="13">
        <v>4.8439584120753398</v>
      </c>
      <c r="AX75" s="173">
        <v>5.2434413370133299</v>
      </c>
      <c r="AY75" s="13">
        <v>-20.226977474612699</v>
      </c>
      <c r="AZ75" s="173">
        <v>1.88853172709998</v>
      </c>
      <c r="BA75" s="13">
        <v>-5.6815108981371303</v>
      </c>
      <c r="BB75" s="173">
        <v>1.96381977269994</v>
      </c>
      <c r="BC75" s="13">
        <v>4.3218766297474902</v>
      </c>
      <c r="BD75" s="173">
        <v>2.05154096887629</v>
      </c>
      <c r="BE75" s="13">
        <v>1.42562766514691</v>
      </c>
      <c r="BF75" s="173">
        <v>1.9794437892222601</v>
      </c>
      <c r="BG75" s="13">
        <v>-2.7943712210243801</v>
      </c>
      <c r="BH75" s="173">
        <v>2.2547183116559002</v>
      </c>
      <c r="BI75" s="13">
        <v>-10.4540411062597</v>
      </c>
      <c r="BJ75" s="173">
        <v>1.9908122531819299</v>
      </c>
      <c r="BK75" s="15"/>
      <c r="BL75" s="15"/>
      <c r="BM75" s="15"/>
      <c r="BN75" s="15"/>
      <c r="BO75" s="15"/>
      <c r="BP75" s="15"/>
      <c r="BQ75" s="15"/>
      <c r="BR75" s="15"/>
      <c r="BS75" s="15"/>
      <c r="BT75" s="15"/>
      <c r="BU75" s="15"/>
      <c r="BV75" s="16"/>
    </row>
    <row r="76" spans="1:74" ht="12.95" customHeight="1" x14ac:dyDescent="0.2">
      <c r="A76" s="2" t="s">
        <v>364</v>
      </c>
      <c r="B76" s="32">
        <v>1</v>
      </c>
      <c r="C76" s="13">
        <v>83.699729133024505</v>
      </c>
      <c r="D76" s="173">
        <v>0.88200057924295305</v>
      </c>
      <c r="E76" s="13">
        <v>87.840526717857301</v>
      </c>
      <c r="F76" s="173">
        <v>1.7513734953054401</v>
      </c>
      <c r="G76" s="13">
        <v>82.885781392140103</v>
      </c>
      <c r="H76" s="173">
        <v>1.0533454920588201</v>
      </c>
      <c r="I76" s="13">
        <v>-4.9547453257171403</v>
      </c>
      <c r="J76" s="173">
        <v>2.08636051108402</v>
      </c>
      <c r="K76" s="13">
        <v>62.020880195663501</v>
      </c>
      <c r="L76" s="173">
        <v>1.1516229279308301</v>
      </c>
      <c r="M76" s="13">
        <v>72.570336364645499</v>
      </c>
      <c r="N76" s="173">
        <v>2.3978020696200399</v>
      </c>
      <c r="O76" s="13">
        <v>59.811845231552503</v>
      </c>
      <c r="P76" s="173">
        <v>1.2295412848930001</v>
      </c>
      <c r="Q76" s="13">
        <v>-12.7584911330929</v>
      </c>
      <c r="R76" s="173">
        <v>2.5007369972851898</v>
      </c>
      <c r="S76" s="13">
        <v>43.178226764445398</v>
      </c>
      <c r="T76" s="173">
        <v>1.2864145442380499</v>
      </c>
      <c r="U76" s="13">
        <v>48.885511930471203</v>
      </c>
      <c r="V76" s="173">
        <v>2.7477058755464401</v>
      </c>
      <c r="W76" s="13">
        <v>41.501608951977303</v>
      </c>
      <c r="X76" s="173">
        <v>1.40922163379037</v>
      </c>
      <c r="Y76" s="13">
        <v>-7.3839029784939898</v>
      </c>
      <c r="Z76" s="173">
        <v>3.0603765281122501</v>
      </c>
      <c r="AA76" s="13">
        <v>54.8997562942888</v>
      </c>
      <c r="AB76" s="173">
        <v>1.2993291163429701</v>
      </c>
      <c r="AC76" s="13">
        <v>64.146760638608299</v>
      </c>
      <c r="AD76" s="173">
        <v>2.7493791902818998</v>
      </c>
      <c r="AE76" s="13">
        <v>52.456935694565097</v>
      </c>
      <c r="AF76" s="173">
        <v>1.3876605185928399</v>
      </c>
      <c r="AG76" s="13">
        <v>-11.689824944043201</v>
      </c>
      <c r="AH76" s="173">
        <v>2.9221336296308098</v>
      </c>
      <c r="AI76" s="13">
        <v>44.925590643093599</v>
      </c>
      <c r="AJ76" s="173">
        <v>1.1915678626244499</v>
      </c>
      <c r="AK76" s="13">
        <v>52.464307488924298</v>
      </c>
      <c r="AL76" s="173">
        <v>2.7163511644488798</v>
      </c>
      <c r="AM76" s="13">
        <v>42.844461601486401</v>
      </c>
      <c r="AN76" s="173">
        <v>1.23769020115304</v>
      </c>
      <c r="AO76" s="13">
        <v>-9.6198458874378705</v>
      </c>
      <c r="AP76" s="173">
        <v>2.9210338791758899</v>
      </c>
      <c r="AQ76" s="13">
        <v>61.425573178640299</v>
      </c>
      <c r="AR76" s="173">
        <v>1.09441543214687</v>
      </c>
      <c r="AS76" s="13">
        <v>66.131432635912205</v>
      </c>
      <c r="AT76" s="173">
        <v>2.5080490469956702</v>
      </c>
      <c r="AU76" s="13">
        <v>60.287281736561098</v>
      </c>
      <c r="AV76" s="173">
        <v>1.23031468323757</v>
      </c>
      <c r="AW76" s="13">
        <v>-5.84415089935111</v>
      </c>
      <c r="AX76" s="173">
        <v>2.6857177722337799</v>
      </c>
      <c r="AY76" s="13">
        <v>-6.1241369474820102</v>
      </c>
      <c r="AZ76" s="173">
        <v>1.1273137721050801</v>
      </c>
      <c r="BA76" s="13">
        <v>11.0973250423524</v>
      </c>
      <c r="BB76" s="173">
        <v>1.64535130215436</v>
      </c>
      <c r="BC76" s="13">
        <v>8.0634674296104496</v>
      </c>
      <c r="BD76" s="173">
        <v>1.7762852304880801</v>
      </c>
      <c r="BE76" s="13">
        <v>8.5775326391369795</v>
      </c>
      <c r="BF76" s="173">
        <v>1.7362860774093201</v>
      </c>
      <c r="BG76" s="13">
        <v>1.7579250037168901</v>
      </c>
      <c r="BH76" s="173">
        <v>1.6925505567853001</v>
      </c>
      <c r="BI76" s="13">
        <v>4.9218942236399403</v>
      </c>
      <c r="BJ76" s="173">
        <v>1.7567054491884</v>
      </c>
      <c r="BK76" s="15"/>
      <c r="BL76" s="15"/>
      <c r="BM76" s="15"/>
      <c r="BN76" s="15"/>
      <c r="BO76" s="15"/>
      <c r="BP76" s="15"/>
      <c r="BQ76" s="15"/>
      <c r="BR76" s="15"/>
      <c r="BS76" s="15"/>
      <c r="BT76" s="15"/>
      <c r="BU76" s="15"/>
      <c r="BV76" s="16"/>
    </row>
    <row r="77" spans="1:74" ht="12.95" customHeight="1" x14ac:dyDescent="0.2">
      <c r="A77" s="2" t="s">
        <v>366</v>
      </c>
      <c r="B77" s="32">
        <v>1</v>
      </c>
      <c r="C77" s="13">
        <v>85.328061421953805</v>
      </c>
      <c r="D77" s="173">
        <v>0.88509040762541402</v>
      </c>
      <c r="E77" s="13">
        <v>78.210670918118595</v>
      </c>
      <c r="F77" s="173">
        <v>3.5940400598824001</v>
      </c>
      <c r="G77" s="13">
        <v>86.637576818877207</v>
      </c>
      <c r="H77" s="173">
        <v>0.97735640512338395</v>
      </c>
      <c r="I77" s="13">
        <v>8.4269059007585803</v>
      </c>
      <c r="J77" s="173">
        <v>3.8131950307642999</v>
      </c>
      <c r="K77" s="13">
        <v>66.436515426685801</v>
      </c>
      <c r="L77" s="173">
        <v>1.4171312147838899</v>
      </c>
      <c r="M77" s="13">
        <v>60.996102765828802</v>
      </c>
      <c r="N77" s="173">
        <v>4.0416586619071104</v>
      </c>
      <c r="O77" s="13">
        <v>67.373053288813907</v>
      </c>
      <c r="P77" s="173">
        <v>1.49923179830265</v>
      </c>
      <c r="Q77" s="13">
        <v>6.3769505229851404</v>
      </c>
      <c r="R77" s="173">
        <v>4.1064033829809103</v>
      </c>
      <c r="S77" s="13">
        <v>79.050236571076596</v>
      </c>
      <c r="T77" s="173">
        <v>1.0302948036191799</v>
      </c>
      <c r="U77" s="13">
        <v>80.340830721255998</v>
      </c>
      <c r="V77" s="173">
        <v>2.5012029302746601</v>
      </c>
      <c r="W77" s="13">
        <v>78.616020253785294</v>
      </c>
      <c r="X77" s="173">
        <v>1.09489813695244</v>
      </c>
      <c r="Y77" s="13">
        <v>-1.7248104674706899</v>
      </c>
      <c r="Z77" s="173">
        <v>2.6977486439832199</v>
      </c>
      <c r="AA77" s="13">
        <v>60.998926486050003</v>
      </c>
      <c r="AB77" s="173">
        <v>1.24296418183651</v>
      </c>
      <c r="AC77" s="13">
        <v>48.840468982051902</v>
      </c>
      <c r="AD77" s="173">
        <v>4.2290398087432202</v>
      </c>
      <c r="AE77" s="13">
        <v>62.769434727526303</v>
      </c>
      <c r="AF77" s="173">
        <v>1.39602939645376</v>
      </c>
      <c r="AG77" s="13">
        <v>13.9289657454744</v>
      </c>
      <c r="AH77" s="173">
        <v>4.5993000116557203</v>
      </c>
      <c r="AI77" s="13">
        <v>75.499135005487204</v>
      </c>
      <c r="AJ77" s="173">
        <v>1.05972207841177</v>
      </c>
      <c r="AK77" s="13">
        <v>75.034406221667197</v>
      </c>
      <c r="AL77" s="173">
        <v>2.9910728982249601</v>
      </c>
      <c r="AM77" s="13">
        <v>75.423815635729795</v>
      </c>
      <c r="AN77" s="173">
        <v>1.1502920954679099</v>
      </c>
      <c r="AO77" s="13">
        <v>0.38940941406261198</v>
      </c>
      <c r="AP77" s="173">
        <v>3.1524650484692902</v>
      </c>
      <c r="AQ77" s="13">
        <v>73.331001983534804</v>
      </c>
      <c r="AR77" s="173">
        <v>1.11140264546961</v>
      </c>
      <c r="AS77" s="13">
        <v>61.441619513673899</v>
      </c>
      <c r="AT77" s="173">
        <v>4.1301010949497101</v>
      </c>
      <c r="AU77" s="13">
        <v>75.292100933948106</v>
      </c>
      <c r="AV77" s="173">
        <v>1.24450072769052</v>
      </c>
      <c r="AW77" s="13">
        <v>13.8504814202742</v>
      </c>
      <c r="AX77" s="173">
        <v>4.5098638590119302</v>
      </c>
      <c r="AY77" s="13">
        <v>-8.7413603808101108</v>
      </c>
      <c r="AZ77" s="173">
        <v>1.0359021794918</v>
      </c>
      <c r="BA77" s="13">
        <v>-0.84120637720314995</v>
      </c>
      <c r="BB77" s="173">
        <v>1.8660325590211899</v>
      </c>
      <c r="BC77" s="13">
        <v>19.630067891713001</v>
      </c>
      <c r="BD77" s="173">
        <v>1.6536568960503299</v>
      </c>
      <c r="BE77" s="13">
        <v>0.90711446073620305</v>
      </c>
      <c r="BF77" s="173">
        <v>1.7561754884251299</v>
      </c>
      <c r="BG77" s="13">
        <v>13.039049479598701</v>
      </c>
      <c r="BH77" s="173">
        <v>1.6460078108665499</v>
      </c>
      <c r="BI77" s="13">
        <v>-4.3929259528158298</v>
      </c>
      <c r="BJ77" s="173">
        <v>1.5063149563070899</v>
      </c>
      <c r="BK77" s="15"/>
      <c r="BL77" s="15"/>
      <c r="BM77" s="15"/>
      <c r="BN77" s="15"/>
      <c r="BO77" s="15"/>
      <c r="BP77" s="15"/>
      <c r="BQ77" s="15"/>
      <c r="BR77" s="15"/>
      <c r="BS77" s="15"/>
      <c r="BT77" s="15"/>
      <c r="BU77" s="15"/>
      <c r="BV77" s="16"/>
    </row>
    <row r="78" spans="1:74" ht="12.95" customHeight="1" x14ac:dyDescent="0.2">
      <c r="A78" s="2" t="s">
        <v>372</v>
      </c>
      <c r="B78" s="32">
        <v>1</v>
      </c>
      <c r="C78" s="13">
        <v>80.664446123944302</v>
      </c>
      <c r="D78" s="173">
        <v>1.2957804381265501</v>
      </c>
      <c r="E78" s="13">
        <v>74.671817130981395</v>
      </c>
      <c r="F78" s="173">
        <v>3.0712862234019198</v>
      </c>
      <c r="G78" s="13">
        <v>81.877569053471305</v>
      </c>
      <c r="H78" s="173">
        <v>1.2447093271251299</v>
      </c>
      <c r="I78" s="13">
        <v>7.2057519224898403</v>
      </c>
      <c r="J78" s="173">
        <v>2.96994917883295</v>
      </c>
      <c r="K78" s="13">
        <v>78.891982513393401</v>
      </c>
      <c r="L78" s="173">
        <v>1.34271219185193</v>
      </c>
      <c r="M78" s="13">
        <v>81.189040413809806</v>
      </c>
      <c r="N78" s="173">
        <v>2.65362502049862</v>
      </c>
      <c r="O78" s="13">
        <v>78.203803648088098</v>
      </c>
      <c r="P78" s="173">
        <v>1.3549993363545001</v>
      </c>
      <c r="Q78" s="13">
        <v>-2.98523676572171</v>
      </c>
      <c r="R78" s="173">
        <v>2.6198867660469198</v>
      </c>
      <c r="S78" s="13">
        <v>60.623861076164097</v>
      </c>
      <c r="T78" s="173">
        <v>1.4640779660492</v>
      </c>
      <c r="U78" s="13">
        <v>52.199814827267197</v>
      </c>
      <c r="V78" s="173">
        <v>2.80173292328793</v>
      </c>
      <c r="W78" s="13">
        <v>62.659056774002401</v>
      </c>
      <c r="X78" s="173">
        <v>1.62007911926766</v>
      </c>
      <c r="Y78" s="13">
        <v>10.459241946735199</v>
      </c>
      <c r="Z78" s="173">
        <v>3.0231691451578899</v>
      </c>
      <c r="AA78" s="13">
        <v>54.854926504102899</v>
      </c>
      <c r="AB78" s="173">
        <v>1.51741681260842</v>
      </c>
      <c r="AC78" s="13">
        <v>47.207817098951203</v>
      </c>
      <c r="AD78" s="173">
        <v>3.02283314788653</v>
      </c>
      <c r="AE78" s="13">
        <v>56.506146993939801</v>
      </c>
      <c r="AF78" s="173">
        <v>1.6586162194084</v>
      </c>
      <c r="AG78" s="13">
        <v>9.29832989498858</v>
      </c>
      <c r="AH78" s="173">
        <v>3.1402583334012699</v>
      </c>
      <c r="AI78" s="13">
        <v>64.560513696185396</v>
      </c>
      <c r="AJ78" s="173">
        <v>1.57857601500603</v>
      </c>
      <c r="AK78" s="13">
        <v>52.739668250308199</v>
      </c>
      <c r="AL78" s="173">
        <v>2.8195536482133301</v>
      </c>
      <c r="AM78" s="13">
        <v>67.237080993036997</v>
      </c>
      <c r="AN78" s="173">
        <v>1.7104609233366701</v>
      </c>
      <c r="AO78" s="13">
        <v>14.4974127427288</v>
      </c>
      <c r="AP78" s="173">
        <v>3.05277477523207</v>
      </c>
      <c r="AQ78" s="13">
        <v>58.085573610886001</v>
      </c>
      <c r="AR78" s="173">
        <v>1.7011887946592199</v>
      </c>
      <c r="AS78" s="13">
        <v>53.284887695317103</v>
      </c>
      <c r="AT78" s="173">
        <v>3.0792937808722298</v>
      </c>
      <c r="AU78" s="13">
        <v>58.942831482156997</v>
      </c>
      <c r="AV78" s="173">
        <v>2.0703050685811899</v>
      </c>
      <c r="AW78" s="13">
        <v>5.6579437868398799</v>
      </c>
      <c r="AX78" s="173">
        <v>3.6095426806677402</v>
      </c>
      <c r="AY78" s="13">
        <v>-7.9892862820767201</v>
      </c>
      <c r="AZ78" s="173">
        <v>1.41849734685828</v>
      </c>
      <c r="BA78" s="13">
        <v>-2.28091767800476</v>
      </c>
      <c r="BB78" s="173">
        <v>1.5293800637047701</v>
      </c>
      <c r="BC78" s="13">
        <v>-1.9829474713492301</v>
      </c>
      <c r="BD78" s="173">
        <v>1.73599745116177</v>
      </c>
      <c r="BE78" s="13">
        <v>-3.4623628817163499</v>
      </c>
      <c r="BF78" s="173">
        <v>1.8962955790815099</v>
      </c>
      <c r="BG78" s="13">
        <v>-4.1839103724489499</v>
      </c>
      <c r="BH78" s="173">
        <v>1.8253794676670501</v>
      </c>
      <c r="BI78" s="13">
        <v>-7.96016045216302</v>
      </c>
      <c r="BJ78" s="173">
        <v>1.89462779542878</v>
      </c>
      <c r="BK78" s="15"/>
      <c r="BL78" s="15"/>
      <c r="BM78" s="15"/>
      <c r="BN78" s="15"/>
      <c r="BO78" s="15"/>
      <c r="BP78" s="15"/>
      <c r="BQ78" s="15"/>
      <c r="BR78" s="15"/>
      <c r="BS78" s="15"/>
      <c r="BT78" s="15"/>
      <c r="BU78" s="15"/>
      <c r="BV78" s="16"/>
    </row>
    <row r="79" spans="1:74" ht="12.95" customHeight="1" x14ac:dyDescent="0.2">
      <c r="A79" s="2" t="s">
        <v>377</v>
      </c>
      <c r="B79" s="32">
        <v>1</v>
      </c>
      <c r="C79" s="13">
        <v>95.477112571116805</v>
      </c>
      <c r="D79" s="173">
        <v>0.49309441501958101</v>
      </c>
      <c r="E79" s="13">
        <v>97.765389021236302</v>
      </c>
      <c r="F79" s="173">
        <v>2.4605904687184901</v>
      </c>
      <c r="G79" s="13">
        <v>95.655520769987305</v>
      </c>
      <c r="H79" s="173">
        <v>0.53419244555220702</v>
      </c>
      <c r="I79" s="13">
        <v>-2.1098682512489702</v>
      </c>
      <c r="J79" s="173">
        <v>2.54976185397163</v>
      </c>
      <c r="K79" s="13">
        <v>92.565579819632802</v>
      </c>
      <c r="L79" s="173">
        <v>0.75378500795480596</v>
      </c>
      <c r="M79" s="13">
        <v>95.784985666992398</v>
      </c>
      <c r="N79" s="173">
        <v>1.8140884481350401</v>
      </c>
      <c r="O79" s="13">
        <v>92.754761432872002</v>
      </c>
      <c r="P79" s="173">
        <v>0.82447409187556597</v>
      </c>
      <c r="Q79" s="13">
        <v>-3.03022423412034</v>
      </c>
      <c r="R79" s="173">
        <v>2.0460377156898901</v>
      </c>
      <c r="S79" s="13">
        <v>88.993507835336899</v>
      </c>
      <c r="T79" s="173">
        <v>0.800248448747095</v>
      </c>
      <c r="U79" s="13">
        <v>88.299304411353106</v>
      </c>
      <c r="V79" s="173">
        <v>4.6326603150099599</v>
      </c>
      <c r="W79" s="13">
        <v>89.318981513087294</v>
      </c>
      <c r="X79" s="173">
        <v>0.826599739671115</v>
      </c>
      <c r="Y79" s="13">
        <v>1.0196771017341699</v>
      </c>
      <c r="Z79" s="173">
        <v>4.6602969445695699</v>
      </c>
      <c r="AA79" s="13">
        <v>92.718729897281307</v>
      </c>
      <c r="AB79" s="173">
        <v>0.54197012621394003</v>
      </c>
      <c r="AC79" s="13">
        <v>96.660508598763002</v>
      </c>
      <c r="AD79" s="173">
        <v>1.56902870858897</v>
      </c>
      <c r="AE79" s="13">
        <v>92.906047295177402</v>
      </c>
      <c r="AF79" s="173">
        <v>0.58221335473109304</v>
      </c>
      <c r="AG79" s="13">
        <v>-3.7544613035855399</v>
      </c>
      <c r="AH79" s="173">
        <v>1.6734391227030201</v>
      </c>
      <c r="AI79" s="13">
        <v>92.846669379019502</v>
      </c>
      <c r="AJ79" s="173">
        <v>0.67984838666225</v>
      </c>
      <c r="AK79" s="13">
        <v>90.739759248042901</v>
      </c>
      <c r="AL79" s="173">
        <v>3.1114615146580702</v>
      </c>
      <c r="AM79" s="13">
        <v>93.341691141088603</v>
      </c>
      <c r="AN79" s="173">
        <v>0.68170876525325697</v>
      </c>
      <c r="AO79" s="13">
        <v>2.60193189304576</v>
      </c>
      <c r="AP79" s="173">
        <v>3.14712265758248</v>
      </c>
      <c r="AQ79" s="13">
        <v>92.404703421315403</v>
      </c>
      <c r="AR79" s="173">
        <v>0.61252544044030299</v>
      </c>
      <c r="AS79" s="13">
        <v>93.227074620064201</v>
      </c>
      <c r="AT79" s="173">
        <v>2.3809409404516102</v>
      </c>
      <c r="AU79" s="13">
        <v>92.906388384286402</v>
      </c>
      <c r="AV79" s="173">
        <v>0.63879232171562506</v>
      </c>
      <c r="AW79" s="13">
        <v>-0.32068623577779898</v>
      </c>
      <c r="AX79" s="173">
        <v>2.4333220235151098</v>
      </c>
      <c r="AY79" s="13">
        <v>3.8214230710437398E-2</v>
      </c>
      <c r="AZ79" s="173">
        <v>0.80775051116340302</v>
      </c>
      <c r="BA79" s="13">
        <v>1.4378395680940801</v>
      </c>
      <c r="BB79" s="173">
        <v>1.0438105578869701</v>
      </c>
      <c r="BC79" s="13">
        <v>0.77792935520585604</v>
      </c>
      <c r="BD79" s="173">
        <v>1.1621429400439101</v>
      </c>
      <c r="BE79" s="13">
        <v>1.9925557209078</v>
      </c>
      <c r="BF79" s="173">
        <v>0.85519884227530396</v>
      </c>
      <c r="BG79" s="13">
        <v>0.80864998749436301</v>
      </c>
      <c r="BH79" s="173">
        <v>0.96077991142051999</v>
      </c>
      <c r="BI79" s="13">
        <v>0.41427345225753198</v>
      </c>
      <c r="BJ79" s="173">
        <v>0.975655808592507</v>
      </c>
      <c r="BK79" s="15"/>
      <c r="BL79" s="15"/>
      <c r="BM79" s="15"/>
      <c r="BN79" s="15"/>
      <c r="BO79" s="15"/>
      <c r="BP79" s="15"/>
      <c r="BQ79" s="15"/>
      <c r="BR79" s="15"/>
      <c r="BS79" s="15"/>
      <c r="BT79" s="15"/>
      <c r="BU79" s="15"/>
      <c r="BV79" s="16"/>
    </row>
    <row r="80" spans="1:74" ht="12.95" customHeight="1" x14ac:dyDescent="0.2">
      <c r="A80" s="2" t="s">
        <v>382</v>
      </c>
      <c r="B80" s="32">
        <v>1</v>
      </c>
      <c r="C80" s="13">
        <v>85.489903478169794</v>
      </c>
      <c r="D80" s="173">
        <v>0.70928965447204295</v>
      </c>
      <c r="E80" s="13">
        <v>88.003345282898906</v>
      </c>
      <c r="F80" s="173">
        <v>2.3820684572486401</v>
      </c>
      <c r="G80" s="13">
        <v>85.3247533098464</v>
      </c>
      <c r="H80" s="173">
        <v>0.71716567803197195</v>
      </c>
      <c r="I80" s="13">
        <v>-2.6785919730525301</v>
      </c>
      <c r="J80" s="173">
        <v>2.4704620308764298</v>
      </c>
      <c r="K80" s="13">
        <v>37.944605163428903</v>
      </c>
      <c r="L80" s="173">
        <v>1.0726505560887101</v>
      </c>
      <c r="M80" s="13">
        <v>37.882379659114903</v>
      </c>
      <c r="N80" s="173">
        <v>3.5953899672122702</v>
      </c>
      <c r="O80" s="13">
        <v>37.803746281230602</v>
      </c>
      <c r="P80" s="173">
        <v>1.16518806289665</v>
      </c>
      <c r="Q80" s="13">
        <v>-7.8633377884301595E-2</v>
      </c>
      <c r="R80" s="173">
        <v>3.7097890198979502</v>
      </c>
      <c r="S80" s="13">
        <v>37.991204072138999</v>
      </c>
      <c r="T80" s="173">
        <v>1.0280725911203299</v>
      </c>
      <c r="U80" s="13">
        <v>34.841109526455</v>
      </c>
      <c r="V80" s="173">
        <v>2.9977071654813998</v>
      </c>
      <c r="W80" s="13">
        <v>38.395898335164901</v>
      </c>
      <c r="X80" s="173">
        <v>1.09065789434261</v>
      </c>
      <c r="Y80" s="13">
        <v>3.5547888087099202</v>
      </c>
      <c r="Z80" s="173">
        <v>3.0788023010034702</v>
      </c>
      <c r="AA80" s="13">
        <v>43.518924451115801</v>
      </c>
      <c r="AB80" s="173">
        <v>1.0365063620566499</v>
      </c>
      <c r="AC80" s="13">
        <v>40.535495540832699</v>
      </c>
      <c r="AD80" s="173">
        <v>3.5190125281113001</v>
      </c>
      <c r="AE80" s="13">
        <v>43.872303594110903</v>
      </c>
      <c r="AF80" s="173">
        <v>1.0403215518694</v>
      </c>
      <c r="AG80" s="13">
        <v>3.3368080532782001</v>
      </c>
      <c r="AH80" s="173">
        <v>3.4793537118383799</v>
      </c>
      <c r="AI80" s="13">
        <v>37.555299614162401</v>
      </c>
      <c r="AJ80" s="173">
        <v>1.0285620880944899</v>
      </c>
      <c r="AK80" s="13">
        <v>34.568767947350999</v>
      </c>
      <c r="AL80" s="173">
        <v>3.6082238536957201</v>
      </c>
      <c r="AM80" s="13">
        <v>38.213274376756701</v>
      </c>
      <c r="AN80" s="173">
        <v>1.06578526318773</v>
      </c>
      <c r="AO80" s="13">
        <v>3.6445064294056801</v>
      </c>
      <c r="AP80" s="173">
        <v>3.6226115988251202</v>
      </c>
      <c r="AQ80" s="13">
        <v>64.548362241787501</v>
      </c>
      <c r="AR80" s="173">
        <v>1.0636200515907099</v>
      </c>
      <c r="AS80" s="13">
        <v>63.212739900316997</v>
      </c>
      <c r="AT80" s="173">
        <v>3.1237972084407102</v>
      </c>
      <c r="AU80" s="13">
        <v>64.720410725975</v>
      </c>
      <c r="AV80" s="173">
        <v>1.03650411534794</v>
      </c>
      <c r="AW80" s="13">
        <v>1.507670825658</v>
      </c>
      <c r="AX80" s="173">
        <v>2.9709153760603999</v>
      </c>
      <c r="AY80" s="13">
        <v>-3.22889805027134</v>
      </c>
      <c r="AZ80" s="173">
        <v>1.0494759913946901</v>
      </c>
      <c r="BA80" s="13">
        <v>1.17210305150048</v>
      </c>
      <c r="BB80" s="173">
        <v>1.8979405423129601</v>
      </c>
      <c r="BC80" s="13">
        <v>9.5811776590800495</v>
      </c>
      <c r="BD80" s="173">
        <v>1.60744149715607</v>
      </c>
      <c r="BE80" s="13">
        <v>3.3265470893255197E-2</v>
      </c>
      <c r="BF80" s="173">
        <v>1.7488816766064199</v>
      </c>
      <c r="BG80" s="13">
        <v>3.0981701809197499</v>
      </c>
      <c r="BH80" s="173">
        <v>1.6854005752207</v>
      </c>
      <c r="BI80" s="13">
        <v>-4.7715536402308798</v>
      </c>
      <c r="BJ80" s="173">
        <v>1.75677917041809</v>
      </c>
      <c r="BK80" s="15"/>
      <c r="BL80" s="15"/>
      <c r="BM80" s="15"/>
      <c r="BN80" s="15"/>
      <c r="BO80" s="15"/>
      <c r="BP80" s="15"/>
      <c r="BQ80" s="15"/>
      <c r="BR80" s="15"/>
      <c r="BS80" s="15"/>
      <c r="BT80" s="15"/>
      <c r="BU80" s="15"/>
      <c r="BV80" s="16"/>
    </row>
    <row r="81" spans="1:74" ht="12.95" customHeight="1" x14ac:dyDescent="0.2">
      <c r="A81" s="2" t="s">
        <v>384</v>
      </c>
      <c r="B81" s="32">
        <v>1</v>
      </c>
      <c r="C81" s="13">
        <v>60.994741046420202</v>
      </c>
      <c r="D81" s="173">
        <v>1.13641743267946</v>
      </c>
      <c r="E81" s="13">
        <v>68.128358735989593</v>
      </c>
      <c r="F81" s="173">
        <v>4.2285648154180704</v>
      </c>
      <c r="G81" s="13">
        <v>60.755419627657197</v>
      </c>
      <c r="H81" s="173">
        <v>1.1778766823848601</v>
      </c>
      <c r="I81" s="13">
        <v>-7.3729391083323499</v>
      </c>
      <c r="J81" s="173">
        <v>4.2307145345751698</v>
      </c>
      <c r="K81" s="13">
        <v>45.330416036549998</v>
      </c>
      <c r="L81" s="173">
        <v>1.1562232512084301</v>
      </c>
      <c r="M81" s="13">
        <v>49.562804694404498</v>
      </c>
      <c r="N81" s="173">
        <v>4.4208464028193202</v>
      </c>
      <c r="O81" s="13">
        <v>45.094105938574302</v>
      </c>
      <c r="P81" s="173">
        <v>1.2089201507209</v>
      </c>
      <c r="Q81" s="13">
        <v>-4.46869875583024</v>
      </c>
      <c r="R81" s="173">
        <v>4.6802546071475097</v>
      </c>
      <c r="S81" s="13">
        <v>50.857587190756</v>
      </c>
      <c r="T81" s="173">
        <v>1.0512476229954</v>
      </c>
      <c r="U81" s="13">
        <v>56.917715878969503</v>
      </c>
      <c r="V81" s="173">
        <v>4.2127985586348</v>
      </c>
      <c r="W81" s="13">
        <v>50.7814208442785</v>
      </c>
      <c r="X81" s="173">
        <v>1.10430310136389</v>
      </c>
      <c r="Y81" s="13">
        <v>-6.1362950346910701</v>
      </c>
      <c r="Z81" s="173">
        <v>4.3113313231843202</v>
      </c>
      <c r="AA81" s="13">
        <v>42.150259838343899</v>
      </c>
      <c r="AB81" s="173">
        <v>0.98714478880551104</v>
      </c>
      <c r="AC81" s="13">
        <v>40.225974723719197</v>
      </c>
      <c r="AD81" s="173">
        <v>4.1906658865889597</v>
      </c>
      <c r="AE81" s="13">
        <v>42.1779676341136</v>
      </c>
      <c r="AF81" s="173">
        <v>1.0592859651235</v>
      </c>
      <c r="AG81" s="13">
        <v>1.95199291039442</v>
      </c>
      <c r="AH81" s="173">
        <v>4.3347682819907698</v>
      </c>
      <c r="AI81" s="13">
        <v>46.628426491333698</v>
      </c>
      <c r="AJ81" s="173">
        <v>0.98439151589310003</v>
      </c>
      <c r="AK81" s="13">
        <v>47.776041147472803</v>
      </c>
      <c r="AL81" s="173">
        <v>4.28854492883855</v>
      </c>
      <c r="AM81" s="13">
        <v>46.574810556194599</v>
      </c>
      <c r="AN81" s="173">
        <v>1.08347087946928</v>
      </c>
      <c r="AO81" s="13">
        <v>-1.2012305912781001</v>
      </c>
      <c r="AP81" s="173">
        <v>4.5111750794361498</v>
      </c>
      <c r="AQ81" s="13">
        <v>61.615376447126202</v>
      </c>
      <c r="AR81" s="173">
        <v>0.96708966691545495</v>
      </c>
      <c r="AS81" s="13">
        <v>63.787517021132601</v>
      </c>
      <c r="AT81" s="173">
        <v>3.9115678252788699</v>
      </c>
      <c r="AU81" s="13">
        <v>61.414139475110296</v>
      </c>
      <c r="AV81" s="173">
        <v>1.07271157224146</v>
      </c>
      <c r="AW81" s="13">
        <v>-2.3733775460222799</v>
      </c>
      <c r="AX81" s="173">
        <v>4.1869321305243297</v>
      </c>
      <c r="AY81" s="13">
        <v>-7.6458476028421902</v>
      </c>
      <c r="AZ81" s="173">
        <v>1.3459832974691901</v>
      </c>
      <c r="BA81" s="13">
        <v>6.2002075204796201</v>
      </c>
      <c r="BB81" s="173">
        <v>1.5140018144593399</v>
      </c>
      <c r="BC81" s="13">
        <v>11.280881465163301</v>
      </c>
      <c r="BD81" s="173">
        <v>1.3897637583757001</v>
      </c>
      <c r="BE81" s="13">
        <v>2.3793784920562602</v>
      </c>
      <c r="BF81" s="173">
        <v>1.29647082577406</v>
      </c>
      <c r="BG81" s="13">
        <v>5.6509566434881</v>
      </c>
      <c r="BH81" s="173">
        <v>1.2906303911635799</v>
      </c>
      <c r="BI81" s="13">
        <v>5.1494006970869997</v>
      </c>
      <c r="BJ81" s="173">
        <v>1.20864287266145</v>
      </c>
      <c r="BK81" s="15"/>
      <c r="BL81" s="15"/>
      <c r="BM81" s="15"/>
      <c r="BN81" s="15"/>
      <c r="BO81" s="15"/>
      <c r="BP81" s="15"/>
      <c r="BQ81" s="15"/>
      <c r="BR81" s="15"/>
      <c r="BS81" s="15"/>
      <c r="BT81" s="15"/>
      <c r="BU81" s="15"/>
      <c r="BV81" s="16"/>
    </row>
    <row r="82" spans="1:74" ht="12.95" customHeight="1" x14ac:dyDescent="0.2">
      <c r="A82" s="2" t="s">
        <v>386</v>
      </c>
      <c r="B82" s="32">
        <v>1</v>
      </c>
      <c r="C82" s="13">
        <v>87.089733270314397</v>
      </c>
      <c r="D82" s="173">
        <v>0.81607444410673502</v>
      </c>
      <c r="E82" s="13">
        <v>87.833396339313794</v>
      </c>
      <c r="F82" s="173">
        <v>3.2224772928069898</v>
      </c>
      <c r="G82" s="13">
        <v>87.1894999368551</v>
      </c>
      <c r="H82" s="173">
        <v>0.87985026922062104</v>
      </c>
      <c r="I82" s="13">
        <v>-0.64389640245872204</v>
      </c>
      <c r="J82" s="173">
        <v>3.37448318489459</v>
      </c>
      <c r="K82" s="13">
        <v>85.480071413923596</v>
      </c>
      <c r="L82" s="173">
        <v>0.78591701470468001</v>
      </c>
      <c r="M82" s="13">
        <v>80.634135240724802</v>
      </c>
      <c r="N82" s="173">
        <v>3.2179948087601802</v>
      </c>
      <c r="O82" s="13">
        <v>85.875342419952503</v>
      </c>
      <c r="P82" s="173">
        <v>0.84183957465401904</v>
      </c>
      <c r="Q82" s="13">
        <v>5.2412071792276604</v>
      </c>
      <c r="R82" s="173">
        <v>3.3415823998365801</v>
      </c>
      <c r="S82" s="13">
        <v>76.144835859252197</v>
      </c>
      <c r="T82" s="173">
        <v>1.1796204071804099</v>
      </c>
      <c r="U82" s="13">
        <v>73.1006692276964</v>
      </c>
      <c r="V82" s="173">
        <v>3.7950028793375101</v>
      </c>
      <c r="W82" s="13">
        <v>76.469822256648598</v>
      </c>
      <c r="X82" s="173">
        <v>1.2119809825010599</v>
      </c>
      <c r="Y82" s="13">
        <v>3.3691530289522702</v>
      </c>
      <c r="Z82" s="173">
        <v>3.8192668356313</v>
      </c>
      <c r="AA82" s="13">
        <v>66.920718415480593</v>
      </c>
      <c r="AB82" s="173">
        <v>1.37869167844006</v>
      </c>
      <c r="AC82" s="13">
        <v>60.9536459783533</v>
      </c>
      <c r="AD82" s="173">
        <v>3.7096864656414499</v>
      </c>
      <c r="AE82" s="13">
        <v>67.317879021045101</v>
      </c>
      <c r="AF82" s="173">
        <v>1.39192826193526</v>
      </c>
      <c r="AG82" s="13">
        <v>6.3642330426917901</v>
      </c>
      <c r="AH82" s="173">
        <v>3.6370005251827302</v>
      </c>
      <c r="AI82" s="13">
        <v>69.045822813084598</v>
      </c>
      <c r="AJ82" s="173">
        <v>1.10574738861613</v>
      </c>
      <c r="AK82" s="13">
        <v>70.257228019932498</v>
      </c>
      <c r="AL82" s="173">
        <v>3.86919782366158</v>
      </c>
      <c r="AM82" s="13">
        <v>69.009804251111902</v>
      </c>
      <c r="AN82" s="173">
        <v>1.12615877470106</v>
      </c>
      <c r="AO82" s="13">
        <v>-1.2474237688206</v>
      </c>
      <c r="AP82" s="173">
        <v>3.91517216696601</v>
      </c>
      <c r="AQ82" s="13">
        <v>75.058988992318007</v>
      </c>
      <c r="AR82" s="173">
        <v>1.1104388667499701</v>
      </c>
      <c r="AS82" s="13">
        <v>73.491312010638694</v>
      </c>
      <c r="AT82" s="173">
        <v>3.8855576897518098</v>
      </c>
      <c r="AU82" s="13">
        <v>75.252587504899196</v>
      </c>
      <c r="AV82" s="173">
        <v>1.1121114283089699</v>
      </c>
      <c r="AW82" s="13">
        <v>1.76127549426056</v>
      </c>
      <c r="AX82" s="173">
        <v>3.8856507617518599</v>
      </c>
      <c r="AY82" s="13">
        <v>0.49403489399772099</v>
      </c>
      <c r="AZ82" s="173">
        <v>1.06204341336126</v>
      </c>
      <c r="BA82" s="13">
        <v>-0.34769513196138702</v>
      </c>
      <c r="BB82" s="173">
        <v>1.03493486387888</v>
      </c>
      <c r="BC82" s="13">
        <v>2.6322835972894998</v>
      </c>
      <c r="BD82" s="173">
        <v>1.43716091748496</v>
      </c>
      <c r="BE82" s="13">
        <v>9.6062772653269193E-2</v>
      </c>
      <c r="BF82" s="173">
        <v>1.67741671298271</v>
      </c>
      <c r="BG82" s="13">
        <v>-5.7369097199256203E-2</v>
      </c>
      <c r="BH82" s="173">
        <v>1.4607790944938499</v>
      </c>
      <c r="BI82" s="13">
        <v>1.6180312977111</v>
      </c>
      <c r="BJ82" s="173">
        <v>1.5144660078055801</v>
      </c>
      <c r="BK82" s="15"/>
      <c r="BL82" s="15"/>
      <c r="BM82" s="15"/>
      <c r="BN82" s="15"/>
      <c r="BO82" s="15"/>
      <c r="BP82" s="15"/>
      <c r="BQ82" s="15"/>
      <c r="BR82" s="15"/>
      <c r="BS82" s="15"/>
      <c r="BT82" s="15"/>
      <c r="BU82" s="15"/>
      <c r="BV82" s="16"/>
    </row>
    <row r="83" spans="1:74" ht="12.95" customHeight="1" x14ac:dyDescent="0.2">
      <c r="A83" s="2" t="s">
        <v>387</v>
      </c>
      <c r="B83" s="32">
        <v>1</v>
      </c>
      <c r="C83" s="13">
        <v>94.598279342950306</v>
      </c>
      <c r="D83" s="173">
        <v>0.66340062000194</v>
      </c>
      <c r="E83" s="13">
        <v>90.230277560463705</v>
      </c>
      <c r="F83" s="173">
        <v>2.0007687138929899</v>
      </c>
      <c r="G83" s="13">
        <v>95.342084270468206</v>
      </c>
      <c r="H83" s="173">
        <v>0.72106934372500697</v>
      </c>
      <c r="I83" s="13">
        <v>5.1118067100045304</v>
      </c>
      <c r="J83" s="173">
        <v>2.1321016209525898</v>
      </c>
      <c r="K83" s="13">
        <v>91.757233041544495</v>
      </c>
      <c r="L83" s="173">
        <v>0.73245495035491404</v>
      </c>
      <c r="M83" s="13">
        <v>89.688303211931697</v>
      </c>
      <c r="N83" s="173">
        <v>1.9274692705690699</v>
      </c>
      <c r="O83" s="13">
        <v>92.048002539449797</v>
      </c>
      <c r="P83" s="173">
        <v>0.79598692800289805</v>
      </c>
      <c r="Q83" s="13">
        <v>2.35969932751807</v>
      </c>
      <c r="R83" s="173">
        <v>2.0633077856392399</v>
      </c>
      <c r="S83" s="13">
        <v>88.641853513007504</v>
      </c>
      <c r="T83" s="173">
        <v>0.87232236022154896</v>
      </c>
      <c r="U83" s="13">
        <v>83.390040230978101</v>
      </c>
      <c r="V83" s="173">
        <v>2.2112708533600798</v>
      </c>
      <c r="W83" s="13">
        <v>89.407263283759704</v>
      </c>
      <c r="X83" s="173">
        <v>0.80431884184066105</v>
      </c>
      <c r="Y83" s="13">
        <v>6.0172230527816497</v>
      </c>
      <c r="Z83" s="173">
        <v>2.0742531013748802</v>
      </c>
      <c r="AA83" s="13">
        <v>91.334908955908205</v>
      </c>
      <c r="AB83" s="173">
        <v>0.81176113395668703</v>
      </c>
      <c r="AC83" s="13">
        <v>88.618348406397203</v>
      </c>
      <c r="AD83" s="173">
        <v>1.7545935926761</v>
      </c>
      <c r="AE83" s="13">
        <v>91.708371786734503</v>
      </c>
      <c r="AF83" s="173">
        <v>0.84848671210050497</v>
      </c>
      <c r="AG83" s="13">
        <v>3.0900233803372599</v>
      </c>
      <c r="AH83" s="173">
        <v>1.78119621453807</v>
      </c>
      <c r="AI83" s="13">
        <v>91.751101677074402</v>
      </c>
      <c r="AJ83" s="173">
        <v>0.760011426061175</v>
      </c>
      <c r="AK83" s="13">
        <v>89.547785684404204</v>
      </c>
      <c r="AL83" s="173">
        <v>1.8513593184170301</v>
      </c>
      <c r="AM83" s="13">
        <v>92.0054975014246</v>
      </c>
      <c r="AN83" s="173">
        <v>0.83631016907676303</v>
      </c>
      <c r="AO83" s="13">
        <v>2.45771181702038</v>
      </c>
      <c r="AP83" s="173">
        <v>1.98440377151692</v>
      </c>
      <c r="AQ83" s="13">
        <v>95.258460294494299</v>
      </c>
      <c r="AR83" s="173">
        <v>0.64727800852471795</v>
      </c>
      <c r="AS83" s="13">
        <v>94.1754719540276</v>
      </c>
      <c r="AT83" s="173">
        <v>1.4861145775295901</v>
      </c>
      <c r="AU83" s="13">
        <v>95.421319712511504</v>
      </c>
      <c r="AV83" s="173">
        <v>0.70681120464585101</v>
      </c>
      <c r="AW83" s="13">
        <v>1.2458477584838901</v>
      </c>
      <c r="AX83" s="173">
        <v>1.5918648283810399</v>
      </c>
      <c r="AY83" s="13">
        <v>-9.2891262469208896E-2</v>
      </c>
      <c r="AZ83" s="173">
        <v>0.99572510906141598</v>
      </c>
      <c r="BA83" s="13">
        <v>-0.98319510615743899</v>
      </c>
      <c r="BB83" s="173">
        <v>1.02097675729013</v>
      </c>
      <c r="BC83" s="13">
        <v>-1.00095645438034</v>
      </c>
      <c r="BD83" s="173">
        <v>1.239212100484</v>
      </c>
      <c r="BE83" s="13">
        <v>-1.55754582675993</v>
      </c>
      <c r="BF83" s="173">
        <v>1.0200791709727399</v>
      </c>
      <c r="BG83" s="13">
        <v>-0.883783818534425</v>
      </c>
      <c r="BH83" s="173">
        <v>0.98395406520573403</v>
      </c>
      <c r="BI83" s="13">
        <v>-4.31607714859297E-2</v>
      </c>
      <c r="BJ83" s="173">
        <v>0.86577071507265702</v>
      </c>
      <c r="BK83" s="15"/>
      <c r="BL83" s="15"/>
      <c r="BM83" s="15"/>
      <c r="BN83" s="15"/>
      <c r="BO83" s="15"/>
      <c r="BP83" s="15"/>
      <c r="BQ83" s="15"/>
      <c r="BR83" s="15"/>
      <c r="BS83" s="15"/>
      <c r="BT83" s="15"/>
      <c r="BU83" s="15"/>
      <c r="BV83" s="16"/>
    </row>
    <row r="84" spans="1:74" ht="12.95" customHeight="1" x14ac:dyDescent="0.2">
      <c r="A84" s="33" t="s">
        <v>398</v>
      </c>
      <c r="B84" s="34">
        <v>1</v>
      </c>
      <c r="C84" s="46">
        <v>80.361197604834402</v>
      </c>
      <c r="D84" s="177">
        <v>0.29257828832775001</v>
      </c>
      <c r="E84" s="46">
        <v>82.218138029446294</v>
      </c>
      <c r="F84" s="177">
        <v>0.83758375003591701</v>
      </c>
      <c r="G84" s="46">
        <v>80.237466493539699</v>
      </c>
      <c r="H84" s="177">
        <v>0.307140180054086</v>
      </c>
      <c r="I84" s="46">
        <v>-1.9806715359065299</v>
      </c>
      <c r="J84" s="177">
        <v>0.86799233295983302</v>
      </c>
      <c r="K84" s="46">
        <v>64.640852728083601</v>
      </c>
      <c r="L84" s="177">
        <v>0.33954589967883397</v>
      </c>
      <c r="M84" s="46">
        <v>66.295631310327195</v>
      </c>
      <c r="N84" s="177">
        <v>0.92962962087326495</v>
      </c>
      <c r="O84" s="46">
        <v>64.257370228222001</v>
      </c>
      <c r="P84" s="177">
        <v>0.36414337109692102</v>
      </c>
      <c r="Q84" s="46">
        <v>-2.0382610821051701</v>
      </c>
      <c r="R84" s="177">
        <v>0.97837530725576305</v>
      </c>
      <c r="S84" s="46">
        <v>64.593851234507198</v>
      </c>
      <c r="T84" s="177">
        <v>0.34638567628024802</v>
      </c>
      <c r="U84" s="46">
        <v>61.953338982826402</v>
      </c>
      <c r="V84" s="177">
        <v>0.93240177825632398</v>
      </c>
      <c r="W84" s="46">
        <v>64.978156548359095</v>
      </c>
      <c r="X84" s="177">
        <v>0.36834903148078502</v>
      </c>
      <c r="Y84" s="46">
        <v>3.02481756553279</v>
      </c>
      <c r="Z84" s="177">
        <v>0.96523090114710297</v>
      </c>
      <c r="AA84" s="46">
        <v>62.232693267679402</v>
      </c>
      <c r="AB84" s="177">
        <v>0.34406855069181402</v>
      </c>
      <c r="AC84" s="46">
        <v>60.2617039984789</v>
      </c>
      <c r="AD84" s="177">
        <v>0.91781047574140195</v>
      </c>
      <c r="AE84" s="46">
        <v>62.461082535735699</v>
      </c>
      <c r="AF84" s="177">
        <v>0.36957353052693898</v>
      </c>
      <c r="AG84" s="46">
        <v>2.1993785372568402</v>
      </c>
      <c r="AH84" s="177">
        <v>0.96182220805223695</v>
      </c>
      <c r="AI84" s="46">
        <v>63.05415484732</v>
      </c>
      <c r="AJ84" s="177">
        <v>0.34794292953723199</v>
      </c>
      <c r="AK84" s="46">
        <v>61.207943588387998</v>
      </c>
      <c r="AL84" s="177">
        <v>0.94104542646851097</v>
      </c>
      <c r="AM84" s="46">
        <v>63.3223689713776</v>
      </c>
      <c r="AN84" s="177">
        <v>0.37381223555961601</v>
      </c>
      <c r="AO84" s="46">
        <v>2.11442538298961</v>
      </c>
      <c r="AP84" s="177">
        <v>0.990330497037337</v>
      </c>
      <c r="AQ84" s="46">
        <v>71.231224243054299</v>
      </c>
      <c r="AR84" s="177">
        <v>0.32664224146266801</v>
      </c>
      <c r="AS84" s="46">
        <v>70.588378636753504</v>
      </c>
      <c r="AT84" s="177">
        <v>0.90539885222743399</v>
      </c>
      <c r="AU84" s="46">
        <v>71.327705877679904</v>
      </c>
      <c r="AV84" s="177">
        <v>0.35813716534665102</v>
      </c>
      <c r="AW84" s="46">
        <v>0.73932724092634505</v>
      </c>
      <c r="AX84" s="177">
        <v>0.95700963315522503</v>
      </c>
      <c r="AY84" s="46">
        <v>-5.3254750391721304</v>
      </c>
      <c r="AZ84" s="177">
        <v>0.38492408846222098</v>
      </c>
      <c r="BA84" s="46">
        <v>0.14995674566287101</v>
      </c>
      <c r="BB84" s="177">
        <v>0.46003918046759401</v>
      </c>
      <c r="BC84" s="46">
        <v>1.7026705271026701</v>
      </c>
      <c r="BD84" s="177">
        <v>0.42821403230275001</v>
      </c>
      <c r="BE84" s="46">
        <v>-0.72871743683562895</v>
      </c>
      <c r="BF84" s="177">
        <v>0.44728760519864402</v>
      </c>
      <c r="BG84" s="46">
        <v>-1.3521306177357</v>
      </c>
      <c r="BH84" s="177">
        <v>0.434033665854615</v>
      </c>
      <c r="BI84" s="46">
        <v>-2.25431441029852</v>
      </c>
      <c r="BJ84" s="177">
        <v>0.42014043625034497</v>
      </c>
      <c r="BK84" s="15"/>
      <c r="BL84" s="15"/>
      <c r="BM84" s="15"/>
      <c r="BN84" s="15"/>
      <c r="BO84" s="15"/>
      <c r="BP84" s="15"/>
      <c r="BQ84" s="15"/>
      <c r="BR84" s="15"/>
      <c r="BS84" s="15"/>
      <c r="BT84" s="15"/>
      <c r="BU84" s="15"/>
      <c r="BV84" s="16"/>
    </row>
    <row r="85" spans="1:74" ht="12.95" customHeight="1" x14ac:dyDescent="0.2">
      <c r="A85" s="2" t="s">
        <v>106</v>
      </c>
      <c r="B85" s="32">
        <v>1</v>
      </c>
      <c r="C85" s="13">
        <v>87.285155527447301</v>
      </c>
      <c r="D85" s="173">
        <v>1.1322638238712699</v>
      </c>
      <c r="E85" s="13">
        <v>89.809661502745598</v>
      </c>
      <c r="F85" s="173">
        <v>2.0492433159850698</v>
      </c>
      <c r="G85" s="13">
        <v>86.921281083356504</v>
      </c>
      <c r="H85" s="173">
        <v>1.16870274454189</v>
      </c>
      <c r="I85" s="13">
        <v>-2.8883804193890699</v>
      </c>
      <c r="J85" s="173">
        <v>2.0034994046774099</v>
      </c>
      <c r="K85" s="13">
        <v>60.8958426211382</v>
      </c>
      <c r="L85" s="173">
        <v>1.5170828211434699</v>
      </c>
      <c r="M85" s="13">
        <v>60.519863704226999</v>
      </c>
      <c r="N85" s="173">
        <v>3.6628994658243399</v>
      </c>
      <c r="O85" s="13">
        <v>61.070445094395403</v>
      </c>
      <c r="P85" s="173">
        <v>1.5369788110514699</v>
      </c>
      <c r="Q85" s="13">
        <v>0.55058139016845997</v>
      </c>
      <c r="R85" s="173">
        <v>3.76038167988894</v>
      </c>
      <c r="S85" s="13">
        <v>76.825038736219994</v>
      </c>
      <c r="T85" s="173">
        <v>1.2429138979009</v>
      </c>
      <c r="U85" s="13">
        <v>72.182678457800293</v>
      </c>
      <c r="V85" s="173">
        <v>2.9194373595566399</v>
      </c>
      <c r="W85" s="13">
        <v>77.672367243384102</v>
      </c>
      <c r="X85" s="173">
        <v>1.30954405095193</v>
      </c>
      <c r="Y85" s="13">
        <v>5.4896887855838097</v>
      </c>
      <c r="Z85" s="173">
        <v>3.08918618491971</v>
      </c>
      <c r="AA85" s="13">
        <v>75.516259575663298</v>
      </c>
      <c r="AB85" s="173">
        <v>1.2748950456445001</v>
      </c>
      <c r="AC85" s="13">
        <v>76.774417772230606</v>
      </c>
      <c r="AD85" s="173">
        <v>2.8887474613101398</v>
      </c>
      <c r="AE85" s="13">
        <v>75.619773401378495</v>
      </c>
      <c r="AF85" s="173">
        <v>1.3624794213581599</v>
      </c>
      <c r="AG85" s="13">
        <v>-1.1546443708521099</v>
      </c>
      <c r="AH85" s="173">
        <v>3.0044127528215698</v>
      </c>
      <c r="AI85" s="13">
        <v>79.248189653105996</v>
      </c>
      <c r="AJ85" s="173">
        <v>1.2055167392410999</v>
      </c>
      <c r="AK85" s="13">
        <v>79.475988428945499</v>
      </c>
      <c r="AL85" s="173">
        <v>2.1057984480135099</v>
      </c>
      <c r="AM85" s="13">
        <v>79.453452084931499</v>
      </c>
      <c r="AN85" s="173">
        <v>1.44266200279518</v>
      </c>
      <c r="AO85" s="13">
        <v>-2.2536344013971601E-2</v>
      </c>
      <c r="AP85" s="173">
        <v>2.68057811931974</v>
      </c>
      <c r="AQ85" s="13">
        <v>84.233243597652603</v>
      </c>
      <c r="AR85" s="173">
        <v>1.18241004182645</v>
      </c>
      <c r="AS85" s="13">
        <v>85.782412763394504</v>
      </c>
      <c r="AT85" s="173">
        <v>2.1187677339621001</v>
      </c>
      <c r="AU85" s="13">
        <v>83.993890790614003</v>
      </c>
      <c r="AV85" s="173">
        <v>1.33968596558443</v>
      </c>
      <c r="AW85" s="13">
        <v>-1.78852197278044</v>
      </c>
      <c r="AX85" s="173">
        <v>2.3757361927736498</v>
      </c>
      <c r="AY85" s="13">
        <v>0.355223617345374</v>
      </c>
      <c r="AZ85" s="173">
        <v>1.4901364640982599</v>
      </c>
      <c r="BA85" s="13">
        <v>-5.6980508948847897</v>
      </c>
      <c r="BB85" s="173">
        <v>1.9099280382574599</v>
      </c>
      <c r="BC85" s="13">
        <v>-0.87112124121882994</v>
      </c>
      <c r="BD85" s="173">
        <v>1.6739127152048501</v>
      </c>
      <c r="BE85" s="13">
        <v>-0.83775909971151896</v>
      </c>
      <c r="BF85" s="173">
        <v>1.6876238818503699</v>
      </c>
      <c r="BG85" s="13">
        <v>-3.24309616008343</v>
      </c>
      <c r="BH85" s="173">
        <v>1.64141680214742</v>
      </c>
      <c r="BI85" s="13">
        <v>-0.76283974002478805</v>
      </c>
      <c r="BJ85" s="173">
        <v>1.6105963346462</v>
      </c>
      <c r="BK85" s="15"/>
      <c r="BL85" s="15"/>
      <c r="BM85" s="15"/>
      <c r="BN85" s="15"/>
      <c r="BO85" s="15"/>
      <c r="BP85" s="15"/>
      <c r="BQ85" s="15"/>
      <c r="BR85" s="15"/>
      <c r="BS85" s="15"/>
      <c r="BT85" s="15"/>
      <c r="BU85" s="15"/>
      <c r="BV85" s="16"/>
    </row>
    <row r="86" spans="1:74" ht="12.95" customHeight="1" x14ac:dyDescent="0.2">
      <c r="A86" s="2" t="s">
        <v>395</v>
      </c>
      <c r="B86" s="32">
        <v>1</v>
      </c>
      <c r="C86" s="13">
        <v>76.339993696983399</v>
      </c>
      <c r="D86" s="173">
        <v>1.87991556111358</v>
      </c>
      <c r="E86" s="13">
        <v>79.507176128172304</v>
      </c>
      <c r="F86" s="173">
        <v>3.0454028576319199</v>
      </c>
      <c r="G86" s="13">
        <v>75.390903886643599</v>
      </c>
      <c r="H86" s="173">
        <v>2.1760385919919898</v>
      </c>
      <c r="I86" s="13">
        <v>-4.1162722415287503</v>
      </c>
      <c r="J86" s="173">
        <v>3.4605385131744502</v>
      </c>
      <c r="K86" s="13">
        <v>74.575964315522398</v>
      </c>
      <c r="L86" s="173">
        <v>1.78686923022551</v>
      </c>
      <c r="M86" s="13">
        <v>80.835562211712897</v>
      </c>
      <c r="N86" s="173">
        <v>2.8173048530853202</v>
      </c>
      <c r="O86" s="13">
        <v>72.689867259192297</v>
      </c>
      <c r="P86" s="173">
        <v>2.2069431383356899</v>
      </c>
      <c r="Q86" s="13">
        <v>-8.1456949525205395</v>
      </c>
      <c r="R86" s="173">
        <v>3.6186593084732501</v>
      </c>
      <c r="S86" s="13">
        <v>83.005750481838405</v>
      </c>
      <c r="T86" s="173">
        <v>1.27653266758051</v>
      </c>
      <c r="U86" s="13">
        <v>87.630867540708394</v>
      </c>
      <c r="V86" s="173">
        <v>2.8282818340228899</v>
      </c>
      <c r="W86" s="13">
        <v>83.240608448428304</v>
      </c>
      <c r="X86" s="173">
        <v>1.49400730612738</v>
      </c>
      <c r="Y86" s="13">
        <v>-4.3902590922800897</v>
      </c>
      <c r="Z86" s="173">
        <v>3.0851617534221498</v>
      </c>
      <c r="AA86" s="13">
        <v>74.221136038091998</v>
      </c>
      <c r="AB86" s="173">
        <v>1.8634592691382399</v>
      </c>
      <c r="AC86" s="13">
        <v>71.142828499729205</v>
      </c>
      <c r="AD86" s="173">
        <v>3.7821979625075199</v>
      </c>
      <c r="AE86" s="13">
        <v>76.244990923463902</v>
      </c>
      <c r="AF86" s="173">
        <v>1.97562378001088</v>
      </c>
      <c r="AG86" s="13">
        <v>5.1021624237347298</v>
      </c>
      <c r="AH86" s="173">
        <v>4.0407717005360304</v>
      </c>
      <c r="AI86" s="13">
        <v>87.379945414974003</v>
      </c>
      <c r="AJ86" s="173">
        <v>1.4205911358019401</v>
      </c>
      <c r="AK86" s="13">
        <v>85.549662043105101</v>
      </c>
      <c r="AL86" s="173">
        <v>3.1427927309368302</v>
      </c>
      <c r="AM86" s="13">
        <v>87.804069795304798</v>
      </c>
      <c r="AN86" s="173">
        <v>1.63462940572877</v>
      </c>
      <c r="AO86" s="13">
        <v>2.2544077521996102</v>
      </c>
      <c r="AP86" s="173">
        <v>3.50414361986281</v>
      </c>
      <c r="AQ86" s="13">
        <v>76.379506822205499</v>
      </c>
      <c r="AR86" s="173">
        <v>2.0230800392973101</v>
      </c>
      <c r="AS86" s="13">
        <v>73.721009958203098</v>
      </c>
      <c r="AT86" s="173">
        <v>3.2538121211104101</v>
      </c>
      <c r="AU86" s="13">
        <v>76.923425033822198</v>
      </c>
      <c r="AV86" s="173">
        <v>2.2913184357791301</v>
      </c>
      <c r="AW86" s="13">
        <v>3.2024150756190699</v>
      </c>
      <c r="AX86" s="173">
        <v>3.5236745645215302</v>
      </c>
      <c r="AY86" s="13">
        <v>-8.2862733328804996</v>
      </c>
      <c r="AZ86" s="173">
        <v>2.43173694220929</v>
      </c>
      <c r="BA86" s="13">
        <v>7.1067795758415997</v>
      </c>
      <c r="BB86" s="173">
        <v>2.5985180666814598</v>
      </c>
      <c r="BC86" s="13">
        <v>9.2884004840109409</v>
      </c>
      <c r="BD86" s="173">
        <v>2.1678228423394299</v>
      </c>
      <c r="BE86" s="13">
        <v>1.98534627604782</v>
      </c>
      <c r="BF86" s="173">
        <v>2.5650766807201602</v>
      </c>
      <c r="BG86" s="13">
        <v>6.2868701128210898</v>
      </c>
      <c r="BH86" s="173">
        <v>1.9909996065139699</v>
      </c>
      <c r="BI86" s="13">
        <v>-4.3635296200861298</v>
      </c>
      <c r="BJ86" s="173">
        <v>2.4091713566558401</v>
      </c>
      <c r="BK86" s="15"/>
      <c r="BL86" s="15"/>
      <c r="BM86" s="15"/>
      <c r="BN86" s="15"/>
      <c r="BO86" s="15"/>
      <c r="BP86" s="15"/>
      <c r="BQ86" s="15"/>
      <c r="BR86" s="15"/>
      <c r="BS86" s="15"/>
      <c r="BT86" s="15"/>
      <c r="BU86" s="15"/>
      <c r="BV86" s="16"/>
    </row>
    <row r="87" spans="1:74" ht="12.95" customHeight="1" x14ac:dyDescent="0.2">
      <c r="A87" s="3" t="s">
        <v>396</v>
      </c>
      <c r="B87" s="36">
        <v>1</v>
      </c>
      <c r="C87" s="28">
        <v>70.351999329421901</v>
      </c>
      <c r="D87" s="178">
        <v>1.6734216741927701</v>
      </c>
      <c r="E87" s="28">
        <v>62.719261813976303</v>
      </c>
      <c r="F87" s="178">
        <v>4.4230281319929698</v>
      </c>
      <c r="G87" s="28">
        <v>72.055529563501395</v>
      </c>
      <c r="H87" s="178">
        <v>1.7295308408454</v>
      </c>
      <c r="I87" s="28">
        <v>9.3362677495250992</v>
      </c>
      <c r="J87" s="178">
        <v>4.5273451177168296</v>
      </c>
      <c r="K87" s="28">
        <v>61.350238075819298</v>
      </c>
      <c r="L87" s="178">
        <v>2.35449899564864</v>
      </c>
      <c r="M87" s="28">
        <v>49.8785480681492</v>
      </c>
      <c r="N87" s="178">
        <v>3.9081081882077702</v>
      </c>
      <c r="O87" s="28">
        <v>63.884188518150999</v>
      </c>
      <c r="P87" s="178">
        <v>2.52595774635369</v>
      </c>
      <c r="Q87" s="28">
        <v>14.005640450001801</v>
      </c>
      <c r="R87" s="178">
        <v>3.8679242547516401</v>
      </c>
      <c r="S87" s="28">
        <v>73.381373831954804</v>
      </c>
      <c r="T87" s="178">
        <v>1.8332310699779599</v>
      </c>
      <c r="U87" s="28">
        <v>70.968469664844207</v>
      </c>
      <c r="V87" s="178">
        <v>3.6108505539679498</v>
      </c>
      <c r="W87" s="28">
        <v>73.816351982206001</v>
      </c>
      <c r="X87" s="178">
        <v>1.9738228315995101</v>
      </c>
      <c r="Y87" s="28">
        <v>2.8478823173618402</v>
      </c>
      <c r="Z87" s="178">
        <v>3.8190271682100598</v>
      </c>
      <c r="AA87" s="28">
        <v>67.389325840831802</v>
      </c>
      <c r="AB87" s="178">
        <v>1.9980704253664501</v>
      </c>
      <c r="AC87" s="28">
        <v>57.060137002546902</v>
      </c>
      <c r="AD87" s="178">
        <v>3.9257079476000598</v>
      </c>
      <c r="AE87" s="28">
        <v>69.4633616044447</v>
      </c>
      <c r="AF87" s="178">
        <v>2.0508770831813399</v>
      </c>
      <c r="AG87" s="28">
        <v>12.403224601897801</v>
      </c>
      <c r="AH87" s="178">
        <v>3.8924603904579</v>
      </c>
      <c r="AI87" s="28">
        <v>70.416896853285195</v>
      </c>
      <c r="AJ87" s="178">
        <v>2.0871943602908298</v>
      </c>
      <c r="AK87" s="28">
        <v>62.170659063388896</v>
      </c>
      <c r="AL87" s="178">
        <v>3.94947203512897</v>
      </c>
      <c r="AM87" s="28">
        <v>72.163312216243199</v>
      </c>
      <c r="AN87" s="178">
        <v>2.2864642687446901</v>
      </c>
      <c r="AO87" s="28">
        <v>9.9926531528542704</v>
      </c>
      <c r="AP87" s="178">
        <v>4.3074817469121003</v>
      </c>
      <c r="AQ87" s="28">
        <v>78.663166301762999</v>
      </c>
      <c r="AR87" s="178">
        <v>1.53553152375721</v>
      </c>
      <c r="AS87" s="28">
        <v>70.753224021702906</v>
      </c>
      <c r="AT87" s="178">
        <v>3.7087891307293601</v>
      </c>
      <c r="AU87" s="28">
        <v>80.551975524642899</v>
      </c>
      <c r="AV87" s="178">
        <v>1.7658955013100599</v>
      </c>
      <c r="AW87" s="28">
        <v>9.7987515029399592</v>
      </c>
      <c r="AX87" s="178">
        <v>4.1632547547219696</v>
      </c>
      <c r="AY87" s="28">
        <v>-2.3702040090605401</v>
      </c>
      <c r="AZ87" s="178">
        <v>2.6982687066803299</v>
      </c>
      <c r="BA87" s="28">
        <v>-6.1106002146248999</v>
      </c>
      <c r="BB87" s="178">
        <v>3.1639727169545799</v>
      </c>
      <c r="BC87" s="28">
        <v>-7.70568446443799</v>
      </c>
      <c r="BD87" s="178">
        <v>2.2814789618199902</v>
      </c>
      <c r="BE87" s="28">
        <v>-3.09349777918258</v>
      </c>
      <c r="BF87" s="178">
        <v>2.81868045093043</v>
      </c>
      <c r="BG87" s="28">
        <v>-8.7915919620166498</v>
      </c>
      <c r="BH87" s="178">
        <v>2.6999841632485602</v>
      </c>
      <c r="BI87" s="28">
        <v>-1.27256861317703</v>
      </c>
      <c r="BJ87" s="178">
        <v>2.33657091963076</v>
      </c>
      <c r="BK87" s="30"/>
      <c r="BL87" s="30"/>
      <c r="BM87" s="30"/>
      <c r="BN87" s="30"/>
      <c r="BO87" s="30"/>
      <c r="BP87" s="30"/>
      <c r="BQ87" s="30"/>
      <c r="BR87" s="30"/>
      <c r="BS87" s="30"/>
      <c r="BT87" s="30"/>
      <c r="BU87" s="30"/>
      <c r="BV87" s="31"/>
    </row>
    <row r="88" spans="1:74" ht="12.95" customHeight="1" x14ac:dyDescent="0.2">
      <c r="A88" s="2"/>
      <c r="B88" s="37"/>
      <c r="C88" s="13" t="s">
        <v>744</v>
      </c>
      <c r="D88" s="173" t="s">
        <v>745</v>
      </c>
      <c r="E88" s="13" t="s">
        <v>746</v>
      </c>
      <c r="F88" s="173" t="s">
        <v>747</v>
      </c>
      <c r="G88" s="13" t="s">
        <v>748</v>
      </c>
      <c r="H88" s="173" t="s">
        <v>749</v>
      </c>
      <c r="I88" s="13" t="s">
        <v>750</v>
      </c>
      <c r="J88" s="173" t="s">
        <v>751</v>
      </c>
      <c r="K88" s="13" t="s">
        <v>752</v>
      </c>
      <c r="L88" s="173" t="s">
        <v>753</v>
      </c>
      <c r="M88" s="13" t="s">
        <v>754</v>
      </c>
      <c r="N88" s="173" t="s">
        <v>755</v>
      </c>
      <c r="O88" s="13" t="s">
        <v>756</v>
      </c>
      <c r="P88" s="173" t="s">
        <v>757</v>
      </c>
      <c r="Q88" s="13" t="s">
        <v>758</v>
      </c>
      <c r="R88" s="173" t="s">
        <v>759</v>
      </c>
      <c r="S88" s="13" t="s">
        <v>760</v>
      </c>
      <c r="T88" s="173" t="s">
        <v>761</v>
      </c>
      <c r="U88" s="13" t="s">
        <v>762</v>
      </c>
      <c r="V88" s="173" t="s">
        <v>763</v>
      </c>
      <c r="W88" s="13" t="s">
        <v>764</v>
      </c>
      <c r="X88" s="173" t="s">
        <v>765</v>
      </c>
      <c r="Y88" s="13" t="s">
        <v>766</v>
      </c>
      <c r="Z88" s="173" t="s">
        <v>767</v>
      </c>
      <c r="AA88" s="13" t="s">
        <v>768</v>
      </c>
      <c r="AB88" s="173" t="s">
        <v>769</v>
      </c>
      <c r="AC88" s="13" t="s">
        <v>770</v>
      </c>
      <c r="AD88" s="173" t="s">
        <v>771</v>
      </c>
      <c r="AE88" s="13" t="s">
        <v>772</v>
      </c>
      <c r="AF88" s="173" t="s">
        <v>773</v>
      </c>
      <c r="AG88" s="13" t="s">
        <v>774</v>
      </c>
      <c r="AH88" s="173" t="s">
        <v>775</v>
      </c>
      <c r="AI88" s="13" t="s">
        <v>776</v>
      </c>
      <c r="AJ88" s="173" t="s">
        <v>777</v>
      </c>
      <c r="AK88" s="13" t="s">
        <v>778</v>
      </c>
      <c r="AL88" s="173" t="s">
        <v>779</v>
      </c>
      <c r="AM88" s="13" t="s">
        <v>780</v>
      </c>
      <c r="AN88" s="173" t="s">
        <v>781</v>
      </c>
      <c r="AO88" s="13" t="s">
        <v>782</v>
      </c>
      <c r="AP88" s="173" t="s">
        <v>783</v>
      </c>
      <c r="AQ88" s="13" t="s">
        <v>784</v>
      </c>
      <c r="AR88" s="173" t="s">
        <v>785</v>
      </c>
      <c r="AS88" s="13" t="s">
        <v>786</v>
      </c>
      <c r="AT88" s="173" t="s">
        <v>787</v>
      </c>
      <c r="AU88" s="13" t="s">
        <v>788</v>
      </c>
      <c r="AV88" s="173" t="s">
        <v>789</v>
      </c>
      <c r="AW88" s="13" t="s">
        <v>790</v>
      </c>
      <c r="AX88" s="173" t="s">
        <v>791</v>
      </c>
      <c r="AY88" s="15" t="s">
        <v>792</v>
      </c>
      <c r="AZ88" s="15" t="s">
        <v>793</v>
      </c>
      <c r="BA88" s="15" t="s">
        <v>794</v>
      </c>
      <c r="BB88" s="15" t="s">
        <v>795</v>
      </c>
      <c r="BC88" s="15" t="s">
        <v>796</v>
      </c>
      <c r="BD88" s="15" t="s">
        <v>797</v>
      </c>
      <c r="BE88" s="15" t="s">
        <v>798</v>
      </c>
      <c r="BF88" s="15" t="s">
        <v>799</v>
      </c>
      <c r="BG88" s="15" t="s">
        <v>800</v>
      </c>
      <c r="BH88" s="15" t="s">
        <v>801</v>
      </c>
      <c r="BI88" s="15" t="s">
        <v>802</v>
      </c>
      <c r="BJ88" s="15" t="s">
        <v>803</v>
      </c>
      <c r="BK88" s="13" t="s">
        <v>804</v>
      </c>
      <c r="BL88" s="173" t="s">
        <v>805</v>
      </c>
      <c r="BM88" s="13" t="s">
        <v>806</v>
      </c>
      <c r="BN88" s="173" t="s">
        <v>807</v>
      </c>
      <c r="BO88" s="13" t="s">
        <v>808</v>
      </c>
      <c r="BP88" s="173" t="s">
        <v>809</v>
      </c>
      <c r="BQ88" s="13" t="s">
        <v>810</v>
      </c>
      <c r="BR88" s="173" t="s">
        <v>811</v>
      </c>
      <c r="BS88" s="13" t="s">
        <v>812</v>
      </c>
      <c r="BT88" s="173" t="s">
        <v>813</v>
      </c>
      <c r="BU88" s="13" t="s">
        <v>814</v>
      </c>
      <c r="BV88" s="182" t="s">
        <v>815</v>
      </c>
    </row>
    <row r="89" spans="1:74" ht="12.95" customHeight="1" x14ac:dyDescent="0.2">
      <c r="A89" s="2" t="s">
        <v>353</v>
      </c>
      <c r="B89" s="37">
        <v>3</v>
      </c>
      <c r="C89" s="13">
        <v>87.694967778143507</v>
      </c>
      <c r="D89" s="173">
        <v>0.64239530246912702</v>
      </c>
      <c r="E89" s="13">
        <v>84.546071133814905</v>
      </c>
      <c r="F89" s="173">
        <v>2.6233422731519598</v>
      </c>
      <c r="G89" s="13">
        <v>88.084880905170095</v>
      </c>
      <c r="H89" s="173">
        <v>0.77841835430342299</v>
      </c>
      <c r="I89" s="13">
        <v>3.5388097713551598</v>
      </c>
      <c r="J89" s="173">
        <v>2.93019211212563</v>
      </c>
      <c r="K89" s="13">
        <v>64.621026777056102</v>
      </c>
      <c r="L89" s="173">
        <v>1.1675283506556999</v>
      </c>
      <c r="M89" s="13">
        <v>72.548014718333505</v>
      </c>
      <c r="N89" s="173">
        <v>3.1383789708183198</v>
      </c>
      <c r="O89" s="13">
        <v>63.485686861128997</v>
      </c>
      <c r="P89" s="173">
        <v>1.2784187592685401</v>
      </c>
      <c r="Q89" s="13">
        <v>-9.0623278572045596</v>
      </c>
      <c r="R89" s="173">
        <v>3.3516323866995998</v>
      </c>
      <c r="S89" s="13">
        <v>53.762630639947901</v>
      </c>
      <c r="T89" s="173">
        <v>1.22210915554352</v>
      </c>
      <c r="U89" s="13">
        <v>56.538174088488802</v>
      </c>
      <c r="V89" s="173">
        <v>3.7316644766614999</v>
      </c>
      <c r="W89" s="13">
        <v>53.345906324618099</v>
      </c>
      <c r="X89" s="173">
        <v>1.44197886302483</v>
      </c>
      <c r="Y89" s="13">
        <v>-3.1922677638706598</v>
      </c>
      <c r="Z89" s="173">
        <v>4.3051025330141899</v>
      </c>
      <c r="AA89" s="13">
        <v>54.0503540104895</v>
      </c>
      <c r="AB89" s="173">
        <v>1.11612111022053</v>
      </c>
      <c r="AC89" s="13">
        <v>57.233632157501198</v>
      </c>
      <c r="AD89" s="173">
        <v>3.0953526200474002</v>
      </c>
      <c r="AE89" s="13">
        <v>53.555696789059503</v>
      </c>
      <c r="AF89" s="173">
        <v>1.30347366459866</v>
      </c>
      <c r="AG89" s="13">
        <v>-3.6779353684416898</v>
      </c>
      <c r="AH89" s="173">
        <v>3.4156409414838</v>
      </c>
      <c r="AI89" s="13">
        <v>47.405357707704297</v>
      </c>
      <c r="AJ89" s="173">
        <v>1.17844322365548</v>
      </c>
      <c r="AK89" s="13">
        <v>50.829659419399498</v>
      </c>
      <c r="AL89" s="173">
        <v>3.6512887028377898</v>
      </c>
      <c r="AM89" s="13">
        <v>46.828136724886598</v>
      </c>
      <c r="AN89" s="173">
        <v>1.31724264973482</v>
      </c>
      <c r="AO89" s="13">
        <v>-4.0015226945129703</v>
      </c>
      <c r="AP89" s="173">
        <v>3.8630812494225002</v>
      </c>
      <c r="AQ89" s="13">
        <v>71.960942301879996</v>
      </c>
      <c r="AR89" s="173">
        <v>1.007652805999</v>
      </c>
      <c r="AS89" s="13">
        <v>70.108987227722693</v>
      </c>
      <c r="AT89" s="173">
        <v>3.4513311346643398</v>
      </c>
      <c r="AU89" s="13">
        <v>72.143406283643699</v>
      </c>
      <c r="AV89" s="173">
        <v>1.09077622895177</v>
      </c>
      <c r="AW89" s="13">
        <v>2.03441905592102</v>
      </c>
      <c r="AX89" s="173">
        <v>3.5504512088595801</v>
      </c>
      <c r="AY89" s="15"/>
      <c r="AZ89" s="15"/>
      <c r="BA89" s="15"/>
      <c r="BB89" s="15"/>
      <c r="BC89" s="15"/>
      <c r="BD89" s="15"/>
      <c r="BE89" s="15"/>
      <c r="BF89" s="15"/>
      <c r="BG89" s="15"/>
      <c r="BH89" s="15"/>
      <c r="BI89" s="15"/>
      <c r="BJ89" s="15"/>
      <c r="BK89" s="13">
        <v>-4.8254895989015303</v>
      </c>
      <c r="BL89" s="173">
        <v>0.91025766752614301</v>
      </c>
      <c r="BM89" s="13">
        <v>9.0900988464924204</v>
      </c>
      <c r="BN89" s="173">
        <v>1.7955146974184699</v>
      </c>
      <c r="BO89" s="13">
        <v>4.0481061843912096</v>
      </c>
      <c r="BP89" s="173">
        <v>1.84955885834087</v>
      </c>
      <c r="BQ89" s="13">
        <v>2.75171422760405</v>
      </c>
      <c r="BR89" s="173">
        <v>1.58937103029907</v>
      </c>
      <c r="BS89" s="13">
        <v>1.95890248884275</v>
      </c>
      <c r="BT89" s="173">
        <v>1.71855031040219</v>
      </c>
      <c r="BU89" s="13">
        <v>-2.4224699551561599</v>
      </c>
      <c r="BV89" s="182">
        <v>1.5021794728407201</v>
      </c>
    </row>
    <row r="90" spans="1:74" ht="12.95" customHeight="1" x14ac:dyDescent="0.2">
      <c r="A90" s="2" t="s">
        <v>356</v>
      </c>
      <c r="B90" s="37">
        <v>3</v>
      </c>
      <c r="C90" s="13">
        <v>92.2282918020952</v>
      </c>
      <c r="D90" s="173">
        <v>0.70211833113460698</v>
      </c>
      <c r="E90" s="13">
        <v>90.886683681283799</v>
      </c>
      <c r="F90" s="173">
        <v>2.1679129193772502</v>
      </c>
      <c r="G90" s="13">
        <v>92.5781971121488</v>
      </c>
      <c r="H90" s="173">
        <v>0.72630187352995101</v>
      </c>
      <c r="I90" s="13">
        <v>1.6915134308650299</v>
      </c>
      <c r="J90" s="173">
        <v>2.3110185958592799</v>
      </c>
      <c r="K90" s="13">
        <v>52.441560941657897</v>
      </c>
      <c r="L90" s="173">
        <v>1.39795966696756</v>
      </c>
      <c r="M90" s="13">
        <v>58.217442568859397</v>
      </c>
      <c r="N90" s="173">
        <v>5.1276816249796502</v>
      </c>
      <c r="O90" s="13">
        <v>51.010639609714602</v>
      </c>
      <c r="P90" s="173">
        <v>1.5867148811004499</v>
      </c>
      <c r="Q90" s="13">
        <v>-7.2068029591447997</v>
      </c>
      <c r="R90" s="173">
        <v>5.5477829068814302</v>
      </c>
      <c r="S90" s="13">
        <v>46.9193075823759</v>
      </c>
      <c r="T90" s="173">
        <v>1.5106758482228799</v>
      </c>
      <c r="U90" s="13">
        <v>45.4412572930406</v>
      </c>
      <c r="V90" s="173">
        <v>4.3162933251451996</v>
      </c>
      <c r="W90" s="13">
        <v>46.898524118949503</v>
      </c>
      <c r="X90" s="173">
        <v>1.6978918570905199</v>
      </c>
      <c r="Y90" s="13">
        <v>1.4572668259088599</v>
      </c>
      <c r="Z90" s="173">
        <v>4.3808324283363804</v>
      </c>
      <c r="AA90" s="13">
        <v>60.257988659095297</v>
      </c>
      <c r="AB90" s="173">
        <v>1.4368993681264399</v>
      </c>
      <c r="AC90" s="13">
        <v>56.728553316257297</v>
      </c>
      <c r="AD90" s="173">
        <v>4.16962900100203</v>
      </c>
      <c r="AE90" s="13">
        <v>60.3722625830856</v>
      </c>
      <c r="AF90" s="173">
        <v>1.4814469378427699</v>
      </c>
      <c r="AG90" s="13">
        <v>3.64370926682827</v>
      </c>
      <c r="AH90" s="173">
        <v>4.36123246373295</v>
      </c>
      <c r="AI90" s="13">
        <v>58.896386279453601</v>
      </c>
      <c r="AJ90" s="173">
        <v>1.4624941434635601</v>
      </c>
      <c r="AK90" s="13">
        <v>51.479651961681597</v>
      </c>
      <c r="AL90" s="173">
        <v>3.9735151800558</v>
      </c>
      <c r="AM90" s="13">
        <v>59.3889194348045</v>
      </c>
      <c r="AN90" s="173">
        <v>1.6105696193285299</v>
      </c>
      <c r="AO90" s="13">
        <v>7.9092674731229096</v>
      </c>
      <c r="AP90" s="173">
        <v>4.2426708640808304</v>
      </c>
      <c r="AQ90" s="13">
        <v>91.776633051603</v>
      </c>
      <c r="AR90" s="173">
        <v>0.67968777527846003</v>
      </c>
      <c r="AS90" s="13">
        <v>90.154663331229898</v>
      </c>
      <c r="AT90" s="173">
        <v>2.1993819226414799</v>
      </c>
      <c r="AU90" s="13">
        <v>92.075394208655396</v>
      </c>
      <c r="AV90" s="173">
        <v>0.71209877998676896</v>
      </c>
      <c r="AW90" s="13">
        <v>1.9207308774254801</v>
      </c>
      <c r="AX90" s="173">
        <v>2.2800274606680202</v>
      </c>
      <c r="AY90" s="15"/>
      <c r="AZ90" s="15"/>
      <c r="BA90" s="15"/>
      <c r="BB90" s="15"/>
      <c r="BC90" s="15"/>
      <c r="BD90" s="15"/>
      <c r="BE90" s="15"/>
      <c r="BF90" s="15"/>
      <c r="BG90" s="15"/>
      <c r="BH90" s="15"/>
      <c r="BI90" s="15"/>
      <c r="BJ90" s="15"/>
      <c r="BK90" s="13">
        <v>4.6942324327517602</v>
      </c>
      <c r="BL90" s="173">
        <v>1.09999030228936</v>
      </c>
      <c r="BM90" s="13">
        <v>-1.1919207076363101</v>
      </c>
      <c r="BN90" s="173">
        <v>2.10297479376145</v>
      </c>
      <c r="BO90" s="13">
        <v>11.9356195376368</v>
      </c>
      <c r="BP90" s="173">
        <v>2.1426473322834498</v>
      </c>
      <c r="BQ90" s="13">
        <v>13.773419887041699</v>
      </c>
      <c r="BR90" s="173">
        <v>2.0225780368408399</v>
      </c>
      <c r="BS90" s="13">
        <v>8.6016343135988098</v>
      </c>
      <c r="BT90" s="173">
        <v>2.0473401898362402</v>
      </c>
      <c r="BU90" s="13">
        <v>21.108886665041201</v>
      </c>
      <c r="BV90" s="182">
        <v>1.40000394522135</v>
      </c>
    </row>
    <row r="91" spans="1:74" ht="12.95" customHeight="1" x14ac:dyDescent="0.2">
      <c r="A91" s="2" t="s">
        <v>99</v>
      </c>
      <c r="B91" s="37">
        <v>3</v>
      </c>
      <c r="C91" s="13">
        <v>67.238746347181404</v>
      </c>
      <c r="D91" s="173">
        <v>1.47699698219723</v>
      </c>
      <c r="E91" s="13">
        <v>72.403182156070201</v>
      </c>
      <c r="F91" s="173">
        <v>3.0078566282091002</v>
      </c>
      <c r="G91" s="13">
        <v>67.069005910838598</v>
      </c>
      <c r="H91" s="173">
        <v>1.49967757317473</v>
      </c>
      <c r="I91" s="13">
        <v>-5.3341762452316202</v>
      </c>
      <c r="J91" s="173">
        <v>3.00381630174354</v>
      </c>
      <c r="K91" s="13">
        <v>60.201745140022901</v>
      </c>
      <c r="L91" s="173">
        <v>1.5058639254944</v>
      </c>
      <c r="M91" s="13">
        <v>68.919575336200595</v>
      </c>
      <c r="N91" s="173">
        <v>3.3834957647858901</v>
      </c>
      <c r="O91" s="13">
        <v>58.244816613517401</v>
      </c>
      <c r="P91" s="173">
        <v>1.7368890138661</v>
      </c>
      <c r="Q91" s="13">
        <v>-10.674758722683199</v>
      </c>
      <c r="R91" s="173">
        <v>3.8071161085852099</v>
      </c>
      <c r="S91" s="13">
        <v>68.088380679977405</v>
      </c>
      <c r="T91" s="173">
        <v>1.48486557958062</v>
      </c>
      <c r="U91" s="13">
        <v>67.258863662058701</v>
      </c>
      <c r="V91" s="173">
        <v>3.0624705646515902</v>
      </c>
      <c r="W91" s="13">
        <v>67.911061618015296</v>
      </c>
      <c r="X91" s="173">
        <v>1.6485890914595001</v>
      </c>
      <c r="Y91" s="13">
        <v>0.65219795595660901</v>
      </c>
      <c r="Z91" s="173">
        <v>3.3885532515631902</v>
      </c>
      <c r="AA91" s="13">
        <v>64.364288588306096</v>
      </c>
      <c r="AB91" s="173">
        <v>1.63402368157497</v>
      </c>
      <c r="AC91" s="13">
        <v>61.447414122358097</v>
      </c>
      <c r="AD91" s="173">
        <v>3.4318123660363198</v>
      </c>
      <c r="AE91" s="13">
        <v>64.849971009149002</v>
      </c>
      <c r="AF91" s="173">
        <v>1.9200381253707199</v>
      </c>
      <c r="AG91" s="13">
        <v>3.4025568867909302</v>
      </c>
      <c r="AH91" s="173">
        <v>4.0078198283244104</v>
      </c>
      <c r="AI91" s="13">
        <v>71.866244549985694</v>
      </c>
      <c r="AJ91" s="173">
        <v>1.3501037346779099</v>
      </c>
      <c r="AK91" s="13">
        <v>73.107463692690303</v>
      </c>
      <c r="AL91" s="173">
        <v>3.5981389726866002</v>
      </c>
      <c r="AM91" s="13">
        <v>70.964778238427698</v>
      </c>
      <c r="AN91" s="173">
        <v>1.4923711428395801</v>
      </c>
      <c r="AO91" s="13">
        <v>-2.1426854542626601</v>
      </c>
      <c r="AP91" s="173">
        <v>3.9043627641151999</v>
      </c>
      <c r="AQ91" s="13">
        <v>73.055399364551107</v>
      </c>
      <c r="AR91" s="173">
        <v>1.40595976778444</v>
      </c>
      <c r="AS91" s="13">
        <v>72.035152752173801</v>
      </c>
      <c r="AT91" s="173">
        <v>3.79388097618095</v>
      </c>
      <c r="AU91" s="13">
        <v>73.150543838369202</v>
      </c>
      <c r="AV91" s="173">
        <v>1.4998320923317401</v>
      </c>
      <c r="AW91" s="13">
        <v>1.1153910861954199</v>
      </c>
      <c r="AX91" s="173">
        <v>3.9219093391367701</v>
      </c>
      <c r="AY91" s="15"/>
      <c r="AZ91" s="15"/>
      <c r="BA91" s="15"/>
      <c r="BB91" s="15"/>
      <c r="BC91" s="15"/>
      <c r="BD91" s="15"/>
      <c r="BE91" s="15"/>
      <c r="BF91" s="15"/>
      <c r="BG91" s="15"/>
      <c r="BH91" s="15"/>
      <c r="BI91" s="15"/>
      <c r="BJ91" s="15"/>
      <c r="BK91" s="13">
        <v>-19.691185562920602</v>
      </c>
      <c r="BL91" s="173">
        <v>1.7663537018976101</v>
      </c>
      <c r="BM91" s="13">
        <v>-6.3921483760000903</v>
      </c>
      <c r="BN91" s="173">
        <v>1.9010289285591599</v>
      </c>
      <c r="BO91" s="13">
        <v>-9.6077792974614091</v>
      </c>
      <c r="BP91" s="173">
        <v>1.8606382265106101</v>
      </c>
      <c r="BQ91" s="13">
        <v>-11.9897300870687</v>
      </c>
      <c r="BR91" s="173">
        <v>1.97300541842404</v>
      </c>
      <c r="BS91" s="13">
        <v>-10.6250412632037</v>
      </c>
      <c r="BT91" s="173">
        <v>1.7503595642531899</v>
      </c>
      <c r="BU91" s="13">
        <v>-11.940683973126299</v>
      </c>
      <c r="BV91" s="182">
        <v>1.7811933962352999</v>
      </c>
    </row>
    <row r="92" spans="1:74" ht="12.95" customHeight="1" x14ac:dyDescent="0.2">
      <c r="A92" s="2" t="s">
        <v>375</v>
      </c>
      <c r="B92" s="37">
        <v>3</v>
      </c>
      <c r="C92" s="13">
        <v>87.376409902518404</v>
      </c>
      <c r="D92" s="173">
        <v>0.67730247601250504</v>
      </c>
      <c r="E92" s="13">
        <v>75.910982932627306</v>
      </c>
      <c r="F92" s="173">
        <v>5.4749923892043899</v>
      </c>
      <c r="G92" s="13">
        <v>87.825137474256195</v>
      </c>
      <c r="H92" s="173">
        <v>0.63548182387220797</v>
      </c>
      <c r="I92" s="13">
        <v>11.9141545416289</v>
      </c>
      <c r="J92" s="173">
        <v>5.3985427920917797</v>
      </c>
      <c r="K92" s="13">
        <v>72.075560662569799</v>
      </c>
      <c r="L92" s="173">
        <v>0.92049472370542795</v>
      </c>
      <c r="M92" s="13">
        <v>78.634635260476898</v>
      </c>
      <c r="N92" s="173">
        <v>3.9541711196005398</v>
      </c>
      <c r="O92" s="13">
        <v>71.808198852234895</v>
      </c>
      <c r="P92" s="173">
        <v>0.97929450472070501</v>
      </c>
      <c r="Q92" s="13">
        <v>-6.8264364082419604</v>
      </c>
      <c r="R92" s="173">
        <v>4.1980442586191096</v>
      </c>
      <c r="S92" s="13">
        <v>74.1643663554147</v>
      </c>
      <c r="T92" s="173">
        <v>0.96076877161361196</v>
      </c>
      <c r="U92" s="13">
        <v>58.716843659618803</v>
      </c>
      <c r="V92" s="173">
        <v>5.6168807938330501</v>
      </c>
      <c r="W92" s="13">
        <v>74.818924907588695</v>
      </c>
      <c r="X92" s="173">
        <v>0.97199163547943501</v>
      </c>
      <c r="Y92" s="13">
        <v>16.102081247969899</v>
      </c>
      <c r="Z92" s="173">
        <v>5.6673768291412498</v>
      </c>
      <c r="AA92" s="13">
        <v>76.568819446871302</v>
      </c>
      <c r="AB92" s="173">
        <v>0.90816504615497595</v>
      </c>
      <c r="AC92" s="13">
        <v>64.039505877583906</v>
      </c>
      <c r="AD92" s="173">
        <v>5.1070183072279196</v>
      </c>
      <c r="AE92" s="13">
        <v>77.050787694418005</v>
      </c>
      <c r="AF92" s="173">
        <v>0.91796054342357802</v>
      </c>
      <c r="AG92" s="13">
        <v>13.011281816834099</v>
      </c>
      <c r="AH92" s="173">
        <v>5.1714919729640201</v>
      </c>
      <c r="AI92" s="13">
        <v>75.867360460881599</v>
      </c>
      <c r="AJ92" s="173">
        <v>1.0976746382773099</v>
      </c>
      <c r="AK92" s="13">
        <v>63.596444178904399</v>
      </c>
      <c r="AL92" s="173">
        <v>5.3943726585947402</v>
      </c>
      <c r="AM92" s="13">
        <v>76.353897201582001</v>
      </c>
      <c r="AN92" s="173">
        <v>1.0903423850429099</v>
      </c>
      <c r="AO92" s="13">
        <v>12.7574530226776</v>
      </c>
      <c r="AP92" s="173">
        <v>5.4624835244314802</v>
      </c>
      <c r="AQ92" s="13">
        <v>89.170983396168296</v>
      </c>
      <c r="AR92" s="173">
        <v>0.62450721470207904</v>
      </c>
      <c r="AS92" s="13">
        <v>73.279282596793806</v>
      </c>
      <c r="AT92" s="173">
        <v>4.7640493524681196</v>
      </c>
      <c r="AU92" s="13">
        <v>89.843036566727093</v>
      </c>
      <c r="AV92" s="173">
        <v>0.60360580969111099</v>
      </c>
      <c r="AW92" s="13">
        <v>16.563753969933298</v>
      </c>
      <c r="AX92" s="173">
        <v>4.7750281521851399</v>
      </c>
      <c r="AY92" s="15"/>
      <c r="AZ92" s="15"/>
      <c r="BA92" s="15"/>
      <c r="BB92" s="15"/>
      <c r="BC92" s="15"/>
      <c r="BD92" s="15"/>
      <c r="BE92" s="15"/>
      <c r="BF92" s="15"/>
      <c r="BG92" s="15"/>
      <c r="BH92" s="15"/>
      <c r="BI92" s="15"/>
      <c r="BJ92" s="15"/>
      <c r="BK92" s="13">
        <v>-2.6030753195156402</v>
      </c>
      <c r="BL92" s="173">
        <v>0.93259826150563996</v>
      </c>
      <c r="BM92" s="13">
        <v>6.7971220192563502</v>
      </c>
      <c r="BN92" s="173">
        <v>1.4354979065398901</v>
      </c>
      <c r="BO92" s="13">
        <v>-1.26249484720657</v>
      </c>
      <c r="BP92" s="173">
        <v>1.3307925634768401</v>
      </c>
      <c r="BQ92" s="13">
        <v>4.1823490611491296</v>
      </c>
      <c r="BR92" s="173">
        <v>1.4096663726608101</v>
      </c>
      <c r="BS92" s="13">
        <v>1.4607000973714701</v>
      </c>
      <c r="BT92" s="173">
        <v>1.4566481504369799</v>
      </c>
      <c r="BU92" s="13">
        <v>-1.36596536531465</v>
      </c>
      <c r="BV92" s="182">
        <v>0.894974176855026</v>
      </c>
    </row>
    <row r="93" spans="1:74" ht="12.95" customHeight="1" x14ac:dyDescent="0.2">
      <c r="A93" s="2" t="s">
        <v>377</v>
      </c>
      <c r="B93" s="37">
        <v>3</v>
      </c>
      <c r="C93" s="13">
        <v>96.013229454946597</v>
      </c>
      <c r="D93" s="173">
        <v>0.39369917707763302</v>
      </c>
      <c r="E93" s="13">
        <v>96.049423212786394</v>
      </c>
      <c r="F93" s="173">
        <v>2.2488063476929199</v>
      </c>
      <c r="G93" s="13">
        <v>95.939805067029297</v>
      </c>
      <c r="H93" s="173">
        <v>0.42844797741200902</v>
      </c>
      <c r="I93" s="13">
        <v>-0.109618145757096</v>
      </c>
      <c r="J93" s="173">
        <v>2.2857027709403099</v>
      </c>
      <c r="K93" s="13">
        <v>91.785398353171502</v>
      </c>
      <c r="L93" s="173">
        <v>0.59521053738141505</v>
      </c>
      <c r="M93" s="13">
        <v>90.465161304726493</v>
      </c>
      <c r="N93" s="173">
        <v>3.0947605488246901</v>
      </c>
      <c r="O93" s="13">
        <v>91.698864555081002</v>
      </c>
      <c r="P93" s="173">
        <v>0.634228911102653</v>
      </c>
      <c r="Q93" s="13">
        <v>1.23370325035457</v>
      </c>
      <c r="R93" s="173">
        <v>3.16679721959011</v>
      </c>
      <c r="S93" s="13">
        <v>88.969347164295797</v>
      </c>
      <c r="T93" s="173">
        <v>0.66216421986210205</v>
      </c>
      <c r="U93" s="13">
        <v>91.076346481223595</v>
      </c>
      <c r="V93" s="173">
        <v>3.4682222415702002</v>
      </c>
      <c r="W93" s="13">
        <v>88.851926614656094</v>
      </c>
      <c r="X93" s="173">
        <v>0.69909941579930401</v>
      </c>
      <c r="Y93" s="13">
        <v>-2.2244198665674899</v>
      </c>
      <c r="Z93" s="173">
        <v>3.5288753247637898</v>
      </c>
      <c r="AA93" s="13">
        <v>91.962934946282502</v>
      </c>
      <c r="AB93" s="173">
        <v>0.49005152324043499</v>
      </c>
      <c r="AC93" s="13">
        <v>94.287967213791106</v>
      </c>
      <c r="AD93" s="173">
        <v>2.5565453919474601</v>
      </c>
      <c r="AE93" s="13">
        <v>91.730623467376603</v>
      </c>
      <c r="AF93" s="173">
        <v>0.52641993042350699</v>
      </c>
      <c r="AG93" s="13">
        <v>-2.5573437464144702</v>
      </c>
      <c r="AH93" s="173">
        <v>2.7329126234320702</v>
      </c>
      <c r="AI93" s="13">
        <v>91.540444425786006</v>
      </c>
      <c r="AJ93" s="173">
        <v>0.61294663534112503</v>
      </c>
      <c r="AK93" s="13">
        <v>90.485137067016097</v>
      </c>
      <c r="AL93" s="173">
        <v>3.0442422550516</v>
      </c>
      <c r="AM93" s="13">
        <v>91.4642396885869</v>
      </c>
      <c r="AN93" s="173">
        <v>0.65335131505130595</v>
      </c>
      <c r="AO93" s="13">
        <v>0.97910262157077499</v>
      </c>
      <c r="AP93" s="173">
        <v>3.1952546503653099</v>
      </c>
      <c r="AQ93" s="13">
        <v>93.024338282896807</v>
      </c>
      <c r="AR93" s="173">
        <v>0.62345305822073405</v>
      </c>
      <c r="AS93" s="13">
        <v>95.300410411071198</v>
      </c>
      <c r="AT93" s="173">
        <v>2.3539157229179901</v>
      </c>
      <c r="AU93" s="13">
        <v>92.887331027534202</v>
      </c>
      <c r="AV93" s="173">
        <v>0.66911581249413798</v>
      </c>
      <c r="AW93" s="13">
        <v>-2.4130793835370001</v>
      </c>
      <c r="AX93" s="173">
        <v>2.51182173171809</v>
      </c>
      <c r="AY93" s="15"/>
      <c r="AZ93" s="15"/>
      <c r="BA93" s="15"/>
      <c r="BB93" s="15"/>
      <c r="BC93" s="15"/>
      <c r="BD93" s="15"/>
      <c r="BE93" s="15"/>
      <c r="BF93" s="15"/>
      <c r="BG93" s="15"/>
      <c r="BH93" s="15"/>
      <c r="BI93" s="15"/>
      <c r="BJ93" s="15"/>
      <c r="BK93" s="13">
        <v>0.57433111454024299</v>
      </c>
      <c r="BL93" s="173">
        <v>0.75121090792988399</v>
      </c>
      <c r="BM93" s="13">
        <v>0.65765810163276195</v>
      </c>
      <c r="BN93" s="173">
        <v>0.935747950224182</v>
      </c>
      <c r="BO93" s="13">
        <v>0.75376868416478304</v>
      </c>
      <c r="BP93" s="173">
        <v>1.0717462794138199</v>
      </c>
      <c r="BQ93" s="13">
        <v>1.23676076990901</v>
      </c>
      <c r="BR93" s="173">
        <v>0.82327634336894295</v>
      </c>
      <c r="BS93" s="13">
        <v>-0.49757496573904803</v>
      </c>
      <c r="BT93" s="173">
        <v>0.91466266301733601</v>
      </c>
      <c r="BU93" s="13">
        <v>1.03390831383894</v>
      </c>
      <c r="BV93" s="182">
        <v>0.98255308124217799</v>
      </c>
    </row>
    <row r="94" spans="1:74" ht="12.95" customHeight="1" x14ac:dyDescent="0.2">
      <c r="A94" s="2" t="s">
        <v>382</v>
      </c>
      <c r="B94" s="37">
        <v>3</v>
      </c>
      <c r="C94" s="13">
        <v>84.346068602991593</v>
      </c>
      <c r="D94" s="173">
        <v>0.92557467595455001</v>
      </c>
      <c r="E94" s="13">
        <v>72.289902439843601</v>
      </c>
      <c r="F94" s="173">
        <v>4.2221523735146897</v>
      </c>
      <c r="G94" s="13">
        <v>85.803436763440999</v>
      </c>
      <c r="H94" s="173">
        <v>0.94100766379505396</v>
      </c>
      <c r="I94" s="13">
        <v>13.513534323597399</v>
      </c>
      <c r="J94" s="173">
        <v>4.3529230635238001</v>
      </c>
      <c r="K94" s="13">
        <v>52.242678835881499</v>
      </c>
      <c r="L94" s="173">
        <v>1.4795373532862299</v>
      </c>
      <c r="M94" s="13">
        <v>55.879367144636198</v>
      </c>
      <c r="N94" s="173">
        <v>4.5400207890140196</v>
      </c>
      <c r="O94" s="13">
        <v>51.249693765624798</v>
      </c>
      <c r="P94" s="173">
        <v>1.6061240423576799</v>
      </c>
      <c r="Q94" s="13">
        <v>-4.62967337901138</v>
      </c>
      <c r="R94" s="173">
        <v>4.8816940460101597</v>
      </c>
      <c r="S94" s="13">
        <v>40.186037637440499</v>
      </c>
      <c r="T94" s="173">
        <v>1.47655094513319</v>
      </c>
      <c r="U94" s="13">
        <v>43.881360065359502</v>
      </c>
      <c r="V94" s="173">
        <v>4.2570518112029001</v>
      </c>
      <c r="W94" s="13">
        <v>39.275481599179798</v>
      </c>
      <c r="X94" s="173">
        <v>1.6264015787387101</v>
      </c>
      <c r="Y94" s="13">
        <v>-4.6058784661797203</v>
      </c>
      <c r="Z94" s="173">
        <v>4.6272662709157997</v>
      </c>
      <c r="AA94" s="13">
        <v>48.4917751208732</v>
      </c>
      <c r="AB94" s="173">
        <v>1.31981023516125</v>
      </c>
      <c r="AC94" s="13">
        <v>52.369567471001602</v>
      </c>
      <c r="AD94" s="173">
        <v>4.56269433073928</v>
      </c>
      <c r="AE94" s="13">
        <v>47.511432763227099</v>
      </c>
      <c r="AF94" s="173">
        <v>1.4309550576174801</v>
      </c>
      <c r="AG94" s="13">
        <v>-4.8581347077744601</v>
      </c>
      <c r="AH94" s="173">
        <v>4.80070903436921</v>
      </c>
      <c r="AI94" s="13">
        <v>41.207815635714397</v>
      </c>
      <c r="AJ94" s="173">
        <v>1.29817218578997</v>
      </c>
      <c r="AK94" s="13">
        <v>41.710401861407902</v>
      </c>
      <c r="AL94" s="173">
        <v>4.4720033868442597</v>
      </c>
      <c r="AM94" s="13">
        <v>40.708651515116003</v>
      </c>
      <c r="AN94" s="173">
        <v>1.29987519557902</v>
      </c>
      <c r="AO94" s="13">
        <v>-1.00175034629183</v>
      </c>
      <c r="AP94" s="173">
        <v>4.5898586500039302</v>
      </c>
      <c r="AQ94" s="13">
        <v>70.361307289825305</v>
      </c>
      <c r="AR94" s="173">
        <v>1.04144757262129</v>
      </c>
      <c r="AS94" s="13">
        <v>73.316263290247093</v>
      </c>
      <c r="AT94" s="173">
        <v>4.1481425204710201</v>
      </c>
      <c r="AU94" s="13">
        <v>69.857680772694493</v>
      </c>
      <c r="AV94" s="173">
        <v>1.11676602548723</v>
      </c>
      <c r="AW94" s="13">
        <v>-3.4585825175526401</v>
      </c>
      <c r="AX94" s="173">
        <v>4.4346391651596804</v>
      </c>
      <c r="AY94" s="15"/>
      <c r="AZ94" s="15"/>
      <c r="BA94" s="15"/>
      <c r="BB94" s="15"/>
      <c r="BC94" s="15"/>
      <c r="BD94" s="15"/>
      <c r="BE94" s="15"/>
      <c r="BF94" s="15"/>
      <c r="BG94" s="15"/>
      <c r="BH94" s="15"/>
      <c r="BI94" s="15"/>
      <c r="BJ94" s="15"/>
      <c r="BK94" s="13">
        <v>-4.37273292544951</v>
      </c>
      <c r="BL94" s="173">
        <v>1.2062323670591699</v>
      </c>
      <c r="BM94" s="13">
        <v>15.470176723953101</v>
      </c>
      <c r="BN94" s="173">
        <v>2.1542121219710602</v>
      </c>
      <c r="BO94" s="13">
        <v>11.7760112243815</v>
      </c>
      <c r="BP94" s="173">
        <v>1.9253928450423301</v>
      </c>
      <c r="BQ94" s="13">
        <v>5.0061161406505903</v>
      </c>
      <c r="BR94" s="173">
        <v>1.9303214076992801</v>
      </c>
      <c r="BS94" s="13">
        <v>6.7506862024717096</v>
      </c>
      <c r="BT94" s="173">
        <v>1.86222612854821</v>
      </c>
      <c r="BU94" s="13">
        <v>1.04139140780693</v>
      </c>
      <c r="BV94" s="182">
        <v>1.74344443157441</v>
      </c>
    </row>
    <row r="95" spans="1:74" ht="12.95" customHeight="1" x14ac:dyDescent="0.2">
      <c r="A95" s="2" t="s">
        <v>386</v>
      </c>
      <c r="B95" s="37">
        <v>3</v>
      </c>
      <c r="C95" s="13">
        <v>87.684944067408296</v>
      </c>
      <c r="D95" s="173">
        <v>0.67735416126551995</v>
      </c>
      <c r="E95" s="13">
        <v>93.204856092143999</v>
      </c>
      <c r="F95" s="173">
        <v>1.5240676775372299</v>
      </c>
      <c r="G95" s="13">
        <v>86.960241746708206</v>
      </c>
      <c r="H95" s="173">
        <v>0.72671369362388305</v>
      </c>
      <c r="I95" s="13">
        <v>-6.2446143454357399</v>
      </c>
      <c r="J95" s="173">
        <v>1.6372535705195701</v>
      </c>
      <c r="K95" s="13">
        <v>87.938601607099201</v>
      </c>
      <c r="L95" s="173">
        <v>0.63509571399186104</v>
      </c>
      <c r="M95" s="13">
        <v>94.454167305657705</v>
      </c>
      <c r="N95" s="173">
        <v>1.58042045703752</v>
      </c>
      <c r="O95" s="13">
        <v>87.284673006031696</v>
      </c>
      <c r="P95" s="173">
        <v>0.67130437407380295</v>
      </c>
      <c r="Q95" s="13">
        <v>-7.1694942996260398</v>
      </c>
      <c r="R95" s="173">
        <v>1.7017569286890399</v>
      </c>
      <c r="S95" s="13">
        <v>74.851531776730894</v>
      </c>
      <c r="T95" s="173">
        <v>0.90568726002491495</v>
      </c>
      <c r="U95" s="13">
        <v>81.060966829659804</v>
      </c>
      <c r="V95" s="173">
        <v>3.2207725704177799</v>
      </c>
      <c r="W95" s="13">
        <v>74.122452192650599</v>
      </c>
      <c r="X95" s="173">
        <v>0.91124023813252097</v>
      </c>
      <c r="Y95" s="13">
        <v>-6.9385146370091899</v>
      </c>
      <c r="Z95" s="173">
        <v>3.23612101750486</v>
      </c>
      <c r="AA95" s="13">
        <v>68.517626256822993</v>
      </c>
      <c r="AB95" s="173">
        <v>0.98765830464511595</v>
      </c>
      <c r="AC95" s="13">
        <v>74.696191888757994</v>
      </c>
      <c r="AD95" s="173">
        <v>4.4061726253085496</v>
      </c>
      <c r="AE95" s="13">
        <v>67.616854950584695</v>
      </c>
      <c r="AF95" s="173">
        <v>1.0208001029554901</v>
      </c>
      <c r="AG95" s="13">
        <v>-7.0793369381732401</v>
      </c>
      <c r="AH95" s="173">
        <v>4.4517427375841496</v>
      </c>
      <c r="AI95" s="13">
        <v>69.3752466121243</v>
      </c>
      <c r="AJ95" s="173">
        <v>1.0291236954584999</v>
      </c>
      <c r="AK95" s="13">
        <v>76.279592689027297</v>
      </c>
      <c r="AL95" s="173">
        <v>3.5661385406200399</v>
      </c>
      <c r="AM95" s="13">
        <v>68.689443609107599</v>
      </c>
      <c r="AN95" s="173">
        <v>1.0507869804587</v>
      </c>
      <c r="AO95" s="13">
        <v>-7.5901490799196702</v>
      </c>
      <c r="AP95" s="173">
        <v>3.5680028164144999</v>
      </c>
      <c r="AQ95" s="13">
        <v>74.491948431071094</v>
      </c>
      <c r="AR95" s="173">
        <v>0.77922762454880401</v>
      </c>
      <c r="AS95" s="13">
        <v>78.938937026303407</v>
      </c>
      <c r="AT95" s="173">
        <v>2.7645628159821101</v>
      </c>
      <c r="AU95" s="13">
        <v>73.8062752025008</v>
      </c>
      <c r="AV95" s="173">
        <v>0.84534079378728499</v>
      </c>
      <c r="AW95" s="13">
        <v>-5.1326618238026498</v>
      </c>
      <c r="AX95" s="173">
        <v>2.84916678924652</v>
      </c>
      <c r="AY95" s="15"/>
      <c r="AZ95" s="15"/>
      <c r="BA95" s="15"/>
      <c r="BB95" s="15"/>
      <c r="BC95" s="15"/>
      <c r="BD95" s="15"/>
      <c r="BE95" s="15"/>
      <c r="BF95" s="15"/>
      <c r="BG95" s="15"/>
      <c r="BH95" s="15"/>
      <c r="BI95" s="15"/>
      <c r="BJ95" s="15"/>
      <c r="BK95" s="13">
        <v>1.0892456910916599</v>
      </c>
      <c r="BL95" s="173">
        <v>0.95956624228014398</v>
      </c>
      <c r="BM95" s="13">
        <v>2.1108350612142002</v>
      </c>
      <c r="BN95" s="173">
        <v>0.92561935178588095</v>
      </c>
      <c r="BO95" s="13">
        <v>1.3389795147682</v>
      </c>
      <c r="BP95" s="173">
        <v>1.22237335159155</v>
      </c>
      <c r="BQ95" s="13">
        <v>1.6929706139956699</v>
      </c>
      <c r="BR95" s="173">
        <v>1.37419249435017</v>
      </c>
      <c r="BS95" s="13">
        <v>0.272054701840446</v>
      </c>
      <c r="BT95" s="173">
        <v>1.4036715627357601</v>
      </c>
      <c r="BU95" s="13">
        <v>1.0509907364642399</v>
      </c>
      <c r="BV95" s="182">
        <v>1.2914056306480901</v>
      </c>
    </row>
    <row r="96" spans="1:74" ht="12.95" customHeight="1" x14ac:dyDescent="0.2">
      <c r="A96" s="2" t="s">
        <v>387</v>
      </c>
      <c r="B96" s="37">
        <v>3</v>
      </c>
      <c r="C96" s="13">
        <v>93.875433570002699</v>
      </c>
      <c r="D96" s="173">
        <v>0.69298289108422695</v>
      </c>
      <c r="E96" s="13">
        <v>91.203791868073296</v>
      </c>
      <c r="F96" s="173">
        <v>2.2995575423419301</v>
      </c>
      <c r="G96" s="13">
        <v>94.297723179433007</v>
      </c>
      <c r="H96" s="173">
        <v>0.74943085961526001</v>
      </c>
      <c r="I96" s="13">
        <v>3.09393131135977</v>
      </c>
      <c r="J96" s="173">
        <v>2.4214928474372401</v>
      </c>
      <c r="K96" s="13">
        <v>90.746046961931896</v>
      </c>
      <c r="L96" s="173">
        <v>0.93619363586651505</v>
      </c>
      <c r="M96" s="13">
        <v>92.538030749834107</v>
      </c>
      <c r="N96" s="173">
        <v>1.91185352521244</v>
      </c>
      <c r="O96" s="13">
        <v>90.843495547025796</v>
      </c>
      <c r="P96" s="173">
        <v>0.84597845440394104</v>
      </c>
      <c r="Q96" s="13">
        <v>-1.69453520280832</v>
      </c>
      <c r="R96" s="173">
        <v>2.2139116513645498</v>
      </c>
      <c r="S96" s="13">
        <v>89.392002602560893</v>
      </c>
      <c r="T96" s="173">
        <v>0.73108668985521597</v>
      </c>
      <c r="U96" s="13">
        <v>91.582416449874501</v>
      </c>
      <c r="V96" s="173">
        <v>1.7302924851011501</v>
      </c>
      <c r="W96" s="13">
        <v>89.025946748949707</v>
      </c>
      <c r="X96" s="173">
        <v>0.88604631922889299</v>
      </c>
      <c r="Y96" s="13">
        <v>-2.5564697009248798</v>
      </c>
      <c r="Z96" s="173">
        <v>2.1481915865373602</v>
      </c>
      <c r="AA96" s="13">
        <v>91.764986389104806</v>
      </c>
      <c r="AB96" s="173">
        <v>0.64119419094059205</v>
      </c>
      <c r="AC96" s="13">
        <v>91.272589322172294</v>
      </c>
      <c r="AD96" s="173">
        <v>2.1530086258160899</v>
      </c>
      <c r="AE96" s="13">
        <v>91.662031851025404</v>
      </c>
      <c r="AF96" s="173">
        <v>0.77808800753019802</v>
      </c>
      <c r="AG96" s="13">
        <v>0.389442528853152</v>
      </c>
      <c r="AH96" s="173">
        <v>2.4646655307154099</v>
      </c>
      <c r="AI96" s="13">
        <v>92.139438110595506</v>
      </c>
      <c r="AJ96" s="173">
        <v>0.737553322942059</v>
      </c>
      <c r="AK96" s="13">
        <v>89.974381228991703</v>
      </c>
      <c r="AL96" s="173">
        <v>3.27106163999209</v>
      </c>
      <c r="AM96" s="13">
        <v>92.370101299244197</v>
      </c>
      <c r="AN96" s="173">
        <v>0.90728600176377705</v>
      </c>
      <c r="AO96" s="13">
        <v>2.3957200702525698</v>
      </c>
      <c r="AP96" s="173">
        <v>3.65870559317091</v>
      </c>
      <c r="AQ96" s="13">
        <v>94.473929889874896</v>
      </c>
      <c r="AR96" s="173">
        <v>0.76134980125795704</v>
      </c>
      <c r="AS96" s="13">
        <v>92.869638097502801</v>
      </c>
      <c r="AT96" s="173">
        <v>3.1839239370807202</v>
      </c>
      <c r="AU96" s="13">
        <v>94.741777472061003</v>
      </c>
      <c r="AV96" s="173">
        <v>0.77383256608425099</v>
      </c>
      <c r="AW96" s="13">
        <v>1.87213937455817</v>
      </c>
      <c r="AX96" s="173">
        <v>3.2495085072927301</v>
      </c>
      <c r="AY96" s="15"/>
      <c r="AZ96" s="15"/>
      <c r="BA96" s="15"/>
      <c r="BB96" s="15"/>
      <c r="BC96" s="15"/>
      <c r="BD96" s="15"/>
      <c r="BE96" s="15"/>
      <c r="BF96" s="15"/>
      <c r="BG96" s="15"/>
      <c r="BH96" s="15"/>
      <c r="BI96" s="15"/>
      <c r="BJ96" s="15"/>
      <c r="BK96" s="13">
        <v>-0.81573703541683096</v>
      </c>
      <c r="BL96" s="173">
        <v>1.0156738637633</v>
      </c>
      <c r="BM96" s="13">
        <v>-1.9943811857700999</v>
      </c>
      <c r="BN96" s="173">
        <v>1.17573883514334</v>
      </c>
      <c r="BO96" s="13">
        <v>-0.250807364826926</v>
      </c>
      <c r="BP96" s="173">
        <v>1.14419756944635</v>
      </c>
      <c r="BQ96" s="13">
        <v>-1.1274683935632499</v>
      </c>
      <c r="BR96" s="173">
        <v>0.890356876171433</v>
      </c>
      <c r="BS96" s="13">
        <v>-0.495447385013293</v>
      </c>
      <c r="BT96" s="173">
        <v>0.96671254200730405</v>
      </c>
      <c r="BU96" s="13">
        <v>-0.82769117610536103</v>
      </c>
      <c r="BV96" s="182">
        <v>0.954066890020415</v>
      </c>
    </row>
    <row r="97" spans="1:74" ht="12.95" customHeight="1" x14ac:dyDescent="0.2">
      <c r="A97" s="39" t="s">
        <v>399</v>
      </c>
      <c r="B97" s="40">
        <v>3</v>
      </c>
      <c r="C97" s="41">
        <v>87.057261440660994</v>
      </c>
      <c r="D97" s="181">
        <v>0.29306094915619701</v>
      </c>
      <c r="E97" s="41">
        <v>84.561861689580397</v>
      </c>
      <c r="F97" s="181">
        <v>1.1256870270019499</v>
      </c>
      <c r="G97" s="41">
        <v>87.319803519878207</v>
      </c>
      <c r="H97" s="181">
        <v>0.30478327382641901</v>
      </c>
      <c r="I97" s="41">
        <v>2.7579418302977299</v>
      </c>
      <c r="J97" s="181">
        <v>1.15115846972902</v>
      </c>
      <c r="K97" s="41">
        <v>71.506577409923807</v>
      </c>
      <c r="L97" s="181">
        <v>0.400301874993164</v>
      </c>
      <c r="M97" s="41">
        <v>76.457049298590604</v>
      </c>
      <c r="N97" s="181">
        <v>1.24729894789681</v>
      </c>
      <c r="O97" s="41">
        <v>70.703258601294905</v>
      </c>
      <c r="P97" s="181">
        <v>0.43796456888843299</v>
      </c>
      <c r="Q97" s="41">
        <v>-5.7537906972957096</v>
      </c>
      <c r="R97" s="181">
        <v>1.34504859538302</v>
      </c>
      <c r="S97" s="41">
        <v>67.041700554843004</v>
      </c>
      <c r="T97" s="181">
        <v>0.41225401826977098</v>
      </c>
      <c r="U97" s="41">
        <v>66.944528566165502</v>
      </c>
      <c r="V97" s="181">
        <v>1.3520940201747</v>
      </c>
      <c r="W97" s="41">
        <v>66.781278015576007</v>
      </c>
      <c r="X97" s="181">
        <v>0.45713292089821</v>
      </c>
      <c r="Y97" s="41">
        <v>-0.16325055058957699</v>
      </c>
      <c r="Z97" s="181">
        <v>1.42674681519699</v>
      </c>
      <c r="AA97" s="41">
        <v>69.497346677230695</v>
      </c>
      <c r="AB97" s="181">
        <v>0.39870594857192099</v>
      </c>
      <c r="AC97" s="41">
        <v>69.009427671177903</v>
      </c>
      <c r="AD97" s="181">
        <v>1.3476246069367801</v>
      </c>
      <c r="AE97" s="41">
        <v>69.293707638490702</v>
      </c>
      <c r="AF97" s="181">
        <v>0.44008398885592698</v>
      </c>
      <c r="AG97" s="41">
        <v>0.28427996731282101</v>
      </c>
      <c r="AH97" s="181">
        <v>1.4246825790467701</v>
      </c>
      <c r="AI97" s="41">
        <v>68.537286722780706</v>
      </c>
      <c r="AJ97" s="181">
        <v>0.39959593543480199</v>
      </c>
      <c r="AK97" s="41">
        <v>67.1828415123898</v>
      </c>
      <c r="AL97" s="181">
        <v>1.39109897016642</v>
      </c>
      <c r="AM97" s="41">
        <v>68.346020963969394</v>
      </c>
      <c r="AN97" s="181">
        <v>0.42918792274343398</v>
      </c>
      <c r="AO97" s="41">
        <v>1.1631794515795899</v>
      </c>
      <c r="AP97" s="181">
        <v>1.4545169573618</v>
      </c>
      <c r="AQ97" s="41">
        <v>82.2894352509838</v>
      </c>
      <c r="AR97" s="181">
        <v>0.318792344055145</v>
      </c>
      <c r="AS97" s="41">
        <v>80.750416841630596</v>
      </c>
      <c r="AT97" s="181">
        <v>1.2142825256754799</v>
      </c>
      <c r="AU97" s="41">
        <v>82.313180671523199</v>
      </c>
      <c r="AV97" s="181">
        <v>0.33817095244518203</v>
      </c>
      <c r="AW97" s="41">
        <v>1.5627638298926401</v>
      </c>
      <c r="AX97" s="181">
        <v>1.2539863037247601</v>
      </c>
      <c r="AY97" s="30"/>
      <c r="AZ97" s="30"/>
      <c r="BA97" s="30"/>
      <c r="BB97" s="30"/>
      <c r="BC97" s="30"/>
      <c r="BD97" s="30"/>
      <c r="BE97" s="30"/>
      <c r="BF97" s="30"/>
      <c r="BG97" s="30"/>
      <c r="BH97" s="30"/>
      <c r="BI97" s="30"/>
      <c r="BJ97" s="30"/>
      <c r="BK97" s="41">
        <v>-3.2438014004775502</v>
      </c>
      <c r="BL97" s="181">
        <v>0.39528406965713098</v>
      </c>
      <c r="BM97" s="41">
        <v>3.0684300603927901</v>
      </c>
      <c r="BN97" s="181">
        <v>0.57386203051672002</v>
      </c>
      <c r="BO97" s="41">
        <v>2.3414254544809499</v>
      </c>
      <c r="BP97" s="181">
        <v>0.57151049041323398</v>
      </c>
      <c r="BQ97" s="41">
        <v>1.9407665274647701</v>
      </c>
      <c r="BR97" s="181">
        <v>0.55314296444631605</v>
      </c>
      <c r="BS97" s="41">
        <v>0.92823927377113902</v>
      </c>
      <c r="BT97" s="181">
        <v>0.55254977712022602</v>
      </c>
      <c r="BU97" s="41">
        <v>0.95979583168110105</v>
      </c>
      <c r="BV97" s="186">
        <v>0.48044842472030203</v>
      </c>
    </row>
    <row r="99" spans="1:74" x14ac:dyDescent="0.2">
      <c r="A99" s="52" t="s">
        <v>400</v>
      </c>
    </row>
    <row r="100" spans="1:74" x14ac:dyDescent="0.2">
      <c r="A100" s="52" t="s">
        <v>401</v>
      </c>
    </row>
    <row r="101" spans="1:74" x14ac:dyDescent="0.2">
      <c r="A101" s="52" t="s">
        <v>402</v>
      </c>
    </row>
    <row r="102" spans="1:74" x14ac:dyDescent="0.2">
      <c r="A102" s="52" t="s">
        <v>403</v>
      </c>
    </row>
    <row r="103" spans="1:74" x14ac:dyDescent="0.2">
      <c r="A103" s="172" t="str">
        <f>HYPERLINK("https://oecdcode.org/disclaimers/cyprus.html", "Information on data for Cyprus: https://oecdcode.org/disclaimers/cyprus.html")</f>
        <v>Information on data for Cyprus: https://oecdcode.org/disclaimers/cyprus.html</v>
      </c>
    </row>
    <row r="104" spans="1:74" x14ac:dyDescent="0.2">
      <c r="A104" s="52" t="s">
        <v>404</v>
      </c>
    </row>
  </sheetData>
  <mergeCells count="54">
    <mergeCell ref="BK7:BV7"/>
    <mergeCell ref="BK8:BV8"/>
    <mergeCell ref="BK9:BL9"/>
    <mergeCell ref="BM9:BN9"/>
    <mergeCell ref="BO9:BP9"/>
    <mergeCell ref="BQ9:BR9"/>
    <mergeCell ref="BS9:BT9"/>
    <mergeCell ref="BU9:BV9"/>
    <mergeCell ref="AY7:BJ7"/>
    <mergeCell ref="AY8:BJ8"/>
    <mergeCell ref="AY9:AZ9"/>
    <mergeCell ref="BA9:BB9"/>
    <mergeCell ref="BC9:BD9"/>
    <mergeCell ref="BE9:BF9"/>
    <mergeCell ref="BG9:BH9"/>
    <mergeCell ref="BI9:BJ9"/>
    <mergeCell ref="AQ7:AX7"/>
    <mergeCell ref="AQ8:AR9"/>
    <mergeCell ref="AS8:AX8"/>
    <mergeCell ref="AS9:AT9"/>
    <mergeCell ref="AU9:AV9"/>
    <mergeCell ref="AW9:AX9"/>
    <mergeCell ref="AI7:AP7"/>
    <mergeCell ref="AI8:AJ9"/>
    <mergeCell ref="AK8:AP8"/>
    <mergeCell ref="AK9:AL9"/>
    <mergeCell ref="AM9:AN9"/>
    <mergeCell ref="AO9:AP9"/>
    <mergeCell ref="U8:Z8"/>
    <mergeCell ref="U9:V9"/>
    <mergeCell ref="W9:X9"/>
    <mergeCell ref="Y9:Z9"/>
    <mergeCell ref="AA7:AH7"/>
    <mergeCell ref="AA8:AB9"/>
    <mergeCell ref="AC8:AH8"/>
    <mergeCell ref="AC9:AD9"/>
    <mergeCell ref="AE9:AF9"/>
    <mergeCell ref="AG9:AH9"/>
    <mergeCell ref="B6:B10"/>
    <mergeCell ref="C6:BV6"/>
    <mergeCell ref="C7:J7"/>
    <mergeCell ref="C8:D9"/>
    <mergeCell ref="E8:J8"/>
    <mergeCell ref="E9:F9"/>
    <mergeCell ref="G9:H9"/>
    <mergeCell ref="I9:J9"/>
    <mergeCell ref="K7:R7"/>
    <mergeCell ref="K8:L9"/>
    <mergeCell ref="M8:R8"/>
    <mergeCell ref="M9:N9"/>
    <mergeCell ref="O9:P9"/>
    <mergeCell ref="Q9:R9"/>
    <mergeCell ref="S7:Z7"/>
    <mergeCell ref="S8:T9"/>
  </mergeCells>
  <conditionalFormatting sqref="I1:I200">
    <cfRule type="expression" dxfId="732" priority="18">
      <formula>ABS(I1/J1)&gt;1.95996398454005</formula>
    </cfRule>
  </conditionalFormatting>
  <conditionalFormatting sqref="Q1:Q200">
    <cfRule type="expression" dxfId="731" priority="17">
      <formula>ABS(Q1/R1)&gt;1.95996398454005</formula>
    </cfRule>
  </conditionalFormatting>
  <conditionalFormatting sqref="Y1:Y200">
    <cfRule type="expression" dxfId="730" priority="16">
      <formula>ABS(Y1/Z1)&gt;1.95996398454005</formula>
    </cfRule>
  </conditionalFormatting>
  <conditionalFormatting sqref="AG1:AG200">
    <cfRule type="expression" dxfId="729" priority="15">
      <formula>ABS(AG1/AH1)&gt;1.95996398454005</formula>
    </cfRule>
  </conditionalFormatting>
  <conditionalFormatting sqref="AO1:AO200">
    <cfRule type="expression" dxfId="728" priority="14">
      <formula>ABS(AO1/AP1)&gt;1.95996398454005</formula>
    </cfRule>
  </conditionalFormatting>
  <conditionalFormatting sqref="AW1:AW200">
    <cfRule type="expression" dxfId="727" priority="13">
      <formula>ABS(AW1/AX1)&gt;1.95996398454005</formula>
    </cfRule>
  </conditionalFormatting>
  <conditionalFormatting sqref="AY1:AY200">
    <cfRule type="expression" dxfId="726" priority="12">
      <formula>ABS(AY1/AZ1)&gt;1.95996398454005</formula>
    </cfRule>
  </conditionalFormatting>
  <conditionalFormatting sqref="BA1:BA200">
    <cfRule type="expression" dxfId="725" priority="11">
      <formula>ABS(BA1/BB1)&gt;1.95996398454005</formula>
    </cfRule>
  </conditionalFormatting>
  <conditionalFormatting sqref="BC1:BC200">
    <cfRule type="expression" dxfId="724" priority="10">
      <formula>ABS(BC1/BD1)&gt;1.95996398454005</formula>
    </cfRule>
  </conditionalFormatting>
  <conditionalFormatting sqref="BE1:BE200">
    <cfRule type="expression" dxfId="723" priority="9">
      <formula>ABS(BE1/BF1)&gt;1.95996398454005</formula>
    </cfRule>
  </conditionalFormatting>
  <conditionalFormatting sqref="BG1:BG200">
    <cfRule type="expression" dxfId="722" priority="8">
      <formula>ABS(BG1/BH1)&gt;1.95996398454005</formula>
    </cfRule>
  </conditionalFormatting>
  <conditionalFormatting sqref="BI1:BI200">
    <cfRule type="expression" dxfId="721" priority="7">
      <formula>ABS(BI1/BJ1)&gt;1.95996398454005</formula>
    </cfRule>
  </conditionalFormatting>
  <conditionalFormatting sqref="BK1:BK200">
    <cfRule type="expression" dxfId="720" priority="6">
      <formula>ABS(BK1/BL1)&gt;1.95996398454005</formula>
    </cfRule>
  </conditionalFormatting>
  <conditionalFormatting sqref="BM1:BM200">
    <cfRule type="expression" dxfId="719" priority="5">
      <formula>ABS(BM1/BN1)&gt;1.95996398454005</formula>
    </cfRule>
  </conditionalFormatting>
  <conditionalFormatting sqref="BO1:BO200">
    <cfRule type="expression" dxfId="718" priority="4">
      <formula>ABS(BO1/BP1)&gt;1.95996398454005</formula>
    </cfRule>
  </conditionalFormatting>
  <conditionalFormatting sqref="BQ1:BQ200">
    <cfRule type="expression" dxfId="717" priority="3">
      <formula>ABS(BQ1/BR1)&gt;1.95996398454005</formula>
    </cfRule>
  </conditionalFormatting>
  <conditionalFormatting sqref="BS1:BS200">
    <cfRule type="expression" dxfId="716" priority="2">
      <formula>ABS(BS1/BT1)&gt;1.95996398454005</formula>
    </cfRule>
  </conditionalFormatting>
  <conditionalFormatting sqref="BU1:BU200">
    <cfRule type="expression" dxfId="715" priority="1">
      <formula>ABS(BU1/BV1)&gt;1.95996398454005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D104"/>
  <sheetViews>
    <sheetView showGridLines="0" zoomScale="80" workbookViewId="0"/>
  </sheetViews>
  <sheetFormatPr defaultColWidth="10.85546875" defaultRowHeight="12.75" x14ac:dyDescent="0.2"/>
  <cols>
    <col min="1" max="1" width="30.7109375" customWidth="1"/>
    <col min="2" max="2" width="8.7109375" customWidth="1"/>
  </cols>
  <sheetData>
    <row r="1" spans="1:56" x14ac:dyDescent="0.2">
      <c r="A1" s="1" t="s">
        <v>271</v>
      </c>
    </row>
    <row r="2" spans="1:56" x14ac:dyDescent="0.2">
      <c r="A2" s="51" t="s">
        <v>272</v>
      </c>
    </row>
    <row r="3" spans="1:56" x14ac:dyDescent="0.2">
      <c r="A3" s="47" t="s">
        <v>323</v>
      </c>
    </row>
    <row r="4" spans="1:56" x14ac:dyDescent="0.2">
      <c r="A4" s="147" t="str">
        <f>HYPERLINK("#'TOC'!A1", "Back to TOC")</f>
        <v>Back to TOC</v>
      </c>
    </row>
    <row r="7" spans="1:56" ht="15.95" customHeight="1" x14ac:dyDescent="0.2">
      <c r="B7" s="671" t="s">
        <v>324</v>
      </c>
      <c r="C7" s="674" t="s">
        <v>567</v>
      </c>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5"/>
    </row>
    <row r="8" spans="1:56" ht="32.1" customHeight="1" x14ac:dyDescent="0.2">
      <c r="B8" s="672"/>
      <c r="C8" s="676" t="s">
        <v>568</v>
      </c>
      <c r="D8" s="676"/>
      <c r="E8" s="676" t="s">
        <v>569</v>
      </c>
      <c r="F8" s="676"/>
      <c r="G8" s="676" t="s">
        <v>570</v>
      </c>
      <c r="H8" s="676"/>
      <c r="I8" s="676" t="s">
        <v>571</v>
      </c>
      <c r="J8" s="676"/>
      <c r="K8" s="676" t="s">
        <v>572</v>
      </c>
      <c r="L8" s="676"/>
      <c r="M8" s="676" t="s">
        <v>573</v>
      </c>
      <c r="N8" s="676"/>
      <c r="O8" s="676" t="s">
        <v>574</v>
      </c>
      <c r="P8" s="676"/>
      <c r="Q8" s="676" t="s">
        <v>575</v>
      </c>
      <c r="R8" s="676"/>
      <c r="S8" s="676" t="s">
        <v>576</v>
      </c>
      <c r="T8" s="676"/>
      <c r="U8" s="679" t="s">
        <v>338</v>
      </c>
      <c r="V8" s="679"/>
      <c r="W8" s="679"/>
      <c r="X8" s="679"/>
      <c r="Y8" s="679"/>
      <c r="Z8" s="679"/>
      <c r="AA8" s="679"/>
      <c r="AB8" s="679"/>
      <c r="AC8" s="679"/>
      <c r="AD8" s="679"/>
      <c r="AE8" s="679"/>
      <c r="AF8" s="679"/>
      <c r="AG8" s="679"/>
      <c r="AH8" s="679"/>
      <c r="AI8" s="679"/>
      <c r="AJ8" s="679"/>
      <c r="AK8" s="679"/>
      <c r="AL8" s="679"/>
      <c r="AM8" s="679" t="s">
        <v>339</v>
      </c>
      <c r="AN8" s="679"/>
      <c r="AO8" s="679"/>
      <c r="AP8" s="679"/>
      <c r="AQ8" s="679"/>
      <c r="AR8" s="679"/>
      <c r="AS8" s="679"/>
      <c r="AT8" s="679"/>
      <c r="AU8" s="679"/>
      <c r="AV8" s="679"/>
      <c r="AW8" s="679"/>
      <c r="AX8" s="679"/>
      <c r="AY8" s="679"/>
      <c r="AZ8" s="679"/>
      <c r="BA8" s="679"/>
      <c r="BB8" s="679"/>
      <c r="BC8" s="679"/>
      <c r="BD8" s="681"/>
    </row>
    <row r="9" spans="1:56" ht="63.95" customHeight="1" x14ac:dyDescent="0.2">
      <c r="B9" s="672"/>
      <c r="C9" s="677"/>
      <c r="D9" s="677"/>
      <c r="E9" s="677"/>
      <c r="F9" s="677"/>
      <c r="G9" s="677"/>
      <c r="H9" s="677"/>
      <c r="I9" s="677"/>
      <c r="J9" s="677"/>
      <c r="K9" s="677"/>
      <c r="L9" s="677"/>
      <c r="M9" s="677"/>
      <c r="N9" s="677"/>
      <c r="O9" s="677"/>
      <c r="P9" s="677"/>
      <c r="Q9" s="677"/>
      <c r="R9" s="677"/>
      <c r="S9" s="677"/>
      <c r="T9" s="677"/>
      <c r="U9" s="680" t="s">
        <v>568</v>
      </c>
      <c r="V9" s="680"/>
      <c r="W9" s="680" t="s">
        <v>569</v>
      </c>
      <c r="X9" s="680"/>
      <c r="Y9" s="680" t="s">
        <v>570</v>
      </c>
      <c r="Z9" s="680"/>
      <c r="AA9" s="680" t="s">
        <v>571</v>
      </c>
      <c r="AB9" s="680"/>
      <c r="AC9" s="680" t="s">
        <v>572</v>
      </c>
      <c r="AD9" s="680"/>
      <c r="AE9" s="680" t="s">
        <v>573</v>
      </c>
      <c r="AF9" s="680"/>
      <c r="AG9" s="680" t="s">
        <v>574</v>
      </c>
      <c r="AH9" s="680"/>
      <c r="AI9" s="680" t="s">
        <v>575</v>
      </c>
      <c r="AJ9" s="680"/>
      <c r="AK9" s="680" t="s">
        <v>576</v>
      </c>
      <c r="AL9" s="680"/>
      <c r="AM9" s="680" t="s">
        <v>568</v>
      </c>
      <c r="AN9" s="680"/>
      <c r="AO9" s="680" t="s">
        <v>569</v>
      </c>
      <c r="AP9" s="680"/>
      <c r="AQ9" s="680" t="s">
        <v>570</v>
      </c>
      <c r="AR9" s="680"/>
      <c r="AS9" s="680" t="s">
        <v>571</v>
      </c>
      <c r="AT9" s="680"/>
      <c r="AU9" s="680" t="s">
        <v>572</v>
      </c>
      <c r="AV9" s="680"/>
      <c r="AW9" s="680" t="s">
        <v>573</v>
      </c>
      <c r="AX9" s="680"/>
      <c r="AY9" s="680" t="s">
        <v>574</v>
      </c>
      <c r="AZ9" s="680"/>
      <c r="BA9" s="680" t="s">
        <v>575</v>
      </c>
      <c r="BB9" s="680"/>
      <c r="BC9" s="680" t="s">
        <v>576</v>
      </c>
      <c r="BD9" s="682"/>
    </row>
    <row r="10" spans="1:56" ht="15.95" customHeight="1" x14ac:dyDescent="0.2">
      <c r="B10" s="673"/>
      <c r="C10" s="4" t="s">
        <v>329</v>
      </c>
      <c r="D10" s="4" t="s">
        <v>328</v>
      </c>
      <c r="E10" s="4" t="s">
        <v>329</v>
      </c>
      <c r="F10" s="4" t="s">
        <v>328</v>
      </c>
      <c r="G10" s="4" t="s">
        <v>329</v>
      </c>
      <c r="H10" s="4" t="s">
        <v>328</v>
      </c>
      <c r="I10" s="4" t="s">
        <v>329</v>
      </c>
      <c r="J10" s="4" t="s">
        <v>328</v>
      </c>
      <c r="K10" s="4" t="s">
        <v>329</v>
      </c>
      <c r="L10" s="4" t="s">
        <v>328</v>
      </c>
      <c r="M10" s="4" t="s">
        <v>329</v>
      </c>
      <c r="N10" s="4" t="s">
        <v>328</v>
      </c>
      <c r="O10" s="4" t="s">
        <v>329</v>
      </c>
      <c r="P10" s="4" t="s">
        <v>328</v>
      </c>
      <c r="Q10" s="4" t="s">
        <v>329</v>
      </c>
      <c r="R10" s="4" t="s">
        <v>328</v>
      </c>
      <c r="S10" s="4" t="s">
        <v>329</v>
      </c>
      <c r="T10" s="4" t="s">
        <v>328</v>
      </c>
      <c r="U10" s="4" t="s">
        <v>333</v>
      </c>
      <c r="V10" s="4" t="s">
        <v>328</v>
      </c>
      <c r="W10" s="4" t="s">
        <v>333</v>
      </c>
      <c r="X10" s="4" t="s">
        <v>328</v>
      </c>
      <c r="Y10" s="4" t="s">
        <v>333</v>
      </c>
      <c r="Z10" s="4" t="s">
        <v>328</v>
      </c>
      <c r="AA10" s="4" t="s">
        <v>333</v>
      </c>
      <c r="AB10" s="4" t="s">
        <v>328</v>
      </c>
      <c r="AC10" s="4" t="s">
        <v>333</v>
      </c>
      <c r="AD10" s="4" t="s">
        <v>328</v>
      </c>
      <c r="AE10" s="4" t="s">
        <v>333</v>
      </c>
      <c r="AF10" s="4" t="s">
        <v>328</v>
      </c>
      <c r="AG10" s="4" t="s">
        <v>333</v>
      </c>
      <c r="AH10" s="4" t="s">
        <v>328</v>
      </c>
      <c r="AI10" s="4" t="s">
        <v>333</v>
      </c>
      <c r="AJ10" s="4" t="s">
        <v>328</v>
      </c>
      <c r="AK10" s="4" t="s">
        <v>333</v>
      </c>
      <c r="AL10" s="4" t="s">
        <v>328</v>
      </c>
      <c r="AM10" s="4" t="s">
        <v>333</v>
      </c>
      <c r="AN10" s="4" t="s">
        <v>328</v>
      </c>
      <c r="AO10" s="4" t="s">
        <v>333</v>
      </c>
      <c r="AP10" s="4" t="s">
        <v>328</v>
      </c>
      <c r="AQ10" s="4" t="s">
        <v>333</v>
      </c>
      <c r="AR10" s="4" t="s">
        <v>328</v>
      </c>
      <c r="AS10" s="4" t="s">
        <v>333</v>
      </c>
      <c r="AT10" s="4" t="s">
        <v>328</v>
      </c>
      <c r="AU10" s="4" t="s">
        <v>333</v>
      </c>
      <c r="AV10" s="4" t="s">
        <v>328</v>
      </c>
      <c r="AW10" s="4" t="s">
        <v>333</v>
      </c>
      <c r="AX10" s="4" t="s">
        <v>328</v>
      </c>
      <c r="AY10" s="4" t="s">
        <v>333</v>
      </c>
      <c r="AZ10" s="4" t="s">
        <v>328</v>
      </c>
      <c r="BA10" s="4" t="s">
        <v>333</v>
      </c>
      <c r="BB10" s="4" t="s">
        <v>328</v>
      </c>
      <c r="BC10" s="4" t="s">
        <v>333</v>
      </c>
      <c r="BD10" s="5" t="s">
        <v>328</v>
      </c>
    </row>
    <row r="11" spans="1:56" ht="12.95" customHeight="1" x14ac:dyDescent="0.2">
      <c r="A11" s="6"/>
      <c r="B11" s="7"/>
      <c r="C11" s="8" t="s">
        <v>2361</v>
      </c>
      <c r="D11" s="179" t="s">
        <v>2362</v>
      </c>
      <c r="E11" s="8" t="s">
        <v>2363</v>
      </c>
      <c r="F11" s="179" t="s">
        <v>2364</v>
      </c>
      <c r="G11" s="8" t="s">
        <v>2365</v>
      </c>
      <c r="H11" s="179" t="s">
        <v>2366</v>
      </c>
      <c r="I11" s="8" t="s">
        <v>2367</v>
      </c>
      <c r="J11" s="179" t="s">
        <v>2368</v>
      </c>
      <c r="K11" s="8" t="s">
        <v>2369</v>
      </c>
      <c r="L11" s="179" t="s">
        <v>2370</v>
      </c>
      <c r="M11" s="8" t="s">
        <v>2371</v>
      </c>
      <c r="N11" s="179" t="s">
        <v>2372</v>
      </c>
      <c r="O11" s="8" t="s">
        <v>2373</v>
      </c>
      <c r="P11" s="179" t="s">
        <v>2374</v>
      </c>
      <c r="Q11" s="8" t="s">
        <v>2375</v>
      </c>
      <c r="R11" s="179" t="s">
        <v>2376</v>
      </c>
      <c r="S11" s="8" t="s">
        <v>2377</v>
      </c>
      <c r="T11" s="179" t="s">
        <v>2378</v>
      </c>
      <c r="U11" s="10" t="s">
        <v>2379</v>
      </c>
      <c r="V11" s="10" t="s">
        <v>2380</v>
      </c>
      <c r="W11" s="10" t="s">
        <v>2381</v>
      </c>
      <c r="X11" s="10" t="s">
        <v>2382</v>
      </c>
      <c r="Y11" s="10" t="s">
        <v>2383</v>
      </c>
      <c r="Z11" s="10" t="s">
        <v>2384</v>
      </c>
      <c r="AA11" s="10" t="s">
        <v>2385</v>
      </c>
      <c r="AB11" s="10" t="s">
        <v>2386</v>
      </c>
      <c r="AC11" s="10" t="s">
        <v>2387</v>
      </c>
      <c r="AD11" s="10" t="s">
        <v>2388</v>
      </c>
      <c r="AE11" s="10" t="s">
        <v>2389</v>
      </c>
      <c r="AF11" s="10" t="s">
        <v>2390</v>
      </c>
      <c r="AG11" s="10" t="s">
        <v>2391</v>
      </c>
      <c r="AH11" s="10" t="s">
        <v>2392</v>
      </c>
      <c r="AI11" s="10" t="s">
        <v>2393</v>
      </c>
      <c r="AJ11" s="10" t="s">
        <v>2394</v>
      </c>
      <c r="AK11" s="10" t="s">
        <v>2395</v>
      </c>
      <c r="AL11" s="10" t="s">
        <v>2396</v>
      </c>
      <c r="AM11" s="10" t="s">
        <v>2397</v>
      </c>
      <c r="AN11" s="10" t="s">
        <v>2398</v>
      </c>
      <c r="AO11" s="10" t="s">
        <v>2399</v>
      </c>
      <c r="AP11" s="10" t="s">
        <v>2400</v>
      </c>
      <c r="AQ11" s="10" t="s">
        <v>2401</v>
      </c>
      <c r="AR11" s="10" t="s">
        <v>2402</v>
      </c>
      <c r="AS11" s="10" t="s">
        <v>2403</v>
      </c>
      <c r="AT11" s="10" t="s">
        <v>2404</v>
      </c>
      <c r="AU11" s="10" t="s">
        <v>2405</v>
      </c>
      <c r="AV11" s="10" t="s">
        <v>2406</v>
      </c>
      <c r="AW11" s="10" t="s">
        <v>2407</v>
      </c>
      <c r="AX11" s="10" t="s">
        <v>2408</v>
      </c>
      <c r="AY11" s="10" t="s">
        <v>2409</v>
      </c>
      <c r="AZ11" s="10" t="s">
        <v>2410</v>
      </c>
      <c r="BA11" s="10" t="s">
        <v>2411</v>
      </c>
      <c r="BB11" s="10" t="s">
        <v>2412</v>
      </c>
      <c r="BC11" s="10" t="s">
        <v>2413</v>
      </c>
      <c r="BD11" s="11" t="s">
        <v>2414</v>
      </c>
    </row>
    <row r="12" spans="1:56" ht="12.95" customHeight="1" x14ac:dyDescent="0.2">
      <c r="A12" s="2" t="s">
        <v>340</v>
      </c>
      <c r="B12" s="12">
        <v>2</v>
      </c>
      <c r="C12" s="13">
        <v>9.5092487799902301</v>
      </c>
      <c r="D12" s="173">
        <v>1.01386684170341</v>
      </c>
      <c r="E12" s="13">
        <v>43.1866440187151</v>
      </c>
      <c r="F12" s="173">
        <v>1.7651071279573001</v>
      </c>
      <c r="G12" s="13">
        <v>10.724984123526999</v>
      </c>
      <c r="H12" s="173">
        <v>1.05165877091646</v>
      </c>
      <c r="I12" s="13">
        <v>26.259230249341499</v>
      </c>
      <c r="J12" s="173">
        <v>1.7341712748065901</v>
      </c>
      <c r="K12" s="13">
        <v>16.425811224344699</v>
      </c>
      <c r="L12" s="173">
        <v>1.2460034916101099</v>
      </c>
      <c r="M12" s="13">
        <v>13.8942244461602</v>
      </c>
      <c r="N12" s="173">
        <v>1.23318127467657</v>
      </c>
      <c r="O12" s="13">
        <v>26.8970480480892</v>
      </c>
      <c r="P12" s="173">
        <v>1.50933820753438</v>
      </c>
      <c r="Q12" s="13">
        <v>16.658826453376101</v>
      </c>
      <c r="R12" s="173">
        <v>1.5509895201522801</v>
      </c>
      <c r="S12" s="13">
        <v>16.514647821224901</v>
      </c>
      <c r="T12" s="173">
        <v>1.3476586174912599</v>
      </c>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6"/>
    </row>
    <row r="13" spans="1:56" ht="12.95" customHeight="1" x14ac:dyDescent="0.2">
      <c r="A13" s="2" t="s">
        <v>341</v>
      </c>
      <c r="B13" s="12">
        <v>2</v>
      </c>
      <c r="C13" s="13">
        <v>8.5078270815360195</v>
      </c>
      <c r="D13" s="173">
        <v>0.99317903106461702</v>
      </c>
      <c r="E13" s="13">
        <v>47.724447026806303</v>
      </c>
      <c r="F13" s="173">
        <v>2.0182798916338802</v>
      </c>
      <c r="G13" s="13">
        <v>22.434045761954401</v>
      </c>
      <c r="H13" s="173">
        <v>1.5292902963236601</v>
      </c>
      <c r="I13" s="13">
        <v>75.698631997120003</v>
      </c>
      <c r="J13" s="173">
        <v>1.82983521997934</v>
      </c>
      <c r="K13" s="13">
        <v>74.010094515465596</v>
      </c>
      <c r="L13" s="173">
        <v>1.4051904321670501</v>
      </c>
      <c r="M13" s="13">
        <v>24.0495027518248</v>
      </c>
      <c r="N13" s="173">
        <v>1.4809947877399701</v>
      </c>
      <c r="O13" s="13">
        <v>50.346622589265301</v>
      </c>
      <c r="P13" s="173">
        <v>1.8050580631225299</v>
      </c>
      <c r="Q13" s="13">
        <v>24.579759158192999</v>
      </c>
      <c r="R13" s="173">
        <v>2.0278948633907499</v>
      </c>
      <c r="S13" s="13">
        <v>9.7742625619114705</v>
      </c>
      <c r="T13" s="173">
        <v>1.2805795709743</v>
      </c>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6"/>
    </row>
    <row r="14" spans="1:56" ht="12.95" customHeight="1" x14ac:dyDescent="0.2">
      <c r="A14" s="2" t="s">
        <v>342</v>
      </c>
      <c r="B14" s="12">
        <v>2</v>
      </c>
      <c r="C14" s="13">
        <v>8.7573912220705292</v>
      </c>
      <c r="D14" s="173">
        <v>0.82927729921521898</v>
      </c>
      <c r="E14" s="13">
        <v>10.318689870509001</v>
      </c>
      <c r="F14" s="173">
        <v>0.90912761001745102</v>
      </c>
      <c r="G14" s="13">
        <v>8.7302999043838891</v>
      </c>
      <c r="H14" s="173">
        <v>0.99637227888104696</v>
      </c>
      <c r="I14" s="13">
        <v>55.537593597069801</v>
      </c>
      <c r="J14" s="173">
        <v>1.4781611612493599</v>
      </c>
      <c r="K14" s="13">
        <v>60.138387983710103</v>
      </c>
      <c r="L14" s="173">
        <v>1.4438813644199999</v>
      </c>
      <c r="M14" s="13">
        <v>41.0344637815559</v>
      </c>
      <c r="N14" s="173">
        <v>1.5187958072748799</v>
      </c>
      <c r="O14" s="13">
        <v>43.719492597847001</v>
      </c>
      <c r="P14" s="173">
        <v>1.3955935861626501</v>
      </c>
      <c r="Q14" s="13">
        <v>28.694120391296099</v>
      </c>
      <c r="R14" s="173">
        <v>1.51152108384717</v>
      </c>
      <c r="S14" s="13">
        <v>11.641043347905599</v>
      </c>
      <c r="T14" s="173">
        <v>0.90231697252954002</v>
      </c>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6"/>
    </row>
    <row r="15" spans="1:56" ht="12.95" customHeight="1" x14ac:dyDescent="0.2">
      <c r="A15" s="2" t="s">
        <v>343</v>
      </c>
      <c r="B15" s="12">
        <v>2</v>
      </c>
      <c r="C15" s="13">
        <v>44.333173312897799</v>
      </c>
      <c r="D15" s="173">
        <v>1.6876888124085201</v>
      </c>
      <c r="E15" s="13">
        <v>48.956062256415002</v>
      </c>
      <c r="F15" s="173">
        <v>1.5530329775716101</v>
      </c>
      <c r="G15" s="13">
        <v>25.5658212564352</v>
      </c>
      <c r="H15" s="173">
        <v>1.34059846462615</v>
      </c>
      <c r="I15" s="13">
        <v>35.967908811977601</v>
      </c>
      <c r="J15" s="173">
        <v>1.4962971425489899</v>
      </c>
      <c r="K15" s="13">
        <v>45.581006582443003</v>
      </c>
      <c r="L15" s="173">
        <v>1.4564070527328501</v>
      </c>
      <c r="M15" s="13">
        <v>46.846205533049698</v>
      </c>
      <c r="N15" s="173">
        <v>1.78837084591426</v>
      </c>
      <c r="O15" s="13">
        <v>45.741256816177099</v>
      </c>
      <c r="P15" s="173">
        <v>1.60555405631572</v>
      </c>
      <c r="Q15" s="13">
        <v>36.483993506609899</v>
      </c>
      <c r="R15" s="173">
        <v>1.70505946606981</v>
      </c>
      <c r="S15" s="13">
        <v>42.533413162970902</v>
      </c>
      <c r="T15" s="173">
        <v>1.71145916146621</v>
      </c>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6"/>
    </row>
    <row r="16" spans="1:56" ht="12.95" customHeight="1" x14ac:dyDescent="0.2">
      <c r="A16" s="2" t="s">
        <v>344</v>
      </c>
      <c r="B16" s="12">
        <v>2</v>
      </c>
      <c r="C16" s="13">
        <v>15.0761553206294</v>
      </c>
      <c r="D16" s="173">
        <v>1.1931464957298401</v>
      </c>
      <c r="E16" s="13">
        <v>39.771684926994503</v>
      </c>
      <c r="F16" s="173">
        <v>1.41852234965545</v>
      </c>
      <c r="G16" s="13">
        <v>26.044749903926402</v>
      </c>
      <c r="H16" s="173">
        <v>1.6502205871923501</v>
      </c>
      <c r="I16" s="13">
        <v>48.797340266156603</v>
      </c>
      <c r="J16" s="173">
        <v>1.6648175330054999</v>
      </c>
      <c r="K16" s="13">
        <v>43.501117763278003</v>
      </c>
      <c r="L16" s="173">
        <v>1.6080695356235299</v>
      </c>
      <c r="M16" s="13">
        <v>26.571173463022401</v>
      </c>
      <c r="N16" s="173">
        <v>1.4146006569331799</v>
      </c>
      <c r="O16" s="13">
        <v>50.921934187282297</v>
      </c>
      <c r="P16" s="173">
        <v>1.5505315470066401</v>
      </c>
      <c r="Q16" s="13">
        <v>32.832960697536102</v>
      </c>
      <c r="R16" s="173">
        <v>1.58518212311615</v>
      </c>
      <c r="S16" s="13">
        <v>19.830624918953699</v>
      </c>
      <c r="T16" s="173">
        <v>1.31988383847775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6"/>
    </row>
    <row r="17" spans="1:56" ht="12.95" customHeight="1" x14ac:dyDescent="0.2">
      <c r="A17" s="2" t="s">
        <v>345</v>
      </c>
      <c r="B17" s="12">
        <v>2</v>
      </c>
      <c r="C17" s="13">
        <v>15.1967489032551</v>
      </c>
      <c r="D17" s="173">
        <v>0.92525329144119794</v>
      </c>
      <c r="E17" s="13">
        <v>34.063430252399897</v>
      </c>
      <c r="F17" s="173">
        <v>1.3091940997022899</v>
      </c>
      <c r="G17" s="13">
        <v>15.8193240181956</v>
      </c>
      <c r="H17" s="173">
        <v>1.0953286333168999</v>
      </c>
      <c r="I17" s="13">
        <v>60.2762692050635</v>
      </c>
      <c r="J17" s="173">
        <v>1.2066462923141701</v>
      </c>
      <c r="K17" s="13">
        <v>63.497168332258298</v>
      </c>
      <c r="L17" s="173">
        <v>1.27150764173908</v>
      </c>
      <c r="M17" s="13">
        <v>43.155623397924202</v>
      </c>
      <c r="N17" s="173">
        <v>1.51343826195696</v>
      </c>
      <c r="O17" s="13">
        <v>38.967572768655998</v>
      </c>
      <c r="P17" s="173">
        <v>1.3644125597276699</v>
      </c>
      <c r="Q17" s="13">
        <v>45.083191603268503</v>
      </c>
      <c r="R17" s="173">
        <v>1.36035452332982</v>
      </c>
      <c r="S17" s="13">
        <v>7.9850753394644398</v>
      </c>
      <c r="T17" s="173">
        <v>0.615412888185774</v>
      </c>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6"/>
    </row>
    <row r="18" spans="1:56" ht="12.95" customHeight="1" x14ac:dyDescent="0.2">
      <c r="A18" s="17" t="s">
        <v>346</v>
      </c>
      <c r="B18" s="12">
        <v>2</v>
      </c>
      <c r="C18" s="13">
        <v>7.2857218705793496</v>
      </c>
      <c r="D18" s="173">
        <v>0.98444594673497499</v>
      </c>
      <c r="E18" s="13">
        <v>33.701673362741801</v>
      </c>
      <c r="F18" s="173">
        <v>1.7878378809197499</v>
      </c>
      <c r="G18" s="13">
        <v>14.672568873614299</v>
      </c>
      <c r="H18" s="173">
        <v>1.56499000512926</v>
      </c>
      <c r="I18" s="13">
        <v>61.066074115637498</v>
      </c>
      <c r="J18" s="173">
        <v>1.5937540225586899</v>
      </c>
      <c r="K18" s="13">
        <v>63.5228190546094</v>
      </c>
      <c r="L18" s="173">
        <v>1.8251205780662501</v>
      </c>
      <c r="M18" s="13">
        <v>25.635540646812998</v>
      </c>
      <c r="N18" s="173">
        <v>1.8445590224467401</v>
      </c>
      <c r="O18" s="13">
        <v>25.8429803319275</v>
      </c>
      <c r="P18" s="173">
        <v>1.59304285666435</v>
      </c>
      <c r="Q18" s="13">
        <v>27.953386541990302</v>
      </c>
      <c r="R18" s="173">
        <v>1.7806311290881101</v>
      </c>
      <c r="S18" s="13">
        <v>3.2774100375956801</v>
      </c>
      <c r="T18" s="173">
        <v>0.59495477148140796</v>
      </c>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6"/>
    </row>
    <row r="19" spans="1:56" ht="12.95" customHeight="1" x14ac:dyDescent="0.2">
      <c r="A19" s="17" t="s">
        <v>347</v>
      </c>
      <c r="B19" s="12">
        <v>2</v>
      </c>
      <c r="C19" s="13">
        <v>27.819117880368701</v>
      </c>
      <c r="D19" s="173">
        <v>1.71401441664467</v>
      </c>
      <c r="E19" s="13">
        <v>34.638399801382199</v>
      </c>
      <c r="F19" s="173">
        <v>1.77740910030738</v>
      </c>
      <c r="G19" s="13">
        <v>17.652807075884699</v>
      </c>
      <c r="H19" s="173">
        <v>1.5894412027189999</v>
      </c>
      <c r="I19" s="13">
        <v>59.022579546894399</v>
      </c>
      <c r="J19" s="173">
        <v>1.79386903015335</v>
      </c>
      <c r="K19" s="13">
        <v>63.456465029659299</v>
      </c>
      <c r="L19" s="173">
        <v>1.91389740320338</v>
      </c>
      <c r="M19" s="13">
        <v>71.098109345025406</v>
      </c>
      <c r="N19" s="173">
        <v>1.96138743336899</v>
      </c>
      <c r="O19" s="13">
        <v>59.870409045553501</v>
      </c>
      <c r="P19" s="173">
        <v>1.9059345045026901</v>
      </c>
      <c r="Q19" s="13">
        <v>72.335164143485201</v>
      </c>
      <c r="R19" s="173">
        <v>1.6958841223714101</v>
      </c>
      <c r="S19" s="13">
        <v>15.5066056872441</v>
      </c>
      <c r="T19" s="173">
        <v>1.10505759517685</v>
      </c>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6"/>
    </row>
    <row r="20" spans="1:56" ht="12.95" customHeight="1" x14ac:dyDescent="0.2">
      <c r="A20" s="2" t="s">
        <v>348</v>
      </c>
      <c r="B20" s="12">
        <v>2</v>
      </c>
      <c r="C20" s="13">
        <v>6.2471307777160101</v>
      </c>
      <c r="D20" s="173">
        <v>0.97785967455586298</v>
      </c>
      <c r="E20" s="13">
        <v>51.641776146516897</v>
      </c>
      <c r="F20" s="173">
        <v>2.2395613578916098</v>
      </c>
      <c r="G20" s="13">
        <v>57.286575486127298</v>
      </c>
      <c r="H20" s="173">
        <v>2.36345886487549</v>
      </c>
      <c r="I20" s="13">
        <v>52.422125859017299</v>
      </c>
      <c r="J20" s="173">
        <v>2.0990293179685202</v>
      </c>
      <c r="K20" s="13">
        <v>48.161194563733098</v>
      </c>
      <c r="L20" s="173">
        <v>1.96624798363856</v>
      </c>
      <c r="M20" s="13">
        <v>27.232717220903801</v>
      </c>
      <c r="N20" s="173">
        <v>1.8603387397230799</v>
      </c>
      <c r="O20" s="13">
        <v>48.975758345533102</v>
      </c>
      <c r="P20" s="173">
        <v>2.33999756192746</v>
      </c>
      <c r="Q20" s="13">
        <v>24.642428706630898</v>
      </c>
      <c r="R20" s="173">
        <v>1.8201184700113</v>
      </c>
      <c r="S20" s="13">
        <v>23.495689795454201</v>
      </c>
      <c r="T20" s="173">
        <v>1.70596391483035</v>
      </c>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6"/>
    </row>
    <row r="21" spans="1:56" ht="12.95" customHeight="1" x14ac:dyDescent="0.2">
      <c r="A21" s="2" t="s">
        <v>349</v>
      </c>
      <c r="B21" s="12">
        <v>2</v>
      </c>
      <c r="C21" s="13">
        <v>11.257246191403301</v>
      </c>
      <c r="D21" s="173">
        <v>1.2455609951871001</v>
      </c>
      <c r="E21" s="13">
        <v>38.672927179400702</v>
      </c>
      <c r="F21" s="173">
        <v>2.00483736104036</v>
      </c>
      <c r="G21" s="13">
        <v>7.6164754433679898</v>
      </c>
      <c r="H21" s="173">
        <v>1.18561407043587</v>
      </c>
      <c r="I21" s="13">
        <v>46.508555837117299</v>
      </c>
      <c r="J21" s="173">
        <v>1.6475457441905199</v>
      </c>
      <c r="K21" s="13">
        <v>41.121779214343199</v>
      </c>
      <c r="L21" s="173">
        <v>1.8286783536384901</v>
      </c>
      <c r="M21" s="13">
        <v>26.978799002621301</v>
      </c>
      <c r="N21" s="173">
        <v>1.3819901476760199</v>
      </c>
      <c r="O21" s="13">
        <v>41.682462326117601</v>
      </c>
      <c r="P21" s="173">
        <v>2.04495670842662</v>
      </c>
      <c r="Q21" s="13">
        <v>29.082586321838999</v>
      </c>
      <c r="R21" s="173">
        <v>1.56727850669485</v>
      </c>
      <c r="S21" s="13">
        <v>12.6328831512952</v>
      </c>
      <c r="T21" s="173">
        <v>1.2714840262253799</v>
      </c>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6"/>
    </row>
    <row r="22" spans="1:56" ht="12.95" customHeight="1" x14ac:dyDescent="0.2">
      <c r="A22" s="2" t="s">
        <v>350</v>
      </c>
      <c r="B22" s="12">
        <v>2</v>
      </c>
      <c r="C22" s="13">
        <v>15.160139187529801</v>
      </c>
      <c r="D22" s="173">
        <v>1.93725656764218</v>
      </c>
      <c r="E22" s="13">
        <v>79.628547658177695</v>
      </c>
      <c r="F22" s="173">
        <v>2.6270190696036102</v>
      </c>
      <c r="G22" s="13">
        <v>54.534222847968103</v>
      </c>
      <c r="H22" s="173">
        <v>2.5145244881251299</v>
      </c>
      <c r="I22" s="13">
        <v>70.528102264038196</v>
      </c>
      <c r="J22" s="173">
        <v>2.3856572630398398</v>
      </c>
      <c r="K22" s="13">
        <v>65.025403629501994</v>
      </c>
      <c r="L22" s="173">
        <v>2.0049668461663299</v>
      </c>
      <c r="M22" s="13">
        <v>53.531217859943297</v>
      </c>
      <c r="N22" s="173">
        <v>2.5096743205144301</v>
      </c>
      <c r="O22" s="13">
        <v>70.085215351776</v>
      </c>
      <c r="P22" s="173">
        <v>1.95116022513746</v>
      </c>
      <c r="Q22" s="13">
        <v>36.387255305683397</v>
      </c>
      <c r="R22" s="173">
        <v>2.74112668884479</v>
      </c>
      <c r="S22" s="13">
        <v>19.098210260596002</v>
      </c>
      <c r="T22" s="173">
        <v>2.0218674456065702</v>
      </c>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6"/>
    </row>
    <row r="23" spans="1:56" ht="12.95" customHeight="1" x14ac:dyDescent="0.2">
      <c r="A23" s="2" t="s">
        <v>351</v>
      </c>
      <c r="B23" s="12">
        <v>2</v>
      </c>
      <c r="C23" s="13">
        <v>20.795368030135698</v>
      </c>
      <c r="D23" s="173">
        <v>1.9001990200108501</v>
      </c>
      <c r="E23" s="13">
        <v>69.729286011025195</v>
      </c>
      <c r="F23" s="173">
        <v>2.5059890970714398</v>
      </c>
      <c r="G23" s="13">
        <v>54.714462577925701</v>
      </c>
      <c r="H23" s="173">
        <v>2.5920169470471599</v>
      </c>
      <c r="I23" s="13">
        <v>45.870676326338597</v>
      </c>
      <c r="J23" s="173">
        <v>2.3214480481339499</v>
      </c>
      <c r="K23" s="13">
        <v>41.173444608884097</v>
      </c>
      <c r="L23" s="173">
        <v>2.1887312698203898</v>
      </c>
      <c r="M23" s="13">
        <v>29.303976821454601</v>
      </c>
      <c r="N23" s="173">
        <v>2.1813606419082898</v>
      </c>
      <c r="O23" s="13">
        <v>58.881200100652997</v>
      </c>
      <c r="P23" s="173">
        <v>1.9240050928610499</v>
      </c>
      <c r="Q23" s="13">
        <v>32.212570672118503</v>
      </c>
      <c r="R23" s="173">
        <v>2.5139733141808902</v>
      </c>
      <c r="S23" s="13">
        <v>31.248840314104601</v>
      </c>
      <c r="T23" s="173">
        <v>2.4039853224957901</v>
      </c>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6"/>
    </row>
    <row r="24" spans="1:56" ht="12.95" customHeight="1" x14ac:dyDescent="0.2">
      <c r="A24" s="2" t="s">
        <v>352</v>
      </c>
      <c r="B24" s="12">
        <v>2</v>
      </c>
      <c r="C24" s="13">
        <v>16.531966335698201</v>
      </c>
      <c r="D24" s="173">
        <v>1.4896585857773701</v>
      </c>
      <c r="E24" s="13">
        <v>73.977388692508896</v>
      </c>
      <c r="F24" s="173">
        <v>1.75149606992544</v>
      </c>
      <c r="G24" s="13">
        <v>56.546913941844799</v>
      </c>
      <c r="H24" s="173">
        <v>2.1261659129250701</v>
      </c>
      <c r="I24" s="13">
        <v>66.440858376457996</v>
      </c>
      <c r="J24" s="173">
        <v>2.1535430439407199</v>
      </c>
      <c r="K24" s="13">
        <v>67.417619395608796</v>
      </c>
      <c r="L24" s="173">
        <v>1.9317087860369699</v>
      </c>
      <c r="M24" s="13">
        <v>43.076740430508202</v>
      </c>
      <c r="N24" s="173">
        <v>2.00841996070239</v>
      </c>
      <c r="O24" s="13">
        <v>57.749311160204002</v>
      </c>
      <c r="P24" s="173">
        <v>2.0073228998889401</v>
      </c>
      <c r="Q24" s="13">
        <v>31.259180131424401</v>
      </c>
      <c r="R24" s="173">
        <v>1.5427897929982699</v>
      </c>
      <c r="S24" s="13">
        <v>25.583192935980499</v>
      </c>
      <c r="T24" s="173">
        <v>1.3927465911833501</v>
      </c>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6"/>
    </row>
    <row r="25" spans="1:56" ht="12.95" customHeight="1" x14ac:dyDescent="0.2">
      <c r="A25" s="2" t="s">
        <v>353</v>
      </c>
      <c r="B25" s="12">
        <v>2</v>
      </c>
      <c r="C25" s="13">
        <v>7.3352264022758504</v>
      </c>
      <c r="D25" s="173">
        <v>0.915744080027736</v>
      </c>
      <c r="E25" s="13">
        <v>33.848644488085498</v>
      </c>
      <c r="F25" s="173">
        <v>1.7217372160448501</v>
      </c>
      <c r="G25" s="13">
        <v>16.5146138858514</v>
      </c>
      <c r="H25" s="173">
        <v>1.1099978585896499</v>
      </c>
      <c r="I25" s="13">
        <v>39.244593212547599</v>
      </c>
      <c r="J25" s="173">
        <v>1.70076040836958</v>
      </c>
      <c r="K25" s="13">
        <v>56.4298227980821</v>
      </c>
      <c r="L25" s="173">
        <v>1.6950816517295699</v>
      </c>
      <c r="M25" s="13">
        <v>39.774035377820397</v>
      </c>
      <c r="N25" s="173">
        <v>1.6241702265906199</v>
      </c>
      <c r="O25" s="13">
        <v>38.692651543882</v>
      </c>
      <c r="P25" s="173">
        <v>1.7209802321821701</v>
      </c>
      <c r="Q25" s="13">
        <v>39.183612813512902</v>
      </c>
      <c r="R25" s="173">
        <v>1.8996375437145101</v>
      </c>
      <c r="S25" s="13">
        <v>12.477334554977199</v>
      </c>
      <c r="T25" s="173">
        <v>1.1701331692163199</v>
      </c>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6"/>
    </row>
    <row r="26" spans="1:56" ht="12.95" customHeight="1" x14ac:dyDescent="0.2">
      <c r="A26" s="2" t="s">
        <v>354</v>
      </c>
      <c r="B26" s="12">
        <v>2</v>
      </c>
      <c r="C26" s="13">
        <v>10.6976099157934</v>
      </c>
      <c r="D26" s="173">
        <v>1.36479156235051</v>
      </c>
      <c r="E26" s="13">
        <v>30.5947342046329</v>
      </c>
      <c r="F26" s="173">
        <v>2.0202822314237601</v>
      </c>
      <c r="G26" s="13">
        <v>29.230099825897302</v>
      </c>
      <c r="H26" s="173">
        <v>2.0436073671703801</v>
      </c>
      <c r="I26" s="13">
        <v>55.997130431453797</v>
      </c>
      <c r="J26" s="173">
        <v>2.2714969240845599</v>
      </c>
      <c r="K26" s="13">
        <v>64.655157436406697</v>
      </c>
      <c r="L26" s="173">
        <v>1.9032455433047999</v>
      </c>
      <c r="M26" s="13">
        <v>28.811918741631999</v>
      </c>
      <c r="N26" s="173">
        <v>2.26032885076713</v>
      </c>
      <c r="O26" s="13">
        <v>49.987129513029302</v>
      </c>
      <c r="P26" s="173">
        <v>2.4498748397673</v>
      </c>
      <c r="Q26" s="13">
        <v>32.527653329864798</v>
      </c>
      <c r="R26" s="173">
        <v>2.1678190682416498</v>
      </c>
      <c r="S26" s="13">
        <v>19.029022706896701</v>
      </c>
      <c r="T26" s="173">
        <v>1.8976195851652999</v>
      </c>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6"/>
    </row>
    <row r="27" spans="1:56" ht="12.95" customHeight="1" x14ac:dyDescent="0.2">
      <c r="A27" s="2" t="s">
        <v>355</v>
      </c>
      <c r="B27" s="12">
        <v>2</v>
      </c>
      <c r="C27" s="13">
        <v>9.2023228670937094</v>
      </c>
      <c r="D27" s="173">
        <v>0.68145301872016695</v>
      </c>
      <c r="E27" s="13">
        <v>27.152248525015398</v>
      </c>
      <c r="F27" s="173">
        <v>0.96574615052645996</v>
      </c>
      <c r="G27" s="13">
        <v>10.1140431166338</v>
      </c>
      <c r="H27" s="173">
        <v>0.75066930713661895</v>
      </c>
      <c r="I27" s="13">
        <v>51.858891625114197</v>
      </c>
      <c r="J27" s="173">
        <v>1.22630982802272</v>
      </c>
      <c r="K27" s="13">
        <v>49.239587211974602</v>
      </c>
      <c r="L27" s="173">
        <v>1.1681045501193801</v>
      </c>
      <c r="M27" s="13">
        <v>13.3117529414722</v>
      </c>
      <c r="N27" s="173">
        <v>0.88849647700284595</v>
      </c>
      <c r="O27" s="13">
        <v>23.472663897354799</v>
      </c>
      <c r="P27" s="173">
        <v>1.0331862361119899</v>
      </c>
      <c r="Q27" s="13">
        <v>17.186002991542399</v>
      </c>
      <c r="R27" s="173">
        <v>0.95841860585459404</v>
      </c>
      <c r="S27" s="13">
        <v>4.2933942904824001</v>
      </c>
      <c r="T27" s="173">
        <v>0.51299267084287703</v>
      </c>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6"/>
    </row>
    <row r="28" spans="1:56" ht="12.95" customHeight="1" x14ac:dyDescent="0.2">
      <c r="A28" s="2" t="s">
        <v>356</v>
      </c>
      <c r="B28" s="12">
        <v>2</v>
      </c>
      <c r="C28" s="13">
        <v>3.44159401392203</v>
      </c>
      <c r="D28" s="173">
        <v>0.69687368302043695</v>
      </c>
      <c r="E28" s="13">
        <v>55.987711925905799</v>
      </c>
      <c r="F28" s="173">
        <v>1.7564259372069699</v>
      </c>
      <c r="G28" s="13">
        <v>20.8984093179524</v>
      </c>
      <c r="H28" s="173">
        <v>1.3551557549091999</v>
      </c>
      <c r="I28" s="13">
        <v>56.523478877467298</v>
      </c>
      <c r="J28" s="173">
        <v>1.79967773386617</v>
      </c>
      <c r="K28" s="13">
        <v>51.912089072949001</v>
      </c>
      <c r="L28" s="173">
        <v>2.09448484637544</v>
      </c>
      <c r="M28" s="13">
        <v>41.119588639262503</v>
      </c>
      <c r="N28" s="173">
        <v>1.7521882044953401</v>
      </c>
      <c r="O28" s="13">
        <v>44.1969304705014</v>
      </c>
      <c r="P28" s="173">
        <v>1.9633866439969601</v>
      </c>
      <c r="Q28" s="13">
        <v>16.146889770139801</v>
      </c>
      <c r="R28" s="173">
        <v>1.47666960723704</v>
      </c>
      <c r="S28" s="13">
        <v>4.2638277530076403</v>
      </c>
      <c r="T28" s="173">
        <v>0.91487257052363802</v>
      </c>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6"/>
    </row>
    <row r="29" spans="1:56" ht="12.95" customHeight="1" x14ac:dyDescent="0.2">
      <c r="A29" s="2" t="s">
        <v>357</v>
      </c>
      <c r="B29" s="12">
        <v>2</v>
      </c>
      <c r="C29" s="13">
        <v>7.9351776130805103</v>
      </c>
      <c r="D29" s="173">
        <v>0.84992340937460897</v>
      </c>
      <c r="E29" s="13">
        <v>45.578482968242298</v>
      </c>
      <c r="F29" s="173">
        <v>1.5738683469902399</v>
      </c>
      <c r="G29" s="13">
        <v>12.911676533652599</v>
      </c>
      <c r="H29" s="173">
        <v>1.38487043569184</v>
      </c>
      <c r="I29" s="13">
        <v>54.646237973692301</v>
      </c>
      <c r="J29" s="173">
        <v>1.5011858455671201</v>
      </c>
      <c r="K29" s="13">
        <v>56.659055388578302</v>
      </c>
      <c r="L29" s="173">
        <v>1.76937433064927</v>
      </c>
      <c r="M29" s="13">
        <v>29.43326619654</v>
      </c>
      <c r="N29" s="173">
        <v>1.41371989862761</v>
      </c>
      <c r="O29" s="13">
        <v>24.6227058972141</v>
      </c>
      <c r="P29" s="173">
        <v>1.63317750435461</v>
      </c>
      <c r="Q29" s="13">
        <v>28.156280283967401</v>
      </c>
      <c r="R29" s="173">
        <v>1.6468873468121199</v>
      </c>
      <c r="S29" s="13">
        <v>3.2256323033815302</v>
      </c>
      <c r="T29" s="173">
        <v>0.56260622277447203</v>
      </c>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6"/>
    </row>
    <row r="30" spans="1:56" ht="12.95" customHeight="1" x14ac:dyDescent="0.2">
      <c r="A30" s="2" t="s">
        <v>358</v>
      </c>
      <c r="B30" s="12">
        <v>2</v>
      </c>
      <c r="C30" s="13">
        <v>7.3640127946790397</v>
      </c>
      <c r="D30" s="173">
        <v>1.00798002937987</v>
      </c>
      <c r="E30" s="13">
        <v>38.953741716171301</v>
      </c>
      <c r="F30" s="173">
        <v>1.58989003417584</v>
      </c>
      <c r="G30" s="13">
        <v>27.1101326813843</v>
      </c>
      <c r="H30" s="173">
        <v>1.62400650810318</v>
      </c>
      <c r="I30" s="13">
        <v>67.485424987140803</v>
      </c>
      <c r="J30" s="173">
        <v>1.33067181527127</v>
      </c>
      <c r="K30" s="13">
        <v>61.483812259761002</v>
      </c>
      <c r="L30" s="173">
        <v>1.31756819900682</v>
      </c>
      <c r="M30" s="13">
        <v>38.108215290059199</v>
      </c>
      <c r="N30" s="173">
        <v>1.4118738787560401</v>
      </c>
      <c r="O30" s="13">
        <v>55.591560982016802</v>
      </c>
      <c r="P30" s="173">
        <v>1.3687275694102701</v>
      </c>
      <c r="Q30" s="13">
        <v>25.758606529987201</v>
      </c>
      <c r="R30" s="173">
        <v>1.48843610712737</v>
      </c>
      <c r="S30" s="13">
        <v>3.4992382764232199</v>
      </c>
      <c r="T30" s="173">
        <v>0.67002229404009195</v>
      </c>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6"/>
    </row>
    <row r="31" spans="1:56" ht="12.95" customHeight="1" x14ac:dyDescent="0.2">
      <c r="A31" s="2" t="s">
        <v>359</v>
      </c>
      <c r="B31" s="12">
        <v>2</v>
      </c>
      <c r="C31" s="13">
        <v>6.6655287206777096</v>
      </c>
      <c r="D31" s="173">
        <v>0.89209927495556596</v>
      </c>
      <c r="E31" s="13">
        <v>16.041888092264401</v>
      </c>
      <c r="F31" s="173">
        <v>1.3439835207728399</v>
      </c>
      <c r="G31" s="13">
        <v>21.6927902094518</v>
      </c>
      <c r="H31" s="173">
        <v>1.77355163246257</v>
      </c>
      <c r="I31" s="13">
        <v>59.437437173613503</v>
      </c>
      <c r="J31" s="173">
        <v>1.6359941605568999</v>
      </c>
      <c r="K31" s="13">
        <v>71.190539752238394</v>
      </c>
      <c r="L31" s="173">
        <v>1.68904607603632</v>
      </c>
      <c r="M31" s="13">
        <v>56.371439395434102</v>
      </c>
      <c r="N31" s="173">
        <v>2.0537540328508599</v>
      </c>
      <c r="O31" s="13">
        <v>53.518612748228897</v>
      </c>
      <c r="P31" s="173">
        <v>1.7621456609650801</v>
      </c>
      <c r="Q31" s="13">
        <v>49.921387113560897</v>
      </c>
      <c r="R31" s="173">
        <v>2.2866766823583302</v>
      </c>
      <c r="S31" s="13">
        <v>19.4244597317578</v>
      </c>
      <c r="T31" s="173">
        <v>1.6088355014179001</v>
      </c>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6"/>
    </row>
    <row r="32" spans="1:56" ht="12.95" customHeight="1" x14ac:dyDescent="0.2">
      <c r="A32" s="2" t="s">
        <v>360</v>
      </c>
      <c r="B32" s="12">
        <v>2</v>
      </c>
      <c r="C32" s="13">
        <v>9.7444447600911008</v>
      </c>
      <c r="D32" s="173">
        <v>0.880307655059274</v>
      </c>
      <c r="E32" s="13">
        <v>60.848731775735502</v>
      </c>
      <c r="F32" s="173">
        <v>1.3896285281879699</v>
      </c>
      <c r="G32" s="13">
        <v>15.062738884609001</v>
      </c>
      <c r="H32" s="173">
        <v>1.2349160774651</v>
      </c>
      <c r="I32" s="13">
        <v>37.818997431360302</v>
      </c>
      <c r="J32" s="173">
        <v>1.5309689512065301</v>
      </c>
      <c r="K32" s="13">
        <v>60.326869436030599</v>
      </c>
      <c r="L32" s="173">
        <v>1.75400941550625</v>
      </c>
      <c r="M32" s="13">
        <v>20.543848224283501</v>
      </c>
      <c r="N32" s="173">
        <v>1.3567022385202201</v>
      </c>
      <c r="O32" s="13">
        <v>11.551408231480099</v>
      </c>
      <c r="P32" s="173">
        <v>0.86574455358986202</v>
      </c>
      <c r="Q32" s="13">
        <v>20.771001885499899</v>
      </c>
      <c r="R32" s="173">
        <v>1.2857654772370699</v>
      </c>
      <c r="S32" s="13">
        <v>6.83322927255825</v>
      </c>
      <c r="T32" s="173">
        <v>0.79965197984296499</v>
      </c>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6"/>
    </row>
    <row r="33" spans="1:56" ht="12.95" customHeight="1" x14ac:dyDescent="0.2">
      <c r="A33" s="2" t="s">
        <v>361</v>
      </c>
      <c r="B33" s="12">
        <v>2</v>
      </c>
      <c r="C33" s="13">
        <v>9.51335529669511</v>
      </c>
      <c r="D33" s="173">
        <v>1.60381270452623</v>
      </c>
      <c r="E33" s="13">
        <v>30.7418763675043</v>
      </c>
      <c r="F33" s="173">
        <v>2.3954395470072098</v>
      </c>
      <c r="G33" s="13">
        <v>13.588594077823499</v>
      </c>
      <c r="H33" s="173">
        <v>1.92824691508043</v>
      </c>
      <c r="I33" s="13">
        <v>63.724832829620397</v>
      </c>
      <c r="J33" s="173">
        <v>2.4138306345428</v>
      </c>
      <c r="K33" s="13">
        <v>57.0594956842721</v>
      </c>
      <c r="L33" s="173">
        <v>2.60824237416147</v>
      </c>
      <c r="M33" s="13">
        <v>32.965817986019204</v>
      </c>
      <c r="N33" s="173">
        <v>2.5579961648363798</v>
      </c>
      <c r="O33" s="13">
        <v>32.654903024433402</v>
      </c>
      <c r="P33" s="173">
        <v>2.1930001351786199</v>
      </c>
      <c r="Q33" s="13">
        <v>30.580457788888101</v>
      </c>
      <c r="R33" s="173">
        <v>2.0883943426276401</v>
      </c>
      <c r="S33" s="13">
        <v>17.701302289329</v>
      </c>
      <c r="T33" s="173">
        <v>2.0956873151661202</v>
      </c>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6"/>
    </row>
    <row r="34" spans="1:56" ht="12.95" customHeight="1" x14ac:dyDescent="0.2">
      <c r="A34" s="2" t="s">
        <v>362</v>
      </c>
      <c r="B34" s="12">
        <v>2</v>
      </c>
      <c r="C34" s="13">
        <v>7.5842872077154002</v>
      </c>
      <c r="D34" s="173">
        <v>0.97173172266978403</v>
      </c>
      <c r="E34" s="13">
        <v>21.289543611655098</v>
      </c>
      <c r="F34" s="173">
        <v>1.2512211295365501</v>
      </c>
      <c r="G34" s="13">
        <v>14.0026664147706</v>
      </c>
      <c r="H34" s="173">
        <v>1.18684022251907</v>
      </c>
      <c r="I34" s="13">
        <v>45.030762556754901</v>
      </c>
      <c r="J34" s="173">
        <v>2.0928486517437799</v>
      </c>
      <c r="K34" s="13">
        <v>61.879480017350303</v>
      </c>
      <c r="L34" s="173">
        <v>2.0432581076380001</v>
      </c>
      <c r="M34" s="13">
        <v>22.207329602896898</v>
      </c>
      <c r="N34" s="173">
        <v>1.7035681801250999</v>
      </c>
      <c r="O34" s="13">
        <v>49.9585051509072</v>
      </c>
      <c r="P34" s="173">
        <v>2.3122519455719299</v>
      </c>
      <c r="Q34" s="13">
        <v>26.4863488525666</v>
      </c>
      <c r="R34" s="173">
        <v>1.85974237906503</v>
      </c>
      <c r="S34" s="13">
        <v>15.1558708095568</v>
      </c>
      <c r="T34" s="173">
        <v>1.45226344706383</v>
      </c>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6"/>
    </row>
    <row r="35" spans="1:56" ht="12.95" customHeight="1" x14ac:dyDescent="0.2">
      <c r="A35" s="2" t="s">
        <v>363</v>
      </c>
      <c r="B35" s="12">
        <v>2</v>
      </c>
      <c r="C35" s="13">
        <v>10.930798755262799</v>
      </c>
      <c r="D35" s="173">
        <v>0.84964022529318195</v>
      </c>
      <c r="E35" s="13">
        <v>49.011061033173299</v>
      </c>
      <c r="F35" s="173">
        <v>1.579948871467</v>
      </c>
      <c r="G35" s="13">
        <v>23.792145588030099</v>
      </c>
      <c r="H35" s="173">
        <v>1.6668206159474299</v>
      </c>
      <c r="I35" s="13">
        <v>53.163096352081197</v>
      </c>
      <c r="J35" s="173">
        <v>1.4220251289321599</v>
      </c>
      <c r="K35" s="13">
        <v>61.355941096076002</v>
      </c>
      <c r="L35" s="173">
        <v>1.5274876611830199</v>
      </c>
      <c r="M35" s="13">
        <v>36.2497905695772</v>
      </c>
      <c r="N35" s="173">
        <v>1.3408450926066799</v>
      </c>
      <c r="O35" s="13">
        <v>62.528940709958</v>
      </c>
      <c r="P35" s="173">
        <v>1.6069223659185701</v>
      </c>
      <c r="Q35" s="13">
        <v>30.836866491756101</v>
      </c>
      <c r="R35" s="173">
        <v>1.59850780380144</v>
      </c>
      <c r="S35" s="13">
        <v>16.514520433182401</v>
      </c>
      <c r="T35" s="173">
        <v>1.25612888630945</v>
      </c>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6"/>
    </row>
    <row r="36" spans="1:56" ht="12.95" customHeight="1" x14ac:dyDescent="0.2">
      <c r="A36" s="2" t="s">
        <v>364</v>
      </c>
      <c r="B36" s="12">
        <v>2</v>
      </c>
      <c r="C36" s="13">
        <v>10.0239252201469</v>
      </c>
      <c r="D36" s="173">
        <v>0.88046084555809701</v>
      </c>
      <c r="E36" s="13">
        <v>37.338347478217401</v>
      </c>
      <c r="F36" s="173">
        <v>1.3415814216903801</v>
      </c>
      <c r="G36" s="13">
        <v>32.791974248699198</v>
      </c>
      <c r="H36" s="173">
        <v>1.3969273283186701</v>
      </c>
      <c r="I36" s="13">
        <v>75.446093264259602</v>
      </c>
      <c r="J36" s="173">
        <v>1.3652588496862701</v>
      </c>
      <c r="K36" s="13">
        <v>85.583652159852605</v>
      </c>
      <c r="L36" s="173">
        <v>0.98366232062297498</v>
      </c>
      <c r="M36" s="13">
        <v>14.171127707580199</v>
      </c>
      <c r="N36" s="173">
        <v>0.98338955417954099</v>
      </c>
      <c r="O36" s="13">
        <v>39.263470860718598</v>
      </c>
      <c r="P36" s="173">
        <v>1.3821917469759299</v>
      </c>
      <c r="Q36" s="13">
        <v>36.413580121464697</v>
      </c>
      <c r="R36" s="173">
        <v>1.29395083667129</v>
      </c>
      <c r="S36" s="13">
        <v>20.068924429562902</v>
      </c>
      <c r="T36" s="173">
        <v>1.1858838716609601</v>
      </c>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6"/>
    </row>
    <row r="37" spans="1:56" ht="12.95" customHeight="1" x14ac:dyDescent="0.2">
      <c r="A37" s="2" t="s">
        <v>365</v>
      </c>
      <c r="B37" s="12">
        <v>2</v>
      </c>
      <c r="C37" s="13">
        <v>8.8938749279841502</v>
      </c>
      <c r="D37" s="173">
        <v>0.56549219838068499</v>
      </c>
      <c r="E37" s="13">
        <v>39.851115588227401</v>
      </c>
      <c r="F37" s="173">
        <v>1.4676255584998401</v>
      </c>
      <c r="G37" s="13">
        <v>20.034159345280301</v>
      </c>
      <c r="H37" s="173">
        <v>1.3705753602920401</v>
      </c>
      <c r="I37" s="13">
        <v>26.243163450342699</v>
      </c>
      <c r="J37" s="173">
        <v>1.63531877465052</v>
      </c>
      <c r="K37" s="13">
        <v>33.7379844517463</v>
      </c>
      <c r="L37" s="173">
        <v>1.6463730721547001</v>
      </c>
      <c r="M37" s="13">
        <v>13.9371486084412</v>
      </c>
      <c r="N37" s="173">
        <v>0.88645072705221395</v>
      </c>
      <c r="O37" s="13">
        <v>9.3052852709091205</v>
      </c>
      <c r="P37" s="173">
        <v>0.84128077350420805</v>
      </c>
      <c r="Q37" s="13">
        <v>23.589220771122601</v>
      </c>
      <c r="R37" s="173">
        <v>1.27373503212975</v>
      </c>
      <c r="S37" s="13">
        <v>21.825270007425701</v>
      </c>
      <c r="T37" s="173">
        <v>1.15922408869955</v>
      </c>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6"/>
    </row>
    <row r="38" spans="1:56" ht="12.95" customHeight="1" x14ac:dyDescent="0.2">
      <c r="A38" s="2" t="s">
        <v>366</v>
      </c>
      <c r="B38" s="12">
        <v>2</v>
      </c>
      <c r="C38" s="13">
        <v>41.405244732807198</v>
      </c>
      <c r="D38" s="173">
        <v>1.5170581787614501</v>
      </c>
      <c r="E38" s="13">
        <v>53.524671903907802</v>
      </c>
      <c r="F38" s="173">
        <v>1.7078534537679699</v>
      </c>
      <c r="G38" s="13">
        <v>59.104000486246299</v>
      </c>
      <c r="H38" s="173">
        <v>1.64548447328309</v>
      </c>
      <c r="I38" s="13">
        <v>87.004308196092595</v>
      </c>
      <c r="J38" s="173">
        <v>0.86821257568233101</v>
      </c>
      <c r="K38" s="13">
        <v>92.630250882786399</v>
      </c>
      <c r="L38" s="173">
        <v>0.85624071709199501</v>
      </c>
      <c r="M38" s="13">
        <v>28.349285248282602</v>
      </c>
      <c r="N38" s="173">
        <v>1.60532334334094</v>
      </c>
      <c r="O38" s="13">
        <v>63.954627237751502</v>
      </c>
      <c r="P38" s="173">
        <v>1.73170098794588</v>
      </c>
      <c r="Q38" s="13">
        <v>59.891992128085803</v>
      </c>
      <c r="R38" s="173">
        <v>1.5589330070775</v>
      </c>
      <c r="S38" s="13">
        <v>29.055920599322999</v>
      </c>
      <c r="T38" s="173">
        <v>1.48536994638904</v>
      </c>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6"/>
    </row>
    <row r="39" spans="1:56" ht="12.95" customHeight="1" x14ac:dyDescent="0.2">
      <c r="A39" s="2" t="s">
        <v>367</v>
      </c>
      <c r="B39" s="12">
        <v>2</v>
      </c>
      <c r="C39" s="13">
        <v>11.0461367370883</v>
      </c>
      <c r="D39" s="173">
        <v>1.21875995341473</v>
      </c>
      <c r="E39" s="13">
        <v>49.361504305674202</v>
      </c>
      <c r="F39" s="173">
        <v>1.8296992138704899</v>
      </c>
      <c r="G39" s="13">
        <v>38.653834693006303</v>
      </c>
      <c r="H39" s="173">
        <v>1.74991972802346</v>
      </c>
      <c r="I39" s="13">
        <v>30.987741493678399</v>
      </c>
      <c r="J39" s="173">
        <v>1.7269086942860601</v>
      </c>
      <c r="K39" s="13">
        <v>23.826488666581401</v>
      </c>
      <c r="L39" s="173">
        <v>1.37814339616508</v>
      </c>
      <c r="M39" s="13">
        <v>50.032235734757499</v>
      </c>
      <c r="N39" s="173">
        <v>1.97202502424912</v>
      </c>
      <c r="O39" s="13">
        <v>54.843982211532598</v>
      </c>
      <c r="P39" s="173">
        <v>1.7899122836993699</v>
      </c>
      <c r="Q39" s="13">
        <v>16.633885915465299</v>
      </c>
      <c r="R39" s="173">
        <v>1.3863524792947499</v>
      </c>
      <c r="S39" s="13">
        <v>22.1948445049178</v>
      </c>
      <c r="T39" s="173">
        <v>1.4788599594618601</v>
      </c>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6"/>
    </row>
    <row r="40" spans="1:56" ht="12.95" customHeight="1" x14ac:dyDescent="0.2">
      <c r="A40" s="2" t="s">
        <v>368</v>
      </c>
      <c r="B40" s="12">
        <v>2</v>
      </c>
      <c r="C40" s="13">
        <v>8.5099177123424798</v>
      </c>
      <c r="D40" s="173">
        <v>1.0212578914122401</v>
      </c>
      <c r="E40" s="13">
        <v>40.133487297334803</v>
      </c>
      <c r="F40" s="173">
        <v>1.86218557306179</v>
      </c>
      <c r="G40" s="13">
        <v>10.1846351696159</v>
      </c>
      <c r="H40" s="173">
        <v>0.95038433778960796</v>
      </c>
      <c r="I40" s="13">
        <v>43.843382588609799</v>
      </c>
      <c r="J40" s="173">
        <v>1.50766229892935</v>
      </c>
      <c r="K40" s="13">
        <v>47.284824395881401</v>
      </c>
      <c r="L40" s="173">
        <v>1.45393171316971</v>
      </c>
      <c r="M40" s="13">
        <v>23.022026601721802</v>
      </c>
      <c r="N40" s="173">
        <v>1.51921950698226</v>
      </c>
      <c r="O40" s="13">
        <v>25.885170499533</v>
      </c>
      <c r="P40" s="173">
        <v>1.5810305609387401</v>
      </c>
      <c r="Q40" s="13">
        <v>23.180511613501402</v>
      </c>
      <c r="R40" s="173">
        <v>1.59076382822532</v>
      </c>
      <c r="S40" s="13">
        <v>15.985002318769499</v>
      </c>
      <c r="T40" s="173">
        <v>1.1868453071437799</v>
      </c>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6"/>
    </row>
    <row r="41" spans="1:56" ht="12.95" customHeight="1" x14ac:dyDescent="0.2">
      <c r="A41" s="2" t="s">
        <v>369</v>
      </c>
      <c r="B41" s="12">
        <v>2</v>
      </c>
      <c r="C41" s="13">
        <v>5.0205688199948399</v>
      </c>
      <c r="D41" s="173">
        <v>0.63800617895086498</v>
      </c>
      <c r="E41" s="13">
        <v>35.625970657109299</v>
      </c>
      <c r="F41" s="173">
        <v>1.4267076073681999</v>
      </c>
      <c r="G41" s="13">
        <v>13.2413346569137</v>
      </c>
      <c r="H41" s="173">
        <v>1.0460357647176699</v>
      </c>
      <c r="I41" s="13">
        <v>42.062911209014601</v>
      </c>
      <c r="J41" s="173">
        <v>1.7321548983444801</v>
      </c>
      <c r="K41" s="13">
        <v>45.478232465371498</v>
      </c>
      <c r="L41" s="173">
        <v>1.64874317888084</v>
      </c>
      <c r="M41" s="13">
        <v>36.5518977900309</v>
      </c>
      <c r="N41" s="173">
        <v>1.8294940607707399</v>
      </c>
      <c r="O41" s="13">
        <v>28.028165218919501</v>
      </c>
      <c r="P41" s="173">
        <v>1.2675170223037899</v>
      </c>
      <c r="Q41" s="13">
        <v>14.9450868788563</v>
      </c>
      <c r="R41" s="173">
        <v>1.1297500659572901</v>
      </c>
      <c r="S41" s="13">
        <v>7.8813719661597501</v>
      </c>
      <c r="T41" s="173">
        <v>0.81658512418809903</v>
      </c>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6"/>
    </row>
    <row r="42" spans="1:56" ht="12.95" customHeight="1" x14ac:dyDescent="0.2">
      <c r="A42" s="2" t="s">
        <v>370</v>
      </c>
      <c r="B42" s="12">
        <v>2</v>
      </c>
      <c r="C42" s="13">
        <v>10.3177229790385</v>
      </c>
      <c r="D42" s="173">
        <v>1.0846493508088899</v>
      </c>
      <c r="E42" s="13">
        <v>37.021060234575501</v>
      </c>
      <c r="F42" s="173">
        <v>1.9612791948727399</v>
      </c>
      <c r="G42" s="13">
        <v>36.757682369196303</v>
      </c>
      <c r="H42" s="173">
        <v>1.75268824527124</v>
      </c>
      <c r="I42" s="13">
        <v>65.894559303976493</v>
      </c>
      <c r="J42" s="173">
        <v>1.88193507182904</v>
      </c>
      <c r="K42" s="13">
        <v>77.044191864757593</v>
      </c>
      <c r="L42" s="173">
        <v>1.54596643749438</v>
      </c>
      <c r="M42" s="13">
        <v>28.0882763499745</v>
      </c>
      <c r="N42" s="173">
        <v>1.63222625895481</v>
      </c>
      <c r="O42" s="13">
        <v>57.328513927518102</v>
      </c>
      <c r="P42" s="173">
        <v>1.7012810310470701</v>
      </c>
      <c r="Q42" s="13">
        <v>15.4243565578327</v>
      </c>
      <c r="R42" s="173">
        <v>1.3592335251996699</v>
      </c>
      <c r="S42" s="13">
        <v>12.655545403883499</v>
      </c>
      <c r="T42" s="173">
        <v>1.26379647041749</v>
      </c>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6"/>
    </row>
    <row r="43" spans="1:56" ht="12.95" customHeight="1" x14ac:dyDescent="0.2">
      <c r="A43" s="2" t="s">
        <v>371</v>
      </c>
      <c r="B43" s="12">
        <v>2</v>
      </c>
      <c r="C43" s="13">
        <v>10.795309809799701</v>
      </c>
      <c r="D43" s="173">
        <v>1.48815321904557</v>
      </c>
      <c r="E43" s="13">
        <v>28.434569229781498</v>
      </c>
      <c r="F43" s="173">
        <v>2.1470825375537199</v>
      </c>
      <c r="G43" s="13">
        <v>10.5697832121357</v>
      </c>
      <c r="H43" s="173">
        <v>1.42683522594847</v>
      </c>
      <c r="I43" s="13">
        <v>28.3563639780802</v>
      </c>
      <c r="J43" s="173">
        <v>2.1047963906138198</v>
      </c>
      <c r="K43" s="13">
        <v>35.764657576498301</v>
      </c>
      <c r="L43" s="173">
        <v>2.3872907472990299</v>
      </c>
      <c r="M43" s="13">
        <v>30.265306356458701</v>
      </c>
      <c r="N43" s="173">
        <v>2.14849974432029</v>
      </c>
      <c r="O43" s="13">
        <v>26.051327793739201</v>
      </c>
      <c r="P43" s="173">
        <v>2.0736864564897699</v>
      </c>
      <c r="Q43" s="13">
        <v>23.786586604834</v>
      </c>
      <c r="R43" s="173">
        <v>2.1432337637950098</v>
      </c>
      <c r="S43" s="13">
        <v>19.7981643460414</v>
      </c>
      <c r="T43" s="173">
        <v>2.1625154596736502</v>
      </c>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6"/>
    </row>
    <row r="44" spans="1:56" ht="12.95" customHeight="1" x14ac:dyDescent="0.2">
      <c r="A44" s="2" t="s">
        <v>372</v>
      </c>
      <c r="B44" s="12">
        <v>2</v>
      </c>
      <c r="C44" s="13">
        <v>19.385330268709701</v>
      </c>
      <c r="D44" s="173">
        <v>1.3220153371886301</v>
      </c>
      <c r="E44" s="13">
        <v>46.019584243579303</v>
      </c>
      <c r="F44" s="173">
        <v>1.55946760120299</v>
      </c>
      <c r="G44" s="13">
        <v>73.723133332154305</v>
      </c>
      <c r="H44" s="173">
        <v>1.6373675840569599</v>
      </c>
      <c r="I44" s="13">
        <v>57.206913920297197</v>
      </c>
      <c r="J44" s="173">
        <v>1.9130881948887599</v>
      </c>
      <c r="K44" s="13">
        <v>44.888166955221799</v>
      </c>
      <c r="L44" s="173">
        <v>1.7338903753611801</v>
      </c>
      <c r="M44" s="13">
        <v>31.855165386867299</v>
      </c>
      <c r="N44" s="173">
        <v>1.33901807132268</v>
      </c>
      <c r="O44" s="13">
        <v>74.231264817442394</v>
      </c>
      <c r="P44" s="173">
        <v>1.8407775217251101</v>
      </c>
      <c r="Q44" s="13">
        <v>52.354549588466703</v>
      </c>
      <c r="R44" s="173">
        <v>2.2656391400977101</v>
      </c>
      <c r="S44" s="13">
        <v>56.105927327719499</v>
      </c>
      <c r="T44" s="173">
        <v>1.7297592340305901</v>
      </c>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6"/>
    </row>
    <row r="45" spans="1:56" ht="12.95" customHeight="1" x14ac:dyDescent="0.2">
      <c r="A45" s="2" t="s">
        <v>373</v>
      </c>
      <c r="B45" s="12">
        <v>2</v>
      </c>
      <c r="C45" s="13">
        <v>19.356300638759699</v>
      </c>
      <c r="D45" s="173">
        <v>1.3093612143051501</v>
      </c>
      <c r="E45" s="13">
        <v>49.727184635047699</v>
      </c>
      <c r="F45" s="173">
        <v>1.4454916859209099</v>
      </c>
      <c r="G45" s="13">
        <v>29.802203729934199</v>
      </c>
      <c r="H45" s="173">
        <v>1.7043983179497999</v>
      </c>
      <c r="I45" s="13">
        <v>32.180248679514101</v>
      </c>
      <c r="J45" s="173">
        <v>1.5793756022049099</v>
      </c>
      <c r="K45" s="13">
        <v>31.023497913918</v>
      </c>
      <c r="L45" s="173">
        <v>1.3678681680235101</v>
      </c>
      <c r="M45" s="13">
        <v>43.242441914669698</v>
      </c>
      <c r="N45" s="173">
        <v>1.4564071010120501</v>
      </c>
      <c r="O45" s="13">
        <v>52.6198405747134</v>
      </c>
      <c r="P45" s="173">
        <v>1.6217765438010401</v>
      </c>
      <c r="Q45" s="13">
        <v>29.700693604278602</v>
      </c>
      <c r="R45" s="173">
        <v>1.2428329416703501</v>
      </c>
      <c r="S45" s="13">
        <v>37.1570966402479</v>
      </c>
      <c r="T45" s="173">
        <v>1.5167497337559901</v>
      </c>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6"/>
    </row>
    <row r="46" spans="1:56" ht="12.95" customHeight="1" x14ac:dyDescent="0.2">
      <c r="A46" s="2" t="s">
        <v>374</v>
      </c>
      <c r="B46" s="12">
        <v>2</v>
      </c>
      <c r="C46" s="13">
        <v>4.8619026552218996</v>
      </c>
      <c r="D46" s="173">
        <v>0.71690005606603602</v>
      </c>
      <c r="E46" s="13">
        <v>47.349010600759598</v>
      </c>
      <c r="F46" s="173">
        <v>2.0869129442749998</v>
      </c>
      <c r="G46" s="13">
        <v>18.649733510859399</v>
      </c>
      <c r="H46" s="173">
        <v>1.54410357783929</v>
      </c>
      <c r="I46" s="13">
        <v>31.675505590907299</v>
      </c>
      <c r="J46" s="173">
        <v>1.8085932118158301</v>
      </c>
      <c r="K46" s="13">
        <v>62.348722860854103</v>
      </c>
      <c r="L46" s="173">
        <v>2.0896468021074801</v>
      </c>
      <c r="M46" s="13">
        <v>30.664094681528798</v>
      </c>
      <c r="N46" s="173">
        <v>1.6783528961652201</v>
      </c>
      <c r="O46" s="13">
        <v>33.594772018793698</v>
      </c>
      <c r="P46" s="173">
        <v>1.7006211075156099</v>
      </c>
      <c r="Q46" s="13">
        <v>44.720740234783399</v>
      </c>
      <c r="R46" s="173">
        <v>1.9811303437879799</v>
      </c>
      <c r="S46" s="13">
        <v>9.5690609059746201</v>
      </c>
      <c r="T46" s="173">
        <v>1.215444609955</v>
      </c>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6"/>
    </row>
    <row r="47" spans="1:56" ht="12.95" customHeight="1" x14ac:dyDescent="0.2">
      <c r="A47" s="2" t="s">
        <v>375</v>
      </c>
      <c r="B47" s="12">
        <v>2</v>
      </c>
      <c r="C47" s="13">
        <v>46.799240649159401</v>
      </c>
      <c r="D47" s="173">
        <v>1.7318622512816</v>
      </c>
      <c r="E47" s="13">
        <v>73.398976337084406</v>
      </c>
      <c r="F47" s="173">
        <v>1.1667333661124799</v>
      </c>
      <c r="G47" s="13">
        <v>51.761982928415101</v>
      </c>
      <c r="H47" s="173">
        <v>1.5173266675783801</v>
      </c>
      <c r="I47" s="13">
        <v>85.409305379586201</v>
      </c>
      <c r="J47" s="173">
        <v>1.1565926322506801</v>
      </c>
      <c r="K47" s="13">
        <v>78.8447845836032</v>
      </c>
      <c r="L47" s="173">
        <v>1.5149647422389301</v>
      </c>
      <c r="M47" s="13">
        <v>56.801412310106997</v>
      </c>
      <c r="N47" s="173">
        <v>1.5996527602189901</v>
      </c>
      <c r="O47" s="13">
        <v>63.178095615407301</v>
      </c>
      <c r="P47" s="173">
        <v>1.44158450902517</v>
      </c>
      <c r="Q47" s="13">
        <v>47.804867351176703</v>
      </c>
      <c r="R47" s="173">
        <v>1.67907619235265</v>
      </c>
      <c r="S47" s="13">
        <v>25.3110064884353</v>
      </c>
      <c r="T47" s="173">
        <v>1.4771953830287601</v>
      </c>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6"/>
    </row>
    <row r="48" spans="1:56" ht="12.95" customHeight="1" x14ac:dyDescent="0.2">
      <c r="A48" s="2" t="s">
        <v>376</v>
      </c>
      <c r="B48" s="12">
        <v>2</v>
      </c>
      <c r="C48" s="13">
        <v>12.195993744068</v>
      </c>
      <c r="D48" s="173">
        <v>1.1715240862927301</v>
      </c>
      <c r="E48" s="13">
        <v>60.257408642067503</v>
      </c>
      <c r="F48" s="173">
        <v>1.6168577481662101</v>
      </c>
      <c r="G48" s="13">
        <v>15.255241136679199</v>
      </c>
      <c r="H48" s="173">
        <v>1.31099880619742</v>
      </c>
      <c r="I48" s="13">
        <v>40.821774657949703</v>
      </c>
      <c r="J48" s="173">
        <v>1.71067165659134</v>
      </c>
      <c r="K48" s="13">
        <v>47.347193752031401</v>
      </c>
      <c r="L48" s="173">
        <v>1.5375349148484201</v>
      </c>
      <c r="M48" s="13">
        <v>29.695625821020201</v>
      </c>
      <c r="N48" s="173">
        <v>1.62242038375331</v>
      </c>
      <c r="O48" s="13">
        <v>52.247593253663098</v>
      </c>
      <c r="P48" s="173">
        <v>1.7319504143634601</v>
      </c>
      <c r="Q48" s="13">
        <v>34.112505379479998</v>
      </c>
      <c r="R48" s="173">
        <v>1.7598654059493899</v>
      </c>
      <c r="S48" s="13">
        <v>14.0854936313159</v>
      </c>
      <c r="T48" s="173">
        <v>0.98576566672417798</v>
      </c>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6"/>
    </row>
    <row r="49" spans="1:56" ht="12.95" customHeight="1" x14ac:dyDescent="0.2">
      <c r="A49" s="2" t="s">
        <v>377</v>
      </c>
      <c r="B49" s="12">
        <v>2</v>
      </c>
      <c r="C49" s="13">
        <v>22.711124277649301</v>
      </c>
      <c r="D49" s="173">
        <v>1.54873803788884</v>
      </c>
      <c r="E49" s="13">
        <v>36.105543427776901</v>
      </c>
      <c r="F49" s="173">
        <v>1.5894089878634601</v>
      </c>
      <c r="G49" s="13">
        <v>42.588184640213697</v>
      </c>
      <c r="H49" s="173">
        <v>1.72006542648796</v>
      </c>
      <c r="I49" s="13">
        <v>56.085257348245101</v>
      </c>
      <c r="J49" s="173">
        <v>1.7979578225295001</v>
      </c>
      <c r="K49" s="13">
        <v>52.970576629272003</v>
      </c>
      <c r="L49" s="173">
        <v>1.7553749510919801</v>
      </c>
      <c r="M49" s="13">
        <v>51.990487382368798</v>
      </c>
      <c r="N49" s="173">
        <v>1.74515512174928</v>
      </c>
      <c r="O49" s="13">
        <v>67.567286051461195</v>
      </c>
      <c r="P49" s="173">
        <v>1.80982627850788</v>
      </c>
      <c r="Q49" s="13">
        <v>41.346446929584999</v>
      </c>
      <c r="R49" s="173">
        <v>1.63373333498367</v>
      </c>
      <c r="S49" s="13">
        <v>39.455078888612903</v>
      </c>
      <c r="T49" s="173">
        <v>1.85943909883342</v>
      </c>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6"/>
    </row>
    <row r="50" spans="1:56" ht="12.95" customHeight="1" x14ac:dyDescent="0.2">
      <c r="A50" s="2" t="s">
        <v>378</v>
      </c>
      <c r="B50" s="12">
        <v>2</v>
      </c>
      <c r="C50" s="13">
        <v>8.6991966905174696</v>
      </c>
      <c r="D50" s="173">
        <v>0.83968356351385998</v>
      </c>
      <c r="E50" s="13">
        <v>44.691131425606599</v>
      </c>
      <c r="F50" s="173">
        <v>1.6550088390652999</v>
      </c>
      <c r="G50" s="13">
        <v>5.4577456559845299</v>
      </c>
      <c r="H50" s="173">
        <v>0.595129235086584</v>
      </c>
      <c r="I50" s="13">
        <v>35.547108392948402</v>
      </c>
      <c r="J50" s="173">
        <v>1.30744715077066</v>
      </c>
      <c r="K50" s="13">
        <v>46.736262818911101</v>
      </c>
      <c r="L50" s="173">
        <v>1.3442414190399901</v>
      </c>
      <c r="M50" s="13">
        <v>41.447783426668799</v>
      </c>
      <c r="N50" s="173">
        <v>1.44318503707354</v>
      </c>
      <c r="O50" s="13">
        <v>41.1250551808875</v>
      </c>
      <c r="P50" s="173">
        <v>1.76039672618883</v>
      </c>
      <c r="Q50" s="13">
        <v>34.058122602420298</v>
      </c>
      <c r="R50" s="173">
        <v>1.5011359166917899</v>
      </c>
      <c r="S50" s="13">
        <v>12.2325341992956</v>
      </c>
      <c r="T50" s="173">
        <v>1.0209018651544599</v>
      </c>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6"/>
    </row>
    <row r="51" spans="1:56" ht="12.95" customHeight="1" x14ac:dyDescent="0.2">
      <c r="A51" s="2" t="s">
        <v>379</v>
      </c>
      <c r="B51" s="12">
        <v>2</v>
      </c>
      <c r="C51" s="13">
        <v>25.255191078430201</v>
      </c>
      <c r="D51" s="173">
        <v>1.1718602243862299</v>
      </c>
      <c r="E51" s="13">
        <v>22.8081304971059</v>
      </c>
      <c r="F51" s="173">
        <v>1.2190601772685801</v>
      </c>
      <c r="G51" s="13">
        <v>19.202175255092701</v>
      </c>
      <c r="H51" s="173">
        <v>1.1599024037618</v>
      </c>
      <c r="I51" s="13">
        <v>50.809853573799103</v>
      </c>
      <c r="J51" s="173">
        <v>1.50371362642581</v>
      </c>
      <c r="K51" s="13">
        <v>51.080702748676899</v>
      </c>
      <c r="L51" s="173">
        <v>1.48605540248926</v>
      </c>
      <c r="M51" s="13">
        <v>24.5244685919637</v>
      </c>
      <c r="N51" s="173">
        <v>1.2458248573536601</v>
      </c>
      <c r="O51" s="13">
        <v>35.698015438747703</v>
      </c>
      <c r="P51" s="173">
        <v>1.5770071664016001</v>
      </c>
      <c r="Q51" s="13">
        <v>31.6523778679116</v>
      </c>
      <c r="R51" s="173">
        <v>1.6290851963591999</v>
      </c>
      <c r="S51" s="13">
        <v>22.517148402605699</v>
      </c>
      <c r="T51" s="173">
        <v>1.25215653208434</v>
      </c>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6"/>
    </row>
    <row r="52" spans="1:56" ht="12.95" customHeight="1" x14ac:dyDescent="0.2">
      <c r="A52" s="2" t="s">
        <v>380</v>
      </c>
      <c r="B52" s="12">
        <v>2</v>
      </c>
      <c r="C52" s="13">
        <v>17.8947169102324</v>
      </c>
      <c r="D52" s="173">
        <v>1.4621726356185301</v>
      </c>
      <c r="E52" s="13">
        <v>27.088604254965599</v>
      </c>
      <c r="F52" s="173">
        <v>2.1195135795731299</v>
      </c>
      <c r="G52" s="13">
        <v>14.871747534045101</v>
      </c>
      <c r="H52" s="173">
        <v>1.38860757966374</v>
      </c>
      <c r="I52" s="13">
        <v>72.108013031276698</v>
      </c>
      <c r="J52" s="173">
        <v>1.77775106662419</v>
      </c>
      <c r="K52" s="13">
        <v>74.551323196343503</v>
      </c>
      <c r="L52" s="173">
        <v>1.39809319911319</v>
      </c>
      <c r="M52" s="13">
        <v>13.484162118811801</v>
      </c>
      <c r="N52" s="173">
        <v>1.2771824162608201</v>
      </c>
      <c r="O52" s="13">
        <v>37.276228605034603</v>
      </c>
      <c r="P52" s="173">
        <v>1.8321029193948</v>
      </c>
      <c r="Q52" s="13">
        <v>16.483068679900001</v>
      </c>
      <c r="R52" s="173">
        <v>1.7039555924174701</v>
      </c>
      <c r="S52" s="13">
        <v>5.905506765817</v>
      </c>
      <c r="T52" s="173">
        <v>0.68274913703244999</v>
      </c>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6"/>
    </row>
    <row r="53" spans="1:56" ht="12.95" customHeight="1" x14ac:dyDescent="0.2">
      <c r="A53" s="2" t="s">
        <v>381</v>
      </c>
      <c r="B53" s="12">
        <v>2</v>
      </c>
      <c r="C53" s="13">
        <v>11.849987104569699</v>
      </c>
      <c r="D53" s="173">
        <v>0.96497336600995998</v>
      </c>
      <c r="E53" s="13">
        <v>49.219197043187798</v>
      </c>
      <c r="F53" s="173">
        <v>1.4223866119723101</v>
      </c>
      <c r="G53" s="13">
        <v>11.2517261707769</v>
      </c>
      <c r="H53" s="173">
        <v>1.1094126439232499</v>
      </c>
      <c r="I53" s="13">
        <v>39.250672585934701</v>
      </c>
      <c r="J53" s="173">
        <v>1.6456244862314899</v>
      </c>
      <c r="K53" s="13">
        <v>60.290328787093401</v>
      </c>
      <c r="L53" s="173">
        <v>1.4731783179454101</v>
      </c>
      <c r="M53" s="13">
        <v>19.964853567497499</v>
      </c>
      <c r="N53" s="173">
        <v>1.18896054751888</v>
      </c>
      <c r="O53" s="13">
        <v>28.214790081713101</v>
      </c>
      <c r="P53" s="173">
        <v>1.4122966470021401</v>
      </c>
      <c r="Q53" s="13">
        <v>25.507418599010201</v>
      </c>
      <c r="R53" s="173">
        <v>1.29964927414764</v>
      </c>
      <c r="S53" s="13">
        <v>6.5737126527116301</v>
      </c>
      <c r="T53" s="173">
        <v>0.70893386784875201</v>
      </c>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6"/>
    </row>
    <row r="54" spans="1:56" ht="12.95" customHeight="1" x14ac:dyDescent="0.2">
      <c r="A54" s="2" t="s">
        <v>382</v>
      </c>
      <c r="B54" s="12">
        <v>2</v>
      </c>
      <c r="C54" s="13">
        <v>8.9960791689069008</v>
      </c>
      <c r="D54" s="173">
        <v>1.0490208773240599</v>
      </c>
      <c r="E54" s="13">
        <v>59.455159843305097</v>
      </c>
      <c r="F54" s="173">
        <v>1.90976433113844</v>
      </c>
      <c r="G54" s="13">
        <v>23.673756494906801</v>
      </c>
      <c r="H54" s="173">
        <v>1.5124891769004001</v>
      </c>
      <c r="I54" s="13">
        <v>67.189620384395695</v>
      </c>
      <c r="J54" s="173">
        <v>1.65745066317267</v>
      </c>
      <c r="K54" s="13">
        <v>63.938547397573501</v>
      </c>
      <c r="L54" s="173">
        <v>1.4850728186591799</v>
      </c>
      <c r="M54" s="13">
        <v>24.732344955250898</v>
      </c>
      <c r="N54" s="173">
        <v>1.8607868001832299</v>
      </c>
      <c r="O54" s="13">
        <v>46.744598880194502</v>
      </c>
      <c r="P54" s="173">
        <v>1.98517653163069</v>
      </c>
      <c r="Q54" s="13">
        <v>27.350516825369599</v>
      </c>
      <c r="R54" s="173">
        <v>1.87270758354105</v>
      </c>
      <c r="S54" s="13">
        <v>6.2334890742126801</v>
      </c>
      <c r="T54" s="173">
        <v>1.0465125340486101</v>
      </c>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6"/>
    </row>
    <row r="55" spans="1:56" ht="12.95" customHeight="1" x14ac:dyDescent="0.2">
      <c r="A55" s="2" t="s">
        <v>383</v>
      </c>
      <c r="B55" s="12">
        <v>2</v>
      </c>
      <c r="C55" s="13">
        <v>23.908973077092298</v>
      </c>
      <c r="D55" s="173">
        <v>1.6881200636647</v>
      </c>
      <c r="E55" s="13">
        <v>60.2802724162255</v>
      </c>
      <c r="F55" s="173">
        <v>1.8858206481503701</v>
      </c>
      <c r="G55" s="13">
        <v>58.8063706537977</v>
      </c>
      <c r="H55" s="173">
        <v>2.0381968479128898</v>
      </c>
      <c r="I55" s="13">
        <v>52.246437881751298</v>
      </c>
      <c r="J55" s="173">
        <v>2.0639988528941999</v>
      </c>
      <c r="K55" s="13">
        <v>47.098439756070398</v>
      </c>
      <c r="L55" s="173">
        <v>1.9938658636989299</v>
      </c>
      <c r="M55" s="13">
        <v>28.221991616513002</v>
      </c>
      <c r="N55" s="173">
        <v>1.8798024960916</v>
      </c>
      <c r="O55" s="13">
        <v>57.258489963026499</v>
      </c>
      <c r="P55" s="173">
        <v>2.0553835829660301</v>
      </c>
      <c r="Q55" s="13">
        <v>32.5193064640698</v>
      </c>
      <c r="R55" s="173">
        <v>1.5486423291510101</v>
      </c>
      <c r="S55" s="13">
        <v>43.617774170568602</v>
      </c>
      <c r="T55" s="173">
        <v>1.74063164678313</v>
      </c>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6"/>
    </row>
    <row r="56" spans="1:56" ht="12.95" customHeight="1" x14ac:dyDescent="0.2">
      <c r="A56" s="2" t="s">
        <v>384</v>
      </c>
      <c r="B56" s="12">
        <v>2</v>
      </c>
      <c r="C56" s="13">
        <v>10.6764992869808</v>
      </c>
      <c r="D56" s="173">
        <v>0.75482186464907197</v>
      </c>
      <c r="E56" s="13">
        <v>37.259203537581897</v>
      </c>
      <c r="F56" s="173">
        <v>1.36717513341251</v>
      </c>
      <c r="G56" s="13">
        <v>17.614618786204801</v>
      </c>
      <c r="H56" s="173">
        <v>0.85032443436802696</v>
      </c>
      <c r="I56" s="13">
        <v>58.520976745650103</v>
      </c>
      <c r="J56" s="173">
        <v>1.2526910152105599</v>
      </c>
      <c r="K56" s="13">
        <v>76.211301900422896</v>
      </c>
      <c r="L56" s="173">
        <v>1.0006665786586499</v>
      </c>
      <c r="M56" s="13">
        <v>47.967003886791296</v>
      </c>
      <c r="N56" s="173">
        <v>1.224339784419</v>
      </c>
      <c r="O56" s="13">
        <v>70.143982076840103</v>
      </c>
      <c r="P56" s="173">
        <v>1.31203384716271</v>
      </c>
      <c r="Q56" s="13">
        <v>23.506202843551701</v>
      </c>
      <c r="R56" s="173">
        <v>1.06163291489125</v>
      </c>
      <c r="S56" s="13">
        <v>5.37870874932785</v>
      </c>
      <c r="T56" s="173">
        <v>0.54476159058512497</v>
      </c>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6"/>
    </row>
    <row r="57" spans="1:56" ht="12.95" customHeight="1" x14ac:dyDescent="0.2">
      <c r="A57" s="2" t="s">
        <v>385</v>
      </c>
      <c r="B57" s="12">
        <v>2</v>
      </c>
      <c r="C57" s="13">
        <v>4.7774926986709101</v>
      </c>
      <c r="D57" s="173">
        <v>0.82219236914349403</v>
      </c>
      <c r="E57" s="13">
        <v>48.219643747593103</v>
      </c>
      <c r="F57" s="173">
        <v>1.6563224909291301</v>
      </c>
      <c r="G57" s="13">
        <v>35.727235906404402</v>
      </c>
      <c r="H57" s="173">
        <v>1.8877493096011799</v>
      </c>
      <c r="I57" s="13">
        <v>63.503412110972299</v>
      </c>
      <c r="J57" s="173">
        <v>2.19718632940359</v>
      </c>
      <c r="K57" s="13">
        <v>58.3513705350883</v>
      </c>
      <c r="L57" s="173">
        <v>1.7139514221687699</v>
      </c>
      <c r="M57" s="13">
        <v>43.614344827885901</v>
      </c>
      <c r="N57" s="173">
        <v>2.0915641378568299</v>
      </c>
      <c r="O57" s="13">
        <v>37.182082966015599</v>
      </c>
      <c r="P57" s="173">
        <v>1.9175546470362499</v>
      </c>
      <c r="Q57" s="13">
        <v>26.577561658115801</v>
      </c>
      <c r="R57" s="173">
        <v>2.2771684228890798</v>
      </c>
      <c r="S57" s="13">
        <v>10.0050887967957</v>
      </c>
      <c r="T57" s="173">
        <v>1.25253009209251</v>
      </c>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6"/>
    </row>
    <row r="58" spans="1:56" ht="12.95" customHeight="1" x14ac:dyDescent="0.2">
      <c r="A58" s="2" t="s">
        <v>386</v>
      </c>
      <c r="B58" s="12">
        <v>2</v>
      </c>
      <c r="C58" s="13">
        <v>10.488103405746299</v>
      </c>
      <c r="D58" s="173">
        <v>0.79956471261289697</v>
      </c>
      <c r="E58" s="13">
        <v>45.032111574117302</v>
      </c>
      <c r="F58" s="173">
        <v>1.5326442626558701</v>
      </c>
      <c r="G58" s="13">
        <v>55.457339828865003</v>
      </c>
      <c r="H58" s="173">
        <v>1.2718723586553</v>
      </c>
      <c r="I58" s="13">
        <v>67.030138107660505</v>
      </c>
      <c r="J58" s="173">
        <v>1.5560794569630501</v>
      </c>
      <c r="K58" s="13">
        <v>71.378221071692195</v>
      </c>
      <c r="L58" s="173">
        <v>1.41811672945988</v>
      </c>
      <c r="M58" s="13">
        <v>38.3828827883626</v>
      </c>
      <c r="N58" s="173">
        <v>1.4529876924096301</v>
      </c>
      <c r="O58" s="13">
        <v>66.837696070944801</v>
      </c>
      <c r="P58" s="173">
        <v>1.3536058582417101</v>
      </c>
      <c r="Q58" s="13">
        <v>52.923950827022402</v>
      </c>
      <c r="R58" s="173">
        <v>1.49254175626071</v>
      </c>
      <c r="S58" s="13">
        <v>32.735810106012003</v>
      </c>
      <c r="T58" s="173">
        <v>1.1347209111279699</v>
      </c>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6"/>
    </row>
    <row r="59" spans="1:56" ht="12.95" customHeight="1" x14ac:dyDescent="0.2">
      <c r="A59" s="2" t="s">
        <v>387</v>
      </c>
      <c r="B59" s="12">
        <v>2</v>
      </c>
      <c r="C59" s="13">
        <v>8.6168213711137103</v>
      </c>
      <c r="D59" s="173">
        <v>0.97995154947714103</v>
      </c>
      <c r="E59" s="13">
        <v>41.874413586752603</v>
      </c>
      <c r="F59" s="173">
        <v>1.9553201498817701</v>
      </c>
      <c r="G59" s="13">
        <v>21.4910059213809</v>
      </c>
      <c r="H59" s="173">
        <v>1.9882501878868399</v>
      </c>
      <c r="I59" s="13">
        <v>44.442991343885303</v>
      </c>
      <c r="J59" s="173">
        <v>2.67740313884548</v>
      </c>
      <c r="K59" s="13">
        <v>45.119011373485002</v>
      </c>
      <c r="L59" s="173">
        <v>2.55365775152011</v>
      </c>
      <c r="M59" s="13">
        <v>20.834199722291999</v>
      </c>
      <c r="N59" s="173">
        <v>1.88589949790487</v>
      </c>
      <c r="O59" s="13">
        <v>44.689180339216101</v>
      </c>
      <c r="P59" s="173">
        <v>3.0187545158321099</v>
      </c>
      <c r="Q59" s="13">
        <v>20.951898071746399</v>
      </c>
      <c r="R59" s="173">
        <v>1.7604009773667</v>
      </c>
      <c r="S59" s="13">
        <v>10.954120722072901</v>
      </c>
      <c r="T59" s="173">
        <v>1.06962126806155</v>
      </c>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6"/>
    </row>
    <row r="60" spans="1:56" ht="12.95" customHeight="1" x14ac:dyDescent="0.2">
      <c r="A60" s="2" t="s">
        <v>388</v>
      </c>
      <c r="B60" s="12">
        <v>2</v>
      </c>
      <c r="C60" s="13">
        <v>7.1804442646439499</v>
      </c>
      <c r="D60" s="173">
        <v>1.0936663515087299</v>
      </c>
      <c r="E60" s="13">
        <v>49.801021857597199</v>
      </c>
      <c r="F60" s="173">
        <v>3.6148964623492001</v>
      </c>
      <c r="G60" s="13">
        <v>23.5461793995762</v>
      </c>
      <c r="H60" s="173">
        <v>2.2326344338272701</v>
      </c>
      <c r="I60" s="13">
        <v>58.660487280570798</v>
      </c>
      <c r="J60" s="173">
        <v>2.5933359532898099</v>
      </c>
      <c r="K60" s="13">
        <v>66.970098343311705</v>
      </c>
      <c r="L60" s="173">
        <v>2.5591319304446398</v>
      </c>
      <c r="M60" s="13">
        <v>23.981972043170298</v>
      </c>
      <c r="N60" s="173">
        <v>2.4851519879035502</v>
      </c>
      <c r="O60" s="13">
        <v>53.644904006367703</v>
      </c>
      <c r="P60" s="173">
        <v>2.8704851862604501</v>
      </c>
      <c r="Q60" s="13">
        <v>17.2190677343964</v>
      </c>
      <c r="R60" s="173">
        <v>1.6932352971040801</v>
      </c>
      <c r="S60" s="13">
        <v>7.5389050993101403</v>
      </c>
      <c r="T60" s="173">
        <v>1.1402445183232699</v>
      </c>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6"/>
    </row>
    <row r="61" spans="1:56" ht="12.95" customHeight="1" x14ac:dyDescent="0.2">
      <c r="A61" s="2" t="s">
        <v>389</v>
      </c>
      <c r="B61" s="12">
        <v>2</v>
      </c>
      <c r="C61" s="13">
        <v>37.910502175964098</v>
      </c>
      <c r="D61" s="173">
        <v>1.17774554705718</v>
      </c>
      <c r="E61" s="13">
        <v>26.8371961732514</v>
      </c>
      <c r="F61" s="173">
        <v>1.1313248815838599</v>
      </c>
      <c r="G61" s="13">
        <v>27.4979186122202</v>
      </c>
      <c r="H61" s="173">
        <v>1.25562938740746</v>
      </c>
      <c r="I61" s="13">
        <v>22.370881156366899</v>
      </c>
      <c r="J61" s="173">
        <v>1.146667210825</v>
      </c>
      <c r="K61" s="13">
        <v>28.1440609027715</v>
      </c>
      <c r="L61" s="173">
        <v>1.32883883980693</v>
      </c>
      <c r="M61" s="13">
        <v>31.249659738004802</v>
      </c>
      <c r="N61" s="173">
        <v>1.2088117627859201</v>
      </c>
      <c r="O61" s="13">
        <v>34.344724025780401</v>
      </c>
      <c r="P61" s="173">
        <v>1.5369500412986701</v>
      </c>
      <c r="Q61" s="13">
        <v>26.452341083190099</v>
      </c>
      <c r="R61" s="173">
        <v>1.3892647914671601</v>
      </c>
      <c r="S61" s="13">
        <v>27.8624938463783</v>
      </c>
      <c r="T61" s="173">
        <v>1.28672155645153</v>
      </c>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6"/>
    </row>
    <row r="62" spans="1:56" ht="12.95" customHeight="1" x14ac:dyDescent="0.2">
      <c r="A62" s="2" t="s">
        <v>390</v>
      </c>
      <c r="B62" s="12">
        <v>2</v>
      </c>
      <c r="C62" s="13">
        <v>21.289889423672001</v>
      </c>
      <c r="D62" s="173">
        <v>1.41768412276623</v>
      </c>
      <c r="E62" s="13">
        <v>24.984361368880599</v>
      </c>
      <c r="F62" s="173">
        <v>1.15157894552538</v>
      </c>
      <c r="G62" s="13">
        <v>23.617305026597499</v>
      </c>
      <c r="H62" s="173">
        <v>1.34114066166098</v>
      </c>
      <c r="I62" s="13">
        <v>37.829603938822402</v>
      </c>
      <c r="J62" s="173">
        <v>1.3014541387887599</v>
      </c>
      <c r="K62" s="13">
        <v>22.9105178890382</v>
      </c>
      <c r="L62" s="173">
        <v>1.17968232681565</v>
      </c>
      <c r="M62" s="13">
        <v>17.3458578297505</v>
      </c>
      <c r="N62" s="173">
        <v>1.1406790512159399</v>
      </c>
      <c r="O62" s="13">
        <v>37.750276205072097</v>
      </c>
      <c r="P62" s="173">
        <v>1.55072584681277</v>
      </c>
      <c r="Q62" s="13">
        <v>22.464391398417401</v>
      </c>
      <c r="R62" s="173">
        <v>1.21016175152592</v>
      </c>
      <c r="S62" s="13">
        <v>21.815165727012602</v>
      </c>
      <c r="T62" s="173">
        <v>1.1961919395374101</v>
      </c>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6"/>
    </row>
    <row r="63" spans="1:56" ht="12.95" customHeight="1" x14ac:dyDescent="0.2">
      <c r="A63" s="18" t="s">
        <v>391</v>
      </c>
      <c r="B63" s="19">
        <v>2</v>
      </c>
      <c r="C63" s="48">
        <v>12.145198833653099</v>
      </c>
      <c r="D63" s="174">
        <v>0.21520822280631699</v>
      </c>
      <c r="E63" s="48">
        <v>45.829773237218099</v>
      </c>
      <c r="F63" s="174">
        <v>0.345574477819871</v>
      </c>
      <c r="G63" s="48">
        <v>26.850258646817199</v>
      </c>
      <c r="H63" s="174">
        <v>0.30400684976568898</v>
      </c>
      <c r="I63" s="48">
        <v>58.653263148762498</v>
      </c>
      <c r="J63" s="174">
        <v>0.33583873856093699</v>
      </c>
      <c r="K63" s="48">
        <v>63.395530509933003</v>
      </c>
      <c r="L63" s="174">
        <v>0.327408510447735</v>
      </c>
      <c r="M63" s="48">
        <v>33.802437788776501</v>
      </c>
      <c r="N63" s="174">
        <v>0.33260521888810302</v>
      </c>
      <c r="O63" s="48">
        <v>45.722888933840601</v>
      </c>
      <c r="P63" s="174">
        <v>0.33137914094203702</v>
      </c>
      <c r="Q63" s="48">
        <v>31.263015399452801</v>
      </c>
      <c r="R63" s="174">
        <v>0.333343265281422</v>
      </c>
      <c r="S63" s="48">
        <v>13.7992259668977</v>
      </c>
      <c r="T63" s="174">
        <v>0.24346171281795601</v>
      </c>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6"/>
    </row>
    <row r="64" spans="1:56" ht="12.95" customHeight="1" x14ac:dyDescent="0.2">
      <c r="A64" s="21" t="s">
        <v>392</v>
      </c>
      <c r="B64" s="22">
        <v>2</v>
      </c>
      <c r="C64" s="49">
        <v>9.9146910184759491</v>
      </c>
      <c r="D64" s="175">
        <v>0.27364199277564899</v>
      </c>
      <c r="E64" s="49">
        <v>39.554132816585899</v>
      </c>
      <c r="F64" s="175">
        <v>0.51040131695132396</v>
      </c>
      <c r="G64" s="49">
        <v>19.870640418745499</v>
      </c>
      <c r="H64" s="175">
        <v>0.47788316689072902</v>
      </c>
      <c r="I64" s="49">
        <v>52.086211446575497</v>
      </c>
      <c r="J64" s="175">
        <v>0.50148865690956201</v>
      </c>
      <c r="K64" s="49">
        <v>63.908143426117903</v>
      </c>
      <c r="L64" s="175">
        <v>0.51774255462067897</v>
      </c>
      <c r="M64" s="49">
        <v>39.618918915857101</v>
      </c>
      <c r="N64" s="175">
        <v>0.52808440857031602</v>
      </c>
      <c r="O64" s="49">
        <v>49.014028276787101</v>
      </c>
      <c r="P64" s="175">
        <v>0.51819917244783298</v>
      </c>
      <c r="Q64" s="49">
        <v>34.1418679417501</v>
      </c>
      <c r="R64" s="175">
        <v>0.57932688526782605</v>
      </c>
      <c r="S64" s="49">
        <v>11.7724563821342</v>
      </c>
      <c r="T64" s="175">
        <v>0.38988126589260802</v>
      </c>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6"/>
    </row>
    <row r="65" spans="1:56" ht="12.95" customHeight="1" x14ac:dyDescent="0.2">
      <c r="A65" s="24" t="s">
        <v>393</v>
      </c>
      <c r="B65" s="25">
        <v>2</v>
      </c>
      <c r="C65" s="50">
        <v>14.0949641493767</v>
      </c>
      <c r="D65" s="176">
        <v>0.168444253508095</v>
      </c>
      <c r="E65" s="50">
        <v>43.253437360309597</v>
      </c>
      <c r="F65" s="176">
        <v>0.25243697384337999</v>
      </c>
      <c r="G65" s="50">
        <v>27.2707917246309</v>
      </c>
      <c r="H65" s="176">
        <v>0.22432550133255799</v>
      </c>
      <c r="I65" s="50">
        <v>51.876855139492498</v>
      </c>
      <c r="J65" s="176">
        <v>0.25237116410356197</v>
      </c>
      <c r="K65" s="50">
        <v>54.893842649921297</v>
      </c>
      <c r="L65" s="176">
        <v>0.24212497296258501</v>
      </c>
      <c r="M65" s="50">
        <v>32.224279687361999</v>
      </c>
      <c r="N65" s="176">
        <v>0.23900207265991599</v>
      </c>
      <c r="O65" s="50">
        <v>45.301087870460201</v>
      </c>
      <c r="P65" s="176">
        <v>0.25520896433160201</v>
      </c>
      <c r="Q65" s="50">
        <v>30.143739370067699</v>
      </c>
      <c r="R65" s="176">
        <v>0.24322526750701601</v>
      </c>
      <c r="S65" s="50">
        <v>18.1076506490189</v>
      </c>
      <c r="T65" s="176">
        <v>0.19259296163672299</v>
      </c>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6"/>
    </row>
    <row r="66" spans="1:56" ht="12.95" customHeight="1" x14ac:dyDescent="0.2">
      <c r="A66" s="2" t="s">
        <v>394</v>
      </c>
      <c r="B66" s="12">
        <v>2</v>
      </c>
      <c r="C66" s="13">
        <v>5.1863236979530702</v>
      </c>
      <c r="D66" s="173">
        <v>1.15259920888489</v>
      </c>
      <c r="E66" s="13">
        <v>41.593248653212299</v>
      </c>
      <c r="F66" s="173">
        <v>2.99937695470864</v>
      </c>
      <c r="G66" s="13">
        <v>20.239655923544301</v>
      </c>
      <c r="H66" s="173">
        <v>2.0959637843446202</v>
      </c>
      <c r="I66" s="13">
        <v>71.878926819159503</v>
      </c>
      <c r="J66" s="173">
        <v>2.9478578326070699</v>
      </c>
      <c r="K66" s="13">
        <v>77.646922772450793</v>
      </c>
      <c r="L66" s="173">
        <v>2.73695937076964</v>
      </c>
      <c r="M66" s="13">
        <v>32.494245373903297</v>
      </c>
      <c r="N66" s="173">
        <v>3.1396752999965001</v>
      </c>
      <c r="O66" s="13">
        <v>48.681510890777403</v>
      </c>
      <c r="P66" s="173">
        <v>3.5508708890491998</v>
      </c>
      <c r="Q66" s="13">
        <v>25.9413151341315</v>
      </c>
      <c r="R66" s="173">
        <v>3.1674387989090702</v>
      </c>
      <c r="S66" s="13">
        <v>10.0443881891111</v>
      </c>
      <c r="T66" s="173">
        <v>1.5133356102454201</v>
      </c>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6"/>
    </row>
    <row r="67" spans="1:56" ht="12.95" customHeight="1" x14ac:dyDescent="0.2">
      <c r="A67" s="2" t="s">
        <v>395</v>
      </c>
      <c r="B67" s="12">
        <v>2</v>
      </c>
      <c r="C67" s="13">
        <v>6.9534800444251204</v>
      </c>
      <c r="D67" s="173">
        <v>1.3552408825367599</v>
      </c>
      <c r="E67" s="13">
        <v>30.0686160709636</v>
      </c>
      <c r="F67" s="173">
        <v>2.9705524511542301</v>
      </c>
      <c r="G67" s="13">
        <v>17.679028019992501</v>
      </c>
      <c r="H67" s="173">
        <v>3.09988962475341</v>
      </c>
      <c r="I67" s="13">
        <v>52.647363354417799</v>
      </c>
      <c r="J67" s="173">
        <v>2.5616690892540102</v>
      </c>
      <c r="K67" s="13">
        <v>59.516883252938797</v>
      </c>
      <c r="L67" s="173">
        <v>3.3892508776711598</v>
      </c>
      <c r="M67" s="13">
        <v>22.721339866564399</v>
      </c>
      <c r="N67" s="173">
        <v>2.1125857929565202</v>
      </c>
      <c r="O67" s="13">
        <v>28.288906906751102</v>
      </c>
      <c r="P67" s="173">
        <v>2.6335261986113099</v>
      </c>
      <c r="Q67" s="13">
        <v>16.402771247594199</v>
      </c>
      <c r="R67" s="173">
        <v>2.8451280657450702</v>
      </c>
      <c r="S67" s="13">
        <v>1.13874382809801</v>
      </c>
      <c r="T67" s="173">
        <v>0.418108622226461</v>
      </c>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6"/>
    </row>
    <row r="68" spans="1:56" ht="12.95" customHeight="1" x14ac:dyDescent="0.2">
      <c r="A68" s="2" t="s">
        <v>396</v>
      </c>
      <c r="B68" s="12">
        <v>2</v>
      </c>
      <c r="C68" s="13">
        <v>10.059580463664499</v>
      </c>
      <c r="D68" s="173">
        <v>1.8091926985983799</v>
      </c>
      <c r="E68" s="13">
        <v>56.926204130794503</v>
      </c>
      <c r="F68" s="173">
        <v>3.1658064411184599</v>
      </c>
      <c r="G68" s="13">
        <v>24.578168770276498</v>
      </c>
      <c r="H68" s="173">
        <v>2.7332562834147298</v>
      </c>
      <c r="I68" s="13">
        <v>66.205337064176703</v>
      </c>
      <c r="J68" s="173">
        <v>3.14758620954025</v>
      </c>
      <c r="K68" s="13">
        <v>72.118548565518495</v>
      </c>
      <c r="L68" s="173">
        <v>2.28992464018136</v>
      </c>
      <c r="M68" s="13">
        <v>25.1572498956385</v>
      </c>
      <c r="N68" s="173">
        <v>2.1363565333090699</v>
      </c>
      <c r="O68" s="13">
        <v>51.198555220406298</v>
      </c>
      <c r="P68" s="173">
        <v>2.8866941022683399</v>
      </c>
      <c r="Q68" s="13">
        <v>29.3494726750633</v>
      </c>
      <c r="R68" s="173">
        <v>2.9746172638186601</v>
      </c>
      <c r="S68" s="13">
        <v>7.7367289870206104</v>
      </c>
      <c r="T68" s="173">
        <v>1.5303633318324099</v>
      </c>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6"/>
    </row>
    <row r="69" spans="1:56" ht="12.95" customHeight="1" x14ac:dyDescent="0.2">
      <c r="A69" s="3" t="s">
        <v>397</v>
      </c>
      <c r="B69" s="27">
        <v>2</v>
      </c>
      <c r="C69" s="28">
        <v>4.88341844284811</v>
      </c>
      <c r="D69" s="178">
        <v>0.90967599036045899</v>
      </c>
      <c r="E69" s="28">
        <v>51.3775384606475</v>
      </c>
      <c r="F69" s="178">
        <v>3.2696290162972699</v>
      </c>
      <c r="G69" s="28">
        <v>27.243893987762199</v>
      </c>
      <c r="H69" s="178">
        <v>2.9028569688546302</v>
      </c>
      <c r="I69" s="28">
        <v>54.733799972014097</v>
      </c>
      <c r="J69" s="178">
        <v>3.4413633071349499</v>
      </c>
      <c r="K69" s="28">
        <v>52.5110300747181</v>
      </c>
      <c r="L69" s="178">
        <v>2.4020310862493002</v>
      </c>
      <c r="M69" s="28">
        <v>13.4351151607258</v>
      </c>
      <c r="N69" s="178">
        <v>1.8486428133722399</v>
      </c>
      <c r="O69" s="28">
        <v>38.109306404654902</v>
      </c>
      <c r="P69" s="178">
        <v>2.6327634516581302</v>
      </c>
      <c r="Q69" s="28">
        <v>14.6863173999132</v>
      </c>
      <c r="R69" s="178">
        <v>2.3795220723450901</v>
      </c>
      <c r="S69" s="28">
        <v>8.4612781870921108</v>
      </c>
      <c r="T69" s="178">
        <v>1.68699271734351</v>
      </c>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1"/>
    </row>
    <row r="70" spans="1:56" ht="12.95" customHeight="1" x14ac:dyDescent="0.2">
      <c r="A70" s="2"/>
      <c r="B70" s="32"/>
      <c r="C70" s="13" t="s">
        <v>2361</v>
      </c>
      <c r="D70" s="173" t="s">
        <v>2362</v>
      </c>
      <c r="E70" s="13" t="s">
        <v>2363</v>
      </c>
      <c r="F70" s="173" t="s">
        <v>2364</v>
      </c>
      <c r="G70" s="13" t="s">
        <v>2365</v>
      </c>
      <c r="H70" s="173" t="s">
        <v>2366</v>
      </c>
      <c r="I70" s="13" t="s">
        <v>2367</v>
      </c>
      <c r="J70" s="173" t="s">
        <v>2368</v>
      </c>
      <c r="K70" s="13" t="s">
        <v>2369</v>
      </c>
      <c r="L70" s="173" t="s">
        <v>2370</v>
      </c>
      <c r="M70" s="13" t="s">
        <v>2371</v>
      </c>
      <c r="N70" s="173" t="s">
        <v>2372</v>
      </c>
      <c r="O70" s="13" t="s">
        <v>2373</v>
      </c>
      <c r="P70" s="173" t="s">
        <v>2374</v>
      </c>
      <c r="Q70" s="13" t="s">
        <v>2375</v>
      </c>
      <c r="R70" s="173" t="s">
        <v>2376</v>
      </c>
      <c r="S70" s="13" t="s">
        <v>2377</v>
      </c>
      <c r="T70" s="173" t="s">
        <v>2378</v>
      </c>
      <c r="U70" s="13" t="s">
        <v>2379</v>
      </c>
      <c r="V70" s="173" t="s">
        <v>2380</v>
      </c>
      <c r="W70" s="13" t="s">
        <v>2381</v>
      </c>
      <c r="X70" s="173" t="s">
        <v>2382</v>
      </c>
      <c r="Y70" s="13" t="s">
        <v>2383</v>
      </c>
      <c r="Z70" s="173" t="s">
        <v>2384</v>
      </c>
      <c r="AA70" s="13" t="s">
        <v>2385</v>
      </c>
      <c r="AB70" s="173" t="s">
        <v>2386</v>
      </c>
      <c r="AC70" s="13" t="s">
        <v>2387</v>
      </c>
      <c r="AD70" s="173" t="s">
        <v>2388</v>
      </c>
      <c r="AE70" s="13" t="s">
        <v>2389</v>
      </c>
      <c r="AF70" s="173" t="s">
        <v>2390</v>
      </c>
      <c r="AG70" s="13" t="s">
        <v>2391</v>
      </c>
      <c r="AH70" s="173" t="s">
        <v>2392</v>
      </c>
      <c r="AI70" s="13" t="s">
        <v>2393</v>
      </c>
      <c r="AJ70" s="173" t="s">
        <v>2394</v>
      </c>
      <c r="AK70" s="13" t="s">
        <v>2395</v>
      </c>
      <c r="AL70" s="173" t="s">
        <v>2396</v>
      </c>
      <c r="AM70" s="15" t="s">
        <v>2397</v>
      </c>
      <c r="AN70" s="15" t="s">
        <v>2398</v>
      </c>
      <c r="AO70" s="15" t="s">
        <v>2399</v>
      </c>
      <c r="AP70" s="15" t="s">
        <v>2400</v>
      </c>
      <c r="AQ70" s="15" t="s">
        <v>2401</v>
      </c>
      <c r="AR70" s="15" t="s">
        <v>2402</v>
      </c>
      <c r="AS70" s="15" t="s">
        <v>2403</v>
      </c>
      <c r="AT70" s="15" t="s">
        <v>2404</v>
      </c>
      <c r="AU70" s="15" t="s">
        <v>2405</v>
      </c>
      <c r="AV70" s="15" t="s">
        <v>2406</v>
      </c>
      <c r="AW70" s="15" t="s">
        <v>2407</v>
      </c>
      <c r="AX70" s="15" t="s">
        <v>2408</v>
      </c>
      <c r="AY70" s="15" t="s">
        <v>2409</v>
      </c>
      <c r="AZ70" s="15" t="s">
        <v>2410</v>
      </c>
      <c r="BA70" s="15" t="s">
        <v>2411</v>
      </c>
      <c r="BB70" s="15" t="s">
        <v>2412</v>
      </c>
      <c r="BC70" s="15" t="s">
        <v>2413</v>
      </c>
      <c r="BD70" s="16" t="s">
        <v>2414</v>
      </c>
    </row>
    <row r="71" spans="1:56" ht="12.95" customHeight="1" x14ac:dyDescent="0.2">
      <c r="A71" s="2" t="s">
        <v>341</v>
      </c>
      <c r="B71" s="32">
        <v>1</v>
      </c>
      <c r="C71" s="13">
        <v>9.6570455533074799</v>
      </c>
      <c r="D71" s="173">
        <v>1.1795383390273499</v>
      </c>
      <c r="E71" s="13">
        <v>55.911890459269699</v>
      </c>
      <c r="F71" s="173">
        <v>1.7430513294719201</v>
      </c>
      <c r="G71" s="13">
        <v>27.674076169956599</v>
      </c>
      <c r="H71" s="173">
        <v>1.70963808447092</v>
      </c>
      <c r="I71" s="13">
        <v>60.321285528356398</v>
      </c>
      <c r="J71" s="173">
        <v>1.8913490939776201</v>
      </c>
      <c r="K71" s="13">
        <v>63.376392466217098</v>
      </c>
      <c r="L71" s="173">
        <v>2.2547394309237099</v>
      </c>
      <c r="M71" s="13">
        <v>18.993007068139601</v>
      </c>
      <c r="N71" s="173">
        <v>1.4452444883189</v>
      </c>
      <c r="O71" s="13">
        <v>45.223138554781599</v>
      </c>
      <c r="P71" s="173">
        <v>1.87329228949021</v>
      </c>
      <c r="Q71" s="13">
        <v>21.9404023119945</v>
      </c>
      <c r="R71" s="173">
        <v>1.70377147489046</v>
      </c>
      <c r="S71" s="13">
        <v>5.0318067341150003</v>
      </c>
      <c r="T71" s="173">
        <v>0.73245236524258595</v>
      </c>
      <c r="U71" s="13">
        <v>1.14921847177146</v>
      </c>
      <c r="V71" s="173">
        <v>1.54198420257208</v>
      </c>
      <c r="W71" s="13">
        <v>8.1874434324633896</v>
      </c>
      <c r="X71" s="173">
        <v>2.6667736420902899</v>
      </c>
      <c r="Y71" s="13">
        <v>5.2400304080022702</v>
      </c>
      <c r="Z71" s="173">
        <v>2.2938158579761998</v>
      </c>
      <c r="AA71" s="13">
        <v>-15.3773464687636</v>
      </c>
      <c r="AB71" s="173">
        <v>2.6316341553428</v>
      </c>
      <c r="AC71" s="13">
        <v>-10.6337020492485</v>
      </c>
      <c r="AD71" s="173">
        <v>2.6567668418617401</v>
      </c>
      <c r="AE71" s="13">
        <v>-5.0564956836852204</v>
      </c>
      <c r="AF71" s="173">
        <v>2.0693180500660402</v>
      </c>
      <c r="AG71" s="13">
        <v>-5.12348403448373</v>
      </c>
      <c r="AH71" s="173">
        <v>2.60143395324716</v>
      </c>
      <c r="AI71" s="13">
        <v>-2.6393568461985599</v>
      </c>
      <c r="AJ71" s="173">
        <v>2.6486213046823002</v>
      </c>
      <c r="AK71" s="13">
        <v>-4.7424558277964701</v>
      </c>
      <c r="AL71" s="173">
        <v>1.4752526918959299</v>
      </c>
      <c r="AM71" s="15"/>
      <c r="AN71" s="15"/>
      <c r="AO71" s="15"/>
      <c r="AP71" s="15"/>
      <c r="AQ71" s="15"/>
      <c r="AR71" s="15"/>
      <c r="AS71" s="15"/>
      <c r="AT71" s="15"/>
      <c r="AU71" s="15"/>
      <c r="AV71" s="15"/>
      <c r="AW71" s="15"/>
      <c r="AX71" s="15"/>
      <c r="AY71" s="15"/>
      <c r="AZ71" s="15"/>
      <c r="BA71" s="15"/>
      <c r="BB71" s="15"/>
      <c r="BC71" s="15"/>
      <c r="BD71" s="16"/>
    </row>
    <row r="72" spans="1:56" ht="12.95" customHeight="1" x14ac:dyDescent="0.2">
      <c r="A72" s="2" t="s">
        <v>345</v>
      </c>
      <c r="B72" s="32">
        <v>1</v>
      </c>
      <c r="C72" s="13">
        <v>9.8396356004251704</v>
      </c>
      <c r="D72" s="173">
        <v>0.71773865189990904</v>
      </c>
      <c r="E72" s="13">
        <v>45.019797656903002</v>
      </c>
      <c r="F72" s="173">
        <v>1.4614463849825901</v>
      </c>
      <c r="G72" s="13">
        <v>16.598632263827401</v>
      </c>
      <c r="H72" s="173">
        <v>1.29096649516527</v>
      </c>
      <c r="I72" s="13">
        <v>58.718425140763898</v>
      </c>
      <c r="J72" s="173">
        <v>1.2476957439323999</v>
      </c>
      <c r="K72" s="13">
        <v>61.023838105045101</v>
      </c>
      <c r="L72" s="173">
        <v>1.29934393581344</v>
      </c>
      <c r="M72" s="13">
        <v>29.080642422373099</v>
      </c>
      <c r="N72" s="173">
        <v>1.06894887656627</v>
      </c>
      <c r="O72" s="13">
        <v>32.164386334112201</v>
      </c>
      <c r="P72" s="173">
        <v>1.3500189165143599</v>
      </c>
      <c r="Q72" s="13">
        <v>42.783737277527202</v>
      </c>
      <c r="R72" s="173">
        <v>1.44528446872187</v>
      </c>
      <c r="S72" s="13">
        <v>11.3692007755572</v>
      </c>
      <c r="T72" s="173">
        <v>0.89810236832670398</v>
      </c>
      <c r="U72" s="13">
        <v>-5.3571133028298998</v>
      </c>
      <c r="V72" s="173">
        <v>1.1710006087760501</v>
      </c>
      <c r="W72" s="13">
        <v>10.9563674045031</v>
      </c>
      <c r="X72" s="173">
        <v>1.96209447450269</v>
      </c>
      <c r="Y72" s="13">
        <v>0.77930824563179402</v>
      </c>
      <c r="Z72" s="173">
        <v>1.69302667037562</v>
      </c>
      <c r="AA72" s="13">
        <v>-1.5578440642996501</v>
      </c>
      <c r="AB72" s="173">
        <v>1.7357246164592399</v>
      </c>
      <c r="AC72" s="13">
        <v>-2.4733302272131898</v>
      </c>
      <c r="AD72" s="173">
        <v>1.8179731424132901</v>
      </c>
      <c r="AE72" s="13">
        <v>-14.0749809755511</v>
      </c>
      <c r="AF72" s="173">
        <v>1.85287535292247</v>
      </c>
      <c r="AG72" s="13">
        <v>-6.8031864345437798</v>
      </c>
      <c r="AH72" s="173">
        <v>1.9194198884270199</v>
      </c>
      <c r="AI72" s="13">
        <v>-2.2994543257412801</v>
      </c>
      <c r="AJ72" s="173">
        <v>1.9847951089904901</v>
      </c>
      <c r="AK72" s="13">
        <v>3.3841254360927899</v>
      </c>
      <c r="AL72" s="173">
        <v>1.08872443112993</v>
      </c>
      <c r="AM72" s="15"/>
      <c r="AN72" s="15"/>
      <c r="AO72" s="15"/>
      <c r="AP72" s="15"/>
      <c r="AQ72" s="15"/>
      <c r="AR72" s="15"/>
      <c r="AS72" s="15"/>
      <c r="AT72" s="15"/>
      <c r="AU72" s="15"/>
      <c r="AV72" s="15"/>
      <c r="AW72" s="15"/>
      <c r="AX72" s="15"/>
      <c r="AY72" s="15"/>
      <c r="AZ72" s="15"/>
      <c r="BA72" s="15"/>
      <c r="BB72" s="15"/>
      <c r="BC72" s="15"/>
      <c r="BD72" s="16"/>
    </row>
    <row r="73" spans="1:56" ht="12.95" customHeight="1" x14ac:dyDescent="0.2">
      <c r="A73" s="17" t="s">
        <v>347</v>
      </c>
      <c r="B73" s="32">
        <v>1</v>
      </c>
      <c r="C73" s="13">
        <v>17.437367239971401</v>
      </c>
      <c r="D73" s="173">
        <v>1.2832649091041499</v>
      </c>
      <c r="E73" s="13">
        <v>36.765403729910602</v>
      </c>
      <c r="F73" s="173">
        <v>1.8454910877708901</v>
      </c>
      <c r="G73" s="13">
        <v>17.648920593565599</v>
      </c>
      <c r="H73" s="173">
        <v>1.46655151032857</v>
      </c>
      <c r="I73" s="13">
        <v>59.8543445058842</v>
      </c>
      <c r="J73" s="173">
        <v>1.81629254264596</v>
      </c>
      <c r="K73" s="13">
        <v>62.318339679241703</v>
      </c>
      <c r="L73" s="173">
        <v>1.87123142026941</v>
      </c>
      <c r="M73" s="13">
        <v>46.069191204083999</v>
      </c>
      <c r="N73" s="173">
        <v>1.90039786440183</v>
      </c>
      <c r="O73" s="13">
        <v>45.631404272618497</v>
      </c>
      <c r="P73" s="173">
        <v>1.81593786295091</v>
      </c>
      <c r="Q73" s="13">
        <v>69.195367828451793</v>
      </c>
      <c r="R73" s="173">
        <v>2.0919859443184299</v>
      </c>
      <c r="S73" s="13">
        <v>20.2070959979776</v>
      </c>
      <c r="T73" s="173">
        <v>1.5680844208684901</v>
      </c>
      <c r="U73" s="13">
        <v>-10.3817506403973</v>
      </c>
      <c r="V73" s="173">
        <v>2.1411712326210299</v>
      </c>
      <c r="W73" s="13">
        <v>2.1270039285284099</v>
      </c>
      <c r="X73" s="173">
        <v>2.5622295886390201</v>
      </c>
      <c r="Y73" s="13">
        <v>-3.88648231908562E-3</v>
      </c>
      <c r="Z73" s="173">
        <v>2.1626596286396702</v>
      </c>
      <c r="AA73" s="13">
        <v>0.83176495898972302</v>
      </c>
      <c r="AB73" s="173">
        <v>2.5528189708270901</v>
      </c>
      <c r="AC73" s="13">
        <v>-1.13812535041767</v>
      </c>
      <c r="AD73" s="173">
        <v>2.6766602881561399</v>
      </c>
      <c r="AE73" s="13">
        <v>-25.0289181409414</v>
      </c>
      <c r="AF73" s="173">
        <v>2.73103509805363</v>
      </c>
      <c r="AG73" s="13">
        <v>-14.239004772935001</v>
      </c>
      <c r="AH73" s="173">
        <v>2.63253046659533</v>
      </c>
      <c r="AI73" s="13">
        <v>-3.1397963150334598</v>
      </c>
      <c r="AJ73" s="173">
        <v>2.69303326153564</v>
      </c>
      <c r="AK73" s="13">
        <v>4.7004903107335396</v>
      </c>
      <c r="AL73" s="173">
        <v>1.9183433059878801</v>
      </c>
      <c r="AM73" s="15"/>
      <c r="AN73" s="15"/>
      <c r="AO73" s="15"/>
      <c r="AP73" s="15"/>
      <c r="AQ73" s="15"/>
      <c r="AR73" s="15"/>
      <c r="AS73" s="15"/>
      <c r="AT73" s="15"/>
      <c r="AU73" s="15"/>
      <c r="AV73" s="15"/>
      <c r="AW73" s="15"/>
      <c r="AX73" s="15"/>
      <c r="AY73" s="15"/>
      <c r="AZ73" s="15"/>
      <c r="BA73" s="15"/>
      <c r="BB73" s="15"/>
      <c r="BC73" s="15"/>
      <c r="BD73" s="16"/>
    </row>
    <row r="74" spans="1:56" ht="12.95" customHeight="1" x14ac:dyDescent="0.2">
      <c r="A74" s="2" t="s">
        <v>348</v>
      </c>
      <c r="B74" s="32">
        <v>1</v>
      </c>
      <c r="C74" s="13">
        <v>8.7362866671219201</v>
      </c>
      <c r="D74" s="173">
        <v>1.08706605971402</v>
      </c>
      <c r="E74" s="13">
        <v>48.938734170710099</v>
      </c>
      <c r="F74" s="173">
        <v>2.1788208265439999</v>
      </c>
      <c r="G74" s="13">
        <v>45.461714603890101</v>
      </c>
      <c r="H74" s="173">
        <v>2.1897250575732201</v>
      </c>
      <c r="I74" s="13">
        <v>39.705417931093301</v>
      </c>
      <c r="J74" s="173">
        <v>1.8450343593798599</v>
      </c>
      <c r="K74" s="13">
        <v>38.985898441405098</v>
      </c>
      <c r="L74" s="173">
        <v>2.18251555422369</v>
      </c>
      <c r="M74" s="13">
        <v>20.2733850603341</v>
      </c>
      <c r="N74" s="173">
        <v>1.6772970864029499</v>
      </c>
      <c r="O74" s="13">
        <v>34.7970514700474</v>
      </c>
      <c r="P74" s="173">
        <v>2.3763289434440802</v>
      </c>
      <c r="Q74" s="13">
        <v>19.146200942137501</v>
      </c>
      <c r="R74" s="173">
        <v>1.4497782394322101</v>
      </c>
      <c r="S74" s="13">
        <v>19.886499980192301</v>
      </c>
      <c r="T74" s="173">
        <v>1.9129752552726</v>
      </c>
      <c r="U74" s="13">
        <v>2.48915588940591</v>
      </c>
      <c r="V74" s="173">
        <v>1.4621635207132799</v>
      </c>
      <c r="W74" s="13">
        <v>-2.7030419758068498</v>
      </c>
      <c r="X74" s="173">
        <v>3.1245632126656</v>
      </c>
      <c r="Y74" s="13">
        <v>-11.824860882237299</v>
      </c>
      <c r="Z74" s="173">
        <v>3.2219301099996902</v>
      </c>
      <c r="AA74" s="13">
        <v>-12.716707927924</v>
      </c>
      <c r="AB74" s="173">
        <v>2.7946512957762102</v>
      </c>
      <c r="AC74" s="13">
        <v>-9.1752961223279605</v>
      </c>
      <c r="AD74" s="173">
        <v>2.9376019603736401</v>
      </c>
      <c r="AE74" s="13">
        <v>-6.95933216056972</v>
      </c>
      <c r="AF74" s="173">
        <v>2.5048324779454401</v>
      </c>
      <c r="AG74" s="13">
        <v>-14.1787068754857</v>
      </c>
      <c r="AH74" s="173">
        <v>3.3350454025809801</v>
      </c>
      <c r="AI74" s="13">
        <v>-5.4962277644933701</v>
      </c>
      <c r="AJ74" s="173">
        <v>2.3269482564955002</v>
      </c>
      <c r="AK74" s="13">
        <v>-3.6091898152619</v>
      </c>
      <c r="AL74" s="173">
        <v>2.5631596138337902</v>
      </c>
      <c r="AM74" s="15"/>
      <c r="AN74" s="15"/>
      <c r="AO74" s="15"/>
      <c r="AP74" s="15"/>
      <c r="AQ74" s="15"/>
      <c r="AR74" s="15"/>
      <c r="AS74" s="15"/>
      <c r="AT74" s="15"/>
      <c r="AU74" s="15"/>
      <c r="AV74" s="15"/>
      <c r="AW74" s="15"/>
      <c r="AX74" s="15"/>
      <c r="AY74" s="15"/>
      <c r="AZ74" s="15"/>
      <c r="BA74" s="15"/>
      <c r="BB74" s="15"/>
      <c r="BC74" s="15"/>
      <c r="BD74" s="16"/>
    </row>
    <row r="75" spans="1:56" ht="12.95" customHeight="1" x14ac:dyDescent="0.2">
      <c r="A75" s="2" t="s">
        <v>359</v>
      </c>
      <c r="B75" s="32">
        <v>1</v>
      </c>
      <c r="C75" s="13">
        <v>5.8422611599141696</v>
      </c>
      <c r="D75" s="173">
        <v>1.09576402715438</v>
      </c>
      <c r="E75" s="13">
        <v>27.419140741537898</v>
      </c>
      <c r="F75" s="173">
        <v>1.6458717116286301</v>
      </c>
      <c r="G75" s="13">
        <v>48.011066763644202</v>
      </c>
      <c r="H75" s="173">
        <v>2.3250028975848198</v>
      </c>
      <c r="I75" s="13">
        <v>53.705019289772899</v>
      </c>
      <c r="J75" s="173">
        <v>2.43350306587205</v>
      </c>
      <c r="K75" s="13">
        <v>62.027168675210199</v>
      </c>
      <c r="L75" s="173">
        <v>2.5812787538056301</v>
      </c>
      <c r="M75" s="13">
        <v>64.876463102565694</v>
      </c>
      <c r="N75" s="173">
        <v>2.1099862705476999</v>
      </c>
      <c r="O75" s="13">
        <v>47.679630634436599</v>
      </c>
      <c r="P75" s="173">
        <v>2.4293816770094798</v>
      </c>
      <c r="Q75" s="13">
        <v>38.243036501048003</v>
      </c>
      <c r="R75" s="173">
        <v>2.1646569101201898</v>
      </c>
      <c r="S75" s="13">
        <v>23.345332552698899</v>
      </c>
      <c r="T75" s="173">
        <v>1.9097481531801701</v>
      </c>
      <c r="U75" s="13">
        <v>-0.82326756076354202</v>
      </c>
      <c r="V75" s="173">
        <v>1.4129897096517801</v>
      </c>
      <c r="W75" s="13">
        <v>11.377252649273499</v>
      </c>
      <c r="X75" s="173">
        <v>2.1248965610702801</v>
      </c>
      <c r="Y75" s="13">
        <v>26.318276554192401</v>
      </c>
      <c r="Z75" s="173">
        <v>2.9242304742937901</v>
      </c>
      <c r="AA75" s="13">
        <v>-5.7324178838406397</v>
      </c>
      <c r="AB75" s="173">
        <v>2.93230524757996</v>
      </c>
      <c r="AC75" s="13">
        <v>-9.1633710770282395</v>
      </c>
      <c r="AD75" s="173">
        <v>3.0847814593293399</v>
      </c>
      <c r="AE75" s="13">
        <v>8.5050237071315795</v>
      </c>
      <c r="AF75" s="173">
        <v>2.9444774900397701</v>
      </c>
      <c r="AG75" s="13">
        <v>-5.8389821137923104</v>
      </c>
      <c r="AH75" s="173">
        <v>3.00117521365339</v>
      </c>
      <c r="AI75" s="13">
        <v>-11.678350612512901</v>
      </c>
      <c r="AJ75" s="173">
        <v>3.1487505122147099</v>
      </c>
      <c r="AK75" s="13">
        <v>3.9208728209411299</v>
      </c>
      <c r="AL75" s="173">
        <v>2.4970962494861202</v>
      </c>
      <c r="AM75" s="15"/>
      <c r="AN75" s="15"/>
      <c r="AO75" s="15"/>
      <c r="AP75" s="15"/>
      <c r="AQ75" s="15"/>
      <c r="AR75" s="15"/>
      <c r="AS75" s="15"/>
      <c r="AT75" s="15"/>
      <c r="AU75" s="15"/>
      <c r="AV75" s="15"/>
      <c r="AW75" s="15"/>
      <c r="AX75" s="15"/>
      <c r="AY75" s="15"/>
      <c r="AZ75" s="15"/>
      <c r="BA75" s="15"/>
      <c r="BB75" s="15"/>
      <c r="BC75" s="15"/>
      <c r="BD75" s="16"/>
    </row>
    <row r="76" spans="1:56" ht="12.95" customHeight="1" x14ac:dyDescent="0.2">
      <c r="A76" s="2" t="s">
        <v>364</v>
      </c>
      <c r="B76" s="32">
        <v>1</v>
      </c>
      <c r="C76" s="13">
        <v>8.3872798670774102</v>
      </c>
      <c r="D76" s="173">
        <v>0.87572195757618998</v>
      </c>
      <c r="E76" s="13">
        <v>37.072110588898497</v>
      </c>
      <c r="F76" s="173">
        <v>1.9131591850752401</v>
      </c>
      <c r="G76" s="13">
        <v>29.9500296975115</v>
      </c>
      <c r="H76" s="173">
        <v>1.5533909586786601</v>
      </c>
      <c r="I76" s="13">
        <v>71.245927998808099</v>
      </c>
      <c r="J76" s="173">
        <v>1.63589918222161</v>
      </c>
      <c r="K76" s="13">
        <v>82.838621681550293</v>
      </c>
      <c r="L76" s="173">
        <v>1.4135799323193801</v>
      </c>
      <c r="M76" s="13">
        <v>12.303892673127899</v>
      </c>
      <c r="N76" s="173">
        <v>1.2080530956257001</v>
      </c>
      <c r="O76" s="13">
        <v>36.605628545490198</v>
      </c>
      <c r="P76" s="173">
        <v>1.8123587736561899</v>
      </c>
      <c r="Q76" s="13">
        <v>40.673552379588102</v>
      </c>
      <c r="R76" s="173">
        <v>1.8707531082733699</v>
      </c>
      <c r="S76" s="13">
        <v>20.268414630989401</v>
      </c>
      <c r="T76" s="173">
        <v>1.3721393597362701</v>
      </c>
      <c r="U76" s="13">
        <v>-1.63664535306949</v>
      </c>
      <c r="V76" s="173">
        <v>1.2418132901293799</v>
      </c>
      <c r="W76" s="13">
        <v>-0.26623688931891798</v>
      </c>
      <c r="X76" s="173">
        <v>2.3366683073261698</v>
      </c>
      <c r="Y76" s="13">
        <v>-2.8419445511877202</v>
      </c>
      <c r="Z76" s="173">
        <v>2.0891216889181301</v>
      </c>
      <c r="AA76" s="13">
        <v>-4.2001652654515196</v>
      </c>
      <c r="AB76" s="173">
        <v>2.1307505393733899</v>
      </c>
      <c r="AC76" s="13">
        <v>-2.7450304783022799</v>
      </c>
      <c r="AD76" s="173">
        <v>1.7221497571551201</v>
      </c>
      <c r="AE76" s="13">
        <v>-1.8672350344522499</v>
      </c>
      <c r="AF76" s="173">
        <v>1.5577057800240299</v>
      </c>
      <c r="AG76" s="13">
        <v>-2.6578423152284398</v>
      </c>
      <c r="AH76" s="173">
        <v>2.27927583891395</v>
      </c>
      <c r="AI76" s="13">
        <v>4.2599722581233097</v>
      </c>
      <c r="AJ76" s="173">
        <v>2.2746485354526298</v>
      </c>
      <c r="AK76" s="13">
        <v>0.19949020142644999</v>
      </c>
      <c r="AL76" s="173">
        <v>1.8135840150384701</v>
      </c>
      <c r="AM76" s="15"/>
      <c r="AN76" s="15"/>
      <c r="AO76" s="15"/>
      <c r="AP76" s="15"/>
      <c r="AQ76" s="15"/>
      <c r="AR76" s="15"/>
      <c r="AS76" s="15"/>
      <c r="AT76" s="15"/>
      <c r="AU76" s="15"/>
      <c r="AV76" s="15"/>
      <c r="AW76" s="15"/>
      <c r="AX76" s="15"/>
      <c r="AY76" s="15"/>
      <c r="AZ76" s="15"/>
      <c r="BA76" s="15"/>
      <c r="BB76" s="15"/>
      <c r="BC76" s="15"/>
      <c r="BD76" s="16"/>
    </row>
    <row r="77" spans="1:56" ht="12.95" customHeight="1" x14ac:dyDescent="0.2">
      <c r="A77" s="2" t="s">
        <v>366</v>
      </c>
      <c r="B77" s="32">
        <v>1</v>
      </c>
      <c r="C77" s="13">
        <v>38.098856231932302</v>
      </c>
      <c r="D77" s="173">
        <v>1.77848882651698</v>
      </c>
      <c r="E77" s="13">
        <v>51.389219864693203</v>
      </c>
      <c r="F77" s="173">
        <v>1.8638366586120401</v>
      </c>
      <c r="G77" s="13">
        <v>57.267949457369298</v>
      </c>
      <c r="H77" s="173">
        <v>2.1175491052106001</v>
      </c>
      <c r="I77" s="13">
        <v>83.251782997898502</v>
      </c>
      <c r="J77" s="173">
        <v>1.32688607743991</v>
      </c>
      <c r="K77" s="13">
        <v>90.736201522661204</v>
      </c>
      <c r="L77" s="173">
        <v>0.948948075738413</v>
      </c>
      <c r="M77" s="13">
        <v>26.133483388697599</v>
      </c>
      <c r="N77" s="173">
        <v>1.6955468791567501</v>
      </c>
      <c r="O77" s="13">
        <v>65.979975080833299</v>
      </c>
      <c r="P77" s="173">
        <v>2.0478685326963699</v>
      </c>
      <c r="Q77" s="13">
        <v>61.955901096869901</v>
      </c>
      <c r="R77" s="173">
        <v>1.53131604709809</v>
      </c>
      <c r="S77" s="13">
        <v>25.2633755732876</v>
      </c>
      <c r="T77" s="173">
        <v>1.6374714939706101</v>
      </c>
      <c r="U77" s="13">
        <v>-3.3063885008749501</v>
      </c>
      <c r="V77" s="173">
        <v>2.33762444027965</v>
      </c>
      <c r="W77" s="13">
        <v>-2.1354520392146101</v>
      </c>
      <c r="X77" s="173">
        <v>2.5279735974755102</v>
      </c>
      <c r="Y77" s="13">
        <v>-1.83605102887694</v>
      </c>
      <c r="Z77" s="173">
        <v>2.68172208940336</v>
      </c>
      <c r="AA77" s="13">
        <v>-3.7525251981940202</v>
      </c>
      <c r="AB77" s="173">
        <v>1.58569219556534</v>
      </c>
      <c r="AC77" s="13">
        <v>-1.8940493601252399</v>
      </c>
      <c r="AD77" s="173">
        <v>1.2781434254628301</v>
      </c>
      <c r="AE77" s="13">
        <v>-2.2158018595849902</v>
      </c>
      <c r="AF77" s="173">
        <v>2.33493945448132</v>
      </c>
      <c r="AG77" s="13">
        <v>2.0253478430818102</v>
      </c>
      <c r="AH77" s="173">
        <v>2.6818937038705899</v>
      </c>
      <c r="AI77" s="13">
        <v>2.0639089687840499</v>
      </c>
      <c r="AJ77" s="173">
        <v>2.1852233196302402</v>
      </c>
      <c r="AK77" s="13">
        <v>-3.7925450260353202</v>
      </c>
      <c r="AL77" s="173">
        <v>2.2108000296729999</v>
      </c>
      <c r="AM77" s="15"/>
      <c r="AN77" s="15"/>
      <c r="AO77" s="15"/>
      <c r="AP77" s="15"/>
      <c r="AQ77" s="15"/>
      <c r="AR77" s="15"/>
      <c r="AS77" s="15"/>
      <c r="AT77" s="15"/>
      <c r="AU77" s="15"/>
      <c r="AV77" s="15"/>
      <c r="AW77" s="15"/>
      <c r="AX77" s="15"/>
      <c r="AY77" s="15"/>
      <c r="AZ77" s="15"/>
      <c r="BA77" s="15"/>
      <c r="BB77" s="15"/>
      <c r="BC77" s="15"/>
      <c r="BD77" s="16"/>
    </row>
    <row r="78" spans="1:56" ht="12.95" customHeight="1" x14ac:dyDescent="0.2">
      <c r="A78" s="2" t="s">
        <v>372</v>
      </c>
      <c r="B78" s="32">
        <v>1</v>
      </c>
      <c r="C78" s="13">
        <v>17.478572237578899</v>
      </c>
      <c r="D78" s="173">
        <v>1.3475341305445601</v>
      </c>
      <c r="E78" s="13">
        <v>43.260106348055899</v>
      </c>
      <c r="F78" s="173">
        <v>1.8602959053768899</v>
      </c>
      <c r="G78" s="13">
        <v>71.993417041982894</v>
      </c>
      <c r="H78" s="173">
        <v>1.55498022139406</v>
      </c>
      <c r="I78" s="13">
        <v>53.6529499473085</v>
      </c>
      <c r="J78" s="173">
        <v>1.78668625388068</v>
      </c>
      <c r="K78" s="13">
        <v>46.152671558085203</v>
      </c>
      <c r="L78" s="173">
        <v>2.0211879477486199</v>
      </c>
      <c r="M78" s="13">
        <v>28.160038606280601</v>
      </c>
      <c r="N78" s="173">
        <v>1.57061419970062</v>
      </c>
      <c r="O78" s="13">
        <v>75.785884545604304</v>
      </c>
      <c r="P78" s="173">
        <v>1.6762746151449299</v>
      </c>
      <c r="Q78" s="13">
        <v>51.483689728928098</v>
      </c>
      <c r="R78" s="173">
        <v>1.88039146370428</v>
      </c>
      <c r="S78" s="13">
        <v>55.224372876700002</v>
      </c>
      <c r="T78" s="173">
        <v>1.8458314881567199</v>
      </c>
      <c r="U78" s="13">
        <v>-1.9067580311308201</v>
      </c>
      <c r="V78" s="173">
        <v>1.8877427750476099</v>
      </c>
      <c r="W78" s="13">
        <v>-2.7594778955233901</v>
      </c>
      <c r="X78" s="173">
        <v>2.4274760667746702</v>
      </c>
      <c r="Y78" s="13">
        <v>-1.7297162901714001</v>
      </c>
      <c r="Z78" s="173">
        <v>2.2580823931484901</v>
      </c>
      <c r="AA78" s="13">
        <v>-3.5539639729887802</v>
      </c>
      <c r="AB78" s="173">
        <v>2.6176619742107499</v>
      </c>
      <c r="AC78" s="13">
        <v>1.26450460286338</v>
      </c>
      <c r="AD78" s="173">
        <v>2.6630014183049999</v>
      </c>
      <c r="AE78" s="13">
        <v>-3.6951267805867301</v>
      </c>
      <c r="AF78" s="173">
        <v>2.0639278959377201</v>
      </c>
      <c r="AG78" s="13">
        <v>1.5546197281619001</v>
      </c>
      <c r="AH78" s="173">
        <v>2.4896502705937902</v>
      </c>
      <c r="AI78" s="13">
        <v>-0.87085985953867595</v>
      </c>
      <c r="AJ78" s="173">
        <v>2.9443153312637298</v>
      </c>
      <c r="AK78" s="13">
        <v>-0.88155445101949004</v>
      </c>
      <c r="AL78" s="173">
        <v>2.5296562790989898</v>
      </c>
      <c r="AM78" s="15"/>
      <c r="AN78" s="15"/>
      <c r="AO78" s="15"/>
      <c r="AP78" s="15"/>
      <c r="AQ78" s="15"/>
      <c r="AR78" s="15"/>
      <c r="AS78" s="15"/>
      <c r="AT78" s="15"/>
      <c r="AU78" s="15"/>
      <c r="AV78" s="15"/>
      <c r="AW78" s="15"/>
      <c r="AX78" s="15"/>
      <c r="AY78" s="15"/>
      <c r="AZ78" s="15"/>
      <c r="BA78" s="15"/>
      <c r="BB78" s="15"/>
      <c r="BC78" s="15"/>
      <c r="BD78" s="16"/>
    </row>
    <row r="79" spans="1:56" ht="12.95" customHeight="1" x14ac:dyDescent="0.2">
      <c r="A79" s="2" t="s">
        <v>377</v>
      </c>
      <c r="B79" s="32">
        <v>1</v>
      </c>
      <c r="C79" s="13">
        <v>21.097695135694298</v>
      </c>
      <c r="D79" s="173">
        <v>1.45853103325008</v>
      </c>
      <c r="E79" s="13">
        <v>33.9577778163979</v>
      </c>
      <c r="F79" s="173">
        <v>1.6276320572245999</v>
      </c>
      <c r="G79" s="13">
        <v>39.146084835335898</v>
      </c>
      <c r="H79" s="173">
        <v>1.6376613728525899</v>
      </c>
      <c r="I79" s="13">
        <v>51.678306180628198</v>
      </c>
      <c r="J79" s="173">
        <v>1.8257138899218199</v>
      </c>
      <c r="K79" s="13">
        <v>51.072322396247699</v>
      </c>
      <c r="L79" s="173">
        <v>1.6315809586604799</v>
      </c>
      <c r="M79" s="13">
        <v>45.937328137666398</v>
      </c>
      <c r="N79" s="173">
        <v>1.8736845595298199</v>
      </c>
      <c r="O79" s="13">
        <v>59.925020346026997</v>
      </c>
      <c r="P79" s="173">
        <v>1.63869238107696</v>
      </c>
      <c r="Q79" s="13">
        <v>35.7842975055312</v>
      </c>
      <c r="R79" s="173">
        <v>1.84845094227408</v>
      </c>
      <c r="S79" s="13">
        <v>35.518490154035497</v>
      </c>
      <c r="T79" s="173">
        <v>1.8481014751770899</v>
      </c>
      <c r="U79" s="13">
        <v>-1.613429141955</v>
      </c>
      <c r="V79" s="173">
        <v>2.1274168103494202</v>
      </c>
      <c r="W79" s="13">
        <v>-2.1477656113790702</v>
      </c>
      <c r="X79" s="173">
        <v>2.27495209716739</v>
      </c>
      <c r="Y79" s="13">
        <v>-3.4420998048778402</v>
      </c>
      <c r="Z79" s="173">
        <v>2.3749862828093602</v>
      </c>
      <c r="AA79" s="13">
        <v>-4.4069511676168904</v>
      </c>
      <c r="AB79" s="173">
        <v>2.5623980056674398</v>
      </c>
      <c r="AC79" s="13">
        <v>-1.8982542330243799</v>
      </c>
      <c r="AD79" s="173">
        <v>2.3965386797597499</v>
      </c>
      <c r="AE79" s="13">
        <v>-6.0531592447023597</v>
      </c>
      <c r="AF79" s="173">
        <v>2.56051952298517</v>
      </c>
      <c r="AG79" s="13">
        <v>-7.6422657054341796</v>
      </c>
      <c r="AH79" s="173">
        <v>2.4414716623744299</v>
      </c>
      <c r="AI79" s="13">
        <v>-5.5621494240538301</v>
      </c>
      <c r="AJ79" s="173">
        <v>2.4669526740152201</v>
      </c>
      <c r="AK79" s="13">
        <v>-3.9365887345773798</v>
      </c>
      <c r="AL79" s="173">
        <v>2.6216393391964101</v>
      </c>
      <c r="AM79" s="15"/>
      <c r="AN79" s="15"/>
      <c r="AO79" s="15"/>
      <c r="AP79" s="15"/>
      <c r="AQ79" s="15"/>
      <c r="AR79" s="15"/>
      <c r="AS79" s="15"/>
      <c r="AT79" s="15"/>
      <c r="AU79" s="15"/>
      <c r="AV79" s="15"/>
      <c r="AW79" s="15"/>
      <c r="AX79" s="15"/>
      <c r="AY79" s="15"/>
      <c r="AZ79" s="15"/>
      <c r="BA79" s="15"/>
      <c r="BB79" s="15"/>
      <c r="BC79" s="15"/>
      <c r="BD79" s="16"/>
    </row>
    <row r="80" spans="1:56" ht="12.95" customHeight="1" x14ac:dyDescent="0.2">
      <c r="A80" s="2" t="s">
        <v>382</v>
      </c>
      <c r="B80" s="32">
        <v>1</v>
      </c>
      <c r="C80" s="13">
        <v>11.0187992329148</v>
      </c>
      <c r="D80" s="173">
        <v>1.0287619935537999</v>
      </c>
      <c r="E80" s="13">
        <v>64.399016299928405</v>
      </c>
      <c r="F80" s="173">
        <v>1.4974137048107801</v>
      </c>
      <c r="G80" s="13">
        <v>25.440220196466001</v>
      </c>
      <c r="H80" s="173">
        <v>1.2415996319331499</v>
      </c>
      <c r="I80" s="13">
        <v>62.961185876104501</v>
      </c>
      <c r="J80" s="173">
        <v>1.37680151879671</v>
      </c>
      <c r="K80" s="13">
        <v>63.668283370814002</v>
      </c>
      <c r="L80" s="173">
        <v>1.47244438316166</v>
      </c>
      <c r="M80" s="13">
        <v>19.667403593702399</v>
      </c>
      <c r="N80" s="173">
        <v>1.3099016973820401</v>
      </c>
      <c r="O80" s="13">
        <v>47.532305777179403</v>
      </c>
      <c r="P80" s="173">
        <v>1.6338040360497099</v>
      </c>
      <c r="Q80" s="13">
        <v>28.750696878141099</v>
      </c>
      <c r="R80" s="173">
        <v>1.53496622319206</v>
      </c>
      <c r="S80" s="13">
        <v>7.7037222352270804</v>
      </c>
      <c r="T80" s="173">
        <v>0.909502343505035</v>
      </c>
      <c r="U80" s="13">
        <v>2.02272006400786</v>
      </c>
      <c r="V80" s="173">
        <v>1.4692841932187699</v>
      </c>
      <c r="W80" s="13">
        <v>4.9438564566232799</v>
      </c>
      <c r="X80" s="173">
        <v>2.42681841179841</v>
      </c>
      <c r="Y80" s="13">
        <v>1.76646370155917</v>
      </c>
      <c r="Z80" s="173">
        <v>1.95683242927375</v>
      </c>
      <c r="AA80" s="13">
        <v>-4.2284345082911896</v>
      </c>
      <c r="AB80" s="173">
        <v>2.1546983833039</v>
      </c>
      <c r="AC80" s="13">
        <v>-0.270264026759506</v>
      </c>
      <c r="AD80" s="173">
        <v>2.0912995333583</v>
      </c>
      <c r="AE80" s="13">
        <v>-5.0649413615484598</v>
      </c>
      <c r="AF80" s="173">
        <v>2.2756032106983199</v>
      </c>
      <c r="AG80" s="13">
        <v>0.78770689698490104</v>
      </c>
      <c r="AH80" s="173">
        <v>2.57103899035965</v>
      </c>
      <c r="AI80" s="13">
        <v>1.4001800527714601</v>
      </c>
      <c r="AJ80" s="173">
        <v>2.42139525889365</v>
      </c>
      <c r="AK80" s="13">
        <v>1.4702331610144099</v>
      </c>
      <c r="AL80" s="173">
        <v>1.3865002692974899</v>
      </c>
      <c r="AM80" s="15"/>
      <c r="AN80" s="15"/>
      <c r="AO80" s="15"/>
      <c r="AP80" s="15"/>
      <c r="AQ80" s="15"/>
      <c r="AR80" s="15"/>
      <c r="AS80" s="15"/>
      <c r="AT80" s="15"/>
      <c r="AU80" s="15"/>
      <c r="AV80" s="15"/>
      <c r="AW80" s="15"/>
      <c r="AX80" s="15"/>
      <c r="AY80" s="15"/>
      <c r="AZ80" s="15"/>
      <c r="BA80" s="15"/>
      <c r="BB80" s="15"/>
      <c r="BC80" s="15"/>
      <c r="BD80" s="16"/>
    </row>
    <row r="81" spans="1:56" ht="12.95" customHeight="1" x14ac:dyDescent="0.2">
      <c r="A81" s="2" t="s">
        <v>384</v>
      </c>
      <c r="B81" s="32">
        <v>1</v>
      </c>
      <c r="C81" s="13">
        <v>11.5187753158025</v>
      </c>
      <c r="D81" s="173">
        <v>0.89436679701959299</v>
      </c>
      <c r="E81" s="13">
        <v>48.307402700376301</v>
      </c>
      <c r="F81" s="173">
        <v>1.32755146403657</v>
      </c>
      <c r="G81" s="13">
        <v>15.3072043690494</v>
      </c>
      <c r="H81" s="173">
        <v>1.13949216710942</v>
      </c>
      <c r="I81" s="13">
        <v>52.132190031253501</v>
      </c>
      <c r="J81" s="173">
        <v>1.6177023573088201</v>
      </c>
      <c r="K81" s="13">
        <v>70.508033715577596</v>
      </c>
      <c r="L81" s="173">
        <v>1.28926265546823</v>
      </c>
      <c r="M81" s="13">
        <v>34.0531485601187</v>
      </c>
      <c r="N81" s="173">
        <v>1.3643596677156899</v>
      </c>
      <c r="O81" s="13">
        <v>65.657462581235706</v>
      </c>
      <c r="P81" s="173">
        <v>1.75565165235709</v>
      </c>
      <c r="Q81" s="13">
        <v>18.872326358449701</v>
      </c>
      <c r="R81" s="173">
        <v>1.4469045960540801</v>
      </c>
      <c r="S81" s="13">
        <v>8.32866419814391</v>
      </c>
      <c r="T81" s="173">
        <v>0.71035558535730603</v>
      </c>
      <c r="U81" s="13">
        <v>0.84227602882174701</v>
      </c>
      <c r="V81" s="173">
        <v>1.17031962085722</v>
      </c>
      <c r="W81" s="13">
        <v>11.048199162794401</v>
      </c>
      <c r="X81" s="173">
        <v>1.9056654310468999</v>
      </c>
      <c r="Y81" s="13">
        <v>-2.3074144171553899</v>
      </c>
      <c r="Z81" s="173">
        <v>1.42179254555192</v>
      </c>
      <c r="AA81" s="13">
        <v>-6.3887867143965202</v>
      </c>
      <c r="AB81" s="173">
        <v>2.0460194760636501</v>
      </c>
      <c r="AC81" s="13">
        <v>-5.7032681848452897</v>
      </c>
      <c r="AD81" s="173">
        <v>1.6320330255327</v>
      </c>
      <c r="AE81" s="13">
        <v>-13.9138553266726</v>
      </c>
      <c r="AF81" s="173">
        <v>1.8331626252464499</v>
      </c>
      <c r="AG81" s="13">
        <v>-4.4865194956043997</v>
      </c>
      <c r="AH81" s="173">
        <v>2.19174486209613</v>
      </c>
      <c r="AI81" s="13">
        <v>-4.6338764851019798</v>
      </c>
      <c r="AJ81" s="173">
        <v>1.7946022835333</v>
      </c>
      <c r="AK81" s="13">
        <v>2.9499554488160702</v>
      </c>
      <c r="AL81" s="173">
        <v>0.89519285532512805</v>
      </c>
      <c r="AM81" s="15"/>
      <c r="AN81" s="15"/>
      <c r="AO81" s="15"/>
      <c r="AP81" s="15"/>
      <c r="AQ81" s="15"/>
      <c r="AR81" s="15"/>
      <c r="AS81" s="15"/>
      <c r="AT81" s="15"/>
      <c r="AU81" s="15"/>
      <c r="AV81" s="15"/>
      <c r="AW81" s="15"/>
      <c r="AX81" s="15"/>
      <c r="AY81" s="15"/>
      <c r="AZ81" s="15"/>
      <c r="BA81" s="15"/>
      <c r="BB81" s="15"/>
      <c r="BC81" s="15"/>
      <c r="BD81" s="16"/>
    </row>
    <row r="82" spans="1:56" ht="12.95" customHeight="1" x14ac:dyDescent="0.2">
      <c r="A82" s="2" t="s">
        <v>386</v>
      </c>
      <c r="B82" s="32">
        <v>1</v>
      </c>
      <c r="C82" s="13">
        <v>13.057864817594499</v>
      </c>
      <c r="D82" s="173">
        <v>1.4083925063416001</v>
      </c>
      <c r="E82" s="13">
        <v>41.298257165039203</v>
      </c>
      <c r="F82" s="173">
        <v>1.70509494596422</v>
      </c>
      <c r="G82" s="13">
        <v>53.8946992124772</v>
      </c>
      <c r="H82" s="173">
        <v>1.63226268762626</v>
      </c>
      <c r="I82" s="13">
        <v>65.782187215415107</v>
      </c>
      <c r="J82" s="173">
        <v>1.54545974743391</v>
      </c>
      <c r="K82" s="13">
        <v>68.018622317906605</v>
      </c>
      <c r="L82" s="173">
        <v>1.7454692338323099</v>
      </c>
      <c r="M82" s="13">
        <v>35.283279014887597</v>
      </c>
      <c r="N82" s="173">
        <v>1.71460499504048</v>
      </c>
      <c r="O82" s="13">
        <v>63.233526680742202</v>
      </c>
      <c r="P82" s="173">
        <v>1.36371499808009</v>
      </c>
      <c r="Q82" s="13">
        <v>49.335372110252202</v>
      </c>
      <c r="R82" s="173">
        <v>1.7168102962026901</v>
      </c>
      <c r="S82" s="13">
        <v>30.979463221237101</v>
      </c>
      <c r="T82" s="173">
        <v>1.5500830031352799</v>
      </c>
      <c r="U82" s="13">
        <v>2.5697614118482299</v>
      </c>
      <c r="V82" s="173">
        <v>1.61952869118608</v>
      </c>
      <c r="W82" s="13">
        <v>-3.7338544090781101</v>
      </c>
      <c r="X82" s="173">
        <v>2.2926725040015299</v>
      </c>
      <c r="Y82" s="13">
        <v>-1.56264061638776</v>
      </c>
      <c r="Z82" s="173">
        <v>2.0692850886546101</v>
      </c>
      <c r="AA82" s="13">
        <v>-1.2479508922453699</v>
      </c>
      <c r="AB82" s="173">
        <v>2.1931322594227902</v>
      </c>
      <c r="AC82" s="13">
        <v>-3.3595987537855998</v>
      </c>
      <c r="AD82" s="173">
        <v>2.2489370610644301</v>
      </c>
      <c r="AE82" s="13">
        <v>-3.0996037734750401</v>
      </c>
      <c r="AF82" s="173">
        <v>2.2474526743207801</v>
      </c>
      <c r="AG82" s="13">
        <v>-3.6041693902026499</v>
      </c>
      <c r="AH82" s="173">
        <v>1.92144930077659</v>
      </c>
      <c r="AI82" s="13">
        <v>-3.5885787167702299</v>
      </c>
      <c r="AJ82" s="173">
        <v>2.2748886758101698</v>
      </c>
      <c r="AK82" s="13">
        <v>-1.7563468847749</v>
      </c>
      <c r="AL82" s="173">
        <v>1.9210280744330599</v>
      </c>
      <c r="AM82" s="15"/>
      <c r="AN82" s="15"/>
      <c r="AO82" s="15"/>
      <c r="AP82" s="15"/>
      <c r="AQ82" s="15"/>
      <c r="AR82" s="15"/>
      <c r="AS82" s="15"/>
      <c r="AT82" s="15"/>
      <c r="AU82" s="15"/>
      <c r="AV82" s="15"/>
      <c r="AW82" s="15"/>
      <c r="AX82" s="15"/>
      <c r="AY82" s="15"/>
      <c r="AZ82" s="15"/>
      <c r="BA82" s="15"/>
      <c r="BB82" s="15"/>
      <c r="BC82" s="15"/>
      <c r="BD82" s="16"/>
    </row>
    <row r="83" spans="1:56" ht="12.95" customHeight="1" x14ac:dyDescent="0.2">
      <c r="A83" s="2" t="s">
        <v>387</v>
      </c>
      <c r="B83" s="32">
        <v>1</v>
      </c>
      <c r="C83" s="13">
        <v>12.1692339418142</v>
      </c>
      <c r="D83" s="173">
        <v>1.46401539239241</v>
      </c>
      <c r="E83" s="13">
        <v>43.169245116437303</v>
      </c>
      <c r="F83" s="173">
        <v>1.84857587360056</v>
      </c>
      <c r="G83" s="13">
        <v>23.281066149414801</v>
      </c>
      <c r="H83" s="173">
        <v>1.89700579195095</v>
      </c>
      <c r="I83" s="13">
        <v>44.318929885931503</v>
      </c>
      <c r="J83" s="173">
        <v>2.07396954529505</v>
      </c>
      <c r="K83" s="13">
        <v>49.053597123887201</v>
      </c>
      <c r="L83" s="173">
        <v>2.0408939332570299</v>
      </c>
      <c r="M83" s="13">
        <v>20.722684635717101</v>
      </c>
      <c r="N83" s="173">
        <v>1.48327502637703</v>
      </c>
      <c r="O83" s="13">
        <v>47.526388328397402</v>
      </c>
      <c r="P83" s="173">
        <v>1.6431580375833399</v>
      </c>
      <c r="Q83" s="13">
        <v>22.3217599608966</v>
      </c>
      <c r="R83" s="173">
        <v>1.45017878777209</v>
      </c>
      <c r="S83" s="13">
        <v>12.1184596705258</v>
      </c>
      <c r="T83" s="173">
        <v>1.0397823366943599</v>
      </c>
      <c r="U83" s="13">
        <v>3.5524125707004801</v>
      </c>
      <c r="V83" s="173">
        <v>1.7617168071187099</v>
      </c>
      <c r="W83" s="13">
        <v>1.29483152968469</v>
      </c>
      <c r="X83" s="173">
        <v>2.6908195125262</v>
      </c>
      <c r="Y83" s="13">
        <v>1.79006022803387</v>
      </c>
      <c r="Z83" s="173">
        <v>2.74804835916829</v>
      </c>
      <c r="AA83" s="13">
        <v>-0.12406145795375099</v>
      </c>
      <c r="AB83" s="173">
        <v>3.38671481567477</v>
      </c>
      <c r="AC83" s="13">
        <v>3.9345857504022002</v>
      </c>
      <c r="AD83" s="173">
        <v>3.26900840603142</v>
      </c>
      <c r="AE83" s="13">
        <v>-0.111515086574943</v>
      </c>
      <c r="AF83" s="173">
        <v>2.3993169278091702</v>
      </c>
      <c r="AG83" s="13">
        <v>2.83720798918129</v>
      </c>
      <c r="AH83" s="173">
        <v>3.4369822756789801</v>
      </c>
      <c r="AI83" s="13">
        <v>1.3698618891502701</v>
      </c>
      <c r="AJ83" s="173">
        <v>2.2807959394952002</v>
      </c>
      <c r="AK83" s="13">
        <v>1.1643389484528901</v>
      </c>
      <c r="AL83" s="173">
        <v>1.49172281768135</v>
      </c>
      <c r="AM83" s="15"/>
      <c r="AN83" s="15"/>
      <c r="AO83" s="15"/>
      <c r="AP83" s="15"/>
      <c r="AQ83" s="15"/>
      <c r="AR83" s="15"/>
      <c r="AS83" s="15"/>
      <c r="AT83" s="15"/>
      <c r="AU83" s="15"/>
      <c r="AV83" s="15"/>
      <c r="AW83" s="15"/>
      <c r="AX83" s="15"/>
      <c r="AY83" s="15"/>
      <c r="AZ83" s="15"/>
      <c r="BA83" s="15"/>
      <c r="BB83" s="15"/>
      <c r="BC83" s="15"/>
      <c r="BD83" s="16"/>
    </row>
    <row r="84" spans="1:56" ht="12.95" customHeight="1" x14ac:dyDescent="0.2">
      <c r="A84" s="33" t="s">
        <v>398</v>
      </c>
      <c r="B84" s="34">
        <v>1</v>
      </c>
      <c r="C84" s="46">
        <v>13.908525480098101</v>
      </c>
      <c r="D84" s="177">
        <v>0.354995080913591</v>
      </c>
      <c r="E84" s="46">
        <v>45.0118915773539</v>
      </c>
      <c r="F84" s="177">
        <v>0.50141038382854197</v>
      </c>
      <c r="G84" s="46">
        <v>37.835513396743799</v>
      </c>
      <c r="H84" s="177">
        <v>0.49923449468654701</v>
      </c>
      <c r="I84" s="46">
        <v>58.122800668611198</v>
      </c>
      <c r="J84" s="177">
        <v>0.50431916180607095</v>
      </c>
      <c r="K84" s="46">
        <v>62.288470947883901</v>
      </c>
      <c r="L84" s="177">
        <v>0.519659932096458</v>
      </c>
      <c r="M84" s="46">
        <v>29.623729688634199</v>
      </c>
      <c r="N84" s="177">
        <v>0.45281404124390601</v>
      </c>
      <c r="O84" s="46">
        <v>51.842533239907297</v>
      </c>
      <c r="P84" s="177">
        <v>0.52813576812680896</v>
      </c>
      <c r="Q84" s="46">
        <v>35.940914420947003</v>
      </c>
      <c r="R84" s="177">
        <v>0.48646028881331699</v>
      </c>
      <c r="S84" s="46">
        <v>21.2531502168925</v>
      </c>
      <c r="T84" s="177">
        <v>0.41543186300632301</v>
      </c>
      <c r="U84" s="46">
        <v>-0.84336636164386503</v>
      </c>
      <c r="V84" s="177">
        <v>0.43037075559084997</v>
      </c>
      <c r="W84" s="46">
        <v>3.6955260722693701</v>
      </c>
      <c r="X84" s="177">
        <v>0.66310896649971995</v>
      </c>
      <c r="Y84" s="46">
        <v>-0.21607298830727201</v>
      </c>
      <c r="Z84" s="177">
        <v>0.63610456717511299</v>
      </c>
      <c r="AA84" s="46">
        <v>-5.3094283853277098</v>
      </c>
      <c r="AB84" s="177">
        <v>0.66768471984359901</v>
      </c>
      <c r="AC84" s="46">
        <v>-4.2061911785380603</v>
      </c>
      <c r="AD84" s="177">
        <v>0.657958381386203</v>
      </c>
      <c r="AE84" s="46">
        <v>-6.53019296925393</v>
      </c>
      <c r="AF84" s="177">
        <v>0.58910963663121396</v>
      </c>
      <c r="AG84" s="46">
        <v>-5.5762135553686099</v>
      </c>
      <c r="AH84" s="177">
        <v>0.68950549966964803</v>
      </c>
      <c r="AI84" s="46">
        <v>-3.3125832245245301</v>
      </c>
      <c r="AJ84" s="177">
        <v>0.65425284058451505</v>
      </c>
      <c r="AK84" s="46">
        <v>7.0775886984514993E-2</v>
      </c>
      <c r="AL84" s="177">
        <v>0.47388588889906502</v>
      </c>
      <c r="AM84" s="15"/>
      <c r="AN84" s="15"/>
      <c r="AO84" s="15"/>
      <c r="AP84" s="15"/>
      <c r="AQ84" s="15"/>
      <c r="AR84" s="15"/>
      <c r="AS84" s="15"/>
      <c r="AT84" s="15"/>
      <c r="AU84" s="15"/>
      <c r="AV84" s="15"/>
      <c r="AW84" s="15"/>
      <c r="AX84" s="15"/>
      <c r="AY84" s="15"/>
      <c r="AZ84" s="15"/>
      <c r="BA84" s="15"/>
      <c r="BB84" s="15"/>
      <c r="BC84" s="15"/>
      <c r="BD84" s="16"/>
    </row>
    <row r="85" spans="1:56" ht="12.95" customHeight="1" x14ac:dyDescent="0.2">
      <c r="A85" s="2" t="s">
        <v>106</v>
      </c>
      <c r="B85" s="32">
        <v>1</v>
      </c>
      <c r="C85" s="13">
        <v>4.6314062825392197</v>
      </c>
      <c r="D85" s="173">
        <v>0.80548168537982701</v>
      </c>
      <c r="E85" s="13">
        <v>50.713262295412399</v>
      </c>
      <c r="F85" s="173">
        <v>1.9971050351519499</v>
      </c>
      <c r="G85" s="13">
        <v>15.8821202710758</v>
      </c>
      <c r="H85" s="173">
        <v>1.9171645845477101</v>
      </c>
      <c r="I85" s="13">
        <v>57.946862447294301</v>
      </c>
      <c r="J85" s="173">
        <v>1.8946280749497399</v>
      </c>
      <c r="K85" s="13">
        <v>60.141530534659701</v>
      </c>
      <c r="L85" s="173">
        <v>1.84972553575442</v>
      </c>
      <c r="M85" s="13">
        <v>17.411639930439598</v>
      </c>
      <c r="N85" s="173">
        <v>1.2597474130735</v>
      </c>
      <c r="O85" s="13">
        <v>22.978278392205301</v>
      </c>
      <c r="P85" s="173">
        <v>1.8332693278648899</v>
      </c>
      <c r="Q85" s="13">
        <v>24.776893512655899</v>
      </c>
      <c r="R85" s="173">
        <v>1.74827689729062</v>
      </c>
      <c r="S85" s="13">
        <v>5.3260405602375398</v>
      </c>
      <c r="T85" s="173">
        <v>0.83755548179773398</v>
      </c>
      <c r="U85" s="13">
        <v>-2.6543155880401299</v>
      </c>
      <c r="V85" s="173">
        <v>1.27198056884736</v>
      </c>
      <c r="W85" s="13">
        <v>17.011588932670598</v>
      </c>
      <c r="X85" s="173">
        <v>2.6804463825790101</v>
      </c>
      <c r="Y85" s="13">
        <v>1.20955139746153</v>
      </c>
      <c r="Z85" s="173">
        <v>2.4748159043448998</v>
      </c>
      <c r="AA85" s="13">
        <v>-3.11921166834323</v>
      </c>
      <c r="AB85" s="173">
        <v>2.4758165171938198</v>
      </c>
      <c r="AC85" s="13">
        <v>-3.3812885199497198</v>
      </c>
      <c r="AD85" s="173">
        <v>2.5985668515747098</v>
      </c>
      <c r="AE85" s="13">
        <v>-8.2239007163734108</v>
      </c>
      <c r="AF85" s="173">
        <v>2.2336878770399098</v>
      </c>
      <c r="AG85" s="13">
        <v>-2.86470193972219</v>
      </c>
      <c r="AH85" s="173">
        <v>2.4287161159055901</v>
      </c>
      <c r="AI85" s="13">
        <v>-3.17649302933438</v>
      </c>
      <c r="AJ85" s="173">
        <v>2.49541966961025</v>
      </c>
      <c r="AK85" s="13">
        <v>2.0486305226418602</v>
      </c>
      <c r="AL85" s="173">
        <v>1.0273608738889799</v>
      </c>
      <c r="AM85" s="15"/>
      <c r="AN85" s="15"/>
      <c r="AO85" s="15"/>
      <c r="AP85" s="15"/>
      <c r="AQ85" s="15"/>
      <c r="AR85" s="15"/>
      <c r="AS85" s="15"/>
      <c r="AT85" s="15"/>
      <c r="AU85" s="15"/>
      <c r="AV85" s="15"/>
      <c r="AW85" s="15"/>
      <c r="AX85" s="15"/>
      <c r="AY85" s="15"/>
      <c r="AZ85" s="15"/>
      <c r="BA85" s="15"/>
      <c r="BB85" s="15"/>
      <c r="BC85" s="15"/>
      <c r="BD85" s="16"/>
    </row>
    <row r="86" spans="1:56" ht="12.95" customHeight="1" x14ac:dyDescent="0.2">
      <c r="A86" s="2" t="s">
        <v>395</v>
      </c>
      <c r="B86" s="32">
        <v>1</v>
      </c>
      <c r="C86" s="13">
        <v>9.2721765130193798</v>
      </c>
      <c r="D86" s="173">
        <v>1.3468715054534499</v>
      </c>
      <c r="E86" s="13">
        <v>31.351601459997301</v>
      </c>
      <c r="F86" s="173">
        <v>1.99153361705965</v>
      </c>
      <c r="G86" s="13">
        <v>12.876303500626101</v>
      </c>
      <c r="H86" s="173">
        <v>2.0963543893639698</v>
      </c>
      <c r="I86" s="13">
        <v>45.919142890017703</v>
      </c>
      <c r="J86" s="173">
        <v>2.3819322758897998</v>
      </c>
      <c r="K86" s="13">
        <v>51.319777558678801</v>
      </c>
      <c r="L86" s="173">
        <v>2.5256315125192002</v>
      </c>
      <c r="M86" s="13">
        <v>14.8733783106898</v>
      </c>
      <c r="N86" s="173">
        <v>2.01846554881641</v>
      </c>
      <c r="O86" s="13">
        <v>12.312636410152299</v>
      </c>
      <c r="P86" s="173">
        <v>1.6038799709017399</v>
      </c>
      <c r="Q86" s="13">
        <v>9.7552235237482599</v>
      </c>
      <c r="R86" s="173">
        <v>1.98151317780383</v>
      </c>
      <c r="S86" s="13">
        <v>1.9015292175931799</v>
      </c>
      <c r="T86" s="173">
        <v>0.68578724673526004</v>
      </c>
      <c r="U86" s="13">
        <v>2.3186964685942502</v>
      </c>
      <c r="V86" s="173">
        <v>1.9106911581680299</v>
      </c>
      <c r="W86" s="13">
        <v>1.28298538903367</v>
      </c>
      <c r="X86" s="173">
        <v>3.5763651956892</v>
      </c>
      <c r="Y86" s="13">
        <v>-4.8027245193664099</v>
      </c>
      <c r="Z86" s="173">
        <v>3.7421941974541402</v>
      </c>
      <c r="AA86" s="13">
        <v>-6.7282204644001</v>
      </c>
      <c r="AB86" s="173">
        <v>3.4979636775937299</v>
      </c>
      <c r="AC86" s="13">
        <v>-8.1971056942599798</v>
      </c>
      <c r="AD86" s="173">
        <v>4.2267997407997404</v>
      </c>
      <c r="AE86" s="13">
        <v>-7.8479615558746598</v>
      </c>
      <c r="AF86" s="173">
        <v>2.9218524781994799</v>
      </c>
      <c r="AG86" s="13">
        <v>-15.976270496598801</v>
      </c>
      <c r="AH86" s="173">
        <v>3.0834868574118999</v>
      </c>
      <c r="AI86" s="13">
        <v>-6.6475477238459497</v>
      </c>
      <c r="AJ86" s="173">
        <v>3.4671527489137999</v>
      </c>
      <c r="AK86" s="13">
        <v>0.76278538949517005</v>
      </c>
      <c r="AL86" s="173">
        <v>0.80319298289068597</v>
      </c>
      <c r="AM86" s="15"/>
      <c r="AN86" s="15"/>
      <c r="AO86" s="15"/>
      <c r="AP86" s="15"/>
      <c r="AQ86" s="15"/>
      <c r="AR86" s="15"/>
      <c r="AS86" s="15"/>
      <c r="AT86" s="15"/>
      <c r="AU86" s="15"/>
      <c r="AV86" s="15"/>
      <c r="AW86" s="15"/>
      <c r="AX86" s="15"/>
      <c r="AY86" s="15"/>
      <c r="AZ86" s="15"/>
      <c r="BA86" s="15"/>
      <c r="BB86" s="15"/>
      <c r="BC86" s="15"/>
      <c r="BD86" s="16"/>
    </row>
    <row r="87" spans="1:56" ht="12.95" customHeight="1" x14ac:dyDescent="0.2">
      <c r="A87" s="3" t="s">
        <v>396</v>
      </c>
      <c r="B87" s="36">
        <v>1</v>
      </c>
      <c r="C87" s="28">
        <v>9.3011458912737695</v>
      </c>
      <c r="D87" s="178">
        <v>1.43357822561257</v>
      </c>
      <c r="E87" s="28">
        <v>61.570921221850298</v>
      </c>
      <c r="F87" s="178">
        <v>2.4141180637133699</v>
      </c>
      <c r="G87" s="28">
        <v>14.3686490150588</v>
      </c>
      <c r="H87" s="178">
        <v>2.0660752583374902</v>
      </c>
      <c r="I87" s="28">
        <v>53.557305594652902</v>
      </c>
      <c r="J87" s="178">
        <v>2.7217764246841298</v>
      </c>
      <c r="K87" s="28">
        <v>59.653083432931403</v>
      </c>
      <c r="L87" s="178">
        <v>2.2524808737305699</v>
      </c>
      <c r="M87" s="28">
        <v>15.3819663810369</v>
      </c>
      <c r="N87" s="178">
        <v>1.6109811704325101</v>
      </c>
      <c r="O87" s="28">
        <v>38.189389451129799</v>
      </c>
      <c r="P87" s="178">
        <v>2.9983970528371402</v>
      </c>
      <c r="Q87" s="28">
        <v>16.9869090164662</v>
      </c>
      <c r="R87" s="178">
        <v>2.1867856420029801</v>
      </c>
      <c r="S87" s="28">
        <v>6.9869016786240099</v>
      </c>
      <c r="T87" s="178">
        <v>1.8739100359860801</v>
      </c>
      <c r="U87" s="28">
        <v>-0.75843457239069201</v>
      </c>
      <c r="V87" s="178">
        <v>2.3083164318637399</v>
      </c>
      <c r="W87" s="28">
        <v>4.64471709105577</v>
      </c>
      <c r="X87" s="178">
        <v>3.9812430782576298</v>
      </c>
      <c r="Y87" s="28">
        <v>-10.209519755217601</v>
      </c>
      <c r="Z87" s="178">
        <v>3.42627449045467</v>
      </c>
      <c r="AA87" s="28">
        <v>-12.6480314695239</v>
      </c>
      <c r="AB87" s="178">
        <v>4.1611736147935803</v>
      </c>
      <c r="AC87" s="28">
        <v>-12.4654651325871</v>
      </c>
      <c r="AD87" s="178">
        <v>3.2120748659132698</v>
      </c>
      <c r="AE87" s="28">
        <v>-9.7752835146016199</v>
      </c>
      <c r="AF87" s="178">
        <v>2.6756830097940298</v>
      </c>
      <c r="AG87" s="28">
        <v>-13.0091657692765</v>
      </c>
      <c r="AH87" s="178">
        <v>4.1621373988052497</v>
      </c>
      <c r="AI87" s="28">
        <v>-12.3625636585971</v>
      </c>
      <c r="AJ87" s="178">
        <v>3.6919343588799598</v>
      </c>
      <c r="AK87" s="28">
        <v>-0.74982730839660605</v>
      </c>
      <c r="AL87" s="178">
        <v>2.4194112404439498</v>
      </c>
      <c r="AM87" s="30"/>
      <c r="AN87" s="30"/>
      <c r="AO87" s="30"/>
      <c r="AP87" s="30"/>
      <c r="AQ87" s="30"/>
      <c r="AR87" s="30"/>
      <c r="AS87" s="30"/>
      <c r="AT87" s="30"/>
      <c r="AU87" s="30"/>
      <c r="AV87" s="30"/>
      <c r="AW87" s="30"/>
      <c r="AX87" s="30"/>
      <c r="AY87" s="30"/>
      <c r="AZ87" s="30"/>
      <c r="BA87" s="30"/>
      <c r="BB87" s="30"/>
      <c r="BC87" s="30"/>
      <c r="BD87" s="31"/>
    </row>
    <row r="88" spans="1:56" ht="12.95" customHeight="1" x14ac:dyDescent="0.2">
      <c r="A88" s="2"/>
      <c r="B88" s="37"/>
      <c r="C88" s="13" t="s">
        <v>2361</v>
      </c>
      <c r="D88" s="173" t="s">
        <v>2362</v>
      </c>
      <c r="E88" s="13" t="s">
        <v>2363</v>
      </c>
      <c r="F88" s="173" t="s">
        <v>2364</v>
      </c>
      <c r="G88" s="13" t="s">
        <v>2365</v>
      </c>
      <c r="H88" s="173" t="s">
        <v>2366</v>
      </c>
      <c r="I88" s="13" t="s">
        <v>2367</v>
      </c>
      <c r="J88" s="173" t="s">
        <v>2368</v>
      </c>
      <c r="K88" s="13" t="s">
        <v>2369</v>
      </c>
      <c r="L88" s="173" t="s">
        <v>2370</v>
      </c>
      <c r="M88" s="13" t="s">
        <v>2371</v>
      </c>
      <c r="N88" s="173" t="s">
        <v>2372</v>
      </c>
      <c r="O88" s="13" t="s">
        <v>2373</v>
      </c>
      <c r="P88" s="173" t="s">
        <v>2374</v>
      </c>
      <c r="Q88" s="13" t="s">
        <v>2375</v>
      </c>
      <c r="R88" s="173" t="s">
        <v>2376</v>
      </c>
      <c r="S88" s="13" t="s">
        <v>2377</v>
      </c>
      <c r="T88" s="173" t="s">
        <v>2378</v>
      </c>
      <c r="U88" s="15" t="s">
        <v>2379</v>
      </c>
      <c r="V88" s="15" t="s">
        <v>2380</v>
      </c>
      <c r="W88" s="15" t="s">
        <v>2381</v>
      </c>
      <c r="X88" s="15" t="s">
        <v>2382</v>
      </c>
      <c r="Y88" s="15" t="s">
        <v>2383</v>
      </c>
      <c r="Z88" s="15" t="s">
        <v>2384</v>
      </c>
      <c r="AA88" s="15" t="s">
        <v>2385</v>
      </c>
      <c r="AB88" s="15" t="s">
        <v>2386</v>
      </c>
      <c r="AC88" s="15" t="s">
        <v>2387</v>
      </c>
      <c r="AD88" s="15" t="s">
        <v>2388</v>
      </c>
      <c r="AE88" s="15" t="s">
        <v>2389</v>
      </c>
      <c r="AF88" s="15" t="s">
        <v>2390</v>
      </c>
      <c r="AG88" s="15" t="s">
        <v>2391</v>
      </c>
      <c r="AH88" s="15" t="s">
        <v>2392</v>
      </c>
      <c r="AI88" s="15" t="s">
        <v>2393</v>
      </c>
      <c r="AJ88" s="15" t="s">
        <v>2394</v>
      </c>
      <c r="AK88" s="15" t="s">
        <v>2395</v>
      </c>
      <c r="AL88" s="15" t="s">
        <v>2396</v>
      </c>
      <c r="AM88" s="13" t="s">
        <v>2397</v>
      </c>
      <c r="AN88" s="173" t="s">
        <v>2398</v>
      </c>
      <c r="AO88" s="13" t="s">
        <v>2399</v>
      </c>
      <c r="AP88" s="173" t="s">
        <v>2400</v>
      </c>
      <c r="AQ88" s="13" t="s">
        <v>2401</v>
      </c>
      <c r="AR88" s="173" t="s">
        <v>2402</v>
      </c>
      <c r="AS88" s="13" t="s">
        <v>2403</v>
      </c>
      <c r="AT88" s="173" t="s">
        <v>2404</v>
      </c>
      <c r="AU88" s="13" t="s">
        <v>2405</v>
      </c>
      <c r="AV88" s="173" t="s">
        <v>2406</v>
      </c>
      <c r="AW88" s="13" t="s">
        <v>2407</v>
      </c>
      <c r="AX88" s="173" t="s">
        <v>2408</v>
      </c>
      <c r="AY88" s="13" t="s">
        <v>2409</v>
      </c>
      <c r="AZ88" s="173" t="s">
        <v>2410</v>
      </c>
      <c r="BA88" s="13" t="s">
        <v>2411</v>
      </c>
      <c r="BB88" s="173" t="s">
        <v>2412</v>
      </c>
      <c r="BC88" s="13" t="s">
        <v>2413</v>
      </c>
      <c r="BD88" s="182" t="s">
        <v>2414</v>
      </c>
    </row>
    <row r="89" spans="1:56" ht="12.95" customHeight="1" x14ac:dyDescent="0.2">
      <c r="A89" s="2" t="s">
        <v>353</v>
      </c>
      <c r="B89" s="37">
        <v>3</v>
      </c>
      <c r="C89" s="13">
        <v>6.7875499123713601</v>
      </c>
      <c r="D89" s="173">
        <v>0.91022332205520795</v>
      </c>
      <c r="E89" s="13">
        <v>35.194313362082497</v>
      </c>
      <c r="F89" s="173">
        <v>1.8155107164001401</v>
      </c>
      <c r="G89" s="13">
        <v>17.779584968091999</v>
      </c>
      <c r="H89" s="173">
        <v>1.40408016353076</v>
      </c>
      <c r="I89" s="13">
        <v>39.3208583236434</v>
      </c>
      <c r="J89" s="173">
        <v>1.60691424220533</v>
      </c>
      <c r="K89" s="13">
        <v>53.017734811008502</v>
      </c>
      <c r="L89" s="173">
        <v>1.5971761040766901</v>
      </c>
      <c r="M89" s="13">
        <v>40.811452648110198</v>
      </c>
      <c r="N89" s="173">
        <v>1.7780644182593</v>
      </c>
      <c r="O89" s="13">
        <v>40.149275986752698</v>
      </c>
      <c r="P89" s="173">
        <v>1.4916976803566999</v>
      </c>
      <c r="Q89" s="13">
        <v>35.8581715134791</v>
      </c>
      <c r="R89" s="173">
        <v>1.85028988094403</v>
      </c>
      <c r="S89" s="13">
        <v>12.4663398808033</v>
      </c>
      <c r="T89" s="173">
        <v>1.3174277679659001</v>
      </c>
      <c r="U89" s="15"/>
      <c r="V89" s="15"/>
      <c r="W89" s="15"/>
      <c r="X89" s="15"/>
      <c r="Y89" s="15"/>
      <c r="Z89" s="15"/>
      <c r="AA89" s="15"/>
      <c r="AB89" s="15"/>
      <c r="AC89" s="15"/>
      <c r="AD89" s="15"/>
      <c r="AE89" s="15"/>
      <c r="AF89" s="15"/>
      <c r="AG89" s="15"/>
      <c r="AH89" s="15"/>
      <c r="AI89" s="15"/>
      <c r="AJ89" s="15"/>
      <c r="AK89" s="15"/>
      <c r="AL89" s="15"/>
      <c r="AM89" s="13">
        <v>-0.54767648990448203</v>
      </c>
      <c r="AN89" s="173">
        <v>1.2911598336840699</v>
      </c>
      <c r="AO89" s="13">
        <v>1.345668873997</v>
      </c>
      <c r="AP89" s="173">
        <v>2.5020907662348399</v>
      </c>
      <c r="AQ89" s="13">
        <v>1.2649710822406299</v>
      </c>
      <c r="AR89" s="173">
        <v>1.7898425494143799</v>
      </c>
      <c r="AS89" s="13">
        <v>7.6265111095707994E-2</v>
      </c>
      <c r="AT89" s="173">
        <v>2.3398203667118902</v>
      </c>
      <c r="AU89" s="13">
        <v>-3.4120879870735998</v>
      </c>
      <c r="AV89" s="173">
        <v>2.3290069371867199</v>
      </c>
      <c r="AW89" s="13">
        <v>1.0374172702898199</v>
      </c>
      <c r="AX89" s="173">
        <v>2.40820306461544</v>
      </c>
      <c r="AY89" s="13">
        <v>1.45662444287071</v>
      </c>
      <c r="AZ89" s="173">
        <v>2.2774843422389002</v>
      </c>
      <c r="BA89" s="13">
        <v>-3.3254413000337202</v>
      </c>
      <c r="BB89" s="173">
        <v>2.6518286975243299</v>
      </c>
      <c r="BC89" s="13">
        <v>-1.09946741738458E-2</v>
      </c>
      <c r="BD89" s="182">
        <v>1.76205208705867</v>
      </c>
    </row>
    <row r="90" spans="1:56" ht="12.95" customHeight="1" x14ac:dyDescent="0.2">
      <c r="A90" s="2" t="s">
        <v>356</v>
      </c>
      <c r="B90" s="37">
        <v>3</v>
      </c>
      <c r="C90" s="13">
        <v>4.6201053525700004</v>
      </c>
      <c r="D90" s="173">
        <v>0.90244729691688597</v>
      </c>
      <c r="E90" s="13">
        <v>30.2553265398397</v>
      </c>
      <c r="F90" s="173">
        <v>2.0309547331479401</v>
      </c>
      <c r="G90" s="13">
        <v>18.982140090470399</v>
      </c>
      <c r="H90" s="173">
        <v>1.6724488858716999</v>
      </c>
      <c r="I90" s="13">
        <v>70.685578208237203</v>
      </c>
      <c r="J90" s="173">
        <v>2.1540387025096202</v>
      </c>
      <c r="K90" s="13">
        <v>60.551539779949699</v>
      </c>
      <c r="L90" s="173">
        <v>1.8313102995039201</v>
      </c>
      <c r="M90" s="13">
        <v>32.0485036195535</v>
      </c>
      <c r="N90" s="173">
        <v>1.9956870330227301</v>
      </c>
      <c r="O90" s="13">
        <v>35.003809954446602</v>
      </c>
      <c r="P90" s="173">
        <v>2.33419102234215</v>
      </c>
      <c r="Q90" s="13">
        <v>15.374004928452401</v>
      </c>
      <c r="R90" s="173">
        <v>1.5211371382266601</v>
      </c>
      <c r="S90" s="13">
        <v>3.8134604221431498</v>
      </c>
      <c r="T90" s="173">
        <v>0.79596798167125604</v>
      </c>
      <c r="U90" s="15"/>
      <c r="V90" s="15"/>
      <c r="W90" s="15"/>
      <c r="X90" s="15"/>
      <c r="Y90" s="15"/>
      <c r="Z90" s="15"/>
      <c r="AA90" s="15"/>
      <c r="AB90" s="15"/>
      <c r="AC90" s="15"/>
      <c r="AD90" s="15"/>
      <c r="AE90" s="15"/>
      <c r="AF90" s="15"/>
      <c r="AG90" s="15"/>
      <c r="AH90" s="15"/>
      <c r="AI90" s="15"/>
      <c r="AJ90" s="15"/>
      <c r="AK90" s="15"/>
      <c r="AL90" s="15"/>
      <c r="AM90" s="13">
        <v>1.17851133864797</v>
      </c>
      <c r="AN90" s="173">
        <v>1.14019474380435</v>
      </c>
      <c r="AO90" s="13">
        <v>-25.732385386066198</v>
      </c>
      <c r="AP90" s="173">
        <v>2.68510878755208</v>
      </c>
      <c r="AQ90" s="13">
        <v>-1.91626922748193</v>
      </c>
      <c r="AR90" s="173">
        <v>2.1525641444372901</v>
      </c>
      <c r="AS90" s="13">
        <v>14.1620993307699</v>
      </c>
      <c r="AT90" s="173">
        <v>2.8069062466856698</v>
      </c>
      <c r="AU90" s="13">
        <v>8.6394507070007105</v>
      </c>
      <c r="AV90" s="173">
        <v>2.7821869428141399</v>
      </c>
      <c r="AW90" s="13">
        <v>-9.0710850197089492</v>
      </c>
      <c r="AX90" s="173">
        <v>2.6557353478363899</v>
      </c>
      <c r="AY90" s="13">
        <v>-9.1931205160548704</v>
      </c>
      <c r="AZ90" s="173">
        <v>3.0501368563735598</v>
      </c>
      <c r="BA90" s="13">
        <v>-0.77288484168741101</v>
      </c>
      <c r="BB90" s="173">
        <v>2.1200026703355799</v>
      </c>
      <c r="BC90" s="13">
        <v>-0.45036733086448899</v>
      </c>
      <c r="BD90" s="182">
        <v>1.2126651838584099</v>
      </c>
    </row>
    <row r="91" spans="1:56" ht="12.95" customHeight="1" x14ac:dyDescent="0.2">
      <c r="A91" s="2" t="s">
        <v>99</v>
      </c>
      <c r="B91" s="37">
        <v>3</v>
      </c>
      <c r="C91" s="13">
        <v>7.3886815740183804</v>
      </c>
      <c r="D91" s="173">
        <v>1.20342196227106</v>
      </c>
      <c r="E91" s="13">
        <v>34.477998974704299</v>
      </c>
      <c r="F91" s="173">
        <v>1.9418606656086299</v>
      </c>
      <c r="G91" s="13">
        <v>15.2374216973278</v>
      </c>
      <c r="H91" s="173">
        <v>1.776456702428</v>
      </c>
      <c r="I91" s="13">
        <v>61.825295059675298</v>
      </c>
      <c r="J91" s="173">
        <v>1.63084155998519</v>
      </c>
      <c r="K91" s="13">
        <v>65.691040402751</v>
      </c>
      <c r="L91" s="173">
        <v>1.40744508396099</v>
      </c>
      <c r="M91" s="13">
        <v>27.584726832239699</v>
      </c>
      <c r="N91" s="173">
        <v>1.84188080867202</v>
      </c>
      <c r="O91" s="13">
        <v>29.676239602662701</v>
      </c>
      <c r="P91" s="173">
        <v>1.7140633166675501</v>
      </c>
      <c r="Q91" s="13">
        <v>26.238950649608</v>
      </c>
      <c r="R91" s="173">
        <v>2.03017783462544</v>
      </c>
      <c r="S91" s="13">
        <v>5.4646198418864396</v>
      </c>
      <c r="T91" s="173">
        <v>0.78479689121572205</v>
      </c>
      <c r="U91" s="15"/>
      <c r="V91" s="15"/>
      <c r="W91" s="15"/>
      <c r="X91" s="15"/>
      <c r="Y91" s="15"/>
      <c r="Z91" s="15"/>
      <c r="AA91" s="15"/>
      <c r="AB91" s="15"/>
      <c r="AC91" s="15"/>
      <c r="AD91" s="15"/>
      <c r="AE91" s="15"/>
      <c r="AF91" s="15"/>
      <c r="AG91" s="15"/>
      <c r="AH91" s="15"/>
      <c r="AI91" s="15"/>
      <c r="AJ91" s="15"/>
      <c r="AK91" s="15"/>
      <c r="AL91" s="15"/>
      <c r="AM91" s="13">
        <v>0.10295970343903001</v>
      </c>
      <c r="AN91" s="173">
        <v>1.55478559335982</v>
      </c>
      <c r="AO91" s="13">
        <v>0.77632561196258398</v>
      </c>
      <c r="AP91" s="173">
        <v>2.6395429780720798</v>
      </c>
      <c r="AQ91" s="13">
        <v>0.56485282371352796</v>
      </c>
      <c r="AR91" s="173">
        <v>2.3674864586214301</v>
      </c>
      <c r="AS91" s="13">
        <v>0.75922094403774998</v>
      </c>
      <c r="AT91" s="173">
        <v>2.28028420996089</v>
      </c>
      <c r="AU91" s="13">
        <v>2.16822134814154</v>
      </c>
      <c r="AV91" s="173">
        <v>2.3047704416810899</v>
      </c>
      <c r="AW91" s="13">
        <v>1.9491861854266599</v>
      </c>
      <c r="AX91" s="173">
        <v>2.6067072909408102</v>
      </c>
      <c r="AY91" s="13">
        <v>3.83325927073516</v>
      </c>
      <c r="AZ91" s="173">
        <v>2.3400424348106799</v>
      </c>
      <c r="BA91" s="13">
        <v>-1.71443589238229</v>
      </c>
      <c r="BB91" s="173">
        <v>2.7004202002803299</v>
      </c>
      <c r="BC91" s="13">
        <v>2.1872098042907702</v>
      </c>
      <c r="BD91" s="182">
        <v>0.98482350732014701</v>
      </c>
    </row>
    <row r="92" spans="1:56" ht="12.95" customHeight="1" x14ac:dyDescent="0.2">
      <c r="A92" s="2" t="s">
        <v>375</v>
      </c>
      <c r="B92" s="37">
        <v>3</v>
      </c>
      <c r="C92" s="13">
        <v>43.173640534418404</v>
      </c>
      <c r="D92" s="173">
        <v>1.4328169182556001</v>
      </c>
      <c r="E92" s="13">
        <v>69.261548302632605</v>
      </c>
      <c r="F92" s="173">
        <v>1.4993387569124601</v>
      </c>
      <c r="G92" s="13">
        <v>51.872748198810797</v>
      </c>
      <c r="H92" s="173">
        <v>1.6037746716128001</v>
      </c>
      <c r="I92" s="13">
        <v>80.393271828499607</v>
      </c>
      <c r="J92" s="173">
        <v>1.28233990835698</v>
      </c>
      <c r="K92" s="13">
        <v>76.097574438649701</v>
      </c>
      <c r="L92" s="173">
        <v>1.2837145084541</v>
      </c>
      <c r="M92" s="13">
        <v>58.979985835868099</v>
      </c>
      <c r="N92" s="173">
        <v>1.22848376784035</v>
      </c>
      <c r="O92" s="13">
        <v>63.414192470705999</v>
      </c>
      <c r="P92" s="173">
        <v>1.38266948817596</v>
      </c>
      <c r="Q92" s="13">
        <v>43.7797396891511</v>
      </c>
      <c r="R92" s="173">
        <v>1.64391098479882</v>
      </c>
      <c r="S92" s="13">
        <v>21.733938306849801</v>
      </c>
      <c r="T92" s="173">
        <v>1.34960698526206</v>
      </c>
      <c r="U92" s="15"/>
      <c r="V92" s="15"/>
      <c r="W92" s="15"/>
      <c r="X92" s="15"/>
      <c r="Y92" s="15"/>
      <c r="Z92" s="15"/>
      <c r="AA92" s="15"/>
      <c r="AB92" s="15"/>
      <c r="AC92" s="15"/>
      <c r="AD92" s="15"/>
      <c r="AE92" s="15"/>
      <c r="AF92" s="15"/>
      <c r="AG92" s="15"/>
      <c r="AH92" s="15"/>
      <c r="AI92" s="15"/>
      <c r="AJ92" s="15"/>
      <c r="AK92" s="15"/>
      <c r="AL92" s="15"/>
      <c r="AM92" s="13">
        <v>-3.6256001147410202</v>
      </c>
      <c r="AN92" s="173">
        <v>2.2477346771035198</v>
      </c>
      <c r="AO92" s="13">
        <v>-4.1374280344518199</v>
      </c>
      <c r="AP92" s="173">
        <v>1.89981142632103</v>
      </c>
      <c r="AQ92" s="13">
        <v>0.11076527039567501</v>
      </c>
      <c r="AR92" s="173">
        <v>2.2077983181104299</v>
      </c>
      <c r="AS92" s="13">
        <v>-5.0160335510865401</v>
      </c>
      <c r="AT92" s="173">
        <v>1.7268764164066699</v>
      </c>
      <c r="AU92" s="13">
        <v>-2.74721014495353</v>
      </c>
      <c r="AV92" s="173">
        <v>1.9857092207678899</v>
      </c>
      <c r="AW92" s="13">
        <v>2.1785735257610299</v>
      </c>
      <c r="AX92" s="173">
        <v>2.0169435592310099</v>
      </c>
      <c r="AY92" s="13">
        <v>0.23609685529868299</v>
      </c>
      <c r="AZ92" s="173">
        <v>1.9974836195058301</v>
      </c>
      <c r="BA92" s="13">
        <v>-4.0251276620256098</v>
      </c>
      <c r="BB92" s="173">
        <v>2.3498383318151199</v>
      </c>
      <c r="BC92" s="13">
        <v>-3.5770681815854899</v>
      </c>
      <c r="BD92" s="182">
        <v>2.0008861072808801</v>
      </c>
    </row>
    <row r="93" spans="1:56" ht="12.95" customHeight="1" x14ac:dyDescent="0.2">
      <c r="A93" s="2" t="s">
        <v>377</v>
      </c>
      <c r="B93" s="37">
        <v>3</v>
      </c>
      <c r="C93" s="13">
        <v>19.7729831161936</v>
      </c>
      <c r="D93" s="173">
        <v>1.1931133071436</v>
      </c>
      <c r="E93" s="13">
        <v>30.144195379369702</v>
      </c>
      <c r="F93" s="173">
        <v>1.8331652616494301</v>
      </c>
      <c r="G93" s="13">
        <v>41.677594188945299</v>
      </c>
      <c r="H93" s="173">
        <v>1.7611599144251</v>
      </c>
      <c r="I93" s="13">
        <v>54.669747037331298</v>
      </c>
      <c r="J93" s="173">
        <v>1.8495663961812101</v>
      </c>
      <c r="K93" s="13">
        <v>49.7121599464135</v>
      </c>
      <c r="L93" s="173">
        <v>1.85198849540285</v>
      </c>
      <c r="M93" s="13">
        <v>46.803350969517197</v>
      </c>
      <c r="N93" s="173">
        <v>1.7804511795257401</v>
      </c>
      <c r="O93" s="13">
        <v>64.544800155712693</v>
      </c>
      <c r="P93" s="173">
        <v>1.6034326586171599</v>
      </c>
      <c r="Q93" s="13">
        <v>38.758181398461602</v>
      </c>
      <c r="R93" s="173">
        <v>1.7574406078025799</v>
      </c>
      <c r="S93" s="13">
        <v>33.416637698378302</v>
      </c>
      <c r="T93" s="173">
        <v>1.6279917644837101</v>
      </c>
      <c r="U93" s="15"/>
      <c r="V93" s="15"/>
      <c r="W93" s="15"/>
      <c r="X93" s="15"/>
      <c r="Y93" s="15"/>
      <c r="Z93" s="15"/>
      <c r="AA93" s="15"/>
      <c r="AB93" s="15"/>
      <c r="AC93" s="15"/>
      <c r="AD93" s="15"/>
      <c r="AE93" s="15"/>
      <c r="AF93" s="15"/>
      <c r="AG93" s="15"/>
      <c r="AH93" s="15"/>
      <c r="AI93" s="15"/>
      <c r="AJ93" s="15"/>
      <c r="AK93" s="15"/>
      <c r="AL93" s="15"/>
      <c r="AM93" s="13">
        <v>-2.9381411614556399</v>
      </c>
      <c r="AN93" s="173">
        <v>1.9550214509531401</v>
      </c>
      <c r="AO93" s="13">
        <v>-5.9613480484072703</v>
      </c>
      <c r="AP93" s="173">
        <v>2.4262555115278701</v>
      </c>
      <c r="AQ93" s="13">
        <v>-0.91059045126842597</v>
      </c>
      <c r="AR93" s="173">
        <v>2.4617695496485901</v>
      </c>
      <c r="AS93" s="13">
        <v>-1.4155103109137399</v>
      </c>
      <c r="AT93" s="173">
        <v>2.5794472635581802</v>
      </c>
      <c r="AU93" s="13">
        <v>-3.2584166828585701</v>
      </c>
      <c r="AV93" s="173">
        <v>2.5517058227831999</v>
      </c>
      <c r="AW93" s="13">
        <v>-5.1871364128515802</v>
      </c>
      <c r="AX93" s="173">
        <v>2.4931050522676199</v>
      </c>
      <c r="AY93" s="13">
        <v>-3.0224858957485301</v>
      </c>
      <c r="AZ93" s="173">
        <v>2.4179469491901102</v>
      </c>
      <c r="BA93" s="13">
        <v>-2.5882655311234402</v>
      </c>
      <c r="BB93" s="173">
        <v>2.3995170555322902</v>
      </c>
      <c r="BC93" s="13">
        <v>-6.0384411902345603</v>
      </c>
      <c r="BD93" s="182">
        <v>2.4714107201145801</v>
      </c>
    </row>
    <row r="94" spans="1:56" ht="12.95" customHeight="1" x14ac:dyDescent="0.2">
      <c r="A94" s="2" t="s">
        <v>382</v>
      </c>
      <c r="B94" s="37">
        <v>3</v>
      </c>
      <c r="C94" s="13">
        <v>11.106810189330099</v>
      </c>
      <c r="D94" s="173">
        <v>1.2034316115982</v>
      </c>
      <c r="E94" s="13">
        <v>44.848672854211799</v>
      </c>
      <c r="F94" s="173">
        <v>2.0131665318915499</v>
      </c>
      <c r="G94" s="13">
        <v>22.6034354706816</v>
      </c>
      <c r="H94" s="173">
        <v>1.39937477740007</v>
      </c>
      <c r="I94" s="13">
        <v>69.903931870736898</v>
      </c>
      <c r="J94" s="173">
        <v>1.83428219119943</v>
      </c>
      <c r="K94" s="13">
        <v>65.265468249634594</v>
      </c>
      <c r="L94" s="173">
        <v>1.84137251697597</v>
      </c>
      <c r="M94" s="13">
        <v>36.197087222392398</v>
      </c>
      <c r="N94" s="173">
        <v>1.85113149371172</v>
      </c>
      <c r="O94" s="13">
        <v>54.308566663655697</v>
      </c>
      <c r="P94" s="173">
        <v>1.85331561046041</v>
      </c>
      <c r="Q94" s="13">
        <v>26.324951318343398</v>
      </c>
      <c r="R94" s="173">
        <v>1.8156295924646799</v>
      </c>
      <c r="S94" s="13">
        <v>8.9563944702971892</v>
      </c>
      <c r="T94" s="173">
        <v>1.06618397245077</v>
      </c>
      <c r="U94" s="15"/>
      <c r="V94" s="15"/>
      <c r="W94" s="15"/>
      <c r="X94" s="15"/>
      <c r="Y94" s="15"/>
      <c r="Z94" s="15"/>
      <c r="AA94" s="15"/>
      <c r="AB94" s="15"/>
      <c r="AC94" s="15"/>
      <c r="AD94" s="15"/>
      <c r="AE94" s="15"/>
      <c r="AF94" s="15"/>
      <c r="AG94" s="15"/>
      <c r="AH94" s="15"/>
      <c r="AI94" s="15"/>
      <c r="AJ94" s="15"/>
      <c r="AK94" s="15"/>
      <c r="AL94" s="15"/>
      <c r="AM94" s="13">
        <v>2.1107310204232399</v>
      </c>
      <c r="AN94" s="173">
        <v>1.5964624783738499</v>
      </c>
      <c r="AO94" s="13">
        <v>-14.606486989093399</v>
      </c>
      <c r="AP94" s="173">
        <v>2.7748944638700901</v>
      </c>
      <c r="AQ94" s="13">
        <v>-1.0703210242251899</v>
      </c>
      <c r="AR94" s="173">
        <v>2.060551692597</v>
      </c>
      <c r="AS94" s="13">
        <v>2.7143114863412401</v>
      </c>
      <c r="AT94" s="173">
        <v>2.4721921158767</v>
      </c>
      <c r="AU94" s="13">
        <v>1.32692085206108</v>
      </c>
      <c r="AV94" s="173">
        <v>2.36560648100963</v>
      </c>
      <c r="AW94" s="13">
        <v>11.464742267141499</v>
      </c>
      <c r="AX94" s="173">
        <v>2.6247314763128702</v>
      </c>
      <c r="AY94" s="13">
        <v>7.5639677834612202</v>
      </c>
      <c r="AZ94" s="173">
        <v>2.71582484960159</v>
      </c>
      <c r="BA94" s="13">
        <v>-1.02556550702621</v>
      </c>
      <c r="BB94" s="173">
        <v>2.6083605024010001</v>
      </c>
      <c r="BC94" s="13">
        <v>2.72290539608451</v>
      </c>
      <c r="BD94" s="182">
        <v>1.49396678243921</v>
      </c>
    </row>
    <row r="95" spans="1:56" ht="12.95" customHeight="1" x14ac:dyDescent="0.2">
      <c r="A95" s="2" t="s">
        <v>386</v>
      </c>
      <c r="B95" s="37">
        <v>3</v>
      </c>
      <c r="C95" s="13">
        <v>11.125597723468699</v>
      </c>
      <c r="D95" s="173">
        <v>0.80629110261619097</v>
      </c>
      <c r="E95" s="13">
        <v>47.103302293292799</v>
      </c>
      <c r="F95" s="173">
        <v>1.3604417370597699</v>
      </c>
      <c r="G95" s="13">
        <v>55.984122248861802</v>
      </c>
      <c r="H95" s="173">
        <v>1.3280868135322399</v>
      </c>
      <c r="I95" s="13">
        <v>65.803972587371902</v>
      </c>
      <c r="J95" s="173">
        <v>1.37431653726794</v>
      </c>
      <c r="K95" s="13">
        <v>71.082872626062795</v>
      </c>
      <c r="L95" s="173">
        <v>1.2005218379289</v>
      </c>
      <c r="M95" s="13">
        <v>44.686194764916401</v>
      </c>
      <c r="N95" s="173">
        <v>1.2913564232313499</v>
      </c>
      <c r="O95" s="13">
        <v>64.127859671999204</v>
      </c>
      <c r="P95" s="173">
        <v>1.3606148349404901</v>
      </c>
      <c r="Q95" s="13">
        <v>52.408421178736901</v>
      </c>
      <c r="R95" s="173">
        <v>1.50844634844326</v>
      </c>
      <c r="S95" s="13">
        <v>32.7340767763529</v>
      </c>
      <c r="T95" s="173">
        <v>1.14260346442676</v>
      </c>
      <c r="U95" s="15"/>
      <c r="V95" s="15"/>
      <c r="W95" s="15"/>
      <c r="X95" s="15"/>
      <c r="Y95" s="15"/>
      <c r="Z95" s="15"/>
      <c r="AA95" s="15"/>
      <c r="AB95" s="15"/>
      <c r="AC95" s="15"/>
      <c r="AD95" s="15"/>
      <c r="AE95" s="15"/>
      <c r="AF95" s="15"/>
      <c r="AG95" s="15"/>
      <c r="AH95" s="15"/>
      <c r="AI95" s="15"/>
      <c r="AJ95" s="15"/>
      <c r="AK95" s="15"/>
      <c r="AL95" s="15"/>
      <c r="AM95" s="13">
        <v>0.63749431772243204</v>
      </c>
      <c r="AN95" s="173">
        <v>1.1355214977329899</v>
      </c>
      <c r="AO95" s="13">
        <v>2.0711907191754602</v>
      </c>
      <c r="AP95" s="173">
        <v>2.0493413956161999</v>
      </c>
      <c r="AQ95" s="13">
        <v>0.52678241999681297</v>
      </c>
      <c r="AR95" s="173">
        <v>1.83887843018227</v>
      </c>
      <c r="AS95" s="13">
        <v>-1.2261655202885899</v>
      </c>
      <c r="AT95" s="173">
        <v>2.0760850707498899</v>
      </c>
      <c r="AU95" s="13">
        <v>-0.29534844562942902</v>
      </c>
      <c r="AV95" s="173">
        <v>1.85803868143755</v>
      </c>
      <c r="AW95" s="13">
        <v>6.30331197655374</v>
      </c>
      <c r="AX95" s="173">
        <v>1.94390705696407</v>
      </c>
      <c r="AY95" s="13">
        <v>-2.7098363989456402</v>
      </c>
      <c r="AZ95" s="173">
        <v>1.9192502568780401</v>
      </c>
      <c r="BA95" s="13">
        <v>-0.51552964828554304</v>
      </c>
      <c r="BB95" s="173">
        <v>2.1220488402281399</v>
      </c>
      <c r="BC95" s="13">
        <v>-1.73332965916018E-3</v>
      </c>
      <c r="BD95" s="182">
        <v>1.6103211552579</v>
      </c>
    </row>
    <row r="96" spans="1:56" ht="12.95" customHeight="1" x14ac:dyDescent="0.2">
      <c r="A96" s="2" t="s">
        <v>387</v>
      </c>
      <c r="B96" s="37">
        <v>3</v>
      </c>
      <c r="C96" s="13">
        <v>10.586993947651701</v>
      </c>
      <c r="D96" s="173">
        <v>1.21370333947818</v>
      </c>
      <c r="E96" s="13">
        <v>42.266939221626998</v>
      </c>
      <c r="F96" s="173">
        <v>2.02054407484794</v>
      </c>
      <c r="G96" s="13">
        <v>18.7620690387084</v>
      </c>
      <c r="H96" s="173">
        <v>2.1402331403376098</v>
      </c>
      <c r="I96" s="13">
        <v>44.069462885711502</v>
      </c>
      <c r="J96" s="173">
        <v>2.62114663740571</v>
      </c>
      <c r="K96" s="13">
        <v>43.762925134042199</v>
      </c>
      <c r="L96" s="173">
        <v>2.1069830852956501</v>
      </c>
      <c r="M96" s="13">
        <v>19.466700803549099</v>
      </c>
      <c r="N96" s="173">
        <v>1.940550136243</v>
      </c>
      <c r="O96" s="13">
        <v>45.5642388201098</v>
      </c>
      <c r="P96" s="173">
        <v>1.86222256350946</v>
      </c>
      <c r="Q96" s="13">
        <v>22.337172567835399</v>
      </c>
      <c r="R96" s="173">
        <v>2.55585855486596</v>
      </c>
      <c r="S96" s="13">
        <v>11.2041353932752</v>
      </c>
      <c r="T96" s="173">
        <v>1.26666874105689</v>
      </c>
      <c r="U96" s="15"/>
      <c r="V96" s="15"/>
      <c r="W96" s="15"/>
      <c r="X96" s="15"/>
      <c r="Y96" s="15"/>
      <c r="Z96" s="15"/>
      <c r="AA96" s="15"/>
      <c r="AB96" s="15"/>
      <c r="AC96" s="15"/>
      <c r="AD96" s="15"/>
      <c r="AE96" s="15"/>
      <c r="AF96" s="15"/>
      <c r="AG96" s="15"/>
      <c r="AH96" s="15"/>
      <c r="AI96" s="15"/>
      <c r="AJ96" s="15"/>
      <c r="AK96" s="15"/>
      <c r="AL96" s="15"/>
      <c r="AM96" s="13">
        <v>1.97017257653803</v>
      </c>
      <c r="AN96" s="173">
        <v>1.5599297534129899</v>
      </c>
      <c r="AO96" s="13">
        <v>0.39252563487436698</v>
      </c>
      <c r="AP96" s="173">
        <v>2.8117388297878501</v>
      </c>
      <c r="AQ96" s="13">
        <v>-2.7289368826724698</v>
      </c>
      <c r="AR96" s="173">
        <v>2.9212560149071898</v>
      </c>
      <c r="AS96" s="13">
        <v>-0.37352845817378</v>
      </c>
      <c r="AT96" s="173">
        <v>3.7468516467406201</v>
      </c>
      <c r="AU96" s="13">
        <v>-1.3560862394427999</v>
      </c>
      <c r="AV96" s="173">
        <v>3.3106714777550401</v>
      </c>
      <c r="AW96" s="13">
        <v>-1.3674989187428701</v>
      </c>
      <c r="AX96" s="173">
        <v>2.70598443222989</v>
      </c>
      <c r="AY96" s="13">
        <v>0.875058480893671</v>
      </c>
      <c r="AZ96" s="173">
        <v>3.5469355368966702</v>
      </c>
      <c r="BA96" s="13">
        <v>1.38527449608898</v>
      </c>
      <c r="BB96" s="173">
        <v>3.10345364933894</v>
      </c>
      <c r="BC96" s="13">
        <v>0.25001467120237397</v>
      </c>
      <c r="BD96" s="182">
        <v>1.65787193614593</v>
      </c>
    </row>
    <row r="97" spans="1:56" ht="12.95" customHeight="1" x14ac:dyDescent="0.2">
      <c r="A97" s="39" t="s">
        <v>399</v>
      </c>
      <c r="B97" s="40">
        <v>3</v>
      </c>
      <c r="C97" s="41">
        <v>14.3202952937528</v>
      </c>
      <c r="D97" s="181">
        <v>0.39802352525748003</v>
      </c>
      <c r="E97" s="41">
        <v>41.694037115969998</v>
      </c>
      <c r="F97" s="181">
        <v>0.64694510830302099</v>
      </c>
      <c r="G97" s="41">
        <v>30.3623894877373</v>
      </c>
      <c r="H97" s="181">
        <v>0.58497815778482698</v>
      </c>
      <c r="I97" s="41">
        <v>60.834014725150901</v>
      </c>
      <c r="J97" s="181">
        <v>0.65036934936855695</v>
      </c>
      <c r="K97" s="41">
        <v>60.647664423564002</v>
      </c>
      <c r="L97" s="181">
        <v>0.58942024034386697</v>
      </c>
      <c r="M97" s="41">
        <v>38.322250337018303</v>
      </c>
      <c r="N97" s="181">
        <v>0.61334135508953003</v>
      </c>
      <c r="O97" s="41">
        <v>49.598622915755698</v>
      </c>
      <c r="P97" s="181">
        <v>0.61043425005844498</v>
      </c>
      <c r="Q97" s="41">
        <v>32.634949155508501</v>
      </c>
      <c r="R97" s="181">
        <v>0.65853089155619704</v>
      </c>
      <c r="S97" s="41">
        <v>16.223700348748299</v>
      </c>
      <c r="T97" s="181">
        <v>0.42396240899864501</v>
      </c>
      <c r="U97" s="30"/>
      <c r="V97" s="30"/>
      <c r="W97" s="30"/>
      <c r="X97" s="30"/>
      <c r="Y97" s="30"/>
      <c r="Z97" s="30"/>
      <c r="AA97" s="30"/>
      <c r="AB97" s="30"/>
      <c r="AC97" s="30"/>
      <c r="AD97" s="30"/>
      <c r="AE97" s="30"/>
      <c r="AF97" s="30"/>
      <c r="AG97" s="30"/>
      <c r="AH97" s="30"/>
      <c r="AI97" s="30"/>
      <c r="AJ97" s="30"/>
      <c r="AK97" s="30"/>
      <c r="AL97" s="30"/>
      <c r="AM97" s="41">
        <v>-0.138943601166304</v>
      </c>
      <c r="AN97" s="181">
        <v>0.56638103362255199</v>
      </c>
      <c r="AO97" s="41">
        <v>-5.7314922022511503</v>
      </c>
      <c r="AP97" s="181">
        <v>0.88157501531080495</v>
      </c>
      <c r="AQ97" s="41">
        <v>-0.51984324866267095</v>
      </c>
      <c r="AR97" s="181">
        <v>0.79586654298829296</v>
      </c>
      <c r="AS97" s="41">
        <v>1.21008237897274</v>
      </c>
      <c r="AT97" s="181">
        <v>0.90700045469992296</v>
      </c>
      <c r="AU97" s="41">
        <v>0.133180425905676</v>
      </c>
      <c r="AV97" s="181">
        <v>0.87446408053088198</v>
      </c>
      <c r="AW97" s="41">
        <v>0.91343885923367196</v>
      </c>
      <c r="AX97" s="181">
        <v>0.86531489010064799</v>
      </c>
      <c r="AY97" s="41">
        <v>-0.120054497186201</v>
      </c>
      <c r="AZ97" s="181">
        <v>0.91380432886452401</v>
      </c>
      <c r="BA97" s="41">
        <v>-1.5727469858094101</v>
      </c>
      <c r="BB97" s="181">
        <v>0.89299669871991005</v>
      </c>
      <c r="BC97" s="41">
        <v>-0.61480935436748596</v>
      </c>
      <c r="BD97" s="186">
        <v>0.602472616530081</v>
      </c>
    </row>
    <row r="99" spans="1:56" x14ac:dyDescent="0.2">
      <c r="A99" s="52" t="s">
        <v>400</v>
      </c>
    </row>
    <row r="100" spans="1:56" x14ac:dyDescent="0.2">
      <c r="A100" s="52" t="s">
        <v>401</v>
      </c>
    </row>
    <row r="101" spans="1:56" x14ac:dyDescent="0.2">
      <c r="A101" s="52" t="s">
        <v>402</v>
      </c>
    </row>
    <row r="102" spans="1:56" x14ac:dyDescent="0.2">
      <c r="A102" s="52" t="s">
        <v>403</v>
      </c>
    </row>
    <row r="103" spans="1:56" x14ac:dyDescent="0.2">
      <c r="A103" s="172" t="str">
        <f>HYPERLINK("https://oecdcode.org/disclaimers/cyprus.html", "Information on data for Cyprus: https://oecdcode.org/disclaimers/cyprus.html")</f>
        <v>Information on data for Cyprus: https://oecdcode.org/disclaimers/cyprus.html</v>
      </c>
    </row>
    <row r="104" spans="1:56" x14ac:dyDescent="0.2">
      <c r="A104" s="52" t="s">
        <v>404</v>
      </c>
    </row>
  </sheetData>
  <mergeCells count="31">
    <mergeCell ref="AM8:BD8"/>
    <mergeCell ref="AM9:AN9"/>
    <mergeCell ref="AO9:AP9"/>
    <mergeCell ref="AQ9:AR9"/>
    <mergeCell ref="AS9:AT9"/>
    <mergeCell ref="AU9:AV9"/>
    <mergeCell ref="AW9:AX9"/>
    <mergeCell ref="AY9:AZ9"/>
    <mergeCell ref="BA9:BB9"/>
    <mergeCell ref="BC9:BD9"/>
    <mergeCell ref="AC9:AD9"/>
    <mergeCell ref="AE9:AF9"/>
    <mergeCell ref="AG9:AH9"/>
    <mergeCell ref="AI9:AJ9"/>
    <mergeCell ref="AK9:AL9"/>
    <mergeCell ref="B7:B10"/>
    <mergeCell ref="C7:BD7"/>
    <mergeCell ref="C8:D9"/>
    <mergeCell ref="E8:F9"/>
    <mergeCell ref="G8:H9"/>
    <mergeCell ref="I8:J9"/>
    <mergeCell ref="K8:L9"/>
    <mergeCell ref="M8:N9"/>
    <mergeCell ref="O8:P9"/>
    <mergeCell ref="Q8:R9"/>
    <mergeCell ref="S8:T9"/>
    <mergeCell ref="U8:AL8"/>
    <mergeCell ref="U9:V9"/>
    <mergeCell ref="W9:X9"/>
    <mergeCell ref="Y9:Z9"/>
    <mergeCell ref="AA9:AB9"/>
  </mergeCells>
  <conditionalFormatting sqref="U1:U200">
    <cfRule type="expression" dxfId="267" priority="18">
      <formula>ABS(U1/V1)&gt;1.95996398454005</formula>
    </cfRule>
  </conditionalFormatting>
  <conditionalFormatting sqref="W1:W200">
    <cfRule type="expression" dxfId="266" priority="17">
      <formula>ABS(W1/X1)&gt;1.95996398454005</formula>
    </cfRule>
  </conditionalFormatting>
  <conditionalFormatting sqref="Y1:Y200">
    <cfRule type="expression" dxfId="265" priority="16">
      <formula>ABS(Y1/Z1)&gt;1.95996398454005</formula>
    </cfRule>
  </conditionalFormatting>
  <conditionalFormatting sqref="AA1:AA200">
    <cfRule type="expression" dxfId="264" priority="15">
      <formula>ABS(AA1/AB1)&gt;1.95996398454005</formula>
    </cfRule>
  </conditionalFormatting>
  <conditionalFormatting sqref="AC1:AC200">
    <cfRule type="expression" dxfId="263" priority="14">
      <formula>ABS(AC1/AD1)&gt;1.95996398454005</formula>
    </cfRule>
  </conditionalFormatting>
  <conditionalFormatting sqref="AE1:AE200">
    <cfRule type="expression" dxfId="262" priority="13">
      <formula>ABS(AE1/AF1)&gt;1.95996398454005</formula>
    </cfRule>
  </conditionalFormatting>
  <conditionalFormatting sqref="AG1:AG200">
    <cfRule type="expression" dxfId="261" priority="12">
      <formula>ABS(AG1/AH1)&gt;1.95996398454005</formula>
    </cfRule>
  </conditionalFormatting>
  <conditionalFormatting sqref="AI1:AI200">
    <cfRule type="expression" dxfId="260" priority="11">
      <formula>ABS(AI1/AJ1)&gt;1.95996398454005</formula>
    </cfRule>
  </conditionalFormatting>
  <conditionalFormatting sqref="AK1:AK200">
    <cfRule type="expression" dxfId="259" priority="10">
      <formula>ABS(AK1/AL1)&gt;1.95996398454005</formula>
    </cfRule>
  </conditionalFormatting>
  <conditionalFormatting sqref="AM1:AM200">
    <cfRule type="expression" dxfId="258" priority="9">
      <formula>ABS(AM1/AN1)&gt;1.95996398454005</formula>
    </cfRule>
  </conditionalFormatting>
  <conditionalFormatting sqref="AO1:AO200">
    <cfRule type="expression" dxfId="257" priority="8">
      <formula>ABS(AO1/AP1)&gt;1.95996398454005</formula>
    </cfRule>
  </conditionalFormatting>
  <conditionalFormatting sqref="AQ1:AQ200">
    <cfRule type="expression" dxfId="256" priority="7">
      <formula>ABS(AQ1/AR1)&gt;1.95996398454005</formula>
    </cfRule>
  </conditionalFormatting>
  <conditionalFormatting sqref="AS1:AS200">
    <cfRule type="expression" dxfId="255" priority="6">
      <formula>ABS(AS1/AT1)&gt;1.95996398454005</formula>
    </cfRule>
  </conditionalFormatting>
  <conditionalFormatting sqref="AU1:AU200">
    <cfRule type="expression" dxfId="254" priority="5">
      <formula>ABS(AU1/AV1)&gt;1.95996398454005</formula>
    </cfRule>
  </conditionalFormatting>
  <conditionalFormatting sqref="AW1:AW200">
    <cfRule type="expression" dxfId="253" priority="4">
      <formula>ABS(AW1/AX1)&gt;1.95996398454005</formula>
    </cfRule>
  </conditionalFormatting>
  <conditionalFormatting sqref="AY1:AY200">
    <cfRule type="expression" dxfId="252" priority="3">
      <formula>ABS(AY1/AZ1)&gt;1.95996398454005</formula>
    </cfRule>
  </conditionalFormatting>
  <conditionalFormatting sqref="BA1:BA200">
    <cfRule type="expression" dxfId="251" priority="2">
      <formula>ABS(BA1/BB1)&gt;1.95996398454005</formula>
    </cfRule>
  </conditionalFormatting>
  <conditionalFormatting sqref="BC1:BC200">
    <cfRule type="expression" dxfId="250" priority="1">
      <formula>ABS(BC1/BD1)&gt;1.95996398454005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T84"/>
  <sheetViews>
    <sheetView showGridLines="0" zoomScale="80" workbookViewId="0"/>
  </sheetViews>
  <sheetFormatPr defaultColWidth="10.85546875" defaultRowHeight="12.75" x14ac:dyDescent="0.2"/>
  <cols>
    <col min="1" max="1" width="30.7109375" customWidth="1"/>
    <col min="2" max="2" width="8.7109375" customWidth="1"/>
  </cols>
  <sheetData>
    <row r="1" spans="1:72" x14ac:dyDescent="0.2">
      <c r="A1" s="1" t="s">
        <v>273</v>
      </c>
    </row>
    <row r="2" spans="1:72" x14ac:dyDescent="0.2">
      <c r="A2" s="51" t="s">
        <v>274</v>
      </c>
    </row>
    <row r="3" spans="1:72" x14ac:dyDescent="0.2">
      <c r="A3" s="47" t="s">
        <v>323</v>
      </c>
    </row>
    <row r="4" spans="1:72" x14ac:dyDescent="0.2">
      <c r="A4" s="147" t="str">
        <f>HYPERLINK("#'TOC'!A1", "Back to TOC")</f>
        <v>Back to TOC</v>
      </c>
    </row>
    <row r="6" spans="1:72" ht="15.95" customHeight="1" x14ac:dyDescent="0.2">
      <c r="B6" s="671" t="s">
        <v>324</v>
      </c>
      <c r="C6" s="674" t="s">
        <v>567</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5"/>
    </row>
    <row r="7" spans="1:72" ht="15.95" customHeight="1" x14ac:dyDescent="0.2">
      <c r="B7" s="672"/>
      <c r="C7" s="676" t="s">
        <v>568</v>
      </c>
      <c r="D7" s="676"/>
      <c r="E7" s="676"/>
      <c r="F7" s="676"/>
      <c r="G7" s="676"/>
      <c r="H7" s="676"/>
      <c r="I7" s="676"/>
      <c r="J7" s="676"/>
      <c r="K7" s="676"/>
      <c r="L7" s="676"/>
      <c r="M7" s="676" t="s">
        <v>569</v>
      </c>
      <c r="N7" s="676"/>
      <c r="O7" s="676"/>
      <c r="P7" s="676"/>
      <c r="Q7" s="676"/>
      <c r="R7" s="676"/>
      <c r="S7" s="676"/>
      <c r="T7" s="676"/>
      <c r="U7" s="676"/>
      <c r="V7" s="676"/>
      <c r="W7" s="676" t="s">
        <v>570</v>
      </c>
      <c r="X7" s="676"/>
      <c r="Y7" s="676"/>
      <c r="Z7" s="676"/>
      <c r="AA7" s="676"/>
      <c r="AB7" s="676"/>
      <c r="AC7" s="676"/>
      <c r="AD7" s="676"/>
      <c r="AE7" s="676"/>
      <c r="AF7" s="676"/>
      <c r="AG7" s="676" t="s">
        <v>571</v>
      </c>
      <c r="AH7" s="676"/>
      <c r="AI7" s="676"/>
      <c r="AJ7" s="676"/>
      <c r="AK7" s="676"/>
      <c r="AL7" s="676"/>
      <c r="AM7" s="676"/>
      <c r="AN7" s="676"/>
      <c r="AO7" s="676"/>
      <c r="AP7" s="676"/>
      <c r="AQ7" s="676" t="s">
        <v>572</v>
      </c>
      <c r="AR7" s="676"/>
      <c r="AS7" s="676"/>
      <c r="AT7" s="676"/>
      <c r="AU7" s="676"/>
      <c r="AV7" s="676"/>
      <c r="AW7" s="676"/>
      <c r="AX7" s="676"/>
      <c r="AY7" s="676"/>
      <c r="AZ7" s="676"/>
      <c r="BA7" s="676" t="s">
        <v>573</v>
      </c>
      <c r="BB7" s="676"/>
      <c r="BC7" s="676"/>
      <c r="BD7" s="676"/>
      <c r="BE7" s="676"/>
      <c r="BF7" s="676"/>
      <c r="BG7" s="676"/>
      <c r="BH7" s="676"/>
      <c r="BI7" s="676"/>
      <c r="BJ7" s="676"/>
      <c r="BK7" s="676" t="s">
        <v>574</v>
      </c>
      <c r="BL7" s="676"/>
      <c r="BM7" s="676"/>
      <c r="BN7" s="676"/>
      <c r="BO7" s="676"/>
      <c r="BP7" s="676"/>
      <c r="BQ7" s="676"/>
      <c r="BR7" s="676"/>
      <c r="BS7" s="676"/>
      <c r="BT7" s="711"/>
    </row>
    <row r="8" spans="1:72" ht="32.1" customHeight="1" x14ac:dyDescent="0.2">
      <c r="B8" s="672"/>
      <c r="C8" s="677" t="s">
        <v>468</v>
      </c>
      <c r="D8" s="677"/>
      <c r="E8" s="677" t="s">
        <v>420</v>
      </c>
      <c r="F8" s="677"/>
      <c r="G8" s="677" t="s">
        <v>421</v>
      </c>
      <c r="H8" s="677"/>
      <c r="I8" s="677" t="s">
        <v>469</v>
      </c>
      <c r="J8" s="677"/>
      <c r="K8" s="677" t="s">
        <v>422</v>
      </c>
      <c r="L8" s="677"/>
      <c r="M8" s="677" t="s">
        <v>468</v>
      </c>
      <c r="N8" s="677"/>
      <c r="O8" s="677" t="s">
        <v>420</v>
      </c>
      <c r="P8" s="677"/>
      <c r="Q8" s="677" t="s">
        <v>421</v>
      </c>
      <c r="R8" s="677"/>
      <c r="S8" s="677" t="s">
        <v>469</v>
      </c>
      <c r="T8" s="677"/>
      <c r="U8" s="677" t="s">
        <v>422</v>
      </c>
      <c r="V8" s="677"/>
      <c r="W8" s="677" t="s">
        <v>468</v>
      </c>
      <c r="X8" s="677"/>
      <c r="Y8" s="677" t="s">
        <v>420</v>
      </c>
      <c r="Z8" s="677"/>
      <c r="AA8" s="677" t="s">
        <v>421</v>
      </c>
      <c r="AB8" s="677"/>
      <c r="AC8" s="677" t="s">
        <v>469</v>
      </c>
      <c r="AD8" s="677"/>
      <c r="AE8" s="677" t="s">
        <v>422</v>
      </c>
      <c r="AF8" s="677"/>
      <c r="AG8" s="677" t="s">
        <v>468</v>
      </c>
      <c r="AH8" s="677"/>
      <c r="AI8" s="677" t="s">
        <v>420</v>
      </c>
      <c r="AJ8" s="677"/>
      <c r="AK8" s="677" t="s">
        <v>421</v>
      </c>
      <c r="AL8" s="677"/>
      <c r="AM8" s="677" t="s">
        <v>469</v>
      </c>
      <c r="AN8" s="677"/>
      <c r="AO8" s="677" t="s">
        <v>422</v>
      </c>
      <c r="AP8" s="677"/>
      <c r="AQ8" s="677" t="s">
        <v>468</v>
      </c>
      <c r="AR8" s="677"/>
      <c r="AS8" s="677" t="s">
        <v>420</v>
      </c>
      <c r="AT8" s="677"/>
      <c r="AU8" s="677" t="s">
        <v>421</v>
      </c>
      <c r="AV8" s="677"/>
      <c r="AW8" s="677" t="s">
        <v>469</v>
      </c>
      <c r="AX8" s="677"/>
      <c r="AY8" s="677" t="s">
        <v>422</v>
      </c>
      <c r="AZ8" s="677"/>
      <c r="BA8" s="677" t="s">
        <v>468</v>
      </c>
      <c r="BB8" s="677"/>
      <c r="BC8" s="677" t="s">
        <v>420</v>
      </c>
      <c r="BD8" s="677"/>
      <c r="BE8" s="677" t="s">
        <v>421</v>
      </c>
      <c r="BF8" s="677"/>
      <c r="BG8" s="677" t="s">
        <v>469</v>
      </c>
      <c r="BH8" s="677"/>
      <c r="BI8" s="677" t="s">
        <v>422</v>
      </c>
      <c r="BJ8" s="677"/>
      <c r="BK8" s="677" t="s">
        <v>468</v>
      </c>
      <c r="BL8" s="677"/>
      <c r="BM8" s="677" t="s">
        <v>420</v>
      </c>
      <c r="BN8" s="677"/>
      <c r="BO8" s="677" t="s">
        <v>421</v>
      </c>
      <c r="BP8" s="677"/>
      <c r="BQ8" s="677" t="s">
        <v>469</v>
      </c>
      <c r="BR8" s="677"/>
      <c r="BS8" s="677" t="s">
        <v>422</v>
      </c>
      <c r="BT8" s="712"/>
    </row>
    <row r="9" spans="1:72" ht="15" customHeight="1" x14ac:dyDescent="0.2">
      <c r="B9" s="672"/>
      <c r="C9" s="678"/>
      <c r="D9" s="678"/>
      <c r="E9" s="678"/>
      <c r="F9" s="678"/>
      <c r="G9" s="678"/>
      <c r="H9" s="678"/>
      <c r="I9" s="677"/>
      <c r="J9" s="677"/>
      <c r="K9" s="677"/>
      <c r="L9" s="677"/>
      <c r="M9" s="678"/>
      <c r="N9" s="678"/>
      <c r="O9" s="678"/>
      <c r="P9" s="678"/>
      <c r="Q9" s="678"/>
      <c r="R9" s="678"/>
      <c r="S9" s="677"/>
      <c r="T9" s="677"/>
      <c r="U9" s="677"/>
      <c r="V9" s="677"/>
      <c r="W9" s="678"/>
      <c r="X9" s="678"/>
      <c r="Y9" s="678"/>
      <c r="Z9" s="678"/>
      <c r="AA9" s="678"/>
      <c r="AB9" s="678"/>
      <c r="AC9" s="677"/>
      <c r="AD9" s="677"/>
      <c r="AE9" s="677"/>
      <c r="AF9" s="677"/>
      <c r="AG9" s="678"/>
      <c r="AH9" s="678"/>
      <c r="AI9" s="678"/>
      <c r="AJ9" s="678"/>
      <c r="AK9" s="678"/>
      <c r="AL9" s="678"/>
      <c r="AM9" s="677"/>
      <c r="AN9" s="677"/>
      <c r="AO9" s="677"/>
      <c r="AP9" s="677"/>
      <c r="AQ9" s="678"/>
      <c r="AR9" s="678"/>
      <c r="AS9" s="678"/>
      <c r="AT9" s="678"/>
      <c r="AU9" s="678"/>
      <c r="AV9" s="678"/>
      <c r="AW9" s="677"/>
      <c r="AX9" s="677"/>
      <c r="AY9" s="677"/>
      <c r="AZ9" s="677"/>
      <c r="BA9" s="678"/>
      <c r="BB9" s="678"/>
      <c r="BC9" s="678"/>
      <c r="BD9" s="678"/>
      <c r="BE9" s="678"/>
      <c r="BF9" s="678"/>
      <c r="BG9" s="677"/>
      <c r="BH9" s="677"/>
      <c r="BI9" s="677"/>
      <c r="BJ9" s="677"/>
      <c r="BK9" s="678"/>
      <c r="BL9" s="678"/>
      <c r="BM9" s="678"/>
      <c r="BN9" s="678"/>
      <c r="BO9" s="678"/>
      <c r="BP9" s="678"/>
      <c r="BQ9" s="677"/>
      <c r="BR9" s="677"/>
      <c r="BS9" s="677"/>
      <c r="BT9" s="712"/>
    </row>
    <row r="10" spans="1:72" ht="15.95" customHeight="1" x14ac:dyDescent="0.2">
      <c r="B10" s="673"/>
      <c r="C10" s="4" t="s">
        <v>329</v>
      </c>
      <c r="D10" s="4" t="s">
        <v>328</v>
      </c>
      <c r="E10" s="4" t="s">
        <v>329</v>
      </c>
      <c r="F10" s="4" t="s">
        <v>328</v>
      </c>
      <c r="G10" s="4" t="s">
        <v>329</v>
      </c>
      <c r="H10" s="4" t="s">
        <v>328</v>
      </c>
      <c r="I10" s="4" t="s">
        <v>333</v>
      </c>
      <c r="J10" s="4" t="s">
        <v>328</v>
      </c>
      <c r="K10" s="4" t="s">
        <v>333</v>
      </c>
      <c r="L10" s="4" t="s">
        <v>328</v>
      </c>
      <c r="M10" s="4" t="s">
        <v>329</v>
      </c>
      <c r="N10" s="4" t="s">
        <v>328</v>
      </c>
      <c r="O10" s="4" t="s">
        <v>329</v>
      </c>
      <c r="P10" s="4" t="s">
        <v>328</v>
      </c>
      <c r="Q10" s="4" t="s">
        <v>329</v>
      </c>
      <c r="R10" s="4" t="s">
        <v>328</v>
      </c>
      <c r="S10" s="4" t="s">
        <v>333</v>
      </c>
      <c r="T10" s="4" t="s">
        <v>328</v>
      </c>
      <c r="U10" s="4" t="s">
        <v>333</v>
      </c>
      <c r="V10" s="4" t="s">
        <v>328</v>
      </c>
      <c r="W10" s="4" t="s">
        <v>329</v>
      </c>
      <c r="X10" s="4" t="s">
        <v>328</v>
      </c>
      <c r="Y10" s="4" t="s">
        <v>329</v>
      </c>
      <c r="Z10" s="4" t="s">
        <v>328</v>
      </c>
      <c r="AA10" s="4" t="s">
        <v>329</v>
      </c>
      <c r="AB10" s="4" t="s">
        <v>328</v>
      </c>
      <c r="AC10" s="4" t="s">
        <v>333</v>
      </c>
      <c r="AD10" s="4" t="s">
        <v>328</v>
      </c>
      <c r="AE10" s="4" t="s">
        <v>333</v>
      </c>
      <c r="AF10" s="4" t="s">
        <v>328</v>
      </c>
      <c r="AG10" s="4" t="s">
        <v>329</v>
      </c>
      <c r="AH10" s="4" t="s">
        <v>328</v>
      </c>
      <c r="AI10" s="4" t="s">
        <v>329</v>
      </c>
      <c r="AJ10" s="4" t="s">
        <v>328</v>
      </c>
      <c r="AK10" s="4" t="s">
        <v>329</v>
      </c>
      <c r="AL10" s="4" t="s">
        <v>328</v>
      </c>
      <c r="AM10" s="4" t="s">
        <v>333</v>
      </c>
      <c r="AN10" s="4" t="s">
        <v>328</v>
      </c>
      <c r="AO10" s="4" t="s">
        <v>333</v>
      </c>
      <c r="AP10" s="4" t="s">
        <v>328</v>
      </c>
      <c r="AQ10" s="4" t="s">
        <v>329</v>
      </c>
      <c r="AR10" s="4" t="s">
        <v>328</v>
      </c>
      <c r="AS10" s="4" t="s">
        <v>329</v>
      </c>
      <c r="AT10" s="4" t="s">
        <v>328</v>
      </c>
      <c r="AU10" s="4" t="s">
        <v>329</v>
      </c>
      <c r="AV10" s="4" t="s">
        <v>328</v>
      </c>
      <c r="AW10" s="4" t="s">
        <v>333</v>
      </c>
      <c r="AX10" s="4" t="s">
        <v>328</v>
      </c>
      <c r="AY10" s="4" t="s">
        <v>333</v>
      </c>
      <c r="AZ10" s="4" t="s">
        <v>328</v>
      </c>
      <c r="BA10" s="4" t="s">
        <v>329</v>
      </c>
      <c r="BB10" s="4" t="s">
        <v>328</v>
      </c>
      <c r="BC10" s="4" t="s">
        <v>329</v>
      </c>
      <c r="BD10" s="4" t="s">
        <v>328</v>
      </c>
      <c r="BE10" s="4" t="s">
        <v>329</v>
      </c>
      <c r="BF10" s="4" t="s">
        <v>328</v>
      </c>
      <c r="BG10" s="4" t="s">
        <v>333</v>
      </c>
      <c r="BH10" s="4" t="s">
        <v>328</v>
      </c>
      <c r="BI10" s="4" t="s">
        <v>333</v>
      </c>
      <c r="BJ10" s="4" t="s">
        <v>328</v>
      </c>
      <c r="BK10" s="4" t="s">
        <v>329</v>
      </c>
      <c r="BL10" s="4" t="s">
        <v>328</v>
      </c>
      <c r="BM10" s="4" t="s">
        <v>329</v>
      </c>
      <c r="BN10" s="4" t="s">
        <v>328</v>
      </c>
      <c r="BO10" s="4" t="s">
        <v>329</v>
      </c>
      <c r="BP10" s="4" t="s">
        <v>328</v>
      </c>
      <c r="BQ10" s="4" t="s">
        <v>333</v>
      </c>
      <c r="BR10" s="4" t="s">
        <v>328</v>
      </c>
      <c r="BS10" s="4" t="s">
        <v>333</v>
      </c>
      <c r="BT10" s="5" t="s">
        <v>328</v>
      </c>
    </row>
    <row r="11" spans="1:72" ht="12.95" customHeight="1" x14ac:dyDescent="0.2">
      <c r="A11" s="6"/>
      <c r="B11" s="7"/>
      <c r="C11" s="8" t="s">
        <v>2415</v>
      </c>
      <c r="D11" s="179" t="s">
        <v>2416</v>
      </c>
      <c r="E11" s="8" t="s">
        <v>2417</v>
      </c>
      <c r="F11" s="179" t="s">
        <v>2418</v>
      </c>
      <c r="G11" s="8" t="s">
        <v>2361</v>
      </c>
      <c r="H11" s="179" t="s">
        <v>2362</v>
      </c>
      <c r="I11" s="8" t="s">
        <v>2419</v>
      </c>
      <c r="J11" s="179" t="s">
        <v>2420</v>
      </c>
      <c r="K11" s="8" t="s">
        <v>2421</v>
      </c>
      <c r="L11" s="179" t="s">
        <v>2422</v>
      </c>
      <c r="M11" s="8" t="s">
        <v>2423</v>
      </c>
      <c r="N11" s="179" t="s">
        <v>2424</v>
      </c>
      <c r="O11" s="8" t="s">
        <v>2425</v>
      </c>
      <c r="P11" s="179" t="s">
        <v>2426</v>
      </c>
      <c r="Q11" s="8" t="s">
        <v>2363</v>
      </c>
      <c r="R11" s="179" t="s">
        <v>2364</v>
      </c>
      <c r="S11" s="8" t="s">
        <v>2427</v>
      </c>
      <c r="T11" s="179" t="s">
        <v>2428</v>
      </c>
      <c r="U11" s="8" t="s">
        <v>2429</v>
      </c>
      <c r="V11" s="179" t="s">
        <v>2430</v>
      </c>
      <c r="W11" s="8" t="s">
        <v>2431</v>
      </c>
      <c r="X11" s="179" t="s">
        <v>2432</v>
      </c>
      <c r="Y11" s="8" t="s">
        <v>2433</v>
      </c>
      <c r="Z11" s="179" t="s">
        <v>2434</v>
      </c>
      <c r="AA11" s="8" t="s">
        <v>2365</v>
      </c>
      <c r="AB11" s="179" t="s">
        <v>2366</v>
      </c>
      <c r="AC11" s="8" t="s">
        <v>2435</v>
      </c>
      <c r="AD11" s="179" t="s">
        <v>2436</v>
      </c>
      <c r="AE11" s="8" t="s">
        <v>2437</v>
      </c>
      <c r="AF11" s="179" t="s">
        <v>2438</v>
      </c>
      <c r="AG11" s="8" t="s">
        <v>2439</v>
      </c>
      <c r="AH11" s="179" t="s">
        <v>2440</v>
      </c>
      <c r="AI11" s="8" t="s">
        <v>2441</v>
      </c>
      <c r="AJ11" s="179" t="s">
        <v>2442</v>
      </c>
      <c r="AK11" s="8" t="s">
        <v>2367</v>
      </c>
      <c r="AL11" s="179" t="s">
        <v>2368</v>
      </c>
      <c r="AM11" s="8" t="s">
        <v>2443</v>
      </c>
      <c r="AN11" s="179" t="s">
        <v>2444</v>
      </c>
      <c r="AO11" s="8" t="s">
        <v>2445</v>
      </c>
      <c r="AP11" s="179" t="s">
        <v>2446</v>
      </c>
      <c r="AQ11" s="8" t="s">
        <v>2447</v>
      </c>
      <c r="AR11" s="179" t="s">
        <v>2448</v>
      </c>
      <c r="AS11" s="8" t="s">
        <v>2449</v>
      </c>
      <c r="AT11" s="179" t="s">
        <v>2450</v>
      </c>
      <c r="AU11" s="8" t="s">
        <v>2369</v>
      </c>
      <c r="AV11" s="179" t="s">
        <v>2370</v>
      </c>
      <c r="AW11" s="8" t="s">
        <v>2451</v>
      </c>
      <c r="AX11" s="179" t="s">
        <v>2452</v>
      </c>
      <c r="AY11" s="8" t="s">
        <v>2453</v>
      </c>
      <c r="AZ11" s="179" t="s">
        <v>2454</v>
      </c>
      <c r="BA11" s="8" t="s">
        <v>2455</v>
      </c>
      <c r="BB11" s="179" t="s">
        <v>2456</v>
      </c>
      <c r="BC11" s="8" t="s">
        <v>2457</v>
      </c>
      <c r="BD11" s="179" t="s">
        <v>2458</v>
      </c>
      <c r="BE11" s="8" t="s">
        <v>2371</v>
      </c>
      <c r="BF11" s="179" t="s">
        <v>2372</v>
      </c>
      <c r="BG11" s="8" t="s">
        <v>2459</v>
      </c>
      <c r="BH11" s="179" t="s">
        <v>2460</v>
      </c>
      <c r="BI11" s="8" t="s">
        <v>2461</v>
      </c>
      <c r="BJ11" s="179" t="s">
        <v>2462</v>
      </c>
      <c r="BK11" s="8" t="s">
        <v>2463</v>
      </c>
      <c r="BL11" s="179" t="s">
        <v>2464</v>
      </c>
      <c r="BM11" s="8" t="s">
        <v>2465</v>
      </c>
      <c r="BN11" s="179" t="s">
        <v>2466</v>
      </c>
      <c r="BO11" s="8" t="s">
        <v>2373</v>
      </c>
      <c r="BP11" s="179" t="s">
        <v>2374</v>
      </c>
      <c r="BQ11" s="8" t="s">
        <v>2467</v>
      </c>
      <c r="BR11" s="179" t="s">
        <v>2468</v>
      </c>
      <c r="BS11" s="8" t="s">
        <v>2469</v>
      </c>
      <c r="BT11" s="185" t="s">
        <v>2470</v>
      </c>
    </row>
    <row r="12" spans="1:72" ht="12.95" customHeight="1" x14ac:dyDescent="0.2">
      <c r="A12" s="2" t="s">
        <v>341</v>
      </c>
      <c r="B12" s="12">
        <v>2</v>
      </c>
      <c r="C12" s="13">
        <v>6.4585281815505899</v>
      </c>
      <c r="D12" s="173">
        <v>0.50050962885268702</v>
      </c>
      <c r="E12" s="13">
        <v>6.4158941477286699</v>
      </c>
      <c r="F12" s="173">
        <v>0.42755861086340402</v>
      </c>
      <c r="G12" s="13">
        <v>8.5078270815360195</v>
      </c>
      <c r="H12" s="173">
        <v>0.99317903106461702</v>
      </c>
      <c r="I12" s="13">
        <v>2.04929889998543</v>
      </c>
      <c r="J12" s="173">
        <v>1.11216656860414</v>
      </c>
      <c r="K12" s="13">
        <v>2.09193293380735</v>
      </c>
      <c r="L12" s="173">
        <v>1.0813005842363601</v>
      </c>
      <c r="M12" s="13">
        <v>38.759207646579803</v>
      </c>
      <c r="N12" s="173">
        <v>1.58773383955112</v>
      </c>
      <c r="O12" s="13">
        <v>43.6565372964983</v>
      </c>
      <c r="P12" s="173">
        <v>1.11444288055637</v>
      </c>
      <c r="Q12" s="13">
        <v>47.724447026806303</v>
      </c>
      <c r="R12" s="173">
        <v>2.0182798916338802</v>
      </c>
      <c r="S12" s="13">
        <v>8.9652393802264392</v>
      </c>
      <c r="T12" s="173">
        <v>2.5679471307309698</v>
      </c>
      <c r="U12" s="13">
        <v>4.0679097303079601</v>
      </c>
      <c r="V12" s="173">
        <v>2.3055230762229302</v>
      </c>
      <c r="W12" s="13">
        <v>23.905893773977901</v>
      </c>
      <c r="X12" s="173">
        <v>1.4294358683645101</v>
      </c>
      <c r="Y12" s="13">
        <v>23.261107878723799</v>
      </c>
      <c r="Z12" s="173">
        <v>0.85707058602026798</v>
      </c>
      <c r="AA12" s="13">
        <v>22.434045761954401</v>
      </c>
      <c r="AB12" s="173">
        <v>1.5292902963236601</v>
      </c>
      <c r="AC12" s="13">
        <v>-1.47184801202356</v>
      </c>
      <c r="AD12" s="173">
        <v>2.0933264705240502</v>
      </c>
      <c r="AE12" s="13">
        <v>-0.82706211676942598</v>
      </c>
      <c r="AF12" s="173">
        <v>1.75308265630883</v>
      </c>
      <c r="AG12" s="13">
        <v>58.044245874838197</v>
      </c>
      <c r="AH12" s="173">
        <v>1.3774490034617699</v>
      </c>
      <c r="AI12" s="13">
        <v>60.094210208968001</v>
      </c>
      <c r="AJ12" s="173">
        <v>1.0501152499644999</v>
      </c>
      <c r="AK12" s="13">
        <v>75.698631997120003</v>
      </c>
      <c r="AL12" s="173">
        <v>1.82983521997934</v>
      </c>
      <c r="AM12" s="13">
        <v>17.654386122281799</v>
      </c>
      <c r="AN12" s="173">
        <v>2.2903411731475001</v>
      </c>
      <c r="AO12" s="13">
        <v>15.604421788152001</v>
      </c>
      <c r="AP12" s="173">
        <v>2.1097485562229599</v>
      </c>
      <c r="AQ12" s="13">
        <v>32.697552470158101</v>
      </c>
      <c r="AR12" s="173">
        <v>1.7680972103872501</v>
      </c>
      <c r="AS12" s="13">
        <v>31.481337639922302</v>
      </c>
      <c r="AT12" s="173">
        <v>0.89901563512133298</v>
      </c>
      <c r="AU12" s="13">
        <v>74.010094515465596</v>
      </c>
      <c r="AV12" s="173">
        <v>1.4051904321670501</v>
      </c>
      <c r="AW12" s="13">
        <v>41.312542045307502</v>
      </c>
      <c r="AX12" s="173">
        <v>2.2584791112678002</v>
      </c>
      <c r="AY12" s="13">
        <v>42.528756875543301</v>
      </c>
      <c r="AZ12" s="173">
        <v>1.6681694346937399</v>
      </c>
      <c r="BA12" s="13">
        <v>24.618583913428399</v>
      </c>
      <c r="BB12" s="173">
        <v>1.10363104178736</v>
      </c>
      <c r="BC12" s="13">
        <v>21.8035457954458</v>
      </c>
      <c r="BD12" s="173">
        <v>0.830966285396322</v>
      </c>
      <c r="BE12" s="13">
        <v>24.0495027518248</v>
      </c>
      <c r="BF12" s="173">
        <v>1.4809947877399701</v>
      </c>
      <c r="BG12" s="13">
        <v>-0.56908116160354505</v>
      </c>
      <c r="BH12" s="173">
        <v>1.84698322615816</v>
      </c>
      <c r="BI12" s="13">
        <v>2.2459569563789801</v>
      </c>
      <c r="BJ12" s="173">
        <v>1.69819036882745</v>
      </c>
      <c r="BK12" s="13">
        <v>39.580567533593303</v>
      </c>
      <c r="BL12" s="173">
        <v>1.5226395337526999</v>
      </c>
      <c r="BM12" s="13">
        <v>35.192202452661398</v>
      </c>
      <c r="BN12" s="173">
        <v>1.12935846538499</v>
      </c>
      <c r="BO12" s="13">
        <v>50.346622589265301</v>
      </c>
      <c r="BP12" s="173">
        <v>1.8050580631225299</v>
      </c>
      <c r="BQ12" s="13">
        <v>10.7660550556721</v>
      </c>
      <c r="BR12" s="173">
        <v>2.36149650878215</v>
      </c>
      <c r="BS12" s="13">
        <v>15.1544201366039</v>
      </c>
      <c r="BT12" s="182">
        <v>2.12924520771573</v>
      </c>
    </row>
    <row r="13" spans="1:72" ht="12.95" customHeight="1" x14ac:dyDescent="0.2">
      <c r="A13" s="2" t="s">
        <v>342</v>
      </c>
      <c r="B13" s="12">
        <v>2</v>
      </c>
      <c r="C13" s="13" t="s">
        <v>476</v>
      </c>
      <c r="D13" s="173" t="s">
        <v>476</v>
      </c>
      <c r="E13" s="13">
        <v>5.8519193343324201</v>
      </c>
      <c r="F13" s="173">
        <v>0.35935884335765</v>
      </c>
      <c r="G13" s="13">
        <v>8.7573912220705292</v>
      </c>
      <c r="H13" s="173">
        <v>0.82927729921521898</v>
      </c>
      <c r="I13" s="13" t="s">
        <v>476</v>
      </c>
      <c r="J13" s="173" t="s">
        <v>476</v>
      </c>
      <c r="K13" s="13">
        <v>2.90547188773811</v>
      </c>
      <c r="L13" s="173">
        <v>0.90379179974872403</v>
      </c>
      <c r="M13" s="13" t="s">
        <v>476</v>
      </c>
      <c r="N13" s="173" t="s">
        <v>476</v>
      </c>
      <c r="O13" s="13">
        <v>14.1358905709666</v>
      </c>
      <c r="P13" s="173">
        <v>0.63599225679733895</v>
      </c>
      <c r="Q13" s="13">
        <v>10.318689870509001</v>
      </c>
      <c r="R13" s="173">
        <v>0.90912761001745102</v>
      </c>
      <c r="S13" s="13" t="s">
        <v>476</v>
      </c>
      <c r="T13" s="173" t="s">
        <v>476</v>
      </c>
      <c r="U13" s="13">
        <v>-3.8172007004575801</v>
      </c>
      <c r="V13" s="173">
        <v>1.10950401621725</v>
      </c>
      <c r="W13" s="13" t="s">
        <v>476</v>
      </c>
      <c r="X13" s="173" t="s">
        <v>476</v>
      </c>
      <c r="Y13" s="13">
        <v>13.3051617514257</v>
      </c>
      <c r="Z13" s="173">
        <v>0.72303041292467196</v>
      </c>
      <c r="AA13" s="13">
        <v>8.7302999043838891</v>
      </c>
      <c r="AB13" s="173">
        <v>0.99637227888104696</v>
      </c>
      <c r="AC13" s="13" t="s">
        <v>476</v>
      </c>
      <c r="AD13" s="173" t="s">
        <v>476</v>
      </c>
      <c r="AE13" s="13">
        <v>-4.5748618470417801</v>
      </c>
      <c r="AF13" s="173">
        <v>1.2310689242023101</v>
      </c>
      <c r="AG13" s="13" t="s">
        <v>476</v>
      </c>
      <c r="AH13" s="173" t="s">
        <v>476</v>
      </c>
      <c r="AI13" s="13">
        <v>43.210293515732502</v>
      </c>
      <c r="AJ13" s="173">
        <v>0.99652970368984195</v>
      </c>
      <c r="AK13" s="13">
        <v>55.537593597069801</v>
      </c>
      <c r="AL13" s="173">
        <v>1.4781611612493599</v>
      </c>
      <c r="AM13" s="13" t="s">
        <v>476</v>
      </c>
      <c r="AN13" s="173" t="s">
        <v>476</v>
      </c>
      <c r="AO13" s="13">
        <v>12.327300081337301</v>
      </c>
      <c r="AP13" s="173">
        <v>1.7827035280612999</v>
      </c>
      <c r="AQ13" s="13" t="s">
        <v>476</v>
      </c>
      <c r="AR13" s="173" t="s">
        <v>476</v>
      </c>
      <c r="AS13" s="13">
        <v>28.162498338233402</v>
      </c>
      <c r="AT13" s="173">
        <v>0.83713865099950102</v>
      </c>
      <c r="AU13" s="13">
        <v>60.138387983710103</v>
      </c>
      <c r="AV13" s="173">
        <v>1.4438813644199999</v>
      </c>
      <c r="AW13" s="13" t="s">
        <v>476</v>
      </c>
      <c r="AX13" s="173" t="s">
        <v>476</v>
      </c>
      <c r="AY13" s="13">
        <v>31.975889645476599</v>
      </c>
      <c r="AZ13" s="173">
        <v>1.66901004056795</v>
      </c>
      <c r="BA13" s="13" t="s">
        <v>476</v>
      </c>
      <c r="BB13" s="173" t="s">
        <v>476</v>
      </c>
      <c r="BC13" s="13">
        <v>52.049044335665897</v>
      </c>
      <c r="BD13" s="173">
        <v>0.99646691873895998</v>
      </c>
      <c r="BE13" s="13">
        <v>41.0344637815559</v>
      </c>
      <c r="BF13" s="173">
        <v>1.5187958072748799</v>
      </c>
      <c r="BG13" s="13" t="s">
        <v>476</v>
      </c>
      <c r="BH13" s="173" t="s">
        <v>476</v>
      </c>
      <c r="BI13" s="13">
        <v>-11.014580554109999</v>
      </c>
      <c r="BJ13" s="173">
        <v>1.81650406669979</v>
      </c>
      <c r="BK13" s="13" t="s">
        <v>476</v>
      </c>
      <c r="BL13" s="173" t="s">
        <v>476</v>
      </c>
      <c r="BM13" s="13">
        <v>38.951590598347501</v>
      </c>
      <c r="BN13" s="173">
        <v>0.84272465479218095</v>
      </c>
      <c r="BO13" s="13">
        <v>43.719492597847001</v>
      </c>
      <c r="BP13" s="173">
        <v>1.3955935861626501</v>
      </c>
      <c r="BQ13" s="13" t="s">
        <v>476</v>
      </c>
      <c r="BR13" s="173" t="s">
        <v>476</v>
      </c>
      <c r="BS13" s="13">
        <v>4.7679019994995402</v>
      </c>
      <c r="BT13" s="182">
        <v>1.63029638456721</v>
      </c>
    </row>
    <row r="14" spans="1:72" ht="12.95" customHeight="1" x14ac:dyDescent="0.2">
      <c r="A14" s="2" t="s">
        <v>345</v>
      </c>
      <c r="B14" s="12">
        <v>2</v>
      </c>
      <c r="C14" s="13" t="s">
        <v>476</v>
      </c>
      <c r="D14" s="173" t="s">
        <v>476</v>
      </c>
      <c r="E14" s="13">
        <v>14.037734591164099</v>
      </c>
      <c r="F14" s="173">
        <v>0.56032437727093498</v>
      </c>
      <c r="G14" s="13">
        <v>15.1967489032551</v>
      </c>
      <c r="H14" s="173">
        <v>0.92525329144119794</v>
      </c>
      <c r="I14" s="13" t="s">
        <v>476</v>
      </c>
      <c r="J14" s="173" t="s">
        <v>476</v>
      </c>
      <c r="K14" s="13">
        <v>1.1590143120910199</v>
      </c>
      <c r="L14" s="173">
        <v>1.08169175881433</v>
      </c>
      <c r="M14" s="13" t="s">
        <v>476</v>
      </c>
      <c r="N14" s="173" t="s">
        <v>476</v>
      </c>
      <c r="O14" s="13">
        <v>28.9504659549346</v>
      </c>
      <c r="P14" s="173">
        <v>0.75052781884936604</v>
      </c>
      <c r="Q14" s="13">
        <v>34.063430252399897</v>
      </c>
      <c r="R14" s="173">
        <v>1.3091940997022899</v>
      </c>
      <c r="S14" s="13" t="s">
        <v>476</v>
      </c>
      <c r="T14" s="173" t="s">
        <v>476</v>
      </c>
      <c r="U14" s="13">
        <v>5.1129642974652798</v>
      </c>
      <c r="V14" s="173">
        <v>1.50906633305567</v>
      </c>
      <c r="W14" s="13" t="s">
        <v>476</v>
      </c>
      <c r="X14" s="173" t="s">
        <v>476</v>
      </c>
      <c r="Y14" s="13">
        <v>19.0490575946666</v>
      </c>
      <c r="Z14" s="173">
        <v>0.87526728364492201</v>
      </c>
      <c r="AA14" s="13">
        <v>15.8193240181956</v>
      </c>
      <c r="AB14" s="173">
        <v>1.0953286333168999</v>
      </c>
      <c r="AC14" s="13" t="s">
        <v>476</v>
      </c>
      <c r="AD14" s="173" t="s">
        <v>476</v>
      </c>
      <c r="AE14" s="13">
        <v>-3.2297335764709998</v>
      </c>
      <c r="AF14" s="173">
        <v>1.40208331877354</v>
      </c>
      <c r="AG14" s="13" t="s">
        <v>476</v>
      </c>
      <c r="AH14" s="173" t="s">
        <v>476</v>
      </c>
      <c r="AI14" s="13">
        <v>49.995993778648703</v>
      </c>
      <c r="AJ14" s="173">
        <v>0.80934864314237898</v>
      </c>
      <c r="AK14" s="13">
        <v>60.2762692050635</v>
      </c>
      <c r="AL14" s="173">
        <v>1.2066462923141701</v>
      </c>
      <c r="AM14" s="13" t="s">
        <v>476</v>
      </c>
      <c r="AN14" s="173" t="s">
        <v>476</v>
      </c>
      <c r="AO14" s="13">
        <v>10.2802754264148</v>
      </c>
      <c r="AP14" s="173">
        <v>1.45294201567439</v>
      </c>
      <c r="AQ14" s="13" t="s">
        <v>476</v>
      </c>
      <c r="AR14" s="173" t="s">
        <v>476</v>
      </c>
      <c r="AS14" s="13">
        <v>40.266348111297901</v>
      </c>
      <c r="AT14" s="173">
        <v>0.77526030128412704</v>
      </c>
      <c r="AU14" s="13">
        <v>63.497168332258298</v>
      </c>
      <c r="AV14" s="173">
        <v>1.27150764173908</v>
      </c>
      <c r="AW14" s="13" t="s">
        <v>476</v>
      </c>
      <c r="AX14" s="173" t="s">
        <v>476</v>
      </c>
      <c r="AY14" s="13">
        <v>23.2308202209604</v>
      </c>
      <c r="AZ14" s="173">
        <v>1.48921463118921</v>
      </c>
      <c r="BA14" s="13" t="s">
        <v>476</v>
      </c>
      <c r="BB14" s="173" t="s">
        <v>476</v>
      </c>
      <c r="BC14" s="13">
        <v>37.487966020222999</v>
      </c>
      <c r="BD14" s="173">
        <v>0.881536845191776</v>
      </c>
      <c r="BE14" s="13">
        <v>43.155623397924202</v>
      </c>
      <c r="BF14" s="173">
        <v>1.51343826195696</v>
      </c>
      <c r="BG14" s="13" t="s">
        <v>476</v>
      </c>
      <c r="BH14" s="173" t="s">
        <v>476</v>
      </c>
      <c r="BI14" s="13">
        <v>5.6676573777011896</v>
      </c>
      <c r="BJ14" s="173">
        <v>1.7514572738682399</v>
      </c>
      <c r="BK14" s="13" t="s">
        <v>476</v>
      </c>
      <c r="BL14" s="173" t="s">
        <v>476</v>
      </c>
      <c r="BM14" s="13">
        <v>39.509614294922798</v>
      </c>
      <c r="BN14" s="173">
        <v>1.00758531346714</v>
      </c>
      <c r="BO14" s="13">
        <v>38.967572768655998</v>
      </c>
      <c r="BP14" s="173">
        <v>1.3644125597276699</v>
      </c>
      <c r="BQ14" s="13" t="s">
        <v>476</v>
      </c>
      <c r="BR14" s="173" t="s">
        <v>476</v>
      </c>
      <c r="BS14" s="13">
        <v>-0.542041526266829</v>
      </c>
      <c r="BT14" s="182">
        <v>1.6961278834619999</v>
      </c>
    </row>
    <row r="15" spans="1:72" ht="12.95" customHeight="1" x14ac:dyDescent="0.2">
      <c r="A15" s="17" t="s">
        <v>346</v>
      </c>
      <c r="B15" s="12">
        <v>2</v>
      </c>
      <c r="C15" s="13">
        <v>9.1324720434305693</v>
      </c>
      <c r="D15" s="173">
        <v>0.50581276294558197</v>
      </c>
      <c r="E15" s="13">
        <v>8.3001901008746692</v>
      </c>
      <c r="F15" s="173">
        <v>0.61201432457897198</v>
      </c>
      <c r="G15" s="13">
        <v>7.2857218705793496</v>
      </c>
      <c r="H15" s="173">
        <v>0.98444594673497499</v>
      </c>
      <c r="I15" s="13">
        <v>-1.8467501728512199</v>
      </c>
      <c r="J15" s="173">
        <v>1.10678831453967</v>
      </c>
      <c r="K15" s="13">
        <v>-1.0144682302953201</v>
      </c>
      <c r="L15" s="173">
        <v>1.15917874183957</v>
      </c>
      <c r="M15" s="13">
        <v>16.789304259393202</v>
      </c>
      <c r="N15" s="173">
        <v>0.86144551601189501</v>
      </c>
      <c r="O15" s="13">
        <v>26.596011146038698</v>
      </c>
      <c r="P15" s="173">
        <v>1.0060157644019101</v>
      </c>
      <c r="Q15" s="13">
        <v>33.701673362741801</v>
      </c>
      <c r="R15" s="173">
        <v>1.7878378809197499</v>
      </c>
      <c r="S15" s="13">
        <v>16.9123691033485</v>
      </c>
      <c r="T15" s="173">
        <v>1.98455351792503</v>
      </c>
      <c r="U15" s="13">
        <v>7.1056622167030898</v>
      </c>
      <c r="V15" s="173">
        <v>2.0514463206910398</v>
      </c>
      <c r="W15" s="13">
        <v>15.3446003269723</v>
      </c>
      <c r="X15" s="173">
        <v>0.93338573613921805</v>
      </c>
      <c r="Y15" s="13">
        <v>17.145657929798901</v>
      </c>
      <c r="Z15" s="173">
        <v>1.01292603295703</v>
      </c>
      <c r="AA15" s="13">
        <v>14.672568873614299</v>
      </c>
      <c r="AB15" s="173">
        <v>1.56499000512926</v>
      </c>
      <c r="AC15" s="13">
        <v>-0.67203145335802505</v>
      </c>
      <c r="AD15" s="173">
        <v>1.8221972035382501</v>
      </c>
      <c r="AE15" s="13">
        <v>-2.4730890561846302</v>
      </c>
      <c r="AF15" s="173">
        <v>1.8641922820343799</v>
      </c>
      <c r="AG15" s="13">
        <v>42.037969613718403</v>
      </c>
      <c r="AH15" s="173">
        <v>1.15760337647557</v>
      </c>
      <c r="AI15" s="13">
        <v>45.5604064958751</v>
      </c>
      <c r="AJ15" s="173">
        <v>1.1669084671468899</v>
      </c>
      <c r="AK15" s="13">
        <v>61.066074115637498</v>
      </c>
      <c r="AL15" s="173">
        <v>1.5937540225586899</v>
      </c>
      <c r="AM15" s="13">
        <v>19.028104501919099</v>
      </c>
      <c r="AN15" s="173">
        <v>1.96979629953192</v>
      </c>
      <c r="AO15" s="13">
        <v>15.5056676197624</v>
      </c>
      <c r="AP15" s="173">
        <v>1.9752790322182601</v>
      </c>
      <c r="AQ15" s="13">
        <v>34.331351928301302</v>
      </c>
      <c r="AR15" s="173">
        <v>1.0711354024926401</v>
      </c>
      <c r="AS15" s="13">
        <v>33.142417607321903</v>
      </c>
      <c r="AT15" s="173">
        <v>0.94106859168290902</v>
      </c>
      <c r="AU15" s="13">
        <v>63.5228190546094</v>
      </c>
      <c r="AV15" s="173">
        <v>1.8251205780662501</v>
      </c>
      <c r="AW15" s="13">
        <v>29.191467126308101</v>
      </c>
      <c r="AX15" s="173">
        <v>2.1162221468820199</v>
      </c>
      <c r="AY15" s="13">
        <v>30.3804014472875</v>
      </c>
      <c r="AZ15" s="173">
        <v>2.0534544598634099</v>
      </c>
      <c r="BA15" s="13">
        <v>28.551645821757301</v>
      </c>
      <c r="BB15" s="173">
        <v>0.97338793055120598</v>
      </c>
      <c r="BC15" s="13">
        <v>29.4904216975706</v>
      </c>
      <c r="BD15" s="173">
        <v>0.93374800196834695</v>
      </c>
      <c r="BE15" s="13">
        <v>25.635540646812998</v>
      </c>
      <c r="BF15" s="173">
        <v>1.8445590224467401</v>
      </c>
      <c r="BG15" s="13">
        <v>-2.9161051749442701</v>
      </c>
      <c r="BH15" s="173">
        <v>2.08563708507315</v>
      </c>
      <c r="BI15" s="13">
        <v>-3.8548810507576099</v>
      </c>
      <c r="BJ15" s="173">
        <v>2.0674339937394799</v>
      </c>
      <c r="BK15" s="13">
        <v>25.020373434285901</v>
      </c>
      <c r="BL15" s="173">
        <v>0.92166775842257997</v>
      </c>
      <c r="BM15" s="13">
        <v>25.680747291092501</v>
      </c>
      <c r="BN15" s="173">
        <v>1.13019450604423</v>
      </c>
      <c r="BO15" s="13">
        <v>25.8429803319275</v>
      </c>
      <c r="BP15" s="173">
        <v>1.59304285666435</v>
      </c>
      <c r="BQ15" s="13">
        <v>0.82260689764157702</v>
      </c>
      <c r="BR15" s="173">
        <v>1.84045021668206</v>
      </c>
      <c r="BS15" s="13">
        <v>0.16223304083498</v>
      </c>
      <c r="BT15" s="182">
        <v>1.95323453908175</v>
      </c>
    </row>
    <row r="16" spans="1:72" ht="12.95" customHeight="1" x14ac:dyDescent="0.2">
      <c r="A16" s="17" t="s">
        <v>347</v>
      </c>
      <c r="B16" s="12">
        <v>2</v>
      </c>
      <c r="C16" s="13" t="s">
        <v>476</v>
      </c>
      <c r="D16" s="173" t="s">
        <v>476</v>
      </c>
      <c r="E16" s="13">
        <v>20.798217174711699</v>
      </c>
      <c r="F16" s="173">
        <v>0.96997611289146402</v>
      </c>
      <c r="G16" s="13">
        <v>27.819117880368701</v>
      </c>
      <c r="H16" s="173">
        <v>1.71401441664467</v>
      </c>
      <c r="I16" s="13" t="s">
        <v>476</v>
      </c>
      <c r="J16" s="173" t="s">
        <v>476</v>
      </c>
      <c r="K16" s="13">
        <v>7.0209007056570103</v>
      </c>
      <c r="L16" s="173">
        <v>1.96944131165308</v>
      </c>
      <c r="M16" s="13" t="s">
        <v>476</v>
      </c>
      <c r="N16" s="173" t="s">
        <v>476</v>
      </c>
      <c r="O16" s="13">
        <v>31.724655823547199</v>
      </c>
      <c r="P16" s="173">
        <v>1.19684479204701</v>
      </c>
      <c r="Q16" s="13">
        <v>34.638399801382199</v>
      </c>
      <c r="R16" s="173">
        <v>1.77740910030738</v>
      </c>
      <c r="S16" s="13" t="s">
        <v>476</v>
      </c>
      <c r="T16" s="173" t="s">
        <v>476</v>
      </c>
      <c r="U16" s="13">
        <v>2.9137439778350398</v>
      </c>
      <c r="V16" s="173">
        <v>2.1428067029262201</v>
      </c>
      <c r="W16" s="13" t="s">
        <v>476</v>
      </c>
      <c r="X16" s="173" t="s">
        <v>476</v>
      </c>
      <c r="Y16" s="13">
        <v>21.290591332190001</v>
      </c>
      <c r="Z16" s="173">
        <v>1.4339455053724499</v>
      </c>
      <c r="AA16" s="13">
        <v>17.652807075884699</v>
      </c>
      <c r="AB16" s="173">
        <v>1.5894412027189999</v>
      </c>
      <c r="AC16" s="13" t="s">
        <v>476</v>
      </c>
      <c r="AD16" s="173" t="s">
        <v>476</v>
      </c>
      <c r="AE16" s="13">
        <v>-3.63778425630536</v>
      </c>
      <c r="AF16" s="173">
        <v>2.1406828464951801</v>
      </c>
      <c r="AG16" s="13" t="s">
        <v>476</v>
      </c>
      <c r="AH16" s="173" t="s">
        <v>476</v>
      </c>
      <c r="AI16" s="13">
        <v>55.173968593226498</v>
      </c>
      <c r="AJ16" s="173">
        <v>1.15029049300745</v>
      </c>
      <c r="AK16" s="13">
        <v>59.022579546894399</v>
      </c>
      <c r="AL16" s="173">
        <v>1.79386903015335</v>
      </c>
      <c r="AM16" s="13" t="s">
        <v>476</v>
      </c>
      <c r="AN16" s="173" t="s">
        <v>476</v>
      </c>
      <c r="AO16" s="13">
        <v>3.8486109536679498</v>
      </c>
      <c r="AP16" s="173">
        <v>2.13099373899753</v>
      </c>
      <c r="AQ16" s="13" t="s">
        <v>476</v>
      </c>
      <c r="AR16" s="173" t="s">
        <v>476</v>
      </c>
      <c r="AS16" s="13">
        <v>48.545221201940599</v>
      </c>
      <c r="AT16" s="173">
        <v>1.2482304124347701</v>
      </c>
      <c r="AU16" s="13">
        <v>63.456465029659299</v>
      </c>
      <c r="AV16" s="173">
        <v>1.91389740320338</v>
      </c>
      <c r="AW16" s="13" t="s">
        <v>476</v>
      </c>
      <c r="AX16" s="173" t="s">
        <v>476</v>
      </c>
      <c r="AY16" s="13">
        <v>14.9112438277187</v>
      </c>
      <c r="AZ16" s="173">
        <v>2.2849688034009801</v>
      </c>
      <c r="BA16" s="13" t="s">
        <v>476</v>
      </c>
      <c r="BB16" s="173" t="s">
        <v>476</v>
      </c>
      <c r="BC16" s="13">
        <v>46.859972255120098</v>
      </c>
      <c r="BD16" s="173">
        <v>1.4205708585380501</v>
      </c>
      <c r="BE16" s="13">
        <v>71.098109345025406</v>
      </c>
      <c r="BF16" s="173">
        <v>1.96138743336899</v>
      </c>
      <c r="BG16" s="13" t="s">
        <v>476</v>
      </c>
      <c r="BH16" s="173" t="s">
        <v>476</v>
      </c>
      <c r="BI16" s="13">
        <v>24.238137089905301</v>
      </c>
      <c r="BJ16" s="173">
        <v>2.4217890552038899</v>
      </c>
      <c r="BK16" s="13" t="s">
        <v>476</v>
      </c>
      <c r="BL16" s="173" t="s">
        <v>476</v>
      </c>
      <c r="BM16" s="13">
        <v>55.698909706348303</v>
      </c>
      <c r="BN16" s="173">
        <v>1.4589036704757401</v>
      </c>
      <c r="BO16" s="13">
        <v>59.870409045553501</v>
      </c>
      <c r="BP16" s="173">
        <v>1.9059345045026901</v>
      </c>
      <c r="BQ16" s="13" t="s">
        <v>476</v>
      </c>
      <c r="BR16" s="173" t="s">
        <v>476</v>
      </c>
      <c r="BS16" s="13">
        <v>4.1714993392052104</v>
      </c>
      <c r="BT16" s="182">
        <v>2.4002054610348398</v>
      </c>
    </row>
    <row r="17" spans="1:72" ht="12.95" customHeight="1" x14ac:dyDescent="0.2">
      <c r="A17" s="2" t="s">
        <v>348</v>
      </c>
      <c r="B17" s="12">
        <v>2</v>
      </c>
      <c r="C17" s="13">
        <v>8.0992982288584408</v>
      </c>
      <c r="D17" s="173">
        <v>0.410210688653174</v>
      </c>
      <c r="E17" s="13">
        <v>6.7911075379422696</v>
      </c>
      <c r="F17" s="173">
        <v>0.60406787395603301</v>
      </c>
      <c r="G17" s="13">
        <v>6.2471307777160101</v>
      </c>
      <c r="H17" s="173">
        <v>0.97785967455586298</v>
      </c>
      <c r="I17" s="13">
        <v>-1.85216745114243</v>
      </c>
      <c r="J17" s="173">
        <v>1.06041612219346</v>
      </c>
      <c r="K17" s="13">
        <v>-0.54397676022625296</v>
      </c>
      <c r="L17" s="173">
        <v>1.14939442293247</v>
      </c>
      <c r="M17" s="13">
        <v>43.978719513787297</v>
      </c>
      <c r="N17" s="173">
        <v>0.83798912958244798</v>
      </c>
      <c r="O17" s="13">
        <v>58.056678480543901</v>
      </c>
      <c r="P17" s="173">
        <v>1.45839302907032</v>
      </c>
      <c r="Q17" s="13">
        <v>51.641776146516897</v>
      </c>
      <c r="R17" s="173">
        <v>2.2395613578916098</v>
      </c>
      <c r="S17" s="13">
        <v>7.6630566327296599</v>
      </c>
      <c r="T17" s="173">
        <v>2.39120489650294</v>
      </c>
      <c r="U17" s="13">
        <v>-6.4149023340270004</v>
      </c>
      <c r="V17" s="173">
        <v>2.67255407859265</v>
      </c>
      <c r="W17" s="13">
        <v>61.2098620645925</v>
      </c>
      <c r="X17" s="173">
        <v>0.98074404880063804</v>
      </c>
      <c r="Y17" s="13">
        <v>65.522719762070196</v>
      </c>
      <c r="Z17" s="173">
        <v>1.68436015504307</v>
      </c>
      <c r="AA17" s="13">
        <v>57.286575486127298</v>
      </c>
      <c r="AB17" s="173">
        <v>2.36345886487549</v>
      </c>
      <c r="AC17" s="13">
        <v>-3.9232865784651398</v>
      </c>
      <c r="AD17" s="173">
        <v>2.5588662910000601</v>
      </c>
      <c r="AE17" s="13">
        <v>-8.2361442759428893</v>
      </c>
      <c r="AF17" s="173">
        <v>2.90224170906823</v>
      </c>
      <c r="AG17" s="13">
        <v>54.823715837064803</v>
      </c>
      <c r="AH17" s="173">
        <v>0.89511854028611604</v>
      </c>
      <c r="AI17" s="13">
        <v>48.823316806315603</v>
      </c>
      <c r="AJ17" s="173">
        <v>1.42494320720928</v>
      </c>
      <c r="AK17" s="13">
        <v>52.422125859017299</v>
      </c>
      <c r="AL17" s="173">
        <v>2.0990293179685202</v>
      </c>
      <c r="AM17" s="13">
        <v>-2.40158997804755</v>
      </c>
      <c r="AN17" s="173">
        <v>2.2819205242197498</v>
      </c>
      <c r="AO17" s="13">
        <v>3.5988090527017098</v>
      </c>
      <c r="AP17" s="173">
        <v>2.5370035911411799</v>
      </c>
      <c r="AQ17" s="13">
        <v>25.757344169473001</v>
      </c>
      <c r="AR17" s="173">
        <v>0.752355137615492</v>
      </c>
      <c r="AS17" s="13">
        <v>27.794307606279201</v>
      </c>
      <c r="AT17" s="173">
        <v>1.1287545140086701</v>
      </c>
      <c r="AU17" s="13">
        <v>48.161194563733098</v>
      </c>
      <c r="AV17" s="173">
        <v>1.96624798363856</v>
      </c>
      <c r="AW17" s="13">
        <v>22.4038503942601</v>
      </c>
      <c r="AX17" s="173">
        <v>2.1052718081661399</v>
      </c>
      <c r="AY17" s="13">
        <v>20.3668869574539</v>
      </c>
      <c r="AZ17" s="173">
        <v>2.26720486195175</v>
      </c>
      <c r="BA17" s="13">
        <v>39.824441219875297</v>
      </c>
      <c r="BB17" s="173">
        <v>0.91106734905128794</v>
      </c>
      <c r="BC17" s="13">
        <v>41.1064751101895</v>
      </c>
      <c r="BD17" s="173">
        <v>1.60281753938239</v>
      </c>
      <c r="BE17" s="13">
        <v>27.232717220903801</v>
      </c>
      <c r="BF17" s="173">
        <v>1.8603387397230799</v>
      </c>
      <c r="BG17" s="13">
        <v>-12.591723998971499</v>
      </c>
      <c r="BH17" s="173">
        <v>2.0714497196460799</v>
      </c>
      <c r="BI17" s="13">
        <v>-13.873757889285701</v>
      </c>
      <c r="BJ17" s="173">
        <v>2.4555822712884798</v>
      </c>
      <c r="BK17" s="13">
        <v>52.820684841464796</v>
      </c>
      <c r="BL17" s="173">
        <v>1.0912526324516301</v>
      </c>
      <c r="BM17" s="13">
        <v>57.480363043333</v>
      </c>
      <c r="BN17" s="173">
        <v>1.68635764822526</v>
      </c>
      <c r="BO17" s="13">
        <v>48.975758345533102</v>
      </c>
      <c r="BP17" s="173">
        <v>2.33999756192746</v>
      </c>
      <c r="BQ17" s="13">
        <v>-3.8449264959317699</v>
      </c>
      <c r="BR17" s="173">
        <v>2.5819413040693</v>
      </c>
      <c r="BS17" s="13">
        <v>-8.5046046977999197</v>
      </c>
      <c r="BT17" s="182">
        <v>2.8843354013627298</v>
      </c>
    </row>
    <row r="18" spans="1:72" ht="12.95" customHeight="1" x14ac:dyDescent="0.2">
      <c r="A18" s="2" t="s">
        <v>349</v>
      </c>
      <c r="B18" s="12">
        <v>2</v>
      </c>
      <c r="C18" s="13">
        <v>10.378521068705799</v>
      </c>
      <c r="D18" s="173">
        <v>0.96582801842904897</v>
      </c>
      <c r="E18" s="13">
        <v>10.6782948137297</v>
      </c>
      <c r="F18" s="173">
        <v>0.70634391908947802</v>
      </c>
      <c r="G18" s="13">
        <v>11.257246191403301</v>
      </c>
      <c r="H18" s="173">
        <v>1.2455609951871001</v>
      </c>
      <c r="I18" s="13">
        <v>0.87872512269756298</v>
      </c>
      <c r="J18" s="173">
        <v>1.5761490900019799</v>
      </c>
      <c r="K18" s="13">
        <v>0.578951377673667</v>
      </c>
      <c r="L18" s="173">
        <v>1.43190220502874</v>
      </c>
      <c r="M18" s="13">
        <v>58.133724816407799</v>
      </c>
      <c r="N18" s="173">
        <v>1.26552738421901</v>
      </c>
      <c r="O18" s="13">
        <v>58.860270880290003</v>
      </c>
      <c r="P18" s="173">
        <v>1.2909232337746901</v>
      </c>
      <c r="Q18" s="13">
        <v>38.672927179400702</v>
      </c>
      <c r="R18" s="173">
        <v>2.00483736104036</v>
      </c>
      <c r="S18" s="13">
        <v>-19.460797637007001</v>
      </c>
      <c r="T18" s="173">
        <v>2.37085056560541</v>
      </c>
      <c r="U18" s="13">
        <v>-20.187343700889301</v>
      </c>
      <c r="V18" s="173">
        <v>2.38450322703128</v>
      </c>
      <c r="W18" s="13">
        <v>12.7017935874392</v>
      </c>
      <c r="X18" s="173">
        <v>0.939879164454824</v>
      </c>
      <c r="Y18" s="13">
        <v>12.986576621104</v>
      </c>
      <c r="Z18" s="173">
        <v>0.90347314051527805</v>
      </c>
      <c r="AA18" s="13">
        <v>7.6164754433679898</v>
      </c>
      <c r="AB18" s="173">
        <v>1.18561407043587</v>
      </c>
      <c r="AC18" s="13">
        <v>-5.08531814407125</v>
      </c>
      <c r="AD18" s="173">
        <v>1.5129618527219399</v>
      </c>
      <c r="AE18" s="13">
        <v>-5.3701011777360197</v>
      </c>
      <c r="AF18" s="173">
        <v>1.4906188109802101</v>
      </c>
      <c r="AG18" s="13">
        <v>51.297987212082198</v>
      </c>
      <c r="AH18" s="173">
        <v>1.4636263081446801</v>
      </c>
      <c r="AI18" s="13">
        <v>52.940158114573201</v>
      </c>
      <c r="AJ18" s="173">
        <v>1.40977693131097</v>
      </c>
      <c r="AK18" s="13">
        <v>46.508555837117299</v>
      </c>
      <c r="AL18" s="173">
        <v>1.6475457441905199</v>
      </c>
      <c r="AM18" s="13">
        <v>-4.7894313749649102</v>
      </c>
      <c r="AN18" s="173">
        <v>2.20377152833353</v>
      </c>
      <c r="AO18" s="13">
        <v>-6.4316022774559398</v>
      </c>
      <c r="AP18" s="173">
        <v>2.16838141830649</v>
      </c>
      <c r="AQ18" s="13">
        <v>28.845974074253299</v>
      </c>
      <c r="AR18" s="173">
        <v>1.1348020679564499</v>
      </c>
      <c r="AS18" s="13">
        <v>23.3020674348844</v>
      </c>
      <c r="AT18" s="173">
        <v>1.1090898639421201</v>
      </c>
      <c r="AU18" s="13">
        <v>41.121779214343199</v>
      </c>
      <c r="AV18" s="173">
        <v>1.8286783536384901</v>
      </c>
      <c r="AW18" s="13">
        <v>12.275805140089901</v>
      </c>
      <c r="AX18" s="173">
        <v>2.1521710560511198</v>
      </c>
      <c r="AY18" s="13">
        <v>17.8197117794588</v>
      </c>
      <c r="AZ18" s="173">
        <v>2.1387250518393199</v>
      </c>
      <c r="BA18" s="13">
        <v>45.371173994442202</v>
      </c>
      <c r="BB18" s="173">
        <v>1.4422967968531299</v>
      </c>
      <c r="BC18" s="13">
        <v>38.542150255302097</v>
      </c>
      <c r="BD18" s="173">
        <v>1.37811943806763</v>
      </c>
      <c r="BE18" s="13">
        <v>26.978799002621301</v>
      </c>
      <c r="BF18" s="173">
        <v>1.3819901476760199</v>
      </c>
      <c r="BG18" s="13">
        <v>-18.392374991820901</v>
      </c>
      <c r="BH18" s="173">
        <v>1.9975276765257599</v>
      </c>
      <c r="BI18" s="13">
        <v>-11.5633512526808</v>
      </c>
      <c r="BJ18" s="173">
        <v>1.9516941240505501</v>
      </c>
      <c r="BK18" s="13">
        <v>65.673196326773194</v>
      </c>
      <c r="BL18" s="173">
        <v>1.46027917439602</v>
      </c>
      <c r="BM18" s="13">
        <v>62.864089695752</v>
      </c>
      <c r="BN18" s="173">
        <v>1.44556371322899</v>
      </c>
      <c r="BO18" s="13">
        <v>41.682462326117601</v>
      </c>
      <c r="BP18" s="173">
        <v>2.04495670842662</v>
      </c>
      <c r="BQ18" s="13">
        <v>-23.9907340006556</v>
      </c>
      <c r="BR18" s="173">
        <v>2.5128197719919698</v>
      </c>
      <c r="BS18" s="13">
        <v>-21.181627369634299</v>
      </c>
      <c r="BT18" s="182">
        <v>2.5042967851960798</v>
      </c>
    </row>
    <row r="19" spans="1:72" ht="12.95" customHeight="1" x14ac:dyDescent="0.2">
      <c r="A19" s="2" t="s">
        <v>350</v>
      </c>
      <c r="B19" s="12">
        <v>2</v>
      </c>
      <c r="C19" s="13">
        <v>24.757039147599698</v>
      </c>
      <c r="D19" s="173">
        <v>1.6031999348155299</v>
      </c>
      <c r="E19" s="13">
        <v>15.5077754578815</v>
      </c>
      <c r="F19" s="173">
        <v>0.924197853722458</v>
      </c>
      <c r="G19" s="13">
        <v>15.160139187529801</v>
      </c>
      <c r="H19" s="173">
        <v>1.93725656764218</v>
      </c>
      <c r="I19" s="13">
        <v>-9.5968999600698393</v>
      </c>
      <c r="J19" s="173">
        <v>2.5145999761125601</v>
      </c>
      <c r="K19" s="13">
        <v>-0.34763627035167699</v>
      </c>
      <c r="L19" s="173">
        <v>2.1464167073748701</v>
      </c>
      <c r="M19" s="13">
        <v>72.829685477977705</v>
      </c>
      <c r="N19" s="173">
        <v>1.41343612982728</v>
      </c>
      <c r="O19" s="13">
        <v>77.432994859592199</v>
      </c>
      <c r="P19" s="173">
        <v>1.1253771775860999</v>
      </c>
      <c r="Q19" s="13">
        <v>79.628547658177695</v>
      </c>
      <c r="R19" s="173">
        <v>2.6270190696036102</v>
      </c>
      <c r="S19" s="13">
        <v>6.7988621801999898</v>
      </c>
      <c r="T19" s="173">
        <v>2.9831243495976101</v>
      </c>
      <c r="U19" s="13">
        <v>2.1955527985855001</v>
      </c>
      <c r="V19" s="173">
        <v>2.8579193452392402</v>
      </c>
      <c r="W19" s="13">
        <v>52.750104512110902</v>
      </c>
      <c r="X19" s="173">
        <v>2.0337146062722402</v>
      </c>
      <c r="Y19" s="13">
        <v>60.986103392751097</v>
      </c>
      <c r="Z19" s="173">
        <v>1.9642568805777501</v>
      </c>
      <c r="AA19" s="13">
        <v>54.534222847968103</v>
      </c>
      <c r="AB19" s="173">
        <v>2.5145244881251299</v>
      </c>
      <c r="AC19" s="13">
        <v>1.7841183358572701</v>
      </c>
      <c r="AD19" s="173">
        <v>3.2340112091868201</v>
      </c>
      <c r="AE19" s="13">
        <v>-6.4518805447829299</v>
      </c>
      <c r="AF19" s="173">
        <v>3.1907896349145202</v>
      </c>
      <c r="AG19" s="13">
        <v>62.3472345192055</v>
      </c>
      <c r="AH19" s="173">
        <v>1.60549111025999</v>
      </c>
      <c r="AI19" s="13">
        <v>68.819278233202397</v>
      </c>
      <c r="AJ19" s="173">
        <v>1.2242835009897799</v>
      </c>
      <c r="AK19" s="13">
        <v>70.528102264038196</v>
      </c>
      <c r="AL19" s="173">
        <v>2.3856572630398398</v>
      </c>
      <c r="AM19" s="13">
        <v>8.1808677448327192</v>
      </c>
      <c r="AN19" s="173">
        <v>2.8755803382654102</v>
      </c>
      <c r="AO19" s="13">
        <v>1.70882403083584</v>
      </c>
      <c r="AP19" s="173">
        <v>2.6814605474424802</v>
      </c>
      <c r="AQ19" s="13">
        <v>45.818129784329699</v>
      </c>
      <c r="AR19" s="173">
        <v>1.57702995254445</v>
      </c>
      <c r="AS19" s="13">
        <v>48.296600462543097</v>
      </c>
      <c r="AT19" s="173">
        <v>1.3116997791574601</v>
      </c>
      <c r="AU19" s="13">
        <v>65.025403629501994</v>
      </c>
      <c r="AV19" s="173">
        <v>2.0049668461663299</v>
      </c>
      <c r="AW19" s="13">
        <v>19.207273845172299</v>
      </c>
      <c r="AX19" s="173">
        <v>2.5508656423748599</v>
      </c>
      <c r="AY19" s="13">
        <v>16.728803166958901</v>
      </c>
      <c r="AZ19" s="173">
        <v>2.3959232802549999</v>
      </c>
      <c r="BA19" s="13">
        <v>63.599523962602298</v>
      </c>
      <c r="BB19" s="173">
        <v>1.44682829270166</v>
      </c>
      <c r="BC19" s="13">
        <v>60.446423175769397</v>
      </c>
      <c r="BD19" s="173">
        <v>1.41862045359137</v>
      </c>
      <c r="BE19" s="13">
        <v>53.531217859943297</v>
      </c>
      <c r="BF19" s="173">
        <v>2.5096743205144301</v>
      </c>
      <c r="BG19" s="13">
        <v>-10.068306102658999</v>
      </c>
      <c r="BH19" s="173">
        <v>2.89685645202028</v>
      </c>
      <c r="BI19" s="13">
        <v>-6.91520531582609</v>
      </c>
      <c r="BJ19" s="173">
        <v>2.8828716909355001</v>
      </c>
      <c r="BK19" s="13">
        <v>73.050416026691707</v>
      </c>
      <c r="BL19" s="173">
        <v>1.50508582648275</v>
      </c>
      <c r="BM19" s="13">
        <v>73.568778203774599</v>
      </c>
      <c r="BN19" s="173">
        <v>1.3929353969573599</v>
      </c>
      <c r="BO19" s="13">
        <v>70.085215351776</v>
      </c>
      <c r="BP19" s="173">
        <v>1.95116022513746</v>
      </c>
      <c r="BQ19" s="13">
        <v>-2.9652006749156801</v>
      </c>
      <c r="BR19" s="173">
        <v>2.4642056669924499</v>
      </c>
      <c r="BS19" s="13">
        <v>-3.4835628519986002</v>
      </c>
      <c r="BT19" s="182">
        <v>2.39735171475844</v>
      </c>
    </row>
    <row r="20" spans="1:72" ht="12.95" customHeight="1" x14ac:dyDescent="0.2">
      <c r="A20" s="2" t="s">
        <v>351</v>
      </c>
      <c r="B20" s="12">
        <v>2</v>
      </c>
      <c r="C20" s="13" t="s">
        <v>476</v>
      </c>
      <c r="D20" s="173" t="s">
        <v>476</v>
      </c>
      <c r="E20" s="13">
        <v>15.695830567477399</v>
      </c>
      <c r="F20" s="173">
        <v>1.0873847775468699</v>
      </c>
      <c r="G20" s="13">
        <v>20.795368030135698</v>
      </c>
      <c r="H20" s="173">
        <v>1.9001990200108501</v>
      </c>
      <c r="I20" s="13" t="s">
        <v>476</v>
      </c>
      <c r="J20" s="173" t="s">
        <v>476</v>
      </c>
      <c r="K20" s="13">
        <v>5.0995374626582999</v>
      </c>
      <c r="L20" s="173">
        <v>2.1893291141559499</v>
      </c>
      <c r="M20" s="13" t="s">
        <v>476</v>
      </c>
      <c r="N20" s="173" t="s">
        <v>476</v>
      </c>
      <c r="O20" s="13">
        <v>77.346460607103893</v>
      </c>
      <c r="P20" s="173">
        <v>1.6261571363598299</v>
      </c>
      <c r="Q20" s="13">
        <v>69.729286011025195</v>
      </c>
      <c r="R20" s="173">
        <v>2.5059890970714398</v>
      </c>
      <c r="S20" s="13" t="s">
        <v>476</v>
      </c>
      <c r="T20" s="173" t="s">
        <v>476</v>
      </c>
      <c r="U20" s="13">
        <v>-7.6171745960786703</v>
      </c>
      <c r="V20" s="173">
        <v>2.98736813713592</v>
      </c>
      <c r="W20" s="13" t="s">
        <v>476</v>
      </c>
      <c r="X20" s="173" t="s">
        <v>476</v>
      </c>
      <c r="Y20" s="13">
        <v>65.206830880050802</v>
      </c>
      <c r="Z20" s="173">
        <v>1.5598425781468399</v>
      </c>
      <c r="AA20" s="13">
        <v>54.714462577925701</v>
      </c>
      <c r="AB20" s="173">
        <v>2.5920169470471599</v>
      </c>
      <c r="AC20" s="13" t="s">
        <v>476</v>
      </c>
      <c r="AD20" s="173" t="s">
        <v>476</v>
      </c>
      <c r="AE20" s="13">
        <v>-10.492368302125101</v>
      </c>
      <c r="AF20" s="173">
        <v>3.0251711889378199</v>
      </c>
      <c r="AG20" s="13" t="s">
        <v>476</v>
      </c>
      <c r="AH20" s="173" t="s">
        <v>476</v>
      </c>
      <c r="AI20" s="13">
        <v>49.445576724114602</v>
      </c>
      <c r="AJ20" s="173">
        <v>2.0275602633646002</v>
      </c>
      <c r="AK20" s="13">
        <v>45.870676326338597</v>
      </c>
      <c r="AL20" s="173">
        <v>2.3214480481339499</v>
      </c>
      <c r="AM20" s="13" t="s">
        <v>476</v>
      </c>
      <c r="AN20" s="173" t="s">
        <v>476</v>
      </c>
      <c r="AO20" s="13">
        <v>-3.5749003977759299</v>
      </c>
      <c r="AP20" s="173">
        <v>3.0822267375649099</v>
      </c>
      <c r="AQ20" s="13" t="s">
        <v>476</v>
      </c>
      <c r="AR20" s="173" t="s">
        <v>476</v>
      </c>
      <c r="AS20" s="13">
        <v>24.821463078359098</v>
      </c>
      <c r="AT20" s="173">
        <v>1.3568783505178099</v>
      </c>
      <c r="AU20" s="13">
        <v>41.173444608884097</v>
      </c>
      <c r="AV20" s="173">
        <v>2.1887312698203898</v>
      </c>
      <c r="AW20" s="13" t="s">
        <v>476</v>
      </c>
      <c r="AX20" s="173" t="s">
        <v>476</v>
      </c>
      <c r="AY20" s="13">
        <v>16.351981530524998</v>
      </c>
      <c r="AZ20" s="173">
        <v>2.57520162892025</v>
      </c>
      <c r="BA20" s="13" t="s">
        <v>476</v>
      </c>
      <c r="BB20" s="173" t="s">
        <v>476</v>
      </c>
      <c r="BC20" s="13">
        <v>42.231151589799701</v>
      </c>
      <c r="BD20" s="173">
        <v>1.40999900866251</v>
      </c>
      <c r="BE20" s="13">
        <v>29.303976821454601</v>
      </c>
      <c r="BF20" s="173">
        <v>2.1813606419082898</v>
      </c>
      <c r="BG20" s="13" t="s">
        <v>476</v>
      </c>
      <c r="BH20" s="173" t="s">
        <v>476</v>
      </c>
      <c r="BI20" s="13">
        <v>-12.9271747683452</v>
      </c>
      <c r="BJ20" s="173">
        <v>2.59738935365798</v>
      </c>
      <c r="BK20" s="13" t="s">
        <v>476</v>
      </c>
      <c r="BL20" s="173" t="s">
        <v>476</v>
      </c>
      <c r="BM20" s="13">
        <v>67.9252022593015</v>
      </c>
      <c r="BN20" s="173">
        <v>1.74279001286977</v>
      </c>
      <c r="BO20" s="13">
        <v>58.881200100652997</v>
      </c>
      <c r="BP20" s="173">
        <v>1.9240050928610499</v>
      </c>
      <c r="BQ20" s="13" t="s">
        <v>476</v>
      </c>
      <c r="BR20" s="173" t="s">
        <v>476</v>
      </c>
      <c r="BS20" s="13">
        <v>-9.0440021586484693</v>
      </c>
      <c r="BT20" s="182">
        <v>2.5959800897375702</v>
      </c>
    </row>
    <row r="21" spans="1:72" ht="12.95" customHeight="1" x14ac:dyDescent="0.2">
      <c r="A21" s="2" t="s">
        <v>353</v>
      </c>
      <c r="B21" s="12">
        <v>2</v>
      </c>
      <c r="C21" s="13">
        <v>3.7924936372129299</v>
      </c>
      <c r="D21" s="173">
        <v>0.355796057692982</v>
      </c>
      <c r="E21" s="13">
        <v>4.4851946562731602</v>
      </c>
      <c r="F21" s="173">
        <v>0.39226425446354501</v>
      </c>
      <c r="G21" s="13">
        <v>7.3352264022758504</v>
      </c>
      <c r="H21" s="173">
        <v>0.915744080027736</v>
      </c>
      <c r="I21" s="13">
        <v>3.5427327650629201</v>
      </c>
      <c r="J21" s="173">
        <v>0.98243475853397699</v>
      </c>
      <c r="K21" s="13">
        <v>2.8500317460026801</v>
      </c>
      <c r="L21" s="173">
        <v>0.996222096440189</v>
      </c>
      <c r="M21" s="13">
        <v>47.851432400293803</v>
      </c>
      <c r="N21" s="173">
        <v>1.1371483950902299</v>
      </c>
      <c r="O21" s="13">
        <v>37.662705609535301</v>
      </c>
      <c r="P21" s="173">
        <v>1.3562456467875099</v>
      </c>
      <c r="Q21" s="13">
        <v>33.848644488085498</v>
      </c>
      <c r="R21" s="173">
        <v>1.7217372160448501</v>
      </c>
      <c r="S21" s="13">
        <v>-14.0027879122083</v>
      </c>
      <c r="T21" s="173">
        <v>2.06336751781406</v>
      </c>
      <c r="U21" s="13">
        <v>-3.8140611214498299</v>
      </c>
      <c r="V21" s="173">
        <v>2.1917530188285199</v>
      </c>
      <c r="W21" s="13">
        <v>19.516509254474901</v>
      </c>
      <c r="X21" s="173">
        <v>0.89910953918092995</v>
      </c>
      <c r="Y21" s="13">
        <v>19.651650791615999</v>
      </c>
      <c r="Z21" s="173">
        <v>1.34154528128776</v>
      </c>
      <c r="AA21" s="13">
        <v>16.5146138858514</v>
      </c>
      <c r="AB21" s="173">
        <v>1.1099978585896499</v>
      </c>
      <c r="AC21" s="13">
        <v>-3.00189536862344</v>
      </c>
      <c r="AD21" s="173">
        <v>1.42845833314093</v>
      </c>
      <c r="AE21" s="13">
        <v>-3.1370369057645702</v>
      </c>
      <c r="AF21" s="173">
        <v>1.7412176738762599</v>
      </c>
      <c r="AG21" s="13">
        <v>22.288787908200501</v>
      </c>
      <c r="AH21" s="173">
        <v>0.88085904369783496</v>
      </c>
      <c r="AI21" s="13">
        <v>29.592768307938702</v>
      </c>
      <c r="AJ21" s="173">
        <v>1.1080469112760101</v>
      </c>
      <c r="AK21" s="13">
        <v>39.244593212547599</v>
      </c>
      <c r="AL21" s="173">
        <v>1.70076040836958</v>
      </c>
      <c r="AM21" s="13">
        <v>16.955805304347098</v>
      </c>
      <c r="AN21" s="173">
        <v>1.9153325093940501</v>
      </c>
      <c r="AO21" s="13">
        <v>9.6518249046089704</v>
      </c>
      <c r="AP21" s="173">
        <v>2.02986549413151</v>
      </c>
      <c r="AQ21" s="13">
        <v>21.841435052810098</v>
      </c>
      <c r="AR21" s="173">
        <v>0.91554127951397202</v>
      </c>
      <c r="AS21" s="13">
        <v>30.064571181290699</v>
      </c>
      <c r="AT21" s="173">
        <v>1.3265444287866699</v>
      </c>
      <c r="AU21" s="13">
        <v>56.4298227980821</v>
      </c>
      <c r="AV21" s="173">
        <v>1.6950816517295699</v>
      </c>
      <c r="AW21" s="13">
        <v>34.588387745272101</v>
      </c>
      <c r="AX21" s="173">
        <v>1.9265299479957101</v>
      </c>
      <c r="AY21" s="13">
        <v>26.365251616791401</v>
      </c>
      <c r="AZ21" s="173">
        <v>2.1524455690156699</v>
      </c>
      <c r="BA21" s="13">
        <v>34.948760444232803</v>
      </c>
      <c r="BB21" s="173">
        <v>0.87974643198693403</v>
      </c>
      <c r="BC21" s="13">
        <v>36.592642787152499</v>
      </c>
      <c r="BD21" s="173">
        <v>0.96053964255312796</v>
      </c>
      <c r="BE21" s="13">
        <v>39.774035377820397</v>
      </c>
      <c r="BF21" s="173">
        <v>1.6241702265906199</v>
      </c>
      <c r="BG21" s="13">
        <v>4.8252749335875604</v>
      </c>
      <c r="BH21" s="173">
        <v>1.84712823310596</v>
      </c>
      <c r="BI21" s="13">
        <v>3.1813925906678602</v>
      </c>
      <c r="BJ21" s="173">
        <v>1.8869460325773799</v>
      </c>
      <c r="BK21" s="13">
        <v>39.784293465239202</v>
      </c>
      <c r="BL21" s="173">
        <v>0.89429428362913599</v>
      </c>
      <c r="BM21" s="13">
        <v>40.096029656659098</v>
      </c>
      <c r="BN21" s="173">
        <v>1.3127551289816</v>
      </c>
      <c r="BO21" s="13">
        <v>38.692651543882</v>
      </c>
      <c r="BP21" s="173">
        <v>1.7209802321821701</v>
      </c>
      <c r="BQ21" s="13">
        <v>-1.0916419213572299</v>
      </c>
      <c r="BR21" s="173">
        <v>1.93946776856269</v>
      </c>
      <c r="BS21" s="13">
        <v>-1.4033781127770699</v>
      </c>
      <c r="BT21" s="182">
        <v>2.1645089485214202</v>
      </c>
    </row>
    <row r="22" spans="1:72" ht="12.95" customHeight="1" x14ac:dyDescent="0.2">
      <c r="A22" s="2" t="s">
        <v>354</v>
      </c>
      <c r="B22" s="12">
        <v>2</v>
      </c>
      <c r="C22" s="13">
        <v>12.2357279712127</v>
      </c>
      <c r="D22" s="173">
        <v>0.83068304966343398</v>
      </c>
      <c r="E22" s="13">
        <v>8.9779380798388804</v>
      </c>
      <c r="F22" s="173">
        <v>0.84336148176429004</v>
      </c>
      <c r="G22" s="13">
        <v>10.6976099157934</v>
      </c>
      <c r="H22" s="173">
        <v>1.36479156235051</v>
      </c>
      <c r="I22" s="13">
        <v>-1.5381180554193401</v>
      </c>
      <c r="J22" s="173">
        <v>1.5977140975973401</v>
      </c>
      <c r="K22" s="13">
        <v>1.71967183595452</v>
      </c>
      <c r="L22" s="173">
        <v>1.6043424190573501</v>
      </c>
      <c r="M22" s="13">
        <v>44.102430476655996</v>
      </c>
      <c r="N22" s="173">
        <v>1.2879132080190001</v>
      </c>
      <c r="O22" s="13">
        <v>38.197592055429901</v>
      </c>
      <c r="P22" s="173">
        <v>1.3226567133935101</v>
      </c>
      <c r="Q22" s="13">
        <v>30.5947342046329</v>
      </c>
      <c r="R22" s="173">
        <v>2.0202822314237601</v>
      </c>
      <c r="S22" s="13">
        <v>-13.5076962720232</v>
      </c>
      <c r="T22" s="173">
        <v>2.3958841219884501</v>
      </c>
      <c r="U22" s="13">
        <v>-7.6028578507970304</v>
      </c>
      <c r="V22" s="173">
        <v>2.4147383038523</v>
      </c>
      <c r="W22" s="13">
        <v>41.325526875875497</v>
      </c>
      <c r="X22" s="173">
        <v>1.23024579003983</v>
      </c>
      <c r="Y22" s="13">
        <v>40.967126147017098</v>
      </c>
      <c r="Z22" s="173">
        <v>1.3926343115591899</v>
      </c>
      <c r="AA22" s="13">
        <v>29.230099825897302</v>
      </c>
      <c r="AB22" s="173">
        <v>2.0436073671703801</v>
      </c>
      <c r="AC22" s="13">
        <v>-12.0954270499782</v>
      </c>
      <c r="AD22" s="173">
        <v>2.3853376647895699</v>
      </c>
      <c r="AE22" s="13">
        <v>-11.737026321119799</v>
      </c>
      <c r="AF22" s="173">
        <v>2.4730065501095999</v>
      </c>
      <c r="AG22" s="13">
        <v>45.102234841852699</v>
      </c>
      <c r="AH22" s="173">
        <v>1.2868332334033299</v>
      </c>
      <c r="AI22" s="13">
        <v>55.158425173880701</v>
      </c>
      <c r="AJ22" s="173">
        <v>1.5210432871021899</v>
      </c>
      <c r="AK22" s="13">
        <v>55.997130431453797</v>
      </c>
      <c r="AL22" s="173">
        <v>2.2714969240845599</v>
      </c>
      <c r="AM22" s="13">
        <v>10.8948955896011</v>
      </c>
      <c r="AN22" s="173">
        <v>2.61067769874355</v>
      </c>
      <c r="AO22" s="13">
        <v>0.83870525757319603</v>
      </c>
      <c r="AP22" s="173">
        <v>2.7337283986095402</v>
      </c>
      <c r="AQ22" s="13">
        <v>52.271313618422901</v>
      </c>
      <c r="AR22" s="173">
        <v>1.33968649032262</v>
      </c>
      <c r="AS22" s="13">
        <v>52.927819208308598</v>
      </c>
      <c r="AT22" s="173">
        <v>1.3780913447519101</v>
      </c>
      <c r="AU22" s="13">
        <v>64.655157436406697</v>
      </c>
      <c r="AV22" s="173">
        <v>1.9032455433047999</v>
      </c>
      <c r="AW22" s="13">
        <v>12.3838438179838</v>
      </c>
      <c r="AX22" s="173">
        <v>2.3274671835414802</v>
      </c>
      <c r="AY22" s="13">
        <v>11.727338228098001</v>
      </c>
      <c r="AZ22" s="173">
        <v>2.3497828309419799</v>
      </c>
      <c r="BA22" s="13">
        <v>42.956296743361698</v>
      </c>
      <c r="BB22" s="173">
        <v>1.1590759494030201</v>
      </c>
      <c r="BC22" s="13">
        <v>43.137316540407902</v>
      </c>
      <c r="BD22" s="173">
        <v>1.4559676424522101</v>
      </c>
      <c r="BE22" s="13">
        <v>28.811918741631999</v>
      </c>
      <c r="BF22" s="173">
        <v>2.26032885076713</v>
      </c>
      <c r="BG22" s="13">
        <v>-14.144378001729701</v>
      </c>
      <c r="BH22" s="173">
        <v>2.54018573535377</v>
      </c>
      <c r="BI22" s="13">
        <v>-14.325397798775899</v>
      </c>
      <c r="BJ22" s="173">
        <v>2.6886666378482298</v>
      </c>
      <c r="BK22" s="13">
        <v>61.295423994395698</v>
      </c>
      <c r="BL22" s="173">
        <v>1.23009787842006</v>
      </c>
      <c r="BM22" s="13">
        <v>60.555742697373603</v>
      </c>
      <c r="BN22" s="173">
        <v>1.4670290434759701</v>
      </c>
      <c r="BO22" s="13">
        <v>49.987129513029302</v>
      </c>
      <c r="BP22" s="173">
        <v>2.4498748397673</v>
      </c>
      <c r="BQ22" s="13">
        <v>-11.308294481366399</v>
      </c>
      <c r="BR22" s="173">
        <v>2.7413550519803902</v>
      </c>
      <c r="BS22" s="13">
        <v>-10.568613184344301</v>
      </c>
      <c r="BT22" s="182">
        <v>2.8555316396297998</v>
      </c>
    </row>
    <row r="23" spans="1:72" ht="12.95" customHeight="1" x14ac:dyDescent="0.2">
      <c r="A23" s="2" t="s">
        <v>355</v>
      </c>
      <c r="B23" s="12">
        <v>2</v>
      </c>
      <c r="C23" s="13">
        <v>7.2061405279993602</v>
      </c>
      <c r="D23" s="173">
        <v>0.53190362063098795</v>
      </c>
      <c r="E23" s="13">
        <v>7.9852466190403302</v>
      </c>
      <c r="F23" s="173">
        <v>0.42208462526009599</v>
      </c>
      <c r="G23" s="13">
        <v>9.2023228670937094</v>
      </c>
      <c r="H23" s="173">
        <v>0.68145301872016695</v>
      </c>
      <c r="I23" s="13">
        <v>1.9961823390943401</v>
      </c>
      <c r="J23" s="173">
        <v>0.86446496653316296</v>
      </c>
      <c r="K23" s="13">
        <v>1.2170762480533801</v>
      </c>
      <c r="L23" s="173">
        <v>0.801581965617855</v>
      </c>
      <c r="M23" s="13">
        <v>36.112747863683602</v>
      </c>
      <c r="N23" s="173">
        <v>1.27863213207251</v>
      </c>
      <c r="O23" s="13">
        <v>29.802067946648901</v>
      </c>
      <c r="P23" s="173">
        <v>1.1023955808714201</v>
      </c>
      <c r="Q23" s="13">
        <v>27.152248525015398</v>
      </c>
      <c r="R23" s="173">
        <v>0.96574615052645996</v>
      </c>
      <c r="S23" s="13">
        <v>-8.96049933866815</v>
      </c>
      <c r="T23" s="173">
        <v>1.60236255461271</v>
      </c>
      <c r="U23" s="13">
        <v>-2.6498194216335</v>
      </c>
      <c r="V23" s="173">
        <v>1.4655857682106199</v>
      </c>
      <c r="W23" s="13">
        <v>21.055746693156799</v>
      </c>
      <c r="X23" s="173">
        <v>1.4025741850754301</v>
      </c>
      <c r="Y23" s="13">
        <v>15.078828099307501</v>
      </c>
      <c r="Z23" s="173">
        <v>0.81061424401228799</v>
      </c>
      <c r="AA23" s="13">
        <v>10.1140431166338</v>
      </c>
      <c r="AB23" s="173">
        <v>0.75066930713661895</v>
      </c>
      <c r="AC23" s="13">
        <v>-10.941703576523</v>
      </c>
      <c r="AD23" s="173">
        <v>1.5908232941835501</v>
      </c>
      <c r="AE23" s="13">
        <v>-4.9647849826736996</v>
      </c>
      <c r="AF23" s="173">
        <v>1.10480761278721</v>
      </c>
      <c r="AG23" s="13">
        <v>44.953592062697098</v>
      </c>
      <c r="AH23" s="173">
        <v>1.2082469796987501</v>
      </c>
      <c r="AI23" s="13">
        <v>50.751790117897997</v>
      </c>
      <c r="AJ23" s="173">
        <v>1.13114463598635</v>
      </c>
      <c r="AK23" s="13">
        <v>51.858891625114197</v>
      </c>
      <c r="AL23" s="173">
        <v>1.22630982802272</v>
      </c>
      <c r="AM23" s="13">
        <v>6.9052995624171096</v>
      </c>
      <c r="AN23" s="173">
        <v>1.7215390086362501</v>
      </c>
      <c r="AO23" s="13">
        <v>1.10710150721622</v>
      </c>
      <c r="AP23" s="173">
        <v>1.66832969817893</v>
      </c>
      <c r="AQ23" s="13">
        <v>31.784866786185301</v>
      </c>
      <c r="AR23" s="173">
        <v>0.86684916366597797</v>
      </c>
      <c r="AS23" s="13">
        <v>34.756905039634397</v>
      </c>
      <c r="AT23" s="173">
        <v>1.1387654399878799</v>
      </c>
      <c r="AU23" s="13">
        <v>49.239587211974602</v>
      </c>
      <c r="AV23" s="173">
        <v>1.1681045501193801</v>
      </c>
      <c r="AW23" s="13">
        <v>17.454720425789301</v>
      </c>
      <c r="AX23" s="173">
        <v>1.4546118769479399</v>
      </c>
      <c r="AY23" s="13">
        <v>14.4826821723402</v>
      </c>
      <c r="AZ23" s="173">
        <v>1.6313353325789299</v>
      </c>
      <c r="BA23" s="13">
        <v>25.907013274134101</v>
      </c>
      <c r="BB23" s="173">
        <v>0.81246926736602798</v>
      </c>
      <c r="BC23" s="13">
        <v>22.0494025536169</v>
      </c>
      <c r="BD23" s="173">
        <v>0.80647540309173205</v>
      </c>
      <c r="BE23" s="13">
        <v>13.3117529414722</v>
      </c>
      <c r="BF23" s="173">
        <v>0.88849647700284595</v>
      </c>
      <c r="BG23" s="13">
        <v>-12.595260332661899</v>
      </c>
      <c r="BH23" s="173">
        <v>1.20396524038726</v>
      </c>
      <c r="BI23" s="13">
        <v>-8.7376496121446792</v>
      </c>
      <c r="BJ23" s="173">
        <v>1.19992856680656</v>
      </c>
      <c r="BK23" s="13">
        <v>37.794950917705201</v>
      </c>
      <c r="BL23" s="173">
        <v>1.1966791338059399</v>
      </c>
      <c r="BM23" s="13">
        <v>30.521341536247899</v>
      </c>
      <c r="BN23" s="173">
        <v>1.02259220717916</v>
      </c>
      <c r="BO23" s="13">
        <v>23.472663897354799</v>
      </c>
      <c r="BP23" s="173">
        <v>1.0331862361119899</v>
      </c>
      <c r="BQ23" s="13">
        <v>-14.3222870203504</v>
      </c>
      <c r="BR23" s="173">
        <v>1.5809853724110801</v>
      </c>
      <c r="BS23" s="13">
        <v>-7.0486776388930998</v>
      </c>
      <c r="BT23" s="182">
        <v>1.4536741796822299</v>
      </c>
    </row>
    <row r="24" spans="1:72" ht="12.95" customHeight="1" x14ac:dyDescent="0.2">
      <c r="A24" s="2" t="s">
        <v>356</v>
      </c>
      <c r="B24" s="12">
        <v>2</v>
      </c>
      <c r="C24" s="13">
        <v>11.0038374160328</v>
      </c>
      <c r="D24" s="173">
        <v>0.75194487170883395</v>
      </c>
      <c r="E24" s="13">
        <v>5.9080968901100004</v>
      </c>
      <c r="F24" s="173">
        <v>0.67941594186579302</v>
      </c>
      <c r="G24" s="13">
        <v>3.44159401392203</v>
      </c>
      <c r="H24" s="173">
        <v>0.69687368302043695</v>
      </c>
      <c r="I24" s="13">
        <v>-7.5622434021107399</v>
      </c>
      <c r="J24" s="173">
        <v>1.0252092567742901</v>
      </c>
      <c r="K24" s="13">
        <v>-2.4665028761879699</v>
      </c>
      <c r="L24" s="173">
        <v>0.97326201618467201</v>
      </c>
      <c r="M24" s="13">
        <v>55.5731648538965</v>
      </c>
      <c r="N24" s="173">
        <v>1.34499284108371</v>
      </c>
      <c r="O24" s="13">
        <v>51.183434580542297</v>
      </c>
      <c r="P24" s="173">
        <v>1.4108485783673399</v>
      </c>
      <c r="Q24" s="13">
        <v>55.987711925905799</v>
      </c>
      <c r="R24" s="173">
        <v>1.7564259372069699</v>
      </c>
      <c r="S24" s="13">
        <v>0.41454707200935598</v>
      </c>
      <c r="T24" s="173">
        <v>2.2122472319928002</v>
      </c>
      <c r="U24" s="13">
        <v>4.8042773453635501</v>
      </c>
      <c r="V24" s="173">
        <v>2.2528927590931902</v>
      </c>
      <c r="W24" s="13">
        <v>25.998743602613899</v>
      </c>
      <c r="X24" s="173">
        <v>1.27788094451509</v>
      </c>
      <c r="Y24" s="13">
        <v>20.099873475171002</v>
      </c>
      <c r="Z24" s="173">
        <v>1.2492749830750101</v>
      </c>
      <c r="AA24" s="13">
        <v>20.8984093179524</v>
      </c>
      <c r="AB24" s="173">
        <v>1.3551557549091999</v>
      </c>
      <c r="AC24" s="13">
        <v>-5.1003342846615398</v>
      </c>
      <c r="AD24" s="173">
        <v>1.8626397473527501</v>
      </c>
      <c r="AE24" s="13">
        <v>0.79853584278134104</v>
      </c>
      <c r="AF24" s="173">
        <v>1.8431318735783999</v>
      </c>
      <c r="AG24" s="13">
        <v>40.180829707384</v>
      </c>
      <c r="AH24" s="173">
        <v>1.4856394471783201</v>
      </c>
      <c r="AI24" s="13">
        <v>49.891720678266097</v>
      </c>
      <c r="AJ24" s="173">
        <v>1.60938917120463</v>
      </c>
      <c r="AK24" s="13">
        <v>56.523478877467298</v>
      </c>
      <c r="AL24" s="173">
        <v>1.79967773386617</v>
      </c>
      <c r="AM24" s="13">
        <v>16.342649170083298</v>
      </c>
      <c r="AN24" s="173">
        <v>2.33365903953126</v>
      </c>
      <c r="AO24" s="13">
        <v>6.6317581992011796</v>
      </c>
      <c r="AP24" s="173">
        <v>2.4143267074205998</v>
      </c>
      <c r="AQ24" s="13">
        <v>20.260409442428099</v>
      </c>
      <c r="AR24" s="173">
        <v>1.1697176615996101</v>
      </c>
      <c r="AS24" s="13">
        <v>24.1138870487333</v>
      </c>
      <c r="AT24" s="173">
        <v>1.1181056000713601</v>
      </c>
      <c r="AU24" s="13">
        <v>51.912089072949001</v>
      </c>
      <c r="AV24" s="173">
        <v>2.09448484637544</v>
      </c>
      <c r="AW24" s="13">
        <v>31.6516796305208</v>
      </c>
      <c r="AX24" s="173">
        <v>2.39898023742473</v>
      </c>
      <c r="AY24" s="13">
        <v>27.798202024215701</v>
      </c>
      <c r="AZ24" s="173">
        <v>2.3742423853952399</v>
      </c>
      <c r="BA24" s="13">
        <v>38.262596694265099</v>
      </c>
      <c r="BB24" s="173">
        <v>1.2837807527245599</v>
      </c>
      <c r="BC24" s="13">
        <v>38.273715700967301</v>
      </c>
      <c r="BD24" s="173">
        <v>1.3849321529429299</v>
      </c>
      <c r="BE24" s="13">
        <v>41.119588639262503</v>
      </c>
      <c r="BF24" s="173">
        <v>1.7521882044953401</v>
      </c>
      <c r="BG24" s="13">
        <v>2.8569919449974002</v>
      </c>
      <c r="BH24" s="173">
        <v>2.1721548114806701</v>
      </c>
      <c r="BI24" s="13">
        <v>2.8458729382951402</v>
      </c>
      <c r="BJ24" s="173">
        <v>2.2334279868013902</v>
      </c>
      <c r="BK24" s="13">
        <v>39.190216585967697</v>
      </c>
      <c r="BL24" s="173">
        <v>1.49269459377363</v>
      </c>
      <c r="BM24" s="13">
        <v>38.870137642690203</v>
      </c>
      <c r="BN24" s="173">
        <v>1.3788634107281701</v>
      </c>
      <c r="BO24" s="13">
        <v>44.1969304705014</v>
      </c>
      <c r="BP24" s="173">
        <v>1.9633866439969601</v>
      </c>
      <c r="BQ24" s="13">
        <v>5.0067138845337498</v>
      </c>
      <c r="BR24" s="173">
        <v>2.46637877547361</v>
      </c>
      <c r="BS24" s="13">
        <v>5.3267928278112304</v>
      </c>
      <c r="BT24" s="182">
        <v>2.3991980783733902</v>
      </c>
    </row>
    <row r="25" spans="1:72" ht="12.95" customHeight="1" x14ac:dyDescent="0.2">
      <c r="A25" s="2" t="s">
        <v>357</v>
      </c>
      <c r="B25" s="12">
        <v>2</v>
      </c>
      <c r="C25" s="13">
        <v>12.013448708271699</v>
      </c>
      <c r="D25" s="173">
        <v>0.80744881346419894</v>
      </c>
      <c r="E25" s="13">
        <v>7.7206901997603596</v>
      </c>
      <c r="F25" s="173">
        <v>0.64356723488867196</v>
      </c>
      <c r="G25" s="13">
        <v>7.9351776130805103</v>
      </c>
      <c r="H25" s="173">
        <v>0.84992340937460897</v>
      </c>
      <c r="I25" s="13">
        <v>-4.0782710951911696</v>
      </c>
      <c r="J25" s="173">
        <v>1.1723239262967</v>
      </c>
      <c r="K25" s="13">
        <v>0.21448741332014501</v>
      </c>
      <c r="L25" s="173">
        <v>1.06609032807976</v>
      </c>
      <c r="M25" s="13">
        <v>37.277802706108602</v>
      </c>
      <c r="N25" s="173">
        <v>1.1059806271594701</v>
      </c>
      <c r="O25" s="13">
        <v>32.114288142193402</v>
      </c>
      <c r="P25" s="173">
        <v>1.0167780462312801</v>
      </c>
      <c r="Q25" s="13">
        <v>45.578482968242298</v>
      </c>
      <c r="R25" s="173">
        <v>1.5738683469902399</v>
      </c>
      <c r="S25" s="13">
        <v>8.3006802621337705</v>
      </c>
      <c r="T25" s="173">
        <v>1.92360461667928</v>
      </c>
      <c r="U25" s="13">
        <v>13.4641948260489</v>
      </c>
      <c r="V25" s="173">
        <v>1.8737393545943599</v>
      </c>
      <c r="W25" s="13">
        <v>16.3532498907479</v>
      </c>
      <c r="X25" s="173">
        <v>0.90610322615611905</v>
      </c>
      <c r="Y25" s="13">
        <v>12.2094961948196</v>
      </c>
      <c r="Z25" s="173">
        <v>0.93958359638096101</v>
      </c>
      <c r="AA25" s="13">
        <v>12.911676533652599</v>
      </c>
      <c r="AB25" s="173">
        <v>1.38487043569184</v>
      </c>
      <c r="AC25" s="13">
        <v>-3.44157335709528</v>
      </c>
      <c r="AD25" s="173">
        <v>1.6549589662900499</v>
      </c>
      <c r="AE25" s="13">
        <v>0.70218033883305297</v>
      </c>
      <c r="AF25" s="173">
        <v>1.67352426281829</v>
      </c>
      <c r="AG25" s="13">
        <v>35.431915561886903</v>
      </c>
      <c r="AH25" s="173">
        <v>1.2521788802342899</v>
      </c>
      <c r="AI25" s="13">
        <v>37.585973406275897</v>
      </c>
      <c r="AJ25" s="173">
        <v>1.0750496380335299</v>
      </c>
      <c r="AK25" s="13">
        <v>54.646237973692301</v>
      </c>
      <c r="AL25" s="173">
        <v>1.5011858455671201</v>
      </c>
      <c r="AM25" s="13">
        <v>19.214322411805401</v>
      </c>
      <c r="AN25" s="173">
        <v>1.95486850990952</v>
      </c>
      <c r="AO25" s="13">
        <v>17.0602645674165</v>
      </c>
      <c r="AP25" s="173">
        <v>1.8464264586403301</v>
      </c>
      <c r="AQ25" s="13">
        <v>23.973536732596301</v>
      </c>
      <c r="AR25" s="173">
        <v>1.0733300628937901</v>
      </c>
      <c r="AS25" s="13">
        <v>25.1556910524504</v>
      </c>
      <c r="AT25" s="173">
        <v>0.93031149131447299</v>
      </c>
      <c r="AU25" s="13">
        <v>56.659055388578302</v>
      </c>
      <c r="AV25" s="173">
        <v>1.76937433064927</v>
      </c>
      <c r="AW25" s="13">
        <v>32.685518655982001</v>
      </c>
      <c r="AX25" s="173">
        <v>2.0694740747040399</v>
      </c>
      <c r="AY25" s="13">
        <v>31.503364336127898</v>
      </c>
      <c r="AZ25" s="173">
        <v>1.9990410182966001</v>
      </c>
      <c r="BA25" s="13">
        <v>29.403042864674799</v>
      </c>
      <c r="BB25" s="173">
        <v>1.02560946081768</v>
      </c>
      <c r="BC25" s="13">
        <v>30.2395381381852</v>
      </c>
      <c r="BD25" s="173">
        <v>1.27257525668599</v>
      </c>
      <c r="BE25" s="13">
        <v>29.43326619654</v>
      </c>
      <c r="BF25" s="173">
        <v>1.41371989862761</v>
      </c>
      <c r="BG25" s="13">
        <v>3.0223331865158801E-2</v>
      </c>
      <c r="BH25" s="173">
        <v>1.7465619708141999</v>
      </c>
      <c r="BI25" s="13">
        <v>-0.80627194164520999</v>
      </c>
      <c r="BJ25" s="173">
        <v>1.90211769764782</v>
      </c>
      <c r="BK25" s="13">
        <v>19.294847801196799</v>
      </c>
      <c r="BL25" s="173">
        <v>0.942270172335819</v>
      </c>
      <c r="BM25" s="13">
        <v>14.713040907749599</v>
      </c>
      <c r="BN25" s="173">
        <v>0.77103656883348304</v>
      </c>
      <c r="BO25" s="13">
        <v>24.6227058972141</v>
      </c>
      <c r="BP25" s="173">
        <v>1.63317750435461</v>
      </c>
      <c r="BQ25" s="13">
        <v>5.3278580960172901</v>
      </c>
      <c r="BR25" s="173">
        <v>1.88550837664639</v>
      </c>
      <c r="BS25" s="13">
        <v>9.9096649894645097</v>
      </c>
      <c r="BT25" s="182">
        <v>1.8060360326439899</v>
      </c>
    </row>
    <row r="26" spans="1:72" ht="12.95" customHeight="1" x14ac:dyDescent="0.2">
      <c r="A26" s="2" t="s">
        <v>358</v>
      </c>
      <c r="B26" s="12">
        <v>2</v>
      </c>
      <c r="C26" s="13">
        <v>7.0884523204579599</v>
      </c>
      <c r="D26" s="173">
        <v>0.60811470765785403</v>
      </c>
      <c r="E26" s="13">
        <v>5.7940214559808796</v>
      </c>
      <c r="F26" s="173">
        <v>0.43662523559336303</v>
      </c>
      <c r="G26" s="13">
        <v>7.3640127946790397</v>
      </c>
      <c r="H26" s="173">
        <v>1.00798002937987</v>
      </c>
      <c r="I26" s="13">
        <v>0.27556047422108598</v>
      </c>
      <c r="J26" s="173">
        <v>1.1772116365796099</v>
      </c>
      <c r="K26" s="13">
        <v>1.5699913386981601</v>
      </c>
      <c r="L26" s="173">
        <v>1.09848319786222</v>
      </c>
      <c r="M26" s="13">
        <v>23.060220004599199</v>
      </c>
      <c r="N26" s="173">
        <v>1.26447766874429</v>
      </c>
      <c r="O26" s="13">
        <v>37.157250118965401</v>
      </c>
      <c r="P26" s="173">
        <v>1.4250495915527801</v>
      </c>
      <c r="Q26" s="13">
        <v>38.953741716171301</v>
      </c>
      <c r="R26" s="173">
        <v>1.58989003417584</v>
      </c>
      <c r="S26" s="13">
        <v>15.893521711572101</v>
      </c>
      <c r="T26" s="173">
        <v>2.03141677051378</v>
      </c>
      <c r="U26" s="13">
        <v>1.7964915972059201</v>
      </c>
      <c r="V26" s="173">
        <v>2.1350683031595001</v>
      </c>
      <c r="W26" s="13">
        <v>23.242623938924002</v>
      </c>
      <c r="X26" s="173">
        <v>1.58674299104886</v>
      </c>
      <c r="Y26" s="13">
        <v>26.6498323150259</v>
      </c>
      <c r="Z26" s="173">
        <v>1.6455710457280699</v>
      </c>
      <c r="AA26" s="13">
        <v>27.1101326813843</v>
      </c>
      <c r="AB26" s="173">
        <v>1.62400650810318</v>
      </c>
      <c r="AC26" s="13">
        <v>3.8675087424603598</v>
      </c>
      <c r="AD26" s="173">
        <v>2.2704956414853901</v>
      </c>
      <c r="AE26" s="13">
        <v>0.460300366358457</v>
      </c>
      <c r="AF26" s="173">
        <v>2.3119907449858101</v>
      </c>
      <c r="AG26" s="13">
        <v>51.915240433599301</v>
      </c>
      <c r="AH26" s="173">
        <v>1.1633863029806</v>
      </c>
      <c r="AI26" s="13">
        <v>51.9711583904826</v>
      </c>
      <c r="AJ26" s="173">
        <v>0.95555164115562496</v>
      </c>
      <c r="AK26" s="13">
        <v>67.485424987140803</v>
      </c>
      <c r="AL26" s="173">
        <v>1.33067181527127</v>
      </c>
      <c r="AM26" s="13">
        <v>15.5701845535415</v>
      </c>
      <c r="AN26" s="173">
        <v>1.7675279827827901</v>
      </c>
      <c r="AO26" s="13">
        <v>15.514266596658199</v>
      </c>
      <c r="AP26" s="173">
        <v>1.6382205037395099</v>
      </c>
      <c r="AQ26" s="13">
        <v>36.980583517255504</v>
      </c>
      <c r="AR26" s="173">
        <v>1.17713270671045</v>
      </c>
      <c r="AS26" s="13">
        <v>37.611552982193601</v>
      </c>
      <c r="AT26" s="173">
        <v>0.87605841111971405</v>
      </c>
      <c r="AU26" s="13">
        <v>61.483812259761002</v>
      </c>
      <c r="AV26" s="173">
        <v>1.31756819900682</v>
      </c>
      <c r="AW26" s="13">
        <v>24.503228742505499</v>
      </c>
      <c r="AX26" s="173">
        <v>1.76681277113382</v>
      </c>
      <c r="AY26" s="13">
        <v>23.872259277567402</v>
      </c>
      <c r="AZ26" s="173">
        <v>1.5822339582778799</v>
      </c>
      <c r="BA26" s="13">
        <v>39.770433146934799</v>
      </c>
      <c r="BB26" s="173">
        <v>1.22490622472753</v>
      </c>
      <c r="BC26" s="13">
        <v>41.339568740465999</v>
      </c>
      <c r="BD26" s="173">
        <v>1.0804110005688501</v>
      </c>
      <c r="BE26" s="13">
        <v>38.108215290059199</v>
      </c>
      <c r="BF26" s="173">
        <v>1.4118738787560401</v>
      </c>
      <c r="BG26" s="13">
        <v>-1.66221785687566</v>
      </c>
      <c r="BH26" s="173">
        <v>1.8691664208651599</v>
      </c>
      <c r="BI26" s="13">
        <v>-3.2313534504068699</v>
      </c>
      <c r="BJ26" s="173">
        <v>1.77782895118282</v>
      </c>
      <c r="BK26" s="13">
        <v>42.8962123976657</v>
      </c>
      <c r="BL26" s="173">
        <v>1.3884619344568401</v>
      </c>
      <c r="BM26" s="13">
        <v>51.9428959021255</v>
      </c>
      <c r="BN26" s="173">
        <v>1.2916362587555501</v>
      </c>
      <c r="BO26" s="13">
        <v>55.591560982016802</v>
      </c>
      <c r="BP26" s="173">
        <v>1.3687275694102701</v>
      </c>
      <c r="BQ26" s="13">
        <v>12.6953485843511</v>
      </c>
      <c r="BR26" s="173">
        <v>1.9496773329706001</v>
      </c>
      <c r="BS26" s="13">
        <v>3.6486650798912899</v>
      </c>
      <c r="BT26" s="182">
        <v>1.8819509515913999</v>
      </c>
    </row>
    <row r="27" spans="1:72" ht="12.95" customHeight="1" x14ac:dyDescent="0.2">
      <c r="A27" s="2" t="s">
        <v>359</v>
      </c>
      <c r="B27" s="12">
        <v>2</v>
      </c>
      <c r="C27" s="13">
        <v>9.8034816108973502</v>
      </c>
      <c r="D27" s="173">
        <v>0.67791579439683503</v>
      </c>
      <c r="E27" s="13">
        <v>12.923833121333599</v>
      </c>
      <c r="F27" s="173">
        <v>0.66879970217991402</v>
      </c>
      <c r="G27" s="13">
        <v>6.6655287206777096</v>
      </c>
      <c r="H27" s="173">
        <v>0.89209927495556596</v>
      </c>
      <c r="I27" s="13">
        <v>-3.1379528902196401</v>
      </c>
      <c r="J27" s="173">
        <v>1.12045122190524</v>
      </c>
      <c r="K27" s="13">
        <v>-6.2583044006559296</v>
      </c>
      <c r="L27" s="173">
        <v>1.11495926293842</v>
      </c>
      <c r="M27" s="13">
        <v>24.378860564882899</v>
      </c>
      <c r="N27" s="173">
        <v>0.90604750091307396</v>
      </c>
      <c r="O27" s="13">
        <v>25.874272134302299</v>
      </c>
      <c r="P27" s="173">
        <v>0.87937642189895804</v>
      </c>
      <c r="Q27" s="13">
        <v>16.041888092264401</v>
      </c>
      <c r="R27" s="173">
        <v>1.3439835207728399</v>
      </c>
      <c r="S27" s="13">
        <v>-8.3369724726185002</v>
      </c>
      <c r="T27" s="173">
        <v>1.62086821735136</v>
      </c>
      <c r="U27" s="13">
        <v>-9.8323840420378197</v>
      </c>
      <c r="V27" s="173">
        <v>1.6061116385546701</v>
      </c>
      <c r="W27" s="13">
        <v>14.262043278505301</v>
      </c>
      <c r="X27" s="173">
        <v>0.67199620124070603</v>
      </c>
      <c r="Y27" s="13">
        <v>17.771441732810501</v>
      </c>
      <c r="Z27" s="173">
        <v>1.0655955393235099</v>
      </c>
      <c r="AA27" s="13">
        <v>21.6927902094518</v>
      </c>
      <c r="AB27" s="173">
        <v>1.77355163246257</v>
      </c>
      <c r="AC27" s="13">
        <v>7.4307469309465102</v>
      </c>
      <c r="AD27" s="173">
        <v>1.89659281014471</v>
      </c>
      <c r="AE27" s="13">
        <v>3.9213484766412701</v>
      </c>
      <c r="AF27" s="173">
        <v>2.0690527413376398</v>
      </c>
      <c r="AG27" s="13">
        <v>42.622216611617702</v>
      </c>
      <c r="AH27" s="173">
        <v>0.97033901712905901</v>
      </c>
      <c r="AI27" s="13">
        <v>45.4789685147081</v>
      </c>
      <c r="AJ27" s="173">
        <v>1.00972592329522</v>
      </c>
      <c r="AK27" s="13">
        <v>59.437437173613503</v>
      </c>
      <c r="AL27" s="173">
        <v>1.6359941605568999</v>
      </c>
      <c r="AM27" s="13">
        <v>16.815220561995801</v>
      </c>
      <c r="AN27" s="173">
        <v>1.9021132199580699</v>
      </c>
      <c r="AO27" s="13">
        <v>13.958468658905501</v>
      </c>
      <c r="AP27" s="173">
        <v>1.9225044430509599</v>
      </c>
      <c r="AQ27" s="13">
        <v>43.891656778581599</v>
      </c>
      <c r="AR27" s="173">
        <v>1.1273156526714301</v>
      </c>
      <c r="AS27" s="13">
        <v>44.837571408596901</v>
      </c>
      <c r="AT27" s="173">
        <v>1.14329858634673</v>
      </c>
      <c r="AU27" s="13">
        <v>71.190539752238394</v>
      </c>
      <c r="AV27" s="173">
        <v>1.68904607603632</v>
      </c>
      <c r="AW27" s="13">
        <v>27.298882973656799</v>
      </c>
      <c r="AX27" s="173">
        <v>2.0306937799017599</v>
      </c>
      <c r="AY27" s="13">
        <v>26.3529683436415</v>
      </c>
      <c r="AZ27" s="173">
        <v>2.0396098412481001</v>
      </c>
      <c r="BA27" s="13">
        <v>42.525560723131903</v>
      </c>
      <c r="BB27" s="173">
        <v>1.25016926380578</v>
      </c>
      <c r="BC27" s="13">
        <v>39.707080780201402</v>
      </c>
      <c r="BD27" s="173">
        <v>1.16192690567928</v>
      </c>
      <c r="BE27" s="13">
        <v>56.371439395434102</v>
      </c>
      <c r="BF27" s="173">
        <v>2.0537540328508599</v>
      </c>
      <c r="BG27" s="13">
        <v>13.845878672302099</v>
      </c>
      <c r="BH27" s="173">
        <v>2.4043354207796899</v>
      </c>
      <c r="BI27" s="13">
        <v>16.6643586152327</v>
      </c>
      <c r="BJ27" s="173">
        <v>2.3596567041823202</v>
      </c>
      <c r="BK27" s="13">
        <v>49.808941770594402</v>
      </c>
      <c r="BL27" s="173">
        <v>1.0503731631084401</v>
      </c>
      <c r="BM27" s="13">
        <v>46.916213490239798</v>
      </c>
      <c r="BN27" s="173">
        <v>1.32311924882878</v>
      </c>
      <c r="BO27" s="13">
        <v>53.518612748228897</v>
      </c>
      <c r="BP27" s="173">
        <v>1.7621456609650801</v>
      </c>
      <c r="BQ27" s="13">
        <v>3.7096709776344698</v>
      </c>
      <c r="BR27" s="173">
        <v>2.0514485399922902</v>
      </c>
      <c r="BS27" s="13">
        <v>6.6023992579890702</v>
      </c>
      <c r="BT27" s="182">
        <v>2.2035884091815499</v>
      </c>
    </row>
    <row r="28" spans="1:72" ht="12.95" customHeight="1" x14ac:dyDescent="0.2">
      <c r="A28" s="2" t="s">
        <v>360</v>
      </c>
      <c r="B28" s="12">
        <v>2</v>
      </c>
      <c r="C28" s="13" t="s">
        <v>476</v>
      </c>
      <c r="D28" s="173" t="s">
        <v>476</v>
      </c>
      <c r="E28" s="13" t="s">
        <v>476</v>
      </c>
      <c r="F28" s="173" t="s">
        <v>476</v>
      </c>
      <c r="G28" s="13">
        <v>9.7444447600911008</v>
      </c>
      <c r="H28" s="173">
        <v>0.880307655059274</v>
      </c>
      <c r="I28" s="13" t="s">
        <v>476</v>
      </c>
      <c r="J28" s="173" t="s">
        <v>476</v>
      </c>
      <c r="K28" s="13" t="s">
        <v>476</v>
      </c>
      <c r="L28" s="173" t="s">
        <v>476</v>
      </c>
      <c r="M28" s="13" t="s">
        <v>476</v>
      </c>
      <c r="N28" s="173" t="s">
        <v>476</v>
      </c>
      <c r="O28" s="13" t="s">
        <v>476</v>
      </c>
      <c r="P28" s="173" t="s">
        <v>476</v>
      </c>
      <c r="Q28" s="13">
        <v>60.848731775735502</v>
      </c>
      <c r="R28" s="173">
        <v>1.3896285281879699</v>
      </c>
      <c r="S28" s="13" t="s">
        <v>476</v>
      </c>
      <c r="T28" s="173" t="s">
        <v>476</v>
      </c>
      <c r="U28" s="13" t="s">
        <v>476</v>
      </c>
      <c r="V28" s="173" t="s">
        <v>476</v>
      </c>
      <c r="W28" s="13" t="s">
        <v>476</v>
      </c>
      <c r="X28" s="173" t="s">
        <v>476</v>
      </c>
      <c r="Y28" s="13" t="s">
        <v>476</v>
      </c>
      <c r="Z28" s="173" t="s">
        <v>476</v>
      </c>
      <c r="AA28" s="13">
        <v>15.062738884609001</v>
      </c>
      <c r="AB28" s="173">
        <v>1.2349160774651</v>
      </c>
      <c r="AC28" s="13" t="s">
        <v>476</v>
      </c>
      <c r="AD28" s="173" t="s">
        <v>476</v>
      </c>
      <c r="AE28" s="13" t="s">
        <v>476</v>
      </c>
      <c r="AF28" s="173" t="s">
        <v>476</v>
      </c>
      <c r="AG28" s="13" t="s">
        <v>476</v>
      </c>
      <c r="AH28" s="173" t="s">
        <v>476</v>
      </c>
      <c r="AI28" s="13" t="s">
        <v>476</v>
      </c>
      <c r="AJ28" s="173" t="s">
        <v>476</v>
      </c>
      <c r="AK28" s="13">
        <v>37.818997431360302</v>
      </c>
      <c r="AL28" s="173">
        <v>1.5309689512065301</v>
      </c>
      <c r="AM28" s="13" t="s">
        <v>476</v>
      </c>
      <c r="AN28" s="173" t="s">
        <v>476</v>
      </c>
      <c r="AO28" s="13" t="s">
        <v>476</v>
      </c>
      <c r="AP28" s="173" t="s">
        <v>476</v>
      </c>
      <c r="AQ28" s="13" t="s">
        <v>476</v>
      </c>
      <c r="AR28" s="173" t="s">
        <v>476</v>
      </c>
      <c r="AS28" s="13" t="s">
        <v>476</v>
      </c>
      <c r="AT28" s="173" t="s">
        <v>476</v>
      </c>
      <c r="AU28" s="13">
        <v>60.326869436030599</v>
      </c>
      <c r="AV28" s="173">
        <v>1.75400941550625</v>
      </c>
      <c r="AW28" s="13" t="s">
        <v>476</v>
      </c>
      <c r="AX28" s="173" t="s">
        <v>476</v>
      </c>
      <c r="AY28" s="13" t="s">
        <v>476</v>
      </c>
      <c r="AZ28" s="173" t="s">
        <v>476</v>
      </c>
      <c r="BA28" s="13" t="s">
        <v>476</v>
      </c>
      <c r="BB28" s="173" t="s">
        <v>476</v>
      </c>
      <c r="BC28" s="13" t="s">
        <v>476</v>
      </c>
      <c r="BD28" s="173" t="s">
        <v>476</v>
      </c>
      <c r="BE28" s="13">
        <v>20.543848224283501</v>
      </c>
      <c r="BF28" s="173">
        <v>1.3567022385202201</v>
      </c>
      <c r="BG28" s="13" t="s">
        <v>476</v>
      </c>
      <c r="BH28" s="173" t="s">
        <v>476</v>
      </c>
      <c r="BI28" s="13" t="s">
        <v>476</v>
      </c>
      <c r="BJ28" s="173" t="s">
        <v>476</v>
      </c>
      <c r="BK28" s="13" t="s">
        <v>476</v>
      </c>
      <c r="BL28" s="173" t="s">
        <v>476</v>
      </c>
      <c r="BM28" s="13" t="s">
        <v>476</v>
      </c>
      <c r="BN28" s="173" t="s">
        <v>476</v>
      </c>
      <c r="BO28" s="13">
        <v>11.551408231480099</v>
      </c>
      <c r="BP28" s="173">
        <v>0.86574455358986202</v>
      </c>
      <c r="BQ28" s="13" t="s">
        <v>476</v>
      </c>
      <c r="BR28" s="173" t="s">
        <v>476</v>
      </c>
      <c r="BS28" s="13" t="s">
        <v>476</v>
      </c>
      <c r="BT28" s="182" t="s">
        <v>476</v>
      </c>
    </row>
    <row r="29" spans="1:72" ht="12.95" customHeight="1" x14ac:dyDescent="0.2">
      <c r="A29" s="2" t="s">
        <v>361</v>
      </c>
      <c r="B29" s="12">
        <v>2</v>
      </c>
      <c r="C29" s="13">
        <v>5.4665849904725796</v>
      </c>
      <c r="D29" s="173">
        <v>0.67566838009748698</v>
      </c>
      <c r="E29" s="13">
        <v>5.64858466970714</v>
      </c>
      <c r="F29" s="173">
        <v>0.70233476512529902</v>
      </c>
      <c r="G29" s="13">
        <v>9.51335529669511</v>
      </c>
      <c r="H29" s="173">
        <v>1.60381270452623</v>
      </c>
      <c r="I29" s="13">
        <v>4.0467703062225304</v>
      </c>
      <c r="J29" s="173">
        <v>1.7403284032225901</v>
      </c>
      <c r="K29" s="13">
        <v>3.86477062698797</v>
      </c>
      <c r="L29" s="173">
        <v>1.7508538812543299</v>
      </c>
      <c r="M29" s="13">
        <v>43.130622553177901</v>
      </c>
      <c r="N29" s="173">
        <v>1.43504749249125</v>
      </c>
      <c r="O29" s="13">
        <v>39.034990314320197</v>
      </c>
      <c r="P29" s="173">
        <v>1.2540840300476499</v>
      </c>
      <c r="Q29" s="13">
        <v>30.7418763675043</v>
      </c>
      <c r="R29" s="173">
        <v>2.3954395470072098</v>
      </c>
      <c r="S29" s="13">
        <v>-12.3887461856736</v>
      </c>
      <c r="T29" s="173">
        <v>2.7923989559286699</v>
      </c>
      <c r="U29" s="13">
        <v>-8.29311394681595</v>
      </c>
      <c r="V29" s="173">
        <v>2.7038597185850199</v>
      </c>
      <c r="W29" s="13">
        <v>14.4813558538516</v>
      </c>
      <c r="X29" s="173">
        <v>1.1590615069433201</v>
      </c>
      <c r="Y29" s="13">
        <v>14.382005819390301</v>
      </c>
      <c r="Z29" s="173">
        <v>1.1736921975471999</v>
      </c>
      <c r="AA29" s="13">
        <v>13.588594077823499</v>
      </c>
      <c r="AB29" s="173">
        <v>1.92824691508043</v>
      </c>
      <c r="AC29" s="13">
        <v>-0.89276177602816498</v>
      </c>
      <c r="AD29" s="173">
        <v>2.24979104416275</v>
      </c>
      <c r="AE29" s="13">
        <v>-0.79341174156688299</v>
      </c>
      <c r="AF29" s="173">
        <v>2.2573634045275801</v>
      </c>
      <c r="AG29" s="13">
        <v>57.935435015687098</v>
      </c>
      <c r="AH29" s="173">
        <v>1.2948337709398099</v>
      </c>
      <c r="AI29" s="13">
        <v>61.8568985957941</v>
      </c>
      <c r="AJ29" s="173">
        <v>1.4023193162118499</v>
      </c>
      <c r="AK29" s="13">
        <v>63.724832829620397</v>
      </c>
      <c r="AL29" s="173">
        <v>2.4138306345428</v>
      </c>
      <c r="AM29" s="13">
        <v>5.78939781393328</v>
      </c>
      <c r="AN29" s="173">
        <v>2.7391920025115999</v>
      </c>
      <c r="AO29" s="13">
        <v>1.86793423382635</v>
      </c>
      <c r="AP29" s="173">
        <v>2.7916084605256102</v>
      </c>
      <c r="AQ29" s="13">
        <v>40.717727696828703</v>
      </c>
      <c r="AR29" s="173">
        <v>1.4327284142643999</v>
      </c>
      <c r="AS29" s="13">
        <v>45.361061158738501</v>
      </c>
      <c r="AT29" s="173">
        <v>1.51564261979245</v>
      </c>
      <c r="AU29" s="13">
        <v>57.0594956842721</v>
      </c>
      <c r="AV29" s="173">
        <v>2.60824237416147</v>
      </c>
      <c r="AW29" s="13">
        <v>16.341767987443401</v>
      </c>
      <c r="AX29" s="173">
        <v>2.9758425683177498</v>
      </c>
      <c r="AY29" s="13">
        <v>11.6984345255335</v>
      </c>
      <c r="AZ29" s="173">
        <v>3.0166373387105598</v>
      </c>
      <c r="BA29" s="13">
        <v>40.7394867549284</v>
      </c>
      <c r="BB29" s="173">
        <v>1.389948915135</v>
      </c>
      <c r="BC29" s="13">
        <v>40.885543857731903</v>
      </c>
      <c r="BD29" s="173">
        <v>1.4522195235374999</v>
      </c>
      <c r="BE29" s="13">
        <v>32.965817986019204</v>
      </c>
      <c r="BF29" s="173">
        <v>2.5579961648363798</v>
      </c>
      <c r="BG29" s="13">
        <v>-7.7736687689091504</v>
      </c>
      <c r="BH29" s="173">
        <v>2.9112372569068601</v>
      </c>
      <c r="BI29" s="13">
        <v>-7.9197258717126902</v>
      </c>
      <c r="BJ29" s="173">
        <v>2.9414768270141298</v>
      </c>
      <c r="BK29" s="13">
        <v>40.722579873186397</v>
      </c>
      <c r="BL29" s="173">
        <v>1.71411864573826</v>
      </c>
      <c r="BM29" s="13">
        <v>44.041606632585797</v>
      </c>
      <c r="BN29" s="173">
        <v>1.7629857151416199</v>
      </c>
      <c r="BO29" s="13">
        <v>32.654903024433402</v>
      </c>
      <c r="BP29" s="173">
        <v>2.1930001351786199</v>
      </c>
      <c r="BQ29" s="13">
        <v>-8.0676768487530595</v>
      </c>
      <c r="BR29" s="173">
        <v>2.7834245677871299</v>
      </c>
      <c r="BS29" s="13">
        <v>-11.3867036081524</v>
      </c>
      <c r="BT29" s="182">
        <v>2.8137818367255898</v>
      </c>
    </row>
    <row r="30" spans="1:72" ht="12.95" customHeight="1" x14ac:dyDescent="0.2">
      <c r="A30" s="2" t="s">
        <v>362</v>
      </c>
      <c r="B30" s="12">
        <v>2</v>
      </c>
      <c r="C30" s="13">
        <v>8.2997074853767696</v>
      </c>
      <c r="D30" s="173">
        <v>0.58351182207118502</v>
      </c>
      <c r="E30" s="13">
        <v>9.0062861060277299</v>
      </c>
      <c r="F30" s="173">
        <v>0.71536813175965397</v>
      </c>
      <c r="G30" s="13">
        <v>7.5842872077154002</v>
      </c>
      <c r="H30" s="173">
        <v>0.97173172266978403</v>
      </c>
      <c r="I30" s="13">
        <v>-0.71542027766137695</v>
      </c>
      <c r="J30" s="173">
        <v>1.13346750608018</v>
      </c>
      <c r="K30" s="13">
        <v>-1.42199889831233</v>
      </c>
      <c r="L30" s="173">
        <v>1.2066540949170499</v>
      </c>
      <c r="M30" s="13">
        <v>28.804060223333199</v>
      </c>
      <c r="N30" s="173">
        <v>1.08814206229088</v>
      </c>
      <c r="O30" s="13">
        <v>22.822626990022101</v>
      </c>
      <c r="P30" s="173">
        <v>1.02500943603692</v>
      </c>
      <c r="Q30" s="13">
        <v>21.289543611655098</v>
      </c>
      <c r="R30" s="173">
        <v>1.2512211295365501</v>
      </c>
      <c r="S30" s="13">
        <v>-7.5145166116780802</v>
      </c>
      <c r="T30" s="173">
        <v>1.6581940365124299</v>
      </c>
      <c r="U30" s="13">
        <v>-1.53308337836697</v>
      </c>
      <c r="V30" s="173">
        <v>1.6174667412232799</v>
      </c>
      <c r="W30" s="13">
        <v>25.927009775643398</v>
      </c>
      <c r="X30" s="173">
        <v>1.28649897042369</v>
      </c>
      <c r="Y30" s="13">
        <v>25.567239221735399</v>
      </c>
      <c r="Z30" s="173">
        <v>1.3039966829765199</v>
      </c>
      <c r="AA30" s="13">
        <v>14.0026664147706</v>
      </c>
      <c r="AB30" s="173">
        <v>1.18684022251907</v>
      </c>
      <c r="AC30" s="13">
        <v>-11.9243433608728</v>
      </c>
      <c r="AD30" s="173">
        <v>1.7503340580273099</v>
      </c>
      <c r="AE30" s="13">
        <v>-11.564572806964801</v>
      </c>
      <c r="AF30" s="173">
        <v>1.76323482922805</v>
      </c>
      <c r="AG30" s="13">
        <v>50.383103431909603</v>
      </c>
      <c r="AH30" s="173">
        <v>1.2475617311493801</v>
      </c>
      <c r="AI30" s="13">
        <v>48.6067092746421</v>
      </c>
      <c r="AJ30" s="173">
        <v>1.3787302034661</v>
      </c>
      <c r="AK30" s="13">
        <v>45.030762556754901</v>
      </c>
      <c r="AL30" s="173">
        <v>2.0928486517437799</v>
      </c>
      <c r="AM30" s="13">
        <v>-5.3523408751546704</v>
      </c>
      <c r="AN30" s="173">
        <v>2.4364781452198998</v>
      </c>
      <c r="AO30" s="13">
        <v>-3.5759467178872102</v>
      </c>
      <c r="AP30" s="173">
        <v>2.5061748648199802</v>
      </c>
      <c r="AQ30" s="13">
        <v>49.484842771955599</v>
      </c>
      <c r="AR30" s="173">
        <v>1.03306425806701</v>
      </c>
      <c r="AS30" s="13">
        <v>52.324615217401103</v>
      </c>
      <c r="AT30" s="173">
        <v>1.1545830008967299</v>
      </c>
      <c r="AU30" s="13">
        <v>61.879480017350303</v>
      </c>
      <c r="AV30" s="173">
        <v>2.0432581076380001</v>
      </c>
      <c r="AW30" s="13">
        <v>12.3946372453947</v>
      </c>
      <c r="AX30" s="173">
        <v>2.2895688362056199</v>
      </c>
      <c r="AY30" s="13">
        <v>9.5548647999491507</v>
      </c>
      <c r="AZ30" s="173">
        <v>2.3469055371676402</v>
      </c>
      <c r="BA30" s="13">
        <v>27.2917544685797</v>
      </c>
      <c r="BB30" s="173">
        <v>0.92431905866294595</v>
      </c>
      <c r="BC30" s="13">
        <v>28.7150336361032</v>
      </c>
      <c r="BD30" s="173">
        <v>1.2558419745037599</v>
      </c>
      <c r="BE30" s="13">
        <v>22.207329602896898</v>
      </c>
      <c r="BF30" s="173">
        <v>1.7035681801250999</v>
      </c>
      <c r="BG30" s="13">
        <v>-5.0844248656828501</v>
      </c>
      <c r="BH30" s="173">
        <v>1.93817188777009</v>
      </c>
      <c r="BI30" s="13">
        <v>-6.5077040332063101</v>
      </c>
      <c r="BJ30" s="173">
        <v>2.1164318106804698</v>
      </c>
      <c r="BK30" s="13">
        <v>57.156109938568299</v>
      </c>
      <c r="BL30" s="173">
        <v>1.0866002323705899</v>
      </c>
      <c r="BM30" s="13">
        <v>58.306351212500402</v>
      </c>
      <c r="BN30" s="173">
        <v>1.20121999357424</v>
      </c>
      <c r="BO30" s="13">
        <v>49.9585051509072</v>
      </c>
      <c r="BP30" s="173">
        <v>2.3122519455719299</v>
      </c>
      <c r="BQ30" s="13">
        <v>-7.1976047876611702</v>
      </c>
      <c r="BR30" s="173">
        <v>2.5548403325431099</v>
      </c>
      <c r="BS30" s="13">
        <v>-8.34784606159322</v>
      </c>
      <c r="BT30" s="182">
        <v>2.6056551062570898</v>
      </c>
    </row>
    <row r="31" spans="1:72" ht="12.95" customHeight="1" x14ac:dyDescent="0.2">
      <c r="A31" s="2" t="s">
        <v>363</v>
      </c>
      <c r="B31" s="12">
        <v>2</v>
      </c>
      <c r="C31" s="13">
        <v>13.966496992065601</v>
      </c>
      <c r="D31" s="173">
        <v>0.62960422268308303</v>
      </c>
      <c r="E31" s="13">
        <v>15.4222622271835</v>
      </c>
      <c r="F31" s="173">
        <v>0.65708917572270198</v>
      </c>
      <c r="G31" s="13">
        <v>10.930798755262799</v>
      </c>
      <c r="H31" s="173">
        <v>0.84964022529318195</v>
      </c>
      <c r="I31" s="13">
        <v>-3.03569823680282</v>
      </c>
      <c r="J31" s="173">
        <v>1.0574923118664401</v>
      </c>
      <c r="K31" s="13">
        <v>-4.4914634719207296</v>
      </c>
      <c r="L31" s="173">
        <v>1.07408318918424</v>
      </c>
      <c r="M31" s="13">
        <v>52.996432217912499</v>
      </c>
      <c r="N31" s="173">
        <v>1.0751212340046099</v>
      </c>
      <c r="O31" s="13">
        <v>53.635703672750701</v>
      </c>
      <c r="P31" s="173">
        <v>1.0169032405134699</v>
      </c>
      <c r="Q31" s="13">
        <v>49.011061033173299</v>
      </c>
      <c r="R31" s="173">
        <v>1.579948871467</v>
      </c>
      <c r="S31" s="13">
        <v>-3.9853711847392401</v>
      </c>
      <c r="T31" s="173">
        <v>1.9110531400925199</v>
      </c>
      <c r="U31" s="13">
        <v>-4.6246426395774396</v>
      </c>
      <c r="V31" s="173">
        <v>1.87891741090891</v>
      </c>
      <c r="W31" s="13">
        <v>39.789259484267802</v>
      </c>
      <c r="X31" s="173">
        <v>1.1055964823012601</v>
      </c>
      <c r="Y31" s="13">
        <v>34.139825305884003</v>
      </c>
      <c r="Z31" s="173">
        <v>1.1630997487714101</v>
      </c>
      <c r="AA31" s="13">
        <v>23.792145588030099</v>
      </c>
      <c r="AB31" s="173">
        <v>1.6668206159474299</v>
      </c>
      <c r="AC31" s="13">
        <v>-15.9971138962377</v>
      </c>
      <c r="AD31" s="173">
        <v>2.00015863056516</v>
      </c>
      <c r="AE31" s="13">
        <v>-10.347679717854</v>
      </c>
      <c r="AF31" s="173">
        <v>2.0325087924384202</v>
      </c>
      <c r="AG31" s="13">
        <v>59.6196076690456</v>
      </c>
      <c r="AH31" s="173">
        <v>1.0961669375553</v>
      </c>
      <c r="AI31" s="13">
        <v>55.267283553130099</v>
      </c>
      <c r="AJ31" s="173">
        <v>0.98882204678977403</v>
      </c>
      <c r="AK31" s="13">
        <v>53.163096352081197</v>
      </c>
      <c r="AL31" s="173">
        <v>1.4220251289321599</v>
      </c>
      <c r="AM31" s="13">
        <v>-6.4565113169644697</v>
      </c>
      <c r="AN31" s="173">
        <v>1.79547693449509</v>
      </c>
      <c r="AO31" s="13">
        <v>-2.1041872010489602</v>
      </c>
      <c r="AP31" s="173">
        <v>1.7320290146334301</v>
      </c>
      <c r="AQ31" s="13">
        <v>39.198513697193</v>
      </c>
      <c r="AR31" s="173">
        <v>1.09544225093657</v>
      </c>
      <c r="AS31" s="13">
        <v>36.807964974057001</v>
      </c>
      <c r="AT31" s="173">
        <v>1.0325467766195999</v>
      </c>
      <c r="AU31" s="13">
        <v>61.355941096076002</v>
      </c>
      <c r="AV31" s="173">
        <v>1.5274876611830199</v>
      </c>
      <c r="AW31" s="13">
        <v>22.157427398883002</v>
      </c>
      <c r="AX31" s="173">
        <v>1.87968409053313</v>
      </c>
      <c r="AY31" s="13">
        <v>24.547976122019001</v>
      </c>
      <c r="AZ31" s="173">
        <v>1.8437384307362901</v>
      </c>
      <c r="BA31" s="13">
        <v>66.620796253475902</v>
      </c>
      <c r="BB31" s="173">
        <v>1.0138380889872201</v>
      </c>
      <c r="BC31" s="13">
        <v>41.028807613553496</v>
      </c>
      <c r="BD31" s="173">
        <v>1.0002627498546099</v>
      </c>
      <c r="BE31" s="13">
        <v>36.2497905695772</v>
      </c>
      <c r="BF31" s="173">
        <v>1.3408450926066799</v>
      </c>
      <c r="BG31" s="13">
        <v>-30.371005683898701</v>
      </c>
      <c r="BH31" s="173">
        <v>1.6809917409222099</v>
      </c>
      <c r="BI31" s="13">
        <v>-4.77901704397628</v>
      </c>
      <c r="BJ31" s="173">
        <v>1.6728392424599901</v>
      </c>
      <c r="BK31" s="13">
        <v>83.380375748100704</v>
      </c>
      <c r="BL31" s="173">
        <v>0.75532232764695295</v>
      </c>
      <c r="BM31" s="13">
        <v>70.193353668208701</v>
      </c>
      <c r="BN31" s="173">
        <v>0.861813407361393</v>
      </c>
      <c r="BO31" s="13">
        <v>62.528940709958</v>
      </c>
      <c r="BP31" s="173">
        <v>1.6069223659185701</v>
      </c>
      <c r="BQ31" s="13">
        <v>-20.8514350381427</v>
      </c>
      <c r="BR31" s="173">
        <v>1.77558759534171</v>
      </c>
      <c r="BS31" s="13">
        <v>-7.6644129582507103</v>
      </c>
      <c r="BT31" s="182">
        <v>1.82343682073089</v>
      </c>
    </row>
    <row r="32" spans="1:72" ht="12.95" customHeight="1" x14ac:dyDescent="0.2">
      <c r="A32" s="2" t="s">
        <v>364</v>
      </c>
      <c r="B32" s="12">
        <v>2</v>
      </c>
      <c r="C32" s="13">
        <v>26.6547444402667</v>
      </c>
      <c r="D32" s="173">
        <v>0.833702352055951</v>
      </c>
      <c r="E32" s="13">
        <v>30.721371007802301</v>
      </c>
      <c r="F32" s="173">
        <v>0.83879161842372296</v>
      </c>
      <c r="G32" s="13">
        <v>10.0239252201469</v>
      </c>
      <c r="H32" s="173">
        <v>0.88046084555809701</v>
      </c>
      <c r="I32" s="13">
        <v>-16.6308192201198</v>
      </c>
      <c r="J32" s="173">
        <v>1.2125472825356101</v>
      </c>
      <c r="K32" s="13">
        <v>-20.697445787655401</v>
      </c>
      <c r="L32" s="173">
        <v>1.2160520875763401</v>
      </c>
      <c r="M32" s="13">
        <v>62.123698000150398</v>
      </c>
      <c r="N32" s="173">
        <v>1.11573847611085</v>
      </c>
      <c r="O32" s="13">
        <v>60.660916817505999</v>
      </c>
      <c r="P32" s="173">
        <v>0.90341317698337198</v>
      </c>
      <c r="Q32" s="13">
        <v>37.338347478217401</v>
      </c>
      <c r="R32" s="173">
        <v>1.3415814216903801</v>
      </c>
      <c r="S32" s="13">
        <v>-24.785350521933001</v>
      </c>
      <c r="T32" s="173">
        <v>1.7449106160772101</v>
      </c>
      <c r="U32" s="13">
        <v>-23.322569339288702</v>
      </c>
      <c r="V32" s="173">
        <v>1.6174041175204099</v>
      </c>
      <c r="W32" s="13">
        <v>59.528886702510597</v>
      </c>
      <c r="X32" s="173">
        <v>0.96855559620084997</v>
      </c>
      <c r="Y32" s="13">
        <v>57.263323881444599</v>
      </c>
      <c r="Z32" s="173">
        <v>0.84656275678756199</v>
      </c>
      <c r="AA32" s="13">
        <v>32.791974248699198</v>
      </c>
      <c r="AB32" s="173">
        <v>1.3969273283186701</v>
      </c>
      <c r="AC32" s="13">
        <v>-26.736912453811399</v>
      </c>
      <c r="AD32" s="173">
        <v>1.69985467129856</v>
      </c>
      <c r="AE32" s="13">
        <v>-24.471349632745401</v>
      </c>
      <c r="AF32" s="173">
        <v>1.63342415244274</v>
      </c>
      <c r="AG32" s="13">
        <v>86.408073589143797</v>
      </c>
      <c r="AH32" s="173">
        <v>0.64320863049781396</v>
      </c>
      <c r="AI32" s="13">
        <v>86.954707451338905</v>
      </c>
      <c r="AJ32" s="173">
        <v>0.591100926071502</v>
      </c>
      <c r="AK32" s="13">
        <v>75.446093264259602</v>
      </c>
      <c r="AL32" s="173">
        <v>1.3652588496862701</v>
      </c>
      <c r="AM32" s="13">
        <v>-10.9619803248842</v>
      </c>
      <c r="AN32" s="173">
        <v>1.50918821523147</v>
      </c>
      <c r="AO32" s="13">
        <v>-11.508614187079299</v>
      </c>
      <c r="AP32" s="173">
        <v>1.48772713608687</v>
      </c>
      <c r="AQ32" s="13">
        <v>52.4386022496302</v>
      </c>
      <c r="AR32" s="173">
        <v>0.87165001102768302</v>
      </c>
      <c r="AS32" s="13">
        <v>67.073583594217595</v>
      </c>
      <c r="AT32" s="173">
        <v>0.89496110754583202</v>
      </c>
      <c r="AU32" s="13">
        <v>85.583652159852605</v>
      </c>
      <c r="AV32" s="173">
        <v>0.98366232062297498</v>
      </c>
      <c r="AW32" s="13">
        <v>33.145049910222397</v>
      </c>
      <c r="AX32" s="173">
        <v>1.3142927005572</v>
      </c>
      <c r="AY32" s="13">
        <v>18.510068565634999</v>
      </c>
      <c r="AZ32" s="173">
        <v>1.3298672659453801</v>
      </c>
      <c r="BA32" s="13">
        <v>37.320271145374498</v>
      </c>
      <c r="BB32" s="173">
        <v>0.94929718259121598</v>
      </c>
      <c r="BC32" s="13">
        <v>38.147868307182598</v>
      </c>
      <c r="BD32" s="173">
        <v>0.92959556450386005</v>
      </c>
      <c r="BE32" s="13">
        <v>14.171127707580199</v>
      </c>
      <c r="BF32" s="173">
        <v>0.98338955417954099</v>
      </c>
      <c r="BG32" s="13">
        <v>-23.149143437794301</v>
      </c>
      <c r="BH32" s="173">
        <v>1.3668285028287399</v>
      </c>
      <c r="BI32" s="13">
        <v>-23.976740599602401</v>
      </c>
      <c r="BJ32" s="173">
        <v>1.3532194680888601</v>
      </c>
      <c r="BK32" s="13">
        <v>37.996254902049301</v>
      </c>
      <c r="BL32" s="173">
        <v>0.88350635397322297</v>
      </c>
      <c r="BM32" s="13">
        <v>46.321458815643503</v>
      </c>
      <c r="BN32" s="173">
        <v>0.98607608602729102</v>
      </c>
      <c r="BO32" s="13">
        <v>39.263470860718598</v>
      </c>
      <c r="BP32" s="173">
        <v>1.3821917469759299</v>
      </c>
      <c r="BQ32" s="13">
        <v>1.2672159586692799</v>
      </c>
      <c r="BR32" s="173">
        <v>1.64043820454152</v>
      </c>
      <c r="BS32" s="13">
        <v>-7.0579879549248803</v>
      </c>
      <c r="BT32" s="182">
        <v>1.6978810537971301</v>
      </c>
    </row>
    <row r="33" spans="1:72" ht="12.95" customHeight="1" x14ac:dyDescent="0.2">
      <c r="A33" s="2" t="s">
        <v>365</v>
      </c>
      <c r="B33" s="12">
        <v>2</v>
      </c>
      <c r="C33" s="13" t="s">
        <v>476</v>
      </c>
      <c r="D33" s="173" t="s">
        <v>476</v>
      </c>
      <c r="E33" s="13">
        <v>18.2240346719455</v>
      </c>
      <c r="F33" s="173">
        <v>0.86212297111400304</v>
      </c>
      <c r="G33" s="13">
        <v>8.8938749279841502</v>
      </c>
      <c r="H33" s="173">
        <v>0.56549219838068499</v>
      </c>
      <c r="I33" s="13" t="s">
        <v>476</v>
      </c>
      <c r="J33" s="173" t="s">
        <v>476</v>
      </c>
      <c r="K33" s="13">
        <v>-9.3301597439613904</v>
      </c>
      <c r="L33" s="173">
        <v>1.0310370719580599</v>
      </c>
      <c r="M33" s="13" t="s">
        <v>476</v>
      </c>
      <c r="N33" s="173" t="s">
        <v>476</v>
      </c>
      <c r="O33" s="13">
        <v>33.673611243928903</v>
      </c>
      <c r="P33" s="173">
        <v>1.1977079021700801</v>
      </c>
      <c r="Q33" s="13">
        <v>39.851115588227401</v>
      </c>
      <c r="R33" s="173">
        <v>1.4676255584998401</v>
      </c>
      <c r="S33" s="13" t="s">
        <v>476</v>
      </c>
      <c r="T33" s="173" t="s">
        <v>476</v>
      </c>
      <c r="U33" s="13">
        <v>6.1775043442984501</v>
      </c>
      <c r="V33" s="173">
        <v>1.8943149154463701</v>
      </c>
      <c r="W33" s="13" t="s">
        <v>476</v>
      </c>
      <c r="X33" s="173" t="s">
        <v>476</v>
      </c>
      <c r="Y33" s="13">
        <v>33.044902212181398</v>
      </c>
      <c r="Z33" s="173">
        <v>1.3576209393229</v>
      </c>
      <c r="AA33" s="13">
        <v>20.034159345280301</v>
      </c>
      <c r="AB33" s="173">
        <v>1.3705753602920401</v>
      </c>
      <c r="AC33" s="13" t="s">
        <v>476</v>
      </c>
      <c r="AD33" s="173" t="s">
        <v>476</v>
      </c>
      <c r="AE33" s="13">
        <v>-13.010742866901101</v>
      </c>
      <c r="AF33" s="173">
        <v>1.9291478515467999</v>
      </c>
      <c r="AG33" s="13" t="s">
        <v>476</v>
      </c>
      <c r="AH33" s="173" t="s">
        <v>476</v>
      </c>
      <c r="AI33" s="13">
        <v>32.8928501948755</v>
      </c>
      <c r="AJ33" s="173">
        <v>1.1375816510602099</v>
      </c>
      <c r="AK33" s="13">
        <v>26.243163450342699</v>
      </c>
      <c r="AL33" s="173">
        <v>1.63531877465052</v>
      </c>
      <c r="AM33" s="13" t="s">
        <v>476</v>
      </c>
      <c r="AN33" s="173" t="s">
        <v>476</v>
      </c>
      <c r="AO33" s="13">
        <v>-6.6496867445327403</v>
      </c>
      <c r="AP33" s="173">
        <v>1.9920741722017601</v>
      </c>
      <c r="AQ33" s="13" t="s">
        <v>476</v>
      </c>
      <c r="AR33" s="173" t="s">
        <v>476</v>
      </c>
      <c r="AS33" s="13">
        <v>38.5111556305202</v>
      </c>
      <c r="AT33" s="173">
        <v>1.1521982198529599</v>
      </c>
      <c r="AU33" s="13">
        <v>33.7379844517463</v>
      </c>
      <c r="AV33" s="173">
        <v>1.6463730721547001</v>
      </c>
      <c r="AW33" s="13" t="s">
        <v>476</v>
      </c>
      <c r="AX33" s="173" t="s">
        <v>476</v>
      </c>
      <c r="AY33" s="13">
        <v>-4.7731711787738602</v>
      </c>
      <c r="AZ33" s="173">
        <v>2.0095036776648101</v>
      </c>
      <c r="BA33" s="13" t="s">
        <v>476</v>
      </c>
      <c r="BB33" s="173" t="s">
        <v>476</v>
      </c>
      <c r="BC33" s="13">
        <v>18.511609786657299</v>
      </c>
      <c r="BD33" s="173">
        <v>0.77824564272219698</v>
      </c>
      <c r="BE33" s="13">
        <v>13.9371486084412</v>
      </c>
      <c r="BF33" s="173">
        <v>0.88645072705221395</v>
      </c>
      <c r="BG33" s="13" t="s">
        <v>476</v>
      </c>
      <c r="BH33" s="173" t="s">
        <v>476</v>
      </c>
      <c r="BI33" s="13">
        <v>-4.5744611782161204</v>
      </c>
      <c r="BJ33" s="173">
        <v>1.1796021244078401</v>
      </c>
      <c r="BK33" s="13" t="s">
        <v>476</v>
      </c>
      <c r="BL33" s="173" t="s">
        <v>476</v>
      </c>
      <c r="BM33" s="13">
        <v>14.5888842174428</v>
      </c>
      <c r="BN33" s="173">
        <v>0.78859191413683205</v>
      </c>
      <c r="BO33" s="13">
        <v>9.3052852709091205</v>
      </c>
      <c r="BP33" s="173">
        <v>0.84128077350420805</v>
      </c>
      <c r="BQ33" s="13" t="s">
        <v>476</v>
      </c>
      <c r="BR33" s="173" t="s">
        <v>476</v>
      </c>
      <c r="BS33" s="13">
        <v>-5.2835989465337301</v>
      </c>
      <c r="BT33" s="182">
        <v>1.15309607011291</v>
      </c>
    </row>
    <row r="34" spans="1:72" ht="12.95" customHeight="1" x14ac:dyDescent="0.2">
      <c r="A34" s="2" t="s">
        <v>366</v>
      </c>
      <c r="B34" s="12">
        <v>2</v>
      </c>
      <c r="C34" s="13">
        <v>29.599947511901298</v>
      </c>
      <c r="D34" s="173">
        <v>0.99164475963323495</v>
      </c>
      <c r="E34" s="13">
        <v>40.377347127865299</v>
      </c>
      <c r="F34" s="173">
        <v>1.14520371151999</v>
      </c>
      <c r="G34" s="13">
        <v>41.405244732807198</v>
      </c>
      <c r="H34" s="173">
        <v>1.5170581787614501</v>
      </c>
      <c r="I34" s="13">
        <v>11.805297220905899</v>
      </c>
      <c r="J34" s="173">
        <v>1.81240857619221</v>
      </c>
      <c r="K34" s="13">
        <v>1.0278976049419899</v>
      </c>
      <c r="L34" s="173">
        <v>1.9007780140316699</v>
      </c>
      <c r="M34" s="13">
        <v>47.9496673877834</v>
      </c>
      <c r="N34" s="173">
        <v>0.94260196674838703</v>
      </c>
      <c r="O34" s="13">
        <v>57.2676129530129</v>
      </c>
      <c r="P34" s="173">
        <v>1.0436284113785199</v>
      </c>
      <c r="Q34" s="13">
        <v>53.524671903907802</v>
      </c>
      <c r="R34" s="173">
        <v>1.7078534537679699</v>
      </c>
      <c r="S34" s="13">
        <v>5.5750045161244701</v>
      </c>
      <c r="T34" s="173">
        <v>1.9507080476752801</v>
      </c>
      <c r="U34" s="13">
        <v>-3.7429410491051001</v>
      </c>
      <c r="V34" s="173">
        <v>2.0014803722704002</v>
      </c>
      <c r="W34" s="13">
        <v>70.155582891942103</v>
      </c>
      <c r="X34" s="173">
        <v>1.04646704659654</v>
      </c>
      <c r="Y34" s="13">
        <v>71.290809139487394</v>
      </c>
      <c r="Z34" s="173">
        <v>1.11470562640635</v>
      </c>
      <c r="AA34" s="13">
        <v>59.104000486246299</v>
      </c>
      <c r="AB34" s="173">
        <v>1.64548447328309</v>
      </c>
      <c r="AC34" s="13">
        <v>-11.0515824056958</v>
      </c>
      <c r="AD34" s="173">
        <v>1.95005446883624</v>
      </c>
      <c r="AE34" s="13">
        <v>-12.1868086532411</v>
      </c>
      <c r="AF34" s="173">
        <v>1.9875079334074801</v>
      </c>
      <c r="AG34" s="13">
        <v>83.084647608493398</v>
      </c>
      <c r="AH34" s="173">
        <v>0.832356321352685</v>
      </c>
      <c r="AI34" s="13">
        <v>88.081564639848494</v>
      </c>
      <c r="AJ34" s="173">
        <v>0.67181298235507303</v>
      </c>
      <c r="AK34" s="13">
        <v>87.004308196092595</v>
      </c>
      <c r="AL34" s="173">
        <v>0.86821257568233101</v>
      </c>
      <c r="AM34" s="13">
        <v>3.9196605875991399</v>
      </c>
      <c r="AN34" s="173">
        <v>1.20275106413119</v>
      </c>
      <c r="AO34" s="13">
        <v>-1.07725644375589</v>
      </c>
      <c r="AP34" s="173">
        <v>1.0977822005451601</v>
      </c>
      <c r="AQ34" s="13">
        <v>47.378429920673703</v>
      </c>
      <c r="AR34" s="173">
        <v>1.0325353865057001</v>
      </c>
      <c r="AS34" s="13">
        <v>64.491705387843595</v>
      </c>
      <c r="AT34" s="173">
        <v>1.0649644984172399</v>
      </c>
      <c r="AU34" s="13">
        <v>92.630250882786399</v>
      </c>
      <c r="AV34" s="173">
        <v>0.85624071709199501</v>
      </c>
      <c r="AW34" s="13">
        <v>45.251820962112703</v>
      </c>
      <c r="AX34" s="173">
        <v>1.3413714958924301</v>
      </c>
      <c r="AY34" s="13">
        <v>28.1385454949429</v>
      </c>
      <c r="AZ34" s="173">
        <v>1.36649096173202</v>
      </c>
      <c r="BA34" s="13">
        <v>43.419100169211902</v>
      </c>
      <c r="BB34" s="173">
        <v>1.07084851986356</v>
      </c>
      <c r="BC34" s="13">
        <v>39.542740079890201</v>
      </c>
      <c r="BD34" s="173">
        <v>0.96625696940655603</v>
      </c>
      <c r="BE34" s="13">
        <v>28.349285248282602</v>
      </c>
      <c r="BF34" s="173">
        <v>1.60532334334094</v>
      </c>
      <c r="BG34" s="13">
        <v>-15.0698149209292</v>
      </c>
      <c r="BH34" s="173">
        <v>1.92970971629655</v>
      </c>
      <c r="BI34" s="13">
        <v>-11.1934548316076</v>
      </c>
      <c r="BJ34" s="173">
        <v>1.8736903606524999</v>
      </c>
      <c r="BK34" s="13">
        <v>57.010840876865402</v>
      </c>
      <c r="BL34" s="173">
        <v>1.06683331721051</v>
      </c>
      <c r="BM34" s="13">
        <v>65.874395920874903</v>
      </c>
      <c r="BN34" s="173">
        <v>0.89995278480714402</v>
      </c>
      <c r="BO34" s="13">
        <v>63.954627237751502</v>
      </c>
      <c r="BP34" s="173">
        <v>1.73170098794588</v>
      </c>
      <c r="BQ34" s="13">
        <v>6.94378636088602</v>
      </c>
      <c r="BR34" s="173">
        <v>2.0339423881622398</v>
      </c>
      <c r="BS34" s="13">
        <v>-1.9197686831234599</v>
      </c>
      <c r="BT34" s="182">
        <v>1.95158994835874</v>
      </c>
    </row>
    <row r="35" spans="1:72" ht="12.95" customHeight="1" x14ac:dyDescent="0.2">
      <c r="A35" s="2" t="s">
        <v>368</v>
      </c>
      <c r="B35" s="12">
        <v>2</v>
      </c>
      <c r="C35" s="13">
        <v>4.7479259311528104</v>
      </c>
      <c r="D35" s="173">
        <v>0.48048573357840402</v>
      </c>
      <c r="E35" s="13">
        <v>6.5557502942490196</v>
      </c>
      <c r="F35" s="173">
        <v>0.94949231597654404</v>
      </c>
      <c r="G35" s="13">
        <v>8.5099177123424798</v>
      </c>
      <c r="H35" s="173">
        <v>1.0212578914122401</v>
      </c>
      <c r="I35" s="13">
        <v>3.7619917811896801</v>
      </c>
      <c r="J35" s="173">
        <v>1.12864264536839</v>
      </c>
      <c r="K35" s="13">
        <v>1.9541674180934601</v>
      </c>
      <c r="L35" s="173">
        <v>1.3944544950877</v>
      </c>
      <c r="M35" s="13">
        <v>30.004606340125999</v>
      </c>
      <c r="N35" s="173">
        <v>1.4824356813789701</v>
      </c>
      <c r="O35" s="13">
        <v>37.522991105773897</v>
      </c>
      <c r="P35" s="173">
        <v>1.3437839977110999</v>
      </c>
      <c r="Q35" s="13">
        <v>40.133487297334803</v>
      </c>
      <c r="R35" s="173">
        <v>1.86218557306179</v>
      </c>
      <c r="S35" s="13">
        <v>10.1288809572088</v>
      </c>
      <c r="T35" s="173">
        <v>2.38019970967669</v>
      </c>
      <c r="U35" s="13">
        <v>2.6104961915609</v>
      </c>
      <c r="V35" s="173">
        <v>2.2964081825807701</v>
      </c>
      <c r="W35" s="13">
        <v>11.234163529987599</v>
      </c>
      <c r="X35" s="173">
        <v>0.94028117102123099</v>
      </c>
      <c r="Y35" s="13">
        <v>11.698086567423999</v>
      </c>
      <c r="Z35" s="173">
        <v>0.74462918676961698</v>
      </c>
      <c r="AA35" s="13">
        <v>10.1846351696159</v>
      </c>
      <c r="AB35" s="173">
        <v>0.95038433778960796</v>
      </c>
      <c r="AC35" s="13">
        <v>-1.0495283603717001</v>
      </c>
      <c r="AD35" s="173">
        <v>1.3369214898762201</v>
      </c>
      <c r="AE35" s="13">
        <v>-1.5134513978080899</v>
      </c>
      <c r="AF35" s="173">
        <v>1.20735372418566</v>
      </c>
      <c r="AG35" s="13">
        <v>28.813115738773998</v>
      </c>
      <c r="AH35" s="173">
        <v>1.1900616511697799</v>
      </c>
      <c r="AI35" s="13">
        <v>32.256005884082903</v>
      </c>
      <c r="AJ35" s="173">
        <v>1.2415784688717699</v>
      </c>
      <c r="AK35" s="13">
        <v>43.843382588609799</v>
      </c>
      <c r="AL35" s="173">
        <v>1.50766229892935</v>
      </c>
      <c r="AM35" s="13">
        <v>15.030266849835799</v>
      </c>
      <c r="AN35" s="173">
        <v>1.9207530661690699</v>
      </c>
      <c r="AO35" s="13">
        <v>11.587376704526999</v>
      </c>
      <c r="AP35" s="173">
        <v>1.9530905514028001</v>
      </c>
      <c r="AQ35" s="13">
        <v>21.554884354605601</v>
      </c>
      <c r="AR35" s="173">
        <v>1.14247875760905</v>
      </c>
      <c r="AS35" s="13">
        <v>22.742612326318799</v>
      </c>
      <c r="AT35" s="173">
        <v>1.13046543536179</v>
      </c>
      <c r="AU35" s="13">
        <v>47.284824395881401</v>
      </c>
      <c r="AV35" s="173">
        <v>1.45393171316971</v>
      </c>
      <c r="AW35" s="13">
        <v>25.7299400412758</v>
      </c>
      <c r="AX35" s="173">
        <v>1.84910117033886</v>
      </c>
      <c r="AY35" s="13">
        <v>24.542212069562598</v>
      </c>
      <c r="AZ35" s="173">
        <v>1.84170288784818</v>
      </c>
      <c r="BA35" s="13">
        <v>23.2484779946282</v>
      </c>
      <c r="BB35" s="173">
        <v>1.14811456230717</v>
      </c>
      <c r="BC35" s="13">
        <v>21.369202349725999</v>
      </c>
      <c r="BD35" s="173">
        <v>1.1259146661319599</v>
      </c>
      <c r="BE35" s="13">
        <v>23.022026601721802</v>
      </c>
      <c r="BF35" s="173">
        <v>1.51921950698226</v>
      </c>
      <c r="BG35" s="13">
        <v>-0.22645139290644101</v>
      </c>
      <c r="BH35" s="173">
        <v>1.90425706210511</v>
      </c>
      <c r="BI35" s="13">
        <v>1.6528242519957199</v>
      </c>
      <c r="BJ35" s="173">
        <v>1.8909552469073601</v>
      </c>
      <c r="BK35" s="13">
        <v>21.991361754796301</v>
      </c>
      <c r="BL35" s="173">
        <v>1.1393970738005701</v>
      </c>
      <c r="BM35" s="13">
        <v>20.499526686133599</v>
      </c>
      <c r="BN35" s="173">
        <v>1.30270108747363</v>
      </c>
      <c r="BO35" s="13">
        <v>25.885170499533</v>
      </c>
      <c r="BP35" s="173">
        <v>1.5810305609387401</v>
      </c>
      <c r="BQ35" s="13">
        <v>3.8938087447366598</v>
      </c>
      <c r="BR35" s="173">
        <v>1.94881587801608</v>
      </c>
      <c r="BS35" s="13">
        <v>5.38564381339941</v>
      </c>
      <c r="BT35" s="182">
        <v>2.0485818894853201</v>
      </c>
    </row>
    <row r="36" spans="1:72" ht="12.95" customHeight="1" x14ac:dyDescent="0.2">
      <c r="A36" s="2" t="s">
        <v>369</v>
      </c>
      <c r="B36" s="12">
        <v>2</v>
      </c>
      <c r="C36" s="13" t="s">
        <v>476</v>
      </c>
      <c r="D36" s="173" t="s">
        <v>476</v>
      </c>
      <c r="E36" s="13">
        <v>2.8938328427035702</v>
      </c>
      <c r="F36" s="173">
        <v>0.300644894351764</v>
      </c>
      <c r="G36" s="13">
        <v>5.0205688199948399</v>
      </c>
      <c r="H36" s="173">
        <v>0.63800617895086498</v>
      </c>
      <c r="I36" s="13" t="s">
        <v>476</v>
      </c>
      <c r="J36" s="173" t="s">
        <v>476</v>
      </c>
      <c r="K36" s="13">
        <v>2.1267359772912702</v>
      </c>
      <c r="L36" s="173">
        <v>0.705293723833742</v>
      </c>
      <c r="M36" s="13" t="s">
        <v>476</v>
      </c>
      <c r="N36" s="173" t="s">
        <v>476</v>
      </c>
      <c r="O36" s="13">
        <v>53.7734739601323</v>
      </c>
      <c r="P36" s="173">
        <v>1.14263896776573</v>
      </c>
      <c r="Q36" s="13">
        <v>35.625970657109299</v>
      </c>
      <c r="R36" s="173">
        <v>1.4267076073681999</v>
      </c>
      <c r="S36" s="13" t="s">
        <v>476</v>
      </c>
      <c r="T36" s="173" t="s">
        <v>476</v>
      </c>
      <c r="U36" s="13">
        <v>-18.1475033030231</v>
      </c>
      <c r="V36" s="173">
        <v>1.8278726453391201</v>
      </c>
      <c r="W36" s="13" t="s">
        <v>476</v>
      </c>
      <c r="X36" s="173" t="s">
        <v>476</v>
      </c>
      <c r="Y36" s="13">
        <v>23.243932575841502</v>
      </c>
      <c r="Z36" s="173">
        <v>0.98902698080460205</v>
      </c>
      <c r="AA36" s="13">
        <v>13.2413346569137</v>
      </c>
      <c r="AB36" s="173">
        <v>1.0460357647176699</v>
      </c>
      <c r="AC36" s="13" t="s">
        <v>476</v>
      </c>
      <c r="AD36" s="173" t="s">
        <v>476</v>
      </c>
      <c r="AE36" s="13">
        <v>-10.002597918927901</v>
      </c>
      <c r="AF36" s="173">
        <v>1.4395711826193101</v>
      </c>
      <c r="AG36" s="13" t="s">
        <v>476</v>
      </c>
      <c r="AH36" s="173" t="s">
        <v>476</v>
      </c>
      <c r="AI36" s="13">
        <v>46.8588187663672</v>
      </c>
      <c r="AJ36" s="173">
        <v>1.09959300981472</v>
      </c>
      <c r="AK36" s="13">
        <v>42.062911209014601</v>
      </c>
      <c r="AL36" s="173">
        <v>1.7321548983444801</v>
      </c>
      <c r="AM36" s="13" t="s">
        <v>476</v>
      </c>
      <c r="AN36" s="173" t="s">
        <v>476</v>
      </c>
      <c r="AO36" s="13">
        <v>-4.7959075573525896</v>
      </c>
      <c r="AP36" s="173">
        <v>2.0516981695883398</v>
      </c>
      <c r="AQ36" s="13" t="s">
        <v>476</v>
      </c>
      <c r="AR36" s="173" t="s">
        <v>476</v>
      </c>
      <c r="AS36" s="13">
        <v>16.169242093085501</v>
      </c>
      <c r="AT36" s="173">
        <v>0.64186738523531806</v>
      </c>
      <c r="AU36" s="13">
        <v>45.478232465371498</v>
      </c>
      <c r="AV36" s="173">
        <v>1.64874317888084</v>
      </c>
      <c r="AW36" s="13" t="s">
        <v>476</v>
      </c>
      <c r="AX36" s="173" t="s">
        <v>476</v>
      </c>
      <c r="AY36" s="13">
        <v>29.308990372286001</v>
      </c>
      <c r="AZ36" s="173">
        <v>1.76927889552069</v>
      </c>
      <c r="BA36" s="13" t="s">
        <v>476</v>
      </c>
      <c r="BB36" s="173" t="s">
        <v>476</v>
      </c>
      <c r="BC36" s="13">
        <v>43.026103904790702</v>
      </c>
      <c r="BD36" s="173">
        <v>1.19767744382167</v>
      </c>
      <c r="BE36" s="13">
        <v>36.5518977900309</v>
      </c>
      <c r="BF36" s="173">
        <v>1.8294940607707399</v>
      </c>
      <c r="BG36" s="13" t="s">
        <v>476</v>
      </c>
      <c r="BH36" s="173" t="s">
        <v>476</v>
      </c>
      <c r="BI36" s="13">
        <v>-6.47420611475982</v>
      </c>
      <c r="BJ36" s="173">
        <v>2.18665950203378</v>
      </c>
      <c r="BK36" s="13" t="s">
        <v>476</v>
      </c>
      <c r="BL36" s="173" t="s">
        <v>476</v>
      </c>
      <c r="BM36" s="13">
        <v>30.705321216061002</v>
      </c>
      <c r="BN36" s="173">
        <v>1.1320923223842401</v>
      </c>
      <c r="BO36" s="13">
        <v>28.028165218919501</v>
      </c>
      <c r="BP36" s="173">
        <v>1.2675170223037899</v>
      </c>
      <c r="BQ36" s="13" t="s">
        <v>476</v>
      </c>
      <c r="BR36" s="173" t="s">
        <v>476</v>
      </c>
      <c r="BS36" s="13">
        <v>-2.6771559971414698</v>
      </c>
      <c r="BT36" s="182">
        <v>1.6994800464351401</v>
      </c>
    </row>
    <row r="37" spans="1:72" ht="12.95" customHeight="1" x14ac:dyDescent="0.2">
      <c r="A37" s="2" t="s">
        <v>370</v>
      </c>
      <c r="B37" s="12">
        <v>2</v>
      </c>
      <c r="C37" s="13" t="s">
        <v>476</v>
      </c>
      <c r="D37" s="173" t="s">
        <v>476</v>
      </c>
      <c r="E37" s="13">
        <v>9.6310665589008995</v>
      </c>
      <c r="F37" s="173">
        <v>0.800872340803925</v>
      </c>
      <c r="G37" s="13">
        <v>10.3177229790385</v>
      </c>
      <c r="H37" s="173">
        <v>1.0846493508088899</v>
      </c>
      <c r="I37" s="13" t="s">
        <v>476</v>
      </c>
      <c r="J37" s="173" t="s">
        <v>476</v>
      </c>
      <c r="K37" s="13">
        <v>0.686656420137576</v>
      </c>
      <c r="L37" s="173">
        <v>1.3482806534527301</v>
      </c>
      <c r="M37" s="13" t="s">
        <v>476</v>
      </c>
      <c r="N37" s="173" t="s">
        <v>476</v>
      </c>
      <c r="O37" s="13">
        <v>29.399669885070701</v>
      </c>
      <c r="P37" s="173">
        <v>1.1814157723646199</v>
      </c>
      <c r="Q37" s="13">
        <v>37.021060234575501</v>
      </c>
      <c r="R37" s="173">
        <v>1.9612791948727399</v>
      </c>
      <c r="S37" s="13" t="s">
        <v>476</v>
      </c>
      <c r="T37" s="173" t="s">
        <v>476</v>
      </c>
      <c r="U37" s="13">
        <v>7.6213903495047699</v>
      </c>
      <c r="V37" s="173">
        <v>2.2896199045764298</v>
      </c>
      <c r="W37" s="13" t="s">
        <v>476</v>
      </c>
      <c r="X37" s="173" t="s">
        <v>476</v>
      </c>
      <c r="Y37" s="13">
        <v>29.7818293938717</v>
      </c>
      <c r="Z37" s="173">
        <v>1.3406587772899601</v>
      </c>
      <c r="AA37" s="13">
        <v>36.757682369196303</v>
      </c>
      <c r="AB37" s="173">
        <v>1.75268824527124</v>
      </c>
      <c r="AC37" s="13" t="s">
        <v>476</v>
      </c>
      <c r="AD37" s="173" t="s">
        <v>476</v>
      </c>
      <c r="AE37" s="13">
        <v>6.9758529753246403</v>
      </c>
      <c r="AF37" s="173">
        <v>2.2066449742168701</v>
      </c>
      <c r="AG37" s="13" t="s">
        <v>476</v>
      </c>
      <c r="AH37" s="173" t="s">
        <v>476</v>
      </c>
      <c r="AI37" s="13">
        <v>52.027588390962201</v>
      </c>
      <c r="AJ37" s="173">
        <v>1.5679575356161</v>
      </c>
      <c r="AK37" s="13">
        <v>65.894559303976493</v>
      </c>
      <c r="AL37" s="173">
        <v>1.88193507182904</v>
      </c>
      <c r="AM37" s="13" t="s">
        <v>476</v>
      </c>
      <c r="AN37" s="173" t="s">
        <v>476</v>
      </c>
      <c r="AO37" s="13">
        <v>13.866970913014301</v>
      </c>
      <c r="AP37" s="173">
        <v>2.4495245351038002</v>
      </c>
      <c r="AQ37" s="13" t="s">
        <v>476</v>
      </c>
      <c r="AR37" s="173" t="s">
        <v>476</v>
      </c>
      <c r="AS37" s="13">
        <v>56.723185715969699</v>
      </c>
      <c r="AT37" s="173">
        <v>1.48403285697708</v>
      </c>
      <c r="AU37" s="13">
        <v>77.044191864757593</v>
      </c>
      <c r="AV37" s="173">
        <v>1.54596643749438</v>
      </c>
      <c r="AW37" s="13" t="s">
        <v>476</v>
      </c>
      <c r="AX37" s="173" t="s">
        <v>476</v>
      </c>
      <c r="AY37" s="13">
        <v>20.321006148788001</v>
      </c>
      <c r="AZ37" s="173">
        <v>2.1429805753778099</v>
      </c>
      <c r="BA37" s="13" t="s">
        <v>476</v>
      </c>
      <c r="BB37" s="173" t="s">
        <v>476</v>
      </c>
      <c r="BC37" s="13">
        <v>32.682591677790498</v>
      </c>
      <c r="BD37" s="173">
        <v>1.3111729516545201</v>
      </c>
      <c r="BE37" s="13">
        <v>28.0882763499745</v>
      </c>
      <c r="BF37" s="173">
        <v>1.63222625895481</v>
      </c>
      <c r="BG37" s="13" t="s">
        <v>476</v>
      </c>
      <c r="BH37" s="173" t="s">
        <v>476</v>
      </c>
      <c r="BI37" s="13">
        <v>-4.5943153278159699</v>
      </c>
      <c r="BJ37" s="173">
        <v>2.0936420586079301</v>
      </c>
      <c r="BK37" s="13" t="s">
        <v>476</v>
      </c>
      <c r="BL37" s="173" t="s">
        <v>476</v>
      </c>
      <c r="BM37" s="13">
        <v>60.7357978761044</v>
      </c>
      <c r="BN37" s="173">
        <v>1.4508406120047801</v>
      </c>
      <c r="BO37" s="13">
        <v>57.328513927518102</v>
      </c>
      <c r="BP37" s="173">
        <v>1.7012810310470701</v>
      </c>
      <c r="BQ37" s="13" t="s">
        <v>476</v>
      </c>
      <c r="BR37" s="173" t="s">
        <v>476</v>
      </c>
      <c r="BS37" s="13">
        <v>-3.4072839485862798</v>
      </c>
      <c r="BT37" s="182">
        <v>2.2359104695946601</v>
      </c>
    </row>
    <row r="38" spans="1:72" ht="12.95" customHeight="1" x14ac:dyDescent="0.2">
      <c r="A38" s="2" t="s">
        <v>374</v>
      </c>
      <c r="B38" s="12">
        <v>2</v>
      </c>
      <c r="C38" s="13">
        <v>4.02620886587356</v>
      </c>
      <c r="D38" s="173">
        <v>0.383545750211433</v>
      </c>
      <c r="E38" s="13" t="s">
        <v>476</v>
      </c>
      <c r="F38" s="173" t="s">
        <v>476</v>
      </c>
      <c r="G38" s="13">
        <v>4.8619026552218996</v>
      </c>
      <c r="H38" s="173">
        <v>0.71690005606603602</v>
      </c>
      <c r="I38" s="13">
        <v>0.83569378934833705</v>
      </c>
      <c r="J38" s="173">
        <v>0.81305167910332499</v>
      </c>
      <c r="K38" s="13" t="s">
        <v>476</v>
      </c>
      <c r="L38" s="173" t="s">
        <v>476</v>
      </c>
      <c r="M38" s="13">
        <v>53.103150933973701</v>
      </c>
      <c r="N38" s="173">
        <v>1.1384135236892099</v>
      </c>
      <c r="O38" s="13" t="s">
        <v>476</v>
      </c>
      <c r="P38" s="173" t="s">
        <v>476</v>
      </c>
      <c r="Q38" s="13">
        <v>47.349010600759598</v>
      </c>
      <c r="R38" s="173">
        <v>2.0869129442749998</v>
      </c>
      <c r="S38" s="13">
        <v>-5.7541403332141297</v>
      </c>
      <c r="T38" s="173">
        <v>2.37722337778784</v>
      </c>
      <c r="U38" s="13" t="s">
        <v>476</v>
      </c>
      <c r="V38" s="173" t="s">
        <v>476</v>
      </c>
      <c r="W38" s="13">
        <v>19.922712001225001</v>
      </c>
      <c r="X38" s="173">
        <v>1.0111151225771899</v>
      </c>
      <c r="Y38" s="13" t="s">
        <v>476</v>
      </c>
      <c r="Z38" s="173" t="s">
        <v>476</v>
      </c>
      <c r="AA38" s="13">
        <v>18.649733510859399</v>
      </c>
      <c r="AB38" s="173">
        <v>1.54410357783929</v>
      </c>
      <c r="AC38" s="13">
        <v>-1.2729784903656001</v>
      </c>
      <c r="AD38" s="173">
        <v>1.8457003142981701</v>
      </c>
      <c r="AE38" s="13" t="s">
        <v>476</v>
      </c>
      <c r="AF38" s="173" t="s">
        <v>476</v>
      </c>
      <c r="AG38" s="13">
        <v>33.015276847056903</v>
      </c>
      <c r="AH38" s="173">
        <v>1.18790701125506</v>
      </c>
      <c r="AI38" s="13" t="s">
        <v>476</v>
      </c>
      <c r="AJ38" s="173" t="s">
        <v>476</v>
      </c>
      <c r="AK38" s="13">
        <v>31.675505590907299</v>
      </c>
      <c r="AL38" s="173">
        <v>1.8085932118158301</v>
      </c>
      <c r="AM38" s="13">
        <v>-1.33977125614965</v>
      </c>
      <c r="AN38" s="173">
        <v>2.1638235771927499</v>
      </c>
      <c r="AO38" s="13" t="s">
        <v>476</v>
      </c>
      <c r="AP38" s="173" t="s">
        <v>476</v>
      </c>
      <c r="AQ38" s="13">
        <v>43.935634250924103</v>
      </c>
      <c r="AR38" s="173">
        <v>1.03349338798065</v>
      </c>
      <c r="AS38" s="13" t="s">
        <v>476</v>
      </c>
      <c r="AT38" s="173" t="s">
        <v>476</v>
      </c>
      <c r="AU38" s="13">
        <v>62.348722860854103</v>
      </c>
      <c r="AV38" s="173">
        <v>2.0896468021074801</v>
      </c>
      <c r="AW38" s="13">
        <v>18.41308860993</v>
      </c>
      <c r="AX38" s="173">
        <v>2.3312512392613902</v>
      </c>
      <c r="AY38" s="13" t="s">
        <v>476</v>
      </c>
      <c r="AZ38" s="173" t="s">
        <v>476</v>
      </c>
      <c r="BA38" s="13">
        <v>46.584191170713297</v>
      </c>
      <c r="BB38" s="173">
        <v>1.6403653433840499</v>
      </c>
      <c r="BC38" s="13" t="s">
        <v>476</v>
      </c>
      <c r="BD38" s="173" t="s">
        <v>476</v>
      </c>
      <c r="BE38" s="13">
        <v>30.664094681528798</v>
      </c>
      <c r="BF38" s="173">
        <v>1.6783528961652201</v>
      </c>
      <c r="BG38" s="13">
        <v>-15.9200964891845</v>
      </c>
      <c r="BH38" s="173">
        <v>2.3468419000524201</v>
      </c>
      <c r="BI38" s="13" t="s">
        <v>476</v>
      </c>
      <c r="BJ38" s="173" t="s">
        <v>476</v>
      </c>
      <c r="BK38" s="13">
        <v>39.044842552167303</v>
      </c>
      <c r="BL38" s="173">
        <v>1.17412697034547</v>
      </c>
      <c r="BM38" s="13" t="s">
        <v>476</v>
      </c>
      <c r="BN38" s="173" t="s">
        <v>476</v>
      </c>
      <c r="BO38" s="13">
        <v>33.594772018793698</v>
      </c>
      <c r="BP38" s="173">
        <v>1.7006211075156099</v>
      </c>
      <c r="BQ38" s="13">
        <v>-5.4500705333735304</v>
      </c>
      <c r="BR38" s="173">
        <v>2.0665638857340598</v>
      </c>
      <c r="BS38" s="13" t="s">
        <v>476</v>
      </c>
      <c r="BT38" s="182" t="s">
        <v>476</v>
      </c>
    </row>
    <row r="39" spans="1:72" ht="12.95" customHeight="1" x14ac:dyDescent="0.2">
      <c r="A39" s="2" t="s">
        <v>375</v>
      </c>
      <c r="B39" s="12">
        <v>2</v>
      </c>
      <c r="C39" s="13">
        <v>13.185839426550301</v>
      </c>
      <c r="D39" s="173">
        <v>0.59441436545117199</v>
      </c>
      <c r="E39" s="13">
        <v>12.133171313981499</v>
      </c>
      <c r="F39" s="173">
        <v>0.60554573700649805</v>
      </c>
      <c r="G39" s="13">
        <v>46.799240649159401</v>
      </c>
      <c r="H39" s="173">
        <v>1.7318622512816</v>
      </c>
      <c r="I39" s="13">
        <v>33.613401222609099</v>
      </c>
      <c r="J39" s="173">
        <v>1.8310312108942599</v>
      </c>
      <c r="K39" s="13">
        <v>34.666069335177902</v>
      </c>
      <c r="L39" s="173">
        <v>1.83467503853432</v>
      </c>
      <c r="M39" s="13">
        <v>80.651975236803594</v>
      </c>
      <c r="N39" s="173">
        <v>0.90649805735500599</v>
      </c>
      <c r="O39" s="13">
        <v>65.889571127690701</v>
      </c>
      <c r="P39" s="173">
        <v>0.85924355224979299</v>
      </c>
      <c r="Q39" s="13">
        <v>73.398976337084406</v>
      </c>
      <c r="R39" s="173">
        <v>1.1667333661124799</v>
      </c>
      <c r="S39" s="13">
        <v>-7.2529988997191603</v>
      </c>
      <c r="T39" s="173">
        <v>1.4774997379318</v>
      </c>
      <c r="U39" s="13">
        <v>7.5094052093937202</v>
      </c>
      <c r="V39" s="173">
        <v>1.4489880019113299</v>
      </c>
      <c r="W39" s="13">
        <v>92.121736448272998</v>
      </c>
      <c r="X39" s="173">
        <v>0.53529505079401296</v>
      </c>
      <c r="Y39" s="13">
        <v>89.066690400863394</v>
      </c>
      <c r="Z39" s="173">
        <v>0.601889112526239</v>
      </c>
      <c r="AA39" s="13">
        <v>51.761982928415101</v>
      </c>
      <c r="AB39" s="173">
        <v>1.5173266675783801</v>
      </c>
      <c r="AC39" s="13">
        <v>-40.359753519857897</v>
      </c>
      <c r="AD39" s="173">
        <v>1.60898135711669</v>
      </c>
      <c r="AE39" s="13">
        <v>-37.3047074724483</v>
      </c>
      <c r="AF39" s="173">
        <v>1.6323451595548499</v>
      </c>
      <c r="AG39" s="13">
        <v>74.758477890955504</v>
      </c>
      <c r="AH39" s="173">
        <v>0.87913948400373199</v>
      </c>
      <c r="AI39" s="13">
        <v>77.243382316994499</v>
      </c>
      <c r="AJ39" s="173">
        <v>0.64748756140060804</v>
      </c>
      <c r="AK39" s="13">
        <v>85.409305379586201</v>
      </c>
      <c r="AL39" s="173">
        <v>1.1565926322506801</v>
      </c>
      <c r="AM39" s="13">
        <v>10.6508274886307</v>
      </c>
      <c r="AN39" s="173">
        <v>1.45278792303312</v>
      </c>
      <c r="AO39" s="13">
        <v>8.1659230625916308</v>
      </c>
      <c r="AP39" s="173">
        <v>1.3254986454708499</v>
      </c>
      <c r="AQ39" s="13">
        <v>48.230839414520403</v>
      </c>
      <c r="AR39" s="173">
        <v>0.98899834641137496</v>
      </c>
      <c r="AS39" s="13">
        <v>53.432031395814001</v>
      </c>
      <c r="AT39" s="173">
        <v>0.88545876717556204</v>
      </c>
      <c r="AU39" s="13">
        <v>78.8447845836032</v>
      </c>
      <c r="AV39" s="173">
        <v>1.5149647422389301</v>
      </c>
      <c r="AW39" s="13">
        <v>30.6139451690828</v>
      </c>
      <c r="AX39" s="173">
        <v>1.8092086389997999</v>
      </c>
      <c r="AY39" s="13">
        <v>25.4127531877892</v>
      </c>
      <c r="AZ39" s="173">
        <v>1.7547522328223799</v>
      </c>
      <c r="BA39" s="13">
        <v>67.514218517820396</v>
      </c>
      <c r="BB39" s="173">
        <v>1.1336593333029801</v>
      </c>
      <c r="BC39" s="13">
        <v>61.883497170827297</v>
      </c>
      <c r="BD39" s="173">
        <v>0.79999541939223395</v>
      </c>
      <c r="BE39" s="13">
        <v>56.801412310106997</v>
      </c>
      <c r="BF39" s="173">
        <v>1.5996527602189901</v>
      </c>
      <c r="BG39" s="13">
        <v>-10.7128062077133</v>
      </c>
      <c r="BH39" s="173">
        <v>1.96063062234098</v>
      </c>
      <c r="BI39" s="13">
        <v>-5.08208486072024</v>
      </c>
      <c r="BJ39" s="173">
        <v>1.7885417591783499</v>
      </c>
      <c r="BK39" s="13">
        <v>85.152828971119106</v>
      </c>
      <c r="BL39" s="173">
        <v>0.73667448417791603</v>
      </c>
      <c r="BM39" s="13">
        <v>84.550835585316193</v>
      </c>
      <c r="BN39" s="173">
        <v>0.70253211255330095</v>
      </c>
      <c r="BO39" s="13">
        <v>63.178095615407301</v>
      </c>
      <c r="BP39" s="173">
        <v>1.44158450902517</v>
      </c>
      <c r="BQ39" s="13">
        <v>-21.974733355711798</v>
      </c>
      <c r="BR39" s="173">
        <v>1.6189055538542501</v>
      </c>
      <c r="BS39" s="13">
        <v>-21.372739969908899</v>
      </c>
      <c r="BT39" s="182">
        <v>1.6036574652430999</v>
      </c>
    </row>
    <row r="40" spans="1:72" ht="12.95" customHeight="1" x14ac:dyDescent="0.2">
      <c r="A40" s="2" t="s">
        <v>376</v>
      </c>
      <c r="B40" s="12">
        <v>2</v>
      </c>
      <c r="C40" s="13">
        <v>13.149736840346099</v>
      </c>
      <c r="D40" s="173">
        <v>1.0190927675666701</v>
      </c>
      <c r="E40" s="13">
        <v>11.222249131836801</v>
      </c>
      <c r="F40" s="173">
        <v>0.62893011741817595</v>
      </c>
      <c r="G40" s="13">
        <v>12.195993744068</v>
      </c>
      <c r="H40" s="173">
        <v>1.1715240862927301</v>
      </c>
      <c r="I40" s="13">
        <v>-0.95374309627806797</v>
      </c>
      <c r="J40" s="173">
        <v>1.5527455534216501</v>
      </c>
      <c r="K40" s="13">
        <v>0.97374461223118702</v>
      </c>
      <c r="L40" s="173">
        <v>1.3296698001231899</v>
      </c>
      <c r="M40" s="13">
        <v>55.455337620525199</v>
      </c>
      <c r="N40" s="173">
        <v>1.29791317311606</v>
      </c>
      <c r="O40" s="13">
        <v>69.603531444983005</v>
      </c>
      <c r="P40" s="173">
        <v>1.2536553435542599</v>
      </c>
      <c r="Q40" s="13">
        <v>60.257408642067503</v>
      </c>
      <c r="R40" s="173">
        <v>1.6168577481662101</v>
      </c>
      <c r="S40" s="13">
        <v>4.8020710215423303</v>
      </c>
      <c r="T40" s="173">
        <v>2.07335659806829</v>
      </c>
      <c r="U40" s="13">
        <v>-9.3461228029154899</v>
      </c>
      <c r="V40" s="173">
        <v>2.0459424963149</v>
      </c>
      <c r="W40" s="13">
        <v>18.843604659838402</v>
      </c>
      <c r="X40" s="173">
        <v>1.0007321809944001</v>
      </c>
      <c r="Y40" s="13">
        <v>23.404368719998899</v>
      </c>
      <c r="Z40" s="173">
        <v>0.98684826096552403</v>
      </c>
      <c r="AA40" s="13">
        <v>15.255241136679199</v>
      </c>
      <c r="AB40" s="173">
        <v>1.31099880619742</v>
      </c>
      <c r="AC40" s="13">
        <v>-3.5883635231592002</v>
      </c>
      <c r="AD40" s="173">
        <v>1.6492976589836299</v>
      </c>
      <c r="AE40" s="13">
        <v>-8.1491275833197108</v>
      </c>
      <c r="AF40" s="173">
        <v>1.64091052773201</v>
      </c>
      <c r="AG40" s="13">
        <v>41.795783116530401</v>
      </c>
      <c r="AH40" s="173">
        <v>1.2585671690298601</v>
      </c>
      <c r="AI40" s="13">
        <v>43.273448972413902</v>
      </c>
      <c r="AJ40" s="173">
        <v>1.22506333620903</v>
      </c>
      <c r="AK40" s="13">
        <v>40.821774657949703</v>
      </c>
      <c r="AL40" s="173">
        <v>1.71067165659134</v>
      </c>
      <c r="AM40" s="13">
        <v>-0.97400845858062701</v>
      </c>
      <c r="AN40" s="173">
        <v>2.1237676039587798</v>
      </c>
      <c r="AO40" s="13">
        <v>-2.45167431446415</v>
      </c>
      <c r="AP40" s="173">
        <v>2.1040859522340298</v>
      </c>
      <c r="AQ40" s="13">
        <v>34.956995567783999</v>
      </c>
      <c r="AR40" s="173">
        <v>1.35417060887593</v>
      </c>
      <c r="AS40" s="13">
        <v>36.293596348653402</v>
      </c>
      <c r="AT40" s="173">
        <v>1.08710192267258</v>
      </c>
      <c r="AU40" s="13">
        <v>47.347193752031401</v>
      </c>
      <c r="AV40" s="173">
        <v>1.5375349148484201</v>
      </c>
      <c r="AW40" s="13">
        <v>12.390198184247399</v>
      </c>
      <c r="AX40" s="173">
        <v>2.0488513006856701</v>
      </c>
      <c r="AY40" s="13">
        <v>11.053597403377999</v>
      </c>
      <c r="AZ40" s="173">
        <v>1.8830305904728</v>
      </c>
      <c r="BA40" s="13">
        <v>21.540038642045602</v>
      </c>
      <c r="BB40" s="173">
        <v>1.04320105343393</v>
      </c>
      <c r="BC40" s="13">
        <v>23.6653212749003</v>
      </c>
      <c r="BD40" s="173">
        <v>1.3117452379976</v>
      </c>
      <c r="BE40" s="13">
        <v>29.695625821020201</v>
      </c>
      <c r="BF40" s="173">
        <v>1.62242038375331</v>
      </c>
      <c r="BG40" s="13">
        <v>8.1555871789746099</v>
      </c>
      <c r="BH40" s="173">
        <v>1.9288640023350301</v>
      </c>
      <c r="BI40" s="13">
        <v>6.0303045461198801</v>
      </c>
      <c r="BJ40" s="173">
        <v>2.08636609228286</v>
      </c>
      <c r="BK40" s="13">
        <v>59.854933526791598</v>
      </c>
      <c r="BL40" s="173">
        <v>1.3002415291129501</v>
      </c>
      <c r="BM40" s="13">
        <v>62.368785702798903</v>
      </c>
      <c r="BN40" s="173">
        <v>1.412501889691</v>
      </c>
      <c r="BO40" s="13">
        <v>52.247593253663098</v>
      </c>
      <c r="BP40" s="173">
        <v>1.7319504143634601</v>
      </c>
      <c r="BQ40" s="13">
        <v>-7.6073402731285196</v>
      </c>
      <c r="BR40" s="173">
        <v>2.16570549056047</v>
      </c>
      <c r="BS40" s="13">
        <v>-10.121192449135799</v>
      </c>
      <c r="BT40" s="182">
        <v>2.2349080129156098</v>
      </c>
    </row>
    <row r="41" spans="1:72" ht="12.95" customHeight="1" x14ac:dyDescent="0.2">
      <c r="A41" s="2" t="s">
        <v>377</v>
      </c>
      <c r="B41" s="12">
        <v>2</v>
      </c>
      <c r="C41" s="13" t="s">
        <v>476</v>
      </c>
      <c r="D41" s="173" t="s">
        <v>476</v>
      </c>
      <c r="E41" s="13">
        <v>29.139947622650499</v>
      </c>
      <c r="F41" s="173">
        <v>0.91794385909347698</v>
      </c>
      <c r="G41" s="13">
        <v>22.711124277649301</v>
      </c>
      <c r="H41" s="173">
        <v>1.54873803788884</v>
      </c>
      <c r="I41" s="13" t="s">
        <v>476</v>
      </c>
      <c r="J41" s="173" t="s">
        <v>476</v>
      </c>
      <c r="K41" s="13">
        <v>-6.42882334500122</v>
      </c>
      <c r="L41" s="173">
        <v>1.80033620150548</v>
      </c>
      <c r="M41" s="13" t="s">
        <v>476</v>
      </c>
      <c r="N41" s="173" t="s">
        <v>476</v>
      </c>
      <c r="O41" s="13">
        <v>49.348690025514799</v>
      </c>
      <c r="P41" s="173">
        <v>1.50871523988067</v>
      </c>
      <c r="Q41" s="13">
        <v>36.105543427776901</v>
      </c>
      <c r="R41" s="173">
        <v>1.5894089878634601</v>
      </c>
      <c r="S41" s="13" t="s">
        <v>476</v>
      </c>
      <c r="T41" s="173" t="s">
        <v>476</v>
      </c>
      <c r="U41" s="13">
        <v>-13.243146597737899</v>
      </c>
      <c r="V41" s="173">
        <v>2.1914476050659601</v>
      </c>
      <c r="W41" s="13" t="s">
        <v>476</v>
      </c>
      <c r="X41" s="173" t="s">
        <v>476</v>
      </c>
      <c r="Y41" s="13">
        <v>71.003561760292001</v>
      </c>
      <c r="Z41" s="173">
        <v>1.1201354691866401</v>
      </c>
      <c r="AA41" s="13">
        <v>42.588184640213697</v>
      </c>
      <c r="AB41" s="173">
        <v>1.72006542648796</v>
      </c>
      <c r="AC41" s="13" t="s">
        <v>476</v>
      </c>
      <c r="AD41" s="173" t="s">
        <v>476</v>
      </c>
      <c r="AE41" s="13">
        <v>-28.415377120078301</v>
      </c>
      <c r="AF41" s="173">
        <v>2.05263940835433</v>
      </c>
      <c r="AG41" s="13" t="s">
        <v>476</v>
      </c>
      <c r="AH41" s="173" t="s">
        <v>476</v>
      </c>
      <c r="AI41" s="13">
        <v>67.624990654370194</v>
      </c>
      <c r="AJ41" s="173">
        <v>0.96287037336565595</v>
      </c>
      <c r="AK41" s="13">
        <v>56.085257348245101</v>
      </c>
      <c r="AL41" s="173">
        <v>1.7979578225295001</v>
      </c>
      <c r="AM41" s="13" t="s">
        <v>476</v>
      </c>
      <c r="AN41" s="173" t="s">
        <v>476</v>
      </c>
      <c r="AO41" s="13">
        <v>-11.5397333061251</v>
      </c>
      <c r="AP41" s="173">
        <v>2.0395518349628499</v>
      </c>
      <c r="AQ41" s="13" t="s">
        <v>476</v>
      </c>
      <c r="AR41" s="173" t="s">
        <v>476</v>
      </c>
      <c r="AS41" s="13">
        <v>54.402336739230797</v>
      </c>
      <c r="AT41" s="173">
        <v>1.4030269729906399</v>
      </c>
      <c r="AU41" s="13">
        <v>52.970576629272003</v>
      </c>
      <c r="AV41" s="173">
        <v>1.7553749510919801</v>
      </c>
      <c r="AW41" s="13" t="s">
        <v>476</v>
      </c>
      <c r="AX41" s="173" t="s">
        <v>476</v>
      </c>
      <c r="AY41" s="13">
        <v>-1.43176010995879</v>
      </c>
      <c r="AZ41" s="173">
        <v>2.2471817696529302</v>
      </c>
      <c r="BA41" s="13" t="s">
        <v>476</v>
      </c>
      <c r="BB41" s="173" t="s">
        <v>476</v>
      </c>
      <c r="BC41" s="13">
        <v>64.724453014946803</v>
      </c>
      <c r="BD41" s="173">
        <v>1.38118971003878</v>
      </c>
      <c r="BE41" s="13">
        <v>51.990487382368798</v>
      </c>
      <c r="BF41" s="173">
        <v>1.74515512174928</v>
      </c>
      <c r="BG41" s="13" t="s">
        <v>476</v>
      </c>
      <c r="BH41" s="173" t="s">
        <v>476</v>
      </c>
      <c r="BI41" s="13">
        <v>-12.7339656325781</v>
      </c>
      <c r="BJ41" s="173">
        <v>2.2255901271538701</v>
      </c>
      <c r="BK41" s="13" t="s">
        <v>476</v>
      </c>
      <c r="BL41" s="173" t="s">
        <v>476</v>
      </c>
      <c r="BM41" s="13">
        <v>84.647458551035001</v>
      </c>
      <c r="BN41" s="173">
        <v>0.95802838704711502</v>
      </c>
      <c r="BO41" s="13">
        <v>67.567286051461195</v>
      </c>
      <c r="BP41" s="173">
        <v>1.80982627850788</v>
      </c>
      <c r="BQ41" s="13" t="s">
        <v>476</v>
      </c>
      <c r="BR41" s="173" t="s">
        <v>476</v>
      </c>
      <c r="BS41" s="13">
        <v>-17.080172499573798</v>
      </c>
      <c r="BT41" s="182">
        <v>2.0477523162642899</v>
      </c>
    </row>
    <row r="42" spans="1:72" ht="12.95" customHeight="1" x14ac:dyDescent="0.2">
      <c r="A42" s="2" t="s">
        <v>378</v>
      </c>
      <c r="B42" s="12">
        <v>2</v>
      </c>
      <c r="C42" s="13">
        <v>8.6548520569415803</v>
      </c>
      <c r="D42" s="173">
        <v>0.64050662712177897</v>
      </c>
      <c r="E42" s="13" t="s">
        <v>476</v>
      </c>
      <c r="F42" s="173" t="s">
        <v>476</v>
      </c>
      <c r="G42" s="13">
        <v>8.6991966905174696</v>
      </c>
      <c r="H42" s="173">
        <v>0.83968356351385998</v>
      </c>
      <c r="I42" s="13">
        <v>4.4344633575898101E-2</v>
      </c>
      <c r="J42" s="173">
        <v>1.0560858043843999</v>
      </c>
      <c r="K42" s="13" t="s">
        <v>476</v>
      </c>
      <c r="L42" s="173" t="s">
        <v>476</v>
      </c>
      <c r="M42" s="13">
        <v>58.121004422535997</v>
      </c>
      <c r="N42" s="173">
        <v>1.17135345420628</v>
      </c>
      <c r="O42" s="13" t="s">
        <v>476</v>
      </c>
      <c r="P42" s="173" t="s">
        <v>476</v>
      </c>
      <c r="Q42" s="13">
        <v>44.691131425606599</v>
      </c>
      <c r="R42" s="173">
        <v>1.6550088390652999</v>
      </c>
      <c r="S42" s="13">
        <v>-13.429872996929401</v>
      </c>
      <c r="T42" s="173">
        <v>2.0275904843101999</v>
      </c>
      <c r="U42" s="13" t="s">
        <v>476</v>
      </c>
      <c r="V42" s="173" t="s">
        <v>476</v>
      </c>
      <c r="W42" s="13">
        <v>34.5190163393885</v>
      </c>
      <c r="X42" s="173">
        <v>1.19909788278145</v>
      </c>
      <c r="Y42" s="13" t="s">
        <v>476</v>
      </c>
      <c r="Z42" s="173" t="s">
        <v>476</v>
      </c>
      <c r="AA42" s="13">
        <v>5.4577456559845299</v>
      </c>
      <c r="AB42" s="173">
        <v>0.595129235086584</v>
      </c>
      <c r="AC42" s="13">
        <v>-29.061270683403901</v>
      </c>
      <c r="AD42" s="173">
        <v>1.3386614728697099</v>
      </c>
      <c r="AE42" s="13" t="s">
        <v>476</v>
      </c>
      <c r="AF42" s="173" t="s">
        <v>476</v>
      </c>
      <c r="AG42" s="13">
        <v>27.3741707174099</v>
      </c>
      <c r="AH42" s="173">
        <v>0.97215114457548002</v>
      </c>
      <c r="AI42" s="13" t="s">
        <v>476</v>
      </c>
      <c r="AJ42" s="173" t="s">
        <v>476</v>
      </c>
      <c r="AK42" s="13">
        <v>35.547108392948402</v>
      </c>
      <c r="AL42" s="173">
        <v>1.30744715077066</v>
      </c>
      <c r="AM42" s="13">
        <v>8.1729376755384795</v>
      </c>
      <c r="AN42" s="173">
        <v>1.6292623791022001</v>
      </c>
      <c r="AO42" s="13" t="s">
        <v>476</v>
      </c>
      <c r="AP42" s="173" t="s">
        <v>476</v>
      </c>
      <c r="AQ42" s="13">
        <v>22.343545804120001</v>
      </c>
      <c r="AR42" s="173">
        <v>0.96475826730351499</v>
      </c>
      <c r="AS42" s="13" t="s">
        <v>476</v>
      </c>
      <c r="AT42" s="173" t="s">
        <v>476</v>
      </c>
      <c r="AU42" s="13">
        <v>46.736262818911101</v>
      </c>
      <c r="AV42" s="173">
        <v>1.3442414190399901</v>
      </c>
      <c r="AW42" s="13">
        <v>24.392717014791199</v>
      </c>
      <c r="AX42" s="173">
        <v>1.65461279669689</v>
      </c>
      <c r="AY42" s="13" t="s">
        <v>476</v>
      </c>
      <c r="AZ42" s="173" t="s">
        <v>476</v>
      </c>
      <c r="BA42" s="13">
        <v>47.707745134624403</v>
      </c>
      <c r="BB42" s="173">
        <v>0.88113494306932105</v>
      </c>
      <c r="BC42" s="13" t="s">
        <v>476</v>
      </c>
      <c r="BD42" s="173" t="s">
        <v>476</v>
      </c>
      <c r="BE42" s="13">
        <v>41.447783426668799</v>
      </c>
      <c r="BF42" s="173">
        <v>1.44318503707354</v>
      </c>
      <c r="BG42" s="13">
        <v>-6.2599617079555303</v>
      </c>
      <c r="BH42" s="173">
        <v>1.69091154089466</v>
      </c>
      <c r="BI42" s="13" t="s">
        <v>476</v>
      </c>
      <c r="BJ42" s="173" t="s">
        <v>476</v>
      </c>
      <c r="BK42" s="13">
        <v>51.925273478913297</v>
      </c>
      <c r="BL42" s="173">
        <v>1.27175432894943</v>
      </c>
      <c r="BM42" s="13" t="s">
        <v>476</v>
      </c>
      <c r="BN42" s="173" t="s">
        <v>476</v>
      </c>
      <c r="BO42" s="13">
        <v>41.1250551808875</v>
      </c>
      <c r="BP42" s="173">
        <v>1.76039672618883</v>
      </c>
      <c r="BQ42" s="13">
        <v>-10.800218298025801</v>
      </c>
      <c r="BR42" s="173">
        <v>2.1717172253260699</v>
      </c>
      <c r="BS42" s="13" t="s">
        <v>476</v>
      </c>
      <c r="BT42" s="182" t="s">
        <v>476</v>
      </c>
    </row>
    <row r="43" spans="1:72" ht="12.95" customHeight="1" x14ac:dyDescent="0.2">
      <c r="A43" s="2" t="s">
        <v>379</v>
      </c>
      <c r="B43" s="12">
        <v>2</v>
      </c>
      <c r="C43" s="13">
        <v>19.447971938964798</v>
      </c>
      <c r="D43" s="173">
        <v>0.64400201005017499</v>
      </c>
      <c r="E43" s="13">
        <v>20.528291751411601</v>
      </c>
      <c r="F43" s="173">
        <v>0.731758619966691</v>
      </c>
      <c r="G43" s="13">
        <v>25.255191078430201</v>
      </c>
      <c r="H43" s="173">
        <v>1.1718602243862299</v>
      </c>
      <c r="I43" s="13">
        <v>5.8072191394654498</v>
      </c>
      <c r="J43" s="173">
        <v>1.3371592928470399</v>
      </c>
      <c r="K43" s="13">
        <v>4.7268993270186499</v>
      </c>
      <c r="L43" s="173">
        <v>1.3815668870503901</v>
      </c>
      <c r="M43" s="13">
        <v>24.712944022809701</v>
      </c>
      <c r="N43" s="173">
        <v>0.98464177952771204</v>
      </c>
      <c r="O43" s="13">
        <v>25.0008393236816</v>
      </c>
      <c r="P43" s="173">
        <v>0.69662910262988997</v>
      </c>
      <c r="Q43" s="13">
        <v>22.8081304971059</v>
      </c>
      <c r="R43" s="173">
        <v>1.2190601772685801</v>
      </c>
      <c r="S43" s="13">
        <v>-1.9048135257037799</v>
      </c>
      <c r="T43" s="173">
        <v>1.56704408036073</v>
      </c>
      <c r="U43" s="13">
        <v>-2.1927088265756902</v>
      </c>
      <c r="V43" s="173">
        <v>1.40406546230332</v>
      </c>
      <c r="W43" s="13">
        <v>25.987628233111099</v>
      </c>
      <c r="X43" s="173">
        <v>1.0180929532051199</v>
      </c>
      <c r="Y43" s="13">
        <v>24.885160659154099</v>
      </c>
      <c r="Z43" s="173">
        <v>0.89425319014559801</v>
      </c>
      <c r="AA43" s="13">
        <v>19.202175255092701</v>
      </c>
      <c r="AB43" s="173">
        <v>1.1599024037618</v>
      </c>
      <c r="AC43" s="13">
        <v>-6.7854529780184096</v>
      </c>
      <c r="AD43" s="173">
        <v>1.5433362717237999</v>
      </c>
      <c r="AE43" s="13">
        <v>-5.68298540406143</v>
      </c>
      <c r="AF43" s="173">
        <v>1.4646031388529801</v>
      </c>
      <c r="AG43" s="13">
        <v>58.624909585104199</v>
      </c>
      <c r="AH43" s="173">
        <v>1.20130756986387</v>
      </c>
      <c r="AI43" s="13">
        <v>54.898949592428799</v>
      </c>
      <c r="AJ43" s="173">
        <v>1.1088400254367601</v>
      </c>
      <c r="AK43" s="13">
        <v>50.809853573799103</v>
      </c>
      <c r="AL43" s="173">
        <v>1.50371362642581</v>
      </c>
      <c r="AM43" s="13">
        <v>-7.81505601130507</v>
      </c>
      <c r="AN43" s="173">
        <v>1.9246543969531</v>
      </c>
      <c r="AO43" s="13">
        <v>-4.0890960186296903</v>
      </c>
      <c r="AP43" s="173">
        <v>1.8683363916354201</v>
      </c>
      <c r="AQ43" s="13">
        <v>40.2705620622718</v>
      </c>
      <c r="AR43" s="173">
        <v>1.1409985933170199</v>
      </c>
      <c r="AS43" s="13">
        <v>38.478652550109501</v>
      </c>
      <c r="AT43" s="173">
        <v>0.93366099967509397</v>
      </c>
      <c r="AU43" s="13">
        <v>51.080702748676899</v>
      </c>
      <c r="AV43" s="173">
        <v>1.48605540248926</v>
      </c>
      <c r="AW43" s="13">
        <v>10.8101406864051</v>
      </c>
      <c r="AX43" s="173">
        <v>1.87356303582744</v>
      </c>
      <c r="AY43" s="13">
        <v>12.602050198567399</v>
      </c>
      <c r="AZ43" s="173">
        <v>1.75501667273613</v>
      </c>
      <c r="BA43" s="13">
        <v>28.487719305588701</v>
      </c>
      <c r="BB43" s="173">
        <v>1.00220752557471</v>
      </c>
      <c r="BC43" s="13">
        <v>25.364616393561501</v>
      </c>
      <c r="BD43" s="173">
        <v>0.91345449946536095</v>
      </c>
      <c r="BE43" s="13">
        <v>24.5244685919637</v>
      </c>
      <c r="BF43" s="173">
        <v>1.2458248573536601</v>
      </c>
      <c r="BG43" s="13">
        <v>-3.9632507136249799</v>
      </c>
      <c r="BH43" s="173">
        <v>1.5989057193964999</v>
      </c>
      <c r="BI43" s="13">
        <v>-0.84014780159778002</v>
      </c>
      <c r="BJ43" s="173">
        <v>1.54482319305278</v>
      </c>
      <c r="BK43" s="13">
        <v>51.594790393059903</v>
      </c>
      <c r="BL43" s="173">
        <v>1.22904809792832</v>
      </c>
      <c r="BM43" s="13">
        <v>46.234069225335098</v>
      </c>
      <c r="BN43" s="173">
        <v>1.23371291028056</v>
      </c>
      <c r="BO43" s="13">
        <v>35.698015438747703</v>
      </c>
      <c r="BP43" s="173">
        <v>1.5770071664016001</v>
      </c>
      <c r="BQ43" s="13">
        <v>-15.8967749543122</v>
      </c>
      <c r="BR43" s="173">
        <v>1.99937761063367</v>
      </c>
      <c r="BS43" s="13">
        <v>-10.5360537865874</v>
      </c>
      <c r="BT43" s="182">
        <v>2.0022485230048099</v>
      </c>
    </row>
    <row r="44" spans="1:72" ht="12.95" customHeight="1" x14ac:dyDescent="0.2">
      <c r="A44" s="2" t="s">
        <v>380</v>
      </c>
      <c r="B44" s="12">
        <v>2</v>
      </c>
      <c r="C44" s="13">
        <v>15.6267062725383</v>
      </c>
      <c r="D44" s="173">
        <v>0.789651056340826</v>
      </c>
      <c r="E44" s="13">
        <v>13.3027467410909</v>
      </c>
      <c r="F44" s="173">
        <v>0.61257155634250704</v>
      </c>
      <c r="G44" s="13">
        <v>17.8947169102324</v>
      </c>
      <c r="H44" s="173">
        <v>1.4621726356185301</v>
      </c>
      <c r="I44" s="13">
        <v>2.2680106376940601</v>
      </c>
      <c r="J44" s="173">
        <v>1.6617754382382199</v>
      </c>
      <c r="K44" s="13">
        <v>4.5919701691414696</v>
      </c>
      <c r="L44" s="173">
        <v>1.58530524757585</v>
      </c>
      <c r="M44" s="13">
        <v>19.815781023483002</v>
      </c>
      <c r="N44" s="173">
        <v>0.71035691350521701</v>
      </c>
      <c r="O44" s="13">
        <v>20.819703649171799</v>
      </c>
      <c r="P44" s="173">
        <v>0.70029698430343001</v>
      </c>
      <c r="Q44" s="13">
        <v>27.088604254965599</v>
      </c>
      <c r="R44" s="173">
        <v>2.1195135795731299</v>
      </c>
      <c r="S44" s="13">
        <v>7.2728232314825396</v>
      </c>
      <c r="T44" s="173">
        <v>2.2353847003501599</v>
      </c>
      <c r="U44" s="13">
        <v>6.2689006057937302</v>
      </c>
      <c r="V44" s="173">
        <v>2.2322082519826401</v>
      </c>
      <c r="W44" s="13">
        <v>20.9929511020175</v>
      </c>
      <c r="X44" s="173">
        <v>0.76093558786959603</v>
      </c>
      <c r="Y44" s="13">
        <v>19.7773475412076</v>
      </c>
      <c r="Z44" s="173">
        <v>0.66510616540803802</v>
      </c>
      <c r="AA44" s="13">
        <v>14.871747534045101</v>
      </c>
      <c r="AB44" s="173">
        <v>1.38860757966374</v>
      </c>
      <c r="AC44" s="13">
        <v>-6.1212035679724703</v>
      </c>
      <c r="AD44" s="173">
        <v>1.5834310781294001</v>
      </c>
      <c r="AE44" s="13">
        <v>-4.9056000071625503</v>
      </c>
      <c r="AF44" s="173">
        <v>1.53967438816244</v>
      </c>
      <c r="AG44" s="13">
        <v>62.219335717758099</v>
      </c>
      <c r="AH44" s="173">
        <v>0.82454600264422495</v>
      </c>
      <c r="AI44" s="13">
        <v>64.430167568118904</v>
      </c>
      <c r="AJ44" s="173">
        <v>0.99419400232663002</v>
      </c>
      <c r="AK44" s="13">
        <v>72.108013031276698</v>
      </c>
      <c r="AL44" s="173">
        <v>1.77775106662419</v>
      </c>
      <c r="AM44" s="13">
        <v>9.8886773135186292</v>
      </c>
      <c r="AN44" s="173">
        <v>1.959661951807</v>
      </c>
      <c r="AO44" s="13">
        <v>7.6778454631577802</v>
      </c>
      <c r="AP44" s="173">
        <v>2.03686537825789</v>
      </c>
      <c r="AQ44" s="13">
        <v>45.154524250064497</v>
      </c>
      <c r="AR44" s="173">
        <v>0.90863755593417495</v>
      </c>
      <c r="AS44" s="13">
        <v>40.463727506160502</v>
      </c>
      <c r="AT44" s="173">
        <v>0.92876553435651799</v>
      </c>
      <c r="AU44" s="13">
        <v>74.551323196343503</v>
      </c>
      <c r="AV44" s="173">
        <v>1.39809319911319</v>
      </c>
      <c r="AW44" s="13">
        <v>29.396798946278999</v>
      </c>
      <c r="AX44" s="173">
        <v>1.6674192038778299</v>
      </c>
      <c r="AY44" s="13">
        <v>34.087595690183001</v>
      </c>
      <c r="AZ44" s="173">
        <v>1.6784725232231501</v>
      </c>
      <c r="BA44" s="13">
        <v>22.350437260467299</v>
      </c>
      <c r="BB44" s="173">
        <v>0.78701398983594895</v>
      </c>
      <c r="BC44" s="13">
        <v>21.970947932483401</v>
      </c>
      <c r="BD44" s="173">
        <v>0.74790205608451699</v>
      </c>
      <c r="BE44" s="13">
        <v>13.484162118811801</v>
      </c>
      <c r="BF44" s="173">
        <v>1.2771824162608201</v>
      </c>
      <c r="BG44" s="13">
        <v>-8.8662751416554801</v>
      </c>
      <c r="BH44" s="173">
        <v>1.50019530215347</v>
      </c>
      <c r="BI44" s="13">
        <v>-8.4867858136715295</v>
      </c>
      <c r="BJ44" s="173">
        <v>1.48005148893587</v>
      </c>
      <c r="BK44" s="13">
        <v>37.340821495353097</v>
      </c>
      <c r="BL44" s="173">
        <v>0.94816667672723698</v>
      </c>
      <c r="BM44" s="13">
        <v>38.076580621829599</v>
      </c>
      <c r="BN44" s="173">
        <v>0.810760392709445</v>
      </c>
      <c r="BO44" s="13">
        <v>37.276228605034603</v>
      </c>
      <c r="BP44" s="173">
        <v>1.8321029193948</v>
      </c>
      <c r="BQ44" s="13">
        <v>-6.4592890318522195E-2</v>
      </c>
      <c r="BR44" s="173">
        <v>2.0629156924389598</v>
      </c>
      <c r="BS44" s="13">
        <v>-0.80035201679496704</v>
      </c>
      <c r="BT44" s="182">
        <v>2.00348035219747</v>
      </c>
    </row>
    <row r="45" spans="1:72" ht="12.95" customHeight="1" x14ac:dyDescent="0.2">
      <c r="A45" s="2" t="s">
        <v>381</v>
      </c>
      <c r="B45" s="12">
        <v>2</v>
      </c>
      <c r="C45" s="13">
        <v>10.992609223398199</v>
      </c>
      <c r="D45" s="173">
        <v>0.64151655743663505</v>
      </c>
      <c r="E45" s="13">
        <v>9.5291739780097604</v>
      </c>
      <c r="F45" s="173">
        <v>0.59887672426125205</v>
      </c>
      <c r="G45" s="13">
        <v>11.849987104569699</v>
      </c>
      <c r="H45" s="173">
        <v>0.96497336600995998</v>
      </c>
      <c r="I45" s="13">
        <v>0.85737788117151603</v>
      </c>
      <c r="J45" s="173">
        <v>1.1587567003361601</v>
      </c>
      <c r="K45" s="13">
        <v>2.3208131265599099</v>
      </c>
      <c r="L45" s="173">
        <v>1.13570547589174</v>
      </c>
      <c r="M45" s="13">
        <v>49.6599590010957</v>
      </c>
      <c r="N45" s="173">
        <v>1.49147067495603</v>
      </c>
      <c r="O45" s="13">
        <v>42.891665626203803</v>
      </c>
      <c r="P45" s="173">
        <v>0.99338860901617398</v>
      </c>
      <c r="Q45" s="13">
        <v>49.219197043187798</v>
      </c>
      <c r="R45" s="173">
        <v>1.4223866119723101</v>
      </c>
      <c r="S45" s="13">
        <v>-0.44076195790785999</v>
      </c>
      <c r="T45" s="173">
        <v>2.0609872508513698</v>
      </c>
      <c r="U45" s="13">
        <v>6.3275314169840202</v>
      </c>
      <c r="V45" s="173">
        <v>1.7349364836907299</v>
      </c>
      <c r="W45" s="13">
        <v>17.472143687365499</v>
      </c>
      <c r="X45" s="173">
        <v>1.1312917670269</v>
      </c>
      <c r="Y45" s="13">
        <v>12.620176248017</v>
      </c>
      <c r="Z45" s="173">
        <v>0.66499230058553105</v>
      </c>
      <c r="AA45" s="13">
        <v>11.2517261707769</v>
      </c>
      <c r="AB45" s="173">
        <v>1.1094126439232499</v>
      </c>
      <c r="AC45" s="13">
        <v>-6.2204175165886397</v>
      </c>
      <c r="AD45" s="173">
        <v>1.5844928136913801</v>
      </c>
      <c r="AE45" s="13">
        <v>-1.36845007724016</v>
      </c>
      <c r="AF45" s="173">
        <v>1.29344933195499</v>
      </c>
      <c r="AG45" s="13">
        <v>34.232519871924303</v>
      </c>
      <c r="AH45" s="173">
        <v>1.0982528030185099</v>
      </c>
      <c r="AI45" s="13">
        <v>30.374830261813699</v>
      </c>
      <c r="AJ45" s="173">
        <v>0.94083031507357195</v>
      </c>
      <c r="AK45" s="13">
        <v>39.250672585934701</v>
      </c>
      <c r="AL45" s="173">
        <v>1.6456244862314899</v>
      </c>
      <c r="AM45" s="13">
        <v>5.0181527140104301</v>
      </c>
      <c r="AN45" s="173">
        <v>1.9784436229073299</v>
      </c>
      <c r="AO45" s="13">
        <v>8.8758423241209794</v>
      </c>
      <c r="AP45" s="173">
        <v>1.89558477295163</v>
      </c>
      <c r="AQ45" s="13">
        <v>36.2883961244221</v>
      </c>
      <c r="AR45" s="173">
        <v>1.0567018406145201</v>
      </c>
      <c r="AS45" s="13">
        <v>38.154393745333998</v>
      </c>
      <c r="AT45" s="173">
        <v>1.0128962624253</v>
      </c>
      <c r="AU45" s="13">
        <v>60.290328787093401</v>
      </c>
      <c r="AV45" s="173">
        <v>1.4731783179454101</v>
      </c>
      <c r="AW45" s="13">
        <v>24.001932662671301</v>
      </c>
      <c r="AX45" s="173">
        <v>1.81297356197563</v>
      </c>
      <c r="AY45" s="13">
        <v>22.135935041759399</v>
      </c>
      <c r="AZ45" s="173">
        <v>1.78779562447714</v>
      </c>
      <c r="BA45" s="13">
        <v>43.001911084336697</v>
      </c>
      <c r="BB45" s="173">
        <v>1.34472982585273</v>
      </c>
      <c r="BC45" s="13">
        <v>40.274527863059902</v>
      </c>
      <c r="BD45" s="173">
        <v>0.97043602520417505</v>
      </c>
      <c r="BE45" s="13">
        <v>19.964853567497499</v>
      </c>
      <c r="BF45" s="173">
        <v>1.18896054751888</v>
      </c>
      <c r="BG45" s="13">
        <v>-23.037057516839202</v>
      </c>
      <c r="BH45" s="173">
        <v>1.7949722805921899</v>
      </c>
      <c r="BI45" s="13">
        <v>-20.309674295562399</v>
      </c>
      <c r="BJ45" s="173">
        <v>1.53472253602092</v>
      </c>
      <c r="BK45" s="13">
        <v>41.574495977343702</v>
      </c>
      <c r="BL45" s="173">
        <v>1.30758937308379</v>
      </c>
      <c r="BM45" s="13">
        <v>42.798590959743699</v>
      </c>
      <c r="BN45" s="173">
        <v>0.96748547011327402</v>
      </c>
      <c r="BO45" s="13">
        <v>28.214790081713101</v>
      </c>
      <c r="BP45" s="173">
        <v>1.4122966470021401</v>
      </c>
      <c r="BQ45" s="13">
        <v>-13.359705895630499</v>
      </c>
      <c r="BR45" s="173">
        <v>1.9246744627949799</v>
      </c>
      <c r="BS45" s="13">
        <v>-14.583800878030599</v>
      </c>
      <c r="BT45" s="182">
        <v>1.71190243706053</v>
      </c>
    </row>
    <row r="46" spans="1:72" ht="12.95" customHeight="1" x14ac:dyDescent="0.2">
      <c r="A46" s="2" t="s">
        <v>382</v>
      </c>
      <c r="B46" s="12">
        <v>2</v>
      </c>
      <c r="C46" s="13" t="s">
        <v>476</v>
      </c>
      <c r="D46" s="173" t="s">
        <v>476</v>
      </c>
      <c r="E46" s="13">
        <v>4.1334487947592997</v>
      </c>
      <c r="F46" s="173">
        <v>0.50990194695080704</v>
      </c>
      <c r="G46" s="13">
        <v>8.9960791689069008</v>
      </c>
      <c r="H46" s="173">
        <v>1.0490208773240599</v>
      </c>
      <c r="I46" s="13" t="s">
        <v>476</v>
      </c>
      <c r="J46" s="173" t="s">
        <v>476</v>
      </c>
      <c r="K46" s="13">
        <v>4.8626303741476002</v>
      </c>
      <c r="L46" s="173">
        <v>1.1663810683331399</v>
      </c>
      <c r="M46" s="13" t="s">
        <v>476</v>
      </c>
      <c r="N46" s="173" t="s">
        <v>476</v>
      </c>
      <c r="O46" s="13">
        <v>47.201778251067303</v>
      </c>
      <c r="P46" s="173">
        <v>1.4465878981954401</v>
      </c>
      <c r="Q46" s="13">
        <v>59.455159843305097</v>
      </c>
      <c r="R46" s="173">
        <v>1.90976433113844</v>
      </c>
      <c r="S46" s="13" t="s">
        <v>476</v>
      </c>
      <c r="T46" s="173" t="s">
        <v>476</v>
      </c>
      <c r="U46" s="13">
        <v>12.253381592237901</v>
      </c>
      <c r="V46" s="173">
        <v>2.3957913823399002</v>
      </c>
      <c r="W46" s="13" t="s">
        <v>476</v>
      </c>
      <c r="X46" s="173" t="s">
        <v>476</v>
      </c>
      <c r="Y46" s="13">
        <v>19.267331130085299</v>
      </c>
      <c r="Z46" s="173">
        <v>1.1996847548118299</v>
      </c>
      <c r="AA46" s="13">
        <v>23.673756494906801</v>
      </c>
      <c r="AB46" s="173">
        <v>1.5124891769004001</v>
      </c>
      <c r="AC46" s="13" t="s">
        <v>476</v>
      </c>
      <c r="AD46" s="173" t="s">
        <v>476</v>
      </c>
      <c r="AE46" s="13">
        <v>4.4064253648214802</v>
      </c>
      <c r="AF46" s="173">
        <v>1.93050952371874</v>
      </c>
      <c r="AG46" s="13" t="s">
        <v>476</v>
      </c>
      <c r="AH46" s="173" t="s">
        <v>476</v>
      </c>
      <c r="AI46" s="13">
        <v>58.2024430467904</v>
      </c>
      <c r="AJ46" s="173">
        <v>1.3585873113656499</v>
      </c>
      <c r="AK46" s="13">
        <v>67.189620384395695</v>
      </c>
      <c r="AL46" s="173">
        <v>1.65745066317267</v>
      </c>
      <c r="AM46" s="13" t="s">
        <v>476</v>
      </c>
      <c r="AN46" s="173" t="s">
        <v>476</v>
      </c>
      <c r="AO46" s="13">
        <v>8.9871773376052708</v>
      </c>
      <c r="AP46" s="173">
        <v>2.1431057331488099</v>
      </c>
      <c r="AQ46" s="13" t="s">
        <v>476</v>
      </c>
      <c r="AR46" s="173" t="s">
        <v>476</v>
      </c>
      <c r="AS46" s="13">
        <v>32.608640505118302</v>
      </c>
      <c r="AT46" s="173">
        <v>1.1747114194142001</v>
      </c>
      <c r="AU46" s="13">
        <v>63.938547397573501</v>
      </c>
      <c r="AV46" s="173">
        <v>1.4850728186591799</v>
      </c>
      <c r="AW46" s="13" t="s">
        <v>476</v>
      </c>
      <c r="AX46" s="173" t="s">
        <v>476</v>
      </c>
      <c r="AY46" s="13">
        <v>31.329906892455298</v>
      </c>
      <c r="AZ46" s="173">
        <v>1.89351213242019</v>
      </c>
      <c r="BA46" s="13" t="s">
        <v>476</v>
      </c>
      <c r="BB46" s="173" t="s">
        <v>476</v>
      </c>
      <c r="BC46" s="13">
        <v>33.357206804824301</v>
      </c>
      <c r="BD46" s="173">
        <v>1.32304609080021</v>
      </c>
      <c r="BE46" s="13">
        <v>24.732344955250898</v>
      </c>
      <c r="BF46" s="173">
        <v>1.8607868001832299</v>
      </c>
      <c r="BG46" s="13" t="s">
        <v>476</v>
      </c>
      <c r="BH46" s="173" t="s">
        <v>476</v>
      </c>
      <c r="BI46" s="13">
        <v>-8.6248618495734508</v>
      </c>
      <c r="BJ46" s="173">
        <v>2.2831947954823901</v>
      </c>
      <c r="BK46" s="13" t="s">
        <v>476</v>
      </c>
      <c r="BL46" s="173" t="s">
        <v>476</v>
      </c>
      <c r="BM46" s="13">
        <v>47.997925662502702</v>
      </c>
      <c r="BN46" s="173">
        <v>1.3444275023640899</v>
      </c>
      <c r="BO46" s="13">
        <v>46.744598880194502</v>
      </c>
      <c r="BP46" s="173">
        <v>1.98517653163069</v>
      </c>
      <c r="BQ46" s="13" t="s">
        <v>476</v>
      </c>
      <c r="BR46" s="173" t="s">
        <v>476</v>
      </c>
      <c r="BS46" s="13">
        <v>-1.2533267823082099</v>
      </c>
      <c r="BT46" s="182">
        <v>2.3975844449883801</v>
      </c>
    </row>
    <row r="47" spans="1:72" ht="12.95" customHeight="1" x14ac:dyDescent="0.2">
      <c r="A47" s="2" t="s">
        <v>383</v>
      </c>
      <c r="B47" s="12">
        <v>2</v>
      </c>
      <c r="C47" s="13" t="s">
        <v>476</v>
      </c>
      <c r="D47" s="173" t="s">
        <v>476</v>
      </c>
      <c r="E47" s="13">
        <v>19.564327559848302</v>
      </c>
      <c r="F47" s="173">
        <v>1.53591259326026</v>
      </c>
      <c r="G47" s="13">
        <v>23.908973077092298</v>
      </c>
      <c r="H47" s="173">
        <v>1.6881200636647</v>
      </c>
      <c r="I47" s="13" t="s">
        <v>476</v>
      </c>
      <c r="J47" s="173" t="s">
        <v>476</v>
      </c>
      <c r="K47" s="13">
        <v>4.34464551724398</v>
      </c>
      <c r="L47" s="173">
        <v>2.2822744890750402</v>
      </c>
      <c r="M47" s="13" t="s">
        <v>476</v>
      </c>
      <c r="N47" s="173" t="s">
        <v>476</v>
      </c>
      <c r="O47" s="13">
        <v>42.357776052151102</v>
      </c>
      <c r="P47" s="173">
        <v>1.6299547308939399</v>
      </c>
      <c r="Q47" s="13">
        <v>60.2802724162255</v>
      </c>
      <c r="R47" s="173">
        <v>1.8858206481503701</v>
      </c>
      <c r="S47" s="13" t="s">
        <v>476</v>
      </c>
      <c r="T47" s="173" t="s">
        <v>476</v>
      </c>
      <c r="U47" s="13">
        <v>17.922496364074401</v>
      </c>
      <c r="V47" s="173">
        <v>2.4926034465501798</v>
      </c>
      <c r="W47" s="13" t="s">
        <v>476</v>
      </c>
      <c r="X47" s="173" t="s">
        <v>476</v>
      </c>
      <c r="Y47" s="13">
        <v>50.637005564372899</v>
      </c>
      <c r="Z47" s="173">
        <v>1.9382130793932399</v>
      </c>
      <c r="AA47" s="13">
        <v>58.8063706537977</v>
      </c>
      <c r="AB47" s="173">
        <v>2.0381968479128898</v>
      </c>
      <c r="AC47" s="13" t="s">
        <v>476</v>
      </c>
      <c r="AD47" s="173" t="s">
        <v>476</v>
      </c>
      <c r="AE47" s="13">
        <v>8.1693650894247796</v>
      </c>
      <c r="AF47" s="173">
        <v>2.8126351224382198</v>
      </c>
      <c r="AG47" s="13" t="s">
        <v>476</v>
      </c>
      <c r="AH47" s="173" t="s">
        <v>476</v>
      </c>
      <c r="AI47" s="13">
        <v>47.3101999916476</v>
      </c>
      <c r="AJ47" s="173">
        <v>2.0140249676509501</v>
      </c>
      <c r="AK47" s="13">
        <v>52.246437881751298</v>
      </c>
      <c r="AL47" s="173">
        <v>2.0639988528941999</v>
      </c>
      <c r="AM47" s="13" t="s">
        <v>476</v>
      </c>
      <c r="AN47" s="173" t="s">
        <v>476</v>
      </c>
      <c r="AO47" s="13">
        <v>4.9362378901036799</v>
      </c>
      <c r="AP47" s="173">
        <v>2.8838148059592901</v>
      </c>
      <c r="AQ47" s="13" t="s">
        <v>476</v>
      </c>
      <c r="AR47" s="173" t="s">
        <v>476</v>
      </c>
      <c r="AS47" s="13">
        <v>25.078008328941198</v>
      </c>
      <c r="AT47" s="173">
        <v>1.28337789993067</v>
      </c>
      <c r="AU47" s="13">
        <v>47.098439756070398</v>
      </c>
      <c r="AV47" s="173">
        <v>1.9938658636989299</v>
      </c>
      <c r="AW47" s="13" t="s">
        <v>476</v>
      </c>
      <c r="AX47" s="173" t="s">
        <v>476</v>
      </c>
      <c r="AY47" s="13">
        <v>22.0204314271292</v>
      </c>
      <c r="AZ47" s="173">
        <v>2.3711937745478302</v>
      </c>
      <c r="BA47" s="13" t="s">
        <v>476</v>
      </c>
      <c r="BB47" s="173" t="s">
        <v>476</v>
      </c>
      <c r="BC47" s="13">
        <v>32.774990629028501</v>
      </c>
      <c r="BD47" s="173">
        <v>2.2113268944545301</v>
      </c>
      <c r="BE47" s="13">
        <v>28.221991616513002</v>
      </c>
      <c r="BF47" s="173">
        <v>1.8798024960916</v>
      </c>
      <c r="BG47" s="13" t="s">
        <v>476</v>
      </c>
      <c r="BH47" s="173" t="s">
        <v>476</v>
      </c>
      <c r="BI47" s="13">
        <v>-4.55299901251544</v>
      </c>
      <c r="BJ47" s="173">
        <v>2.9023480250393998</v>
      </c>
      <c r="BK47" s="13" t="s">
        <v>476</v>
      </c>
      <c r="BL47" s="173" t="s">
        <v>476</v>
      </c>
      <c r="BM47" s="13">
        <v>57.519217608940899</v>
      </c>
      <c r="BN47" s="173">
        <v>2.1287836567947598</v>
      </c>
      <c r="BO47" s="13">
        <v>57.258489963026499</v>
      </c>
      <c r="BP47" s="173">
        <v>2.0553835829660301</v>
      </c>
      <c r="BQ47" s="13" t="s">
        <v>476</v>
      </c>
      <c r="BR47" s="173" t="s">
        <v>476</v>
      </c>
      <c r="BS47" s="13">
        <v>-0.26072764591436498</v>
      </c>
      <c r="BT47" s="182">
        <v>2.9591082323164102</v>
      </c>
    </row>
    <row r="48" spans="1:72" ht="12.95" customHeight="1" x14ac:dyDescent="0.2">
      <c r="A48" s="2" t="s">
        <v>384</v>
      </c>
      <c r="B48" s="12">
        <v>2</v>
      </c>
      <c r="C48" s="13">
        <v>7.8333009404834497</v>
      </c>
      <c r="D48" s="173">
        <v>0.473991891977732</v>
      </c>
      <c r="E48" s="13">
        <v>9.6380250572787798</v>
      </c>
      <c r="F48" s="173">
        <v>0.52089115788735396</v>
      </c>
      <c r="G48" s="13">
        <v>10.6764992869808</v>
      </c>
      <c r="H48" s="173">
        <v>0.75482186464907197</v>
      </c>
      <c r="I48" s="13">
        <v>2.8431983464973398</v>
      </c>
      <c r="J48" s="173">
        <v>0.89130486423722199</v>
      </c>
      <c r="K48" s="13">
        <v>1.03847422970201</v>
      </c>
      <c r="L48" s="173">
        <v>0.91710612565696603</v>
      </c>
      <c r="M48" s="13">
        <v>38.069880032376403</v>
      </c>
      <c r="N48" s="173">
        <v>1.0293779756027299</v>
      </c>
      <c r="O48" s="13">
        <v>41.573355349463597</v>
      </c>
      <c r="P48" s="173">
        <v>0.860951360523172</v>
      </c>
      <c r="Q48" s="13">
        <v>37.259203537581897</v>
      </c>
      <c r="R48" s="173">
        <v>1.36717513341251</v>
      </c>
      <c r="S48" s="13">
        <v>-0.81067649479445703</v>
      </c>
      <c r="T48" s="173">
        <v>1.71136987880396</v>
      </c>
      <c r="U48" s="13">
        <v>-4.3141518118816604</v>
      </c>
      <c r="V48" s="173">
        <v>1.6156748096718601</v>
      </c>
      <c r="W48" s="13">
        <v>30.638793506832702</v>
      </c>
      <c r="X48" s="173">
        <v>0.97512809237756004</v>
      </c>
      <c r="Y48" s="13">
        <v>28.911258405846802</v>
      </c>
      <c r="Z48" s="173">
        <v>0.85670883844564005</v>
      </c>
      <c r="AA48" s="13">
        <v>17.614618786204801</v>
      </c>
      <c r="AB48" s="173">
        <v>0.85032443436802696</v>
      </c>
      <c r="AC48" s="13">
        <v>-13.024174720627901</v>
      </c>
      <c r="AD48" s="173">
        <v>1.29380309175207</v>
      </c>
      <c r="AE48" s="13">
        <v>-11.296639619642001</v>
      </c>
      <c r="AF48" s="173">
        <v>1.20706324505147</v>
      </c>
      <c r="AG48" s="13">
        <v>59.740583048161596</v>
      </c>
      <c r="AH48" s="173">
        <v>1.14689632286522</v>
      </c>
      <c r="AI48" s="13">
        <v>58.601243811845897</v>
      </c>
      <c r="AJ48" s="173">
        <v>0.950625394360603</v>
      </c>
      <c r="AK48" s="13">
        <v>58.520976745650103</v>
      </c>
      <c r="AL48" s="173">
        <v>1.2526910152105599</v>
      </c>
      <c r="AM48" s="13">
        <v>-1.21960630251149</v>
      </c>
      <c r="AN48" s="173">
        <v>1.69841277520838</v>
      </c>
      <c r="AO48" s="13">
        <v>-8.0267066195823106E-2</v>
      </c>
      <c r="AP48" s="173">
        <v>1.57255315331232</v>
      </c>
      <c r="AQ48" s="13">
        <v>57.507912085273702</v>
      </c>
      <c r="AR48" s="173">
        <v>1.0381767107194899</v>
      </c>
      <c r="AS48" s="13">
        <v>58.1486303959284</v>
      </c>
      <c r="AT48" s="173">
        <v>1.0170989484469899</v>
      </c>
      <c r="AU48" s="13">
        <v>76.211301900422896</v>
      </c>
      <c r="AV48" s="173">
        <v>1.0006665786586499</v>
      </c>
      <c r="AW48" s="13">
        <v>18.703389815149201</v>
      </c>
      <c r="AX48" s="173">
        <v>1.4419238829857599</v>
      </c>
      <c r="AY48" s="13">
        <v>18.062671504494499</v>
      </c>
      <c r="AZ48" s="173">
        <v>1.42682299973626</v>
      </c>
      <c r="BA48" s="13">
        <v>61.491510430382199</v>
      </c>
      <c r="BB48" s="173">
        <v>1.1441373640500101</v>
      </c>
      <c r="BC48" s="13">
        <v>53.697954073932102</v>
      </c>
      <c r="BD48" s="173">
        <v>1.16814468027025</v>
      </c>
      <c r="BE48" s="13">
        <v>47.967003886791296</v>
      </c>
      <c r="BF48" s="173">
        <v>1.224339784419</v>
      </c>
      <c r="BG48" s="13">
        <v>-13.524506543590901</v>
      </c>
      <c r="BH48" s="173">
        <v>1.67572617558075</v>
      </c>
      <c r="BI48" s="13">
        <v>-5.7309501871407704</v>
      </c>
      <c r="BJ48" s="173">
        <v>1.6922085869522301</v>
      </c>
      <c r="BK48" s="13">
        <v>80.289656067335798</v>
      </c>
      <c r="BL48" s="173">
        <v>1.16680287530904</v>
      </c>
      <c r="BM48" s="13">
        <v>76.300200399515603</v>
      </c>
      <c r="BN48" s="173">
        <v>0.80815943327152995</v>
      </c>
      <c r="BO48" s="13">
        <v>70.143982076840103</v>
      </c>
      <c r="BP48" s="173">
        <v>1.31203384716271</v>
      </c>
      <c r="BQ48" s="13">
        <v>-10.145673990495601</v>
      </c>
      <c r="BR48" s="173">
        <v>1.7558080094161901</v>
      </c>
      <c r="BS48" s="13">
        <v>-6.1562183226754996</v>
      </c>
      <c r="BT48" s="182">
        <v>1.54095895003285</v>
      </c>
    </row>
    <row r="49" spans="1:72" ht="12.95" customHeight="1" x14ac:dyDescent="0.2">
      <c r="A49" s="2" t="s">
        <v>385</v>
      </c>
      <c r="B49" s="12">
        <v>2</v>
      </c>
      <c r="C49" s="13">
        <v>7.6678738565438396</v>
      </c>
      <c r="D49" s="173">
        <v>0.50678396343632204</v>
      </c>
      <c r="E49" s="13">
        <v>8.6675359179089408</v>
      </c>
      <c r="F49" s="173">
        <v>0.72269058146228404</v>
      </c>
      <c r="G49" s="13">
        <v>4.7774926986709101</v>
      </c>
      <c r="H49" s="173">
        <v>0.82219236914349403</v>
      </c>
      <c r="I49" s="13">
        <v>-2.8903811578729299</v>
      </c>
      <c r="J49" s="173">
        <v>0.96583139184539801</v>
      </c>
      <c r="K49" s="13">
        <v>-3.8900432192380299</v>
      </c>
      <c r="L49" s="173">
        <v>1.09466066359036</v>
      </c>
      <c r="M49" s="13">
        <v>60.649271317415298</v>
      </c>
      <c r="N49" s="173">
        <v>1.2166027810812901</v>
      </c>
      <c r="O49" s="13">
        <v>52.471714354703302</v>
      </c>
      <c r="P49" s="173">
        <v>1.00494562522336</v>
      </c>
      <c r="Q49" s="13">
        <v>48.219643747593103</v>
      </c>
      <c r="R49" s="173">
        <v>1.6563224909291301</v>
      </c>
      <c r="S49" s="13">
        <v>-12.4296275698222</v>
      </c>
      <c r="T49" s="173">
        <v>2.05512202092538</v>
      </c>
      <c r="U49" s="13">
        <v>-4.2520706071102801</v>
      </c>
      <c r="V49" s="173">
        <v>1.93734867889424</v>
      </c>
      <c r="W49" s="13">
        <v>35.363970764038399</v>
      </c>
      <c r="X49" s="173">
        <v>1.2776901890679699</v>
      </c>
      <c r="Y49" s="13">
        <v>32.027828074062299</v>
      </c>
      <c r="Z49" s="173">
        <v>1.1423892796502699</v>
      </c>
      <c r="AA49" s="13">
        <v>35.727235906404402</v>
      </c>
      <c r="AB49" s="173">
        <v>1.8877493096011799</v>
      </c>
      <c r="AC49" s="13">
        <v>0.363265142365996</v>
      </c>
      <c r="AD49" s="173">
        <v>2.2794932935063201</v>
      </c>
      <c r="AE49" s="13">
        <v>3.6994078323421098</v>
      </c>
      <c r="AF49" s="173">
        <v>2.2065019198178</v>
      </c>
      <c r="AG49" s="13">
        <v>58.053747572502601</v>
      </c>
      <c r="AH49" s="173">
        <v>1.0876286355586</v>
      </c>
      <c r="AI49" s="13">
        <v>56.5062553456467</v>
      </c>
      <c r="AJ49" s="173">
        <v>1.25193056053771</v>
      </c>
      <c r="AK49" s="13">
        <v>63.503412110972299</v>
      </c>
      <c r="AL49" s="173">
        <v>2.19718632940359</v>
      </c>
      <c r="AM49" s="13">
        <v>5.4496645384696398</v>
      </c>
      <c r="AN49" s="173">
        <v>2.4516451241982602</v>
      </c>
      <c r="AO49" s="13">
        <v>6.9971567653256104</v>
      </c>
      <c r="AP49" s="173">
        <v>2.52882539818911</v>
      </c>
      <c r="AQ49" s="13">
        <v>22.572896687863299</v>
      </c>
      <c r="AR49" s="173">
        <v>0.81392312358165098</v>
      </c>
      <c r="AS49" s="13">
        <v>20.104673505125799</v>
      </c>
      <c r="AT49" s="173">
        <v>1.12884158509604</v>
      </c>
      <c r="AU49" s="13">
        <v>58.3513705350883</v>
      </c>
      <c r="AV49" s="173">
        <v>1.7139514221687699</v>
      </c>
      <c r="AW49" s="13">
        <v>35.778473847225001</v>
      </c>
      <c r="AX49" s="173">
        <v>1.8973930348389201</v>
      </c>
      <c r="AY49" s="13">
        <v>38.246697029962398</v>
      </c>
      <c r="AZ49" s="173">
        <v>2.0522945212119299</v>
      </c>
      <c r="BA49" s="13">
        <v>46.063222731996397</v>
      </c>
      <c r="BB49" s="173">
        <v>1.2128750441687</v>
      </c>
      <c r="BC49" s="13">
        <v>41.385712928978101</v>
      </c>
      <c r="BD49" s="173">
        <v>1.28162077365336</v>
      </c>
      <c r="BE49" s="13">
        <v>43.614344827885901</v>
      </c>
      <c r="BF49" s="173">
        <v>2.0915641378568299</v>
      </c>
      <c r="BG49" s="13">
        <v>-2.4488779041105202</v>
      </c>
      <c r="BH49" s="173">
        <v>2.41778957222005</v>
      </c>
      <c r="BI49" s="13">
        <v>2.22863189890777</v>
      </c>
      <c r="BJ49" s="173">
        <v>2.4529966062407502</v>
      </c>
      <c r="BK49" s="13">
        <v>38.177824537163303</v>
      </c>
      <c r="BL49" s="173">
        <v>1.32704566585062</v>
      </c>
      <c r="BM49" s="13">
        <v>32.128579262547397</v>
      </c>
      <c r="BN49" s="173">
        <v>1.04791433956262</v>
      </c>
      <c r="BO49" s="13">
        <v>37.182082966015599</v>
      </c>
      <c r="BP49" s="173">
        <v>1.9175546470362499</v>
      </c>
      <c r="BQ49" s="13">
        <v>-0.995741571147711</v>
      </c>
      <c r="BR49" s="173">
        <v>2.3319661283181699</v>
      </c>
      <c r="BS49" s="13">
        <v>5.0535037034682402</v>
      </c>
      <c r="BT49" s="182">
        <v>2.1852094378871998</v>
      </c>
    </row>
    <row r="50" spans="1:72" ht="12.95" customHeight="1" x14ac:dyDescent="0.2">
      <c r="A50" s="2" t="s">
        <v>386</v>
      </c>
      <c r="B50" s="12">
        <v>2</v>
      </c>
      <c r="C50" s="13" t="s">
        <v>476</v>
      </c>
      <c r="D50" s="173" t="s">
        <v>476</v>
      </c>
      <c r="E50" s="13">
        <v>7.8654414803084096</v>
      </c>
      <c r="F50" s="173">
        <v>0.56047801861368196</v>
      </c>
      <c r="G50" s="13">
        <v>10.488103405746299</v>
      </c>
      <c r="H50" s="173">
        <v>0.79956471261289697</v>
      </c>
      <c r="I50" s="13" t="s">
        <v>476</v>
      </c>
      <c r="J50" s="173" t="s">
        <v>476</v>
      </c>
      <c r="K50" s="13">
        <v>2.62266192543788</v>
      </c>
      <c r="L50" s="173">
        <v>0.976442184158829</v>
      </c>
      <c r="M50" s="13" t="s">
        <v>476</v>
      </c>
      <c r="N50" s="173" t="s">
        <v>476</v>
      </c>
      <c r="O50" s="13">
        <v>41.045568686542197</v>
      </c>
      <c r="P50" s="173">
        <v>0.88350467674893396</v>
      </c>
      <c r="Q50" s="13">
        <v>45.032111574117302</v>
      </c>
      <c r="R50" s="173">
        <v>1.5326442626558701</v>
      </c>
      <c r="S50" s="13" t="s">
        <v>476</v>
      </c>
      <c r="T50" s="173" t="s">
        <v>476</v>
      </c>
      <c r="U50" s="13">
        <v>3.9865428875750801</v>
      </c>
      <c r="V50" s="173">
        <v>1.7690616014399201</v>
      </c>
      <c r="W50" s="13" t="s">
        <v>476</v>
      </c>
      <c r="X50" s="173" t="s">
        <v>476</v>
      </c>
      <c r="Y50" s="13">
        <v>55.1803001650892</v>
      </c>
      <c r="Z50" s="173">
        <v>0.92910780792609704</v>
      </c>
      <c r="AA50" s="13">
        <v>55.457339828865003</v>
      </c>
      <c r="AB50" s="173">
        <v>1.2718723586553</v>
      </c>
      <c r="AC50" s="13" t="s">
        <v>476</v>
      </c>
      <c r="AD50" s="173" t="s">
        <v>476</v>
      </c>
      <c r="AE50" s="13">
        <v>0.27703966377579498</v>
      </c>
      <c r="AF50" s="173">
        <v>1.57508749454138</v>
      </c>
      <c r="AG50" s="13" t="s">
        <v>476</v>
      </c>
      <c r="AH50" s="173" t="s">
        <v>476</v>
      </c>
      <c r="AI50" s="13">
        <v>55.933659454606399</v>
      </c>
      <c r="AJ50" s="173">
        <v>0.89350492610634102</v>
      </c>
      <c r="AK50" s="13">
        <v>67.030138107660505</v>
      </c>
      <c r="AL50" s="173">
        <v>1.5560794569630501</v>
      </c>
      <c r="AM50" s="13" t="s">
        <v>476</v>
      </c>
      <c r="AN50" s="173" t="s">
        <v>476</v>
      </c>
      <c r="AO50" s="13">
        <v>11.0964786530542</v>
      </c>
      <c r="AP50" s="173">
        <v>1.7943618167356099</v>
      </c>
      <c r="AQ50" s="13" t="s">
        <v>476</v>
      </c>
      <c r="AR50" s="173" t="s">
        <v>476</v>
      </c>
      <c r="AS50" s="13">
        <v>39.089744016242101</v>
      </c>
      <c r="AT50" s="173">
        <v>0.91906653437596897</v>
      </c>
      <c r="AU50" s="13">
        <v>71.378221071692195</v>
      </c>
      <c r="AV50" s="173">
        <v>1.41811672945988</v>
      </c>
      <c r="AW50" s="13" t="s">
        <v>476</v>
      </c>
      <c r="AX50" s="173" t="s">
        <v>476</v>
      </c>
      <c r="AY50" s="13">
        <v>32.288477055450102</v>
      </c>
      <c r="AZ50" s="173">
        <v>1.6898930004541299</v>
      </c>
      <c r="BA50" s="13" t="s">
        <v>476</v>
      </c>
      <c r="BB50" s="173" t="s">
        <v>476</v>
      </c>
      <c r="BC50" s="13">
        <v>51.305025458608696</v>
      </c>
      <c r="BD50" s="173">
        <v>0.93979889081017098</v>
      </c>
      <c r="BE50" s="13">
        <v>38.3828827883626</v>
      </c>
      <c r="BF50" s="173">
        <v>1.4529876924096301</v>
      </c>
      <c r="BG50" s="13" t="s">
        <v>476</v>
      </c>
      <c r="BH50" s="173" t="s">
        <v>476</v>
      </c>
      <c r="BI50" s="13">
        <v>-12.9221426702461</v>
      </c>
      <c r="BJ50" s="173">
        <v>1.7304320817246499</v>
      </c>
      <c r="BK50" s="13" t="s">
        <v>476</v>
      </c>
      <c r="BL50" s="173" t="s">
        <v>476</v>
      </c>
      <c r="BM50" s="13">
        <v>68.704751832827299</v>
      </c>
      <c r="BN50" s="173">
        <v>0.81097447155288205</v>
      </c>
      <c r="BO50" s="13">
        <v>66.837696070944801</v>
      </c>
      <c r="BP50" s="173">
        <v>1.3536058582417101</v>
      </c>
      <c r="BQ50" s="13" t="s">
        <v>476</v>
      </c>
      <c r="BR50" s="173" t="s">
        <v>476</v>
      </c>
      <c r="BS50" s="13">
        <v>-1.8670557618824699</v>
      </c>
      <c r="BT50" s="182">
        <v>1.57795070042659</v>
      </c>
    </row>
    <row r="51" spans="1:72" ht="12.95" customHeight="1" x14ac:dyDescent="0.2">
      <c r="A51" s="2" t="s">
        <v>387</v>
      </c>
      <c r="B51" s="12">
        <v>2</v>
      </c>
      <c r="C51" s="13" t="s">
        <v>476</v>
      </c>
      <c r="D51" s="173" t="s">
        <v>476</v>
      </c>
      <c r="E51" s="13">
        <v>7.8692774571774597</v>
      </c>
      <c r="F51" s="173">
        <v>0.36256817972199301</v>
      </c>
      <c r="G51" s="13">
        <v>8.6168213711137103</v>
      </c>
      <c r="H51" s="173">
        <v>0.97995154947714103</v>
      </c>
      <c r="I51" s="13" t="s">
        <v>476</v>
      </c>
      <c r="J51" s="173" t="s">
        <v>476</v>
      </c>
      <c r="K51" s="13">
        <v>0.74754391393625097</v>
      </c>
      <c r="L51" s="173">
        <v>1.0448735446309101</v>
      </c>
      <c r="M51" s="13" t="s">
        <v>476</v>
      </c>
      <c r="N51" s="173" t="s">
        <v>476</v>
      </c>
      <c r="O51" s="13">
        <v>42.391949895750201</v>
      </c>
      <c r="P51" s="173">
        <v>0.66536637546850896</v>
      </c>
      <c r="Q51" s="13">
        <v>41.874413586752603</v>
      </c>
      <c r="R51" s="173">
        <v>1.9553201498817701</v>
      </c>
      <c r="S51" s="13" t="s">
        <v>476</v>
      </c>
      <c r="T51" s="173" t="s">
        <v>476</v>
      </c>
      <c r="U51" s="13">
        <v>-0.51753630899756298</v>
      </c>
      <c r="V51" s="173">
        <v>2.0654271476229198</v>
      </c>
      <c r="W51" s="13" t="s">
        <v>476</v>
      </c>
      <c r="X51" s="173" t="s">
        <v>476</v>
      </c>
      <c r="Y51" s="13">
        <v>33.782784757906597</v>
      </c>
      <c r="Z51" s="173">
        <v>0.634884198314563</v>
      </c>
      <c r="AA51" s="13">
        <v>21.4910059213809</v>
      </c>
      <c r="AB51" s="173">
        <v>1.9882501878868399</v>
      </c>
      <c r="AC51" s="13" t="s">
        <v>476</v>
      </c>
      <c r="AD51" s="173" t="s">
        <v>476</v>
      </c>
      <c r="AE51" s="13">
        <v>-12.291778836525699</v>
      </c>
      <c r="AF51" s="173">
        <v>2.0871551822760099</v>
      </c>
      <c r="AG51" s="13" t="s">
        <v>476</v>
      </c>
      <c r="AH51" s="173" t="s">
        <v>476</v>
      </c>
      <c r="AI51" s="13">
        <v>43.352886154264297</v>
      </c>
      <c r="AJ51" s="173">
        <v>0.67256345353444402</v>
      </c>
      <c r="AK51" s="13">
        <v>44.442991343885303</v>
      </c>
      <c r="AL51" s="173">
        <v>2.67740313884548</v>
      </c>
      <c r="AM51" s="13" t="s">
        <v>476</v>
      </c>
      <c r="AN51" s="173" t="s">
        <v>476</v>
      </c>
      <c r="AO51" s="13">
        <v>1.0901051896209599</v>
      </c>
      <c r="AP51" s="173">
        <v>2.7605849320261502</v>
      </c>
      <c r="AQ51" s="13" t="s">
        <v>476</v>
      </c>
      <c r="AR51" s="173" t="s">
        <v>476</v>
      </c>
      <c r="AS51" s="13">
        <v>32.073354468342501</v>
      </c>
      <c r="AT51" s="173">
        <v>0.53863372328870196</v>
      </c>
      <c r="AU51" s="13">
        <v>45.119011373485002</v>
      </c>
      <c r="AV51" s="173">
        <v>2.55365775152011</v>
      </c>
      <c r="AW51" s="13" t="s">
        <v>476</v>
      </c>
      <c r="AX51" s="173" t="s">
        <v>476</v>
      </c>
      <c r="AY51" s="13">
        <v>13.045656905142501</v>
      </c>
      <c r="AZ51" s="173">
        <v>2.6098456275731299</v>
      </c>
      <c r="BA51" s="13" t="s">
        <v>476</v>
      </c>
      <c r="BB51" s="173" t="s">
        <v>476</v>
      </c>
      <c r="BC51" s="13">
        <v>32.008612978154403</v>
      </c>
      <c r="BD51" s="173">
        <v>0.60067804658216695</v>
      </c>
      <c r="BE51" s="13">
        <v>20.834199722291999</v>
      </c>
      <c r="BF51" s="173">
        <v>1.88589949790487</v>
      </c>
      <c r="BG51" s="13" t="s">
        <v>476</v>
      </c>
      <c r="BH51" s="173" t="s">
        <v>476</v>
      </c>
      <c r="BI51" s="13">
        <v>-11.174413255862399</v>
      </c>
      <c r="BJ51" s="173">
        <v>1.9792501185660201</v>
      </c>
      <c r="BK51" s="13" t="s">
        <v>476</v>
      </c>
      <c r="BL51" s="173" t="s">
        <v>476</v>
      </c>
      <c r="BM51" s="13">
        <v>55.243252847876597</v>
      </c>
      <c r="BN51" s="173">
        <v>0.60162358969419805</v>
      </c>
      <c r="BO51" s="13">
        <v>44.689180339216101</v>
      </c>
      <c r="BP51" s="173">
        <v>3.0187545158321099</v>
      </c>
      <c r="BQ51" s="13" t="s">
        <v>476</v>
      </c>
      <c r="BR51" s="173" t="s">
        <v>476</v>
      </c>
      <c r="BS51" s="13">
        <v>-10.5540725086605</v>
      </c>
      <c r="BT51" s="182">
        <v>3.0781211429268498</v>
      </c>
    </row>
    <row r="52" spans="1:72" ht="12.95" customHeight="1" x14ac:dyDescent="0.2">
      <c r="A52" s="2" t="s">
        <v>388</v>
      </c>
      <c r="B52" s="12">
        <v>2</v>
      </c>
      <c r="C52" s="13" t="s">
        <v>476</v>
      </c>
      <c r="D52" s="173" t="s">
        <v>476</v>
      </c>
      <c r="E52" s="13">
        <v>8.2595470968409508</v>
      </c>
      <c r="F52" s="173">
        <v>1.2466819287841999</v>
      </c>
      <c r="G52" s="13">
        <v>7.1804442646439499</v>
      </c>
      <c r="H52" s="173">
        <v>1.0936663515087299</v>
      </c>
      <c r="I52" s="13" t="s">
        <v>476</v>
      </c>
      <c r="J52" s="173" t="s">
        <v>476</v>
      </c>
      <c r="K52" s="13">
        <v>-1.079102832197</v>
      </c>
      <c r="L52" s="173">
        <v>1.65840945486316</v>
      </c>
      <c r="M52" s="13" t="s">
        <v>476</v>
      </c>
      <c r="N52" s="173" t="s">
        <v>476</v>
      </c>
      <c r="O52" s="13">
        <v>38.217036727919499</v>
      </c>
      <c r="P52" s="173">
        <v>1.63630648387122</v>
      </c>
      <c r="Q52" s="13">
        <v>49.801021857597199</v>
      </c>
      <c r="R52" s="173">
        <v>3.6148964623492001</v>
      </c>
      <c r="S52" s="13" t="s">
        <v>476</v>
      </c>
      <c r="T52" s="173" t="s">
        <v>476</v>
      </c>
      <c r="U52" s="13">
        <v>11.5839851296776</v>
      </c>
      <c r="V52" s="173">
        <v>3.9679938687785001</v>
      </c>
      <c r="W52" s="13" t="s">
        <v>476</v>
      </c>
      <c r="X52" s="173" t="s">
        <v>476</v>
      </c>
      <c r="Y52" s="13">
        <v>18.818664552586998</v>
      </c>
      <c r="Z52" s="173">
        <v>1.4107208424173201</v>
      </c>
      <c r="AA52" s="13">
        <v>23.5461793995762</v>
      </c>
      <c r="AB52" s="173">
        <v>2.2326344338272701</v>
      </c>
      <c r="AC52" s="13" t="s">
        <v>476</v>
      </c>
      <c r="AD52" s="173" t="s">
        <v>476</v>
      </c>
      <c r="AE52" s="13">
        <v>4.7275148469892301</v>
      </c>
      <c r="AF52" s="173">
        <v>2.64098273571447</v>
      </c>
      <c r="AG52" s="13" t="s">
        <v>476</v>
      </c>
      <c r="AH52" s="173" t="s">
        <v>476</v>
      </c>
      <c r="AI52" s="13">
        <v>48.505394805205299</v>
      </c>
      <c r="AJ52" s="173">
        <v>1.885241543037</v>
      </c>
      <c r="AK52" s="13">
        <v>58.660487280570798</v>
      </c>
      <c r="AL52" s="173">
        <v>2.5933359532898099</v>
      </c>
      <c r="AM52" s="13" t="s">
        <v>476</v>
      </c>
      <c r="AN52" s="173" t="s">
        <v>476</v>
      </c>
      <c r="AO52" s="13">
        <v>10.155092475365599</v>
      </c>
      <c r="AP52" s="173">
        <v>3.2061701517882799</v>
      </c>
      <c r="AQ52" s="13" t="s">
        <v>476</v>
      </c>
      <c r="AR52" s="173" t="s">
        <v>476</v>
      </c>
      <c r="AS52" s="13">
        <v>42.322661422672397</v>
      </c>
      <c r="AT52" s="173">
        <v>1.7439590265545399</v>
      </c>
      <c r="AU52" s="13">
        <v>66.970098343311705</v>
      </c>
      <c r="AV52" s="173">
        <v>2.5591319304446398</v>
      </c>
      <c r="AW52" s="13" t="s">
        <v>476</v>
      </c>
      <c r="AX52" s="173" t="s">
        <v>476</v>
      </c>
      <c r="AY52" s="13">
        <v>24.647436920639301</v>
      </c>
      <c r="AZ52" s="173">
        <v>3.0968612051111299</v>
      </c>
      <c r="BA52" s="13" t="s">
        <v>476</v>
      </c>
      <c r="BB52" s="173" t="s">
        <v>476</v>
      </c>
      <c r="BC52" s="13">
        <v>27.261552607326799</v>
      </c>
      <c r="BD52" s="173">
        <v>1.4266355600845</v>
      </c>
      <c r="BE52" s="13">
        <v>23.981972043170298</v>
      </c>
      <c r="BF52" s="173">
        <v>2.4851519879035502</v>
      </c>
      <c r="BG52" s="13" t="s">
        <v>476</v>
      </c>
      <c r="BH52" s="173" t="s">
        <v>476</v>
      </c>
      <c r="BI52" s="13">
        <v>-3.2795805641564599</v>
      </c>
      <c r="BJ52" s="173">
        <v>2.8655312638808499</v>
      </c>
      <c r="BK52" s="13" t="s">
        <v>476</v>
      </c>
      <c r="BL52" s="173" t="s">
        <v>476</v>
      </c>
      <c r="BM52" s="13">
        <v>46.942941719527703</v>
      </c>
      <c r="BN52" s="173">
        <v>1.4553992347585001</v>
      </c>
      <c r="BO52" s="13">
        <v>53.644904006367703</v>
      </c>
      <c r="BP52" s="173">
        <v>2.8704851862604501</v>
      </c>
      <c r="BQ52" s="13" t="s">
        <v>476</v>
      </c>
      <c r="BR52" s="173" t="s">
        <v>476</v>
      </c>
      <c r="BS52" s="13">
        <v>6.7019622868400104</v>
      </c>
      <c r="BT52" s="182">
        <v>3.2183648234897699</v>
      </c>
    </row>
    <row r="53" spans="1:72" ht="12.95" customHeight="1" x14ac:dyDescent="0.2">
      <c r="A53" s="2" t="s">
        <v>390</v>
      </c>
      <c r="B53" s="12">
        <v>2</v>
      </c>
      <c r="C53" s="13" t="s">
        <v>476</v>
      </c>
      <c r="D53" s="173" t="s">
        <v>476</v>
      </c>
      <c r="E53" s="13">
        <v>19.940976573892499</v>
      </c>
      <c r="F53" s="173">
        <v>1.1819267960627899</v>
      </c>
      <c r="G53" s="13">
        <v>21.289889423672001</v>
      </c>
      <c r="H53" s="173">
        <v>1.41768412276623</v>
      </c>
      <c r="I53" s="13" t="s">
        <v>476</v>
      </c>
      <c r="J53" s="173" t="s">
        <v>476</v>
      </c>
      <c r="K53" s="13">
        <v>1.34891284977947</v>
      </c>
      <c r="L53" s="173">
        <v>1.8457462510309199</v>
      </c>
      <c r="M53" s="13" t="s">
        <v>476</v>
      </c>
      <c r="N53" s="173" t="s">
        <v>476</v>
      </c>
      <c r="O53" s="13">
        <v>33.671075338469201</v>
      </c>
      <c r="P53" s="173">
        <v>1.6115051706068999</v>
      </c>
      <c r="Q53" s="13">
        <v>24.984361368880599</v>
      </c>
      <c r="R53" s="173">
        <v>1.15157894552538</v>
      </c>
      <c r="S53" s="13" t="s">
        <v>476</v>
      </c>
      <c r="T53" s="173" t="s">
        <v>476</v>
      </c>
      <c r="U53" s="13">
        <v>-8.6867139695886095</v>
      </c>
      <c r="V53" s="173">
        <v>1.98067740499812</v>
      </c>
      <c r="W53" s="13" t="s">
        <v>476</v>
      </c>
      <c r="X53" s="173" t="s">
        <v>476</v>
      </c>
      <c r="Y53" s="13">
        <v>41.756445102594697</v>
      </c>
      <c r="Z53" s="173">
        <v>1.79465140850975</v>
      </c>
      <c r="AA53" s="13">
        <v>23.617305026597499</v>
      </c>
      <c r="AB53" s="173">
        <v>1.34114066166098</v>
      </c>
      <c r="AC53" s="13" t="s">
        <v>476</v>
      </c>
      <c r="AD53" s="173" t="s">
        <v>476</v>
      </c>
      <c r="AE53" s="13">
        <v>-18.139140075997101</v>
      </c>
      <c r="AF53" s="173">
        <v>2.2404088806346198</v>
      </c>
      <c r="AG53" s="13" t="s">
        <v>476</v>
      </c>
      <c r="AH53" s="173" t="s">
        <v>476</v>
      </c>
      <c r="AI53" s="13">
        <v>38.840601874158303</v>
      </c>
      <c r="AJ53" s="173">
        <v>1.55011218443925</v>
      </c>
      <c r="AK53" s="13">
        <v>37.829603938822402</v>
      </c>
      <c r="AL53" s="173">
        <v>1.3014541387887599</v>
      </c>
      <c r="AM53" s="13" t="s">
        <v>476</v>
      </c>
      <c r="AN53" s="173" t="s">
        <v>476</v>
      </c>
      <c r="AO53" s="13">
        <v>-1.01099793533592</v>
      </c>
      <c r="AP53" s="173">
        <v>2.0240135028495798</v>
      </c>
      <c r="AQ53" s="13" t="s">
        <v>476</v>
      </c>
      <c r="AR53" s="173" t="s">
        <v>476</v>
      </c>
      <c r="AS53" s="13">
        <v>18.463789163327998</v>
      </c>
      <c r="AT53" s="173">
        <v>1.17342720005734</v>
      </c>
      <c r="AU53" s="13">
        <v>22.9105178890382</v>
      </c>
      <c r="AV53" s="173">
        <v>1.17968232681565</v>
      </c>
      <c r="AW53" s="13" t="s">
        <v>476</v>
      </c>
      <c r="AX53" s="173" t="s">
        <v>476</v>
      </c>
      <c r="AY53" s="13">
        <v>4.4467287257102104</v>
      </c>
      <c r="AZ53" s="173">
        <v>1.6639055820675599</v>
      </c>
      <c r="BA53" s="13" t="s">
        <v>476</v>
      </c>
      <c r="BB53" s="173" t="s">
        <v>476</v>
      </c>
      <c r="BC53" s="13">
        <v>23.6002458260573</v>
      </c>
      <c r="BD53" s="173">
        <v>1.21051317617453</v>
      </c>
      <c r="BE53" s="13">
        <v>17.3458578297505</v>
      </c>
      <c r="BF53" s="173">
        <v>1.1406790512159399</v>
      </c>
      <c r="BG53" s="13" t="s">
        <v>476</v>
      </c>
      <c r="BH53" s="173" t="s">
        <v>476</v>
      </c>
      <c r="BI53" s="13">
        <v>-6.2543879963068498</v>
      </c>
      <c r="BJ53" s="173">
        <v>1.6632771409404501</v>
      </c>
      <c r="BK53" s="13" t="s">
        <v>476</v>
      </c>
      <c r="BL53" s="173" t="s">
        <v>476</v>
      </c>
      <c r="BM53" s="13">
        <v>35.729849963441403</v>
      </c>
      <c r="BN53" s="173">
        <v>1.46415151079594</v>
      </c>
      <c r="BO53" s="13">
        <v>37.750276205072097</v>
      </c>
      <c r="BP53" s="173">
        <v>1.55072584681277</v>
      </c>
      <c r="BQ53" s="13" t="s">
        <v>476</v>
      </c>
      <c r="BR53" s="173" t="s">
        <v>476</v>
      </c>
      <c r="BS53" s="13">
        <v>2.0204262416307399</v>
      </c>
      <c r="BT53" s="182">
        <v>2.1327189919300702</v>
      </c>
    </row>
    <row r="54" spans="1:72" ht="12.95" customHeight="1" x14ac:dyDescent="0.2">
      <c r="A54" s="18" t="s">
        <v>423</v>
      </c>
      <c r="B54" s="19">
        <v>2</v>
      </c>
      <c r="C54" s="48" t="s">
        <v>476</v>
      </c>
      <c r="D54" s="174" t="s">
        <v>476</v>
      </c>
      <c r="E54" s="48">
        <v>11.195534179143101</v>
      </c>
      <c r="F54" s="174">
        <v>0.14699187571616801</v>
      </c>
      <c r="G54" s="48">
        <v>12.2610599807086</v>
      </c>
      <c r="H54" s="174">
        <v>0.222819388088522</v>
      </c>
      <c r="I54" s="48" t="s">
        <v>476</v>
      </c>
      <c r="J54" s="174" t="s">
        <v>476</v>
      </c>
      <c r="K54" s="48">
        <v>1.17038476909114</v>
      </c>
      <c r="L54" s="174">
        <v>0.27227426458460602</v>
      </c>
      <c r="M54" s="48" t="s">
        <v>476</v>
      </c>
      <c r="N54" s="174" t="s">
        <v>476</v>
      </c>
      <c r="O54" s="48">
        <v>44.652611172869001</v>
      </c>
      <c r="P54" s="174">
        <v>0.23148608810336099</v>
      </c>
      <c r="Q54" s="48">
        <v>44.643099124464896</v>
      </c>
      <c r="R54" s="174">
        <v>0.35695487570566797</v>
      </c>
      <c r="S54" s="48" t="s">
        <v>476</v>
      </c>
      <c r="T54" s="174" t="s">
        <v>476</v>
      </c>
      <c r="U54" s="48">
        <v>-0.68474674220709697</v>
      </c>
      <c r="V54" s="174">
        <v>0.434153566831954</v>
      </c>
      <c r="W54" s="48" t="s">
        <v>476</v>
      </c>
      <c r="X54" s="174" t="s">
        <v>476</v>
      </c>
      <c r="Y54" s="48">
        <v>31.9623002001046</v>
      </c>
      <c r="Z54" s="174">
        <v>0.22942258817787201</v>
      </c>
      <c r="AA54" s="48">
        <v>25.9904134404544</v>
      </c>
      <c r="AB54" s="174">
        <v>0.31104845338607801</v>
      </c>
      <c r="AC54" s="48" t="s">
        <v>476</v>
      </c>
      <c r="AD54" s="174" t="s">
        <v>476</v>
      </c>
      <c r="AE54" s="48">
        <v>-5.5165669864899902</v>
      </c>
      <c r="AF54" s="174">
        <v>0.39366080561042799</v>
      </c>
      <c r="AG54" s="48" t="s">
        <v>476</v>
      </c>
      <c r="AH54" s="174" t="s">
        <v>476</v>
      </c>
      <c r="AI54" s="48">
        <v>54.6872566990168</v>
      </c>
      <c r="AJ54" s="174">
        <v>0.24184223283171599</v>
      </c>
      <c r="AK54" s="48">
        <v>59.420869641968899</v>
      </c>
      <c r="AL54" s="174">
        <v>0.344820987449516</v>
      </c>
      <c r="AM54" s="48" t="s">
        <v>476</v>
      </c>
      <c r="AN54" s="174" t="s">
        <v>476</v>
      </c>
      <c r="AO54" s="48">
        <v>5.6336909517274298</v>
      </c>
      <c r="AP54" s="174">
        <v>0.42829295227770198</v>
      </c>
      <c r="AQ54" s="48" t="s">
        <v>476</v>
      </c>
      <c r="AR54" s="174" t="s">
        <v>476</v>
      </c>
      <c r="AS54" s="48">
        <v>38.680642287494202</v>
      </c>
      <c r="AT54" s="174">
        <v>0.22385899400443501</v>
      </c>
      <c r="AU54" s="48">
        <v>63.276519260469101</v>
      </c>
      <c r="AV54" s="174">
        <v>0.33477874235167798</v>
      </c>
      <c r="AW54" s="48" t="s">
        <v>476</v>
      </c>
      <c r="AX54" s="174" t="s">
        <v>476</v>
      </c>
      <c r="AY54" s="48">
        <v>24.718779048993099</v>
      </c>
      <c r="AZ54" s="174">
        <v>0.40790039988039301</v>
      </c>
      <c r="BA54" s="48" t="s">
        <v>476</v>
      </c>
      <c r="BB54" s="174" t="s">
        <v>476</v>
      </c>
      <c r="BC54" s="48">
        <v>39.4795088952865</v>
      </c>
      <c r="BD54" s="174">
        <v>0.23426423452627901</v>
      </c>
      <c r="BE54" s="48">
        <v>33.5569994073971</v>
      </c>
      <c r="BF54" s="174">
        <v>0.34361816873227002</v>
      </c>
      <c r="BG54" s="48" t="s">
        <v>476</v>
      </c>
      <c r="BH54" s="174" t="s">
        <v>476</v>
      </c>
      <c r="BI54" s="48">
        <v>-5.3802948552596304</v>
      </c>
      <c r="BJ54" s="174">
        <v>0.42403073317488099</v>
      </c>
      <c r="BK54" s="48" t="s">
        <v>476</v>
      </c>
      <c r="BL54" s="174" t="s">
        <v>476</v>
      </c>
      <c r="BM54" s="48">
        <v>48.894869035918703</v>
      </c>
      <c r="BN54" s="174">
        <v>0.23847659966842799</v>
      </c>
      <c r="BO54" s="48">
        <v>45.7269567213879</v>
      </c>
      <c r="BP54" s="174">
        <v>0.34206803785629503</v>
      </c>
      <c r="BQ54" s="48" t="s">
        <v>476</v>
      </c>
      <c r="BR54" s="174" t="s">
        <v>476</v>
      </c>
      <c r="BS54" s="48">
        <v>-1.7439311274513201</v>
      </c>
      <c r="BT54" s="183">
        <v>0.42724046392431803</v>
      </c>
    </row>
    <row r="55" spans="1:72" ht="12.95" customHeight="1" x14ac:dyDescent="0.2">
      <c r="A55" s="2" t="s">
        <v>394</v>
      </c>
      <c r="B55" s="12">
        <v>2</v>
      </c>
      <c r="C55" s="13">
        <v>5.7573247682767201</v>
      </c>
      <c r="D55" s="173">
        <v>0.65739893873960598</v>
      </c>
      <c r="E55" s="13">
        <v>4.7174113315728903</v>
      </c>
      <c r="F55" s="173">
        <v>0.66435356901593001</v>
      </c>
      <c r="G55" s="13">
        <v>5.1863236979530702</v>
      </c>
      <c r="H55" s="173">
        <v>1.15259920888489</v>
      </c>
      <c r="I55" s="13">
        <v>-0.571001070323642</v>
      </c>
      <c r="J55" s="173">
        <v>1.32689799946267</v>
      </c>
      <c r="K55" s="13">
        <v>0.46891236638018802</v>
      </c>
      <c r="L55" s="173">
        <v>1.3303573207925301</v>
      </c>
      <c r="M55" s="13">
        <v>42.366871614968503</v>
      </c>
      <c r="N55" s="173">
        <v>1.6291693497534301</v>
      </c>
      <c r="O55" s="13">
        <v>41.600183277363499</v>
      </c>
      <c r="P55" s="173">
        <v>2.3789997929572202</v>
      </c>
      <c r="Q55" s="13">
        <v>41.593248653212299</v>
      </c>
      <c r="R55" s="173">
        <v>2.99937695470864</v>
      </c>
      <c r="S55" s="13">
        <v>-0.77362296175615297</v>
      </c>
      <c r="T55" s="173">
        <v>3.4132762687209102</v>
      </c>
      <c r="U55" s="13">
        <v>-6.9346241511567498E-3</v>
      </c>
      <c r="V55" s="173">
        <v>3.8283027742496798</v>
      </c>
      <c r="W55" s="13">
        <v>21.568684250689799</v>
      </c>
      <c r="X55" s="173">
        <v>1.3407503563085399</v>
      </c>
      <c r="Y55" s="13">
        <v>15.650327208224899</v>
      </c>
      <c r="Z55" s="173">
        <v>1.5694606921141101</v>
      </c>
      <c r="AA55" s="13">
        <v>20.239655923544301</v>
      </c>
      <c r="AB55" s="173">
        <v>2.0959637843446202</v>
      </c>
      <c r="AC55" s="13">
        <v>-1.3290283271454999</v>
      </c>
      <c r="AD55" s="173">
        <v>2.4881068512476898</v>
      </c>
      <c r="AE55" s="13">
        <v>4.58932871531937</v>
      </c>
      <c r="AF55" s="173">
        <v>2.61844821399536</v>
      </c>
      <c r="AG55" s="13">
        <v>61.164850648898998</v>
      </c>
      <c r="AH55" s="173">
        <v>1.4633489311114301</v>
      </c>
      <c r="AI55" s="13">
        <v>52.497176846569701</v>
      </c>
      <c r="AJ55" s="173">
        <v>2.3091954179898999</v>
      </c>
      <c r="AK55" s="13">
        <v>71.878926819159503</v>
      </c>
      <c r="AL55" s="173">
        <v>2.9478578326070699</v>
      </c>
      <c r="AM55" s="13">
        <v>10.714076170260499</v>
      </c>
      <c r="AN55" s="173">
        <v>3.29108734242162</v>
      </c>
      <c r="AO55" s="13">
        <v>19.381749972589802</v>
      </c>
      <c r="AP55" s="173">
        <v>3.7446293915057001</v>
      </c>
      <c r="AQ55" s="13">
        <v>44.066294878223196</v>
      </c>
      <c r="AR55" s="173">
        <v>1.2723657207905099</v>
      </c>
      <c r="AS55" s="13">
        <v>40.836396040384301</v>
      </c>
      <c r="AT55" s="173">
        <v>2.1276527234171998</v>
      </c>
      <c r="AU55" s="13">
        <v>77.646922772450793</v>
      </c>
      <c r="AV55" s="173">
        <v>2.73695937076964</v>
      </c>
      <c r="AW55" s="13">
        <v>33.580627894227497</v>
      </c>
      <c r="AX55" s="173">
        <v>3.0182546487475999</v>
      </c>
      <c r="AY55" s="13">
        <v>36.810526732066499</v>
      </c>
      <c r="AZ55" s="173">
        <v>3.4666774739955799</v>
      </c>
      <c r="BA55" s="13">
        <v>32.043820252660304</v>
      </c>
      <c r="BB55" s="173">
        <v>1.40870617152994</v>
      </c>
      <c r="BC55" s="13">
        <v>29.4068827361946</v>
      </c>
      <c r="BD55" s="173">
        <v>1.78586514632763</v>
      </c>
      <c r="BE55" s="13">
        <v>32.494245373903297</v>
      </c>
      <c r="BF55" s="173">
        <v>3.1396752999965001</v>
      </c>
      <c r="BG55" s="13">
        <v>0.45042512124290801</v>
      </c>
      <c r="BH55" s="173">
        <v>3.44122275755503</v>
      </c>
      <c r="BI55" s="13">
        <v>3.08736263770865</v>
      </c>
      <c r="BJ55" s="173">
        <v>3.6120458621501301</v>
      </c>
      <c r="BK55" s="13">
        <v>47.580576269181002</v>
      </c>
      <c r="BL55" s="173">
        <v>1.41964440918614</v>
      </c>
      <c r="BM55" s="13">
        <v>41.2444347595358</v>
      </c>
      <c r="BN55" s="173">
        <v>2.1359830603529901</v>
      </c>
      <c r="BO55" s="13">
        <v>48.681510890777403</v>
      </c>
      <c r="BP55" s="173">
        <v>3.5508708890491998</v>
      </c>
      <c r="BQ55" s="13">
        <v>1.10093462159642</v>
      </c>
      <c r="BR55" s="173">
        <v>3.8241436059895202</v>
      </c>
      <c r="BS55" s="13">
        <v>7.4370761312415503</v>
      </c>
      <c r="BT55" s="182">
        <v>4.1438035311549202</v>
      </c>
    </row>
    <row r="56" spans="1:72" ht="12.95" customHeight="1" x14ac:dyDescent="0.2">
      <c r="A56" s="2" t="s">
        <v>395</v>
      </c>
      <c r="B56" s="12">
        <v>2</v>
      </c>
      <c r="C56" s="13">
        <v>8.1636923673057797</v>
      </c>
      <c r="D56" s="173">
        <v>0.78702410095481101</v>
      </c>
      <c r="E56" s="13">
        <v>4.9051629039480202</v>
      </c>
      <c r="F56" s="173">
        <v>0.71054008584976902</v>
      </c>
      <c r="G56" s="13">
        <v>6.9534800444251204</v>
      </c>
      <c r="H56" s="173">
        <v>1.3552408825367599</v>
      </c>
      <c r="I56" s="13">
        <v>-1.2102123228806601</v>
      </c>
      <c r="J56" s="173">
        <v>1.56719009222964</v>
      </c>
      <c r="K56" s="13">
        <v>2.0483171404771099</v>
      </c>
      <c r="L56" s="173">
        <v>1.5302107904790201</v>
      </c>
      <c r="M56" s="13">
        <v>26.260949112345099</v>
      </c>
      <c r="N56" s="173">
        <v>1.5340044983041199</v>
      </c>
      <c r="O56" s="13">
        <v>22.483953405805401</v>
      </c>
      <c r="P56" s="173">
        <v>1.5728624931336299</v>
      </c>
      <c r="Q56" s="13">
        <v>30.0686160709636</v>
      </c>
      <c r="R56" s="173">
        <v>2.9705524511542301</v>
      </c>
      <c r="S56" s="13">
        <v>3.8076669586184702</v>
      </c>
      <c r="T56" s="173">
        <v>3.3432546516644002</v>
      </c>
      <c r="U56" s="13">
        <v>7.5846626651582296</v>
      </c>
      <c r="V56" s="173">
        <v>3.36126141312528</v>
      </c>
      <c r="W56" s="13">
        <v>26.898622539531601</v>
      </c>
      <c r="X56" s="173">
        <v>1.3845423965828501</v>
      </c>
      <c r="Y56" s="13">
        <v>23.926547753709801</v>
      </c>
      <c r="Z56" s="173">
        <v>1.74784448978264</v>
      </c>
      <c r="AA56" s="13">
        <v>17.679028019992501</v>
      </c>
      <c r="AB56" s="173">
        <v>3.09988962475341</v>
      </c>
      <c r="AC56" s="13">
        <v>-9.2195945195390792</v>
      </c>
      <c r="AD56" s="173">
        <v>3.3950365732329302</v>
      </c>
      <c r="AE56" s="13">
        <v>-6.2475197337172999</v>
      </c>
      <c r="AF56" s="173">
        <v>3.5586902149691699</v>
      </c>
      <c r="AG56" s="13">
        <v>38.252480864346197</v>
      </c>
      <c r="AH56" s="173">
        <v>1.2994703103248999</v>
      </c>
      <c r="AI56" s="13">
        <v>44.010321049872999</v>
      </c>
      <c r="AJ56" s="173">
        <v>2.3687260942589199</v>
      </c>
      <c r="AK56" s="13">
        <v>52.647363354417799</v>
      </c>
      <c r="AL56" s="173">
        <v>2.5616690892540102</v>
      </c>
      <c r="AM56" s="13">
        <v>14.3948824900716</v>
      </c>
      <c r="AN56" s="173">
        <v>2.8724156402330401</v>
      </c>
      <c r="AO56" s="13">
        <v>8.6370423045447993</v>
      </c>
      <c r="AP56" s="173">
        <v>3.4889843554339102</v>
      </c>
      <c r="AQ56" s="13">
        <v>26.945508978828801</v>
      </c>
      <c r="AR56" s="173">
        <v>1.5114501943642999</v>
      </c>
      <c r="AS56" s="13">
        <v>24.980135804604899</v>
      </c>
      <c r="AT56" s="173">
        <v>1.38939608156804</v>
      </c>
      <c r="AU56" s="13">
        <v>59.516883252938797</v>
      </c>
      <c r="AV56" s="173">
        <v>3.3892508776711598</v>
      </c>
      <c r="AW56" s="13">
        <v>32.571374274109999</v>
      </c>
      <c r="AX56" s="173">
        <v>3.7109976019715498</v>
      </c>
      <c r="AY56" s="13">
        <v>34.536747448333898</v>
      </c>
      <c r="AZ56" s="173">
        <v>3.66298279865895</v>
      </c>
      <c r="BA56" s="13">
        <v>39.343180529571498</v>
      </c>
      <c r="BB56" s="173">
        <v>1.4666287804515601</v>
      </c>
      <c r="BC56" s="13">
        <v>33.297733069759303</v>
      </c>
      <c r="BD56" s="173">
        <v>1.80523432624939</v>
      </c>
      <c r="BE56" s="13">
        <v>22.721339866564399</v>
      </c>
      <c r="BF56" s="173">
        <v>2.1125857929565202</v>
      </c>
      <c r="BG56" s="13">
        <v>-16.621840663007099</v>
      </c>
      <c r="BH56" s="173">
        <v>2.57177345663465</v>
      </c>
      <c r="BI56" s="13">
        <v>-10.5763932031949</v>
      </c>
      <c r="BJ56" s="173">
        <v>2.7788288369870502</v>
      </c>
      <c r="BK56" s="13">
        <v>30.939524663177998</v>
      </c>
      <c r="BL56" s="173">
        <v>1.77627186927181</v>
      </c>
      <c r="BM56" s="13">
        <v>22.3287793240121</v>
      </c>
      <c r="BN56" s="173">
        <v>2.2425607786955202</v>
      </c>
      <c r="BO56" s="13">
        <v>28.288906906751102</v>
      </c>
      <c r="BP56" s="173">
        <v>2.6335261986113099</v>
      </c>
      <c r="BQ56" s="13">
        <v>-2.65061775642689</v>
      </c>
      <c r="BR56" s="173">
        <v>3.1765707913312</v>
      </c>
      <c r="BS56" s="13">
        <v>5.9601275827390303</v>
      </c>
      <c r="BT56" s="182">
        <v>3.4589794860501302</v>
      </c>
    </row>
    <row r="57" spans="1:72" ht="12.95" customHeight="1" x14ac:dyDescent="0.2">
      <c r="A57" s="2" t="s">
        <v>396</v>
      </c>
      <c r="B57" s="12">
        <v>2</v>
      </c>
      <c r="C57" s="13">
        <v>7.4337475092396899</v>
      </c>
      <c r="D57" s="173">
        <v>0.52193964246899205</v>
      </c>
      <c r="E57" s="13">
        <v>7.6566753183845604</v>
      </c>
      <c r="F57" s="173">
        <v>0.89500049390474501</v>
      </c>
      <c r="G57" s="13">
        <v>10.059580463664499</v>
      </c>
      <c r="H57" s="173">
        <v>1.8091926985983799</v>
      </c>
      <c r="I57" s="13">
        <v>2.6258329544247698</v>
      </c>
      <c r="J57" s="173">
        <v>1.8829761578528601</v>
      </c>
      <c r="K57" s="13">
        <v>2.4029051452799099</v>
      </c>
      <c r="L57" s="173">
        <v>2.0184657799307399</v>
      </c>
      <c r="M57" s="13">
        <v>36.453057215869698</v>
      </c>
      <c r="N57" s="173">
        <v>1.29907605840484</v>
      </c>
      <c r="O57" s="13">
        <v>44.193699013115904</v>
      </c>
      <c r="P57" s="173">
        <v>1.6357799689347801</v>
      </c>
      <c r="Q57" s="13">
        <v>56.926204130794503</v>
      </c>
      <c r="R57" s="173">
        <v>3.1658064411184599</v>
      </c>
      <c r="S57" s="13">
        <v>20.4731469149249</v>
      </c>
      <c r="T57" s="173">
        <v>3.42197735646333</v>
      </c>
      <c r="U57" s="13">
        <v>12.732505117678601</v>
      </c>
      <c r="V57" s="173">
        <v>3.56344026600634</v>
      </c>
      <c r="W57" s="13">
        <v>21.731810744000299</v>
      </c>
      <c r="X57" s="173">
        <v>0.98416755090855601</v>
      </c>
      <c r="Y57" s="13">
        <v>23.6203811585799</v>
      </c>
      <c r="Z57" s="173">
        <v>1.6661069818801699</v>
      </c>
      <c r="AA57" s="13">
        <v>24.578168770276498</v>
      </c>
      <c r="AB57" s="173">
        <v>2.7332562834147298</v>
      </c>
      <c r="AC57" s="13">
        <v>2.8463580262761701</v>
      </c>
      <c r="AD57" s="173">
        <v>2.9050431458220101</v>
      </c>
      <c r="AE57" s="13">
        <v>0.95778761169652105</v>
      </c>
      <c r="AF57" s="173">
        <v>3.2010314565614499</v>
      </c>
      <c r="AG57" s="13">
        <v>49.650810282847097</v>
      </c>
      <c r="AH57" s="173">
        <v>1.2891424237888101</v>
      </c>
      <c r="AI57" s="13">
        <v>55.815982092657798</v>
      </c>
      <c r="AJ57" s="173">
        <v>1.33574147594717</v>
      </c>
      <c r="AK57" s="13">
        <v>66.205337064176703</v>
      </c>
      <c r="AL57" s="173">
        <v>3.14758620954025</v>
      </c>
      <c r="AM57" s="13">
        <v>16.554526781329599</v>
      </c>
      <c r="AN57" s="173">
        <v>3.4013507809839298</v>
      </c>
      <c r="AO57" s="13">
        <v>10.3893549715189</v>
      </c>
      <c r="AP57" s="173">
        <v>3.4192841702691901</v>
      </c>
      <c r="AQ57" s="13">
        <v>27.728307635067999</v>
      </c>
      <c r="AR57" s="173">
        <v>1.0441630207458199</v>
      </c>
      <c r="AS57" s="13">
        <v>31.255873627428599</v>
      </c>
      <c r="AT57" s="173">
        <v>1.16619692775182</v>
      </c>
      <c r="AU57" s="13">
        <v>72.118548565518495</v>
      </c>
      <c r="AV57" s="173">
        <v>2.28992464018136</v>
      </c>
      <c r="AW57" s="13">
        <v>44.390240930450503</v>
      </c>
      <c r="AX57" s="173">
        <v>2.5167501408766801</v>
      </c>
      <c r="AY57" s="13">
        <v>40.862674938089903</v>
      </c>
      <c r="AZ57" s="173">
        <v>2.56978017192279</v>
      </c>
      <c r="BA57" s="13">
        <v>31.421709180614499</v>
      </c>
      <c r="BB57" s="173">
        <v>1.01163680789307</v>
      </c>
      <c r="BC57" s="13">
        <v>35.4039881578734</v>
      </c>
      <c r="BD57" s="173">
        <v>1.52317275952941</v>
      </c>
      <c r="BE57" s="13">
        <v>25.1572498956385</v>
      </c>
      <c r="BF57" s="173">
        <v>2.1363565333090699</v>
      </c>
      <c r="BG57" s="13">
        <v>-6.2644592849759801</v>
      </c>
      <c r="BH57" s="173">
        <v>2.3637741576759099</v>
      </c>
      <c r="BI57" s="13">
        <v>-10.2467382622348</v>
      </c>
      <c r="BJ57" s="173">
        <v>2.6237519876666702</v>
      </c>
      <c r="BK57" s="13">
        <v>33.701825464791199</v>
      </c>
      <c r="BL57" s="173">
        <v>0.92548544672400901</v>
      </c>
      <c r="BM57" s="13">
        <v>42.2568246048763</v>
      </c>
      <c r="BN57" s="173">
        <v>1.7563962189955999</v>
      </c>
      <c r="BO57" s="13">
        <v>51.198555220406298</v>
      </c>
      <c r="BP57" s="173">
        <v>2.8866941022683399</v>
      </c>
      <c r="BQ57" s="13">
        <v>17.496729755615</v>
      </c>
      <c r="BR57" s="173">
        <v>3.0314231232490099</v>
      </c>
      <c r="BS57" s="13">
        <v>8.9417306155299308</v>
      </c>
      <c r="BT57" s="182">
        <v>3.3790428405353001</v>
      </c>
    </row>
    <row r="58" spans="1:72" ht="12.95" customHeight="1" x14ac:dyDescent="0.2">
      <c r="A58" s="3" t="s">
        <v>397</v>
      </c>
      <c r="B58" s="27">
        <v>2</v>
      </c>
      <c r="C58" s="28">
        <v>8.6639858319973104</v>
      </c>
      <c r="D58" s="178">
        <v>0.66704121109213999</v>
      </c>
      <c r="E58" s="28">
        <v>7.83605433099458</v>
      </c>
      <c r="F58" s="178">
        <v>0.53763439707293403</v>
      </c>
      <c r="G58" s="28">
        <v>4.88341844284811</v>
      </c>
      <c r="H58" s="178">
        <v>0.90967599036045899</v>
      </c>
      <c r="I58" s="28">
        <v>-3.7805673891492</v>
      </c>
      <c r="J58" s="178">
        <v>1.12803119847527</v>
      </c>
      <c r="K58" s="28">
        <v>-2.9526358881464598</v>
      </c>
      <c r="L58" s="178">
        <v>1.0566745725881099</v>
      </c>
      <c r="M58" s="28">
        <v>37.053713874197499</v>
      </c>
      <c r="N58" s="178">
        <v>1.73754918244385</v>
      </c>
      <c r="O58" s="28">
        <v>43.4418844764052</v>
      </c>
      <c r="P58" s="178">
        <v>1.16270871001165</v>
      </c>
      <c r="Q58" s="28">
        <v>51.3775384606475</v>
      </c>
      <c r="R58" s="178">
        <v>3.2696290162972699</v>
      </c>
      <c r="S58" s="28">
        <v>14.323824586450099</v>
      </c>
      <c r="T58" s="178">
        <v>3.7026410932771201</v>
      </c>
      <c r="U58" s="28">
        <v>7.9356539842423803</v>
      </c>
      <c r="V58" s="178">
        <v>3.4702111533089801</v>
      </c>
      <c r="W58" s="28">
        <v>28.517813442329899</v>
      </c>
      <c r="X58" s="178">
        <v>2.0620777114147999</v>
      </c>
      <c r="Y58" s="28">
        <v>28.395380019832398</v>
      </c>
      <c r="Z58" s="178">
        <v>1.09688364929697</v>
      </c>
      <c r="AA58" s="28">
        <v>27.243893987762199</v>
      </c>
      <c r="AB58" s="178">
        <v>2.9028569688546302</v>
      </c>
      <c r="AC58" s="28">
        <v>-1.2739194545677099</v>
      </c>
      <c r="AD58" s="178">
        <v>3.56072226795935</v>
      </c>
      <c r="AE58" s="28">
        <v>-1.1514860320702101</v>
      </c>
      <c r="AF58" s="178">
        <v>3.1031810004772402</v>
      </c>
      <c r="AG58" s="28">
        <v>48.642334564622601</v>
      </c>
      <c r="AH58" s="178">
        <v>2.1152916788844101</v>
      </c>
      <c r="AI58" s="28">
        <v>49.064430371480299</v>
      </c>
      <c r="AJ58" s="178">
        <v>1.1238865711202</v>
      </c>
      <c r="AK58" s="28">
        <v>54.733799972014097</v>
      </c>
      <c r="AL58" s="178">
        <v>3.4413633071349499</v>
      </c>
      <c r="AM58" s="28">
        <v>6.0914654073915102</v>
      </c>
      <c r="AN58" s="178">
        <v>4.03948515264661</v>
      </c>
      <c r="AO58" s="28">
        <v>5.6693696005338596</v>
      </c>
      <c r="AP58" s="178">
        <v>3.62023513551802</v>
      </c>
      <c r="AQ58" s="28">
        <v>38.165111328161302</v>
      </c>
      <c r="AR58" s="178">
        <v>1.5823554289320501</v>
      </c>
      <c r="AS58" s="28">
        <v>31.458121966661601</v>
      </c>
      <c r="AT58" s="178">
        <v>0.91689401953535998</v>
      </c>
      <c r="AU58" s="28">
        <v>52.5110300747181</v>
      </c>
      <c r="AV58" s="178">
        <v>2.4020310862493002</v>
      </c>
      <c r="AW58" s="28">
        <v>14.345918746556899</v>
      </c>
      <c r="AX58" s="178">
        <v>2.8763869772300601</v>
      </c>
      <c r="AY58" s="28">
        <v>21.052908108056599</v>
      </c>
      <c r="AZ58" s="178">
        <v>2.5710791474335601</v>
      </c>
      <c r="BA58" s="28">
        <v>19.302487654998899</v>
      </c>
      <c r="BB58" s="178">
        <v>1.0120337109391899</v>
      </c>
      <c r="BC58" s="28">
        <v>17.7563285503504</v>
      </c>
      <c r="BD58" s="178">
        <v>0.780127778721455</v>
      </c>
      <c r="BE58" s="28">
        <v>13.4351151607258</v>
      </c>
      <c r="BF58" s="178">
        <v>1.8486428133722399</v>
      </c>
      <c r="BG58" s="28">
        <v>-5.8673724942730701</v>
      </c>
      <c r="BH58" s="178">
        <v>2.1075323208696402</v>
      </c>
      <c r="BI58" s="28">
        <v>-4.3212133896245097</v>
      </c>
      <c r="BJ58" s="178">
        <v>2.00650930786919</v>
      </c>
      <c r="BK58" s="28">
        <v>31.810662408750499</v>
      </c>
      <c r="BL58" s="178">
        <v>1.3612809992900301</v>
      </c>
      <c r="BM58" s="28">
        <v>33.266953158454399</v>
      </c>
      <c r="BN58" s="178">
        <v>0.96803212706880004</v>
      </c>
      <c r="BO58" s="28">
        <v>38.109306404654902</v>
      </c>
      <c r="BP58" s="178">
        <v>2.6327634516581302</v>
      </c>
      <c r="BQ58" s="28">
        <v>6.2986439959043103</v>
      </c>
      <c r="BR58" s="178">
        <v>2.9638706704940598</v>
      </c>
      <c r="BS58" s="28">
        <v>4.8423532462004104</v>
      </c>
      <c r="BT58" s="184">
        <v>2.8050899435533601</v>
      </c>
    </row>
    <row r="59" spans="1:72" ht="12.95" customHeight="1" x14ac:dyDescent="0.2">
      <c r="A59" s="193"/>
      <c r="B59" s="187"/>
      <c r="C59" s="188" t="s">
        <v>2415</v>
      </c>
      <c r="D59" s="189" t="s">
        <v>2416</v>
      </c>
      <c r="E59" s="188" t="s">
        <v>2417</v>
      </c>
      <c r="F59" s="189" t="s">
        <v>2418</v>
      </c>
      <c r="G59" s="188" t="s">
        <v>2361</v>
      </c>
      <c r="H59" s="189" t="s">
        <v>2362</v>
      </c>
      <c r="I59" s="188" t="s">
        <v>2419</v>
      </c>
      <c r="J59" s="189" t="s">
        <v>2420</v>
      </c>
      <c r="K59" s="188" t="s">
        <v>2421</v>
      </c>
      <c r="L59" s="189" t="s">
        <v>2422</v>
      </c>
      <c r="M59" s="188" t="s">
        <v>2423</v>
      </c>
      <c r="N59" s="189" t="s">
        <v>2424</v>
      </c>
      <c r="O59" s="188" t="s">
        <v>2425</v>
      </c>
      <c r="P59" s="189" t="s">
        <v>2426</v>
      </c>
      <c r="Q59" s="188" t="s">
        <v>2363</v>
      </c>
      <c r="R59" s="189" t="s">
        <v>2364</v>
      </c>
      <c r="S59" s="188" t="s">
        <v>2427</v>
      </c>
      <c r="T59" s="189" t="s">
        <v>2428</v>
      </c>
      <c r="U59" s="188" t="s">
        <v>2429</v>
      </c>
      <c r="V59" s="189" t="s">
        <v>2430</v>
      </c>
      <c r="W59" s="188" t="s">
        <v>2431</v>
      </c>
      <c r="X59" s="189" t="s">
        <v>2432</v>
      </c>
      <c r="Y59" s="188" t="s">
        <v>2433</v>
      </c>
      <c r="Z59" s="189" t="s">
        <v>2434</v>
      </c>
      <c r="AA59" s="188" t="s">
        <v>2365</v>
      </c>
      <c r="AB59" s="189" t="s">
        <v>2366</v>
      </c>
      <c r="AC59" s="188" t="s">
        <v>2435</v>
      </c>
      <c r="AD59" s="189" t="s">
        <v>2436</v>
      </c>
      <c r="AE59" s="188" t="s">
        <v>2437</v>
      </c>
      <c r="AF59" s="189" t="s">
        <v>2438</v>
      </c>
      <c r="AG59" s="188" t="s">
        <v>2439</v>
      </c>
      <c r="AH59" s="189" t="s">
        <v>2440</v>
      </c>
      <c r="AI59" s="188" t="s">
        <v>2441</v>
      </c>
      <c r="AJ59" s="189" t="s">
        <v>2442</v>
      </c>
      <c r="AK59" s="188" t="s">
        <v>2367</v>
      </c>
      <c r="AL59" s="189" t="s">
        <v>2368</v>
      </c>
      <c r="AM59" s="188" t="s">
        <v>2443</v>
      </c>
      <c r="AN59" s="189" t="s">
        <v>2444</v>
      </c>
      <c r="AO59" s="188" t="s">
        <v>2445</v>
      </c>
      <c r="AP59" s="189" t="s">
        <v>2446</v>
      </c>
      <c r="AQ59" s="188" t="s">
        <v>2447</v>
      </c>
      <c r="AR59" s="189" t="s">
        <v>2448</v>
      </c>
      <c r="AS59" s="188" t="s">
        <v>2449</v>
      </c>
      <c r="AT59" s="189" t="s">
        <v>2450</v>
      </c>
      <c r="AU59" s="188" t="s">
        <v>2369</v>
      </c>
      <c r="AV59" s="189" t="s">
        <v>2370</v>
      </c>
      <c r="AW59" s="188" t="s">
        <v>2451</v>
      </c>
      <c r="AX59" s="189" t="s">
        <v>2452</v>
      </c>
      <c r="AY59" s="188" t="s">
        <v>2453</v>
      </c>
      <c r="AZ59" s="189" t="s">
        <v>2454</v>
      </c>
      <c r="BA59" s="188" t="s">
        <v>2455</v>
      </c>
      <c r="BB59" s="189" t="s">
        <v>2456</v>
      </c>
      <c r="BC59" s="188" t="s">
        <v>2457</v>
      </c>
      <c r="BD59" s="189" t="s">
        <v>2458</v>
      </c>
      <c r="BE59" s="188" t="s">
        <v>2371</v>
      </c>
      <c r="BF59" s="189" t="s">
        <v>2372</v>
      </c>
      <c r="BG59" s="188" t="s">
        <v>2459</v>
      </c>
      <c r="BH59" s="189" t="s">
        <v>2460</v>
      </c>
      <c r="BI59" s="188" t="s">
        <v>2461</v>
      </c>
      <c r="BJ59" s="189" t="s">
        <v>2462</v>
      </c>
      <c r="BK59" s="188" t="s">
        <v>2463</v>
      </c>
      <c r="BL59" s="189" t="s">
        <v>2464</v>
      </c>
      <c r="BM59" s="188" t="s">
        <v>2465</v>
      </c>
      <c r="BN59" s="189" t="s">
        <v>2466</v>
      </c>
      <c r="BO59" s="188" t="s">
        <v>2373</v>
      </c>
      <c r="BP59" s="189" t="s">
        <v>2374</v>
      </c>
      <c r="BQ59" s="188" t="s">
        <v>2467</v>
      </c>
      <c r="BR59" s="189" t="s">
        <v>2468</v>
      </c>
      <c r="BS59" s="188" t="s">
        <v>2469</v>
      </c>
      <c r="BT59" s="195" t="s">
        <v>2470</v>
      </c>
    </row>
    <row r="60" spans="1:72" ht="12.95" customHeight="1" x14ac:dyDescent="0.2">
      <c r="A60" s="2" t="s">
        <v>359</v>
      </c>
      <c r="B60" s="32">
        <v>1</v>
      </c>
      <c r="C60" s="13" t="s">
        <v>476</v>
      </c>
      <c r="D60" s="173" t="s">
        <v>476</v>
      </c>
      <c r="E60" s="13">
        <v>13.5663552481774</v>
      </c>
      <c r="F60" s="173">
        <v>1.19774326380281</v>
      </c>
      <c r="G60" s="13">
        <v>5.8422611599141696</v>
      </c>
      <c r="H60" s="173">
        <v>1.09576402715438</v>
      </c>
      <c r="I60" s="13" t="s">
        <v>476</v>
      </c>
      <c r="J60" s="173" t="s">
        <v>476</v>
      </c>
      <c r="K60" s="13">
        <v>-7.7240940882632101</v>
      </c>
      <c r="L60" s="173">
        <v>1.62335693215959</v>
      </c>
      <c r="M60" s="13" t="s">
        <v>476</v>
      </c>
      <c r="N60" s="173" t="s">
        <v>476</v>
      </c>
      <c r="O60" s="13">
        <v>27.400812454069101</v>
      </c>
      <c r="P60" s="173">
        <v>1.6508162260607899</v>
      </c>
      <c r="Q60" s="13">
        <v>27.419140741537898</v>
      </c>
      <c r="R60" s="173">
        <v>1.6458717116286301</v>
      </c>
      <c r="S60" s="13" t="s">
        <v>476</v>
      </c>
      <c r="T60" s="173" t="s">
        <v>476</v>
      </c>
      <c r="U60" s="13">
        <v>1.83282874687727E-2</v>
      </c>
      <c r="V60" s="173">
        <v>2.3311130181449702</v>
      </c>
      <c r="W60" s="13" t="s">
        <v>476</v>
      </c>
      <c r="X60" s="173" t="s">
        <v>476</v>
      </c>
      <c r="Y60" s="13">
        <v>36.295953148947703</v>
      </c>
      <c r="Z60" s="173">
        <v>1.8514003036290201</v>
      </c>
      <c r="AA60" s="13">
        <v>48.011066763644202</v>
      </c>
      <c r="AB60" s="173">
        <v>2.3250028975848198</v>
      </c>
      <c r="AC60" s="13" t="s">
        <v>476</v>
      </c>
      <c r="AD60" s="173" t="s">
        <v>476</v>
      </c>
      <c r="AE60" s="13">
        <v>11.7151136146965</v>
      </c>
      <c r="AF60" s="173">
        <v>2.97209043571279</v>
      </c>
      <c r="AG60" s="13" t="s">
        <v>476</v>
      </c>
      <c r="AH60" s="173" t="s">
        <v>476</v>
      </c>
      <c r="AI60" s="13">
        <v>60.552198939641002</v>
      </c>
      <c r="AJ60" s="173">
        <v>2.1144518971921702</v>
      </c>
      <c r="AK60" s="13">
        <v>53.705019289772899</v>
      </c>
      <c r="AL60" s="173">
        <v>2.43350306587205</v>
      </c>
      <c r="AM60" s="13" t="s">
        <v>476</v>
      </c>
      <c r="AN60" s="173" t="s">
        <v>476</v>
      </c>
      <c r="AO60" s="13">
        <v>-6.8471796498681003</v>
      </c>
      <c r="AP60" s="173">
        <v>3.2237934172567999</v>
      </c>
      <c r="AQ60" s="13" t="s">
        <v>476</v>
      </c>
      <c r="AR60" s="173" t="s">
        <v>476</v>
      </c>
      <c r="AS60" s="13">
        <v>53.215254340530201</v>
      </c>
      <c r="AT60" s="173">
        <v>2.1758093322244898</v>
      </c>
      <c r="AU60" s="13">
        <v>62.027168675210199</v>
      </c>
      <c r="AV60" s="173">
        <v>2.5812787538056301</v>
      </c>
      <c r="AW60" s="13" t="s">
        <v>476</v>
      </c>
      <c r="AX60" s="173" t="s">
        <v>476</v>
      </c>
      <c r="AY60" s="13">
        <v>8.8119143346799298</v>
      </c>
      <c r="AZ60" s="173">
        <v>3.3759659736205201</v>
      </c>
      <c r="BA60" s="13" t="s">
        <v>476</v>
      </c>
      <c r="BB60" s="173" t="s">
        <v>476</v>
      </c>
      <c r="BC60" s="13">
        <v>47.062058619844599</v>
      </c>
      <c r="BD60" s="173">
        <v>1.94309613433911</v>
      </c>
      <c r="BE60" s="13">
        <v>64.876463102565694</v>
      </c>
      <c r="BF60" s="173">
        <v>2.1099862705476999</v>
      </c>
      <c r="BG60" s="13" t="s">
        <v>476</v>
      </c>
      <c r="BH60" s="173" t="s">
        <v>476</v>
      </c>
      <c r="BI60" s="13">
        <v>17.814404482720999</v>
      </c>
      <c r="BJ60" s="173">
        <v>2.8683906026173198</v>
      </c>
      <c r="BK60" s="13" t="s">
        <v>476</v>
      </c>
      <c r="BL60" s="173" t="s">
        <v>476</v>
      </c>
      <c r="BM60" s="13">
        <v>52.236895241826197</v>
      </c>
      <c r="BN60" s="173">
        <v>2.3246567325705798</v>
      </c>
      <c r="BO60" s="13">
        <v>47.679630634436599</v>
      </c>
      <c r="BP60" s="173">
        <v>2.4293816770094798</v>
      </c>
      <c r="BQ60" s="13" t="s">
        <v>476</v>
      </c>
      <c r="BR60" s="173" t="s">
        <v>476</v>
      </c>
      <c r="BS60" s="13">
        <v>-4.5572646073896497</v>
      </c>
      <c r="BT60" s="182">
        <v>3.3624283273960098</v>
      </c>
    </row>
    <row r="61" spans="1:72" ht="12.95" customHeight="1" x14ac:dyDescent="0.2">
      <c r="A61" s="2" t="s">
        <v>364</v>
      </c>
      <c r="B61" s="32">
        <v>1</v>
      </c>
      <c r="C61" s="13" t="s">
        <v>476</v>
      </c>
      <c r="D61" s="173" t="s">
        <v>476</v>
      </c>
      <c r="E61" s="13">
        <v>30.572524503392899</v>
      </c>
      <c r="F61" s="173">
        <v>0.88802870077514895</v>
      </c>
      <c r="G61" s="13">
        <v>8.3872798670774102</v>
      </c>
      <c r="H61" s="173">
        <v>0.87572195757618998</v>
      </c>
      <c r="I61" s="13" t="s">
        <v>476</v>
      </c>
      <c r="J61" s="173" t="s">
        <v>476</v>
      </c>
      <c r="K61" s="13">
        <v>-22.185244636315499</v>
      </c>
      <c r="L61" s="173">
        <v>1.24719041063563</v>
      </c>
      <c r="M61" s="13" t="s">
        <v>476</v>
      </c>
      <c r="N61" s="173" t="s">
        <v>476</v>
      </c>
      <c r="O61" s="13">
        <v>61.106271685560003</v>
      </c>
      <c r="P61" s="173">
        <v>0.92970348889527099</v>
      </c>
      <c r="Q61" s="13">
        <v>37.072110588898497</v>
      </c>
      <c r="R61" s="173">
        <v>1.9131591850752401</v>
      </c>
      <c r="S61" s="13" t="s">
        <v>476</v>
      </c>
      <c r="T61" s="173" t="s">
        <v>476</v>
      </c>
      <c r="U61" s="13">
        <v>-24.034161096661499</v>
      </c>
      <c r="V61" s="173">
        <v>2.1270934734284301</v>
      </c>
      <c r="W61" s="13" t="s">
        <v>476</v>
      </c>
      <c r="X61" s="173" t="s">
        <v>476</v>
      </c>
      <c r="Y61" s="13">
        <v>56.919697359441997</v>
      </c>
      <c r="Z61" s="173">
        <v>1.01832918931071</v>
      </c>
      <c r="AA61" s="13">
        <v>29.9500296975115</v>
      </c>
      <c r="AB61" s="173">
        <v>1.5533909586786601</v>
      </c>
      <c r="AC61" s="13" t="s">
        <v>476</v>
      </c>
      <c r="AD61" s="173" t="s">
        <v>476</v>
      </c>
      <c r="AE61" s="13">
        <v>-26.969667661930501</v>
      </c>
      <c r="AF61" s="173">
        <v>1.85742235592953</v>
      </c>
      <c r="AG61" s="13" t="s">
        <v>476</v>
      </c>
      <c r="AH61" s="173" t="s">
        <v>476</v>
      </c>
      <c r="AI61" s="13">
        <v>84.252862870474104</v>
      </c>
      <c r="AJ61" s="173">
        <v>0.58050014511481896</v>
      </c>
      <c r="AK61" s="13">
        <v>71.245927998808099</v>
      </c>
      <c r="AL61" s="173">
        <v>1.63589918222161</v>
      </c>
      <c r="AM61" s="13" t="s">
        <v>476</v>
      </c>
      <c r="AN61" s="173" t="s">
        <v>476</v>
      </c>
      <c r="AO61" s="13">
        <v>-13.0069348716661</v>
      </c>
      <c r="AP61" s="173">
        <v>1.73584174188538</v>
      </c>
      <c r="AQ61" s="13" t="s">
        <v>476</v>
      </c>
      <c r="AR61" s="173" t="s">
        <v>476</v>
      </c>
      <c r="AS61" s="13">
        <v>71.131597798500707</v>
      </c>
      <c r="AT61" s="173">
        <v>0.82818168441283901</v>
      </c>
      <c r="AU61" s="13">
        <v>82.838621681550293</v>
      </c>
      <c r="AV61" s="173">
        <v>1.4135799323193801</v>
      </c>
      <c r="AW61" s="13" t="s">
        <v>476</v>
      </c>
      <c r="AX61" s="173" t="s">
        <v>476</v>
      </c>
      <c r="AY61" s="13">
        <v>11.707023883049599</v>
      </c>
      <c r="AZ61" s="173">
        <v>1.63832021517558</v>
      </c>
      <c r="BA61" s="13" t="s">
        <v>476</v>
      </c>
      <c r="BB61" s="173" t="s">
        <v>476</v>
      </c>
      <c r="BC61" s="13">
        <v>37.383082398266801</v>
      </c>
      <c r="BD61" s="173">
        <v>0.96210479758877898</v>
      </c>
      <c r="BE61" s="13">
        <v>12.303892673127899</v>
      </c>
      <c r="BF61" s="173">
        <v>1.2080530956257001</v>
      </c>
      <c r="BG61" s="13" t="s">
        <v>476</v>
      </c>
      <c r="BH61" s="173" t="s">
        <v>476</v>
      </c>
      <c r="BI61" s="13">
        <v>-25.0791897251389</v>
      </c>
      <c r="BJ61" s="173">
        <v>1.54435679925145</v>
      </c>
      <c r="BK61" s="13" t="s">
        <v>476</v>
      </c>
      <c r="BL61" s="173" t="s">
        <v>476</v>
      </c>
      <c r="BM61" s="13">
        <v>43.602535466009002</v>
      </c>
      <c r="BN61" s="173">
        <v>0.88179501148252004</v>
      </c>
      <c r="BO61" s="13">
        <v>36.605628545490198</v>
      </c>
      <c r="BP61" s="173">
        <v>1.8123587736561899</v>
      </c>
      <c r="BQ61" s="13" t="s">
        <v>476</v>
      </c>
      <c r="BR61" s="173" t="s">
        <v>476</v>
      </c>
      <c r="BS61" s="13">
        <v>-6.9969069205188701</v>
      </c>
      <c r="BT61" s="182">
        <v>2.0154916935388298</v>
      </c>
    </row>
    <row r="62" spans="1:72" ht="12.95" customHeight="1" x14ac:dyDescent="0.2">
      <c r="A62" s="2" t="s">
        <v>366</v>
      </c>
      <c r="B62" s="32">
        <v>1</v>
      </c>
      <c r="C62" s="13" t="s">
        <v>476</v>
      </c>
      <c r="D62" s="173" t="s">
        <v>476</v>
      </c>
      <c r="E62" s="13">
        <v>35.430946225389199</v>
      </c>
      <c r="F62" s="173">
        <v>1.0443769549300701</v>
      </c>
      <c r="G62" s="13">
        <v>38.098856231932302</v>
      </c>
      <c r="H62" s="173">
        <v>1.77848882651698</v>
      </c>
      <c r="I62" s="13" t="s">
        <v>476</v>
      </c>
      <c r="J62" s="173" t="s">
        <v>476</v>
      </c>
      <c r="K62" s="13">
        <v>2.6679100065431101</v>
      </c>
      <c r="L62" s="173">
        <v>2.0624610857019201</v>
      </c>
      <c r="M62" s="13" t="s">
        <v>476</v>
      </c>
      <c r="N62" s="173" t="s">
        <v>476</v>
      </c>
      <c r="O62" s="13">
        <v>50.487536838499501</v>
      </c>
      <c r="P62" s="173">
        <v>1.0337199705528699</v>
      </c>
      <c r="Q62" s="13">
        <v>51.389219864693203</v>
      </c>
      <c r="R62" s="173">
        <v>1.8638366586120401</v>
      </c>
      <c r="S62" s="13" t="s">
        <v>476</v>
      </c>
      <c r="T62" s="173" t="s">
        <v>476</v>
      </c>
      <c r="U62" s="13">
        <v>0.901683026193702</v>
      </c>
      <c r="V62" s="173">
        <v>2.13130571892113</v>
      </c>
      <c r="W62" s="13" t="s">
        <v>476</v>
      </c>
      <c r="X62" s="173" t="s">
        <v>476</v>
      </c>
      <c r="Y62" s="13">
        <v>62.914866057887302</v>
      </c>
      <c r="Z62" s="173">
        <v>0.86945155992383505</v>
      </c>
      <c r="AA62" s="13">
        <v>57.267949457369298</v>
      </c>
      <c r="AB62" s="173">
        <v>2.1175491052106001</v>
      </c>
      <c r="AC62" s="13" t="s">
        <v>476</v>
      </c>
      <c r="AD62" s="173" t="s">
        <v>476</v>
      </c>
      <c r="AE62" s="13">
        <v>-5.6469166005179297</v>
      </c>
      <c r="AF62" s="173">
        <v>2.2890959412030401</v>
      </c>
      <c r="AG62" s="13" t="s">
        <v>476</v>
      </c>
      <c r="AH62" s="173" t="s">
        <v>476</v>
      </c>
      <c r="AI62" s="13">
        <v>81.771670253844405</v>
      </c>
      <c r="AJ62" s="173">
        <v>0.80206685379559395</v>
      </c>
      <c r="AK62" s="13">
        <v>83.251782997898502</v>
      </c>
      <c r="AL62" s="173">
        <v>1.32688607743991</v>
      </c>
      <c r="AM62" s="13" t="s">
        <v>476</v>
      </c>
      <c r="AN62" s="173" t="s">
        <v>476</v>
      </c>
      <c r="AO62" s="13">
        <v>1.4801127440541</v>
      </c>
      <c r="AP62" s="173">
        <v>1.5504637694772001</v>
      </c>
      <c r="AQ62" s="13" t="s">
        <v>476</v>
      </c>
      <c r="AR62" s="173" t="s">
        <v>476</v>
      </c>
      <c r="AS62" s="13">
        <v>63.2939592863749</v>
      </c>
      <c r="AT62" s="173">
        <v>1.06077752345736</v>
      </c>
      <c r="AU62" s="13">
        <v>90.736201522661204</v>
      </c>
      <c r="AV62" s="173">
        <v>0.948948075738413</v>
      </c>
      <c r="AW62" s="13" t="s">
        <v>476</v>
      </c>
      <c r="AX62" s="173" t="s">
        <v>476</v>
      </c>
      <c r="AY62" s="13">
        <v>27.442242236286301</v>
      </c>
      <c r="AZ62" s="173">
        <v>1.42328893929517</v>
      </c>
      <c r="BA62" s="13" t="s">
        <v>476</v>
      </c>
      <c r="BB62" s="173" t="s">
        <v>476</v>
      </c>
      <c r="BC62" s="13">
        <v>36.754436439896402</v>
      </c>
      <c r="BD62" s="173">
        <v>1.06506484244222</v>
      </c>
      <c r="BE62" s="13">
        <v>26.133483388697599</v>
      </c>
      <c r="BF62" s="173">
        <v>1.6955468791567501</v>
      </c>
      <c r="BG62" s="13" t="s">
        <v>476</v>
      </c>
      <c r="BH62" s="173" t="s">
        <v>476</v>
      </c>
      <c r="BI62" s="13">
        <v>-10.6209530511987</v>
      </c>
      <c r="BJ62" s="173">
        <v>2.0023092513457201</v>
      </c>
      <c r="BK62" s="13" t="s">
        <v>476</v>
      </c>
      <c r="BL62" s="173" t="s">
        <v>476</v>
      </c>
      <c r="BM62" s="13">
        <v>59.168737114198997</v>
      </c>
      <c r="BN62" s="173">
        <v>1.23192467651976</v>
      </c>
      <c r="BO62" s="13">
        <v>65.979975080833299</v>
      </c>
      <c r="BP62" s="173">
        <v>2.0478685326963699</v>
      </c>
      <c r="BQ62" s="13" t="s">
        <v>476</v>
      </c>
      <c r="BR62" s="173" t="s">
        <v>476</v>
      </c>
      <c r="BS62" s="13">
        <v>6.8112379666342902</v>
      </c>
      <c r="BT62" s="182">
        <v>2.3898543754434698</v>
      </c>
    </row>
    <row r="63" spans="1:72" ht="12.95" customHeight="1" x14ac:dyDescent="0.2">
      <c r="A63" s="2" t="s">
        <v>384</v>
      </c>
      <c r="B63" s="32">
        <v>1</v>
      </c>
      <c r="C63" s="13" t="s">
        <v>476</v>
      </c>
      <c r="D63" s="173" t="s">
        <v>476</v>
      </c>
      <c r="E63" s="13">
        <v>11.7092642765083</v>
      </c>
      <c r="F63" s="173">
        <v>0.57564384270569602</v>
      </c>
      <c r="G63" s="13">
        <v>11.5187753158025</v>
      </c>
      <c r="H63" s="173">
        <v>0.89436679701959299</v>
      </c>
      <c r="I63" s="13" t="s">
        <v>476</v>
      </c>
      <c r="J63" s="173" t="s">
        <v>476</v>
      </c>
      <c r="K63" s="13">
        <v>-0.19048896070577301</v>
      </c>
      <c r="L63" s="173">
        <v>1.06360603667715</v>
      </c>
      <c r="M63" s="13" t="s">
        <v>476</v>
      </c>
      <c r="N63" s="173" t="s">
        <v>476</v>
      </c>
      <c r="O63" s="13">
        <v>49.459605539530202</v>
      </c>
      <c r="P63" s="173">
        <v>1.01193367463919</v>
      </c>
      <c r="Q63" s="13">
        <v>48.307402700376301</v>
      </c>
      <c r="R63" s="173">
        <v>1.32755146403657</v>
      </c>
      <c r="S63" s="13" t="s">
        <v>476</v>
      </c>
      <c r="T63" s="173" t="s">
        <v>476</v>
      </c>
      <c r="U63" s="13">
        <v>-1.1522028391538699</v>
      </c>
      <c r="V63" s="173">
        <v>1.66925212341768</v>
      </c>
      <c r="W63" s="13" t="s">
        <v>476</v>
      </c>
      <c r="X63" s="173" t="s">
        <v>476</v>
      </c>
      <c r="Y63" s="13">
        <v>22.3423635445115</v>
      </c>
      <c r="Z63" s="173">
        <v>1.0035770744850101</v>
      </c>
      <c r="AA63" s="13">
        <v>15.3072043690494</v>
      </c>
      <c r="AB63" s="173">
        <v>1.13949216710942</v>
      </c>
      <c r="AC63" s="13" t="s">
        <v>476</v>
      </c>
      <c r="AD63" s="173" t="s">
        <v>476</v>
      </c>
      <c r="AE63" s="13">
        <v>-7.0351591754620504</v>
      </c>
      <c r="AF63" s="173">
        <v>1.51842330834837</v>
      </c>
      <c r="AG63" s="13" t="s">
        <v>476</v>
      </c>
      <c r="AH63" s="173" t="s">
        <v>476</v>
      </c>
      <c r="AI63" s="13">
        <v>50.2496378684096</v>
      </c>
      <c r="AJ63" s="173">
        <v>1.0823634132431601</v>
      </c>
      <c r="AK63" s="13">
        <v>52.132190031253501</v>
      </c>
      <c r="AL63" s="173">
        <v>1.6177023573088201</v>
      </c>
      <c r="AM63" s="13" t="s">
        <v>476</v>
      </c>
      <c r="AN63" s="173" t="s">
        <v>476</v>
      </c>
      <c r="AO63" s="13">
        <v>1.8825521628439299</v>
      </c>
      <c r="AP63" s="173">
        <v>1.94639961857012</v>
      </c>
      <c r="AQ63" s="13" t="s">
        <v>476</v>
      </c>
      <c r="AR63" s="173" t="s">
        <v>476</v>
      </c>
      <c r="AS63" s="13">
        <v>57.304132569301601</v>
      </c>
      <c r="AT63" s="173">
        <v>0.957461733359385</v>
      </c>
      <c r="AU63" s="13">
        <v>70.508033715577596</v>
      </c>
      <c r="AV63" s="173">
        <v>1.28926265546823</v>
      </c>
      <c r="AW63" s="13" t="s">
        <v>476</v>
      </c>
      <c r="AX63" s="173" t="s">
        <v>476</v>
      </c>
      <c r="AY63" s="13">
        <v>13.203901146275999</v>
      </c>
      <c r="AZ63" s="173">
        <v>1.6059050923490299</v>
      </c>
      <c r="BA63" s="13" t="s">
        <v>476</v>
      </c>
      <c r="BB63" s="173" t="s">
        <v>476</v>
      </c>
      <c r="BC63" s="13">
        <v>39.766487471957802</v>
      </c>
      <c r="BD63" s="173">
        <v>0.902558767683868</v>
      </c>
      <c r="BE63" s="13">
        <v>34.0531485601187</v>
      </c>
      <c r="BF63" s="173">
        <v>1.3643596677156899</v>
      </c>
      <c r="BG63" s="13" t="s">
        <v>476</v>
      </c>
      <c r="BH63" s="173" t="s">
        <v>476</v>
      </c>
      <c r="BI63" s="13">
        <v>-5.71333891183916</v>
      </c>
      <c r="BJ63" s="173">
        <v>1.63587579969028</v>
      </c>
      <c r="BK63" s="13" t="s">
        <v>476</v>
      </c>
      <c r="BL63" s="173" t="s">
        <v>476</v>
      </c>
      <c r="BM63" s="13">
        <v>67.714371706924695</v>
      </c>
      <c r="BN63" s="173">
        <v>1.0176070682185201</v>
      </c>
      <c r="BO63" s="13">
        <v>65.657462581235706</v>
      </c>
      <c r="BP63" s="173">
        <v>1.75565165235709</v>
      </c>
      <c r="BQ63" s="13" t="s">
        <v>476</v>
      </c>
      <c r="BR63" s="173" t="s">
        <v>476</v>
      </c>
      <c r="BS63" s="13">
        <v>-2.05690912568895</v>
      </c>
      <c r="BT63" s="182">
        <v>2.02924539415825</v>
      </c>
    </row>
    <row r="64" spans="1:72" ht="12.95" customHeight="1" x14ac:dyDescent="0.2">
      <c r="A64" s="2" t="s">
        <v>386</v>
      </c>
      <c r="B64" s="32">
        <v>1</v>
      </c>
      <c r="C64" s="13" t="s">
        <v>476</v>
      </c>
      <c r="D64" s="173" t="s">
        <v>476</v>
      </c>
      <c r="E64" s="13">
        <v>9.4297037324999806</v>
      </c>
      <c r="F64" s="173">
        <v>0.94467924495365996</v>
      </c>
      <c r="G64" s="13">
        <v>13.057864817594499</v>
      </c>
      <c r="H64" s="173">
        <v>1.4083925063416001</v>
      </c>
      <c r="I64" s="13" t="s">
        <v>476</v>
      </c>
      <c r="J64" s="173" t="s">
        <v>476</v>
      </c>
      <c r="K64" s="13">
        <v>3.6281610850945398</v>
      </c>
      <c r="L64" s="173">
        <v>1.6958739126967499</v>
      </c>
      <c r="M64" s="13" t="s">
        <v>476</v>
      </c>
      <c r="N64" s="173" t="s">
        <v>476</v>
      </c>
      <c r="O64" s="13">
        <v>39.271179930308499</v>
      </c>
      <c r="P64" s="173">
        <v>1.5312703602503099</v>
      </c>
      <c r="Q64" s="13">
        <v>41.298257165039203</v>
      </c>
      <c r="R64" s="173">
        <v>1.70509494596422</v>
      </c>
      <c r="S64" s="13" t="s">
        <v>476</v>
      </c>
      <c r="T64" s="173" t="s">
        <v>476</v>
      </c>
      <c r="U64" s="13">
        <v>2.0270772347307302</v>
      </c>
      <c r="V64" s="173">
        <v>2.29175428240766</v>
      </c>
      <c r="W64" s="13" t="s">
        <v>476</v>
      </c>
      <c r="X64" s="173" t="s">
        <v>476</v>
      </c>
      <c r="Y64" s="13">
        <v>55.491116723953297</v>
      </c>
      <c r="Z64" s="173">
        <v>1.41077818172863</v>
      </c>
      <c r="AA64" s="13">
        <v>53.8946992124772</v>
      </c>
      <c r="AB64" s="173">
        <v>1.63226268762626</v>
      </c>
      <c r="AC64" s="13" t="s">
        <v>476</v>
      </c>
      <c r="AD64" s="173" t="s">
        <v>476</v>
      </c>
      <c r="AE64" s="13">
        <v>-1.5964175114760699</v>
      </c>
      <c r="AF64" s="173">
        <v>2.1574467686268499</v>
      </c>
      <c r="AG64" s="13" t="s">
        <v>476</v>
      </c>
      <c r="AH64" s="173" t="s">
        <v>476</v>
      </c>
      <c r="AI64" s="13">
        <v>53.648381895779302</v>
      </c>
      <c r="AJ64" s="173">
        <v>1.2368737658231299</v>
      </c>
      <c r="AK64" s="13">
        <v>65.782187215415107</v>
      </c>
      <c r="AL64" s="173">
        <v>1.54545974743391</v>
      </c>
      <c r="AM64" s="13" t="s">
        <v>476</v>
      </c>
      <c r="AN64" s="173" t="s">
        <v>476</v>
      </c>
      <c r="AO64" s="13">
        <v>12.133805319635901</v>
      </c>
      <c r="AP64" s="173">
        <v>1.9794702684102099</v>
      </c>
      <c r="AQ64" s="13" t="s">
        <v>476</v>
      </c>
      <c r="AR64" s="173" t="s">
        <v>476</v>
      </c>
      <c r="AS64" s="13">
        <v>37.9974924564997</v>
      </c>
      <c r="AT64" s="173">
        <v>1.38057914511059</v>
      </c>
      <c r="AU64" s="13">
        <v>68.018622317906605</v>
      </c>
      <c r="AV64" s="173">
        <v>1.7454692338323099</v>
      </c>
      <c r="AW64" s="13" t="s">
        <v>476</v>
      </c>
      <c r="AX64" s="173" t="s">
        <v>476</v>
      </c>
      <c r="AY64" s="13">
        <v>30.021129861406902</v>
      </c>
      <c r="AZ64" s="173">
        <v>2.2254576208432799</v>
      </c>
      <c r="BA64" s="13" t="s">
        <v>476</v>
      </c>
      <c r="BB64" s="173" t="s">
        <v>476</v>
      </c>
      <c r="BC64" s="13">
        <v>48.981586664680002</v>
      </c>
      <c r="BD64" s="173">
        <v>1.3884308978317299</v>
      </c>
      <c r="BE64" s="13">
        <v>35.283279014887597</v>
      </c>
      <c r="BF64" s="173">
        <v>1.71460499504048</v>
      </c>
      <c r="BG64" s="13" t="s">
        <v>476</v>
      </c>
      <c r="BH64" s="173" t="s">
        <v>476</v>
      </c>
      <c r="BI64" s="13">
        <v>-13.698307649792399</v>
      </c>
      <c r="BJ64" s="173">
        <v>2.2062662230727201</v>
      </c>
      <c r="BK64" s="13" t="s">
        <v>476</v>
      </c>
      <c r="BL64" s="173" t="s">
        <v>476</v>
      </c>
      <c r="BM64" s="13">
        <v>68.618837695070695</v>
      </c>
      <c r="BN64" s="173">
        <v>1.29150170056341</v>
      </c>
      <c r="BO64" s="13">
        <v>63.233526680742202</v>
      </c>
      <c r="BP64" s="173">
        <v>1.36371499808009</v>
      </c>
      <c r="BQ64" s="13" t="s">
        <v>476</v>
      </c>
      <c r="BR64" s="173" t="s">
        <v>476</v>
      </c>
      <c r="BS64" s="13">
        <v>-5.3853110143284697</v>
      </c>
      <c r="BT64" s="182">
        <v>1.87821597228507</v>
      </c>
    </row>
    <row r="65" spans="1:72" ht="12.95" customHeight="1" x14ac:dyDescent="0.2">
      <c r="A65" s="194" t="s">
        <v>387</v>
      </c>
      <c r="B65" s="190">
        <v>1</v>
      </c>
      <c r="C65" s="191" t="s">
        <v>476</v>
      </c>
      <c r="D65" s="192" t="s">
        <v>476</v>
      </c>
      <c r="E65" s="191">
        <v>8.8069460351721496</v>
      </c>
      <c r="F65" s="192">
        <v>0.34257268443197197</v>
      </c>
      <c r="G65" s="191">
        <v>12.1692339418142</v>
      </c>
      <c r="H65" s="192">
        <v>1.46401539239241</v>
      </c>
      <c r="I65" s="191" t="s">
        <v>476</v>
      </c>
      <c r="J65" s="192" t="s">
        <v>476</v>
      </c>
      <c r="K65" s="191">
        <v>3.3622879066420399</v>
      </c>
      <c r="L65" s="192">
        <v>1.50356147638892</v>
      </c>
      <c r="M65" s="191" t="s">
        <v>476</v>
      </c>
      <c r="N65" s="192" t="s">
        <v>476</v>
      </c>
      <c r="O65" s="191">
        <v>42.364075973788097</v>
      </c>
      <c r="P65" s="192">
        <v>0.67751660100375199</v>
      </c>
      <c r="Q65" s="191">
        <v>43.169245116437303</v>
      </c>
      <c r="R65" s="192">
        <v>1.84857587360056</v>
      </c>
      <c r="S65" s="191" t="s">
        <v>476</v>
      </c>
      <c r="T65" s="192" t="s">
        <v>476</v>
      </c>
      <c r="U65" s="191">
        <v>0.80516914264917705</v>
      </c>
      <c r="V65" s="192">
        <v>1.9688223650430601</v>
      </c>
      <c r="W65" s="191" t="s">
        <v>476</v>
      </c>
      <c r="X65" s="192" t="s">
        <v>476</v>
      </c>
      <c r="Y65" s="191">
        <v>33.4742531027509</v>
      </c>
      <c r="Z65" s="192">
        <v>0.54059443697792398</v>
      </c>
      <c r="AA65" s="191">
        <v>23.281066149414801</v>
      </c>
      <c r="AB65" s="192">
        <v>1.89700579195095</v>
      </c>
      <c r="AC65" s="191" t="s">
        <v>476</v>
      </c>
      <c r="AD65" s="192" t="s">
        <v>476</v>
      </c>
      <c r="AE65" s="191">
        <v>-10.1931869533362</v>
      </c>
      <c r="AF65" s="192">
        <v>1.97252967531212</v>
      </c>
      <c r="AG65" s="191" t="s">
        <v>476</v>
      </c>
      <c r="AH65" s="192" t="s">
        <v>476</v>
      </c>
      <c r="AI65" s="191">
        <v>42.838834309358198</v>
      </c>
      <c r="AJ65" s="192">
        <v>0.60810254320894397</v>
      </c>
      <c r="AK65" s="191">
        <v>44.318929885931503</v>
      </c>
      <c r="AL65" s="192">
        <v>2.07396954529505</v>
      </c>
      <c r="AM65" s="191" t="s">
        <v>476</v>
      </c>
      <c r="AN65" s="192" t="s">
        <v>476</v>
      </c>
      <c r="AO65" s="191">
        <v>1.4800955765733601</v>
      </c>
      <c r="AP65" s="192">
        <v>2.1612816516753601</v>
      </c>
      <c r="AQ65" s="191" t="s">
        <v>476</v>
      </c>
      <c r="AR65" s="192" t="s">
        <v>476</v>
      </c>
      <c r="AS65" s="191">
        <v>35.936596546133003</v>
      </c>
      <c r="AT65" s="192">
        <v>0.62889753058164699</v>
      </c>
      <c r="AU65" s="191">
        <v>49.053597123887201</v>
      </c>
      <c r="AV65" s="192">
        <v>2.0408939332570299</v>
      </c>
      <c r="AW65" s="191" t="s">
        <v>476</v>
      </c>
      <c r="AX65" s="192" t="s">
        <v>476</v>
      </c>
      <c r="AY65" s="191">
        <v>13.117000577754199</v>
      </c>
      <c r="AZ65" s="192">
        <v>2.1355936295974098</v>
      </c>
      <c r="BA65" s="191" t="s">
        <v>476</v>
      </c>
      <c r="BB65" s="192" t="s">
        <v>476</v>
      </c>
      <c r="BC65" s="191">
        <v>33.695669283343697</v>
      </c>
      <c r="BD65" s="192">
        <v>0.58904444539128298</v>
      </c>
      <c r="BE65" s="191">
        <v>20.722684635717101</v>
      </c>
      <c r="BF65" s="192">
        <v>1.48327502637703</v>
      </c>
      <c r="BG65" s="191" t="s">
        <v>476</v>
      </c>
      <c r="BH65" s="192" t="s">
        <v>476</v>
      </c>
      <c r="BI65" s="191">
        <v>-12.9729846476266</v>
      </c>
      <c r="BJ65" s="192">
        <v>1.5959568172479199</v>
      </c>
      <c r="BK65" s="191" t="s">
        <v>476</v>
      </c>
      <c r="BL65" s="192" t="s">
        <v>476</v>
      </c>
      <c r="BM65" s="191">
        <v>56.881314782323699</v>
      </c>
      <c r="BN65" s="192">
        <v>0.55785291701122397</v>
      </c>
      <c r="BO65" s="191">
        <v>47.526388328397402</v>
      </c>
      <c r="BP65" s="192">
        <v>1.6431580375833399</v>
      </c>
      <c r="BQ65" s="191" t="s">
        <v>476</v>
      </c>
      <c r="BR65" s="192" t="s">
        <v>476</v>
      </c>
      <c r="BS65" s="191">
        <v>-9.3549264539263106</v>
      </c>
      <c r="BT65" s="196">
        <v>1.73527179816093</v>
      </c>
    </row>
    <row r="66" spans="1:72" ht="12.95" customHeight="1" x14ac:dyDescent="0.2">
      <c r="A66" s="2" t="s">
        <v>424</v>
      </c>
      <c r="B66" s="32">
        <v>1</v>
      </c>
      <c r="C66" s="13" t="s">
        <v>476</v>
      </c>
      <c r="D66" s="173" t="s">
        <v>476</v>
      </c>
      <c r="E66" s="13">
        <v>8.6256840060235707</v>
      </c>
      <c r="F66" s="173">
        <v>0.52861824090404597</v>
      </c>
      <c r="G66" s="13">
        <v>9.6570455533074799</v>
      </c>
      <c r="H66" s="173">
        <v>1.1795383390273499</v>
      </c>
      <c r="I66" s="13" t="s">
        <v>476</v>
      </c>
      <c r="J66" s="173" t="s">
        <v>476</v>
      </c>
      <c r="K66" s="13">
        <v>1.0313615472839099</v>
      </c>
      <c r="L66" s="173">
        <v>1.29257415178081</v>
      </c>
      <c r="M66" s="13" t="s">
        <v>476</v>
      </c>
      <c r="N66" s="173" t="s">
        <v>476</v>
      </c>
      <c r="O66" s="13">
        <v>51.324048548694698</v>
      </c>
      <c r="P66" s="173">
        <v>1.1448979628412601</v>
      </c>
      <c r="Q66" s="13">
        <v>55.911890459269699</v>
      </c>
      <c r="R66" s="173">
        <v>1.7430513294719201</v>
      </c>
      <c r="S66" s="13" t="s">
        <v>476</v>
      </c>
      <c r="T66" s="173" t="s">
        <v>476</v>
      </c>
      <c r="U66" s="13">
        <v>4.5878419105749799</v>
      </c>
      <c r="V66" s="173">
        <v>2.08543023918133</v>
      </c>
      <c r="W66" s="13" t="s">
        <v>476</v>
      </c>
      <c r="X66" s="173" t="s">
        <v>476</v>
      </c>
      <c r="Y66" s="13">
        <v>23.217705041870801</v>
      </c>
      <c r="Z66" s="173">
        <v>0.87823860528273101</v>
      </c>
      <c r="AA66" s="13">
        <v>27.674076169956599</v>
      </c>
      <c r="AB66" s="173">
        <v>1.70963808447092</v>
      </c>
      <c r="AC66" s="13" t="s">
        <v>476</v>
      </c>
      <c r="AD66" s="173" t="s">
        <v>476</v>
      </c>
      <c r="AE66" s="13">
        <v>4.4563711280857801</v>
      </c>
      <c r="AF66" s="173">
        <v>1.9220211829431999</v>
      </c>
      <c r="AG66" s="13" t="s">
        <v>476</v>
      </c>
      <c r="AH66" s="173" t="s">
        <v>476</v>
      </c>
      <c r="AI66" s="13">
        <v>49.1639785202117</v>
      </c>
      <c r="AJ66" s="173">
        <v>1.1530801993998001</v>
      </c>
      <c r="AK66" s="13">
        <v>60.321285528356398</v>
      </c>
      <c r="AL66" s="173">
        <v>1.8913490939776201</v>
      </c>
      <c r="AM66" s="13" t="s">
        <v>476</v>
      </c>
      <c r="AN66" s="173" t="s">
        <v>476</v>
      </c>
      <c r="AO66" s="13">
        <v>11.1573070081447</v>
      </c>
      <c r="AP66" s="173">
        <v>2.21512874152674</v>
      </c>
      <c r="AQ66" s="13" t="s">
        <v>476</v>
      </c>
      <c r="AR66" s="173" t="s">
        <v>476</v>
      </c>
      <c r="AS66" s="13">
        <v>31.3648946332865</v>
      </c>
      <c r="AT66" s="173">
        <v>1.1292084507164799</v>
      </c>
      <c r="AU66" s="13">
        <v>63.376392466217098</v>
      </c>
      <c r="AV66" s="173">
        <v>2.2547394309237099</v>
      </c>
      <c r="AW66" s="13" t="s">
        <v>476</v>
      </c>
      <c r="AX66" s="173" t="s">
        <v>476</v>
      </c>
      <c r="AY66" s="13">
        <v>32.011497832930601</v>
      </c>
      <c r="AZ66" s="173">
        <v>2.5216981632486601</v>
      </c>
      <c r="BA66" s="13" t="s">
        <v>476</v>
      </c>
      <c r="BB66" s="173" t="s">
        <v>476</v>
      </c>
      <c r="BC66" s="13">
        <v>19.690825555068699</v>
      </c>
      <c r="BD66" s="173">
        <v>0.81427660681636904</v>
      </c>
      <c r="BE66" s="13">
        <v>18.993007068139601</v>
      </c>
      <c r="BF66" s="173">
        <v>1.4452444883189</v>
      </c>
      <c r="BG66" s="13" t="s">
        <v>476</v>
      </c>
      <c r="BH66" s="173" t="s">
        <v>476</v>
      </c>
      <c r="BI66" s="13">
        <v>-0.69781848692909798</v>
      </c>
      <c r="BJ66" s="173">
        <v>1.65884840278566</v>
      </c>
      <c r="BK66" s="13" t="s">
        <v>476</v>
      </c>
      <c r="BL66" s="173" t="s">
        <v>476</v>
      </c>
      <c r="BM66" s="13">
        <v>33.884994940080603</v>
      </c>
      <c r="BN66" s="173">
        <v>0.91230139558759504</v>
      </c>
      <c r="BO66" s="13">
        <v>45.223138554781599</v>
      </c>
      <c r="BP66" s="173">
        <v>1.87329228949021</v>
      </c>
      <c r="BQ66" s="13" t="s">
        <v>476</v>
      </c>
      <c r="BR66" s="173" t="s">
        <v>476</v>
      </c>
      <c r="BS66" s="13">
        <v>11.338143614701</v>
      </c>
      <c r="BT66" s="182">
        <v>2.08363092659294</v>
      </c>
    </row>
    <row r="67" spans="1:72" ht="12.95" customHeight="1" x14ac:dyDescent="0.2">
      <c r="A67" s="2" t="s">
        <v>425</v>
      </c>
      <c r="B67" s="32">
        <v>1</v>
      </c>
      <c r="C67" s="13">
        <v>8.00961146390779</v>
      </c>
      <c r="D67" s="173">
        <v>0.63293317284709405</v>
      </c>
      <c r="E67" s="13">
        <v>8.0404648659284206</v>
      </c>
      <c r="F67" s="173">
        <v>0.60755153352404301</v>
      </c>
      <c r="G67" s="13">
        <v>4.6314062825392197</v>
      </c>
      <c r="H67" s="173">
        <v>0.80548168537982701</v>
      </c>
      <c r="I67" s="13">
        <v>-3.3782051813685698</v>
      </c>
      <c r="J67" s="173">
        <v>1.02440477682048</v>
      </c>
      <c r="K67" s="13">
        <v>-3.4090585833892</v>
      </c>
      <c r="L67" s="173">
        <v>1.0089200222860799</v>
      </c>
      <c r="M67" s="13">
        <v>25.0967649006041</v>
      </c>
      <c r="N67" s="173">
        <v>0.94528034173519704</v>
      </c>
      <c r="O67" s="13">
        <v>37.740935136097903</v>
      </c>
      <c r="P67" s="173">
        <v>0.99359005542565304</v>
      </c>
      <c r="Q67" s="13">
        <v>50.713262295412399</v>
      </c>
      <c r="R67" s="173">
        <v>1.9971050351519499</v>
      </c>
      <c r="S67" s="13">
        <v>25.616497394808299</v>
      </c>
      <c r="T67" s="173">
        <v>2.2095210897161199</v>
      </c>
      <c r="U67" s="13">
        <v>12.972327159314499</v>
      </c>
      <c r="V67" s="173">
        <v>2.2306164438715199</v>
      </c>
      <c r="W67" s="13">
        <v>15.929617619929701</v>
      </c>
      <c r="X67" s="173">
        <v>1.06734411862399</v>
      </c>
      <c r="Y67" s="13">
        <v>18.416201484641199</v>
      </c>
      <c r="Z67" s="173">
        <v>0.81460815143431398</v>
      </c>
      <c r="AA67" s="13">
        <v>15.8821202710758</v>
      </c>
      <c r="AB67" s="173">
        <v>1.9171645845477101</v>
      </c>
      <c r="AC67" s="13">
        <v>-4.7497348853839903E-2</v>
      </c>
      <c r="AD67" s="173">
        <v>2.19425238106404</v>
      </c>
      <c r="AE67" s="13">
        <v>-2.5340812135654001</v>
      </c>
      <c r="AF67" s="173">
        <v>2.08305220400911</v>
      </c>
      <c r="AG67" s="13">
        <v>42.069923985997903</v>
      </c>
      <c r="AH67" s="173">
        <v>1.10687344289777</v>
      </c>
      <c r="AI67" s="13">
        <v>43.778022568886698</v>
      </c>
      <c r="AJ67" s="173">
        <v>1.0770341285281699</v>
      </c>
      <c r="AK67" s="13">
        <v>57.946862447294301</v>
      </c>
      <c r="AL67" s="173">
        <v>1.8946280749497399</v>
      </c>
      <c r="AM67" s="13">
        <v>15.876938461296399</v>
      </c>
      <c r="AN67" s="173">
        <v>2.1942616892659101</v>
      </c>
      <c r="AO67" s="13">
        <v>14.168839878407599</v>
      </c>
      <c r="AP67" s="173">
        <v>2.17936184613803</v>
      </c>
      <c r="AQ67" s="13">
        <v>33.117591457589597</v>
      </c>
      <c r="AR67" s="173">
        <v>1.09064354294205</v>
      </c>
      <c r="AS67" s="13">
        <v>30.169877980287701</v>
      </c>
      <c r="AT67" s="173">
        <v>1.0328114457126401</v>
      </c>
      <c r="AU67" s="13">
        <v>60.141530534659701</v>
      </c>
      <c r="AV67" s="173">
        <v>1.84972553575442</v>
      </c>
      <c r="AW67" s="13">
        <v>27.0239390770701</v>
      </c>
      <c r="AX67" s="173">
        <v>2.1473210974102499</v>
      </c>
      <c r="AY67" s="13">
        <v>29.971652554372</v>
      </c>
      <c r="AZ67" s="173">
        <v>2.11853346445531</v>
      </c>
      <c r="BA67" s="13">
        <v>17.312539312173801</v>
      </c>
      <c r="BB67" s="173">
        <v>0.94627878640298302</v>
      </c>
      <c r="BC67" s="13">
        <v>19.087850278942</v>
      </c>
      <c r="BD67" s="173">
        <v>0.89467087143419399</v>
      </c>
      <c r="BE67" s="13">
        <v>17.411639930439598</v>
      </c>
      <c r="BF67" s="173">
        <v>1.2597474130735</v>
      </c>
      <c r="BG67" s="13">
        <v>9.9100618265797594E-2</v>
      </c>
      <c r="BH67" s="173">
        <v>1.57556564012474</v>
      </c>
      <c r="BI67" s="13">
        <v>-1.67621034850238</v>
      </c>
      <c r="BJ67" s="173">
        <v>1.54512119684451</v>
      </c>
      <c r="BK67" s="13">
        <v>21.733100345841098</v>
      </c>
      <c r="BL67" s="173">
        <v>1.37954703219007</v>
      </c>
      <c r="BM67" s="13">
        <v>20.069670923346099</v>
      </c>
      <c r="BN67" s="173">
        <v>0.829244176938008</v>
      </c>
      <c r="BO67" s="13">
        <v>22.978278392205301</v>
      </c>
      <c r="BP67" s="173">
        <v>1.8332693278648899</v>
      </c>
      <c r="BQ67" s="13">
        <v>1.2451780463642701</v>
      </c>
      <c r="BR67" s="173">
        <v>2.29434662649623</v>
      </c>
      <c r="BS67" s="13">
        <v>2.9086074688592398</v>
      </c>
      <c r="BT67" s="182">
        <v>2.01209401705681</v>
      </c>
    </row>
    <row r="68" spans="1:72" ht="12.95" customHeight="1" x14ac:dyDescent="0.2">
      <c r="A68" s="3" t="s">
        <v>426</v>
      </c>
      <c r="B68" s="36">
        <v>1</v>
      </c>
      <c r="C68" s="28" t="s">
        <v>476</v>
      </c>
      <c r="D68" s="178" t="s">
        <v>476</v>
      </c>
      <c r="E68" s="28">
        <v>5.8536866209217298</v>
      </c>
      <c r="F68" s="178">
        <v>0.70074560022931298</v>
      </c>
      <c r="G68" s="28">
        <v>9.2721765130193798</v>
      </c>
      <c r="H68" s="178">
        <v>1.3468715054534499</v>
      </c>
      <c r="I68" s="28" t="s">
        <v>476</v>
      </c>
      <c r="J68" s="178" t="s">
        <v>476</v>
      </c>
      <c r="K68" s="28">
        <v>3.4184898920976399</v>
      </c>
      <c r="L68" s="178">
        <v>1.51825796505178</v>
      </c>
      <c r="M68" s="28" t="s">
        <v>476</v>
      </c>
      <c r="N68" s="178" t="s">
        <v>476</v>
      </c>
      <c r="O68" s="28">
        <v>29.326418481133398</v>
      </c>
      <c r="P68" s="178">
        <v>1.27521083672104</v>
      </c>
      <c r="Q68" s="28">
        <v>31.351601459997301</v>
      </c>
      <c r="R68" s="178">
        <v>1.99153361705965</v>
      </c>
      <c r="S68" s="28" t="s">
        <v>476</v>
      </c>
      <c r="T68" s="178" t="s">
        <v>476</v>
      </c>
      <c r="U68" s="28">
        <v>2.0251829788638198</v>
      </c>
      <c r="V68" s="178">
        <v>2.3648189837637599</v>
      </c>
      <c r="W68" s="28" t="s">
        <v>476</v>
      </c>
      <c r="X68" s="178" t="s">
        <v>476</v>
      </c>
      <c r="Y68" s="28">
        <v>21.154456263893199</v>
      </c>
      <c r="Z68" s="178">
        <v>1.0698392333358799</v>
      </c>
      <c r="AA68" s="28">
        <v>12.876303500626101</v>
      </c>
      <c r="AB68" s="178">
        <v>2.0963543893639698</v>
      </c>
      <c r="AC68" s="28" t="s">
        <v>476</v>
      </c>
      <c r="AD68" s="178" t="s">
        <v>476</v>
      </c>
      <c r="AE68" s="28">
        <v>-8.2781527632670908</v>
      </c>
      <c r="AF68" s="178">
        <v>2.3535627697153698</v>
      </c>
      <c r="AG68" s="28" t="s">
        <v>476</v>
      </c>
      <c r="AH68" s="178" t="s">
        <v>476</v>
      </c>
      <c r="AI68" s="28">
        <v>46.8917270910474</v>
      </c>
      <c r="AJ68" s="178">
        <v>1.2817691497230199</v>
      </c>
      <c r="AK68" s="28">
        <v>45.919142890017703</v>
      </c>
      <c r="AL68" s="178">
        <v>2.3819322758897998</v>
      </c>
      <c r="AM68" s="28" t="s">
        <v>476</v>
      </c>
      <c r="AN68" s="178" t="s">
        <v>476</v>
      </c>
      <c r="AO68" s="28">
        <v>-0.97258420102971899</v>
      </c>
      <c r="AP68" s="178">
        <v>2.70490915191384</v>
      </c>
      <c r="AQ68" s="28" t="s">
        <v>476</v>
      </c>
      <c r="AR68" s="178" t="s">
        <v>476</v>
      </c>
      <c r="AS68" s="28">
        <v>26.926073327430402</v>
      </c>
      <c r="AT68" s="178">
        <v>1.3414120975795401</v>
      </c>
      <c r="AU68" s="28">
        <v>51.319777558678801</v>
      </c>
      <c r="AV68" s="178">
        <v>2.5256315125192002</v>
      </c>
      <c r="AW68" s="28" t="s">
        <v>476</v>
      </c>
      <c r="AX68" s="178" t="s">
        <v>476</v>
      </c>
      <c r="AY68" s="28">
        <v>24.393704231248499</v>
      </c>
      <c r="AZ68" s="178">
        <v>2.8597554008276198</v>
      </c>
      <c r="BA68" s="28" t="s">
        <v>476</v>
      </c>
      <c r="BB68" s="178" t="s">
        <v>476</v>
      </c>
      <c r="BC68" s="28">
        <v>27.4734718092676</v>
      </c>
      <c r="BD68" s="178">
        <v>1.2787232969478499</v>
      </c>
      <c r="BE68" s="28">
        <v>14.8733783106898</v>
      </c>
      <c r="BF68" s="178">
        <v>2.01846554881641</v>
      </c>
      <c r="BG68" s="28" t="s">
        <v>476</v>
      </c>
      <c r="BH68" s="178" t="s">
        <v>476</v>
      </c>
      <c r="BI68" s="28">
        <v>-12.6000934985779</v>
      </c>
      <c r="BJ68" s="178">
        <v>2.3894217798278898</v>
      </c>
      <c r="BK68" s="28" t="s">
        <v>476</v>
      </c>
      <c r="BL68" s="178" t="s">
        <v>476</v>
      </c>
      <c r="BM68" s="28">
        <v>14.8412460121476</v>
      </c>
      <c r="BN68" s="178">
        <v>0.91247311104028195</v>
      </c>
      <c r="BO68" s="28">
        <v>12.312636410152299</v>
      </c>
      <c r="BP68" s="178">
        <v>1.6038799709017399</v>
      </c>
      <c r="BQ68" s="28" t="s">
        <v>476</v>
      </c>
      <c r="BR68" s="178" t="s">
        <v>476</v>
      </c>
      <c r="BS68" s="28">
        <v>-2.52860960199527</v>
      </c>
      <c r="BT68" s="184">
        <v>1.84527454310498</v>
      </c>
    </row>
    <row r="69" spans="1:72" ht="12.95" customHeight="1" x14ac:dyDescent="0.2">
      <c r="A69" s="2"/>
      <c r="B69" s="37"/>
      <c r="C69" s="13" t="s">
        <v>2415</v>
      </c>
      <c r="D69" s="173" t="s">
        <v>2416</v>
      </c>
      <c r="E69" s="13" t="s">
        <v>2417</v>
      </c>
      <c r="F69" s="173" t="s">
        <v>2418</v>
      </c>
      <c r="G69" s="13" t="s">
        <v>2361</v>
      </c>
      <c r="H69" s="173" t="s">
        <v>2362</v>
      </c>
      <c r="I69" s="13" t="s">
        <v>2419</v>
      </c>
      <c r="J69" s="173" t="s">
        <v>2420</v>
      </c>
      <c r="K69" s="13" t="s">
        <v>2421</v>
      </c>
      <c r="L69" s="173" t="s">
        <v>2422</v>
      </c>
      <c r="M69" s="13" t="s">
        <v>2423</v>
      </c>
      <c r="N69" s="173" t="s">
        <v>2424</v>
      </c>
      <c r="O69" s="13" t="s">
        <v>2425</v>
      </c>
      <c r="P69" s="173" t="s">
        <v>2426</v>
      </c>
      <c r="Q69" s="13" t="s">
        <v>2363</v>
      </c>
      <c r="R69" s="173" t="s">
        <v>2364</v>
      </c>
      <c r="S69" s="13" t="s">
        <v>2427</v>
      </c>
      <c r="T69" s="173" t="s">
        <v>2428</v>
      </c>
      <c r="U69" s="13" t="s">
        <v>2429</v>
      </c>
      <c r="V69" s="173" t="s">
        <v>2430</v>
      </c>
      <c r="W69" s="13" t="s">
        <v>2431</v>
      </c>
      <c r="X69" s="173" t="s">
        <v>2432</v>
      </c>
      <c r="Y69" s="13" t="s">
        <v>2433</v>
      </c>
      <c r="Z69" s="173" t="s">
        <v>2434</v>
      </c>
      <c r="AA69" s="13" t="s">
        <v>2365</v>
      </c>
      <c r="AB69" s="173" t="s">
        <v>2366</v>
      </c>
      <c r="AC69" s="13" t="s">
        <v>2435</v>
      </c>
      <c r="AD69" s="173" t="s">
        <v>2436</v>
      </c>
      <c r="AE69" s="13" t="s">
        <v>2437</v>
      </c>
      <c r="AF69" s="173" t="s">
        <v>2438</v>
      </c>
      <c r="AG69" s="13" t="s">
        <v>2439</v>
      </c>
      <c r="AH69" s="173" t="s">
        <v>2440</v>
      </c>
      <c r="AI69" s="13" t="s">
        <v>2441</v>
      </c>
      <c r="AJ69" s="173" t="s">
        <v>2442</v>
      </c>
      <c r="AK69" s="13" t="s">
        <v>2367</v>
      </c>
      <c r="AL69" s="173" t="s">
        <v>2368</v>
      </c>
      <c r="AM69" s="13" t="s">
        <v>2443</v>
      </c>
      <c r="AN69" s="173" t="s">
        <v>2444</v>
      </c>
      <c r="AO69" s="13" t="s">
        <v>2445</v>
      </c>
      <c r="AP69" s="173" t="s">
        <v>2446</v>
      </c>
      <c r="AQ69" s="13" t="s">
        <v>2447</v>
      </c>
      <c r="AR69" s="173" t="s">
        <v>2448</v>
      </c>
      <c r="AS69" s="13" t="s">
        <v>2449</v>
      </c>
      <c r="AT69" s="173" t="s">
        <v>2450</v>
      </c>
      <c r="AU69" s="13" t="s">
        <v>2369</v>
      </c>
      <c r="AV69" s="173" t="s">
        <v>2370</v>
      </c>
      <c r="AW69" s="13" t="s">
        <v>2451</v>
      </c>
      <c r="AX69" s="173" t="s">
        <v>2452</v>
      </c>
      <c r="AY69" s="13" t="s">
        <v>2453</v>
      </c>
      <c r="AZ69" s="173" t="s">
        <v>2454</v>
      </c>
      <c r="BA69" s="13" t="s">
        <v>2455</v>
      </c>
      <c r="BB69" s="173" t="s">
        <v>2456</v>
      </c>
      <c r="BC69" s="13" t="s">
        <v>2457</v>
      </c>
      <c r="BD69" s="173" t="s">
        <v>2458</v>
      </c>
      <c r="BE69" s="13" t="s">
        <v>2371</v>
      </c>
      <c r="BF69" s="173" t="s">
        <v>2372</v>
      </c>
      <c r="BG69" s="13" t="s">
        <v>2459</v>
      </c>
      <c r="BH69" s="173" t="s">
        <v>2460</v>
      </c>
      <c r="BI69" s="13" t="s">
        <v>2461</v>
      </c>
      <c r="BJ69" s="173" t="s">
        <v>2462</v>
      </c>
      <c r="BK69" s="13" t="s">
        <v>2463</v>
      </c>
      <c r="BL69" s="173" t="s">
        <v>2464</v>
      </c>
      <c r="BM69" s="13" t="s">
        <v>2465</v>
      </c>
      <c r="BN69" s="173" t="s">
        <v>2466</v>
      </c>
      <c r="BO69" s="13" t="s">
        <v>2373</v>
      </c>
      <c r="BP69" s="173" t="s">
        <v>2374</v>
      </c>
      <c r="BQ69" s="13" t="s">
        <v>2467</v>
      </c>
      <c r="BR69" s="173" t="s">
        <v>2468</v>
      </c>
      <c r="BS69" s="13" t="s">
        <v>2469</v>
      </c>
      <c r="BT69" s="182" t="s">
        <v>2470</v>
      </c>
    </row>
    <row r="70" spans="1:72" ht="12.95" customHeight="1" x14ac:dyDescent="0.2">
      <c r="A70" s="2" t="s">
        <v>353</v>
      </c>
      <c r="B70" s="37">
        <v>3</v>
      </c>
      <c r="C70" s="13" t="s">
        <v>476</v>
      </c>
      <c r="D70" s="173" t="s">
        <v>476</v>
      </c>
      <c r="E70" s="13">
        <v>4.3637016090364096</v>
      </c>
      <c r="F70" s="173">
        <v>0.52989391542392195</v>
      </c>
      <c r="G70" s="13">
        <v>6.7875499123713601</v>
      </c>
      <c r="H70" s="173">
        <v>0.91022332205520795</v>
      </c>
      <c r="I70" s="13" t="s">
        <v>476</v>
      </c>
      <c r="J70" s="173" t="s">
        <v>476</v>
      </c>
      <c r="K70" s="13">
        <v>2.4238483033349598</v>
      </c>
      <c r="L70" s="173">
        <v>1.0532302965717</v>
      </c>
      <c r="M70" s="13" t="s">
        <v>476</v>
      </c>
      <c r="N70" s="173" t="s">
        <v>476</v>
      </c>
      <c r="O70" s="13">
        <v>35.162274738290698</v>
      </c>
      <c r="P70" s="173">
        <v>1.6777826754421701</v>
      </c>
      <c r="Q70" s="13">
        <v>35.194313362082497</v>
      </c>
      <c r="R70" s="173">
        <v>1.8155107164001401</v>
      </c>
      <c r="S70" s="13" t="s">
        <v>476</v>
      </c>
      <c r="T70" s="173" t="s">
        <v>476</v>
      </c>
      <c r="U70" s="13">
        <v>3.2038623791862599E-2</v>
      </c>
      <c r="V70" s="173">
        <v>2.47205053900151</v>
      </c>
      <c r="W70" s="13" t="s">
        <v>476</v>
      </c>
      <c r="X70" s="173" t="s">
        <v>476</v>
      </c>
      <c r="Y70" s="13">
        <v>22.106572934751402</v>
      </c>
      <c r="Z70" s="173">
        <v>1.41632788645189</v>
      </c>
      <c r="AA70" s="13">
        <v>17.779584968091999</v>
      </c>
      <c r="AB70" s="173">
        <v>1.40408016353076</v>
      </c>
      <c r="AC70" s="13" t="s">
        <v>476</v>
      </c>
      <c r="AD70" s="173" t="s">
        <v>476</v>
      </c>
      <c r="AE70" s="13">
        <v>-4.3269879666593098</v>
      </c>
      <c r="AF70" s="173">
        <v>1.99434846191979</v>
      </c>
      <c r="AG70" s="13" t="s">
        <v>476</v>
      </c>
      <c r="AH70" s="173" t="s">
        <v>476</v>
      </c>
      <c r="AI70" s="13">
        <v>29.6893673412265</v>
      </c>
      <c r="AJ70" s="173">
        <v>1.1552974562563401</v>
      </c>
      <c r="AK70" s="13">
        <v>39.3208583236434</v>
      </c>
      <c r="AL70" s="173">
        <v>1.60691424220533</v>
      </c>
      <c r="AM70" s="13" t="s">
        <v>476</v>
      </c>
      <c r="AN70" s="173" t="s">
        <v>476</v>
      </c>
      <c r="AO70" s="13">
        <v>9.6314909824168904</v>
      </c>
      <c r="AP70" s="173">
        <v>1.97911232481502</v>
      </c>
      <c r="AQ70" s="13" t="s">
        <v>476</v>
      </c>
      <c r="AR70" s="173" t="s">
        <v>476</v>
      </c>
      <c r="AS70" s="13">
        <v>23.6883431182899</v>
      </c>
      <c r="AT70" s="173">
        <v>0.75018447794709497</v>
      </c>
      <c r="AU70" s="13">
        <v>53.017734811008502</v>
      </c>
      <c r="AV70" s="173">
        <v>1.5971761040766901</v>
      </c>
      <c r="AW70" s="13" t="s">
        <v>476</v>
      </c>
      <c r="AX70" s="173" t="s">
        <v>476</v>
      </c>
      <c r="AY70" s="13">
        <v>29.329391692718598</v>
      </c>
      <c r="AZ70" s="173">
        <v>1.76458161001025</v>
      </c>
      <c r="BA70" s="13" t="s">
        <v>476</v>
      </c>
      <c r="BB70" s="173" t="s">
        <v>476</v>
      </c>
      <c r="BC70" s="13">
        <v>43.660110306301497</v>
      </c>
      <c r="BD70" s="173">
        <v>1.27495520154454</v>
      </c>
      <c r="BE70" s="13">
        <v>40.811452648110198</v>
      </c>
      <c r="BF70" s="173">
        <v>1.7780644182593</v>
      </c>
      <c r="BG70" s="13" t="s">
        <v>476</v>
      </c>
      <c r="BH70" s="173" t="s">
        <v>476</v>
      </c>
      <c r="BI70" s="13">
        <v>-2.8486576581912701</v>
      </c>
      <c r="BJ70" s="173">
        <v>2.1879268363967901</v>
      </c>
      <c r="BK70" s="13" t="s">
        <v>476</v>
      </c>
      <c r="BL70" s="173" t="s">
        <v>476</v>
      </c>
      <c r="BM70" s="13">
        <v>43.280955300294998</v>
      </c>
      <c r="BN70" s="173">
        <v>1.20687516260697</v>
      </c>
      <c r="BO70" s="13">
        <v>40.149275986752698</v>
      </c>
      <c r="BP70" s="173">
        <v>1.4916976803566999</v>
      </c>
      <c r="BQ70" s="13" t="s">
        <v>476</v>
      </c>
      <c r="BR70" s="173" t="s">
        <v>476</v>
      </c>
      <c r="BS70" s="13">
        <v>-3.13167931354227</v>
      </c>
      <c r="BT70" s="182">
        <v>1.91877816010584</v>
      </c>
    </row>
    <row r="71" spans="1:72" ht="12.95" customHeight="1" x14ac:dyDescent="0.2">
      <c r="A71" s="2" t="s">
        <v>356</v>
      </c>
      <c r="B71" s="37">
        <v>3</v>
      </c>
      <c r="C71" s="13">
        <v>8.2119573606447105</v>
      </c>
      <c r="D71" s="173">
        <v>0.87921849111764705</v>
      </c>
      <c r="E71" s="13">
        <v>3.6837847529708898</v>
      </c>
      <c r="F71" s="173">
        <v>0.72721114645411999</v>
      </c>
      <c r="G71" s="13">
        <v>4.6201053525700004</v>
      </c>
      <c r="H71" s="173">
        <v>0.90244729691688597</v>
      </c>
      <c r="I71" s="13">
        <v>-3.5918520080747198</v>
      </c>
      <c r="J71" s="173">
        <v>1.25993502960898</v>
      </c>
      <c r="K71" s="13">
        <v>0.93632059959910696</v>
      </c>
      <c r="L71" s="173">
        <v>1.1589854076905799</v>
      </c>
      <c r="M71" s="13">
        <v>28.9716811544283</v>
      </c>
      <c r="N71" s="173">
        <v>1.6020560629294001</v>
      </c>
      <c r="O71" s="13">
        <v>33.5492719892125</v>
      </c>
      <c r="P71" s="173">
        <v>2.22292095050567</v>
      </c>
      <c r="Q71" s="13">
        <v>30.2553265398397</v>
      </c>
      <c r="R71" s="173">
        <v>2.0309547331479401</v>
      </c>
      <c r="S71" s="13">
        <v>1.2836453854113801</v>
      </c>
      <c r="T71" s="173">
        <v>2.5867664673999502</v>
      </c>
      <c r="U71" s="13">
        <v>-3.29394544937277</v>
      </c>
      <c r="V71" s="173">
        <v>3.0110055928697701</v>
      </c>
      <c r="W71" s="13">
        <v>25.266070692158799</v>
      </c>
      <c r="X71" s="173">
        <v>1.40552894311584</v>
      </c>
      <c r="Y71" s="13">
        <v>19.246493939120601</v>
      </c>
      <c r="Z71" s="173">
        <v>1.6613938246098201</v>
      </c>
      <c r="AA71" s="13">
        <v>18.982140090470399</v>
      </c>
      <c r="AB71" s="173">
        <v>1.6724488858716999</v>
      </c>
      <c r="AC71" s="13">
        <v>-6.2839306016884002</v>
      </c>
      <c r="AD71" s="173">
        <v>2.1846274020504799</v>
      </c>
      <c r="AE71" s="13">
        <v>-0.26435384865018102</v>
      </c>
      <c r="AF71" s="173">
        <v>2.35739574876709</v>
      </c>
      <c r="AG71" s="13">
        <v>47.342412750298301</v>
      </c>
      <c r="AH71" s="173">
        <v>1.55112341956711</v>
      </c>
      <c r="AI71" s="13">
        <v>59.198193874494102</v>
      </c>
      <c r="AJ71" s="173">
        <v>2.08993435735138</v>
      </c>
      <c r="AK71" s="13">
        <v>70.685578208237203</v>
      </c>
      <c r="AL71" s="173">
        <v>2.1540387025096202</v>
      </c>
      <c r="AM71" s="13">
        <v>23.343165457938898</v>
      </c>
      <c r="AN71" s="173">
        <v>2.6544051300882598</v>
      </c>
      <c r="AO71" s="13">
        <v>11.487384333743</v>
      </c>
      <c r="AP71" s="173">
        <v>3.0012844500225402</v>
      </c>
      <c r="AQ71" s="13">
        <v>21.428370672180701</v>
      </c>
      <c r="AR71" s="173">
        <v>1.10500928409346</v>
      </c>
      <c r="AS71" s="13">
        <v>21.026752322261199</v>
      </c>
      <c r="AT71" s="173">
        <v>1.4791285927367499</v>
      </c>
      <c r="AU71" s="13">
        <v>60.551539779949699</v>
      </c>
      <c r="AV71" s="173">
        <v>1.8313102995039201</v>
      </c>
      <c r="AW71" s="13">
        <v>39.123169107769002</v>
      </c>
      <c r="AX71" s="173">
        <v>2.1388648697385899</v>
      </c>
      <c r="AY71" s="13">
        <v>39.524787457688497</v>
      </c>
      <c r="AZ71" s="173">
        <v>2.3540430766917901</v>
      </c>
      <c r="BA71" s="13">
        <v>35.7422047825767</v>
      </c>
      <c r="BB71" s="173">
        <v>1.6323291284192201</v>
      </c>
      <c r="BC71" s="13">
        <v>31.633090924632398</v>
      </c>
      <c r="BD71" s="173">
        <v>1.37295690820357</v>
      </c>
      <c r="BE71" s="13">
        <v>32.0485036195535</v>
      </c>
      <c r="BF71" s="173">
        <v>1.9956870330227301</v>
      </c>
      <c r="BG71" s="13">
        <v>-3.69370116302319</v>
      </c>
      <c r="BH71" s="173">
        <v>2.5782290660957399</v>
      </c>
      <c r="BI71" s="13">
        <v>0.41541269492108801</v>
      </c>
      <c r="BJ71" s="173">
        <v>2.42234956303977</v>
      </c>
      <c r="BK71" s="13">
        <v>34.645577273154501</v>
      </c>
      <c r="BL71" s="173">
        <v>1.79802762235664</v>
      </c>
      <c r="BM71" s="13">
        <v>34.732890156251699</v>
      </c>
      <c r="BN71" s="173">
        <v>1.72277713996777</v>
      </c>
      <c r="BO71" s="13">
        <v>35.003809954446602</v>
      </c>
      <c r="BP71" s="173">
        <v>2.33419102234215</v>
      </c>
      <c r="BQ71" s="13">
        <v>0.35823268129205099</v>
      </c>
      <c r="BR71" s="173">
        <v>2.9464132533540099</v>
      </c>
      <c r="BS71" s="13">
        <v>0.27091979819484602</v>
      </c>
      <c r="BT71" s="182">
        <v>2.90110475556782</v>
      </c>
    </row>
    <row r="72" spans="1:72" ht="12.95" customHeight="1" x14ac:dyDescent="0.2">
      <c r="A72" s="2" t="s">
        <v>375</v>
      </c>
      <c r="B72" s="37">
        <v>3</v>
      </c>
      <c r="C72" s="13" t="s">
        <v>476</v>
      </c>
      <c r="D72" s="173" t="s">
        <v>476</v>
      </c>
      <c r="E72" s="13">
        <v>12.146115096289</v>
      </c>
      <c r="F72" s="173">
        <v>0.65662352003209201</v>
      </c>
      <c r="G72" s="13">
        <v>43.173640534418404</v>
      </c>
      <c r="H72" s="173">
        <v>1.4328169182556001</v>
      </c>
      <c r="I72" s="13" t="s">
        <v>476</v>
      </c>
      <c r="J72" s="173" t="s">
        <v>476</v>
      </c>
      <c r="K72" s="13">
        <v>31.027525438129398</v>
      </c>
      <c r="L72" s="173">
        <v>1.57610874253612</v>
      </c>
      <c r="M72" s="13" t="s">
        <v>476</v>
      </c>
      <c r="N72" s="173" t="s">
        <v>476</v>
      </c>
      <c r="O72" s="13">
        <v>64.850106519000704</v>
      </c>
      <c r="P72" s="173">
        <v>0.88331179278320604</v>
      </c>
      <c r="Q72" s="13">
        <v>69.261548302632605</v>
      </c>
      <c r="R72" s="173">
        <v>1.4993387569124601</v>
      </c>
      <c r="S72" s="13" t="s">
        <v>476</v>
      </c>
      <c r="T72" s="173" t="s">
        <v>476</v>
      </c>
      <c r="U72" s="13">
        <v>4.4114417836318403</v>
      </c>
      <c r="V72" s="173">
        <v>1.7401886194460801</v>
      </c>
      <c r="W72" s="13" t="s">
        <v>476</v>
      </c>
      <c r="X72" s="173" t="s">
        <v>476</v>
      </c>
      <c r="Y72" s="13">
        <v>87.800505605096603</v>
      </c>
      <c r="Z72" s="173">
        <v>0.65948745961716504</v>
      </c>
      <c r="AA72" s="13">
        <v>51.872748198810797</v>
      </c>
      <c r="AB72" s="173">
        <v>1.6037746716128001</v>
      </c>
      <c r="AC72" s="13" t="s">
        <v>476</v>
      </c>
      <c r="AD72" s="173" t="s">
        <v>476</v>
      </c>
      <c r="AE72" s="13">
        <v>-35.927757406285899</v>
      </c>
      <c r="AF72" s="173">
        <v>1.7340752309802001</v>
      </c>
      <c r="AG72" s="13" t="s">
        <v>476</v>
      </c>
      <c r="AH72" s="173" t="s">
        <v>476</v>
      </c>
      <c r="AI72" s="13">
        <v>76.7653089016613</v>
      </c>
      <c r="AJ72" s="173">
        <v>0.76509931828805999</v>
      </c>
      <c r="AK72" s="13">
        <v>80.393271828499607</v>
      </c>
      <c r="AL72" s="173">
        <v>1.28233990835698</v>
      </c>
      <c r="AM72" s="13" t="s">
        <v>476</v>
      </c>
      <c r="AN72" s="173" t="s">
        <v>476</v>
      </c>
      <c r="AO72" s="13">
        <v>3.62796292683834</v>
      </c>
      <c r="AP72" s="173">
        <v>1.49324231369522</v>
      </c>
      <c r="AQ72" s="13" t="s">
        <v>476</v>
      </c>
      <c r="AR72" s="173" t="s">
        <v>476</v>
      </c>
      <c r="AS72" s="13">
        <v>47.608967841995302</v>
      </c>
      <c r="AT72" s="173">
        <v>0.89672604102984599</v>
      </c>
      <c r="AU72" s="13">
        <v>76.097574438649701</v>
      </c>
      <c r="AV72" s="173">
        <v>1.2837145084541</v>
      </c>
      <c r="AW72" s="13" t="s">
        <v>476</v>
      </c>
      <c r="AX72" s="173" t="s">
        <v>476</v>
      </c>
      <c r="AY72" s="13">
        <v>28.4886065966544</v>
      </c>
      <c r="AZ72" s="173">
        <v>1.5658992725832099</v>
      </c>
      <c r="BA72" s="13" t="s">
        <v>476</v>
      </c>
      <c r="BB72" s="173" t="s">
        <v>476</v>
      </c>
      <c r="BC72" s="13">
        <v>63.2348383600904</v>
      </c>
      <c r="BD72" s="173">
        <v>0.85521951769828497</v>
      </c>
      <c r="BE72" s="13">
        <v>58.979985835868099</v>
      </c>
      <c r="BF72" s="173">
        <v>1.22848376784035</v>
      </c>
      <c r="BG72" s="13" t="s">
        <v>476</v>
      </c>
      <c r="BH72" s="173" t="s">
        <v>476</v>
      </c>
      <c r="BI72" s="13">
        <v>-4.2548525242223798</v>
      </c>
      <c r="BJ72" s="173">
        <v>1.4968542986207201</v>
      </c>
      <c r="BK72" s="13" t="s">
        <v>476</v>
      </c>
      <c r="BL72" s="173" t="s">
        <v>476</v>
      </c>
      <c r="BM72" s="13">
        <v>84.524596903744296</v>
      </c>
      <c r="BN72" s="173">
        <v>0.67780910114249404</v>
      </c>
      <c r="BO72" s="13">
        <v>63.414192470705999</v>
      </c>
      <c r="BP72" s="173">
        <v>1.38266948817596</v>
      </c>
      <c r="BQ72" s="13" t="s">
        <v>476</v>
      </c>
      <c r="BR72" s="173" t="s">
        <v>476</v>
      </c>
      <c r="BS72" s="13">
        <v>-21.110404433038301</v>
      </c>
      <c r="BT72" s="182">
        <v>1.5398701539819399</v>
      </c>
    </row>
    <row r="73" spans="1:72" ht="12.95" customHeight="1" x14ac:dyDescent="0.2">
      <c r="A73" s="2" t="s">
        <v>382</v>
      </c>
      <c r="B73" s="37">
        <v>3</v>
      </c>
      <c r="C73" s="13" t="s">
        <v>476</v>
      </c>
      <c r="D73" s="173" t="s">
        <v>476</v>
      </c>
      <c r="E73" s="13">
        <v>3.6233176842153401</v>
      </c>
      <c r="F73" s="173">
        <v>0.41382357636950801</v>
      </c>
      <c r="G73" s="13">
        <v>11.106810189330099</v>
      </c>
      <c r="H73" s="173">
        <v>1.2034316115982</v>
      </c>
      <c r="I73" s="13" t="s">
        <v>476</v>
      </c>
      <c r="J73" s="173" t="s">
        <v>476</v>
      </c>
      <c r="K73" s="13">
        <v>7.4834925051148096</v>
      </c>
      <c r="L73" s="173">
        <v>1.272594827961</v>
      </c>
      <c r="M73" s="13" t="s">
        <v>476</v>
      </c>
      <c r="N73" s="173" t="s">
        <v>476</v>
      </c>
      <c r="O73" s="13">
        <v>39.467869244049602</v>
      </c>
      <c r="P73" s="173">
        <v>1.23055017316045</v>
      </c>
      <c r="Q73" s="13">
        <v>44.848672854211799</v>
      </c>
      <c r="R73" s="173">
        <v>2.0131665318915499</v>
      </c>
      <c r="S73" s="13" t="s">
        <v>476</v>
      </c>
      <c r="T73" s="173" t="s">
        <v>476</v>
      </c>
      <c r="U73" s="13">
        <v>5.3808036101621397</v>
      </c>
      <c r="V73" s="173">
        <v>2.35946884145425</v>
      </c>
      <c r="W73" s="13" t="s">
        <v>476</v>
      </c>
      <c r="X73" s="173" t="s">
        <v>476</v>
      </c>
      <c r="Y73" s="13">
        <v>23.614502448285702</v>
      </c>
      <c r="Z73" s="173">
        <v>1.0451307289937699</v>
      </c>
      <c r="AA73" s="13">
        <v>22.6034354706816</v>
      </c>
      <c r="AB73" s="173">
        <v>1.39937477740007</v>
      </c>
      <c r="AC73" s="13" t="s">
        <v>476</v>
      </c>
      <c r="AD73" s="173" t="s">
        <v>476</v>
      </c>
      <c r="AE73" s="13">
        <v>-1.01106697760401</v>
      </c>
      <c r="AF73" s="173">
        <v>1.7465818069333501</v>
      </c>
      <c r="AG73" s="13" t="s">
        <v>476</v>
      </c>
      <c r="AH73" s="173" t="s">
        <v>476</v>
      </c>
      <c r="AI73" s="13">
        <v>60.118864667000601</v>
      </c>
      <c r="AJ73" s="173">
        <v>1.0677231017989599</v>
      </c>
      <c r="AK73" s="13">
        <v>69.903931870736898</v>
      </c>
      <c r="AL73" s="173">
        <v>1.83428219119943</v>
      </c>
      <c r="AM73" s="13" t="s">
        <v>476</v>
      </c>
      <c r="AN73" s="173" t="s">
        <v>476</v>
      </c>
      <c r="AO73" s="13">
        <v>9.7850672037363093</v>
      </c>
      <c r="AP73" s="173">
        <v>2.1224098989277702</v>
      </c>
      <c r="AQ73" s="13" t="s">
        <v>476</v>
      </c>
      <c r="AR73" s="173" t="s">
        <v>476</v>
      </c>
      <c r="AS73" s="13">
        <v>28.0382905718043</v>
      </c>
      <c r="AT73" s="173">
        <v>1.1342208237382401</v>
      </c>
      <c r="AU73" s="13">
        <v>65.265468249634594</v>
      </c>
      <c r="AV73" s="173">
        <v>1.84137251697597</v>
      </c>
      <c r="AW73" s="13" t="s">
        <v>476</v>
      </c>
      <c r="AX73" s="173" t="s">
        <v>476</v>
      </c>
      <c r="AY73" s="13">
        <v>37.227177677830397</v>
      </c>
      <c r="AZ73" s="173">
        <v>2.16266262354439</v>
      </c>
      <c r="BA73" s="13" t="s">
        <v>476</v>
      </c>
      <c r="BB73" s="173" t="s">
        <v>476</v>
      </c>
      <c r="BC73" s="13">
        <v>49.761714464703402</v>
      </c>
      <c r="BD73" s="173">
        <v>1.20338357750403</v>
      </c>
      <c r="BE73" s="13">
        <v>36.197087222392398</v>
      </c>
      <c r="BF73" s="173">
        <v>1.85113149371172</v>
      </c>
      <c r="BG73" s="13" t="s">
        <v>476</v>
      </c>
      <c r="BH73" s="173" t="s">
        <v>476</v>
      </c>
      <c r="BI73" s="13">
        <v>-13.564627242310999</v>
      </c>
      <c r="BJ73" s="173">
        <v>2.2078994183652898</v>
      </c>
      <c r="BK73" s="13" t="s">
        <v>476</v>
      </c>
      <c r="BL73" s="173" t="s">
        <v>476</v>
      </c>
      <c r="BM73" s="13">
        <v>56.320639677486199</v>
      </c>
      <c r="BN73" s="173">
        <v>1.1153593547887699</v>
      </c>
      <c r="BO73" s="13">
        <v>54.308566663655697</v>
      </c>
      <c r="BP73" s="173">
        <v>1.85331561046041</v>
      </c>
      <c r="BQ73" s="13" t="s">
        <v>476</v>
      </c>
      <c r="BR73" s="173" t="s">
        <v>476</v>
      </c>
      <c r="BS73" s="13">
        <v>-2.0120730138304901</v>
      </c>
      <c r="BT73" s="182">
        <v>2.1630546091791301</v>
      </c>
    </row>
    <row r="74" spans="1:72" ht="12.95" customHeight="1" x14ac:dyDescent="0.2">
      <c r="A74" s="2" t="s">
        <v>386</v>
      </c>
      <c r="B74" s="37">
        <v>3</v>
      </c>
      <c r="C74" s="13" t="s">
        <v>476</v>
      </c>
      <c r="D74" s="173" t="s">
        <v>476</v>
      </c>
      <c r="E74" s="13">
        <v>8.3306087834573699</v>
      </c>
      <c r="F74" s="173">
        <v>0.55600310057620606</v>
      </c>
      <c r="G74" s="13">
        <v>11.125597723468699</v>
      </c>
      <c r="H74" s="173">
        <v>0.80629110261619097</v>
      </c>
      <c r="I74" s="13" t="s">
        <v>476</v>
      </c>
      <c r="J74" s="173" t="s">
        <v>476</v>
      </c>
      <c r="K74" s="13">
        <v>2.7949889400113599</v>
      </c>
      <c r="L74" s="173">
        <v>0.97941042980376003</v>
      </c>
      <c r="M74" s="13" t="s">
        <v>476</v>
      </c>
      <c r="N74" s="173" t="s">
        <v>476</v>
      </c>
      <c r="O74" s="13">
        <v>42.305880320817501</v>
      </c>
      <c r="P74" s="173">
        <v>1.14550121099444</v>
      </c>
      <c r="Q74" s="13">
        <v>47.103302293292799</v>
      </c>
      <c r="R74" s="173">
        <v>1.3604417370597699</v>
      </c>
      <c r="S74" s="13" t="s">
        <v>476</v>
      </c>
      <c r="T74" s="173" t="s">
        <v>476</v>
      </c>
      <c r="U74" s="13">
        <v>4.7974219724752896</v>
      </c>
      <c r="V74" s="173">
        <v>1.7784753988526001</v>
      </c>
      <c r="W74" s="13" t="s">
        <v>476</v>
      </c>
      <c r="X74" s="173" t="s">
        <v>476</v>
      </c>
      <c r="Y74" s="13">
        <v>56.154528304760902</v>
      </c>
      <c r="Z74" s="173">
        <v>0.77354839620853</v>
      </c>
      <c r="AA74" s="13">
        <v>55.984122248861802</v>
      </c>
      <c r="AB74" s="173">
        <v>1.3280868135322399</v>
      </c>
      <c r="AC74" s="13" t="s">
        <v>476</v>
      </c>
      <c r="AD74" s="173" t="s">
        <v>476</v>
      </c>
      <c r="AE74" s="13">
        <v>-0.17040605589904301</v>
      </c>
      <c r="AF74" s="173">
        <v>1.5369423234314901</v>
      </c>
      <c r="AG74" s="13" t="s">
        <v>476</v>
      </c>
      <c r="AH74" s="173" t="s">
        <v>476</v>
      </c>
      <c r="AI74" s="13">
        <v>54.323851589240697</v>
      </c>
      <c r="AJ74" s="173">
        <v>1.0167225490834899</v>
      </c>
      <c r="AK74" s="13">
        <v>65.803972587371902</v>
      </c>
      <c r="AL74" s="173">
        <v>1.37431653726794</v>
      </c>
      <c r="AM74" s="13" t="s">
        <v>476</v>
      </c>
      <c r="AN74" s="173" t="s">
        <v>476</v>
      </c>
      <c r="AO74" s="13">
        <v>11.4801209981312</v>
      </c>
      <c r="AP74" s="173">
        <v>1.70952352613907</v>
      </c>
      <c r="AQ74" s="13" t="s">
        <v>476</v>
      </c>
      <c r="AR74" s="173" t="s">
        <v>476</v>
      </c>
      <c r="AS74" s="13">
        <v>37.309883869152799</v>
      </c>
      <c r="AT74" s="173">
        <v>1.0746357705043901</v>
      </c>
      <c r="AU74" s="13">
        <v>71.082872626062795</v>
      </c>
      <c r="AV74" s="173">
        <v>1.2005218379289</v>
      </c>
      <c r="AW74" s="13" t="s">
        <v>476</v>
      </c>
      <c r="AX74" s="173" t="s">
        <v>476</v>
      </c>
      <c r="AY74" s="13">
        <v>33.772988756910003</v>
      </c>
      <c r="AZ74" s="173">
        <v>1.6112401194706301</v>
      </c>
      <c r="BA74" s="13" t="s">
        <v>476</v>
      </c>
      <c r="BB74" s="173" t="s">
        <v>476</v>
      </c>
      <c r="BC74" s="13">
        <v>53.146679839272402</v>
      </c>
      <c r="BD74" s="173">
        <v>0.90713675483886202</v>
      </c>
      <c r="BE74" s="13">
        <v>44.686194764916401</v>
      </c>
      <c r="BF74" s="173">
        <v>1.2913564232313499</v>
      </c>
      <c r="BG74" s="13" t="s">
        <v>476</v>
      </c>
      <c r="BH74" s="173" t="s">
        <v>476</v>
      </c>
      <c r="BI74" s="13">
        <v>-8.4604850743560096</v>
      </c>
      <c r="BJ74" s="173">
        <v>1.5781313328745601</v>
      </c>
      <c r="BK74" s="13" t="s">
        <v>476</v>
      </c>
      <c r="BL74" s="173" t="s">
        <v>476</v>
      </c>
      <c r="BM74" s="13">
        <v>69.435597343683597</v>
      </c>
      <c r="BN74" s="173">
        <v>0.79103449992615904</v>
      </c>
      <c r="BO74" s="13">
        <v>64.127859671999204</v>
      </c>
      <c r="BP74" s="173">
        <v>1.3606148349404901</v>
      </c>
      <c r="BQ74" s="13" t="s">
        <v>476</v>
      </c>
      <c r="BR74" s="173" t="s">
        <v>476</v>
      </c>
      <c r="BS74" s="13">
        <v>-5.3077376716843796</v>
      </c>
      <c r="BT74" s="182">
        <v>1.5738514253682101</v>
      </c>
    </row>
    <row r="75" spans="1:72" ht="12.95" customHeight="1" x14ac:dyDescent="0.2">
      <c r="A75" s="3" t="s">
        <v>387</v>
      </c>
      <c r="B75" s="180">
        <v>3</v>
      </c>
      <c r="C75" s="28" t="s">
        <v>476</v>
      </c>
      <c r="D75" s="178" t="s">
        <v>476</v>
      </c>
      <c r="E75" s="28">
        <v>6.1615575367951703</v>
      </c>
      <c r="F75" s="178">
        <v>0.34024335838903402</v>
      </c>
      <c r="G75" s="28">
        <v>10.586993947651701</v>
      </c>
      <c r="H75" s="178">
        <v>1.21370333947818</v>
      </c>
      <c r="I75" s="28" t="s">
        <v>476</v>
      </c>
      <c r="J75" s="178" t="s">
        <v>476</v>
      </c>
      <c r="K75" s="28">
        <v>4.4254364108565696</v>
      </c>
      <c r="L75" s="178">
        <v>1.26049249866404</v>
      </c>
      <c r="M75" s="28" t="s">
        <v>476</v>
      </c>
      <c r="N75" s="178" t="s">
        <v>476</v>
      </c>
      <c r="O75" s="28">
        <v>39.243213940308102</v>
      </c>
      <c r="P75" s="178">
        <v>0.756174890504829</v>
      </c>
      <c r="Q75" s="28">
        <v>42.266939221626998</v>
      </c>
      <c r="R75" s="178">
        <v>2.02054407484794</v>
      </c>
      <c r="S75" s="28" t="s">
        <v>476</v>
      </c>
      <c r="T75" s="178" t="s">
        <v>476</v>
      </c>
      <c r="U75" s="28">
        <v>3.0237252813188298</v>
      </c>
      <c r="V75" s="178">
        <v>2.1574055769449401</v>
      </c>
      <c r="W75" s="28" t="s">
        <v>476</v>
      </c>
      <c r="X75" s="178" t="s">
        <v>476</v>
      </c>
      <c r="Y75" s="28">
        <v>30.9241016131122</v>
      </c>
      <c r="Z75" s="178">
        <v>0.66624589408439805</v>
      </c>
      <c r="AA75" s="28">
        <v>18.7620690387084</v>
      </c>
      <c r="AB75" s="178">
        <v>2.1402331403376098</v>
      </c>
      <c r="AC75" s="28" t="s">
        <v>476</v>
      </c>
      <c r="AD75" s="178" t="s">
        <v>476</v>
      </c>
      <c r="AE75" s="28">
        <v>-12.1620325744037</v>
      </c>
      <c r="AF75" s="178">
        <v>2.2415355197684699</v>
      </c>
      <c r="AG75" s="28" t="s">
        <v>476</v>
      </c>
      <c r="AH75" s="178" t="s">
        <v>476</v>
      </c>
      <c r="AI75" s="28">
        <v>42.608549977572601</v>
      </c>
      <c r="AJ75" s="178">
        <v>0.69572329926061405</v>
      </c>
      <c r="AK75" s="28">
        <v>44.069462885711502</v>
      </c>
      <c r="AL75" s="178">
        <v>2.62114663740571</v>
      </c>
      <c r="AM75" s="28" t="s">
        <v>476</v>
      </c>
      <c r="AN75" s="178" t="s">
        <v>476</v>
      </c>
      <c r="AO75" s="28">
        <v>1.4609129081389001</v>
      </c>
      <c r="AP75" s="178">
        <v>2.7119071893996201</v>
      </c>
      <c r="AQ75" s="28" t="s">
        <v>476</v>
      </c>
      <c r="AR75" s="178" t="s">
        <v>476</v>
      </c>
      <c r="AS75" s="28">
        <v>31.233612116137898</v>
      </c>
      <c r="AT75" s="178">
        <v>0.67059217092356804</v>
      </c>
      <c r="AU75" s="28">
        <v>43.762925134042199</v>
      </c>
      <c r="AV75" s="178">
        <v>2.1069830852956501</v>
      </c>
      <c r="AW75" s="28" t="s">
        <v>476</v>
      </c>
      <c r="AX75" s="178" t="s">
        <v>476</v>
      </c>
      <c r="AY75" s="28">
        <v>12.5293130179043</v>
      </c>
      <c r="AZ75" s="178">
        <v>2.2111245060886899</v>
      </c>
      <c r="BA75" s="28" t="s">
        <v>476</v>
      </c>
      <c r="BB75" s="178" t="s">
        <v>476</v>
      </c>
      <c r="BC75" s="28">
        <v>31.574133987313999</v>
      </c>
      <c r="BD75" s="178">
        <v>0.71128908499492105</v>
      </c>
      <c r="BE75" s="28">
        <v>19.466700803549099</v>
      </c>
      <c r="BF75" s="178">
        <v>1.940550136243</v>
      </c>
      <c r="BG75" s="28" t="s">
        <v>476</v>
      </c>
      <c r="BH75" s="178" t="s">
        <v>476</v>
      </c>
      <c r="BI75" s="28">
        <v>-12.107433183764799</v>
      </c>
      <c r="BJ75" s="178">
        <v>2.0668011500155599</v>
      </c>
      <c r="BK75" s="28" t="s">
        <v>476</v>
      </c>
      <c r="BL75" s="178" t="s">
        <v>476</v>
      </c>
      <c r="BM75" s="28">
        <v>56.7491254761782</v>
      </c>
      <c r="BN75" s="178">
        <v>0.691746637712915</v>
      </c>
      <c r="BO75" s="28">
        <v>45.5642388201098</v>
      </c>
      <c r="BP75" s="178">
        <v>1.86222256350946</v>
      </c>
      <c r="BQ75" s="28" t="s">
        <v>476</v>
      </c>
      <c r="BR75" s="178" t="s">
        <v>476</v>
      </c>
      <c r="BS75" s="28">
        <v>-11.1848866560684</v>
      </c>
      <c r="BT75" s="184">
        <v>1.9865513551959499</v>
      </c>
    </row>
    <row r="77" spans="1:72" x14ac:dyDescent="0.2">
      <c r="A77" s="52" t="s">
        <v>400</v>
      </c>
    </row>
    <row r="78" spans="1:72" x14ac:dyDescent="0.2">
      <c r="A78" s="52" t="s">
        <v>474</v>
      </c>
    </row>
    <row r="79" spans="1:72" x14ac:dyDescent="0.2">
      <c r="A79" s="52" t="s">
        <v>432</v>
      </c>
    </row>
    <row r="80" spans="1:72" x14ac:dyDescent="0.2">
      <c r="A80" s="52" t="s">
        <v>401</v>
      </c>
    </row>
    <row r="81" spans="1:1" x14ac:dyDescent="0.2">
      <c r="A81" s="52" t="s">
        <v>402</v>
      </c>
    </row>
    <row r="82" spans="1:1" x14ac:dyDescent="0.2">
      <c r="A82" s="52" t="s">
        <v>403</v>
      </c>
    </row>
    <row r="83" spans="1:1" x14ac:dyDescent="0.2">
      <c r="A83" s="172" t="str">
        <f>HYPERLINK("https://oecdcode.org/disclaimers/cyprus.html", "Information on data for Cyprus: https://oecdcode.org/disclaimers/cyprus.html")</f>
        <v>Information on data for Cyprus: https://oecdcode.org/disclaimers/cyprus.html</v>
      </c>
    </row>
    <row r="84" spans="1:1" x14ac:dyDescent="0.2">
      <c r="A84" s="52" t="s">
        <v>475</v>
      </c>
    </row>
  </sheetData>
  <mergeCells count="44">
    <mergeCell ref="BK7:BT7"/>
    <mergeCell ref="BK8:BL9"/>
    <mergeCell ref="BM8:BN9"/>
    <mergeCell ref="BO8:BP9"/>
    <mergeCell ref="BQ8:BR9"/>
    <mergeCell ref="BS8:BT9"/>
    <mergeCell ref="BA7:BJ7"/>
    <mergeCell ref="BA8:BB9"/>
    <mergeCell ref="BC8:BD9"/>
    <mergeCell ref="BE8:BF9"/>
    <mergeCell ref="BG8:BH9"/>
    <mergeCell ref="BI8:BJ9"/>
    <mergeCell ref="AQ7:AZ7"/>
    <mergeCell ref="AQ8:AR9"/>
    <mergeCell ref="AS8:AT9"/>
    <mergeCell ref="AU8:AV9"/>
    <mergeCell ref="AW8:AX9"/>
    <mergeCell ref="AY8:AZ9"/>
    <mergeCell ref="Y8:Z9"/>
    <mergeCell ref="AA8:AB9"/>
    <mergeCell ref="AC8:AD9"/>
    <mergeCell ref="AE8:AF9"/>
    <mergeCell ref="AG7:AP7"/>
    <mergeCell ref="AG8:AH9"/>
    <mergeCell ref="AI8:AJ9"/>
    <mergeCell ref="AK8:AL9"/>
    <mergeCell ref="AM8:AN9"/>
    <mergeCell ref="AO8:AP9"/>
    <mergeCell ref="B6:B10"/>
    <mergeCell ref="C6:BT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249" priority="14">
      <formula>ABS(I1/J1)&gt;1.95996398454005</formula>
    </cfRule>
  </conditionalFormatting>
  <conditionalFormatting sqref="K1:K200">
    <cfRule type="expression" dxfId="248" priority="13">
      <formula>ABS(K1/L1)&gt;1.95996398454005</formula>
    </cfRule>
  </conditionalFormatting>
  <conditionalFormatting sqref="S1:S200">
    <cfRule type="expression" dxfId="247" priority="12">
      <formula>ABS(S1/T1)&gt;1.95996398454005</formula>
    </cfRule>
  </conditionalFormatting>
  <conditionalFormatting sqref="U1:U200">
    <cfRule type="expression" dxfId="246" priority="11">
      <formula>ABS(U1/V1)&gt;1.95996398454005</formula>
    </cfRule>
  </conditionalFormatting>
  <conditionalFormatting sqref="AC1:AC200">
    <cfRule type="expression" dxfId="245" priority="10">
      <formula>ABS(AC1/AD1)&gt;1.95996398454005</formula>
    </cfRule>
  </conditionalFormatting>
  <conditionalFormatting sqref="AE1:AE200">
    <cfRule type="expression" dxfId="244" priority="9">
      <formula>ABS(AE1/AF1)&gt;1.95996398454005</formula>
    </cfRule>
  </conditionalFormatting>
  <conditionalFormatting sqref="AM1:AM200">
    <cfRule type="expression" dxfId="243" priority="8">
      <formula>ABS(AM1/AN1)&gt;1.95996398454005</formula>
    </cfRule>
  </conditionalFormatting>
  <conditionalFormatting sqref="AO1:AO200">
    <cfRule type="expression" dxfId="242" priority="7">
      <formula>ABS(AO1/AP1)&gt;1.95996398454005</formula>
    </cfRule>
  </conditionalFormatting>
  <conditionalFormatting sqref="AW1:AW200">
    <cfRule type="expression" dxfId="241" priority="6">
      <formula>ABS(AW1/AX1)&gt;1.95996398454005</formula>
    </cfRule>
  </conditionalFormatting>
  <conditionalFormatting sqref="AY1:AY200">
    <cfRule type="expression" dxfId="240" priority="5">
      <formula>ABS(AY1/AZ1)&gt;1.95996398454005</formula>
    </cfRule>
  </conditionalFormatting>
  <conditionalFormatting sqref="BG1:BG200">
    <cfRule type="expression" dxfId="239" priority="4">
      <formula>ABS(BG1/BH1)&gt;1.95996398454005</formula>
    </cfRule>
  </conditionalFormatting>
  <conditionalFormatting sqref="BI1:BI200">
    <cfRule type="expression" dxfId="238" priority="3">
      <formula>ABS(BI1/BJ1)&gt;1.95996398454005</formula>
    </cfRule>
  </conditionalFormatting>
  <conditionalFormatting sqref="BQ1:BQ200">
    <cfRule type="expression" dxfId="237" priority="2">
      <formula>ABS(BQ1/BR1)&gt;1.95996398454005</formula>
    </cfRule>
  </conditionalFormatting>
  <conditionalFormatting sqref="BS1:BS200">
    <cfRule type="expression" dxfId="236" priority="1">
      <formula>ABS(BS1/BT1)&gt;1.95996398454005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X104"/>
  <sheetViews>
    <sheetView showGridLines="0" zoomScale="80" workbookViewId="0"/>
  </sheetViews>
  <sheetFormatPr defaultColWidth="10.85546875" defaultRowHeight="12.75" x14ac:dyDescent="0.2"/>
  <cols>
    <col min="1" max="1" width="30.7109375" customWidth="1"/>
    <col min="2" max="2" width="8.7109375" customWidth="1"/>
  </cols>
  <sheetData>
    <row r="1" spans="1:128" x14ac:dyDescent="0.2">
      <c r="A1" s="1" t="s">
        <v>275</v>
      </c>
    </row>
    <row r="2" spans="1:128" x14ac:dyDescent="0.2">
      <c r="A2" s="51" t="s">
        <v>276</v>
      </c>
    </row>
    <row r="3" spans="1:128" x14ac:dyDescent="0.2">
      <c r="A3" s="47" t="s">
        <v>323</v>
      </c>
    </row>
    <row r="4" spans="1:128" x14ac:dyDescent="0.2">
      <c r="A4" s="147" t="str">
        <f>HYPERLINK("#'TOC'!A1", "Back to TOC")</f>
        <v>Back to TOC</v>
      </c>
    </row>
    <row r="6" spans="1:128" ht="15.95" customHeight="1" x14ac:dyDescent="0.2">
      <c r="B6" s="671" t="s">
        <v>324</v>
      </c>
      <c r="C6" s="674" t="s">
        <v>567</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5"/>
    </row>
    <row r="7" spans="1:128" ht="32.1" customHeight="1" x14ac:dyDescent="0.2">
      <c r="B7" s="672"/>
      <c r="C7" s="676" t="s">
        <v>568</v>
      </c>
      <c r="D7" s="676"/>
      <c r="E7" s="676"/>
      <c r="F7" s="676"/>
      <c r="G7" s="676"/>
      <c r="H7" s="676"/>
      <c r="I7" s="676"/>
      <c r="J7" s="676"/>
      <c r="K7" s="676"/>
      <c r="L7" s="676"/>
      <c r="M7" s="676" t="s">
        <v>569</v>
      </c>
      <c r="N7" s="676"/>
      <c r="O7" s="676"/>
      <c r="P7" s="676"/>
      <c r="Q7" s="676"/>
      <c r="R7" s="676"/>
      <c r="S7" s="676"/>
      <c r="T7" s="676"/>
      <c r="U7" s="676"/>
      <c r="V7" s="676"/>
      <c r="W7" s="676" t="s">
        <v>570</v>
      </c>
      <c r="X7" s="676"/>
      <c r="Y7" s="676"/>
      <c r="Z7" s="676"/>
      <c r="AA7" s="676"/>
      <c r="AB7" s="676"/>
      <c r="AC7" s="676"/>
      <c r="AD7" s="676"/>
      <c r="AE7" s="676"/>
      <c r="AF7" s="676"/>
      <c r="AG7" s="676" t="s">
        <v>571</v>
      </c>
      <c r="AH7" s="676"/>
      <c r="AI7" s="676"/>
      <c r="AJ7" s="676"/>
      <c r="AK7" s="676"/>
      <c r="AL7" s="676"/>
      <c r="AM7" s="676"/>
      <c r="AN7" s="676"/>
      <c r="AO7" s="676"/>
      <c r="AP7" s="676"/>
      <c r="AQ7" s="676" t="s">
        <v>572</v>
      </c>
      <c r="AR7" s="676"/>
      <c r="AS7" s="676"/>
      <c r="AT7" s="676"/>
      <c r="AU7" s="676"/>
      <c r="AV7" s="676"/>
      <c r="AW7" s="676"/>
      <c r="AX7" s="676"/>
      <c r="AY7" s="676"/>
      <c r="AZ7" s="676"/>
      <c r="BA7" s="676" t="s">
        <v>573</v>
      </c>
      <c r="BB7" s="676"/>
      <c r="BC7" s="676"/>
      <c r="BD7" s="676"/>
      <c r="BE7" s="676"/>
      <c r="BF7" s="676"/>
      <c r="BG7" s="676"/>
      <c r="BH7" s="676"/>
      <c r="BI7" s="676"/>
      <c r="BJ7" s="676"/>
      <c r="BK7" s="676" t="s">
        <v>574</v>
      </c>
      <c r="BL7" s="676"/>
      <c r="BM7" s="676"/>
      <c r="BN7" s="676"/>
      <c r="BO7" s="676"/>
      <c r="BP7" s="676"/>
      <c r="BQ7" s="676"/>
      <c r="BR7" s="676"/>
      <c r="BS7" s="676"/>
      <c r="BT7" s="676"/>
      <c r="BU7" s="676" t="s">
        <v>575</v>
      </c>
      <c r="BV7" s="676"/>
      <c r="BW7" s="676"/>
      <c r="BX7" s="676"/>
      <c r="BY7" s="676"/>
      <c r="BZ7" s="676"/>
      <c r="CA7" s="676"/>
      <c r="CB7" s="676"/>
      <c r="CC7" s="676"/>
      <c r="CD7" s="676"/>
      <c r="CE7" s="676" t="s">
        <v>576</v>
      </c>
      <c r="CF7" s="676"/>
      <c r="CG7" s="676"/>
      <c r="CH7" s="676"/>
      <c r="CI7" s="676"/>
      <c r="CJ7" s="676"/>
      <c r="CK7" s="676"/>
      <c r="CL7" s="676"/>
      <c r="CM7" s="676"/>
      <c r="CN7" s="676"/>
      <c r="CO7" s="679" t="s">
        <v>338</v>
      </c>
      <c r="CP7" s="679"/>
      <c r="CQ7" s="679"/>
      <c r="CR7" s="679"/>
      <c r="CS7" s="679"/>
      <c r="CT7" s="679"/>
      <c r="CU7" s="679"/>
      <c r="CV7" s="679"/>
      <c r="CW7" s="679"/>
      <c r="CX7" s="679"/>
      <c r="CY7" s="679"/>
      <c r="CZ7" s="679"/>
      <c r="DA7" s="679"/>
      <c r="DB7" s="679"/>
      <c r="DC7" s="679"/>
      <c r="DD7" s="679"/>
      <c r="DE7" s="679"/>
      <c r="DF7" s="679"/>
      <c r="DG7" s="679" t="s">
        <v>339</v>
      </c>
      <c r="DH7" s="679"/>
      <c r="DI7" s="679"/>
      <c r="DJ7" s="679"/>
      <c r="DK7" s="679"/>
      <c r="DL7" s="679"/>
      <c r="DM7" s="679"/>
      <c r="DN7" s="679"/>
      <c r="DO7" s="679"/>
      <c r="DP7" s="679"/>
      <c r="DQ7" s="679"/>
      <c r="DR7" s="679"/>
      <c r="DS7" s="679"/>
      <c r="DT7" s="679"/>
      <c r="DU7" s="679"/>
      <c r="DV7" s="679"/>
      <c r="DW7" s="679"/>
      <c r="DX7" s="681"/>
    </row>
    <row r="8" spans="1:128" ht="15.95" customHeight="1" x14ac:dyDescent="0.2">
      <c r="B8" s="672"/>
      <c r="C8" s="677" t="s">
        <v>327</v>
      </c>
      <c r="D8" s="677"/>
      <c r="E8" s="677" t="s">
        <v>460</v>
      </c>
      <c r="F8" s="677"/>
      <c r="G8" s="677"/>
      <c r="H8" s="677"/>
      <c r="I8" s="677"/>
      <c r="J8" s="677"/>
      <c r="K8" s="677"/>
      <c r="L8" s="677"/>
      <c r="M8" s="677" t="s">
        <v>327</v>
      </c>
      <c r="N8" s="677"/>
      <c r="O8" s="677" t="s">
        <v>460</v>
      </c>
      <c r="P8" s="677"/>
      <c r="Q8" s="677"/>
      <c r="R8" s="677"/>
      <c r="S8" s="677"/>
      <c r="T8" s="677"/>
      <c r="U8" s="677"/>
      <c r="V8" s="677"/>
      <c r="W8" s="677" t="s">
        <v>327</v>
      </c>
      <c r="X8" s="677"/>
      <c r="Y8" s="677" t="s">
        <v>460</v>
      </c>
      <c r="Z8" s="677"/>
      <c r="AA8" s="677"/>
      <c r="AB8" s="677"/>
      <c r="AC8" s="677"/>
      <c r="AD8" s="677"/>
      <c r="AE8" s="677"/>
      <c r="AF8" s="677"/>
      <c r="AG8" s="677" t="s">
        <v>327</v>
      </c>
      <c r="AH8" s="677"/>
      <c r="AI8" s="677" t="s">
        <v>460</v>
      </c>
      <c r="AJ8" s="677"/>
      <c r="AK8" s="677"/>
      <c r="AL8" s="677"/>
      <c r="AM8" s="677"/>
      <c r="AN8" s="677"/>
      <c r="AO8" s="677"/>
      <c r="AP8" s="677"/>
      <c r="AQ8" s="677" t="s">
        <v>327</v>
      </c>
      <c r="AR8" s="677"/>
      <c r="AS8" s="677" t="s">
        <v>460</v>
      </c>
      <c r="AT8" s="677"/>
      <c r="AU8" s="677"/>
      <c r="AV8" s="677"/>
      <c r="AW8" s="677"/>
      <c r="AX8" s="677"/>
      <c r="AY8" s="677"/>
      <c r="AZ8" s="677"/>
      <c r="BA8" s="677" t="s">
        <v>327</v>
      </c>
      <c r="BB8" s="677"/>
      <c r="BC8" s="677" t="s">
        <v>460</v>
      </c>
      <c r="BD8" s="677"/>
      <c r="BE8" s="677"/>
      <c r="BF8" s="677"/>
      <c r="BG8" s="677"/>
      <c r="BH8" s="677"/>
      <c r="BI8" s="677"/>
      <c r="BJ8" s="677"/>
      <c r="BK8" s="677" t="s">
        <v>327</v>
      </c>
      <c r="BL8" s="677"/>
      <c r="BM8" s="677" t="s">
        <v>460</v>
      </c>
      <c r="BN8" s="677"/>
      <c r="BO8" s="677"/>
      <c r="BP8" s="677"/>
      <c r="BQ8" s="677"/>
      <c r="BR8" s="677"/>
      <c r="BS8" s="677"/>
      <c r="BT8" s="677"/>
      <c r="BU8" s="677" t="s">
        <v>327</v>
      </c>
      <c r="BV8" s="677"/>
      <c r="BW8" s="677" t="s">
        <v>460</v>
      </c>
      <c r="BX8" s="677"/>
      <c r="BY8" s="677"/>
      <c r="BZ8" s="677"/>
      <c r="CA8" s="677"/>
      <c r="CB8" s="677"/>
      <c r="CC8" s="677"/>
      <c r="CD8" s="677"/>
      <c r="CE8" s="677" t="s">
        <v>327</v>
      </c>
      <c r="CF8" s="677"/>
      <c r="CG8" s="677" t="s">
        <v>460</v>
      </c>
      <c r="CH8" s="677"/>
      <c r="CI8" s="677"/>
      <c r="CJ8" s="677"/>
      <c r="CK8" s="677"/>
      <c r="CL8" s="677"/>
      <c r="CM8" s="677"/>
      <c r="CN8" s="677"/>
      <c r="CO8" s="680" t="s">
        <v>327</v>
      </c>
      <c r="CP8" s="680"/>
      <c r="CQ8" s="680"/>
      <c r="CR8" s="680"/>
      <c r="CS8" s="680"/>
      <c r="CT8" s="680"/>
      <c r="CU8" s="680"/>
      <c r="CV8" s="680"/>
      <c r="CW8" s="680"/>
      <c r="CX8" s="680"/>
      <c r="CY8" s="680"/>
      <c r="CZ8" s="680"/>
      <c r="DA8" s="680"/>
      <c r="DB8" s="680"/>
      <c r="DC8" s="680"/>
      <c r="DD8" s="680"/>
      <c r="DE8" s="680"/>
      <c r="DF8" s="680"/>
      <c r="DG8" s="680" t="s">
        <v>327</v>
      </c>
      <c r="DH8" s="680"/>
      <c r="DI8" s="680"/>
      <c r="DJ8" s="680"/>
      <c r="DK8" s="680"/>
      <c r="DL8" s="680"/>
      <c r="DM8" s="680"/>
      <c r="DN8" s="680"/>
      <c r="DO8" s="680"/>
      <c r="DP8" s="680"/>
      <c r="DQ8" s="680"/>
      <c r="DR8" s="680"/>
      <c r="DS8" s="680"/>
      <c r="DT8" s="680"/>
      <c r="DU8" s="680"/>
      <c r="DV8" s="680"/>
      <c r="DW8" s="680"/>
      <c r="DX8" s="682"/>
    </row>
    <row r="9" spans="1:128" ht="63.95" customHeight="1" x14ac:dyDescent="0.2">
      <c r="B9" s="672"/>
      <c r="C9" s="677"/>
      <c r="D9" s="677"/>
      <c r="E9" s="678" t="s">
        <v>461</v>
      </c>
      <c r="F9" s="678"/>
      <c r="G9" s="678" t="s">
        <v>462</v>
      </c>
      <c r="H9" s="678"/>
      <c r="I9" s="678" t="s">
        <v>463</v>
      </c>
      <c r="J9" s="678"/>
      <c r="K9" s="678" t="s">
        <v>114</v>
      </c>
      <c r="L9" s="678"/>
      <c r="M9" s="677"/>
      <c r="N9" s="677"/>
      <c r="O9" s="678" t="s">
        <v>461</v>
      </c>
      <c r="P9" s="678"/>
      <c r="Q9" s="678" t="s">
        <v>462</v>
      </c>
      <c r="R9" s="678"/>
      <c r="S9" s="678" t="s">
        <v>463</v>
      </c>
      <c r="T9" s="678"/>
      <c r="U9" s="678" t="s">
        <v>114</v>
      </c>
      <c r="V9" s="678"/>
      <c r="W9" s="677"/>
      <c r="X9" s="677"/>
      <c r="Y9" s="678" t="s">
        <v>461</v>
      </c>
      <c r="Z9" s="678"/>
      <c r="AA9" s="678" t="s">
        <v>462</v>
      </c>
      <c r="AB9" s="678"/>
      <c r="AC9" s="678" t="s">
        <v>463</v>
      </c>
      <c r="AD9" s="678"/>
      <c r="AE9" s="678" t="s">
        <v>114</v>
      </c>
      <c r="AF9" s="678"/>
      <c r="AG9" s="677"/>
      <c r="AH9" s="677"/>
      <c r="AI9" s="678" t="s">
        <v>461</v>
      </c>
      <c r="AJ9" s="678"/>
      <c r="AK9" s="678" t="s">
        <v>462</v>
      </c>
      <c r="AL9" s="678"/>
      <c r="AM9" s="678" t="s">
        <v>463</v>
      </c>
      <c r="AN9" s="678"/>
      <c r="AO9" s="678" t="s">
        <v>114</v>
      </c>
      <c r="AP9" s="678"/>
      <c r="AQ9" s="677"/>
      <c r="AR9" s="677"/>
      <c r="AS9" s="678" t="s">
        <v>461</v>
      </c>
      <c r="AT9" s="678"/>
      <c r="AU9" s="678" t="s">
        <v>462</v>
      </c>
      <c r="AV9" s="678"/>
      <c r="AW9" s="678" t="s">
        <v>463</v>
      </c>
      <c r="AX9" s="678"/>
      <c r="AY9" s="678" t="s">
        <v>114</v>
      </c>
      <c r="AZ9" s="678"/>
      <c r="BA9" s="677"/>
      <c r="BB9" s="677"/>
      <c r="BC9" s="678" t="s">
        <v>461</v>
      </c>
      <c r="BD9" s="678"/>
      <c r="BE9" s="678" t="s">
        <v>462</v>
      </c>
      <c r="BF9" s="678"/>
      <c r="BG9" s="678" t="s">
        <v>463</v>
      </c>
      <c r="BH9" s="678"/>
      <c r="BI9" s="678" t="s">
        <v>114</v>
      </c>
      <c r="BJ9" s="678"/>
      <c r="BK9" s="677"/>
      <c r="BL9" s="677"/>
      <c r="BM9" s="678" t="s">
        <v>461</v>
      </c>
      <c r="BN9" s="678"/>
      <c r="BO9" s="678" t="s">
        <v>462</v>
      </c>
      <c r="BP9" s="678"/>
      <c r="BQ9" s="678" t="s">
        <v>463</v>
      </c>
      <c r="BR9" s="678"/>
      <c r="BS9" s="678" t="s">
        <v>114</v>
      </c>
      <c r="BT9" s="678"/>
      <c r="BU9" s="677"/>
      <c r="BV9" s="677"/>
      <c r="BW9" s="678" t="s">
        <v>461</v>
      </c>
      <c r="BX9" s="678"/>
      <c r="BY9" s="678" t="s">
        <v>462</v>
      </c>
      <c r="BZ9" s="678"/>
      <c r="CA9" s="678" t="s">
        <v>463</v>
      </c>
      <c r="CB9" s="678"/>
      <c r="CC9" s="678" t="s">
        <v>114</v>
      </c>
      <c r="CD9" s="678"/>
      <c r="CE9" s="677"/>
      <c r="CF9" s="677"/>
      <c r="CG9" s="678" t="s">
        <v>461</v>
      </c>
      <c r="CH9" s="678"/>
      <c r="CI9" s="678" t="s">
        <v>462</v>
      </c>
      <c r="CJ9" s="678"/>
      <c r="CK9" s="678" t="s">
        <v>463</v>
      </c>
      <c r="CL9" s="678"/>
      <c r="CM9" s="678" t="s">
        <v>114</v>
      </c>
      <c r="CN9" s="678"/>
      <c r="CO9" s="680" t="s">
        <v>568</v>
      </c>
      <c r="CP9" s="680"/>
      <c r="CQ9" s="680" t="s">
        <v>569</v>
      </c>
      <c r="CR9" s="680"/>
      <c r="CS9" s="680" t="s">
        <v>570</v>
      </c>
      <c r="CT9" s="680"/>
      <c r="CU9" s="680" t="s">
        <v>571</v>
      </c>
      <c r="CV9" s="680"/>
      <c r="CW9" s="680" t="s">
        <v>572</v>
      </c>
      <c r="CX9" s="680"/>
      <c r="CY9" s="680" t="s">
        <v>573</v>
      </c>
      <c r="CZ9" s="680"/>
      <c r="DA9" s="680" t="s">
        <v>574</v>
      </c>
      <c r="DB9" s="680"/>
      <c r="DC9" s="680" t="s">
        <v>575</v>
      </c>
      <c r="DD9" s="680"/>
      <c r="DE9" s="680" t="s">
        <v>576</v>
      </c>
      <c r="DF9" s="680"/>
      <c r="DG9" s="680" t="s">
        <v>568</v>
      </c>
      <c r="DH9" s="680"/>
      <c r="DI9" s="680" t="s">
        <v>569</v>
      </c>
      <c r="DJ9" s="680"/>
      <c r="DK9" s="680" t="s">
        <v>570</v>
      </c>
      <c r="DL9" s="680"/>
      <c r="DM9" s="680" t="s">
        <v>571</v>
      </c>
      <c r="DN9" s="680"/>
      <c r="DO9" s="680" t="s">
        <v>572</v>
      </c>
      <c r="DP9" s="680"/>
      <c r="DQ9" s="680" t="s">
        <v>573</v>
      </c>
      <c r="DR9" s="680"/>
      <c r="DS9" s="680" t="s">
        <v>574</v>
      </c>
      <c r="DT9" s="680"/>
      <c r="DU9" s="680" t="s">
        <v>575</v>
      </c>
      <c r="DV9" s="680"/>
      <c r="DW9" s="680" t="s">
        <v>576</v>
      </c>
      <c r="DX9" s="682"/>
    </row>
    <row r="10" spans="1:128"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329</v>
      </c>
      <c r="R10" s="4" t="s">
        <v>328</v>
      </c>
      <c r="S10" s="4" t="s">
        <v>329</v>
      </c>
      <c r="T10" s="4" t="s">
        <v>328</v>
      </c>
      <c r="U10" s="4" t="s">
        <v>333</v>
      </c>
      <c r="V10" s="4" t="s">
        <v>328</v>
      </c>
      <c r="W10" s="4" t="s">
        <v>329</v>
      </c>
      <c r="X10" s="4" t="s">
        <v>328</v>
      </c>
      <c r="Y10" s="4" t="s">
        <v>329</v>
      </c>
      <c r="Z10" s="4" t="s">
        <v>328</v>
      </c>
      <c r="AA10" s="4" t="s">
        <v>329</v>
      </c>
      <c r="AB10" s="4" t="s">
        <v>328</v>
      </c>
      <c r="AC10" s="4" t="s">
        <v>329</v>
      </c>
      <c r="AD10" s="4" t="s">
        <v>328</v>
      </c>
      <c r="AE10" s="4" t="s">
        <v>333</v>
      </c>
      <c r="AF10" s="4" t="s">
        <v>328</v>
      </c>
      <c r="AG10" s="4" t="s">
        <v>329</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329</v>
      </c>
      <c r="AX10" s="4" t="s">
        <v>328</v>
      </c>
      <c r="AY10" s="4" t="s">
        <v>333</v>
      </c>
      <c r="AZ10" s="4" t="s">
        <v>328</v>
      </c>
      <c r="BA10" s="4" t="s">
        <v>329</v>
      </c>
      <c r="BB10" s="4" t="s">
        <v>328</v>
      </c>
      <c r="BC10" s="4" t="s">
        <v>329</v>
      </c>
      <c r="BD10" s="4" t="s">
        <v>328</v>
      </c>
      <c r="BE10" s="4" t="s">
        <v>329</v>
      </c>
      <c r="BF10" s="4" t="s">
        <v>328</v>
      </c>
      <c r="BG10" s="4" t="s">
        <v>329</v>
      </c>
      <c r="BH10" s="4" t="s">
        <v>328</v>
      </c>
      <c r="BI10" s="4" t="s">
        <v>333</v>
      </c>
      <c r="BJ10" s="4" t="s">
        <v>328</v>
      </c>
      <c r="BK10" s="4" t="s">
        <v>329</v>
      </c>
      <c r="BL10" s="4" t="s">
        <v>328</v>
      </c>
      <c r="BM10" s="4" t="s">
        <v>329</v>
      </c>
      <c r="BN10" s="4" t="s">
        <v>328</v>
      </c>
      <c r="BO10" s="4" t="s">
        <v>329</v>
      </c>
      <c r="BP10" s="4" t="s">
        <v>328</v>
      </c>
      <c r="BQ10" s="4" t="s">
        <v>329</v>
      </c>
      <c r="BR10" s="4" t="s">
        <v>328</v>
      </c>
      <c r="BS10" s="4" t="s">
        <v>333</v>
      </c>
      <c r="BT10" s="4" t="s">
        <v>328</v>
      </c>
      <c r="BU10" s="4" t="s">
        <v>329</v>
      </c>
      <c r="BV10" s="4" t="s">
        <v>328</v>
      </c>
      <c r="BW10" s="4" t="s">
        <v>329</v>
      </c>
      <c r="BX10" s="4" t="s">
        <v>328</v>
      </c>
      <c r="BY10" s="4" t="s">
        <v>329</v>
      </c>
      <c r="BZ10" s="4" t="s">
        <v>328</v>
      </c>
      <c r="CA10" s="4" t="s">
        <v>329</v>
      </c>
      <c r="CB10" s="4" t="s">
        <v>328</v>
      </c>
      <c r="CC10" s="4" t="s">
        <v>333</v>
      </c>
      <c r="CD10" s="4" t="s">
        <v>328</v>
      </c>
      <c r="CE10" s="4" t="s">
        <v>329</v>
      </c>
      <c r="CF10" s="4" t="s">
        <v>328</v>
      </c>
      <c r="CG10" s="4" t="s">
        <v>329</v>
      </c>
      <c r="CH10" s="4" t="s">
        <v>328</v>
      </c>
      <c r="CI10" s="4" t="s">
        <v>329</v>
      </c>
      <c r="CJ10" s="4" t="s">
        <v>328</v>
      </c>
      <c r="CK10" s="4" t="s">
        <v>329</v>
      </c>
      <c r="CL10" s="4" t="s">
        <v>328</v>
      </c>
      <c r="CM10" s="4" t="s">
        <v>333</v>
      </c>
      <c r="CN10" s="4" t="s">
        <v>328</v>
      </c>
      <c r="CO10" s="4" t="s">
        <v>333</v>
      </c>
      <c r="CP10" s="4" t="s">
        <v>328</v>
      </c>
      <c r="CQ10" s="4" t="s">
        <v>333</v>
      </c>
      <c r="CR10" s="4" t="s">
        <v>328</v>
      </c>
      <c r="CS10" s="4" t="s">
        <v>333</v>
      </c>
      <c r="CT10" s="4" t="s">
        <v>328</v>
      </c>
      <c r="CU10" s="4" t="s">
        <v>333</v>
      </c>
      <c r="CV10" s="4" t="s">
        <v>328</v>
      </c>
      <c r="CW10" s="4" t="s">
        <v>333</v>
      </c>
      <c r="CX10" s="4" t="s">
        <v>328</v>
      </c>
      <c r="CY10" s="4" t="s">
        <v>333</v>
      </c>
      <c r="CZ10" s="4" t="s">
        <v>328</v>
      </c>
      <c r="DA10" s="4" t="s">
        <v>333</v>
      </c>
      <c r="DB10" s="4" t="s">
        <v>328</v>
      </c>
      <c r="DC10" s="4" t="s">
        <v>333</v>
      </c>
      <c r="DD10" s="4" t="s">
        <v>328</v>
      </c>
      <c r="DE10" s="4" t="s">
        <v>333</v>
      </c>
      <c r="DF10" s="4" t="s">
        <v>328</v>
      </c>
      <c r="DG10" s="4" t="s">
        <v>333</v>
      </c>
      <c r="DH10" s="4" t="s">
        <v>328</v>
      </c>
      <c r="DI10" s="4" t="s">
        <v>333</v>
      </c>
      <c r="DJ10" s="4" t="s">
        <v>328</v>
      </c>
      <c r="DK10" s="4" t="s">
        <v>333</v>
      </c>
      <c r="DL10" s="4" t="s">
        <v>328</v>
      </c>
      <c r="DM10" s="4" t="s">
        <v>333</v>
      </c>
      <c r="DN10" s="4" t="s">
        <v>328</v>
      </c>
      <c r="DO10" s="4" t="s">
        <v>333</v>
      </c>
      <c r="DP10" s="4" t="s">
        <v>328</v>
      </c>
      <c r="DQ10" s="4" t="s">
        <v>333</v>
      </c>
      <c r="DR10" s="4" t="s">
        <v>328</v>
      </c>
      <c r="DS10" s="4" t="s">
        <v>333</v>
      </c>
      <c r="DT10" s="4" t="s">
        <v>328</v>
      </c>
      <c r="DU10" s="4" t="s">
        <v>333</v>
      </c>
      <c r="DV10" s="4" t="s">
        <v>328</v>
      </c>
      <c r="DW10" s="4" t="s">
        <v>333</v>
      </c>
      <c r="DX10" s="5" t="s">
        <v>328</v>
      </c>
    </row>
    <row r="11" spans="1:128" ht="12.95" customHeight="1" x14ac:dyDescent="0.2">
      <c r="A11" s="6"/>
      <c r="B11" s="7"/>
      <c r="C11" s="8" t="s">
        <v>2361</v>
      </c>
      <c r="D11" s="179" t="s">
        <v>2362</v>
      </c>
      <c r="E11" s="8" t="s">
        <v>2471</v>
      </c>
      <c r="F11" s="179" t="s">
        <v>2472</v>
      </c>
      <c r="G11" s="8" t="s">
        <v>2473</v>
      </c>
      <c r="H11" s="179" t="s">
        <v>2474</v>
      </c>
      <c r="I11" s="8" t="s">
        <v>2475</v>
      </c>
      <c r="J11" s="179" t="s">
        <v>2476</v>
      </c>
      <c r="K11" s="8" t="s">
        <v>2477</v>
      </c>
      <c r="L11" s="179" t="s">
        <v>2478</v>
      </c>
      <c r="M11" s="8" t="s">
        <v>2363</v>
      </c>
      <c r="N11" s="179" t="s">
        <v>2364</v>
      </c>
      <c r="O11" s="8" t="s">
        <v>2479</v>
      </c>
      <c r="P11" s="179" t="s">
        <v>2480</v>
      </c>
      <c r="Q11" s="8" t="s">
        <v>2481</v>
      </c>
      <c r="R11" s="179" t="s">
        <v>2482</v>
      </c>
      <c r="S11" s="8" t="s">
        <v>2483</v>
      </c>
      <c r="T11" s="179" t="s">
        <v>2484</v>
      </c>
      <c r="U11" s="8" t="s">
        <v>2485</v>
      </c>
      <c r="V11" s="179" t="s">
        <v>2486</v>
      </c>
      <c r="W11" s="8" t="s">
        <v>2365</v>
      </c>
      <c r="X11" s="179" t="s">
        <v>2366</v>
      </c>
      <c r="Y11" s="8" t="s">
        <v>2487</v>
      </c>
      <c r="Z11" s="179" t="s">
        <v>2488</v>
      </c>
      <c r="AA11" s="8" t="s">
        <v>2489</v>
      </c>
      <c r="AB11" s="179" t="s">
        <v>2490</v>
      </c>
      <c r="AC11" s="8" t="s">
        <v>2491</v>
      </c>
      <c r="AD11" s="179" t="s">
        <v>2492</v>
      </c>
      <c r="AE11" s="8" t="s">
        <v>2493</v>
      </c>
      <c r="AF11" s="179" t="s">
        <v>2494</v>
      </c>
      <c r="AG11" s="8" t="s">
        <v>2367</v>
      </c>
      <c r="AH11" s="179" t="s">
        <v>2368</v>
      </c>
      <c r="AI11" s="8" t="s">
        <v>2495</v>
      </c>
      <c r="AJ11" s="179" t="s">
        <v>2496</v>
      </c>
      <c r="AK11" s="8" t="s">
        <v>2497</v>
      </c>
      <c r="AL11" s="179" t="s">
        <v>2498</v>
      </c>
      <c r="AM11" s="8" t="s">
        <v>2499</v>
      </c>
      <c r="AN11" s="179" t="s">
        <v>2500</v>
      </c>
      <c r="AO11" s="8" t="s">
        <v>2501</v>
      </c>
      <c r="AP11" s="179" t="s">
        <v>2502</v>
      </c>
      <c r="AQ11" s="8" t="s">
        <v>2369</v>
      </c>
      <c r="AR11" s="179" t="s">
        <v>2370</v>
      </c>
      <c r="AS11" s="8" t="s">
        <v>2503</v>
      </c>
      <c r="AT11" s="179" t="s">
        <v>2504</v>
      </c>
      <c r="AU11" s="8" t="s">
        <v>2505</v>
      </c>
      <c r="AV11" s="179" t="s">
        <v>2506</v>
      </c>
      <c r="AW11" s="8" t="s">
        <v>2507</v>
      </c>
      <c r="AX11" s="179" t="s">
        <v>2508</v>
      </c>
      <c r="AY11" s="8" t="s">
        <v>2509</v>
      </c>
      <c r="AZ11" s="179" t="s">
        <v>2510</v>
      </c>
      <c r="BA11" s="8" t="s">
        <v>2371</v>
      </c>
      <c r="BB11" s="179" t="s">
        <v>2372</v>
      </c>
      <c r="BC11" s="8" t="s">
        <v>2511</v>
      </c>
      <c r="BD11" s="179" t="s">
        <v>2512</v>
      </c>
      <c r="BE11" s="8" t="s">
        <v>2513</v>
      </c>
      <c r="BF11" s="179" t="s">
        <v>2514</v>
      </c>
      <c r="BG11" s="8" t="s">
        <v>2515</v>
      </c>
      <c r="BH11" s="179" t="s">
        <v>2516</v>
      </c>
      <c r="BI11" s="8" t="s">
        <v>2517</v>
      </c>
      <c r="BJ11" s="179" t="s">
        <v>2518</v>
      </c>
      <c r="BK11" s="8" t="s">
        <v>2373</v>
      </c>
      <c r="BL11" s="179" t="s">
        <v>2374</v>
      </c>
      <c r="BM11" s="8" t="s">
        <v>2519</v>
      </c>
      <c r="BN11" s="179" t="s">
        <v>2520</v>
      </c>
      <c r="BO11" s="8" t="s">
        <v>2521</v>
      </c>
      <c r="BP11" s="179" t="s">
        <v>2522</v>
      </c>
      <c r="BQ11" s="8" t="s">
        <v>2523</v>
      </c>
      <c r="BR11" s="179" t="s">
        <v>2524</v>
      </c>
      <c r="BS11" s="8" t="s">
        <v>2525</v>
      </c>
      <c r="BT11" s="179" t="s">
        <v>2526</v>
      </c>
      <c r="BU11" s="8" t="s">
        <v>2375</v>
      </c>
      <c r="BV11" s="179" t="s">
        <v>2376</v>
      </c>
      <c r="BW11" s="8" t="s">
        <v>2527</v>
      </c>
      <c r="BX11" s="179" t="s">
        <v>2528</v>
      </c>
      <c r="BY11" s="8" t="s">
        <v>2529</v>
      </c>
      <c r="BZ11" s="179" t="s">
        <v>2530</v>
      </c>
      <c r="CA11" s="8" t="s">
        <v>2531</v>
      </c>
      <c r="CB11" s="179" t="s">
        <v>2532</v>
      </c>
      <c r="CC11" s="8" t="s">
        <v>2533</v>
      </c>
      <c r="CD11" s="179" t="s">
        <v>2534</v>
      </c>
      <c r="CE11" s="8" t="s">
        <v>2377</v>
      </c>
      <c r="CF11" s="179" t="s">
        <v>2378</v>
      </c>
      <c r="CG11" s="8" t="s">
        <v>2535</v>
      </c>
      <c r="CH11" s="179" t="s">
        <v>2536</v>
      </c>
      <c r="CI11" s="8" t="s">
        <v>2537</v>
      </c>
      <c r="CJ11" s="179" t="s">
        <v>2538</v>
      </c>
      <c r="CK11" s="8" t="s">
        <v>2539</v>
      </c>
      <c r="CL11" s="179" t="s">
        <v>2540</v>
      </c>
      <c r="CM11" s="8" t="s">
        <v>2541</v>
      </c>
      <c r="CN11" s="179" t="s">
        <v>2542</v>
      </c>
      <c r="CO11" s="10" t="s">
        <v>2379</v>
      </c>
      <c r="CP11" s="10" t="s">
        <v>2380</v>
      </c>
      <c r="CQ11" s="10" t="s">
        <v>2381</v>
      </c>
      <c r="CR11" s="10" t="s">
        <v>2382</v>
      </c>
      <c r="CS11" s="10" t="s">
        <v>2383</v>
      </c>
      <c r="CT11" s="10" t="s">
        <v>2384</v>
      </c>
      <c r="CU11" s="10" t="s">
        <v>2385</v>
      </c>
      <c r="CV11" s="10" t="s">
        <v>2386</v>
      </c>
      <c r="CW11" s="10" t="s">
        <v>2387</v>
      </c>
      <c r="CX11" s="10" t="s">
        <v>2388</v>
      </c>
      <c r="CY11" s="10" t="s">
        <v>2389</v>
      </c>
      <c r="CZ11" s="10" t="s">
        <v>2390</v>
      </c>
      <c r="DA11" s="10" t="s">
        <v>2391</v>
      </c>
      <c r="DB11" s="10" t="s">
        <v>2392</v>
      </c>
      <c r="DC11" s="10" t="s">
        <v>2393</v>
      </c>
      <c r="DD11" s="10" t="s">
        <v>2394</v>
      </c>
      <c r="DE11" s="10" t="s">
        <v>2395</v>
      </c>
      <c r="DF11" s="10" t="s">
        <v>2396</v>
      </c>
      <c r="DG11" s="10" t="s">
        <v>2397</v>
      </c>
      <c r="DH11" s="10" t="s">
        <v>2398</v>
      </c>
      <c r="DI11" s="10" t="s">
        <v>2399</v>
      </c>
      <c r="DJ11" s="10" t="s">
        <v>2400</v>
      </c>
      <c r="DK11" s="10" t="s">
        <v>2401</v>
      </c>
      <c r="DL11" s="10" t="s">
        <v>2402</v>
      </c>
      <c r="DM11" s="10" t="s">
        <v>2403</v>
      </c>
      <c r="DN11" s="10" t="s">
        <v>2404</v>
      </c>
      <c r="DO11" s="10" t="s">
        <v>2405</v>
      </c>
      <c r="DP11" s="10" t="s">
        <v>2406</v>
      </c>
      <c r="DQ11" s="10" t="s">
        <v>2407</v>
      </c>
      <c r="DR11" s="10" t="s">
        <v>2408</v>
      </c>
      <c r="DS11" s="10" t="s">
        <v>2409</v>
      </c>
      <c r="DT11" s="10" t="s">
        <v>2410</v>
      </c>
      <c r="DU11" s="10" t="s">
        <v>2411</v>
      </c>
      <c r="DV11" s="10" t="s">
        <v>2412</v>
      </c>
      <c r="DW11" s="10" t="s">
        <v>2413</v>
      </c>
      <c r="DX11" s="11" t="s">
        <v>2414</v>
      </c>
    </row>
    <row r="12" spans="1:128" ht="12.95" customHeight="1" x14ac:dyDescent="0.2">
      <c r="A12" s="2" t="s">
        <v>340</v>
      </c>
      <c r="B12" s="12">
        <v>2</v>
      </c>
      <c r="C12" s="13">
        <v>9.5092487799902301</v>
      </c>
      <c r="D12" s="173">
        <v>1.01386684170341</v>
      </c>
      <c r="E12" s="13">
        <v>18.3662421475237</v>
      </c>
      <c r="F12" s="173">
        <v>3.1962131918083001</v>
      </c>
      <c r="G12" s="13">
        <v>10.3090421892511</v>
      </c>
      <c r="H12" s="173">
        <v>2.53582459739027</v>
      </c>
      <c r="I12" s="13">
        <v>7.1861827199358297</v>
      </c>
      <c r="J12" s="173">
        <v>0.93614281064432103</v>
      </c>
      <c r="K12" s="13">
        <v>-11.180059427587899</v>
      </c>
      <c r="L12" s="173">
        <v>3.2869036728441001</v>
      </c>
      <c r="M12" s="13">
        <v>43.1866440187151</v>
      </c>
      <c r="N12" s="173">
        <v>1.7651071279573001</v>
      </c>
      <c r="O12" s="13">
        <v>43.4515777849888</v>
      </c>
      <c r="P12" s="173">
        <v>4.5519160762929696</v>
      </c>
      <c r="Q12" s="13">
        <v>38.438790727299001</v>
      </c>
      <c r="R12" s="173">
        <v>3.7629367381181198</v>
      </c>
      <c r="S12" s="13">
        <v>44.702966499591597</v>
      </c>
      <c r="T12" s="173">
        <v>1.9564150515914001</v>
      </c>
      <c r="U12" s="13">
        <v>1.25138871460273</v>
      </c>
      <c r="V12" s="173">
        <v>4.85260779354563</v>
      </c>
      <c r="W12" s="13">
        <v>10.724984123526999</v>
      </c>
      <c r="X12" s="173">
        <v>1.05165877091646</v>
      </c>
      <c r="Y12" s="13">
        <v>11.977203926454701</v>
      </c>
      <c r="Z12" s="173">
        <v>2.3727271060433002</v>
      </c>
      <c r="AA12" s="13">
        <v>12.7367880563888</v>
      </c>
      <c r="AB12" s="173">
        <v>2.6776489313629499</v>
      </c>
      <c r="AC12" s="13">
        <v>9.5603414953018593</v>
      </c>
      <c r="AD12" s="173">
        <v>1.2365669003642099</v>
      </c>
      <c r="AE12" s="13">
        <v>-2.41686243115281</v>
      </c>
      <c r="AF12" s="173">
        <v>2.7912866866758299</v>
      </c>
      <c r="AG12" s="13">
        <v>26.259230249341499</v>
      </c>
      <c r="AH12" s="173">
        <v>1.7341712748065901</v>
      </c>
      <c r="AI12" s="13">
        <v>19.338019071149901</v>
      </c>
      <c r="AJ12" s="173">
        <v>2.8315719540330799</v>
      </c>
      <c r="AK12" s="13">
        <v>28.343662606197999</v>
      </c>
      <c r="AL12" s="173">
        <v>3.6077062632466701</v>
      </c>
      <c r="AM12" s="13">
        <v>27.6596907351671</v>
      </c>
      <c r="AN12" s="173">
        <v>2.0295948455835102</v>
      </c>
      <c r="AO12" s="13">
        <v>8.3216716640171704</v>
      </c>
      <c r="AP12" s="173">
        <v>3.4836830293751899</v>
      </c>
      <c r="AQ12" s="13">
        <v>16.425811224344699</v>
      </c>
      <c r="AR12" s="173">
        <v>1.2460034916101099</v>
      </c>
      <c r="AS12" s="13">
        <v>17.357229457933101</v>
      </c>
      <c r="AT12" s="173">
        <v>2.9104673556459502</v>
      </c>
      <c r="AU12" s="13">
        <v>18.454125624002799</v>
      </c>
      <c r="AV12" s="173">
        <v>2.9247201561332101</v>
      </c>
      <c r="AW12" s="13">
        <v>15.838966859713899</v>
      </c>
      <c r="AX12" s="173">
        <v>1.5494887390213501</v>
      </c>
      <c r="AY12" s="13">
        <v>-1.5182625982192499</v>
      </c>
      <c r="AZ12" s="173">
        <v>3.4358184152521898</v>
      </c>
      <c r="BA12" s="13">
        <v>13.8942244461602</v>
      </c>
      <c r="BB12" s="173">
        <v>1.23318127467657</v>
      </c>
      <c r="BC12" s="13">
        <v>15.4092793006874</v>
      </c>
      <c r="BD12" s="173">
        <v>3.0921779221552499</v>
      </c>
      <c r="BE12" s="13">
        <v>16.412736269244402</v>
      </c>
      <c r="BF12" s="173">
        <v>2.7563182223410099</v>
      </c>
      <c r="BG12" s="13">
        <v>12.782787033476501</v>
      </c>
      <c r="BH12" s="173">
        <v>1.40226188975457</v>
      </c>
      <c r="BI12" s="13">
        <v>-2.6264922672109501</v>
      </c>
      <c r="BJ12" s="173">
        <v>3.2803763352900499</v>
      </c>
      <c r="BK12" s="13">
        <v>26.8970480480892</v>
      </c>
      <c r="BL12" s="173">
        <v>1.50933820753438</v>
      </c>
      <c r="BM12" s="13">
        <v>19.2296905946523</v>
      </c>
      <c r="BN12" s="173">
        <v>3.10906927461432</v>
      </c>
      <c r="BO12" s="13">
        <v>27.568050103435699</v>
      </c>
      <c r="BP12" s="173">
        <v>3.4130685745526401</v>
      </c>
      <c r="BQ12" s="13">
        <v>28.909827865825701</v>
      </c>
      <c r="BR12" s="173">
        <v>1.8204524265559601</v>
      </c>
      <c r="BS12" s="13">
        <v>9.6801372711734501</v>
      </c>
      <c r="BT12" s="173">
        <v>3.3617775922503998</v>
      </c>
      <c r="BU12" s="13">
        <v>16.658826453376101</v>
      </c>
      <c r="BV12" s="173">
        <v>1.5509895201522801</v>
      </c>
      <c r="BW12" s="13">
        <v>15.5032652750564</v>
      </c>
      <c r="BX12" s="173">
        <v>2.8690292503151702</v>
      </c>
      <c r="BY12" s="13">
        <v>22.306785724697999</v>
      </c>
      <c r="BZ12" s="173">
        <v>3.5911749204661998</v>
      </c>
      <c r="CA12" s="13">
        <v>15.324893790751499</v>
      </c>
      <c r="CB12" s="173">
        <v>1.8093481661259301</v>
      </c>
      <c r="CC12" s="13">
        <v>-0.17837148430489</v>
      </c>
      <c r="CD12" s="173">
        <v>3.2161148255577499</v>
      </c>
      <c r="CE12" s="13">
        <v>16.514647821224901</v>
      </c>
      <c r="CF12" s="173">
        <v>1.3476586174912599</v>
      </c>
      <c r="CG12" s="13">
        <v>14.3480674713696</v>
      </c>
      <c r="CH12" s="173">
        <v>2.6786057906893799</v>
      </c>
      <c r="CI12" s="13">
        <v>19.823661879006501</v>
      </c>
      <c r="CJ12" s="173">
        <v>3.0574677786356599</v>
      </c>
      <c r="CK12" s="13">
        <v>16.1003878662689</v>
      </c>
      <c r="CL12" s="173">
        <v>1.4921881072276</v>
      </c>
      <c r="CM12" s="13">
        <v>1.75232039489935</v>
      </c>
      <c r="CN12" s="173">
        <v>3.0182742512170702</v>
      </c>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6"/>
    </row>
    <row r="13" spans="1:128" ht="12.95" customHeight="1" x14ac:dyDescent="0.2">
      <c r="A13" s="2" t="s">
        <v>341</v>
      </c>
      <c r="B13" s="12">
        <v>2</v>
      </c>
      <c r="C13" s="13">
        <v>8.5078270815360195</v>
      </c>
      <c r="D13" s="173">
        <v>0.99317903106461702</v>
      </c>
      <c r="E13" s="13">
        <v>11.946535671952599</v>
      </c>
      <c r="F13" s="173">
        <v>2.4480031118829002</v>
      </c>
      <c r="G13" s="13">
        <v>7.1948873468273602</v>
      </c>
      <c r="H13" s="173">
        <v>1.9317951510882401</v>
      </c>
      <c r="I13" s="13">
        <v>7.6469758141559998</v>
      </c>
      <c r="J13" s="173">
        <v>1.2745390467787601</v>
      </c>
      <c r="K13" s="13">
        <v>-4.2995598577966101</v>
      </c>
      <c r="L13" s="173">
        <v>2.6948706507321698</v>
      </c>
      <c r="M13" s="13">
        <v>47.724447026806303</v>
      </c>
      <c r="N13" s="173">
        <v>2.0182798916338802</v>
      </c>
      <c r="O13" s="13">
        <v>37.502244575477697</v>
      </c>
      <c r="P13" s="173">
        <v>3.9497453061363199</v>
      </c>
      <c r="Q13" s="13">
        <v>45.9603397451096</v>
      </c>
      <c r="R13" s="173">
        <v>5.00906960470593</v>
      </c>
      <c r="S13" s="13">
        <v>52.014965311860401</v>
      </c>
      <c r="T13" s="173">
        <v>2.5314694999126801</v>
      </c>
      <c r="U13" s="13">
        <v>14.5127207363827</v>
      </c>
      <c r="V13" s="173">
        <v>4.3117145027109398</v>
      </c>
      <c r="W13" s="13">
        <v>22.434045761954401</v>
      </c>
      <c r="X13" s="173">
        <v>1.5292902963236601</v>
      </c>
      <c r="Y13" s="13">
        <v>19.736891645093799</v>
      </c>
      <c r="Z13" s="173">
        <v>3.1327782587692399</v>
      </c>
      <c r="AA13" s="13">
        <v>25.1348979598197</v>
      </c>
      <c r="AB13" s="173">
        <v>2.7519938414407599</v>
      </c>
      <c r="AC13" s="13">
        <v>22.235088489046699</v>
      </c>
      <c r="AD13" s="173">
        <v>2.0680828698751599</v>
      </c>
      <c r="AE13" s="13">
        <v>2.49819684395296</v>
      </c>
      <c r="AF13" s="173">
        <v>3.7573701058596201</v>
      </c>
      <c r="AG13" s="13">
        <v>75.698631997120003</v>
      </c>
      <c r="AH13" s="173">
        <v>1.82983521997934</v>
      </c>
      <c r="AI13" s="13">
        <v>78.886346100672696</v>
      </c>
      <c r="AJ13" s="173">
        <v>3.3340216179697602</v>
      </c>
      <c r="AK13" s="13">
        <v>79.014745100972704</v>
      </c>
      <c r="AL13" s="173">
        <v>3.18099613302401</v>
      </c>
      <c r="AM13" s="13">
        <v>74.165023205808396</v>
      </c>
      <c r="AN13" s="173">
        <v>2.38339101107753</v>
      </c>
      <c r="AO13" s="13">
        <v>-4.7213228948643398</v>
      </c>
      <c r="AP13" s="173">
        <v>3.9454705342749299</v>
      </c>
      <c r="AQ13" s="13">
        <v>74.010094515465596</v>
      </c>
      <c r="AR13" s="173">
        <v>1.4051904321670501</v>
      </c>
      <c r="AS13" s="13">
        <v>74.459648614536505</v>
      </c>
      <c r="AT13" s="173">
        <v>3.2206314749909599</v>
      </c>
      <c r="AU13" s="13">
        <v>77.534149561073704</v>
      </c>
      <c r="AV13" s="173">
        <v>3.3143939745960602</v>
      </c>
      <c r="AW13" s="13">
        <v>72.996266954217504</v>
      </c>
      <c r="AX13" s="173">
        <v>1.88611132449814</v>
      </c>
      <c r="AY13" s="13">
        <v>-1.463381660319</v>
      </c>
      <c r="AZ13" s="173">
        <v>3.90167137255203</v>
      </c>
      <c r="BA13" s="13">
        <v>24.0495027518248</v>
      </c>
      <c r="BB13" s="173">
        <v>1.4809947877399701</v>
      </c>
      <c r="BC13" s="13">
        <v>17.404908591434001</v>
      </c>
      <c r="BD13" s="173">
        <v>3.1319669533522001</v>
      </c>
      <c r="BE13" s="13">
        <v>30.3593472605355</v>
      </c>
      <c r="BF13" s="173">
        <v>3.6470724574562401</v>
      </c>
      <c r="BG13" s="13">
        <v>25.167661578370499</v>
      </c>
      <c r="BH13" s="173">
        <v>2.2839362378045198</v>
      </c>
      <c r="BI13" s="13">
        <v>7.7627529869364498</v>
      </c>
      <c r="BJ13" s="173">
        <v>4.1445450283719198</v>
      </c>
      <c r="BK13" s="13">
        <v>50.346622589265301</v>
      </c>
      <c r="BL13" s="173">
        <v>1.8050580631225299</v>
      </c>
      <c r="BM13" s="13">
        <v>51.803551876278199</v>
      </c>
      <c r="BN13" s="173">
        <v>4.1411633745436998</v>
      </c>
      <c r="BO13" s="13">
        <v>53.0539631754122</v>
      </c>
      <c r="BP13" s="173">
        <v>4.0181237747223397</v>
      </c>
      <c r="BQ13" s="13">
        <v>49.870700405408698</v>
      </c>
      <c r="BR13" s="173">
        <v>2.5003675018519398</v>
      </c>
      <c r="BS13" s="13">
        <v>-1.93285147086944</v>
      </c>
      <c r="BT13" s="173">
        <v>5.1283036352290399</v>
      </c>
      <c r="BU13" s="13">
        <v>24.579759158192999</v>
      </c>
      <c r="BV13" s="173">
        <v>2.0278948633907499</v>
      </c>
      <c r="BW13" s="13">
        <v>24.145803325256502</v>
      </c>
      <c r="BX13" s="173">
        <v>3.7283122155890802</v>
      </c>
      <c r="BY13" s="13">
        <v>25.1464434878731</v>
      </c>
      <c r="BZ13" s="173">
        <v>4.1506045343320102</v>
      </c>
      <c r="CA13" s="13">
        <v>25.924129505398</v>
      </c>
      <c r="CB13" s="173">
        <v>2.4127793338027401</v>
      </c>
      <c r="CC13" s="13">
        <v>1.77832618014146</v>
      </c>
      <c r="CD13" s="173">
        <v>4.1351418259385202</v>
      </c>
      <c r="CE13" s="13">
        <v>9.7742625619114705</v>
      </c>
      <c r="CF13" s="173">
        <v>1.2805795709743</v>
      </c>
      <c r="CG13" s="13">
        <v>12.291044080319001</v>
      </c>
      <c r="CH13" s="173">
        <v>2.7443641014804401</v>
      </c>
      <c r="CI13" s="13">
        <v>10.1763976974788</v>
      </c>
      <c r="CJ13" s="173">
        <v>2.3668178215082198</v>
      </c>
      <c r="CK13" s="13">
        <v>9.4920339228164998</v>
      </c>
      <c r="CL13" s="173">
        <v>1.5848908674031399</v>
      </c>
      <c r="CM13" s="13">
        <v>-2.7990101575024902</v>
      </c>
      <c r="CN13" s="173">
        <v>2.9941266142170702</v>
      </c>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6"/>
    </row>
    <row r="14" spans="1:128" ht="12.95" customHeight="1" x14ac:dyDescent="0.2">
      <c r="A14" s="2" t="s">
        <v>342</v>
      </c>
      <c r="B14" s="12">
        <v>2</v>
      </c>
      <c r="C14" s="13">
        <v>8.7573912220705292</v>
      </c>
      <c r="D14" s="173">
        <v>0.82927729921521898</v>
      </c>
      <c r="E14" s="13">
        <v>10.373718130402199</v>
      </c>
      <c r="F14" s="173">
        <v>1.80011563270398</v>
      </c>
      <c r="G14" s="13">
        <v>7.95768768841178</v>
      </c>
      <c r="H14" s="173">
        <v>1.55544821119319</v>
      </c>
      <c r="I14" s="13">
        <v>7.9750957530973903</v>
      </c>
      <c r="J14" s="173">
        <v>1.2383709247432999</v>
      </c>
      <c r="K14" s="13">
        <v>-2.3986223773047901</v>
      </c>
      <c r="L14" s="173">
        <v>2.1705178272740602</v>
      </c>
      <c r="M14" s="13">
        <v>10.318689870509001</v>
      </c>
      <c r="N14" s="173">
        <v>0.90912761001745102</v>
      </c>
      <c r="O14" s="13">
        <v>11.7341594734184</v>
      </c>
      <c r="P14" s="173">
        <v>1.6637518137201801</v>
      </c>
      <c r="Q14" s="13">
        <v>10.682315749737199</v>
      </c>
      <c r="R14" s="173">
        <v>1.7511876832415501</v>
      </c>
      <c r="S14" s="13">
        <v>8.7614917433801995</v>
      </c>
      <c r="T14" s="173">
        <v>1.1919855858797701</v>
      </c>
      <c r="U14" s="13">
        <v>-2.9726677300382498</v>
      </c>
      <c r="V14" s="173">
        <v>2.09872712108415</v>
      </c>
      <c r="W14" s="13">
        <v>8.7302999043838891</v>
      </c>
      <c r="X14" s="173">
        <v>0.99637227888104696</v>
      </c>
      <c r="Y14" s="13">
        <v>8.9076790820890999</v>
      </c>
      <c r="Z14" s="173">
        <v>1.59696899325105</v>
      </c>
      <c r="AA14" s="13">
        <v>9.5795338927875999</v>
      </c>
      <c r="AB14" s="173">
        <v>1.90669204644987</v>
      </c>
      <c r="AC14" s="13">
        <v>7.8329349562517496</v>
      </c>
      <c r="AD14" s="173">
        <v>1.2346607077065299</v>
      </c>
      <c r="AE14" s="13">
        <v>-1.07474412583735</v>
      </c>
      <c r="AF14" s="173">
        <v>1.8355711578816201</v>
      </c>
      <c r="AG14" s="13">
        <v>55.537593597069801</v>
      </c>
      <c r="AH14" s="173">
        <v>1.4781611612493599</v>
      </c>
      <c r="AI14" s="13">
        <v>60.673872637913099</v>
      </c>
      <c r="AJ14" s="173">
        <v>3.0596398690295001</v>
      </c>
      <c r="AK14" s="13">
        <v>55.681265559215802</v>
      </c>
      <c r="AL14" s="173">
        <v>3.07637407206157</v>
      </c>
      <c r="AM14" s="13">
        <v>51.521188297379702</v>
      </c>
      <c r="AN14" s="173">
        <v>2.20370299561585</v>
      </c>
      <c r="AO14" s="13">
        <v>-9.1526843405334102</v>
      </c>
      <c r="AP14" s="173">
        <v>3.9961071374679702</v>
      </c>
      <c r="AQ14" s="13">
        <v>60.138387983710103</v>
      </c>
      <c r="AR14" s="173">
        <v>1.4438813644199999</v>
      </c>
      <c r="AS14" s="13">
        <v>66.825010777070602</v>
      </c>
      <c r="AT14" s="173">
        <v>2.4267990215128101</v>
      </c>
      <c r="AU14" s="13">
        <v>63.803864385481297</v>
      </c>
      <c r="AV14" s="173">
        <v>2.89716134512441</v>
      </c>
      <c r="AW14" s="13">
        <v>53.995397121339401</v>
      </c>
      <c r="AX14" s="173">
        <v>1.8688431576501801</v>
      </c>
      <c r="AY14" s="13">
        <v>-12.829613655731199</v>
      </c>
      <c r="AZ14" s="173">
        <v>2.8830993825891902</v>
      </c>
      <c r="BA14" s="13">
        <v>41.0344637815559</v>
      </c>
      <c r="BB14" s="173">
        <v>1.5187958072748799</v>
      </c>
      <c r="BC14" s="13">
        <v>29.215982740226199</v>
      </c>
      <c r="BD14" s="173">
        <v>2.5214915034359699</v>
      </c>
      <c r="BE14" s="13">
        <v>42.807383682429602</v>
      </c>
      <c r="BF14" s="173">
        <v>3.0508948438783401</v>
      </c>
      <c r="BG14" s="13">
        <v>47.698512083833002</v>
      </c>
      <c r="BH14" s="173">
        <v>2.2094595477860901</v>
      </c>
      <c r="BI14" s="13">
        <v>18.4825293436067</v>
      </c>
      <c r="BJ14" s="173">
        <v>3.4262287793024702</v>
      </c>
      <c r="BK14" s="13">
        <v>43.719492597847001</v>
      </c>
      <c r="BL14" s="173">
        <v>1.3955935861626501</v>
      </c>
      <c r="BM14" s="13">
        <v>35.254054577294099</v>
      </c>
      <c r="BN14" s="173">
        <v>2.7990338048878098</v>
      </c>
      <c r="BO14" s="13">
        <v>46.827319965681099</v>
      </c>
      <c r="BP14" s="173">
        <v>3.0247138415927499</v>
      </c>
      <c r="BQ14" s="13">
        <v>47.832782736813598</v>
      </c>
      <c r="BR14" s="173">
        <v>2.1665882808077401</v>
      </c>
      <c r="BS14" s="13">
        <v>12.5787281595195</v>
      </c>
      <c r="BT14" s="173">
        <v>3.75661825651434</v>
      </c>
      <c r="BU14" s="13">
        <v>28.694120391296099</v>
      </c>
      <c r="BV14" s="173">
        <v>1.51152108384717</v>
      </c>
      <c r="BW14" s="13">
        <v>23.1694349164495</v>
      </c>
      <c r="BX14" s="173">
        <v>2.3238502405646901</v>
      </c>
      <c r="BY14" s="13">
        <v>30.684790723963001</v>
      </c>
      <c r="BZ14" s="173">
        <v>3.11629980897369</v>
      </c>
      <c r="CA14" s="13">
        <v>31.293765628962699</v>
      </c>
      <c r="CB14" s="173">
        <v>2.1716695495401099</v>
      </c>
      <c r="CC14" s="13">
        <v>8.1243307125132205</v>
      </c>
      <c r="CD14" s="173">
        <v>3.2189048590102001</v>
      </c>
      <c r="CE14" s="13">
        <v>11.641043347905599</v>
      </c>
      <c r="CF14" s="173">
        <v>0.90231697252954002</v>
      </c>
      <c r="CG14" s="13">
        <v>15.0668135175189</v>
      </c>
      <c r="CH14" s="173">
        <v>2.04850052034435</v>
      </c>
      <c r="CI14" s="13">
        <v>8.9406226717522195</v>
      </c>
      <c r="CJ14" s="173">
        <v>1.6236275765191299</v>
      </c>
      <c r="CK14" s="13">
        <v>10.450821238365201</v>
      </c>
      <c r="CL14" s="173">
        <v>1.1693824558049799</v>
      </c>
      <c r="CM14" s="13">
        <v>-4.6159922791536898</v>
      </c>
      <c r="CN14" s="173">
        <v>2.4870281286572302</v>
      </c>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6"/>
    </row>
    <row r="15" spans="1:128" ht="12.95" customHeight="1" x14ac:dyDescent="0.2">
      <c r="A15" s="2" t="s">
        <v>343</v>
      </c>
      <c r="B15" s="12">
        <v>2</v>
      </c>
      <c r="C15" s="13">
        <v>44.333173312897799</v>
      </c>
      <c r="D15" s="173">
        <v>1.6876888124085201</v>
      </c>
      <c r="E15" s="13">
        <v>37.120666808077402</v>
      </c>
      <c r="F15" s="173">
        <v>3.3793625027672101</v>
      </c>
      <c r="G15" s="13">
        <v>36.744747778497299</v>
      </c>
      <c r="H15" s="173">
        <v>5.0095658126251603</v>
      </c>
      <c r="I15" s="13">
        <v>46.6813735684146</v>
      </c>
      <c r="J15" s="173">
        <v>2.1266120247818501</v>
      </c>
      <c r="K15" s="13">
        <v>9.5607067603371991</v>
      </c>
      <c r="L15" s="173">
        <v>4.1169274935102704</v>
      </c>
      <c r="M15" s="13">
        <v>48.956062256415002</v>
      </c>
      <c r="N15" s="173">
        <v>1.5530329775716101</v>
      </c>
      <c r="O15" s="13">
        <v>39.5782078862321</v>
      </c>
      <c r="P15" s="173">
        <v>3.44596447041484</v>
      </c>
      <c r="Q15" s="13">
        <v>50.350327825843202</v>
      </c>
      <c r="R15" s="173">
        <v>4.5940319074398204</v>
      </c>
      <c r="S15" s="13">
        <v>51.416012857086102</v>
      </c>
      <c r="T15" s="173">
        <v>1.9921572496998401</v>
      </c>
      <c r="U15" s="13">
        <v>11.837804970854</v>
      </c>
      <c r="V15" s="173">
        <v>3.9338636526408202</v>
      </c>
      <c r="W15" s="13">
        <v>25.5658212564352</v>
      </c>
      <c r="X15" s="173">
        <v>1.34059846462615</v>
      </c>
      <c r="Y15" s="13">
        <v>24.520881779439001</v>
      </c>
      <c r="Z15" s="173">
        <v>2.9505987132965399</v>
      </c>
      <c r="AA15" s="13">
        <v>25.5828267568887</v>
      </c>
      <c r="AB15" s="173">
        <v>4.1793548384345103</v>
      </c>
      <c r="AC15" s="13">
        <v>25.644108082762699</v>
      </c>
      <c r="AD15" s="173">
        <v>1.62691352876481</v>
      </c>
      <c r="AE15" s="13">
        <v>1.12322630332367</v>
      </c>
      <c r="AF15" s="173">
        <v>3.5299659980137799</v>
      </c>
      <c r="AG15" s="13">
        <v>35.967908811977601</v>
      </c>
      <c r="AH15" s="173">
        <v>1.4962971425489899</v>
      </c>
      <c r="AI15" s="13">
        <v>30.504263259281299</v>
      </c>
      <c r="AJ15" s="173">
        <v>3.3629677926264798</v>
      </c>
      <c r="AK15" s="13">
        <v>39.401625020536301</v>
      </c>
      <c r="AL15" s="173">
        <v>5.18653927155757</v>
      </c>
      <c r="AM15" s="13">
        <v>36.160244755497601</v>
      </c>
      <c r="AN15" s="173">
        <v>1.61216338625033</v>
      </c>
      <c r="AO15" s="13">
        <v>5.6559814962163202</v>
      </c>
      <c r="AP15" s="173">
        <v>3.6392627676554898</v>
      </c>
      <c r="AQ15" s="13">
        <v>45.581006582443003</v>
      </c>
      <c r="AR15" s="173">
        <v>1.4564070527328501</v>
      </c>
      <c r="AS15" s="13">
        <v>35.704683840084698</v>
      </c>
      <c r="AT15" s="173">
        <v>2.7553566294170801</v>
      </c>
      <c r="AU15" s="13">
        <v>43.5644094377245</v>
      </c>
      <c r="AV15" s="173">
        <v>4.5452442582921098</v>
      </c>
      <c r="AW15" s="13">
        <v>48.210942232714601</v>
      </c>
      <c r="AX15" s="173">
        <v>1.7137723545735499</v>
      </c>
      <c r="AY15" s="13">
        <v>12.506258392629899</v>
      </c>
      <c r="AZ15" s="173">
        <v>3.3912443662725398</v>
      </c>
      <c r="BA15" s="13">
        <v>46.846205533049698</v>
      </c>
      <c r="BB15" s="173">
        <v>1.78837084591426</v>
      </c>
      <c r="BC15" s="13">
        <v>43.763335187564003</v>
      </c>
      <c r="BD15" s="173">
        <v>3.6188036344724801</v>
      </c>
      <c r="BE15" s="13">
        <v>51.6173310033844</v>
      </c>
      <c r="BF15" s="173">
        <v>4.8113140995412902</v>
      </c>
      <c r="BG15" s="13">
        <v>47.3180360463585</v>
      </c>
      <c r="BH15" s="173">
        <v>2.0885809767296299</v>
      </c>
      <c r="BI15" s="13">
        <v>3.5547008587944999</v>
      </c>
      <c r="BJ15" s="173">
        <v>4.2002470174293096</v>
      </c>
      <c r="BK15" s="13">
        <v>45.741256816177099</v>
      </c>
      <c r="BL15" s="173">
        <v>1.60555405631572</v>
      </c>
      <c r="BM15" s="13">
        <v>41.417618100355</v>
      </c>
      <c r="BN15" s="173">
        <v>3.0755948571667302</v>
      </c>
      <c r="BO15" s="13">
        <v>51.631031369793099</v>
      </c>
      <c r="BP15" s="173">
        <v>5.0702153033129997</v>
      </c>
      <c r="BQ15" s="13">
        <v>45.988029736968699</v>
      </c>
      <c r="BR15" s="173">
        <v>1.9055501954635199</v>
      </c>
      <c r="BS15" s="13">
        <v>4.57041163661368</v>
      </c>
      <c r="BT15" s="173">
        <v>3.5288751629652602</v>
      </c>
      <c r="BU15" s="13">
        <v>36.483993506609899</v>
      </c>
      <c r="BV15" s="173">
        <v>1.70505946606981</v>
      </c>
      <c r="BW15" s="13">
        <v>39.414151149267099</v>
      </c>
      <c r="BX15" s="173">
        <v>3.2710666770358898</v>
      </c>
      <c r="BY15" s="13">
        <v>36.200187825228497</v>
      </c>
      <c r="BZ15" s="173">
        <v>5.1119888264484201</v>
      </c>
      <c r="CA15" s="13">
        <v>35.280505862411601</v>
      </c>
      <c r="CB15" s="173">
        <v>1.71093657881329</v>
      </c>
      <c r="CC15" s="13">
        <v>-4.1336452868555096</v>
      </c>
      <c r="CD15" s="173">
        <v>3.4041271328282101</v>
      </c>
      <c r="CE15" s="13">
        <v>42.533413162970902</v>
      </c>
      <c r="CF15" s="173">
        <v>1.71145916146621</v>
      </c>
      <c r="CG15" s="13">
        <v>40.564685067486401</v>
      </c>
      <c r="CH15" s="173">
        <v>3.0692213166785098</v>
      </c>
      <c r="CI15" s="13">
        <v>43.138073986125299</v>
      </c>
      <c r="CJ15" s="173">
        <v>5.4198354115127199</v>
      </c>
      <c r="CK15" s="13">
        <v>43.2892326982737</v>
      </c>
      <c r="CL15" s="173">
        <v>2.0623931697859801</v>
      </c>
      <c r="CM15" s="13">
        <v>2.7245476307873702</v>
      </c>
      <c r="CN15" s="173">
        <v>3.5098296546171199</v>
      </c>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6"/>
    </row>
    <row r="16" spans="1:128" ht="12.95" customHeight="1" x14ac:dyDescent="0.2">
      <c r="A16" s="2" t="s">
        <v>344</v>
      </c>
      <c r="B16" s="12">
        <v>2</v>
      </c>
      <c r="C16" s="13">
        <v>15.0761553206294</v>
      </c>
      <c r="D16" s="173">
        <v>1.1931464957298401</v>
      </c>
      <c r="E16" s="13">
        <v>23.0060585024139</v>
      </c>
      <c r="F16" s="173">
        <v>3.3050908926681699</v>
      </c>
      <c r="G16" s="13">
        <v>14.615525120212601</v>
      </c>
      <c r="H16" s="173">
        <v>3.2306567147146099</v>
      </c>
      <c r="I16" s="13">
        <v>12.2598459846655</v>
      </c>
      <c r="J16" s="173">
        <v>1.3304220016964901</v>
      </c>
      <c r="K16" s="13">
        <v>-10.7462125177484</v>
      </c>
      <c r="L16" s="173">
        <v>3.6460798358407902</v>
      </c>
      <c r="M16" s="13">
        <v>39.771684926994503</v>
      </c>
      <c r="N16" s="173">
        <v>1.41852234965545</v>
      </c>
      <c r="O16" s="13">
        <v>49.596836035009296</v>
      </c>
      <c r="P16" s="173">
        <v>3.9944979686779201</v>
      </c>
      <c r="Q16" s="13">
        <v>40.086685605211599</v>
      </c>
      <c r="R16" s="173">
        <v>4.0221325474378</v>
      </c>
      <c r="S16" s="13">
        <v>35.378150370937</v>
      </c>
      <c r="T16" s="173">
        <v>1.9669187291446999</v>
      </c>
      <c r="U16" s="13">
        <v>-14.2186856640723</v>
      </c>
      <c r="V16" s="173">
        <v>4.5619865270412001</v>
      </c>
      <c r="W16" s="13">
        <v>26.044749903926402</v>
      </c>
      <c r="X16" s="173">
        <v>1.6502205871923501</v>
      </c>
      <c r="Y16" s="13">
        <v>33.297729802951103</v>
      </c>
      <c r="Z16" s="173">
        <v>3.2180952462332599</v>
      </c>
      <c r="AA16" s="13">
        <v>31.806560769366001</v>
      </c>
      <c r="AB16" s="173">
        <v>3.2536144004693299</v>
      </c>
      <c r="AC16" s="13">
        <v>21.3632894231671</v>
      </c>
      <c r="AD16" s="173">
        <v>2.0506466334324802</v>
      </c>
      <c r="AE16" s="13">
        <v>-11.934440379784</v>
      </c>
      <c r="AF16" s="173">
        <v>3.3514788572229901</v>
      </c>
      <c r="AG16" s="13">
        <v>48.797340266156603</v>
      </c>
      <c r="AH16" s="173">
        <v>1.6648175330054999</v>
      </c>
      <c r="AI16" s="13">
        <v>52.0816988184501</v>
      </c>
      <c r="AJ16" s="173">
        <v>3.2868621521512802</v>
      </c>
      <c r="AK16" s="13">
        <v>49.937152089139801</v>
      </c>
      <c r="AL16" s="173">
        <v>4.3807377338996201</v>
      </c>
      <c r="AM16" s="13">
        <v>47.341180871111497</v>
      </c>
      <c r="AN16" s="173">
        <v>2.29369737106691</v>
      </c>
      <c r="AO16" s="13">
        <v>-4.7405179473386001</v>
      </c>
      <c r="AP16" s="173">
        <v>4.1857334718484998</v>
      </c>
      <c r="AQ16" s="13">
        <v>43.501117763278003</v>
      </c>
      <c r="AR16" s="173">
        <v>1.6080695356235299</v>
      </c>
      <c r="AS16" s="13">
        <v>47.210297609495903</v>
      </c>
      <c r="AT16" s="173">
        <v>3.4236804113024499</v>
      </c>
      <c r="AU16" s="13">
        <v>50.705292661016401</v>
      </c>
      <c r="AV16" s="173">
        <v>3.7512410594254502</v>
      </c>
      <c r="AW16" s="13">
        <v>39.867749344741902</v>
      </c>
      <c r="AX16" s="173">
        <v>2.1293529851897901</v>
      </c>
      <c r="AY16" s="13">
        <v>-7.3425482647539804</v>
      </c>
      <c r="AZ16" s="173">
        <v>4.1012441021525596</v>
      </c>
      <c r="BA16" s="13">
        <v>26.571173463022401</v>
      </c>
      <c r="BB16" s="173">
        <v>1.4146006569331799</v>
      </c>
      <c r="BC16" s="13">
        <v>25.173188440436999</v>
      </c>
      <c r="BD16" s="173">
        <v>2.9191086886064102</v>
      </c>
      <c r="BE16" s="13">
        <v>35.045433762578099</v>
      </c>
      <c r="BF16" s="173">
        <v>3.41296938981408</v>
      </c>
      <c r="BG16" s="13">
        <v>24.507387076394501</v>
      </c>
      <c r="BH16" s="173">
        <v>1.85127572026897</v>
      </c>
      <c r="BI16" s="13">
        <v>-0.66580136404254697</v>
      </c>
      <c r="BJ16" s="173">
        <v>3.46561030746301</v>
      </c>
      <c r="BK16" s="13">
        <v>50.921934187282297</v>
      </c>
      <c r="BL16" s="173">
        <v>1.5505315470066401</v>
      </c>
      <c r="BM16" s="13">
        <v>53.7612790401908</v>
      </c>
      <c r="BN16" s="173">
        <v>3.3085171186256201</v>
      </c>
      <c r="BO16" s="13">
        <v>52.251572143013398</v>
      </c>
      <c r="BP16" s="173">
        <v>3.4198166964113499</v>
      </c>
      <c r="BQ16" s="13">
        <v>50.701175533131902</v>
      </c>
      <c r="BR16" s="173">
        <v>2.1115030203488501</v>
      </c>
      <c r="BS16" s="13">
        <v>-3.0601035070589799</v>
      </c>
      <c r="BT16" s="173">
        <v>3.66920679249121</v>
      </c>
      <c r="BU16" s="13">
        <v>32.832960697536102</v>
      </c>
      <c r="BV16" s="173">
        <v>1.58518212311615</v>
      </c>
      <c r="BW16" s="13">
        <v>32.191773306264203</v>
      </c>
      <c r="BX16" s="173">
        <v>3.5221804273031498</v>
      </c>
      <c r="BY16" s="13">
        <v>38.480128841300498</v>
      </c>
      <c r="BZ16" s="173">
        <v>3.82232249166697</v>
      </c>
      <c r="CA16" s="13">
        <v>31.527869014524601</v>
      </c>
      <c r="CB16" s="173">
        <v>2.2263342901063998</v>
      </c>
      <c r="CC16" s="13">
        <v>-0.66390429173961296</v>
      </c>
      <c r="CD16" s="173">
        <v>4.2892625404123796</v>
      </c>
      <c r="CE16" s="13">
        <v>19.830624918953699</v>
      </c>
      <c r="CF16" s="173">
        <v>1.31988383847775</v>
      </c>
      <c r="CG16" s="13">
        <v>22.6150975392394</v>
      </c>
      <c r="CH16" s="173">
        <v>3.2927913468629701</v>
      </c>
      <c r="CI16" s="13">
        <v>21.287951093493</v>
      </c>
      <c r="CJ16" s="173">
        <v>2.8358036409881802</v>
      </c>
      <c r="CK16" s="13">
        <v>18.9508795120827</v>
      </c>
      <c r="CL16" s="173">
        <v>1.6396107829195099</v>
      </c>
      <c r="CM16" s="13">
        <v>-3.6642180271566702</v>
      </c>
      <c r="CN16" s="173">
        <v>3.6902481278218202</v>
      </c>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6"/>
    </row>
    <row r="17" spans="1:128" ht="12.95" customHeight="1" x14ac:dyDescent="0.2">
      <c r="A17" s="2" t="s">
        <v>345</v>
      </c>
      <c r="B17" s="12">
        <v>2</v>
      </c>
      <c r="C17" s="13">
        <v>15.1967489032551</v>
      </c>
      <c r="D17" s="173">
        <v>0.92525329144119794</v>
      </c>
      <c r="E17" s="13">
        <v>19.003324535777502</v>
      </c>
      <c r="F17" s="173">
        <v>2.30673525837893</v>
      </c>
      <c r="G17" s="13">
        <v>15.605936009183299</v>
      </c>
      <c r="H17" s="173">
        <v>2.1754514778046001</v>
      </c>
      <c r="I17" s="13">
        <v>13.435774751176901</v>
      </c>
      <c r="J17" s="173">
        <v>1.28130893988016</v>
      </c>
      <c r="K17" s="13">
        <v>-5.5675497846006001</v>
      </c>
      <c r="L17" s="173">
        <v>2.9191157215948098</v>
      </c>
      <c r="M17" s="13">
        <v>34.063430252399897</v>
      </c>
      <c r="N17" s="173">
        <v>1.3091940997022899</v>
      </c>
      <c r="O17" s="13">
        <v>34.390008331522203</v>
      </c>
      <c r="P17" s="173">
        <v>2.90082719000615</v>
      </c>
      <c r="Q17" s="13">
        <v>37.150250570792899</v>
      </c>
      <c r="R17" s="173">
        <v>3.2718172753947501</v>
      </c>
      <c r="S17" s="13">
        <v>32.952960968943501</v>
      </c>
      <c r="T17" s="173">
        <v>1.5585619269770301</v>
      </c>
      <c r="U17" s="13">
        <v>-1.4370473625786999</v>
      </c>
      <c r="V17" s="173">
        <v>3.0032010861358698</v>
      </c>
      <c r="W17" s="13">
        <v>15.8193240181956</v>
      </c>
      <c r="X17" s="173">
        <v>1.0953286333168999</v>
      </c>
      <c r="Y17" s="13">
        <v>16.1900114499621</v>
      </c>
      <c r="Z17" s="173">
        <v>1.88540264814429</v>
      </c>
      <c r="AA17" s="13">
        <v>15.187901888617199</v>
      </c>
      <c r="AB17" s="173">
        <v>2.4226565237781599</v>
      </c>
      <c r="AC17" s="13">
        <v>15.8519381718286</v>
      </c>
      <c r="AD17" s="173">
        <v>1.28080400795228</v>
      </c>
      <c r="AE17" s="13">
        <v>-0.338073278133525</v>
      </c>
      <c r="AF17" s="173">
        <v>2.0945057404908298</v>
      </c>
      <c r="AG17" s="13">
        <v>60.2762692050635</v>
      </c>
      <c r="AH17" s="173">
        <v>1.2066462923141701</v>
      </c>
      <c r="AI17" s="13">
        <v>63.184385825615799</v>
      </c>
      <c r="AJ17" s="173">
        <v>2.7989611041964202</v>
      </c>
      <c r="AK17" s="13">
        <v>63.8146760495626</v>
      </c>
      <c r="AL17" s="173">
        <v>3.6641694053967702</v>
      </c>
      <c r="AM17" s="13">
        <v>57.912576886775298</v>
      </c>
      <c r="AN17" s="173">
        <v>1.74606615837815</v>
      </c>
      <c r="AO17" s="13">
        <v>-5.27180893884056</v>
      </c>
      <c r="AP17" s="173">
        <v>3.5767386806217401</v>
      </c>
      <c r="AQ17" s="13">
        <v>63.497168332258298</v>
      </c>
      <c r="AR17" s="173">
        <v>1.27150764173908</v>
      </c>
      <c r="AS17" s="13">
        <v>65.059099601463998</v>
      </c>
      <c r="AT17" s="173">
        <v>3.4365965399611702</v>
      </c>
      <c r="AU17" s="13">
        <v>68.518694186393006</v>
      </c>
      <c r="AV17" s="173">
        <v>2.5902149142505202</v>
      </c>
      <c r="AW17" s="13">
        <v>61.479254264975701</v>
      </c>
      <c r="AX17" s="173">
        <v>1.79970320759717</v>
      </c>
      <c r="AY17" s="13">
        <v>-3.57984533648832</v>
      </c>
      <c r="AZ17" s="173">
        <v>4.0646714628520497</v>
      </c>
      <c r="BA17" s="13">
        <v>43.155623397924202</v>
      </c>
      <c r="BB17" s="173">
        <v>1.51343826195696</v>
      </c>
      <c r="BC17" s="13">
        <v>29.716673239933101</v>
      </c>
      <c r="BD17" s="173">
        <v>2.6726203480653101</v>
      </c>
      <c r="BE17" s="13">
        <v>48.096447033955201</v>
      </c>
      <c r="BF17" s="173">
        <v>3.68424332297386</v>
      </c>
      <c r="BG17" s="13">
        <v>47.022371404155898</v>
      </c>
      <c r="BH17" s="173">
        <v>1.8832670774706</v>
      </c>
      <c r="BI17" s="13">
        <v>17.3056981642228</v>
      </c>
      <c r="BJ17" s="173">
        <v>3.2441921318539499</v>
      </c>
      <c r="BK17" s="13">
        <v>38.967572768655998</v>
      </c>
      <c r="BL17" s="173">
        <v>1.3644125597276699</v>
      </c>
      <c r="BM17" s="13">
        <v>36.2479762393031</v>
      </c>
      <c r="BN17" s="173">
        <v>2.4894678067022999</v>
      </c>
      <c r="BO17" s="13">
        <v>47.575660666497697</v>
      </c>
      <c r="BP17" s="173">
        <v>4.40783092837186</v>
      </c>
      <c r="BQ17" s="13">
        <v>37.427709544910698</v>
      </c>
      <c r="BR17" s="173">
        <v>1.730784015315</v>
      </c>
      <c r="BS17" s="13">
        <v>1.17973330560766</v>
      </c>
      <c r="BT17" s="173">
        <v>3.0839020340319498</v>
      </c>
      <c r="BU17" s="13">
        <v>45.083191603268503</v>
      </c>
      <c r="BV17" s="173">
        <v>1.36035452332982</v>
      </c>
      <c r="BW17" s="13">
        <v>39.328645395826598</v>
      </c>
      <c r="BX17" s="173">
        <v>3.1632539083873401</v>
      </c>
      <c r="BY17" s="13">
        <v>49.165872246566401</v>
      </c>
      <c r="BZ17" s="173">
        <v>3.7091265945071399</v>
      </c>
      <c r="CA17" s="13">
        <v>46.295866553334001</v>
      </c>
      <c r="CB17" s="173">
        <v>1.86563632818078</v>
      </c>
      <c r="CC17" s="13">
        <v>6.9672211575074403</v>
      </c>
      <c r="CD17" s="173">
        <v>3.7867702953936502</v>
      </c>
      <c r="CE17" s="13">
        <v>7.9850753394644398</v>
      </c>
      <c r="CF17" s="173">
        <v>0.615412888185774</v>
      </c>
      <c r="CG17" s="13">
        <v>5.9472643612259102</v>
      </c>
      <c r="CH17" s="173">
        <v>1.31061338811687</v>
      </c>
      <c r="CI17" s="13">
        <v>9.0424072684871408</v>
      </c>
      <c r="CJ17" s="173">
        <v>1.8638310919221299</v>
      </c>
      <c r="CK17" s="13">
        <v>8.2831884711351993</v>
      </c>
      <c r="CL17" s="173">
        <v>0.778029848416676</v>
      </c>
      <c r="CM17" s="13">
        <v>2.33592410990929</v>
      </c>
      <c r="CN17" s="173">
        <v>1.51979698197379</v>
      </c>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6"/>
    </row>
    <row r="18" spans="1:128" ht="12.95" customHeight="1" x14ac:dyDescent="0.2">
      <c r="A18" s="17" t="s">
        <v>346</v>
      </c>
      <c r="B18" s="12">
        <v>2</v>
      </c>
      <c r="C18" s="13">
        <v>7.2857218705793496</v>
      </c>
      <c r="D18" s="173">
        <v>0.98444594673497499</v>
      </c>
      <c r="E18" s="13">
        <v>12.121631398147899</v>
      </c>
      <c r="F18" s="173">
        <v>2.52123609177118</v>
      </c>
      <c r="G18" s="13">
        <v>6.7801489785233597</v>
      </c>
      <c r="H18" s="173">
        <v>2.6222156679372701</v>
      </c>
      <c r="I18" s="13">
        <v>5.3004167345019999</v>
      </c>
      <c r="J18" s="173">
        <v>1.1397840899260301</v>
      </c>
      <c r="K18" s="13">
        <v>-6.8212146636459003</v>
      </c>
      <c r="L18" s="173">
        <v>2.85039511475133</v>
      </c>
      <c r="M18" s="13">
        <v>33.701673362741801</v>
      </c>
      <c r="N18" s="173">
        <v>1.7878378809197499</v>
      </c>
      <c r="O18" s="13">
        <v>34.751808408429</v>
      </c>
      <c r="P18" s="173">
        <v>4.0684844376912404</v>
      </c>
      <c r="Q18" s="13">
        <v>36.959805730363897</v>
      </c>
      <c r="R18" s="173">
        <v>4.6872712470334896</v>
      </c>
      <c r="S18" s="13">
        <v>32.352399845435201</v>
      </c>
      <c r="T18" s="173">
        <v>2.2285834446038399</v>
      </c>
      <c r="U18" s="13">
        <v>-2.39940856299383</v>
      </c>
      <c r="V18" s="173">
        <v>4.2889498382276399</v>
      </c>
      <c r="W18" s="13">
        <v>14.672568873614299</v>
      </c>
      <c r="X18" s="173">
        <v>1.56499000512926</v>
      </c>
      <c r="Y18" s="13">
        <v>14.5638565831397</v>
      </c>
      <c r="Z18" s="173">
        <v>2.5530034076252601</v>
      </c>
      <c r="AA18" s="13">
        <v>12.3687154453186</v>
      </c>
      <c r="AB18" s="173">
        <v>3.4957412506198402</v>
      </c>
      <c r="AC18" s="13">
        <v>15.255458564566901</v>
      </c>
      <c r="AD18" s="173">
        <v>1.7293651789548901</v>
      </c>
      <c r="AE18" s="13">
        <v>0.69160198142718299</v>
      </c>
      <c r="AF18" s="173">
        <v>2.7361263940668299</v>
      </c>
      <c r="AG18" s="13">
        <v>61.066074115637498</v>
      </c>
      <c r="AH18" s="173">
        <v>1.5937540225586899</v>
      </c>
      <c r="AI18" s="13">
        <v>60.605850194895602</v>
      </c>
      <c r="AJ18" s="173">
        <v>3.97974140011554</v>
      </c>
      <c r="AK18" s="13">
        <v>65.351283111227005</v>
      </c>
      <c r="AL18" s="173">
        <v>5.2697184754996496</v>
      </c>
      <c r="AM18" s="13">
        <v>59.870543515013999</v>
      </c>
      <c r="AN18" s="173">
        <v>2.2027743575088898</v>
      </c>
      <c r="AO18" s="13">
        <v>-0.73530667988161003</v>
      </c>
      <c r="AP18" s="173">
        <v>4.9185081205541099</v>
      </c>
      <c r="AQ18" s="13">
        <v>63.5228190546094</v>
      </c>
      <c r="AR18" s="173">
        <v>1.8251205780662501</v>
      </c>
      <c r="AS18" s="13">
        <v>61.374993777096698</v>
      </c>
      <c r="AT18" s="173">
        <v>4.7830534097755804</v>
      </c>
      <c r="AU18" s="13">
        <v>69.552047628839603</v>
      </c>
      <c r="AV18" s="173">
        <v>3.6642956329319101</v>
      </c>
      <c r="AW18" s="13">
        <v>62.774105359246398</v>
      </c>
      <c r="AX18" s="173">
        <v>2.49236923880955</v>
      </c>
      <c r="AY18" s="13">
        <v>1.39911158214971</v>
      </c>
      <c r="AZ18" s="173">
        <v>5.4885557392025603</v>
      </c>
      <c r="BA18" s="13">
        <v>25.635540646812998</v>
      </c>
      <c r="BB18" s="173">
        <v>1.8445590224467401</v>
      </c>
      <c r="BC18" s="13">
        <v>18.981106051282602</v>
      </c>
      <c r="BD18" s="173">
        <v>3.6125989491613599</v>
      </c>
      <c r="BE18" s="13">
        <v>27.338024198313601</v>
      </c>
      <c r="BF18" s="173">
        <v>5.0805683191534401</v>
      </c>
      <c r="BG18" s="13">
        <v>27.819986088073701</v>
      </c>
      <c r="BH18" s="173">
        <v>2.07787819263116</v>
      </c>
      <c r="BI18" s="13">
        <v>8.8388800367910694</v>
      </c>
      <c r="BJ18" s="173">
        <v>3.79036385912767</v>
      </c>
      <c r="BK18" s="13">
        <v>25.8429803319275</v>
      </c>
      <c r="BL18" s="173">
        <v>1.59304285666435</v>
      </c>
      <c r="BM18" s="13">
        <v>24.7795579826</v>
      </c>
      <c r="BN18" s="173">
        <v>3.1558432922313302</v>
      </c>
      <c r="BO18" s="13">
        <v>34.165673282342503</v>
      </c>
      <c r="BP18" s="173">
        <v>5.8039813362485404</v>
      </c>
      <c r="BQ18" s="13">
        <v>23.619833291185302</v>
      </c>
      <c r="BR18" s="173">
        <v>1.9376169932471301</v>
      </c>
      <c r="BS18" s="13">
        <v>-1.1597246914146599</v>
      </c>
      <c r="BT18" s="173">
        <v>3.7123004457022502</v>
      </c>
      <c r="BU18" s="13">
        <v>27.953386541990302</v>
      </c>
      <c r="BV18" s="173">
        <v>1.7806311290881101</v>
      </c>
      <c r="BW18" s="13">
        <v>27.000875932838198</v>
      </c>
      <c r="BX18" s="173">
        <v>4.37607909933197</v>
      </c>
      <c r="BY18" s="13">
        <v>29.583176324511701</v>
      </c>
      <c r="BZ18" s="173">
        <v>4.6954126468474797</v>
      </c>
      <c r="CA18" s="13">
        <v>27.981374942473298</v>
      </c>
      <c r="CB18" s="173">
        <v>2.2189987467480901</v>
      </c>
      <c r="CC18" s="13">
        <v>0.98049900963505399</v>
      </c>
      <c r="CD18" s="173">
        <v>4.85006257716904</v>
      </c>
      <c r="CE18" s="13">
        <v>3.2774100375956801</v>
      </c>
      <c r="CF18" s="173">
        <v>0.59495477148140796</v>
      </c>
      <c r="CG18" s="13">
        <v>4.40359113746488</v>
      </c>
      <c r="CH18" s="173">
        <v>1.4879427975237101</v>
      </c>
      <c r="CI18" s="13">
        <v>6.3028894872032604</v>
      </c>
      <c r="CJ18" s="173">
        <v>2.1645251461112198</v>
      </c>
      <c r="CK18" s="13">
        <v>1.68750015290219</v>
      </c>
      <c r="CL18" s="173">
        <v>0.60843983225257503</v>
      </c>
      <c r="CM18" s="13">
        <v>-2.7160909845626899</v>
      </c>
      <c r="CN18" s="173">
        <v>1.6224472672488199</v>
      </c>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6"/>
    </row>
    <row r="19" spans="1:128" ht="12.95" customHeight="1" x14ac:dyDescent="0.2">
      <c r="A19" s="17" t="s">
        <v>347</v>
      </c>
      <c r="B19" s="12">
        <v>2</v>
      </c>
      <c r="C19" s="13">
        <v>27.819117880368701</v>
      </c>
      <c r="D19" s="173">
        <v>1.71401441664467</v>
      </c>
      <c r="E19" s="13">
        <v>31.288489570595399</v>
      </c>
      <c r="F19" s="173">
        <v>4.40053444230605</v>
      </c>
      <c r="G19" s="13">
        <v>28.100380874168401</v>
      </c>
      <c r="H19" s="173">
        <v>4.1023477934111199</v>
      </c>
      <c r="I19" s="13">
        <v>26.1082813954526</v>
      </c>
      <c r="J19" s="173">
        <v>2.5122935572226002</v>
      </c>
      <c r="K19" s="13">
        <v>-5.1802081751427904</v>
      </c>
      <c r="L19" s="173">
        <v>5.7271893800850702</v>
      </c>
      <c r="M19" s="13">
        <v>34.638399801382199</v>
      </c>
      <c r="N19" s="173">
        <v>1.77740910030738</v>
      </c>
      <c r="O19" s="13">
        <v>33.741033804591403</v>
      </c>
      <c r="P19" s="173">
        <v>3.65761535602421</v>
      </c>
      <c r="Q19" s="13">
        <v>37.415759624420403</v>
      </c>
      <c r="R19" s="173">
        <v>3.96228038630968</v>
      </c>
      <c r="S19" s="13">
        <v>33.885171027257798</v>
      </c>
      <c r="T19" s="173">
        <v>1.9736709563000601</v>
      </c>
      <c r="U19" s="13">
        <v>0.14413722266637299</v>
      </c>
      <c r="V19" s="173">
        <v>3.8996070652611601</v>
      </c>
      <c r="W19" s="13">
        <v>17.652807075884699</v>
      </c>
      <c r="X19" s="173">
        <v>1.5894412027189999</v>
      </c>
      <c r="Y19" s="13">
        <v>19.110260170077201</v>
      </c>
      <c r="Z19" s="173">
        <v>2.5909276071633398</v>
      </c>
      <c r="AA19" s="13">
        <v>19.095594250870501</v>
      </c>
      <c r="AB19" s="173">
        <v>3.0181643455580298</v>
      </c>
      <c r="AC19" s="13">
        <v>16.788480634158599</v>
      </c>
      <c r="AD19" s="173">
        <v>2.08847290625011</v>
      </c>
      <c r="AE19" s="13">
        <v>-2.32177953591854</v>
      </c>
      <c r="AF19" s="173">
        <v>3.0700206114245101</v>
      </c>
      <c r="AG19" s="13">
        <v>59.022579546894399</v>
      </c>
      <c r="AH19" s="173">
        <v>1.79386903015335</v>
      </c>
      <c r="AI19" s="13">
        <v>67.717614722672394</v>
      </c>
      <c r="AJ19" s="173">
        <v>3.2393678231344398</v>
      </c>
      <c r="AK19" s="13">
        <v>61.684775172334703</v>
      </c>
      <c r="AL19" s="173">
        <v>3.89692781474935</v>
      </c>
      <c r="AM19" s="13">
        <v>54.851472604340898</v>
      </c>
      <c r="AN19" s="173">
        <v>2.6793741764015402</v>
      </c>
      <c r="AO19" s="13">
        <v>-12.866142118331499</v>
      </c>
      <c r="AP19" s="173">
        <v>4.4167697873295104</v>
      </c>
      <c r="AQ19" s="13">
        <v>63.456465029659299</v>
      </c>
      <c r="AR19" s="173">
        <v>1.91389740320338</v>
      </c>
      <c r="AS19" s="13">
        <v>71.637589183977198</v>
      </c>
      <c r="AT19" s="173">
        <v>3.67662640597691</v>
      </c>
      <c r="AU19" s="13">
        <v>67.078004514012605</v>
      </c>
      <c r="AV19" s="173">
        <v>4.1623340959124597</v>
      </c>
      <c r="AW19" s="13">
        <v>59.471457131686002</v>
      </c>
      <c r="AX19" s="173">
        <v>2.31134688119944</v>
      </c>
      <c r="AY19" s="13">
        <v>-12.1661320522912</v>
      </c>
      <c r="AZ19" s="173">
        <v>4.22074494138747</v>
      </c>
      <c r="BA19" s="13">
        <v>71.098109345025406</v>
      </c>
      <c r="BB19" s="173">
        <v>1.96138743336899</v>
      </c>
      <c r="BC19" s="13">
        <v>48.758987617352702</v>
      </c>
      <c r="BD19" s="173">
        <v>3.2693791202557501</v>
      </c>
      <c r="BE19" s="13">
        <v>77.466501769188795</v>
      </c>
      <c r="BF19" s="173">
        <v>3.65814025304448</v>
      </c>
      <c r="BG19" s="13">
        <v>76.986014554616901</v>
      </c>
      <c r="BH19" s="173">
        <v>2.5831643015866299</v>
      </c>
      <c r="BI19" s="13">
        <v>28.227026937264199</v>
      </c>
      <c r="BJ19" s="173">
        <v>4.4566103085337696</v>
      </c>
      <c r="BK19" s="13">
        <v>59.870409045553501</v>
      </c>
      <c r="BL19" s="173">
        <v>1.9059345045026901</v>
      </c>
      <c r="BM19" s="13">
        <v>56.381440121219299</v>
      </c>
      <c r="BN19" s="173">
        <v>3.7170109057011902</v>
      </c>
      <c r="BO19" s="13">
        <v>66.171841965269294</v>
      </c>
      <c r="BP19" s="173">
        <v>3.5211631439209898</v>
      </c>
      <c r="BQ19" s="13">
        <v>59.150378226046399</v>
      </c>
      <c r="BR19" s="173">
        <v>2.49931290710972</v>
      </c>
      <c r="BS19" s="13">
        <v>2.7689381048270598</v>
      </c>
      <c r="BT19" s="173">
        <v>4.4430417734572796</v>
      </c>
      <c r="BU19" s="13">
        <v>72.335164143485201</v>
      </c>
      <c r="BV19" s="173">
        <v>1.6958841223714101</v>
      </c>
      <c r="BW19" s="13">
        <v>61.195143696424303</v>
      </c>
      <c r="BX19" s="173">
        <v>3.41076555346091</v>
      </c>
      <c r="BY19" s="13">
        <v>76.576406992678997</v>
      </c>
      <c r="BZ19" s="173">
        <v>4.0839428005886598</v>
      </c>
      <c r="CA19" s="13">
        <v>74.850602346198102</v>
      </c>
      <c r="CB19" s="173">
        <v>2.1424277109651499</v>
      </c>
      <c r="CC19" s="13">
        <v>13.6554586497738</v>
      </c>
      <c r="CD19" s="173">
        <v>4.2170283548686696</v>
      </c>
      <c r="CE19" s="13">
        <v>15.5066056872441</v>
      </c>
      <c r="CF19" s="173">
        <v>1.10505759517685</v>
      </c>
      <c r="CG19" s="13">
        <v>8.6853694195165208</v>
      </c>
      <c r="CH19" s="173">
        <v>2.25791576849831</v>
      </c>
      <c r="CI19" s="13">
        <v>12.914223235806601</v>
      </c>
      <c r="CJ19" s="173">
        <v>2.8662341358154202</v>
      </c>
      <c r="CK19" s="13">
        <v>18.6096007309893</v>
      </c>
      <c r="CL19" s="173">
        <v>1.66404522429991</v>
      </c>
      <c r="CM19" s="13">
        <v>9.9242313114728002</v>
      </c>
      <c r="CN19" s="173">
        <v>2.8796420108201199</v>
      </c>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6"/>
    </row>
    <row r="20" spans="1:128" ht="12.95" customHeight="1" x14ac:dyDescent="0.2">
      <c r="A20" s="2" t="s">
        <v>348</v>
      </c>
      <c r="B20" s="12">
        <v>2</v>
      </c>
      <c r="C20" s="13">
        <v>6.2471307777160101</v>
      </c>
      <c r="D20" s="173">
        <v>0.97785967455586298</v>
      </c>
      <c r="E20" s="13">
        <v>7.1512951619290499</v>
      </c>
      <c r="F20" s="173">
        <v>2.4670745940070802</v>
      </c>
      <c r="G20" s="13">
        <v>8.9083212215143401</v>
      </c>
      <c r="H20" s="173">
        <v>2.8414747707671899</v>
      </c>
      <c r="I20" s="13">
        <v>4.6323346022282896</v>
      </c>
      <c r="J20" s="173">
        <v>1.13329078438577</v>
      </c>
      <c r="K20" s="13">
        <v>-2.51896055970077</v>
      </c>
      <c r="L20" s="173">
        <v>2.7017314336685101</v>
      </c>
      <c r="M20" s="13">
        <v>51.641776146516897</v>
      </c>
      <c r="N20" s="173">
        <v>2.2395613578916098</v>
      </c>
      <c r="O20" s="13">
        <v>44.747627238691798</v>
      </c>
      <c r="P20" s="173">
        <v>5.3893834722251901</v>
      </c>
      <c r="Q20" s="13">
        <v>53.559455823672003</v>
      </c>
      <c r="R20" s="173">
        <v>5.4344125396104301</v>
      </c>
      <c r="S20" s="13">
        <v>52.997773089655098</v>
      </c>
      <c r="T20" s="173">
        <v>2.7452163833570502</v>
      </c>
      <c r="U20" s="13">
        <v>8.2501458509632606</v>
      </c>
      <c r="V20" s="173">
        <v>5.6269049745006896</v>
      </c>
      <c r="W20" s="13">
        <v>57.286575486127298</v>
      </c>
      <c r="X20" s="173">
        <v>2.36345886487549</v>
      </c>
      <c r="Y20" s="13">
        <v>49.257196581613201</v>
      </c>
      <c r="Z20" s="173">
        <v>4.4757793724172199</v>
      </c>
      <c r="AA20" s="13">
        <v>63.2800860508329</v>
      </c>
      <c r="AB20" s="173">
        <v>5.2217922414108999</v>
      </c>
      <c r="AC20" s="13">
        <v>58.563760634820298</v>
      </c>
      <c r="AD20" s="173">
        <v>2.69812608486516</v>
      </c>
      <c r="AE20" s="13">
        <v>9.3065640532071292</v>
      </c>
      <c r="AF20" s="173">
        <v>5.2567504493796902</v>
      </c>
      <c r="AG20" s="13">
        <v>52.422125859017299</v>
      </c>
      <c r="AH20" s="173">
        <v>2.0990293179685202</v>
      </c>
      <c r="AI20" s="13">
        <v>48.3905428075957</v>
      </c>
      <c r="AJ20" s="173">
        <v>4.8265763560852797</v>
      </c>
      <c r="AK20" s="13">
        <v>51.396943172889799</v>
      </c>
      <c r="AL20" s="173">
        <v>4.6417635478099699</v>
      </c>
      <c r="AM20" s="13">
        <v>53.482897187890998</v>
      </c>
      <c r="AN20" s="173">
        <v>2.5086044795624698</v>
      </c>
      <c r="AO20" s="13">
        <v>5.0923543802953803</v>
      </c>
      <c r="AP20" s="173">
        <v>5.1796365037676404</v>
      </c>
      <c r="AQ20" s="13">
        <v>48.161194563733098</v>
      </c>
      <c r="AR20" s="173">
        <v>1.96624798363856</v>
      </c>
      <c r="AS20" s="13">
        <v>50.437468771328298</v>
      </c>
      <c r="AT20" s="173">
        <v>4.0617034155658098</v>
      </c>
      <c r="AU20" s="13">
        <v>51.268015372392099</v>
      </c>
      <c r="AV20" s="173">
        <v>4.5322407437497096</v>
      </c>
      <c r="AW20" s="13">
        <v>47.041438717200599</v>
      </c>
      <c r="AX20" s="173">
        <v>2.5894932364650001</v>
      </c>
      <c r="AY20" s="13">
        <v>-3.39603005412765</v>
      </c>
      <c r="AZ20" s="173">
        <v>4.51960178884298</v>
      </c>
      <c r="BA20" s="13">
        <v>27.232717220903801</v>
      </c>
      <c r="BB20" s="173">
        <v>1.8603387397230799</v>
      </c>
      <c r="BC20" s="13">
        <v>22.251047970789902</v>
      </c>
      <c r="BD20" s="173">
        <v>3.7183219861481902</v>
      </c>
      <c r="BE20" s="13">
        <v>16.009054777607901</v>
      </c>
      <c r="BF20" s="173">
        <v>3.41499326615281</v>
      </c>
      <c r="BG20" s="13">
        <v>31.7549167294837</v>
      </c>
      <c r="BH20" s="173">
        <v>2.3599324509586999</v>
      </c>
      <c r="BI20" s="13">
        <v>9.5038687586937503</v>
      </c>
      <c r="BJ20" s="173">
        <v>4.1807385954022402</v>
      </c>
      <c r="BK20" s="13">
        <v>48.975758345533102</v>
      </c>
      <c r="BL20" s="173">
        <v>2.33999756192746</v>
      </c>
      <c r="BM20" s="13">
        <v>47.323543012237103</v>
      </c>
      <c r="BN20" s="173">
        <v>5.2072949786519001</v>
      </c>
      <c r="BO20" s="13">
        <v>47.383509899014904</v>
      </c>
      <c r="BP20" s="173">
        <v>5.6333709280361504</v>
      </c>
      <c r="BQ20" s="13">
        <v>49.690914654401297</v>
      </c>
      <c r="BR20" s="173">
        <v>2.6517770848406701</v>
      </c>
      <c r="BS20" s="13">
        <v>2.3673716421642101</v>
      </c>
      <c r="BT20" s="173">
        <v>5.6973181855114099</v>
      </c>
      <c r="BU20" s="13">
        <v>24.642428706630898</v>
      </c>
      <c r="BV20" s="173">
        <v>1.8201184700113</v>
      </c>
      <c r="BW20" s="13">
        <v>28.980305117381199</v>
      </c>
      <c r="BX20" s="173">
        <v>5.26490609461485</v>
      </c>
      <c r="BY20" s="13">
        <v>21.233258342346101</v>
      </c>
      <c r="BZ20" s="173">
        <v>3.9802920376811901</v>
      </c>
      <c r="CA20" s="13">
        <v>24.345560425708602</v>
      </c>
      <c r="CB20" s="173">
        <v>1.98210836321595</v>
      </c>
      <c r="CC20" s="13">
        <v>-4.6347446916725703</v>
      </c>
      <c r="CD20" s="173">
        <v>5.2565669259094099</v>
      </c>
      <c r="CE20" s="13">
        <v>23.495689795454201</v>
      </c>
      <c r="CF20" s="173">
        <v>1.70596391483035</v>
      </c>
      <c r="CG20" s="13">
        <v>20.1033513834033</v>
      </c>
      <c r="CH20" s="173">
        <v>3.80690621081144</v>
      </c>
      <c r="CI20" s="13">
        <v>17.4498063794796</v>
      </c>
      <c r="CJ20" s="173">
        <v>3.4527500799381201</v>
      </c>
      <c r="CK20" s="13">
        <v>25.5889865445392</v>
      </c>
      <c r="CL20" s="173">
        <v>2.4545221752047399</v>
      </c>
      <c r="CM20" s="13">
        <v>5.48563516113588</v>
      </c>
      <c r="CN20" s="173">
        <v>4.9395923186080202</v>
      </c>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6"/>
    </row>
    <row r="21" spans="1:128" ht="12.95" customHeight="1" x14ac:dyDescent="0.2">
      <c r="A21" s="2" t="s">
        <v>349</v>
      </c>
      <c r="B21" s="12">
        <v>2</v>
      </c>
      <c r="C21" s="13">
        <v>11.257246191403301</v>
      </c>
      <c r="D21" s="173">
        <v>1.2455609951871001</v>
      </c>
      <c r="E21" s="13">
        <v>18.046550885336401</v>
      </c>
      <c r="F21" s="173">
        <v>3.4641751953303399</v>
      </c>
      <c r="G21" s="13">
        <v>9.9940432392555998</v>
      </c>
      <c r="H21" s="173">
        <v>2.8175205684494702</v>
      </c>
      <c r="I21" s="13">
        <v>7.7880655958978</v>
      </c>
      <c r="J21" s="173">
        <v>1.37926947500366</v>
      </c>
      <c r="K21" s="13">
        <v>-10.2584852894386</v>
      </c>
      <c r="L21" s="173">
        <v>3.7238484806761498</v>
      </c>
      <c r="M21" s="13">
        <v>38.672927179400702</v>
      </c>
      <c r="N21" s="173">
        <v>2.00483736104036</v>
      </c>
      <c r="O21" s="13">
        <v>38.027753156723399</v>
      </c>
      <c r="P21" s="173">
        <v>3.6006252918939201</v>
      </c>
      <c r="Q21" s="13">
        <v>30.015294317329801</v>
      </c>
      <c r="R21" s="173">
        <v>4.1292499923905899</v>
      </c>
      <c r="S21" s="13">
        <v>40.846334759349702</v>
      </c>
      <c r="T21" s="173">
        <v>2.4413595830994401</v>
      </c>
      <c r="U21" s="13">
        <v>2.8185816026263502</v>
      </c>
      <c r="V21" s="173">
        <v>4.0925019838480701</v>
      </c>
      <c r="W21" s="13">
        <v>7.6164754433679898</v>
      </c>
      <c r="X21" s="173">
        <v>1.18561407043587</v>
      </c>
      <c r="Y21" s="13">
        <v>7.8157715415722304</v>
      </c>
      <c r="Z21" s="173">
        <v>2.38185252331618</v>
      </c>
      <c r="AA21" s="13">
        <v>5.2993410370292704</v>
      </c>
      <c r="AB21" s="173">
        <v>2.1274142161785998</v>
      </c>
      <c r="AC21" s="13">
        <v>7.3987973029995802</v>
      </c>
      <c r="AD21" s="173">
        <v>1.54841677534049</v>
      </c>
      <c r="AE21" s="13">
        <v>-0.41697423857264598</v>
      </c>
      <c r="AF21" s="173">
        <v>2.71301599277853</v>
      </c>
      <c r="AG21" s="13">
        <v>46.508555837117299</v>
      </c>
      <c r="AH21" s="173">
        <v>1.6475457441905199</v>
      </c>
      <c r="AI21" s="13">
        <v>47.411344387127698</v>
      </c>
      <c r="AJ21" s="173">
        <v>4.3360198923921898</v>
      </c>
      <c r="AK21" s="13">
        <v>48.297603407653902</v>
      </c>
      <c r="AL21" s="173">
        <v>4.1479187121261596</v>
      </c>
      <c r="AM21" s="13">
        <v>45.786637887159898</v>
      </c>
      <c r="AN21" s="173">
        <v>2.1524011773059799</v>
      </c>
      <c r="AO21" s="13">
        <v>-1.62470649996784</v>
      </c>
      <c r="AP21" s="173">
        <v>4.8174087936301602</v>
      </c>
      <c r="AQ21" s="13">
        <v>41.121779214343199</v>
      </c>
      <c r="AR21" s="173">
        <v>1.8286783536384901</v>
      </c>
      <c r="AS21" s="13">
        <v>34.720128766147099</v>
      </c>
      <c r="AT21" s="173">
        <v>4.1581296155503402</v>
      </c>
      <c r="AU21" s="13">
        <v>39.9619588980785</v>
      </c>
      <c r="AV21" s="173">
        <v>4.5205530539467</v>
      </c>
      <c r="AW21" s="13">
        <v>44.910752803528801</v>
      </c>
      <c r="AX21" s="173">
        <v>2.3264092676930899</v>
      </c>
      <c r="AY21" s="13">
        <v>10.190624037381699</v>
      </c>
      <c r="AZ21" s="173">
        <v>4.6369368820496204</v>
      </c>
      <c r="BA21" s="13">
        <v>26.978799002621301</v>
      </c>
      <c r="BB21" s="173">
        <v>1.3819901476760199</v>
      </c>
      <c r="BC21" s="13">
        <v>19.285237341256501</v>
      </c>
      <c r="BD21" s="173">
        <v>3.0718951202900602</v>
      </c>
      <c r="BE21" s="13">
        <v>27.2766384550468</v>
      </c>
      <c r="BF21" s="173">
        <v>3.9365183099650198</v>
      </c>
      <c r="BG21" s="13">
        <v>29.402654170612401</v>
      </c>
      <c r="BH21" s="173">
        <v>1.8286900625968401</v>
      </c>
      <c r="BI21" s="13">
        <v>10.1174168293559</v>
      </c>
      <c r="BJ21" s="173">
        <v>3.6699035521707599</v>
      </c>
      <c r="BK21" s="13">
        <v>41.682462326117601</v>
      </c>
      <c r="BL21" s="173">
        <v>2.04495670842662</v>
      </c>
      <c r="BM21" s="13">
        <v>35.427002151593399</v>
      </c>
      <c r="BN21" s="173">
        <v>3.8802924655934898</v>
      </c>
      <c r="BO21" s="13">
        <v>30.4863693710357</v>
      </c>
      <c r="BP21" s="173">
        <v>4.3095960497728099</v>
      </c>
      <c r="BQ21" s="13">
        <v>46.632030662328098</v>
      </c>
      <c r="BR21" s="173">
        <v>2.5629684734724298</v>
      </c>
      <c r="BS21" s="13">
        <v>11.205028510734699</v>
      </c>
      <c r="BT21" s="173">
        <v>4.72223053257615</v>
      </c>
      <c r="BU21" s="13">
        <v>29.082586321838999</v>
      </c>
      <c r="BV21" s="173">
        <v>1.56727850669485</v>
      </c>
      <c r="BW21" s="13">
        <v>28.123829584979301</v>
      </c>
      <c r="BX21" s="173">
        <v>3.5659852784561901</v>
      </c>
      <c r="BY21" s="13">
        <v>18.2194367434622</v>
      </c>
      <c r="BZ21" s="173">
        <v>3.3969400251359598</v>
      </c>
      <c r="CA21" s="13">
        <v>32.426263317276998</v>
      </c>
      <c r="CB21" s="173">
        <v>2.12510341513768</v>
      </c>
      <c r="CC21" s="13">
        <v>4.30243373229764</v>
      </c>
      <c r="CD21" s="173">
        <v>4.4202200420089399</v>
      </c>
      <c r="CE21" s="13">
        <v>12.6328831512952</v>
      </c>
      <c r="CF21" s="173">
        <v>1.2714840262253799</v>
      </c>
      <c r="CG21" s="13">
        <v>9.4741756043217205</v>
      </c>
      <c r="CH21" s="173">
        <v>2.3886716940869599</v>
      </c>
      <c r="CI21" s="13">
        <v>10.2233848450441</v>
      </c>
      <c r="CJ21" s="173">
        <v>2.90031306803226</v>
      </c>
      <c r="CK21" s="13">
        <v>12.830881385571701</v>
      </c>
      <c r="CL21" s="173">
        <v>1.6032794863327</v>
      </c>
      <c r="CM21" s="13">
        <v>3.3567057812500098</v>
      </c>
      <c r="CN21" s="173">
        <v>2.9012325035934401</v>
      </c>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6"/>
    </row>
    <row r="22" spans="1:128" ht="12.95" customHeight="1" x14ac:dyDescent="0.2">
      <c r="A22" s="2" t="s">
        <v>350</v>
      </c>
      <c r="B22" s="12">
        <v>2</v>
      </c>
      <c r="C22" s="13">
        <v>15.160139187529801</v>
      </c>
      <c r="D22" s="173">
        <v>1.93725656764218</v>
      </c>
      <c r="E22" s="13">
        <v>31.875311300624102</v>
      </c>
      <c r="F22" s="173">
        <v>6.1803436113807502</v>
      </c>
      <c r="G22" s="13">
        <v>14.477024923437799</v>
      </c>
      <c r="H22" s="173">
        <v>4.4059629252816102</v>
      </c>
      <c r="I22" s="13">
        <v>7.8157219972658503</v>
      </c>
      <c r="J22" s="173">
        <v>1.60172793169299</v>
      </c>
      <c r="K22" s="13">
        <v>-24.059589303358202</v>
      </c>
      <c r="L22" s="173">
        <v>6.3966286556025302</v>
      </c>
      <c r="M22" s="13">
        <v>79.628547658177695</v>
      </c>
      <c r="N22" s="173">
        <v>2.6270190696036102</v>
      </c>
      <c r="O22" s="13">
        <v>76.763447120952605</v>
      </c>
      <c r="P22" s="173">
        <v>4.2296928282304904</v>
      </c>
      <c r="Q22" s="13">
        <v>79.9578860615363</v>
      </c>
      <c r="R22" s="173">
        <v>5.2706443639255198</v>
      </c>
      <c r="S22" s="13">
        <v>79.934211140831906</v>
      </c>
      <c r="T22" s="173">
        <v>3.3176229241553998</v>
      </c>
      <c r="U22" s="13">
        <v>3.17076401987923</v>
      </c>
      <c r="V22" s="173">
        <v>4.8905071527157604</v>
      </c>
      <c r="W22" s="13">
        <v>54.534222847968103</v>
      </c>
      <c r="X22" s="173">
        <v>2.5145244881251299</v>
      </c>
      <c r="Y22" s="13">
        <v>38.914844442622197</v>
      </c>
      <c r="Z22" s="173">
        <v>5.9736593402384699</v>
      </c>
      <c r="AA22" s="13">
        <v>67.006188172217804</v>
      </c>
      <c r="AB22" s="173">
        <v>5.3512459846140601</v>
      </c>
      <c r="AC22" s="13">
        <v>54.677651413379898</v>
      </c>
      <c r="AD22" s="173">
        <v>3.37022308710098</v>
      </c>
      <c r="AE22" s="13">
        <v>15.7628069707576</v>
      </c>
      <c r="AF22" s="173">
        <v>7.2363106855516399</v>
      </c>
      <c r="AG22" s="13">
        <v>70.528102264038196</v>
      </c>
      <c r="AH22" s="173">
        <v>2.3856572630398398</v>
      </c>
      <c r="AI22" s="13">
        <v>56.056504626789703</v>
      </c>
      <c r="AJ22" s="173">
        <v>6.2604563109457496</v>
      </c>
      <c r="AK22" s="13">
        <v>69.490624573339403</v>
      </c>
      <c r="AL22" s="173">
        <v>5.3221368991860896</v>
      </c>
      <c r="AM22" s="13">
        <v>75.922132677943594</v>
      </c>
      <c r="AN22" s="173">
        <v>3.10050625227132</v>
      </c>
      <c r="AO22" s="13">
        <v>19.865628051153902</v>
      </c>
      <c r="AP22" s="173">
        <v>7.7922335815133197</v>
      </c>
      <c r="AQ22" s="13">
        <v>65.025403629501994</v>
      </c>
      <c r="AR22" s="173">
        <v>2.0049668461663299</v>
      </c>
      <c r="AS22" s="13">
        <v>56.929283098163701</v>
      </c>
      <c r="AT22" s="173">
        <v>6.2304741778660899</v>
      </c>
      <c r="AU22" s="13">
        <v>66.117119866515196</v>
      </c>
      <c r="AV22" s="173">
        <v>5.3635637102985996</v>
      </c>
      <c r="AW22" s="13">
        <v>66.470803816750504</v>
      </c>
      <c r="AX22" s="173">
        <v>2.6972894968336401</v>
      </c>
      <c r="AY22" s="13">
        <v>9.5415207185867992</v>
      </c>
      <c r="AZ22" s="173">
        <v>6.9380503011349202</v>
      </c>
      <c r="BA22" s="13">
        <v>53.531217859943297</v>
      </c>
      <c r="BB22" s="173">
        <v>2.5096743205144301</v>
      </c>
      <c r="BC22" s="13">
        <v>38.454666579282602</v>
      </c>
      <c r="BD22" s="173">
        <v>5.5757477500276096</v>
      </c>
      <c r="BE22" s="13">
        <v>58.801862007685202</v>
      </c>
      <c r="BF22" s="173">
        <v>5.6162067525790098</v>
      </c>
      <c r="BG22" s="13">
        <v>55.879896867941703</v>
      </c>
      <c r="BH22" s="173">
        <v>3.5269543260795801</v>
      </c>
      <c r="BI22" s="13">
        <v>17.425230288659101</v>
      </c>
      <c r="BJ22" s="173">
        <v>6.8473589063740796</v>
      </c>
      <c r="BK22" s="13">
        <v>70.085215351776</v>
      </c>
      <c r="BL22" s="173">
        <v>1.95116022513746</v>
      </c>
      <c r="BM22" s="13">
        <v>53.396220023700103</v>
      </c>
      <c r="BN22" s="173">
        <v>5.6033305932656399</v>
      </c>
      <c r="BO22" s="13">
        <v>80.1465329620479</v>
      </c>
      <c r="BP22" s="173">
        <v>4.13746479687223</v>
      </c>
      <c r="BQ22" s="13">
        <v>72.185890841558006</v>
      </c>
      <c r="BR22" s="173">
        <v>2.8026131269365702</v>
      </c>
      <c r="BS22" s="13">
        <v>18.7896708178579</v>
      </c>
      <c r="BT22" s="173">
        <v>6.4068061999199299</v>
      </c>
      <c r="BU22" s="13">
        <v>36.387255305683397</v>
      </c>
      <c r="BV22" s="173">
        <v>2.74112668884479</v>
      </c>
      <c r="BW22" s="13">
        <v>33.246094439322199</v>
      </c>
      <c r="BX22" s="173">
        <v>5.3705953906271802</v>
      </c>
      <c r="BY22" s="13">
        <v>37.8844061457145</v>
      </c>
      <c r="BZ22" s="173">
        <v>5.6046003935358399</v>
      </c>
      <c r="CA22" s="13">
        <v>35.969940703019603</v>
      </c>
      <c r="CB22" s="173">
        <v>3.3864549608405299</v>
      </c>
      <c r="CC22" s="13">
        <v>2.7238462636973999</v>
      </c>
      <c r="CD22" s="173">
        <v>6.1416774505578298</v>
      </c>
      <c r="CE22" s="13">
        <v>19.098210260596002</v>
      </c>
      <c r="CF22" s="173">
        <v>2.0218674456065702</v>
      </c>
      <c r="CG22" s="13">
        <v>17.204792280349299</v>
      </c>
      <c r="CH22" s="173">
        <v>4.2280080450536204</v>
      </c>
      <c r="CI22" s="13">
        <v>21.332355180283599</v>
      </c>
      <c r="CJ22" s="173">
        <v>4.5519978782087396</v>
      </c>
      <c r="CK22" s="13">
        <v>17.359073428650898</v>
      </c>
      <c r="CL22" s="173">
        <v>2.28133061753651</v>
      </c>
      <c r="CM22" s="13">
        <v>0.154281148301607</v>
      </c>
      <c r="CN22" s="173">
        <v>4.7803687200712401</v>
      </c>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6"/>
    </row>
    <row r="23" spans="1:128" ht="12.95" customHeight="1" x14ac:dyDescent="0.2">
      <c r="A23" s="2" t="s">
        <v>351</v>
      </c>
      <c r="B23" s="12">
        <v>2</v>
      </c>
      <c r="C23" s="13">
        <v>20.795368030135698</v>
      </c>
      <c r="D23" s="173">
        <v>1.9001990200108501</v>
      </c>
      <c r="E23" s="13">
        <v>28.4857397806481</v>
      </c>
      <c r="F23" s="173">
        <v>4.1720080246746303</v>
      </c>
      <c r="G23" s="13">
        <v>20.062135033816901</v>
      </c>
      <c r="H23" s="173">
        <v>3.9823679978031299</v>
      </c>
      <c r="I23" s="13">
        <v>17.906263207942001</v>
      </c>
      <c r="J23" s="173">
        <v>2.1519562494136402</v>
      </c>
      <c r="K23" s="13">
        <v>-10.579476572706101</v>
      </c>
      <c r="L23" s="173">
        <v>4.3924227621028198</v>
      </c>
      <c r="M23" s="13">
        <v>69.729286011025195</v>
      </c>
      <c r="N23" s="173">
        <v>2.5059890970714398</v>
      </c>
      <c r="O23" s="13">
        <v>72.432401554830093</v>
      </c>
      <c r="P23" s="173">
        <v>4.8026634095106697</v>
      </c>
      <c r="Q23" s="13">
        <v>72.216894440849799</v>
      </c>
      <c r="R23" s="173">
        <v>4.3624325417880998</v>
      </c>
      <c r="S23" s="13">
        <v>67.681794718603697</v>
      </c>
      <c r="T23" s="173">
        <v>3.4155080121469501</v>
      </c>
      <c r="U23" s="13">
        <v>-4.7506068362263703</v>
      </c>
      <c r="V23" s="173">
        <v>5.4051794515730602</v>
      </c>
      <c r="W23" s="13">
        <v>54.714462577925701</v>
      </c>
      <c r="X23" s="173">
        <v>2.5920169470471599</v>
      </c>
      <c r="Y23" s="13">
        <v>48.702046413541197</v>
      </c>
      <c r="Z23" s="173">
        <v>5.3990832024910898</v>
      </c>
      <c r="AA23" s="13">
        <v>51.658615664718198</v>
      </c>
      <c r="AB23" s="173">
        <v>6.53233472404008</v>
      </c>
      <c r="AC23" s="13">
        <v>56.939802404073198</v>
      </c>
      <c r="AD23" s="173">
        <v>2.3993980753861801</v>
      </c>
      <c r="AE23" s="13">
        <v>8.2377559905319195</v>
      </c>
      <c r="AF23" s="173">
        <v>5.29112727917353</v>
      </c>
      <c r="AG23" s="13">
        <v>45.870676326338597</v>
      </c>
      <c r="AH23" s="173">
        <v>2.3214480481339499</v>
      </c>
      <c r="AI23" s="13">
        <v>44.577121950875799</v>
      </c>
      <c r="AJ23" s="173">
        <v>5.0900213462750097</v>
      </c>
      <c r="AK23" s="13">
        <v>40.415349103577299</v>
      </c>
      <c r="AL23" s="173">
        <v>4.86583699539338</v>
      </c>
      <c r="AM23" s="13">
        <v>47.1067014608956</v>
      </c>
      <c r="AN23" s="173">
        <v>2.9284067724679401</v>
      </c>
      <c r="AO23" s="13">
        <v>2.5295795100198402</v>
      </c>
      <c r="AP23" s="173">
        <v>5.8423573206861299</v>
      </c>
      <c r="AQ23" s="13">
        <v>41.173444608884097</v>
      </c>
      <c r="AR23" s="173">
        <v>2.1887312698203898</v>
      </c>
      <c r="AS23" s="13">
        <v>45.475421630651603</v>
      </c>
      <c r="AT23" s="173">
        <v>4.6326816124338501</v>
      </c>
      <c r="AU23" s="13">
        <v>44.397892108645003</v>
      </c>
      <c r="AV23" s="173">
        <v>5.7512707560015297</v>
      </c>
      <c r="AW23" s="13">
        <v>38.140943009858297</v>
      </c>
      <c r="AX23" s="173">
        <v>2.3973212911687201</v>
      </c>
      <c r="AY23" s="13">
        <v>-7.3344786207932797</v>
      </c>
      <c r="AZ23" s="173">
        <v>4.6441850247854104</v>
      </c>
      <c r="BA23" s="13">
        <v>29.303976821454601</v>
      </c>
      <c r="BB23" s="173">
        <v>2.1813606419082898</v>
      </c>
      <c r="BC23" s="13">
        <v>29.182691115378798</v>
      </c>
      <c r="BD23" s="173">
        <v>4.6195082710560103</v>
      </c>
      <c r="BE23" s="13">
        <v>25.3948514079913</v>
      </c>
      <c r="BF23" s="173">
        <v>4.6844252525463803</v>
      </c>
      <c r="BG23" s="13">
        <v>29.2710905375002</v>
      </c>
      <c r="BH23" s="173">
        <v>2.52602200367726</v>
      </c>
      <c r="BI23" s="13">
        <v>8.8399422121394594E-2</v>
      </c>
      <c r="BJ23" s="173">
        <v>5.02458900643615</v>
      </c>
      <c r="BK23" s="13">
        <v>58.881200100652997</v>
      </c>
      <c r="BL23" s="173">
        <v>1.9240050928610499</v>
      </c>
      <c r="BM23" s="13">
        <v>55.123979234693401</v>
      </c>
      <c r="BN23" s="173">
        <v>4.2275210261525604</v>
      </c>
      <c r="BO23" s="13">
        <v>57.566705961192</v>
      </c>
      <c r="BP23" s="173">
        <v>5.6427436874613504</v>
      </c>
      <c r="BQ23" s="13">
        <v>59.878040670188099</v>
      </c>
      <c r="BR23" s="173">
        <v>2.41328197937696</v>
      </c>
      <c r="BS23" s="13">
        <v>4.7540614354947097</v>
      </c>
      <c r="BT23" s="173">
        <v>5.2705599305580897</v>
      </c>
      <c r="BU23" s="13">
        <v>32.212570672118503</v>
      </c>
      <c r="BV23" s="173">
        <v>2.5139733141808902</v>
      </c>
      <c r="BW23" s="13">
        <v>41.8091396498724</v>
      </c>
      <c r="BX23" s="173">
        <v>4.6503539170794701</v>
      </c>
      <c r="BY23" s="13">
        <v>27.530959073578199</v>
      </c>
      <c r="BZ23" s="173">
        <v>4.1342475220382804</v>
      </c>
      <c r="CA23" s="13">
        <v>29.052626706718499</v>
      </c>
      <c r="CB23" s="173">
        <v>2.71849943525836</v>
      </c>
      <c r="CC23" s="13">
        <v>-12.756512943153901</v>
      </c>
      <c r="CD23" s="173">
        <v>5.2625407082526801</v>
      </c>
      <c r="CE23" s="13">
        <v>31.248840314104601</v>
      </c>
      <c r="CF23" s="173">
        <v>2.4039853224957901</v>
      </c>
      <c r="CG23" s="13">
        <v>33.2963477141924</v>
      </c>
      <c r="CH23" s="173">
        <v>5.4651268859397897</v>
      </c>
      <c r="CI23" s="13">
        <v>24.963052611671898</v>
      </c>
      <c r="CJ23" s="173">
        <v>4.2294577352122404</v>
      </c>
      <c r="CK23" s="13">
        <v>31.425926514705498</v>
      </c>
      <c r="CL23" s="173">
        <v>2.7264462180984701</v>
      </c>
      <c r="CM23" s="13">
        <v>-1.87042119948686</v>
      </c>
      <c r="CN23" s="173">
        <v>5.8652316138307903</v>
      </c>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6"/>
    </row>
    <row r="24" spans="1:128" ht="12.95" customHeight="1" x14ac:dyDescent="0.2">
      <c r="A24" s="2" t="s">
        <v>352</v>
      </c>
      <c r="B24" s="12">
        <v>2</v>
      </c>
      <c r="C24" s="13">
        <v>16.531966335698201</v>
      </c>
      <c r="D24" s="173">
        <v>1.4896585857773701</v>
      </c>
      <c r="E24" s="13">
        <v>22.992841850942199</v>
      </c>
      <c r="F24" s="173">
        <v>4.2766260177762696</v>
      </c>
      <c r="G24" s="13">
        <v>14.206175149108899</v>
      </c>
      <c r="H24" s="173">
        <v>3.0740288056765999</v>
      </c>
      <c r="I24" s="13">
        <v>15.6005723987076</v>
      </c>
      <c r="J24" s="173">
        <v>1.99485296708126</v>
      </c>
      <c r="K24" s="13">
        <v>-7.3922694522345198</v>
      </c>
      <c r="L24" s="173">
        <v>5.0624355739928699</v>
      </c>
      <c r="M24" s="13">
        <v>73.977388692508896</v>
      </c>
      <c r="N24" s="173">
        <v>1.75149606992544</v>
      </c>
      <c r="O24" s="13">
        <v>79.092626937137595</v>
      </c>
      <c r="P24" s="173">
        <v>4.1607673496273003</v>
      </c>
      <c r="Q24" s="13">
        <v>74.308025882883797</v>
      </c>
      <c r="R24" s="173">
        <v>3.7611664923306098</v>
      </c>
      <c r="S24" s="13">
        <v>73.355262899528995</v>
      </c>
      <c r="T24" s="173">
        <v>2.2770419795842298</v>
      </c>
      <c r="U24" s="13">
        <v>-5.7373640376086099</v>
      </c>
      <c r="V24" s="173">
        <v>4.7182726861925399</v>
      </c>
      <c r="W24" s="13">
        <v>56.546913941844799</v>
      </c>
      <c r="X24" s="173">
        <v>2.1261659129250701</v>
      </c>
      <c r="Y24" s="13">
        <v>41.526844923257002</v>
      </c>
      <c r="Z24" s="173">
        <v>5.4857397164860204</v>
      </c>
      <c r="AA24" s="13">
        <v>48.882010020306403</v>
      </c>
      <c r="AB24" s="173">
        <v>4.37114030812024</v>
      </c>
      <c r="AC24" s="13">
        <v>62.044569474819703</v>
      </c>
      <c r="AD24" s="173">
        <v>2.4934041353477299</v>
      </c>
      <c r="AE24" s="13">
        <v>20.517724551562701</v>
      </c>
      <c r="AF24" s="173">
        <v>5.8384338174828896</v>
      </c>
      <c r="AG24" s="13">
        <v>66.440858376457996</v>
      </c>
      <c r="AH24" s="173">
        <v>2.1535430439407199</v>
      </c>
      <c r="AI24" s="13">
        <v>57.718270260227101</v>
      </c>
      <c r="AJ24" s="173">
        <v>6.0103740124250598</v>
      </c>
      <c r="AK24" s="13">
        <v>63.711849959305802</v>
      </c>
      <c r="AL24" s="173">
        <v>4.4097246081414996</v>
      </c>
      <c r="AM24" s="13">
        <v>69.497937558911005</v>
      </c>
      <c r="AN24" s="173">
        <v>2.51474791210953</v>
      </c>
      <c r="AO24" s="13">
        <v>11.779667298683901</v>
      </c>
      <c r="AP24" s="173">
        <v>5.6847149485519299</v>
      </c>
      <c r="AQ24" s="13">
        <v>67.417619395608796</v>
      </c>
      <c r="AR24" s="173">
        <v>1.9317087860369699</v>
      </c>
      <c r="AS24" s="13">
        <v>57.5724527134903</v>
      </c>
      <c r="AT24" s="173">
        <v>5.5337312872197604</v>
      </c>
      <c r="AU24" s="13">
        <v>68.178118386032594</v>
      </c>
      <c r="AV24" s="173">
        <v>4.5662368349304803</v>
      </c>
      <c r="AW24" s="13">
        <v>69.642767868163702</v>
      </c>
      <c r="AX24" s="173">
        <v>2.1872236426148701</v>
      </c>
      <c r="AY24" s="13">
        <v>12.0703151546734</v>
      </c>
      <c r="AZ24" s="173">
        <v>5.6024248939923202</v>
      </c>
      <c r="BA24" s="13">
        <v>43.076740430508202</v>
      </c>
      <c r="BB24" s="173">
        <v>2.00841996070239</v>
      </c>
      <c r="BC24" s="13">
        <v>20.531887795568501</v>
      </c>
      <c r="BD24" s="173">
        <v>4.05687177795489</v>
      </c>
      <c r="BE24" s="13">
        <v>46.462319235688703</v>
      </c>
      <c r="BF24" s="173">
        <v>4.49028904962403</v>
      </c>
      <c r="BG24" s="13">
        <v>47.727742060622298</v>
      </c>
      <c r="BH24" s="173">
        <v>2.4991025079513598</v>
      </c>
      <c r="BI24" s="13">
        <v>27.1958542650538</v>
      </c>
      <c r="BJ24" s="173">
        <v>4.5451563632785597</v>
      </c>
      <c r="BK24" s="13">
        <v>57.749311160204002</v>
      </c>
      <c r="BL24" s="173">
        <v>2.0073228998889401</v>
      </c>
      <c r="BM24" s="13">
        <v>40.225043260127201</v>
      </c>
      <c r="BN24" s="173">
        <v>4.7997600619929504</v>
      </c>
      <c r="BO24" s="13">
        <v>57.417777039027399</v>
      </c>
      <c r="BP24" s="173">
        <v>4.83972929837691</v>
      </c>
      <c r="BQ24" s="13">
        <v>62.5355343897998</v>
      </c>
      <c r="BR24" s="173">
        <v>2.7248543727495398</v>
      </c>
      <c r="BS24" s="13">
        <v>22.310491129672599</v>
      </c>
      <c r="BT24" s="173">
        <v>5.2489981245207904</v>
      </c>
      <c r="BU24" s="13">
        <v>31.259180131424401</v>
      </c>
      <c r="BV24" s="173">
        <v>1.5427897929982699</v>
      </c>
      <c r="BW24" s="13">
        <v>24.7730268558444</v>
      </c>
      <c r="BX24" s="173">
        <v>4.2724205240970097</v>
      </c>
      <c r="BY24" s="13">
        <v>40.031435756086999</v>
      </c>
      <c r="BZ24" s="173">
        <v>4.6422500152940396</v>
      </c>
      <c r="CA24" s="13">
        <v>30.243756934110401</v>
      </c>
      <c r="CB24" s="173">
        <v>1.8670558577034</v>
      </c>
      <c r="CC24" s="13">
        <v>5.4707300782660004</v>
      </c>
      <c r="CD24" s="173">
        <v>4.8225501463007996</v>
      </c>
      <c r="CE24" s="13">
        <v>25.583192935980499</v>
      </c>
      <c r="CF24" s="173">
        <v>1.3927465911833501</v>
      </c>
      <c r="CG24" s="13">
        <v>21.787954006460001</v>
      </c>
      <c r="CH24" s="173">
        <v>3.6894020829847198</v>
      </c>
      <c r="CI24" s="13">
        <v>28.545737973758101</v>
      </c>
      <c r="CJ24" s="173">
        <v>3.6761036354440799</v>
      </c>
      <c r="CK24" s="13">
        <v>25.834464769825001</v>
      </c>
      <c r="CL24" s="173">
        <v>1.9109413354007101</v>
      </c>
      <c r="CM24" s="13">
        <v>4.0465107633650197</v>
      </c>
      <c r="CN24" s="173">
        <v>4.2750737471787001</v>
      </c>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6"/>
    </row>
    <row r="25" spans="1:128" ht="12.95" customHeight="1" x14ac:dyDescent="0.2">
      <c r="A25" s="2" t="s">
        <v>353</v>
      </c>
      <c r="B25" s="12">
        <v>2</v>
      </c>
      <c r="C25" s="13">
        <v>7.3352264022758504</v>
      </c>
      <c r="D25" s="173">
        <v>0.915744080027736</v>
      </c>
      <c r="E25" s="13">
        <v>20.432596976469799</v>
      </c>
      <c r="F25" s="173">
        <v>3.5883645143911198</v>
      </c>
      <c r="G25" s="13">
        <v>7.0531750220854796</v>
      </c>
      <c r="H25" s="173">
        <v>2.25881572514644</v>
      </c>
      <c r="I25" s="13">
        <v>4.7399489225846798</v>
      </c>
      <c r="J25" s="173">
        <v>0.92889467074656595</v>
      </c>
      <c r="K25" s="13">
        <v>-15.692648053885099</v>
      </c>
      <c r="L25" s="173">
        <v>3.76581198952936</v>
      </c>
      <c r="M25" s="13">
        <v>33.848644488085498</v>
      </c>
      <c r="N25" s="173">
        <v>1.7217372160448501</v>
      </c>
      <c r="O25" s="13">
        <v>39.6050821648534</v>
      </c>
      <c r="P25" s="173">
        <v>5.0401981067974102</v>
      </c>
      <c r="Q25" s="13">
        <v>36.1599926419768</v>
      </c>
      <c r="R25" s="173">
        <v>4.2243364958255896</v>
      </c>
      <c r="S25" s="13">
        <v>32.161678667140698</v>
      </c>
      <c r="T25" s="173">
        <v>1.8604529020585301</v>
      </c>
      <c r="U25" s="13">
        <v>-7.4434034977126897</v>
      </c>
      <c r="V25" s="173">
        <v>5.0646759322827304</v>
      </c>
      <c r="W25" s="13">
        <v>16.5146138858514</v>
      </c>
      <c r="X25" s="173">
        <v>1.1099978585896499</v>
      </c>
      <c r="Y25" s="13">
        <v>16.3600753762903</v>
      </c>
      <c r="Z25" s="173">
        <v>3.4779484662855098</v>
      </c>
      <c r="AA25" s="13">
        <v>19.0241846976887</v>
      </c>
      <c r="AB25" s="173">
        <v>3.5498429707945598</v>
      </c>
      <c r="AC25" s="13">
        <v>15.853012592915301</v>
      </c>
      <c r="AD25" s="173">
        <v>1.31936324826574</v>
      </c>
      <c r="AE25" s="13">
        <v>-0.507062783374986</v>
      </c>
      <c r="AF25" s="173">
        <v>3.8936842207845199</v>
      </c>
      <c r="AG25" s="13">
        <v>39.244593212547599</v>
      </c>
      <c r="AH25" s="173">
        <v>1.70076040836958</v>
      </c>
      <c r="AI25" s="13">
        <v>47.817147553113401</v>
      </c>
      <c r="AJ25" s="173">
        <v>4.5327516882949297</v>
      </c>
      <c r="AK25" s="13">
        <v>54.4348922955188</v>
      </c>
      <c r="AL25" s="173">
        <v>4.0820049971086396</v>
      </c>
      <c r="AM25" s="13">
        <v>33.901334827383899</v>
      </c>
      <c r="AN25" s="173">
        <v>2.1221076733537898</v>
      </c>
      <c r="AO25" s="13">
        <v>-13.9158127257295</v>
      </c>
      <c r="AP25" s="173">
        <v>5.2038226526395199</v>
      </c>
      <c r="AQ25" s="13">
        <v>56.4298227980821</v>
      </c>
      <c r="AR25" s="173">
        <v>1.6950816517295699</v>
      </c>
      <c r="AS25" s="13">
        <v>67.622110000028698</v>
      </c>
      <c r="AT25" s="173">
        <v>4.1057081306290399</v>
      </c>
      <c r="AU25" s="13">
        <v>74.664833586808399</v>
      </c>
      <c r="AV25" s="173">
        <v>4.1209584583171601</v>
      </c>
      <c r="AW25" s="13">
        <v>49.6835037257433</v>
      </c>
      <c r="AX25" s="173">
        <v>2.2581860622181802</v>
      </c>
      <c r="AY25" s="13">
        <v>-17.938606274285402</v>
      </c>
      <c r="AZ25" s="173">
        <v>4.9429376653850996</v>
      </c>
      <c r="BA25" s="13">
        <v>39.774035377820397</v>
      </c>
      <c r="BB25" s="173">
        <v>1.6241702265906199</v>
      </c>
      <c r="BC25" s="13">
        <v>46.784251645189897</v>
      </c>
      <c r="BD25" s="173">
        <v>4.4521760694006902</v>
      </c>
      <c r="BE25" s="13">
        <v>44.942478034672398</v>
      </c>
      <c r="BF25" s="173">
        <v>4.3316452393167602</v>
      </c>
      <c r="BG25" s="13">
        <v>36.910105359522902</v>
      </c>
      <c r="BH25" s="173">
        <v>2.0867833710944601</v>
      </c>
      <c r="BI25" s="13">
        <v>-9.8741462856669902</v>
      </c>
      <c r="BJ25" s="173">
        <v>5.0489376874729297</v>
      </c>
      <c r="BK25" s="13">
        <v>38.692651543882</v>
      </c>
      <c r="BL25" s="173">
        <v>1.7209802321821701</v>
      </c>
      <c r="BM25" s="13">
        <v>44.350787761641399</v>
      </c>
      <c r="BN25" s="173">
        <v>4.28404946550239</v>
      </c>
      <c r="BO25" s="13">
        <v>48.000052900824997</v>
      </c>
      <c r="BP25" s="173">
        <v>4.1585629833783999</v>
      </c>
      <c r="BQ25" s="13">
        <v>35.432630640302698</v>
      </c>
      <c r="BR25" s="173">
        <v>2.1524360033478902</v>
      </c>
      <c r="BS25" s="13">
        <v>-8.9181571213387301</v>
      </c>
      <c r="BT25" s="173">
        <v>5.0939338063642303</v>
      </c>
      <c r="BU25" s="13">
        <v>39.183612813512902</v>
      </c>
      <c r="BV25" s="173">
        <v>1.8996375437145101</v>
      </c>
      <c r="BW25" s="13">
        <v>42.1593715408465</v>
      </c>
      <c r="BX25" s="173">
        <v>4.3960429389938902</v>
      </c>
      <c r="BY25" s="13">
        <v>43.409157514433197</v>
      </c>
      <c r="BZ25" s="173">
        <v>4.8593028269806</v>
      </c>
      <c r="CA25" s="13">
        <v>37.404341644134703</v>
      </c>
      <c r="CB25" s="173">
        <v>2.4311770839400402</v>
      </c>
      <c r="CC25" s="13">
        <v>-4.7550298967117399</v>
      </c>
      <c r="CD25" s="173">
        <v>5.3265431924407096</v>
      </c>
      <c r="CE25" s="13">
        <v>12.477334554977199</v>
      </c>
      <c r="CF25" s="173">
        <v>1.1701331692163199</v>
      </c>
      <c r="CG25" s="13">
        <v>16.005051910426701</v>
      </c>
      <c r="CH25" s="173">
        <v>3.6972575133550198</v>
      </c>
      <c r="CI25" s="13">
        <v>14.054545813501401</v>
      </c>
      <c r="CJ25" s="173">
        <v>2.2344637899467199</v>
      </c>
      <c r="CK25" s="13">
        <v>11.2980978671623</v>
      </c>
      <c r="CL25" s="173">
        <v>1.54227616990225</v>
      </c>
      <c r="CM25" s="13">
        <v>-4.7069540432643899</v>
      </c>
      <c r="CN25" s="173">
        <v>3.9969076459973301</v>
      </c>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6"/>
    </row>
    <row r="26" spans="1:128" ht="12.95" customHeight="1" x14ac:dyDescent="0.2">
      <c r="A26" s="2" t="s">
        <v>354</v>
      </c>
      <c r="B26" s="12">
        <v>2</v>
      </c>
      <c r="C26" s="13">
        <v>10.6976099157934</v>
      </c>
      <c r="D26" s="173">
        <v>1.36479156235051</v>
      </c>
      <c r="E26" s="13">
        <v>8.7067966712940592</v>
      </c>
      <c r="F26" s="173">
        <v>2.7720209347160201</v>
      </c>
      <c r="G26" s="13">
        <v>17.019164083622101</v>
      </c>
      <c r="H26" s="173">
        <v>5.0694215426864604</v>
      </c>
      <c r="I26" s="13">
        <v>9.6903562765864297</v>
      </c>
      <c r="J26" s="173">
        <v>1.6088564505348499</v>
      </c>
      <c r="K26" s="13">
        <v>0.98355960529236497</v>
      </c>
      <c r="L26" s="173">
        <v>3.3704664130197801</v>
      </c>
      <c r="M26" s="13">
        <v>30.5947342046329</v>
      </c>
      <c r="N26" s="173">
        <v>2.0202822314237601</v>
      </c>
      <c r="O26" s="13">
        <v>36.2710920822784</v>
      </c>
      <c r="P26" s="173">
        <v>4.3721886363004199</v>
      </c>
      <c r="Q26" s="13">
        <v>36.320323550329398</v>
      </c>
      <c r="R26" s="173">
        <v>5.5943697089807802</v>
      </c>
      <c r="S26" s="13">
        <v>27.009059892296602</v>
      </c>
      <c r="T26" s="173">
        <v>2.4707976855153202</v>
      </c>
      <c r="U26" s="13">
        <v>-9.2620321899818201</v>
      </c>
      <c r="V26" s="173">
        <v>5.0417901683316604</v>
      </c>
      <c r="W26" s="13">
        <v>29.230099825897302</v>
      </c>
      <c r="X26" s="173">
        <v>2.0436073671703801</v>
      </c>
      <c r="Y26" s="13">
        <v>32.921656970331298</v>
      </c>
      <c r="Z26" s="173">
        <v>4.4487735998978097</v>
      </c>
      <c r="AA26" s="13">
        <v>27.259294438023499</v>
      </c>
      <c r="AB26" s="173">
        <v>5.2011787759418402</v>
      </c>
      <c r="AC26" s="13">
        <v>28.087546095688602</v>
      </c>
      <c r="AD26" s="173">
        <v>2.75639234221783</v>
      </c>
      <c r="AE26" s="13">
        <v>-4.8341108746427599</v>
      </c>
      <c r="AF26" s="173">
        <v>5.4844968442984703</v>
      </c>
      <c r="AG26" s="13">
        <v>55.997130431453797</v>
      </c>
      <c r="AH26" s="173">
        <v>2.2714969240845599</v>
      </c>
      <c r="AI26" s="13">
        <v>58.680593225421198</v>
      </c>
      <c r="AJ26" s="173">
        <v>4.3649512605762002</v>
      </c>
      <c r="AK26" s="13">
        <v>58.009533066245901</v>
      </c>
      <c r="AL26" s="173">
        <v>5.6076777827411197</v>
      </c>
      <c r="AM26" s="13">
        <v>54.800761043279699</v>
      </c>
      <c r="AN26" s="173">
        <v>2.7140117229070899</v>
      </c>
      <c r="AO26" s="13">
        <v>-3.8798321821414801</v>
      </c>
      <c r="AP26" s="173">
        <v>4.8255055045310602</v>
      </c>
      <c r="AQ26" s="13">
        <v>64.655157436406697</v>
      </c>
      <c r="AR26" s="173">
        <v>1.9032455433047999</v>
      </c>
      <c r="AS26" s="13">
        <v>63.222503936003399</v>
      </c>
      <c r="AT26" s="173">
        <v>4.1371979510753896</v>
      </c>
      <c r="AU26" s="13">
        <v>68.596635187381395</v>
      </c>
      <c r="AV26" s="173">
        <v>5.5173334466163402</v>
      </c>
      <c r="AW26" s="13">
        <v>63.901558511914502</v>
      </c>
      <c r="AX26" s="173">
        <v>2.4636040061965199</v>
      </c>
      <c r="AY26" s="13">
        <v>0.67905457591107399</v>
      </c>
      <c r="AZ26" s="173">
        <v>4.4846559294363999</v>
      </c>
      <c r="BA26" s="13">
        <v>28.811918741631999</v>
      </c>
      <c r="BB26" s="173">
        <v>2.26032885076713</v>
      </c>
      <c r="BC26" s="13">
        <v>34.197467154814298</v>
      </c>
      <c r="BD26" s="173">
        <v>4.4299754291028597</v>
      </c>
      <c r="BE26" s="13">
        <v>29.602719718864101</v>
      </c>
      <c r="BF26" s="173">
        <v>5.1197125153502396</v>
      </c>
      <c r="BG26" s="13">
        <v>27.539086610660998</v>
      </c>
      <c r="BH26" s="173">
        <v>2.82340319537983</v>
      </c>
      <c r="BI26" s="13">
        <v>-6.6583805441533102</v>
      </c>
      <c r="BJ26" s="173">
        <v>5.2197711063036296</v>
      </c>
      <c r="BK26" s="13">
        <v>49.987129513029302</v>
      </c>
      <c r="BL26" s="173">
        <v>2.4498748397673</v>
      </c>
      <c r="BM26" s="13">
        <v>46.0926785541591</v>
      </c>
      <c r="BN26" s="173">
        <v>4.35477427075132</v>
      </c>
      <c r="BO26" s="13">
        <v>44.568808158959001</v>
      </c>
      <c r="BP26" s="173">
        <v>5.4891931021204998</v>
      </c>
      <c r="BQ26" s="13">
        <v>53.026829023337903</v>
      </c>
      <c r="BR26" s="173">
        <v>2.9797607980494001</v>
      </c>
      <c r="BS26" s="13">
        <v>6.9341504691787899</v>
      </c>
      <c r="BT26" s="173">
        <v>5.1342905555202503</v>
      </c>
      <c r="BU26" s="13">
        <v>32.527653329864798</v>
      </c>
      <c r="BV26" s="173">
        <v>2.1678190682416498</v>
      </c>
      <c r="BW26" s="13">
        <v>33.686402966148599</v>
      </c>
      <c r="BX26" s="173">
        <v>4.7113285785875396</v>
      </c>
      <c r="BY26" s="13">
        <v>35.104043831008497</v>
      </c>
      <c r="BZ26" s="173">
        <v>6.1331529831999898</v>
      </c>
      <c r="CA26" s="13">
        <v>31.777362006951499</v>
      </c>
      <c r="CB26" s="173">
        <v>2.9339540315357802</v>
      </c>
      <c r="CC26" s="13">
        <v>-1.90904095919717</v>
      </c>
      <c r="CD26" s="173">
        <v>5.8371468359519598</v>
      </c>
      <c r="CE26" s="13">
        <v>19.029022706896701</v>
      </c>
      <c r="CF26" s="173">
        <v>1.8976195851652999</v>
      </c>
      <c r="CG26" s="13">
        <v>17.763059037564801</v>
      </c>
      <c r="CH26" s="173">
        <v>3.92277052762023</v>
      </c>
      <c r="CI26" s="13">
        <v>26.179170873853401</v>
      </c>
      <c r="CJ26" s="173">
        <v>4.9269842782266897</v>
      </c>
      <c r="CK26" s="13">
        <v>17.784487970744799</v>
      </c>
      <c r="CL26" s="173">
        <v>2.4688510927534799</v>
      </c>
      <c r="CM26" s="13">
        <v>2.14289331800579E-2</v>
      </c>
      <c r="CN26" s="173">
        <v>4.4834485488881501</v>
      </c>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6"/>
    </row>
    <row r="27" spans="1:128" ht="12.95" customHeight="1" x14ac:dyDescent="0.2">
      <c r="A27" s="2" t="s">
        <v>355</v>
      </c>
      <c r="B27" s="12">
        <v>2</v>
      </c>
      <c r="C27" s="13">
        <v>9.2023228670937094</v>
      </c>
      <c r="D27" s="173">
        <v>0.68145301872016695</v>
      </c>
      <c r="E27" s="13">
        <v>22.505626476715999</v>
      </c>
      <c r="F27" s="173">
        <v>2.21074589957164</v>
      </c>
      <c r="G27" s="13">
        <v>9.4302797850778397</v>
      </c>
      <c r="H27" s="173">
        <v>1.62049026807884</v>
      </c>
      <c r="I27" s="13">
        <v>3.85682225239333</v>
      </c>
      <c r="J27" s="173">
        <v>0.57715946561111198</v>
      </c>
      <c r="K27" s="13">
        <v>-18.6488042243226</v>
      </c>
      <c r="L27" s="173">
        <v>2.2956719734500299</v>
      </c>
      <c r="M27" s="13">
        <v>27.152248525015398</v>
      </c>
      <c r="N27" s="173">
        <v>0.96574615052645996</v>
      </c>
      <c r="O27" s="13">
        <v>33.3640304174031</v>
      </c>
      <c r="P27" s="173">
        <v>2.3769839067770402</v>
      </c>
      <c r="Q27" s="13">
        <v>31.368923665857899</v>
      </c>
      <c r="R27" s="173">
        <v>2.9644956558233799</v>
      </c>
      <c r="S27" s="13">
        <v>23.926114670167799</v>
      </c>
      <c r="T27" s="173">
        <v>1.24385353253497</v>
      </c>
      <c r="U27" s="13">
        <v>-9.4379157472352002</v>
      </c>
      <c r="V27" s="173">
        <v>2.71373746610307</v>
      </c>
      <c r="W27" s="13">
        <v>10.1140431166338</v>
      </c>
      <c r="X27" s="173">
        <v>0.75066930713661895</v>
      </c>
      <c r="Y27" s="13">
        <v>11.591319305056</v>
      </c>
      <c r="Z27" s="173">
        <v>1.8265460949219801</v>
      </c>
      <c r="AA27" s="13">
        <v>13.138898182634099</v>
      </c>
      <c r="AB27" s="173">
        <v>2.1516661640496699</v>
      </c>
      <c r="AC27" s="13">
        <v>8.8594810756770297</v>
      </c>
      <c r="AD27" s="173">
        <v>0.83074650184672405</v>
      </c>
      <c r="AE27" s="13">
        <v>-2.7318382293789401</v>
      </c>
      <c r="AF27" s="173">
        <v>1.9701347301671099</v>
      </c>
      <c r="AG27" s="13">
        <v>51.858891625114197</v>
      </c>
      <c r="AH27" s="173">
        <v>1.22630982802272</v>
      </c>
      <c r="AI27" s="13">
        <v>55.580018439411901</v>
      </c>
      <c r="AJ27" s="173">
        <v>2.5470310077392702</v>
      </c>
      <c r="AK27" s="13">
        <v>55.0281698596865</v>
      </c>
      <c r="AL27" s="173">
        <v>3.1134864040422001</v>
      </c>
      <c r="AM27" s="13">
        <v>50.2438483486224</v>
      </c>
      <c r="AN27" s="173">
        <v>1.4237765656211601</v>
      </c>
      <c r="AO27" s="13">
        <v>-5.3361700907894303</v>
      </c>
      <c r="AP27" s="173">
        <v>2.8266057756912701</v>
      </c>
      <c r="AQ27" s="13">
        <v>49.239587211974602</v>
      </c>
      <c r="AR27" s="173">
        <v>1.1681045501193801</v>
      </c>
      <c r="AS27" s="13">
        <v>58.652594294101696</v>
      </c>
      <c r="AT27" s="173">
        <v>2.36403765227276</v>
      </c>
      <c r="AU27" s="13">
        <v>54.627004433615099</v>
      </c>
      <c r="AV27" s="173">
        <v>3.0253846963615199</v>
      </c>
      <c r="AW27" s="13">
        <v>44.083570093244603</v>
      </c>
      <c r="AX27" s="173">
        <v>1.51655976314122</v>
      </c>
      <c r="AY27" s="13">
        <v>-14.5690242008572</v>
      </c>
      <c r="AZ27" s="173">
        <v>2.8698005904722499</v>
      </c>
      <c r="BA27" s="13">
        <v>13.3117529414722</v>
      </c>
      <c r="BB27" s="173">
        <v>0.88849647700284595</v>
      </c>
      <c r="BC27" s="13">
        <v>8.5566266019608896</v>
      </c>
      <c r="BD27" s="173">
        <v>1.6562911266413101</v>
      </c>
      <c r="BE27" s="13">
        <v>15.1025702508867</v>
      </c>
      <c r="BF27" s="173">
        <v>2.4871272142512502</v>
      </c>
      <c r="BG27" s="13">
        <v>14.7340352282817</v>
      </c>
      <c r="BH27" s="173">
        <v>1.2093763552730701</v>
      </c>
      <c r="BI27" s="13">
        <v>6.1774086263207701</v>
      </c>
      <c r="BJ27" s="173">
        <v>2.1527608688373898</v>
      </c>
      <c r="BK27" s="13">
        <v>23.472663897354799</v>
      </c>
      <c r="BL27" s="173">
        <v>1.0331862361119899</v>
      </c>
      <c r="BM27" s="13">
        <v>22.369937387013699</v>
      </c>
      <c r="BN27" s="173">
        <v>1.91139106025655</v>
      </c>
      <c r="BO27" s="13">
        <v>25.513731804969201</v>
      </c>
      <c r="BP27" s="173">
        <v>2.9964599577948201</v>
      </c>
      <c r="BQ27" s="13">
        <v>23.831556136735198</v>
      </c>
      <c r="BR27" s="173">
        <v>1.3215799711848999</v>
      </c>
      <c r="BS27" s="13">
        <v>1.46161874972155</v>
      </c>
      <c r="BT27" s="173">
        <v>2.41833353562056</v>
      </c>
      <c r="BU27" s="13">
        <v>17.186002991542399</v>
      </c>
      <c r="BV27" s="173">
        <v>0.95841860585459404</v>
      </c>
      <c r="BW27" s="13">
        <v>16.999032548204202</v>
      </c>
      <c r="BX27" s="173">
        <v>2.0923879324899399</v>
      </c>
      <c r="BY27" s="13">
        <v>19.534003492284999</v>
      </c>
      <c r="BZ27" s="173">
        <v>2.5124416902201601</v>
      </c>
      <c r="CA27" s="13">
        <v>16.852504875650801</v>
      </c>
      <c r="CB27" s="173">
        <v>1.27599840482881</v>
      </c>
      <c r="CC27" s="13">
        <v>-0.14652767255340701</v>
      </c>
      <c r="CD27" s="173">
        <v>2.5392520426709102</v>
      </c>
      <c r="CE27" s="13">
        <v>4.2933942904824001</v>
      </c>
      <c r="CF27" s="173">
        <v>0.51299267084287703</v>
      </c>
      <c r="CG27" s="13">
        <v>6.0198076141167496</v>
      </c>
      <c r="CH27" s="173">
        <v>1.22909584713473</v>
      </c>
      <c r="CI27" s="13">
        <v>6.2806311617249699</v>
      </c>
      <c r="CJ27" s="173">
        <v>1.7101804288695599</v>
      </c>
      <c r="CK27" s="13">
        <v>3.31254051901599</v>
      </c>
      <c r="CL27" s="173">
        <v>0.48061902203387702</v>
      </c>
      <c r="CM27" s="13">
        <v>-2.7072670951007698</v>
      </c>
      <c r="CN27" s="173">
        <v>1.3291253317810601</v>
      </c>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6"/>
    </row>
    <row r="28" spans="1:128" ht="12.95" customHeight="1" x14ac:dyDescent="0.2">
      <c r="A28" s="2" t="s">
        <v>356</v>
      </c>
      <c r="B28" s="12">
        <v>2</v>
      </c>
      <c r="C28" s="13">
        <v>3.44159401392203</v>
      </c>
      <c r="D28" s="173">
        <v>0.69687368302043695</v>
      </c>
      <c r="E28" s="13">
        <v>7.6403517695104703</v>
      </c>
      <c r="F28" s="173">
        <v>2.4459244774825799</v>
      </c>
      <c r="G28" s="13">
        <v>3.2161553672185601</v>
      </c>
      <c r="H28" s="173">
        <v>1.71981428197187</v>
      </c>
      <c r="I28" s="13">
        <v>2.5603718701318199</v>
      </c>
      <c r="J28" s="173">
        <v>0.75318254316987499</v>
      </c>
      <c r="K28" s="13">
        <v>-5.0799798993786496</v>
      </c>
      <c r="L28" s="173">
        <v>2.5542547440784</v>
      </c>
      <c r="M28" s="13">
        <v>55.987711925905799</v>
      </c>
      <c r="N28" s="173">
        <v>1.7564259372069699</v>
      </c>
      <c r="O28" s="13">
        <v>39.625969783154702</v>
      </c>
      <c r="P28" s="173">
        <v>4.6709873745627997</v>
      </c>
      <c r="Q28" s="13">
        <v>47.044316172747997</v>
      </c>
      <c r="R28" s="173">
        <v>5.4697108739909197</v>
      </c>
      <c r="S28" s="13">
        <v>62.344846689198</v>
      </c>
      <c r="T28" s="173">
        <v>2.0899451272466099</v>
      </c>
      <c r="U28" s="13">
        <v>22.718876906043299</v>
      </c>
      <c r="V28" s="173">
        <v>5.2972008786461799</v>
      </c>
      <c r="W28" s="13">
        <v>20.8984093179524</v>
      </c>
      <c r="X28" s="173">
        <v>1.3551557549091999</v>
      </c>
      <c r="Y28" s="13">
        <v>16.412745284335799</v>
      </c>
      <c r="Z28" s="173">
        <v>3.5657590665503198</v>
      </c>
      <c r="AA28" s="13">
        <v>17.714717039169901</v>
      </c>
      <c r="AB28" s="173">
        <v>3.5617898874349101</v>
      </c>
      <c r="AC28" s="13">
        <v>22.742196764106399</v>
      </c>
      <c r="AD28" s="173">
        <v>1.6540480666741999</v>
      </c>
      <c r="AE28" s="13">
        <v>6.3294514797706398</v>
      </c>
      <c r="AF28" s="173">
        <v>4.1182320240274004</v>
      </c>
      <c r="AG28" s="13">
        <v>56.523478877467298</v>
      </c>
      <c r="AH28" s="173">
        <v>1.79967773386617</v>
      </c>
      <c r="AI28" s="13">
        <v>49.420087934811498</v>
      </c>
      <c r="AJ28" s="173">
        <v>3.8811303684606702</v>
      </c>
      <c r="AK28" s="13">
        <v>57.5083511587139</v>
      </c>
      <c r="AL28" s="173">
        <v>4.6006877451020003</v>
      </c>
      <c r="AM28" s="13">
        <v>58.329912999209903</v>
      </c>
      <c r="AN28" s="173">
        <v>2.34706561342173</v>
      </c>
      <c r="AO28" s="13">
        <v>8.9098250643984294</v>
      </c>
      <c r="AP28" s="173">
        <v>4.7832377267960204</v>
      </c>
      <c r="AQ28" s="13">
        <v>51.912089072949001</v>
      </c>
      <c r="AR28" s="173">
        <v>2.09448484637544</v>
      </c>
      <c r="AS28" s="13">
        <v>59.998247751215203</v>
      </c>
      <c r="AT28" s="173">
        <v>4.40104815843066</v>
      </c>
      <c r="AU28" s="13">
        <v>55.7985034856612</v>
      </c>
      <c r="AV28" s="173">
        <v>5.1691626040810696</v>
      </c>
      <c r="AW28" s="13">
        <v>49.107454494105298</v>
      </c>
      <c r="AX28" s="173">
        <v>2.66182059919299</v>
      </c>
      <c r="AY28" s="13">
        <v>-10.8907932571099</v>
      </c>
      <c r="AZ28" s="173">
        <v>5.1169105278400098</v>
      </c>
      <c r="BA28" s="13">
        <v>41.119588639262503</v>
      </c>
      <c r="BB28" s="173">
        <v>1.7521882044953401</v>
      </c>
      <c r="BC28" s="13">
        <v>38.012186127969201</v>
      </c>
      <c r="BD28" s="173">
        <v>4.3716936695478701</v>
      </c>
      <c r="BE28" s="13">
        <v>35.461886959780699</v>
      </c>
      <c r="BF28" s="173">
        <v>4.5856484910461202</v>
      </c>
      <c r="BG28" s="13">
        <v>42.9028858451627</v>
      </c>
      <c r="BH28" s="173">
        <v>2.3125283474462601</v>
      </c>
      <c r="BI28" s="13">
        <v>4.8906997171935096</v>
      </c>
      <c r="BJ28" s="173">
        <v>5.1809037751753602</v>
      </c>
      <c r="BK28" s="13">
        <v>44.1969304705014</v>
      </c>
      <c r="BL28" s="173">
        <v>1.9633866439969601</v>
      </c>
      <c r="BM28" s="13">
        <v>40.730956393281303</v>
      </c>
      <c r="BN28" s="173">
        <v>4.6218661940649399</v>
      </c>
      <c r="BO28" s="13">
        <v>39.339663367018801</v>
      </c>
      <c r="BP28" s="173">
        <v>4.6746605118249303</v>
      </c>
      <c r="BQ28" s="13">
        <v>46.398252917755499</v>
      </c>
      <c r="BR28" s="173">
        <v>2.3544864225275601</v>
      </c>
      <c r="BS28" s="13">
        <v>5.6672965244742199</v>
      </c>
      <c r="BT28" s="173">
        <v>5.3357670191054503</v>
      </c>
      <c r="BU28" s="13">
        <v>16.146889770139801</v>
      </c>
      <c r="BV28" s="173">
        <v>1.47666960723704</v>
      </c>
      <c r="BW28" s="13">
        <v>13.412182668426899</v>
      </c>
      <c r="BX28" s="173">
        <v>2.7818495617162999</v>
      </c>
      <c r="BY28" s="13">
        <v>18.880328309023898</v>
      </c>
      <c r="BZ28" s="173">
        <v>4.1920649608888896</v>
      </c>
      <c r="CA28" s="13">
        <v>16.289656191598699</v>
      </c>
      <c r="CB28" s="173">
        <v>1.78781009241085</v>
      </c>
      <c r="CC28" s="13">
        <v>2.8774735231717701</v>
      </c>
      <c r="CD28" s="173">
        <v>3.2645808480417502</v>
      </c>
      <c r="CE28" s="13">
        <v>4.2638277530076403</v>
      </c>
      <c r="CF28" s="173">
        <v>0.91487257052363802</v>
      </c>
      <c r="CG28" s="13">
        <v>5.0194634914028597</v>
      </c>
      <c r="CH28" s="173">
        <v>1.3953458362468301</v>
      </c>
      <c r="CI28" s="13">
        <v>3.7209599336099801</v>
      </c>
      <c r="CJ28" s="173">
        <v>2.91638406861696</v>
      </c>
      <c r="CK28" s="13">
        <v>4.2859685715129299</v>
      </c>
      <c r="CL28" s="173">
        <v>1.0696133856590899</v>
      </c>
      <c r="CM28" s="13">
        <v>-0.73349491988992299</v>
      </c>
      <c r="CN28" s="173">
        <v>1.7525330262693699</v>
      </c>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6"/>
    </row>
    <row r="29" spans="1:128" ht="12.95" customHeight="1" x14ac:dyDescent="0.2">
      <c r="A29" s="2" t="s">
        <v>357</v>
      </c>
      <c r="B29" s="12">
        <v>2</v>
      </c>
      <c r="C29" s="13">
        <v>7.9351776130805103</v>
      </c>
      <c r="D29" s="173">
        <v>0.84992340937460897</v>
      </c>
      <c r="E29" s="13">
        <v>18.768074234670401</v>
      </c>
      <c r="F29" s="173">
        <v>2.7207352659719999</v>
      </c>
      <c r="G29" s="13">
        <v>13.2182486924707</v>
      </c>
      <c r="H29" s="173">
        <v>4.0516775574458297</v>
      </c>
      <c r="I29" s="13">
        <v>4.1155717620822996</v>
      </c>
      <c r="J29" s="173">
        <v>0.824137533829432</v>
      </c>
      <c r="K29" s="13">
        <v>-14.6525024725881</v>
      </c>
      <c r="L29" s="173">
        <v>2.9075826023216802</v>
      </c>
      <c r="M29" s="13">
        <v>45.578482968242298</v>
      </c>
      <c r="N29" s="173">
        <v>1.5738683469902399</v>
      </c>
      <c r="O29" s="13">
        <v>35.8137460850851</v>
      </c>
      <c r="P29" s="173">
        <v>3.6953852154439701</v>
      </c>
      <c r="Q29" s="13">
        <v>51.149179255709697</v>
      </c>
      <c r="R29" s="173">
        <v>5.0208364051784304</v>
      </c>
      <c r="S29" s="13">
        <v>46.100053757094003</v>
      </c>
      <c r="T29" s="173">
        <v>2.00135170299427</v>
      </c>
      <c r="U29" s="13">
        <v>10.2863076720088</v>
      </c>
      <c r="V29" s="173">
        <v>4.2242351621280596</v>
      </c>
      <c r="W29" s="13">
        <v>12.911676533652599</v>
      </c>
      <c r="X29" s="173">
        <v>1.38487043569184</v>
      </c>
      <c r="Y29" s="13">
        <v>15.1393527973181</v>
      </c>
      <c r="Z29" s="173">
        <v>3.0044445730909399</v>
      </c>
      <c r="AA29" s="13">
        <v>9.4753675470263907</v>
      </c>
      <c r="AB29" s="173">
        <v>3.03261270573626</v>
      </c>
      <c r="AC29" s="13">
        <v>13.1631382200397</v>
      </c>
      <c r="AD29" s="173">
        <v>1.57681175598932</v>
      </c>
      <c r="AE29" s="13">
        <v>-1.9762145772784101</v>
      </c>
      <c r="AF29" s="173">
        <v>3.13208206332303</v>
      </c>
      <c r="AG29" s="13">
        <v>54.646237973692301</v>
      </c>
      <c r="AH29" s="173">
        <v>1.5011858455671201</v>
      </c>
      <c r="AI29" s="13">
        <v>46.850184793129003</v>
      </c>
      <c r="AJ29" s="173">
        <v>3.5589295835496801</v>
      </c>
      <c r="AK29" s="13">
        <v>61.422287169152</v>
      </c>
      <c r="AL29" s="173">
        <v>4.9684963934233402</v>
      </c>
      <c r="AM29" s="13">
        <v>55.236693705956803</v>
      </c>
      <c r="AN29" s="173">
        <v>2.03637231168813</v>
      </c>
      <c r="AO29" s="13">
        <v>8.3865089128278196</v>
      </c>
      <c r="AP29" s="173">
        <v>4.3963425616136096</v>
      </c>
      <c r="AQ29" s="13">
        <v>56.659055388578302</v>
      </c>
      <c r="AR29" s="173">
        <v>1.76937433064927</v>
      </c>
      <c r="AS29" s="13">
        <v>60.763977186811502</v>
      </c>
      <c r="AT29" s="173">
        <v>4.1754025807752502</v>
      </c>
      <c r="AU29" s="13">
        <v>66.357428494309204</v>
      </c>
      <c r="AV29" s="173">
        <v>4.5165986880088997</v>
      </c>
      <c r="AW29" s="13">
        <v>53.097487067234802</v>
      </c>
      <c r="AX29" s="173">
        <v>2.0969522499749198</v>
      </c>
      <c r="AY29" s="13">
        <v>-7.6664901195767499</v>
      </c>
      <c r="AZ29" s="173">
        <v>4.4060961203055804</v>
      </c>
      <c r="BA29" s="13">
        <v>29.43326619654</v>
      </c>
      <c r="BB29" s="173">
        <v>1.41371989862761</v>
      </c>
      <c r="BC29" s="13">
        <v>19.5070677302596</v>
      </c>
      <c r="BD29" s="173">
        <v>3.1765207435246201</v>
      </c>
      <c r="BE29" s="13">
        <v>34.963829105116098</v>
      </c>
      <c r="BF29" s="173">
        <v>4.7919998245916897</v>
      </c>
      <c r="BG29" s="13">
        <v>30.8390035721842</v>
      </c>
      <c r="BH29" s="173">
        <v>1.7591773079537401</v>
      </c>
      <c r="BI29" s="13">
        <v>11.331935841924601</v>
      </c>
      <c r="BJ29" s="173">
        <v>3.4801423320301899</v>
      </c>
      <c r="BK29" s="13">
        <v>24.6227058972141</v>
      </c>
      <c r="BL29" s="173">
        <v>1.63317750435461</v>
      </c>
      <c r="BM29" s="13">
        <v>20.823681222348799</v>
      </c>
      <c r="BN29" s="173">
        <v>3.4439662229840402</v>
      </c>
      <c r="BO29" s="13">
        <v>27.717997628587501</v>
      </c>
      <c r="BP29" s="173">
        <v>4.3376340796150599</v>
      </c>
      <c r="BQ29" s="13">
        <v>24.694876044546699</v>
      </c>
      <c r="BR29" s="173">
        <v>1.69732693419268</v>
      </c>
      <c r="BS29" s="13">
        <v>3.8711948221978898</v>
      </c>
      <c r="BT29" s="173">
        <v>3.3980450204146302</v>
      </c>
      <c r="BU29" s="13">
        <v>28.156280283967401</v>
      </c>
      <c r="BV29" s="173">
        <v>1.6468873468121199</v>
      </c>
      <c r="BW29" s="13">
        <v>22.4341261074957</v>
      </c>
      <c r="BX29" s="173">
        <v>2.9211307557272401</v>
      </c>
      <c r="BY29" s="13">
        <v>32.923555327062097</v>
      </c>
      <c r="BZ29" s="173">
        <v>5.29770663750491</v>
      </c>
      <c r="CA29" s="13">
        <v>28.933871052023999</v>
      </c>
      <c r="CB29" s="173">
        <v>1.9334694138315101</v>
      </c>
      <c r="CC29" s="13">
        <v>6.49974494452829</v>
      </c>
      <c r="CD29" s="173">
        <v>3.2843255492463999</v>
      </c>
      <c r="CE29" s="13">
        <v>3.2256323033815302</v>
      </c>
      <c r="CF29" s="173">
        <v>0.56260622277447203</v>
      </c>
      <c r="CG29" s="13">
        <v>3.4511979966427</v>
      </c>
      <c r="CH29" s="173">
        <v>1.3412553593790799</v>
      </c>
      <c r="CI29" s="13">
        <v>2.7984767269486301</v>
      </c>
      <c r="CJ29" s="173">
        <v>1.4425824661644899</v>
      </c>
      <c r="CK29" s="13">
        <v>3.35827186006123</v>
      </c>
      <c r="CL29" s="173">
        <v>0.71942502253791496</v>
      </c>
      <c r="CM29" s="13">
        <v>-9.2926136581476207E-2</v>
      </c>
      <c r="CN29" s="173">
        <v>1.58627239209775</v>
      </c>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6"/>
    </row>
    <row r="30" spans="1:128" ht="12.95" customHeight="1" x14ac:dyDescent="0.2">
      <c r="A30" s="2" t="s">
        <v>358</v>
      </c>
      <c r="B30" s="12">
        <v>2</v>
      </c>
      <c r="C30" s="13">
        <v>7.3640127946790397</v>
      </c>
      <c r="D30" s="173">
        <v>1.00798002937987</v>
      </c>
      <c r="E30" s="13">
        <v>16.402444809208902</v>
      </c>
      <c r="F30" s="173">
        <v>2.1236329121875701</v>
      </c>
      <c r="G30" s="13">
        <v>8.5187877867197095</v>
      </c>
      <c r="H30" s="173">
        <v>2.9025948633309202</v>
      </c>
      <c r="I30" s="13">
        <v>4.18684350058804</v>
      </c>
      <c r="J30" s="173">
        <v>0.85645151840390998</v>
      </c>
      <c r="K30" s="13">
        <v>-12.2156013086208</v>
      </c>
      <c r="L30" s="173">
        <v>2.29569623534482</v>
      </c>
      <c r="M30" s="13">
        <v>38.953741716171301</v>
      </c>
      <c r="N30" s="173">
        <v>1.58989003417584</v>
      </c>
      <c r="O30" s="13">
        <v>36.1613388208632</v>
      </c>
      <c r="P30" s="173">
        <v>2.92883212153943</v>
      </c>
      <c r="Q30" s="13">
        <v>37.477051983825902</v>
      </c>
      <c r="R30" s="173">
        <v>3.7379107741733999</v>
      </c>
      <c r="S30" s="13">
        <v>40.151355295004898</v>
      </c>
      <c r="T30" s="173">
        <v>2.3440182410428498</v>
      </c>
      <c r="U30" s="13">
        <v>3.9900164741417301</v>
      </c>
      <c r="V30" s="173">
        <v>3.7291959072772798</v>
      </c>
      <c r="W30" s="13">
        <v>27.1101326813843</v>
      </c>
      <c r="X30" s="173">
        <v>1.62400650810318</v>
      </c>
      <c r="Y30" s="13">
        <v>27.374376048649999</v>
      </c>
      <c r="Z30" s="173">
        <v>3.1395705352672301</v>
      </c>
      <c r="AA30" s="13">
        <v>26.640388027403102</v>
      </c>
      <c r="AB30" s="173">
        <v>3.67743193219887</v>
      </c>
      <c r="AC30" s="13">
        <v>27.007105138836501</v>
      </c>
      <c r="AD30" s="173">
        <v>2.0760344357260201</v>
      </c>
      <c r="AE30" s="13">
        <v>-0.36727090981344901</v>
      </c>
      <c r="AF30" s="173">
        <v>3.7173600706253098</v>
      </c>
      <c r="AG30" s="13">
        <v>67.485424987140803</v>
      </c>
      <c r="AH30" s="173">
        <v>1.33067181527127</v>
      </c>
      <c r="AI30" s="13">
        <v>68.315736000998001</v>
      </c>
      <c r="AJ30" s="173">
        <v>3.6008971442889601</v>
      </c>
      <c r="AK30" s="13">
        <v>76.445530019066595</v>
      </c>
      <c r="AL30" s="173">
        <v>2.5604648169706699</v>
      </c>
      <c r="AM30" s="13">
        <v>65.215207126771503</v>
      </c>
      <c r="AN30" s="173">
        <v>1.51698089714308</v>
      </c>
      <c r="AO30" s="13">
        <v>-3.1005288742265402</v>
      </c>
      <c r="AP30" s="173">
        <v>3.6640350348158801</v>
      </c>
      <c r="AQ30" s="13">
        <v>61.483812259761002</v>
      </c>
      <c r="AR30" s="173">
        <v>1.31756819900682</v>
      </c>
      <c r="AS30" s="13">
        <v>67.855750792800904</v>
      </c>
      <c r="AT30" s="173">
        <v>3.7904843807397599</v>
      </c>
      <c r="AU30" s="13">
        <v>73.063386070111505</v>
      </c>
      <c r="AV30" s="173">
        <v>3.2268823967569999</v>
      </c>
      <c r="AW30" s="13">
        <v>56.940298790536197</v>
      </c>
      <c r="AX30" s="173">
        <v>1.6456498867766201</v>
      </c>
      <c r="AY30" s="13">
        <v>-10.915452002264599</v>
      </c>
      <c r="AZ30" s="173">
        <v>4.0728827426159198</v>
      </c>
      <c r="BA30" s="13">
        <v>38.108215290059199</v>
      </c>
      <c r="BB30" s="173">
        <v>1.4118738787560401</v>
      </c>
      <c r="BC30" s="13">
        <v>32.138878240280398</v>
      </c>
      <c r="BD30" s="173">
        <v>3.2541146374412802</v>
      </c>
      <c r="BE30" s="13">
        <v>35.120738761172099</v>
      </c>
      <c r="BF30" s="173">
        <v>4.4659089373281899</v>
      </c>
      <c r="BG30" s="13">
        <v>40.634907223730004</v>
      </c>
      <c r="BH30" s="173">
        <v>2.0245193221797901</v>
      </c>
      <c r="BI30" s="13">
        <v>8.4960289834496692</v>
      </c>
      <c r="BJ30" s="173">
        <v>4.0397751506644601</v>
      </c>
      <c r="BK30" s="13">
        <v>55.591560982016802</v>
      </c>
      <c r="BL30" s="173">
        <v>1.3687275694102701</v>
      </c>
      <c r="BM30" s="13">
        <v>53.920763068060403</v>
      </c>
      <c r="BN30" s="173">
        <v>3.0634799575495402</v>
      </c>
      <c r="BO30" s="13">
        <v>56.401163713730597</v>
      </c>
      <c r="BP30" s="173">
        <v>3.76171596100493</v>
      </c>
      <c r="BQ30" s="13">
        <v>56.1476341765418</v>
      </c>
      <c r="BR30" s="173">
        <v>1.70130051707528</v>
      </c>
      <c r="BS30" s="13">
        <v>2.2268711084814301</v>
      </c>
      <c r="BT30" s="173">
        <v>3.5477369417757099</v>
      </c>
      <c r="BU30" s="13">
        <v>25.758606529987201</v>
      </c>
      <c r="BV30" s="173">
        <v>1.48843610712737</v>
      </c>
      <c r="BW30" s="13">
        <v>18.442593750410399</v>
      </c>
      <c r="BX30" s="173">
        <v>2.9956832349498699</v>
      </c>
      <c r="BY30" s="13">
        <v>19.557599171631001</v>
      </c>
      <c r="BZ30" s="173">
        <v>3.00647928723679</v>
      </c>
      <c r="CA30" s="13">
        <v>29.532750480094599</v>
      </c>
      <c r="CB30" s="173">
        <v>1.7928205737041401</v>
      </c>
      <c r="CC30" s="13">
        <v>11.090156729684301</v>
      </c>
      <c r="CD30" s="173">
        <v>3.2453187899426501</v>
      </c>
      <c r="CE30" s="13">
        <v>3.4992382764232199</v>
      </c>
      <c r="CF30" s="173">
        <v>0.67002229404009195</v>
      </c>
      <c r="CG30" s="13">
        <v>3.10659096077501</v>
      </c>
      <c r="CH30" s="173">
        <v>1.3297391873788</v>
      </c>
      <c r="CI30" s="13">
        <v>2.6473009467473698</v>
      </c>
      <c r="CJ30" s="173">
        <v>1.24423506866574</v>
      </c>
      <c r="CK30" s="13">
        <v>3.8793468969670699</v>
      </c>
      <c r="CL30" s="173">
        <v>0.83929043207271703</v>
      </c>
      <c r="CM30" s="13">
        <v>0.77275593619205796</v>
      </c>
      <c r="CN30" s="173">
        <v>1.4875406978982699</v>
      </c>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6"/>
    </row>
    <row r="31" spans="1:128" ht="12.95" customHeight="1" x14ac:dyDescent="0.2">
      <c r="A31" s="2" t="s">
        <v>359</v>
      </c>
      <c r="B31" s="12">
        <v>2</v>
      </c>
      <c r="C31" s="13">
        <v>6.6655287206777096</v>
      </c>
      <c r="D31" s="173">
        <v>0.89209927495556596</v>
      </c>
      <c r="E31" s="13">
        <v>13.1338259748917</v>
      </c>
      <c r="F31" s="173">
        <v>2.9011826920957202</v>
      </c>
      <c r="G31" s="13">
        <v>4.1362863389953901</v>
      </c>
      <c r="H31" s="173">
        <v>1.6062664351712499</v>
      </c>
      <c r="I31" s="13">
        <v>6.0667700172658297</v>
      </c>
      <c r="J31" s="173">
        <v>1.0904876357836999</v>
      </c>
      <c r="K31" s="13">
        <v>-7.0670559576259198</v>
      </c>
      <c r="L31" s="173">
        <v>3.1911368432236298</v>
      </c>
      <c r="M31" s="13">
        <v>16.041888092264401</v>
      </c>
      <c r="N31" s="173">
        <v>1.3439835207728399</v>
      </c>
      <c r="O31" s="13">
        <v>17.7368722589068</v>
      </c>
      <c r="P31" s="173">
        <v>3.6454155063959299</v>
      </c>
      <c r="Q31" s="13">
        <v>12.9457627619669</v>
      </c>
      <c r="R31" s="173">
        <v>2.4061403987700301</v>
      </c>
      <c r="S31" s="13">
        <v>16.6660966539289</v>
      </c>
      <c r="T31" s="173">
        <v>1.59898719603352</v>
      </c>
      <c r="U31" s="13">
        <v>-1.0707756049778401</v>
      </c>
      <c r="V31" s="173">
        <v>3.60392394740912</v>
      </c>
      <c r="W31" s="13">
        <v>21.6927902094518</v>
      </c>
      <c r="X31" s="173">
        <v>1.77355163246257</v>
      </c>
      <c r="Y31" s="13">
        <v>19.235764924187301</v>
      </c>
      <c r="Z31" s="173">
        <v>3.6405845036098801</v>
      </c>
      <c r="AA31" s="13">
        <v>20.6217768944976</v>
      </c>
      <c r="AB31" s="173">
        <v>3.6558929430913798</v>
      </c>
      <c r="AC31" s="13">
        <v>22.547276462298498</v>
      </c>
      <c r="AD31" s="173">
        <v>2.0891743608568301</v>
      </c>
      <c r="AE31" s="13">
        <v>3.3115115381111901</v>
      </c>
      <c r="AF31" s="173">
        <v>4.05115133566163</v>
      </c>
      <c r="AG31" s="13">
        <v>59.437437173613503</v>
      </c>
      <c r="AH31" s="173">
        <v>1.6359941605568999</v>
      </c>
      <c r="AI31" s="13">
        <v>61.711070040229401</v>
      </c>
      <c r="AJ31" s="173">
        <v>4.5901234081865301</v>
      </c>
      <c r="AK31" s="13">
        <v>53.824533463953102</v>
      </c>
      <c r="AL31" s="173">
        <v>4.4571726128566196</v>
      </c>
      <c r="AM31" s="13">
        <v>60.797896319539703</v>
      </c>
      <c r="AN31" s="173">
        <v>2.0042476683530102</v>
      </c>
      <c r="AO31" s="13">
        <v>-0.91317372068962799</v>
      </c>
      <c r="AP31" s="173">
        <v>5.1185907881539201</v>
      </c>
      <c r="AQ31" s="13">
        <v>71.190539752238394</v>
      </c>
      <c r="AR31" s="173">
        <v>1.68904607603632</v>
      </c>
      <c r="AS31" s="13">
        <v>75.979582152057901</v>
      </c>
      <c r="AT31" s="173">
        <v>4.19828508505939</v>
      </c>
      <c r="AU31" s="13">
        <v>73.226772227966293</v>
      </c>
      <c r="AV31" s="173">
        <v>3.9168249465976599</v>
      </c>
      <c r="AW31" s="13">
        <v>69.715051460089995</v>
      </c>
      <c r="AX31" s="173">
        <v>2.0982928711735598</v>
      </c>
      <c r="AY31" s="13">
        <v>-6.26453069196788</v>
      </c>
      <c r="AZ31" s="173">
        <v>4.2472413481785498</v>
      </c>
      <c r="BA31" s="13">
        <v>56.371439395434102</v>
      </c>
      <c r="BB31" s="173">
        <v>2.0537540328508599</v>
      </c>
      <c r="BC31" s="13">
        <v>49.893761013999303</v>
      </c>
      <c r="BD31" s="173">
        <v>5.1816577069545398</v>
      </c>
      <c r="BE31" s="13">
        <v>48.138768098927798</v>
      </c>
      <c r="BF31" s="173">
        <v>4.4984741526632304</v>
      </c>
      <c r="BG31" s="13">
        <v>59.867980907197101</v>
      </c>
      <c r="BH31" s="173">
        <v>2.0656822754503898</v>
      </c>
      <c r="BI31" s="13">
        <v>9.9742198931978194</v>
      </c>
      <c r="BJ31" s="173">
        <v>5.4518288474897902</v>
      </c>
      <c r="BK31" s="13">
        <v>53.518612748228897</v>
      </c>
      <c r="BL31" s="173">
        <v>1.7621456609650801</v>
      </c>
      <c r="BM31" s="13">
        <v>57.5142403380678</v>
      </c>
      <c r="BN31" s="173">
        <v>4.45123288860621</v>
      </c>
      <c r="BO31" s="13">
        <v>51.067094031970903</v>
      </c>
      <c r="BP31" s="173">
        <v>3.7888235455569501</v>
      </c>
      <c r="BQ31" s="13">
        <v>53.509315480076502</v>
      </c>
      <c r="BR31" s="173">
        <v>2.2760964558813601</v>
      </c>
      <c r="BS31" s="13">
        <v>-4.0049248579913197</v>
      </c>
      <c r="BT31" s="173">
        <v>5.1070120201638396</v>
      </c>
      <c r="BU31" s="13">
        <v>49.921387113560897</v>
      </c>
      <c r="BV31" s="173">
        <v>2.2866766823583302</v>
      </c>
      <c r="BW31" s="13">
        <v>51.460194615744904</v>
      </c>
      <c r="BX31" s="173">
        <v>5.6456292031744999</v>
      </c>
      <c r="BY31" s="13">
        <v>49.760095227618201</v>
      </c>
      <c r="BZ31" s="173">
        <v>4.1987377810342803</v>
      </c>
      <c r="CA31" s="13">
        <v>49.621883540853503</v>
      </c>
      <c r="CB31" s="173">
        <v>2.6102532717960498</v>
      </c>
      <c r="CC31" s="13">
        <v>-1.83831107489144</v>
      </c>
      <c r="CD31" s="173">
        <v>5.8031534649531498</v>
      </c>
      <c r="CE31" s="13">
        <v>19.4244597317578</v>
      </c>
      <c r="CF31" s="173">
        <v>1.6088355014179001</v>
      </c>
      <c r="CG31" s="13">
        <v>18.932902595947301</v>
      </c>
      <c r="CH31" s="173">
        <v>3.6545235483924001</v>
      </c>
      <c r="CI31" s="13">
        <v>20.107817263887799</v>
      </c>
      <c r="CJ31" s="173">
        <v>3.3687431343518401</v>
      </c>
      <c r="CK31" s="13">
        <v>19.177563664873102</v>
      </c>
      <c r="CL31" s="173">
        <v>2.00778509924876</v>
      </c>
      <c r="CM31" s="13">
        <v>0.24466106892582201</v>
      </c>
      <c r="CN31" s="173">
        <v>4.0488769301766903</v>
      </c>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6"/>
    </row>
    <row r="32" spans="1:128" ht="12.95" customHeight="1" x14ac:dyDescent="0.2">
      <c r="A32" s="2" t="s">
        <v>360</v>
      </c>
      <c r="B32" s="12">
        <v>2</v>
      </c>
      <c r="C32" s="13">
        <v>9.7444447600911008</v>
      </c>
      <c r="D32" s="173">
        <v>0.880307655059274</v>
      </c>
      <c r="E32" s="13">
        <v>16.254173258174401</v>
      </c>
      <c r="F32" s="173">
        <v>2.9372466512272202</v>
      </c>
      <c r="G32" s="13">
        <v>4.1850847117402203</v>
      </c>
      <c r="H32" s="173">
        <v>1.7789422051947801</v>
      </c>
      <c r="I32" s="13">
        <v>9.5131343974647997</v>
      </c>
      <c r="J32" s="173">
        <v>1.02655221576225</v>
      </c>
      <c r="K32" s="13">
        <v>-6.7410388607096001</v>
      </c>
      <c r="L32" s="173">
        <v>3.12303212899397</v>
      </c>
      <c r="M32" s="13">
        <v>60.848731775735502</v>
      </c>
      <c r="N32" s="173">
        <v>1.3896285281879699</v>
      </c>
      <c r="O32" s="13">
        <v>53.521215008208401</v>
      </c>
      <c r="P32" s="173">
        <v>4.0575631534444803</v>
      </c>
      <c r="Q32" s="13">
        <v>63.970931737545797</v>
      </c>
      <c r="R32" s="173">
        <v>3.5916531593560799</v>
      </c>
      <c r="S32" s="13">
        <v>62.355644254996598</v>
      </c>
      <c r="T32" s="173">
        <v>1.6870363558791399</v>
      </c>
      <c r="U32" s="13">
        <v>8.8344292467882308</v>
      </c>
      <c r="V32" s="173">
        <v>4.5226052577353402</v>
      </c>
      <c r="W32" s="13">
        <v>15.062738884609001</v>
      </c>
      <c r="X32" s="173">
        <v>1.2349160774651</v>
      </c>
      <c r="Y32" s="13">
        <v>10.0383149045255</v>
      </c>
      <c r="Z32" s="173">
        <v>2.4091277728591298</v>
      </c>
      <c r="AA32" s="13">
        <v>13.802247448284801</v>
      </c>
      <c r="AB32" s="173">
        <v>3.0498456784145902</v>
      </c>
      <c r="AC32" s="13">
        <v>16.001643284169798</v>
      </c>
      <c r="AD32" s="173">
        <v>1.4265135089772201</v>
      </c>
      <c r="AE32" s="13">
        <v>5.9633283796442598</v>
      </c>
      <c r="AF32" s="173">
        <v>2.7742903212113998</v>
      </c>
      <c r="AG32" s="13">
        <v>37.818997431360302</v>
      </c>
      <c r="AH32" s="173">
        <v>1.5309689512065301</v>
      </c>
      <c r="AI32" s="13">
        <v>38.067831393955899</v>
      </c>
      <c r="AJ32" s="173">
        <v>3.89751006424925</v>
      </c>
      <c r="AK32" s="13">
        <v>38.340584141100003</v>
      </c>
      <c r="AL32" s="173">
        <v>3.8353102067144</v>
      </c>
      <c r="AM32" s="13">
        <v>38.4401622872399</v>
      </c>
      <c r="AN32" s="173">
        <v>1.7951342318748</v>
      </c>
      <c r="AO32" s="13">
        <v>0.37233089328403002</v>
      </c>
      <c r="AP32" s="173">
        <v>4.2840980732799299</v>
      </c>
      <c r="AQ32" s="13">
        <v>60.326869436030599</v>
      </c>
      <c r="AR32" s="173">
        <v>1.75400941550625</v>
      </c>
      <c r="AS32" s="13">
        <v>66.511852254749101</v>
      </c>
      <c r="AT32" s="173">
        <v>4.1235853879034003</v>
      </c>
      <c r="AU32" s="13">
        <v>56.385110070862197</v>
      </c>
      <c r="AV32" s="173">
        <v>4.8710325969011503</v>
      </c>
      <c r="AW32" s="13">
        <v>60.977054835171003</v>
      </c>
      <c r="AX32" s="173">
        <v>1.84972551004618</v>
      </c>
      <c r="AY32" s="13">
        <v>-5.53479741957808</v>
      </c>
      <c r="AZ32" s="173">
        <v>4.3561446865886504</v>
      </c>
      <c r="BA32" s="13">
        <v>20.543848224283501</v>
      </c>
      <c r="BB32" s="173">
        <v>1.3567022385202201</v>
      </c>
      <c r="BC32" s="13">
        <v>13.3078320265165</v>
      </c>
      <c r="BD32" s="173">
        <v>3.1184691612941799</v>
      </c>
      <c r="BE32" s="13">
        <v>19.915752692835198</v>
      </c>
      <c r="BF32" s="173">
        <v>3.2198152490016301</v>
      </c>
      <c r="BG32" s="13">
        <v>21.941298621501399</v>
      </c>
      <c r="BH32" s="173">
        <v>1.5609406280998499</v>
      </c>
      <c r="BI32" s="13">
        <v>8.6334665949848297</v>
      </c>
      <c r="BJ32" s="173">
        <v>3.3214365642386099</v>
      </c>
      <c r="BK32" s="13">
        <v>11.551408231480099</v>
      </c>
      <c r="BL32" s="173">
        <v>0.86574455358986202</v>
      </c>
      <c r="BM32" s="13">
        <v>10.968978904683899</v>
      </c>
      <c r="BN32" s="173">
        <v>2.4940135475629299</v>
      </c>
      <c r="BO32" s="13">
        <v>12.113246786881801</v>
      </c>
      <c r="BP32" s="173">
        <v>2.8751676532580701</v>
      </c>
      <c r="BQ32" s="13">
        <v>11.3485008594905</v>
      </c>
      <c r="BR32" s="173">
        <v>1.0600763515471501</v>
      </c>
      <c r="BS32" s="13">
        <v>0.37952195480655798</v>
      </c>
      <c r="BT32" s="173">
        <v>2.75696624166978</v>
      </c>
      <c r="BU32" s="13">
        <v>20.771001885499899</v>
      </c>
      <c r="BV32" s="173">
        <v>1.2857654772370699</v>
      </c>
      <c r="BW32" s="13">
        <v>22.5525466980204</v>
      </c>
      <c r="BX32" s="173">
        <v>3.4004615333420301</v>
      </c>
      <c r="BY32" s="13">
        <v>19.536984458246199</v>
      </c>
      <c r="BZ32" s="173">
        <v>3.5636692298286299</v>
      </c>
      <c r="CA32" s="13">
        <v>20.718039983131401</v>
      </c>
      <c r="CB32" s="173">
        <v>1.4708924469281099</v>
      </c>
      <c r="CC32" s="13">
        <v>-1.8345067148890299</v>
      </c>
      <c r="CD32" s="173">
        <v>3.7822364168034102</v>
      </c>
      <c r="CE32" s="13">
        <v>6.83322927255825</v>
      </c>
      <c r="CF32" s="173">
        <v>0.79965197984296499</v>
      </c>
      <c r="CG32" s="13">
        <v>5.0576724180110402</v>
      </c>
      <c r="CH32" s="173">
        <v>1.7131806600641499</v>
      </c>
      <c r="CI32" s="13">
        <v>7.7824553552695104</v>
      </c>
      <c r="CJ32" s="173">
        <v>2.1831953532477599</v>
      </c>
      <c r="CK32" s="13">
        <v>6.8983509732358002</v>
      </c>
      <c r="CL32" s="173">
        <v>0.96323265476189202</v>
      </c>
      <c r="CM32" s="13">
        <v>1.84067855522477</v>
      </c>
      <c r="CN32" s="173">
        <v>1.8163714578171499</v>
      </c>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6"/>
    </row>
    <row r="33" spans="1:128" ht="12.95" customHeight="1" x14ac:dyDescent="0.2">
      <c r="A33" s="2" t="s">
        <v>361</v>
      </c>
      <c r="B33" s="12">
        <v>2</v>
      </c>
      <c r="C33" s="13">
        <v>9.51335529669511</v>
      </c>
      <c r="D33" s="173">
        <v>1.60381270452623</v>
      </c>
      <c r="E33" s="13">
        <v>23.0195105891315</v>
      </c>
      <c r="F33" s="173">
        <v>4.0164744834487296</v>
      </c>
      <c r="G33" s="13">
        <v>5.74150336234037</v>
      </c>
      <c r="H33" s="173">
        <v>2.9705373644625301</v>
      </c>
      <c r="I33" s="13">
        <v>3.25589174929019</v>
      </c>
      <c r="J33" s="173">
        <v>1.31854829770757</v>
      </c>
      <c r="K33" s="13">
        <v>-19.7636188398413</v>
      </c>
      <c r="L33" s="173">
        <v>4.2507226995535801</v>
      </c>
      <c r="M33" s="13">
        <v>30.7418763675043</v>
      </c>
      <c r="N33" s="173">
        <v>2.3954395470072098</v>
      </c>
      <c r="O33" s="13">
        <v>29.021431309346699</v>
      </c>
      <c r="P33" s="173">
        <v>4.0250317154730597</v>
      </c>
      <c r="Q33" s="13">
        <v>25.076283549374001</v>
      </c>
      <c r="R33" s="173">
        <v>5.1372847592578301</v>
      </c>
      <c r="S33" s="13">
        <v>31.654744656182601</v>
      </c>
      <c r="T33" s="173">
        <v>3.0229572521365999</v>
      </c>
      <c r="U33" s="13">
        <v>2.63331334683591</v>
      </c>
      <c r="V33" s="173">
        <v>4.71413663928052</v>
      </c>
      <c r="W33" s="13">
        <v>13.588594077823499</v>
      </c>
      <c r="X33" s="173">
        <v>1.92824691508043</v>
      </c>
      <c r="Y33" s="13">
        <v>9.1565483937334005</v>
      </c>
      <c r="Z33" s="173">
        <v>2.9187888675635998</v>
      </c>
      <c r="AA33" s="13">
        <v>13.6170774539811</v>
      </c>
      <c r="AB33" s="173">
        <v>4.5149935155501302</v>
      </c>
      <c r="AC33" s="13">
        <v>14.065664671024001</v>
      </c>
      <c r="AD33" s="173">
        <v>2.7522246343867298</v>
      </c>
      <c r="AE33" s="13">
        <v>4.9091162772906403</v>
      </c>
      <c r="AF33" s="173">
        <v>3.9123058631663499</v>
      </c>
      <c r="AG33" s="13">
        <v>63.724832829620397</v>
      </c>
      <c r="AH33" s="173">
        <v>2.4138306345428</v>
      </c>
      <c r="AI33" s="13">
        <v>62.956744006728499</v>
      </c>
      <c r="AJ33" s="173">
        <v>4.55393495498648</v>
      </c>
      <c r="AK33" s="13">
        <v>56.157043667665</v>
      </c>
      <c r="AL33" s="173">
        <v>5.11267669753778</v>
      </c>
      <c r="AM33" s="13">
        <v>66.407227019469701</v>
      </c>
      <c r="AN33" s="173">
        <v>3.06374656280942</v>
      </c>
      <c r="AO33" s="13">
        <v>3.4504830127411901</v>
      </c>
      <c r="AP33" s="173">
        <v>5.1829591699108599</v>
      </c>
      <c r="AQ33" s="13">
        <v>57.0594956842721</v>
      </c>
      <c r="AR33" s="173">
        <v>2.60824237416147</v>
      </c>
      <c r="AS33" s="13">
        <v>74.528713832489004</v>
      </c>
      <c r="AT33" s="173">
        <v>4.1410386478981698</v>
      </c>
      <c r="AU33" s="13">
        <v>57.991592424388102</v>
      </c>
      <c r="AV33" s="173">
        <v>6.3486007791544896</v>
      </c>
      <c r="AW33" s="13">
        <v>48.3407606759205</v>
      </c>
      <c r="AX33" s="173">
        <v>3.2590804675537099</v>
      </c>
      <c r="AY33" s="13">
        <v>-26.187953156568501</v>
      </c>
      <c r="AZ33" s="173">
        <v>5.3140448219418799</v>
      </c>
      <c r="BA33" s="13">
        <v>32.965817986019204</v>
      </c>
      <c r="BB33" s="173">
        <v>2.5579961648363798</v>
      </c>
      <c r="BC33" s="13">
        <v>30.4035664718281</v>
      </c>
      <c r="BD33" s="173">
        <v>5.7270542108140203</v>
      </c>
      <c r="BE33" s="13">
        <v>31.843507771855499</v>
      </c>
      <c r="BF33" s="173">
        <v>5.6298717572554802</v>
      </c>
      <c r="BG33" s="13">
        <v>34.649570899540201</v>
      </c>
      <c r="BH33" s="173">
        <v>3.5159788384016699</v>
      </c>
      <c r="BI33" s="13">
        <v>4.2460044277120899</v>
      </c>
      <c r="BJ33" s="173">
        <v>6.9021892595319496</v>
      </c>
      <c r="BK33" s="13">
        <v>32.654903024433402</v>
      </c>
      <c r="BL33" s="173">
        <v>2.1930001351786199</v>
      </c>
      <c r="BM33" s="13">
        <v>36.373082486311802</v>
      </c>
      <c r="BN33" s="173">
        <v>5.0888126416939299</v>
      </c>
      <c r="BO33" s="13">
        <v>25.557555744789401</v>
      </c>
      <c r="BP33" s="173">
        <v>5.2357133431218301</v>
      </c>
      <c r="BQ33" s="13">
        <v>32.935999582097601</v>
      </c>
      <c r="BR33" s="173">
        <v>2.82985222304429</v>
      </c>
      <c r="BS33" s="13">
        <v>-3.4370829042142299</v>
      </c>
      <c r="BT33" s="173">
        <v>6.14855850589736</v>
      </c>
      <c r="BU33" s="13">
        <v>30.580457788888101</v>
      </c>
      <c r="BV33" s="173">
        <v>2.0883943426276401</v>
      </c>
      <c r="BW33" s="13">
        <v>32.5949258656537</v>
      </c>
      <c r="BX33" s="173">
        <v>4.5504640596484496</v>
      </c>
      <c r="BY33" s="13">
        <v>25.9354194691944</v>
      </c>
      <c r="BZ33" s="173">
        <v>4.5885936579106703</v>
      </c>
      <c r="CA33" s="13">
        <v>31.018576478242501</v>
      </c>
      <c r="CB33" s="173">
        <v>3.3376104644106701</v>
      </c>
      <c r="CC33" s="13">
        <v>-1.5763493874112</v>
      </c>
      <c r="CD33" s="173">
        <v>5.7952805684271196</v>
      </c>
      <c r="CE33" s="13">
        <v>17.701302289329</v>
      </c>
      <c r="CF33" s="173">
        <v>2.0956873151661202</v>
      </c>
      <c r="CG33" s="13">
        <v>20.4518497865005</v>
      </c>
      <c r="CH33" s="173">
        <v>4.1496436732319202</v>
      </c>
      <c r="CI33" s="13">
        <v>15.2352138594061</v>
      </c>
      <c r="CJ33" s="173">
        <v>4.2891911153322999</v>
      </c>
      <c r="CK33" s="13">
        <v>16.6359620307143</v>
      </c>
      <c r="CL33" s="173">
        <v>2.7365439783561301</v>
      </c>
      <c r="CM33" s="13">
        <v>-3.8158877557861999</v>
      </c>
      <c r="CN33" s="173">
        <v>4.7548006947966401</v>
      </c>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6"/>
    </row>
    <row r="34" spans="1:128" ht="12.95" customHeight="1" x14ac:dyDescent="0.2">
      <c r="A34" s="2" t="s">
        <v>362</v>
      </c>
      <c r="B34" s="12">
        <v>2</v>
      </c>
      <c r="C34" s="13">
        <v>7.5842872077154002</v>
      </c>
      <c r="D34" s="173">
        <v>0.97173172266978403</v>
      </c>
      <c r="E34" s="13">
        <v>18.580068563633901</v>
      </c>
      <c r="F34" s="173">
        <v>3.3026089422783902</v>
      </c>
      <c r="G34" s="13">
        <v>5.6015137562323201</v>
      </c>
      <c r="H34" s="173">
        <v>1.47796513517085</v>
      </c>
      <c r="I34" s="13">
        <v>4.7410270062552797</v>
      </c>
      <c r="J34" s="173">
        <v>1.01857357775588</v>
      </c>
      <c r="K34" s="13">
        <v>-13.8390415573786</v>
      </c>
      <c r="L34" s="173">
        <v>3.38857541119827</v>
      </c>
      <c r="M34" s="13">
        <v>21.289543611655098</v>
      </c>
      <c r="N34" s="173">
        <v>1.2512211295365501</v>
      </c>
      <c r="O34" s="13">
        <v>32.793105090078001</v>
      </c>
      <c r="P34" s="173">
        <v>3.5471832522203899</v>
      </c>
      <c r="Q34" s="13">
        <v>19.296842791793601</v>
      </c>
      <c r="R34" s="173">
        <v>3.1353951142394099</v>
      </c>
      <c r="S34" s="13">
        <v>17.1345231969356</v>
      </c>
      <c r="T34" s="173">
        <v>1.70017870828465</v>
      </c>
      <c r="U34" s="13">
        <v>-15.6585818931423</v>
      </c>
      <c r="V34" s="173">
        <v>3.9823522348140101</v>
      </c>
      <c r="W34" s="13">
        <v>14.0026664147706</v>
      </c>
      <c r="X34" s="173">
        <v>1.18684022251907</v>
      </c>
      <c r="Y34" s="13">
        <v>17.386871804713699</v>
      </c>
      <c r="Z34" s="173">
        <v>3.4155751618583801</v>
      </c>
      <c r="AA34" s="13">
        <v>12.5222336301607</v>
      </c>
      <c r="AB34" s="173">
        <v>2.6359143044223901</v>
      </c>
      <c r="AC34" s="13">
        <v>13.356902866961001</v>
      </c>
      <c r="AD34" s="173">
        <v>1.77488570346676</v>
      </c>
      <c r="AE34" s="13">
        <v>-4.0299689377526997</v>
      </c>
      <c r="AF34" s="173">
        <v>3.9201139245317398</v>
      </c>
      <c r="AG34" s="13">
        <v>45.030762556754901</v>
      </c>
      <c r="AH34" s="173">
        <v>2.0928486517437799</v>
      </c>
      <c r="AI34" s="13">
        <v>43.0902326042062</v>
      </c>
      <c r="AJ34" s="173">
        <v>3.7570097310913302</v>
      </c>
      <c r="AK34" s="13">
        <v>57.245720042883001</v>
      </c>
      <c r="AL34" s="173">
        <v>5.2837219283788901</v>
      </c>
      <c r="AM34" s="13">
        <v>43.696671819948499</v>
      </c>
      <c r="AN34" s="173">
        <v>2.2776749808250401</v>
      </c>
      <c r="AO34" s="13">
        <v>0.60643921574237003</v>
      </c>
      <c r="AP34" s="173">
        <v>3.9043737384521702</v>
      </c>
      <c r="AQ34" s="13">
        <v>61.879480017350303</v>
      </c>
      <c r="AR34" s="173">
        <v>2.0432581076380001</v>
      </c>
      <c r="AS34" s="13">
        <v>63.092602559636603</v>
      </c>
      <c r="AT34" s="173">
        <v>4.3073645862566998</v>
      </c>
      <c r="AU34" s="13">
        <v>73.823147459627506</v>
      </c>
      <c r="AV34" s="173">
        <v>3.9215665763135901</v>
      </c>
      <c r="AW34" s="13">
        <v>59.691321865819504</v>
      </c>
      <c r="AX34" s="173">
        <v>2.5535803665504302</v>
      </c>
      <c r="AY34" s="13">
        <v>-3.4012806938171298</v>
      </c>
      <c r="AZ34" s="173">
        <v>4.0812676834064101</v>
      </c>
      <c r="BA34" s="13">
        <v>22.207329602896898</v>
      </c>
      <c r="BB34" s="173">
        <v>1.7035681801250999</v>
      </c>
      <c r="BC34" s="13">
        <v>22.139476611287702</v>
      </c>
      <c r="BD34" s="173">
        <v>4.0928210709468598</v>
      </c>
      <c r="BE34" s="13">
        <v>27.3401425499748</v>
      </c>
      <c r="BF34" s="173">
        <v>4.0199588733966003</v>
      </c>
      <c r="BG34" s="13">
        <v>21.937182842503098</v>
      </c>
      <c r="BH34" s="173">
        <v>2.2084728177222601</v>
      </c>
      <c r="BI34" s="13">
        <v>-0.20229376878452901</v>
      </c>
      <c r="BJ34" s="173">
        <v>4.8603924148635498</v>
      </c>
      <c r="BK34" s="13">
        <v>49.9585051509072</v>
      </c>
      <c r="BL34" s="173">
        <v>2.3122519455719299</v>
      </c>
      <c r="BM34" s="13">
        <v>50.2165930606199</v>
      </c>
      <c r="BN34" s="173">
        <v>4.74191232309387</v>
      </c>
      <c r="BO34" s="13">
        <v>59.804263282788902</v>
      </c>
      <c r="BP34" s="173">
        <v>4.3977837746483299</v>
      </c>
      <c r="BQ34" s="13">
        <v>51.230712777893899</v>
      </c>
      <c r="BR34" s="173">
        <v>2.9309362329139099</v>
      </c>
      <c r="BS34" s="13">
        <v>1.01411971727396</v>
      </c>
      <c r="BT34" s="173">
        <v>5.1159115927776702</v>
      </c>
      <c r="BU34" s="13">
        <v>26.4863488525666</v>
      </c>
      <c r="BV34" s="173">
        <v>1.85974237906503</v>
      </c>
      <c r="BW34" s="13">
        <v>26.199365488914999</v>
      </c>
      <c r="BX34" s="173">
        <v>3.3418346035374098</v>
      </c>
      <c r="BY34" s="13">
        <v>30.181495522394901</v>
      </c>
      <c r="BZ34" s="173">
        <v>4.0217889745025701</v>
      </c>
      <c r="CA34" s="13">
        <v>25.613752283474501</v>
      </c>
      <c r="CB34" s="173">
        <v>2.5077945213589201</v>
      </c>
      <c r="CC34" s="13">
        <v>-0.58561320544046702</v>
      </c>
      <c r="CD34" s="173">
        <v>3.94458561361636</v>
      </c>
      <c r="CE34" s="13">
        <v>15.1558708095568</v>
      </c>
      <c r="CF34" s="173">
        <v>1.45226344706383</v>
      </c>
      <c r="CG34" s="13">
        <v>16.0965827276138</v>
      </c>
      <c r="CH34" s="173">
        <v>3.71306534990735</v>
      </c>
      <c r="CI34" s="13">
        <v>15.4058792400287</v>
      </c>
      <c r="CJ34" s="173">
        <v>4.2530817942581898</v>
      </c>
      <c r="CK34" s="13">
        <v>14.789970653363801</v>
      </c>
      <c r="CL34" s="173">
        <v>1.8851445426532301</v>
      </c>
      <c r="CM34" s="13">
        <v>-1.3066120742499701</v>
      </c>
      <c r="CN34" s="173">
        <v>4.0812642066044003</v>
      </c>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6"/>
    </row>
    <row r="35" spans="1:128" ht="12.95" customHeight="1" x14ac:dyDescent="0.2">
      <c r="A35" s="2" t="s">
        <v>363</v>
      </c>
      <c r="B35" s="12">
        <v>2</v>
      </c>
      <c r="C35" s="13">
        <v>10.930798755262799</v>
      </c>
      <c r="D35" s="173">
        <v>0.84964022529318195</v>
      </c>
      <c r="E35" s="13">
        <v>14.570461096052901</v>
      </c>
      <c r="F35" s="173">
        <v>2.0757059345378099</v>
      </c>
      <c r="G35" s="13">
        <v>11.791178424577801</v>
      </c>
      <c r="H35" s="173">
        <v>2.5328985568194402</v>
      </c>
      <c r="I35" s="13">
        <v>9.6480476011118395</v>
      </c>
      <c r="J35" s="173">
        <v>1.1157175419065599</v>
      </c>
      <c r="K35" s="13">
        <v>-4.9224134949410496</v>
      </c>
      <c r="L35" s="173">
        <v>2.3883260577379199</v>
      </c>
      <c r="M35" s="13">
        <v>49.011061033173299</v>
      </c>
      <c r="N35" s="173">
        <v>1.579948871467</v>
      </c>
      <c r="O35" s="13">
        <v>60.024670524662199</v>
      </c>
      <c r="P35" s="173">
        <v>3.23512915729592</v>
      </c>
      <c r="Q35" s="13">
        <v>62.583316478798103</v>
      </c>
      <c r="R35" s="173">
        <v>3.40847542530862</v>
      </c>
      <c r="S35" s="13">
        <v>41.418818069218702</v>
      </c>
      <c r="T35" s="173">
        <v>2.0806383926660801</v>
      </c>
      <c r="U35" s="13">
        <v>-18.6058524554435</v>
      </c>
      <c r="V35" s="173">
        <v>3.7999706244184202</v>
      </c>
      <c r="W35" s="13">
        <v>23.792145588030099</v>
      </c>
      <c r="X35" s="173">
        <v>1.6668206159474299</v>
      </c>
      <c r="Y35" s="13">
        <v>27.257435689481099</v>
      </c>
      <c r="Z35" s="173">
        <v>3.60686520214094</v>
      </c>
      <c r="AA35" s="13">
        <v>27.453395390191599</v>
      </c>
      <c r="AB35" s="173">
        <v>3.6947470515330401</v>
      </c>
      <c r="AC35" s="13">
        <v>21.465217536937502</v>
      </c>
      <c r="AD35" s="173">
        <v>1.7803796243829699</v>
      </c>
      <c r="AE35" s="13">
        <v>-5.7922181525436196</v>
      </c>
      <c r="AF35" s="173">
        <v>3.73860743149939</v>
      </c>
      <c r="AG35" s="13">
        <v>53.163096352081197</v>
      </c>
      <c r="AH35" s="173">
        <v>1.4220251289321599</v>
      </c>
      <c r="AI35" s="13">
        <v>61.814608412340803</v>
      </c>
      <c r="AJ35" s="173">
        <v>3.3804455014305299</v>
      </c>
      <c r="AK35" s="13">
        <v>60.841661076336003</v>
      </c>
      <c r="AL35" s="173">
        <v>3.4594064614944799</v>
      </c>
      <c r="AM35" s="13">
        <v>48.043155068612798</v>
      </c>
      <c r="AN35" s="173">
        <v>2.0312985314130101</v>
      </c>
      <c r="AO35" s="13">
        <v>-13.771453343727901</v>
      </c>
      <c r="AP35" s="173">
        <v>4.36871803113835</v>
      </c>
      <c r="AQ35" s="13">
        <v>61.355941096076002</v>
      </c>
      <c r="AR35" s="173">
        <v>1.5274876611830199</v>
      </c>
      <c r="AS35" s="13">
        <v>63.278433091480103</v>
      </c>
      <c r="AT35" s="173">
        <v>3.56922256324262</v>
      </c>
      <c r="AU35" s="13">
        <v>74.6464618222426</v>
      </c>
      <c r="AV35" s="173">
        <v>2.97130217063303</v>
      </c>
      <c r="AW35" s="13">
        <v>56.703004634760703</v>
      </c>
      <c r="AX35" s="173">
        <v>1.8773789694929399</v>
      </c>
      <c r="AY35" s="13">
        <v>-6.5754284567193704</v>
      </c>
      <c r="AZ35" s="173">
        <v>3.94143213253352</v>
      </c>
      <c r="BA35" s="13">
        <v>36.2497905695772</v>
      </c>
      <c r="BB35" s="173">
        <v>1.3408450926066799</v>
      </c>
      <c r="BC35" s="13">
        <v>34.760576728848903</v>
      </c>
      <c r="BD35" s="173">
        <v>3.4918415603406801</v>
      </c>
      <c r="BE35" s="13">
        <v>33.994656626693697</v>
      </c>
      <c r="BF35" s="173">
        <v>3.53187862186887</v>
      </c>
      <c r="BG35" s="13">
        <v>37.2925744648498</v>
      </c>
      <c r="BH35" s="173">
        <v>1.99086620877389</v>
      </c>
      <c r="BI35" s="13">
        <v>2.5319977360008998</v>
      </c>
      <c r="BJ35" s="173">
        <v>4.2863379929135199</v>
      </c>
      <c r="BK35" s="13">
        <v>62.528940709958</v>
      </c>
      <c r="BL35" s="173">
        <v>1.6069223659185701</v>
      </c>
      <c r="BM35" s="13">
        <v>66.756727478123906</v>
      </c>
      <c r="BN35" s="173">
        <v>3.30443169218657</v>
      </c>
      <c r="BO35" s="13">
        <v>61.0208644413337</v>
      </c>
      <c r="BP35" s="173">
        <v>3.2139917349885301</v>
      </c>
      <c r="BQ35" s="13">
        <v>61.962025943753197</v>
      </c>
      <c r="BR35" s="173">
        <v>2.0303604333869401</v>
      </c>
      <c r="BS35" s="13">
        <v>-4.7947015343706303</v>
      </c>
      <c r="BT35" s="173">
        <v>3.7411999286045301</v>
      </c>
      <c r="BU35" s="13">
        <v>30.836866491756101</v>
      </c>
      <c r="BV35" s="173">
        <v>1.59850780380144</v>
      </c>
      <c r="BW35" s="13">
        <v>31.231976237450699</v>
      </c>
      <c r="BX35" s="173">
        <v>3.30565880657961</v>
      </c>
      <c r="BY35" s="13">
        <v>32.072102364253404</v>
      </c>
      <c r="BZ35" s="173">
        <v>3.3548013767017499</v>
      </c>
      <c r="CA35" s="13">
        <v>29.782798918644598</v>
      </c>
      <c r="CB35" s="173">
        <v>2.0447221974558798</v>
      </c>
      <c r="CC35" s="13">
        <v>-1.4491773188060899</v>
      </c>
      <c r="CD35" s="173">
        <v>4.1113180701089398</v>
      </c>
      <c r="CE35" s="13">
        <v>16.514520433182401</v>
      </c>
      <c r="CF35" s="173">
        <v>1.25612888630945</v>
      </c>
      <c r="CG35" s="13">
        <v>13.7477318678455</v>
      </c>
      <c r="CH35" s="173">
        <v>2.5485879380795202</v>
      </c>
      <c r="CI35" s="13">
        <v>17.238559580406399</v>
      </c>
      <c r="CJ35" s="173">
        <v>2.3512502861526698</v>
      </c>
      <c r="CK35" s="13">
        <v>16.6731896790577</v>
      </c>
      <c r="CL35" s="173">
        <v>1.81898331182986</v>
      </c>
      <c r="CM35" s="13">
        <v>2.9254578112121998</v>
      </c>
      <c r="CN35" s="173">
        <v>3.2034267143392201</v>
      </c>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6"/>
    </row>
    <row r="36" spans="1:128" ht="12.95" customHeight="1" x14ac:dyDescent="0.2">
      <c r="A36" s="2" t="s">
        <v>364</v>
      </c>
      <c r="B36" s="12">
        <v>2</v>
      </c>
      <c r="C36" s="13">
        <v>10.0239252201469</v>
      </c>
      <c r="D36" s="173">
        <v>0.88046084555809701</v>
      </c>
      <c r="E36" s="13">
        <v>17.826164430552701</v>
      </c>
      <c r="F36" s="173">
        <v>2.66608899129962</v>
      </c>
      <c r="G36" s="13">
        <v>7.7488497497666096</v>
      </c>
      <c r="H36" s="173">
        <v>2.0936665373108299</v>
      </c>
      <c r="I36" s="13">
        <v>7.9379467574969302</v>
      </c>
      <c r="J36" s="173">
        <v>0.952245271959275</v>
      </c>
      <c r="K36" s="13">
        <v>-9.8882176730557401</v>
      </c>
      <c r="L36" s="173">
        <v>2.82618990092088</v>
      </c>
      <c r="M36" s="13">
        <v>37.338347478217401</v>
      </c>
      <c r="N36" s="173">
        <v>1.3415814216903801</v>
      </c>
      <c r="O36" s="13">
        <v>37.776733267048201</v>
      </c>
      <c r="P36" s="173">
        <v>3.23172928032082</v>
      </c>
      <c r="Q36" s="13">
        <v>32.828983196805503</v>
      </c>
      <c r="R36" s="173">
        <v>3.3844326506876401</v>
      </c>
      <c r="S36" s="13">
        <v>38.1554459584071</v>
      </c>
      <c r="T36" s="173">
        <v>1.6620761317569399</v>
      </c>
      <c r="U36" s="13">
        <v>0.37871269135896302</v>
      </c>
      <c r="V36" s="173">
        <v>3.6033102030342299</v>
      </c>
      <c r="W36" s="13">
        <v>32.791974248699198</v>
      </c>
      <c r="X36" s="173">
        <v>1.3969273283186701</v>
      </c>
      <c r="Y36" s="13">
        <v>38.889314248272299</v>
      </c>
      <c r="Z36" s="173">
        <v>3.63303754814177</v>
      </c>
      <c r="AA36" s="13">
        <v>38.526492624646799</v>
      </c>
      <c r="AB36" s="173">
        <v>3.5415672171689998</v>
      </c>
      <c r="AC36" s="13">
        <v>28.975205181721599</v>
      </c>
      <c r="AD36" s="173">
        <v>1.65642544433795</v>
      </c>
      <c r="AE36" s="13">
        <v>-9.9141090665507097</v>
      </c>
      <c r="AF36" s="173">
        <v>3.8462375053219602</v>
      </c>
      <c r="AG36" s="13">
        <v>75.446093264259602</v>
      </c>
      <c r="AH36" s="173">
        <v>1.3652588496862701</v>
      </c>
      <c r="AI36" s="13">
        <v>72.800613984746704</v>
      </c>
      <c r="AJ36" s="173">
        <v>3.1784576532990898</v>
      </c>
      <c r="AK36" s="13">
        <v>82.311402839906705</v>
      </c>
      <c r="AL36" s="173">
        <v>2.6426276544369101</v>
      </c>
      <c r="AM36" s="13">
        <v>74.003958581526405</v>
      </c>
      <c r="AN36" s="173">
        <v>1.8179625519590501</v>
      </c>
      <c r="AO36" s="13">
        <v>1.2033445967797001</v>
      </c>
      <c r="AP36" s="173">
        <v>3.7800204052036701</v>
      </c>
      <c r="AQ36" s="13">
        <v>85.583652159852605</v>
      </c>
      <c r="AR36" s="173">
        <v>0.98366232062297498</v>
      </c>
      <c r="AS36" s="13">
        <v>85.314027850357206</v>
      </c>
      <c r="AT36" s="173">
        <v>2.5578048076158399</v>
      </c>
      <c r="AU36" s="13">
        <v>90.850672846220704</v>
      </c>
      <c r="AV36" s="173">
        <v>1.7938105099634301</v>
      </c>
      <c r="AW36" s="13">
        <v>83.870949523851905</v>
      </c>
      <c r="AX36" s="173">
        <v>1.3303750650533199</v>
      </c>
      <c r="AY36" s="13">
        <v>-1.44307832650532</v>
      </c>
      <c r="AZ36" s="173">
        <v>3.0329650740265901</v>
      </c>
      <c r="BA36" s="13">
        <v>14.171127707580199</v>
      </c>
      <c r="BB36" s="173">
        <v>0.98338955417954099</v>
      </c>
      <c r="BC36" s="13">
        <v>20.3532854922091</v>
      </c>
      <c r="BD36" s="173">
        <v>3.4737131708115201</v>
      </c>
      <c r="BE36" s="13">
        <v>10.435732590998199</v>
      </c>
      <c r="BF36" s="173">
        <v>2.02116442163724</v>
      </c>
      <c r="BG36" s="13">
        <v>13.150700044613499</v>
      </c>
      <c r="BH36" s="173">
        <v>1.21227141477913</v>
      </c>
      <c r="BI36" s="13">
        <v>-7.2025854475956397</v>
      </c>
      <c r="BJ36" s="173">
        <v>3.82497472467462</v>
      </c>
      <c r="BK36" s="13">
        <v>39.263470860718598</v>
      </c>
      <c r="BL36" s="173">
        <v>1.3821917469759299</v>
      </c>
      <c r="BM36" s="13">
        <v>39.476272981242801</v>
      </c>
      <c r="BN36" s="173">
        <v>3.5217623673816698</v>
      </c>
      <c r="BO36" s="13">
        <v>45.460575313636298</v>
      </c>
      <c r="BP36" s="173">
        <v>3.7891529141646298</v>
      </c>
      <c r="BQ36" s="13">
        <v>37.041298412727699</v>
      </c>
      <c r="BR36" s="173">
        <v>1.8136745896163899</v>
      </c>
      <c r="BS36" s="13">
        <v>-2.4349745685150799</v>
      </c>
      <c r="BT36" s="173">
        <v>4.1008333508618398</v>
      </c>
      <c r="BU36" s="13">
        <v>36.413580121464697</v>
      </c>
      <c r="BV36" s="173">
        <v>1.29395083667129</v>
      </c>
      <c r="BW36" s="13">
        <v>33.659538688200698</v>
      </c>
      <c r="BX36" s="173">
        <v>3.4007983814014402</v>
      </c>
      <c r="BY36" s="13">
        <v>31.632989250963099</v>
      </c>
      <c r="BZ36" s="173">
        <v>3.3616699467108302</v>
      </c>
      <c r="CA36" s="13">
        <v>38.199676806400198</v>
      </c>
      <c r="CB36" s="173">
        <v>1.95613587452857</v>
      </c>
      <c r="CC36" s="13">
        <v>4.5401381181994704</v>
      </c>
      <c r="CD36" s="173">
        <v>4.1823821027822303</v>
      </c>
      <c r="CE36" s="13">
        <v>20.068924429562902</v>
      </c>
      <c r="CF36" s="173">
        <v>1.1858838716609601</v>
      </c>
      <c r="CG36" s="13">
        <v>18.623048553794401</v>
      </c>
      <c r="CH36" s="173">
        <v>2.7821219661256502</v>
      </c>
      <c r="CI36" s="13">
        <v>17.260672113054898</v>
      </c>
      <c r="CJ36" s="173">
        <v>2.5270090484871699</v>
      </c>
      <c r="CK36" s="13">
        <v>20.9026076158252</v>
      </c>
      <c r="CL36" s="173">
        <v>1.63411047836329</v>
      </c>
      <c r="CM36" s="13">
        <v>2.2795590620307902</v>
      </c>
      <c r="CN36" s="173">
        <v>3.1491032386542401</v>
      </c>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6"/>
    </row>
    <row r="37" spans="1:128" ht="12.95" customHeight="1" x14ac:dyDescent="0.2">
      <c r="A37" s="2" t="s">
        <v>365</v>
      </c>
      <c r="B37" s="12">
        <v>2</v>
      </c>
      <c r="C37" s="13">
        <v>8.8938749279841502</v>
      </c>
      <c r="D37" s="173">
        <v>0.56549219838068499</v>
      </c>
      <c r="E37" s="13">
        <v>10.2031261910838</v>
      </c>
      <c r="F37" s="173">
        <v>1.32604058948758</v>
      </c>
      <c r="G37" s="13">
        <v>9.6617535652182696</v>
      </c>
      <c r="H37" s="173">
        <v>2.0494370957880901</v>
      </c>
      <c r="I37" s="13">
        <v>7.9964992432724404</v>
      </c>
      <c r="J37" s="173">
        <v>0.83834801216424704</v>
      </c>
      <c r="K37" s="13">
        <v>-2.2066269478113898</v>
      </c>
      <c r="L37" s="173">
        <v>1.6146962136401499</v>
      </c>
      <c r="M37" s="13">
        <v>39.851115588227401</v>
      </c>
      <c r="N37" s="173">
        <v>1.4676255584998401</v>
      </c>
      <c r="O37" s="13">
        <v>41.046746668595603</v>
      </c>
      <c r="P37" s="173">
        <v>2.6668604239987199</v>
      </c>
      <c r="Q37" s="13">
        <v>35.058121726596099</v>
      </c>
      <c r="R37" s="173">
        <v>3.0482744952094598</v>
      </c>
      <c r="S37" s="13">
        <v>41.066758298834003</v>
      </c>
      <c r="T37" s="173">
        <v>2.30294322157311</v>
      </c>
      <c r="U37" s="13">
        <v>2.0011630238379E-2</v>
      </c>
      <c r="V37" s="173">
        <v>3.44600005132052</v>
      </c>
      <c r="W37" s="13">
        <v>20.034159345280301</v>
      </c>
      <c r="X37" s="173">
        <v>1.3705753602920401</v>
      </c>
      <c r="Y37" s="13">
        <v>18.180579947584398</v>
      </c>
      <c r="Z37" s="173">
        <v>2.1678318189926902</v>
      </c>
      <c r="AA37" s="13">
        <v>17.905067740488999</v>
      </c>
      <c r="AB37" s="173">
        <v>2.5389971853801798</v>
      </c>
      <c r="AC37" s="13">
        <v>21.475495492376801</v>
      </c>
      <c r="AD37" s="173">
        <v>1.85152290969847</v>
      </c>
      <c r="AE37" s="13">
        <v>3.2949155447923499</v>
      </c>
      <c r="AF37" s="173">
        <v>2.3435427152124699</v>
      </c>
      <c r="AG37" s="13">
        <v>26.243163450342699</v>
      </c>
      <c r="AH37" s="173">
        <v>1.63531877465052</v>
      </c>
      <c r="AI37" s="13">
        <v>24.473665707141102</v>
      </c>
      <c r="AJ37" s="173">
        <v>2.3652473877048101</v>
      </c>
      <c r="AK37" s="13">
        <v>28.7815061454138</v>
      </c>
      <c r="AL37" s="173">
        <v>3.4514656565143</v>
      </c>
      <c r="AM37" s="13">
        <v>26.320441048562301</v>
      </c>
      <c r="AN37" s="173">
        <v>2.18860293163777</v>
      </c>
      <c r="AO37" s="13">
        <v>1.8467753414211701</v>
      </c>
      <c r="AP37" s="173">
        <v>2.8799132267055798</v>
      </c>
      <c r="AQ37" s="13">
        <v>33.7379844517463</v>
      </c>
      <c r="AR37" s="173">
        <v>1.6463730721547001</v>
      </c>
      <c r="AS37" s="13">
        <v>31.769870012721402</v>
      </c>
      <c r="AT37" s="173">
        <v>2.86414798646768</v>
      </c>
      <c r="AU37" s="13">
        <v>38.4352283957098</v>
      </c>
      <c r="AV37" s="173">
        <v>3.2304900370652798</v>
      </c>
      <c r="AW37" s="13">
        <v>33.050544090813098</v>
      </c>
      <c r="AX37" s="173">
        <v>1.9196923406966799</v>
      </c>
      <c r="AY37" s="13">
        <v>1.2806740780917101</v>
      </c>
      <c r="AZ37" s="173">
        <v>3.0994890460372302</v>
      </c>
      <c r="BA37" s="13">
        <v>13.9371486084412</v>
      </c>
      <c r="BB37" s="173">
        <v>0.88645072705221395</v>
      </c>
      <c r="BC37" s="13">
        <v>17.089434309052301</v>
      </c>
      <c r="BD37" s="173">
        <v>1.9067844973985899</v>
      </c>
      <c r="BE37" s="13">
        <v>14.3731790693886</v>
      </c>
      <c r="BF37" s="173">
        <v>2.3857256141262502</v>
      </c>
      <c r="BG37" s="13">
        <v>12.4913939567036</v>
      </c>
      <c r="BH37" s="173">
        <v>1.1059741818886799</v>
      </c>
      <c r="BI37" s="13">
        <v>-4.5980403523487299</v>
      </c>
      <c r="BJ37" s="173">
        <v>2.1941298015784301</v>
      </c>
      <c r="BK37" s="13">
        <v>9.3052852709091205</v>
      </c>
      <c r="BL37" s="173">
        <v>0.84128077350420805</v>
      </c>
      <c r="BM37" s="13">
        <v>9.0172485721658706</v>
      </c>
      <c r="BN37" s="173">
        <v>1.5025336540519301</v>
      </c>
      <c r="BO37" s="13">
        <v>7.1476145134749496</v>
      </c>
      <c r="BP37" s="173">
        <v>1.7320182396152299</v>
      </c>
      <c r="BQ37" s="13">
        <v>10.163824388660201</v>
      </c>
      <c r="BR37" s="173">
        <v>1.1200065709565901</v>
      </c>
      <c r="BS37" s="13">
        <v>1.1465758164943101</v>
      </c>
      <c r="BT37" s="173">
        <v>1.83507939620729</v>
      </c>
      <c r="BU37" s="13">
        <v>23.589220771122601</v>
      </c>
      <c r="BV37" s="173">
        <v>1.27373503212975</v>
      </c>
      <c r="BW37" s="13">
        <v>23.928195492953201</v>
      </c>
      <c r="BX37" s="173">
        <v>2.41719150871169</v>
      </c>
      <c r="BY37" s="13">
        <v>22.1813121472122</v>
      </c>
      <c r="BZ37" s="173">
        <v>2.7190602525831902</v>
      </c>
      <c r="CA37" s="13">
        <v>24.264293453650598</v>
      </c>
      <c r="CB37" s="173">
        <v>1.7028721627441501</v>
      </c>
      <c r="CC37" s="13">
        <v>0.33609796069738701</v>
      </c>
      <c r="CD37" s="173">
        <v>2.9759821793641401</v>
      </c>
      <c r="CE37" s="13">
        <v>21.825270007425701</v>
      </c>
      <c r="CF37" s="173">
        <v>1.15922408869955</v>
      </c>
      <c r="CG37" s="13">
        <v>22.126384605912602</v>
      </c>
      <c r="CH37" s="173">
        <v>2.01245040416417</v>
      </c>
      <c r="CI37" s="13">
        <v>18.215578552538101</v>
      </c>
      <c r="CJ37" s="173">
        <v>2.83439563417592</v>
      </c>
      <c r="CK37" s="13">
        <v>22.605780930076701</v>
      </c>
      <c r="CL37" s="173">
        <v>1.3437497965352301</v>
      </c>
      <c r="CM37" s="13">
        <v>0.47939632416412797</v>
      </c>
      <c r="CN37" s="173">
        <v>2.1566728415566501</v>
      </c>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6"/>
    </row>
    <row r="38" spans="1:128" ht="12.95" customHeight="1" x14ac:dyDescent="0.2">
      <c r="A38" s="2" t="s">
        <v>366</v>
      </c>
      <c r="B38" s="12">
        <v>2</v>
      </c>
      <c r="C38" s="13">
        <v>41.405244732807198</v>
      </c>
      <c r="D38" s="173">
        <v>1.5170581787614501</v>
      </c>
      <c r="E38" s="13">
        <v>47.240968028707897</v>
      </c>
      <c r="F38" s="173">
        <v>3.22933861923027</v>
      </c>
      <c r="G38" s="13">
        <v>38.239246610842102</v>
      </c>
      <c r="H38" s="173">
        <v>3.7328153712630399</v>
      </c>
      <c r="I38" s="13">
        <v>39.533800678011303</v>
      </c>
      <c r="J38" s="173">
        <v>2.0380664257133398</v>
      </c>
      <c r="K38" s="13">
        <v>-7.7071673506965199</v>
      </c>
      <c r="L38" s="173">
        <v>3.9032678750368399</v>
      </c>
      <c r="M38" s="13">
        <v>53.524671903907802</v>
      </c>
      <c r="N38" s="173">
        <v>1.7078534537679699</v>
      </c>
      <c r="O38" s="13">
        <v>52.055332689525997</v>
      </c>
      <c r="P38" s="173">
        <v>3.3669335648804402</v>
      </c>
      <c r="Q38" s="13">
        <v>56.563479582375798</v>
      </c>
      <c r="R38" s="173">
        <v>3.52568436396826</v>
      </c>
      <c r="S38" s="13">
        <v>53.203589261891203</v>
      </c>
      <c r="T38" s="173">
        <v>2.3670311927726599</v>
      </c>
      <c r="U38" s="13">
        <v>1.14825657236523</v>
      </c>
      <c r="V38" s="173">
        <v>4.1083258609956497</v>
      </c>
      <c r="W38" s="13">
        <v>59.104000486246299</v>
      </c>
      <c r="X38" s="173">
        <v>1.64548447328309</v>
      </c>
      <c r="Y38" s="13">
        <v>58.887048540874403</v>
      </c>
      <c r="Z38" s="173">
        <v>3.34517886548183</v>
      </c>
      <c r="AA38" s="13">
        <v>65.957060849483597</v>
      </c>
      <c r="AB38" s="173">
        <v>4.0090523402607996</v>
      </c>
      <c r="AC38" s="13">
        <v>57.313584394609698</v>
      </c>
      <c r="AD38" s="173">
        <v>2.1142809474986</v>
      </c>
      <c r="AE38" s="13">
        <v>-1.5734641462646299</v>
      </c>
      <c r="AF38" s="173">
        <v>3.8377768023686798</v>
      </c>
      <c r="AG38" s="13">
        <v>87.004308196092595</v>
      </c>
      <c r="AH38" s="173">
        <v>0.86821257568233101</v>
      </c>
      <c r="AI38" s="13">
        <v>87.067901428262402</v>
      </c>
      <c r="AJ38" s="173">
        <v>1.9611152384561901</v>
      </c>
      <c r="AK38" s="13">
        <v>94.087542999661594</v>
      </c>
      <c r="AL38" s="173">
        <v>1.86794773622342</v>
      </c>
      <c r="AM38" s="13">
        <v>85.303328004024095</v>
      </c>
      <c r="AN38" s="173">
        <v>1.46164817625948</v>
      </c>
      <c r="AO38" s="13">
        <v>-1.76457342423832</v>
      </c>
      <c r="AP38" s="173">
        <v>2.80637078069251</v>
      </c>
      <c r="AQ38" s="13">
        <v>92.630250882786399</v>
      </c>
      <c r="AR38" s="173">
        <v>0.85624071709199501</v>
      </c>
      <c r="AS38" s="13">
        <v>94.348175433761199</v>
      </c>
      <c r="AT38" s="173">
        <v>1.58688732979299</v>
      </c>
      <c r="AU38" s="13">
        <v>94.937663301327206</v>
      </c>
      <c r="AV38" s="173">
        <v>1.93766781855423</v>
      </c>
      <c r="AW38" s="13">
        <v>91.389881055775504</v>
      </c>
      <c r="AX38" s="173">
        <v>1.16994860476786</v>
      </c>
      <c r="AY38" s="13">
        <v>-2.9582943779856699</v>
      </c>
      <c r="AZ38" s="173">
        <v>1.9801941954179501</v>
      </c>
      <c r="BA38" s="13">
        <v>28.349285248282602</v>
      </c>
      <c r="BB38" s="173">
        <v>1.60532334334094</v>
      </c>
      <c r="BC38" s="13">
        <v>32.777634058536499</v>
      </c>
      <c r="BD38" s="173">
        <v>2.9984882239244701</v>
      </c>
      <c r="BE38" s="13">
        <v>29.120013237339101</v>
      </c>
      <c r="BF38" s="173">
        <v>3.9274952104649001</v>
      </c>
      <c r="BG38" s="13">
        <v>25.6830413596639</v>
      </c>
      <c r="BH38" s="173">
        <v>2.1219716234497898</v>
      </c>
      <c r="BI38" s="13">
        <v>-7.0945926988726198</v>
      </c>
      <c r="BJ38" s="173">
        <v>3.5743602620767998</v>
      </c>
      <c r="BK38" s="13">
        <v>63.954627237751502</v>
      </c>
      <c r="BL38" s="173">
        <v>1.73170098794588</v>
      </c>
      <c r="BM38" s="13">
        <v>66.502503316356098</v>
      </c>
      <c r="BN38" s="173">
        <v>3.4846995559456002</v>
      </c>
      <c r="BO38" s="13">
        <v>70.541319207103797</v>
      </c>
      <c r="BP38" s="173">
        <v>4.0331030893176196</v>
      </c>
      <c r="BQ38" s="13">
        <v>60.729946614783202</v>
      </c>
      <c r="BR38" s="173">
        <v>2.4076481534104199</v>
      </c>
      <c r="BS38" s="13">
        <v>-5.7725567015728698</v>
      </c>
      <c r="BT38" s="173">
        <v>4.2202269114747297</v>
      </c>
      <c r="BU38" s="13">
        <v>59.891992128085803</v>
      </c>
      <c r="BV38" s="173">
        <v>1.5589330070775</v>
      </c>
      <c r="BW38" s="13">
        <v>63.0105158440944</v>
      </c>
      <c r="BX38" s="173">
        <v>3.0878832407025301</v>
      </c>
      <c r="BY38" s="13">
        <v>59.705317085724602</v>
      </c>
      <c r="BZ38" s="173">
        <v>3.5550640720631801</v>
      </c>
      <c r="CA38" s="13">
        <v>58.484036324602897</v>
      </c>
      <c r="CB38" s="173">
        <v>1.83718645269485</v>
      </c>
      <c r="CC38" s="13">
        <v>-4.5264795194915504</v>
      </c>
      <c r="CD38" s="173">
        <v>3.4486378232014601</v>
      </c>
      <c r="CE38" s="13">
        <v>29.055920599322999</v>
      </c>
      <c r="CF38" s="173">
        <v>1.48536994638904</v>
      </c>
      <c r="CG38" s="13">
        <v>33.950730239701898</v>
      </c>
      <c r="CH38" s="173">
        <v>3.0915814245152302</v>
      </c>
      <c r="CI38" s="13">
        <v>33.124258735544501</v>
      </c>
      <c r="CJ38" s="173">
        <v>3.55204729821076</v>
      </c>
      <c r="CK38" s="13">
        <v>25.164292921965099</v>
      </c>
      <c r="CL38" s="173">
        <v>1.9820691687029599</v>
      </c>
      <c r="CM38" s="13">
        <v>-8.7864373177367607</v>
      </c>
      <c r="CN38" s="173">
        <v>3.74468674428952</v>
      </c>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6"/>
    </row>
    <row r="39" spans="1:128" ht="12.95" customHeight="1" x14ac:dyDescent="0.2">
      <c r="A39" s="2" t="s">
        <v>367</v>
      </c>
      <c r="B39" s="12">
        <v>2</v>
      </c>
      <c r="C39" s="13">
        <v>11.0461367370883</v>
      </c>
      <c r="D39" s="173">
        <v>1.21875995341473</v>
      </c>
      <c r="E39" s="13">
        <v>8.3044267879064293</v>
      </c>
      <c r="F39" s="173">
        <v>1.95034799279418</v>
      </c>
      <c r="G39" s="13">
        <v>6.7141992381397602</v>
      </c>
      <c r="H39" s="173">
        <v>2.4804845276596099</v>
      </c>
      <c r="I39" s="13">
        <v>10.9752229510981</v>
      </c>
      <c r="J39" s="173">
        <v>1.6398181996367001</v>
      </c>
      <c r="K39" s="13">
        <v>2.6707961631916501</v>
      </c>
      <c r="L39" s="173">
        <v>2.6075668667546901</v>
      </c>
      <c r="M39" s="13">
        <v>49.361504305674202</v>
      </c>
      <c r="N39" s="173">
        <v>1.8296992138704899</v>
      </c>
      <c r="O39" s="13">
        <v>42.862664245396097</v>
      </c>
      <c r="P39" s="173">
        <v>3.62942119882868</v>
      </c>
      <c r="Q39" s="13">
        <v>48.313709444092098</v>
      </c>
      <c r="R39" s="173">
        <v>5.3900375979002604</v>
      </c>
      <c r="S39" s="13">
        <v>50.3265717842268</v>
      </c>
      <c r="T39" s="173">
        <v>2.66596001136991</v>
      </c>
      <c r="U39" s="13">
        <v>7.4639075388306999</v>
      </c>
      <c r="V39" s="173">
        <v>4.0823469131347396</v>
      </c>
      <c r="W39" s="13">
        <v>38.653834693006303</v>
      </c>
      <c r="X39" s="173">
        <v>1.74991972802346</v>
      </c>
      <c r="Y39" s="13">
        <v>36.145719003745903</v>
      </c>
      <c r="Z39" s="173">
        <v>3.94231544545885</v>
      </c>
      <c r="AA39" s="13">
        <v>35.030503492354697</v>
      </c>
      <c r="AB39" s="173">
        <v>4.71246015650543</v>
      </c>
      <c r="AC39" s="13">
        <v>39.610955104833899</v>
      </c>
      <c r="AD39" s="173">
        <v>2.4530536711296098</v>
      </c>
      <c r="AE39" s="13">
        <v>3.4652361010880002</v>
      </c>
      <c r="AF39" s="173">
        <v>4.7503360079297199</v>
      </c>
      <c r="AG39" s="13">
        <v>30.987741493678399</v>
      </c>
      <c r="AH39" s="173">
        <v>1.7269086942860601</v>
      </c>
      <c r="AI39" s="13">
        <v>32.2711830788529</v>
      </c>
      <c r="AJ39" s="173">
        <v>3.8192749404583299</v>
      </c>
      <c r="AK39" s="13">
        <v>31.848483716362299</v>
      </c>
      <c r="AL39" s="173">
        <v>4.5865299484515099</v>
      </c>
      <c r="AM39" s="13">
        <v>30.044746245142498</v>
      </c>
      <c r="AN39" s="173">
        <v>2.2085305338499999</v>
      </c>
      <c r="AO39" s="13">
        <v>-2.2264368337103901</v>
      </c>
      <c r="AP39" s="173">
        <v>4.0242728803262304</v>
      </c>
      <c r="AQ39" s="13">
        <v>23.826488666581401</v>
      </c>
      <c r="AR39" s="173">
        <v>1.37814339616508</v>
      </c>
      <c r="AS39" s="13">
        <v>25.2426765187139</v>
      </c>
      <c r="AT39" s="173">
        <v>3.3499497168069001</v>
      </c>
      <c r="AU39" s="13">
        <v>27.407723682901398</v>
      </c>
      <c r="AV39" s="173">
        <v>5.0482711185384099</v>
      </c>
      <c r="AW39" s="13">
        <v>23.138810814771801</v>
      </c>
      <c r="AX39" s="173">
        <v>1.7294840762241299</v>
      </c>
      <c r="AY39" s="13">
        <v>-2.1038657039420401</v>
      </c>
      <c r="AZ39" s="173">
        <v>3.8340437354349999</v>
      </c>
      <c r="BA39" s="13">
        <v>50.032235734757499</v>
      </c>
      <c r="BB39" s="173">
        <v>1.97202502424912</v>
      </c>
      <c r="BC39" s="13">
        <v>46.652123998340798</v>
      </c>
      <c r="BD39" s="173">
        <v>3.6749132198370198</v>
      </c>
      <c r="BE39" s="13">
        <v>48.545868601307497</v>
      </c>
      <c r="BF39" s="173">
        <v>5.0603942798712804</v>
      </c>
      <c r="BG39" s="13">
        <v>50.503484384665498</v>
      </c>
      <c r="BH39" s="173">
        <v>2.8736215519876098</v>
      </c>
      <c r="BI39" s="13">
        <v>3.8513603863247301</v>
      </c>
      <c r="BJ39" s="173">
        <v>4.6226112741064904</v>
      </c>
      <c r="BK39" s="13">
        <v>54.843982211532598</v>
      </c>
      <c r="BL39" s="173">
        <v>1.7899122836993699</v>
      </c>
      <c r="BM39" s="13">
        <v>47.1723650307691</v>
      </c>
      <c r="BN39" s="173">
        <v>3.5724453980228601</v>
      </c>
      <c r="BO39" s="13">
        <v>52.231476170373398</v>
      </c>
      <c r="BP39" s="173">
        <v>5.2425500355383097</v>
      </c>
      <c r="BQ39" s="13">
        <v>57.257402593837099</v>
      </c>
      <c r="BR39" s="173">
        <v>2.8287673608867898</v>
      </c>
      <c r="BS39" s="13">
        <v>10.085037563067999</v>
      </c>
      <c r="BT39" s="173">
        <v>4.7119940230430899</v>
      </c>
      <c r="BU39" s="13">
        <v>16.633885915465299</v>
      </c>
      <c r="BV39" s="173">
        <v>1.3863524792947499</v>
      </c>
      <c r="BW39" s="13">
        <v>15.825064390777101</v>
      </c>
      <c r="BX39" s="173">
        <v>3.0062425109537201</v>
      </c>
      <c r="BY39" s="13">
        <v>18.531691304873299</v>
      </c>
      <c r="BZ39" s="173">
        <v>4.0066638736735598</v>
      </c>
      <c r="CA39" s="13">
        <v>17.018163033824798</v>
      </c>
      <c r="CB39" s="173">
        <v>1.8623656630765399</v>
      </c>
      <c r="CC39" s="13">
        <v>1.1930986430477499</v>
      </c>
      <c r="CD39" s="173">
        <v>3.63999945974206</v>
      </c>
      <c r="CE39" s="13">
        <v>22.1948445049178</v>
      </c>
      <c r="CF39" s="173">
        <v>1.4788599594618601</v>
      </c>
      <c r="CG39" s="13">
        <v>16.756075178008199</v>
      </c>
      <c r="CH39" s="173">
        <v>2.9280789255897002</v>
      </c>
      <c r="CI39" s="13">
        <v>16.659735179729701</v>
      </c>
      <c r="CJ39" s="173">
        <v>3.16498058899584</v>
      </c>
      <c r="CK39" s="13">
        <v>25.346778656391599</v>
      </c>
      <c r="CL39" s="173">
        <v>2.1390389305056301</v>
      </c>
      <c r="CM39" s="13">
        <v>8.5907034783834</v>
      </c>
      <c r="CN39" s="173">
        <v>3.6279868607343801</v>
      </c>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6"/>
    </row>
    <row r="40" spans="1:128" ht="12.95" customHeight="1" x14ac:dyDescent="0.2">
      <c r="A40" s="2" t="s">
        <v>368</v>
      </c>
      <c r="B40" s="12">
        <v>2</v>
      </c>
      <c r="C40" s="13">
        <v>8.5099177123424798</v>
      </c>
      <c r="D40" s="173">
        <v>1.0212578914122401</v>
      </c>
      <c r="E40" s="13">
        <v>15.559700271046401</v>
      </c>
      <c r="F40" s="173">
        <v>4.2628442266259201</v>
      </c>
      <c r="G40" s="13">
        <v>11.758348556105</v>
      </c>
      <c r="H40" s="173">
        <v>3.8951446551841999</v>
      </c>
      <c r="I40" s="13">
        <v>6.1723600312834499</v>
      </c>
      <c r="J40" s="173">
        <v>0.96660518089694503</v>
      </c>
      <c r="K40" s="13">
        <v>-9.3873402397629704</v>
      </c>
      <c r="L40" s="173">
        <v>4.4147896171017402</v>
      </c>
      <c r="M40" s="13">
        <v>40.133487297334803</v>
      </c>
      <c r="N40" s="173">
        <v>1.86218557306179</v>
      </c>
      <c r="O40" s="13">
        <v>40.122645818430399</v>
      </c>
      <c r="P40" s="173">
        <v>4.4039541307841796</v>
      </c>
      <c r="Q40" s="13">
        <v>41.5739977801911</v>
      </c>
      <c r="R40" s="173">
        <v>4.5766431614247498</v>
      </c>
      <c r="S40" s="13">
        <v>39.8156272995137</v>
      </c>
      <c r="T40" s="173">
        <v>2.0750692571370499</v>
      </c>
      <c r="U40" s="13">
        <v>-0.30701851891674198</v>
      </c>
      <c r="V40" s="173">
        <v>4.33871622994684</v>
      </c>
      <c r="W40" s="13">
        <v>10.1846351696159</v>
      </c>
      <c r="X40" s="173">
        <v>0.95038433778960796</v>
      </c>
      <c r="Y40" s="13">
        <v>13.6782920592299</v>
      </c>
      <c r="Z40" s="173">
        <v>3.6755459470633198</v>
      </c>
      <c r="AA40" s="13">
        <v>11.2130085850387</v>
      </c>
      <c r="AB40" s="173">
        <v>3.59556981550632</v>
      </c>
      <c r="AC40" s="13">
        <v>9.7262837845433108</v>
      </c>
      <c r="AD40" s="173">
        <v>1.0817281771391001</v>
      </c>
      <c r="AE40" s="13">
        <v>-3.9520082746866398</v>
      </c>
      <c r="AF40" s="173">
        <v>3.8620485638639899</v>
      </c>
      <c r="AG40" s="13">
        <v>43.843382588609799</v>
      </c>
      <c r="AH40" s="173">
        <v>1.50766229892935</v>
      </c>
      <c r="AI40" s="13">
        <v>43.508479397267102</v>
      </c>
      <c r="AJ40" s="173">
        <v>4.2947828568771502</v>
      </c>
      <c r="AK40" s="13">
        <v>59.326678415529301</v>
      </c>
      <c r="AL40" s="173">
        <v>4.9664410106657302</v>
      </c>
      <c r="AM40" s="13">
        <v>41.926456512026597</v>
      </c>
      <c r="AN40" s="173">
        <v>1.80176099930981</v>
      </c>
      <c r="AO40" s="13">
        <v>-1.5820228852404601</v>
      </c>
      <c r="AP40" s="173">
        <v>4.6832809020103596</v>
      </c>
      <c r="AQ40" s="13">
        <v>47.284824395881401</v>
      </c>
      <c r="AR40" s="173">
        <v>1.45393171316971</v>
      </c>
      <c r="AS40" s="13">
        <v>58.6763409744757</v>
      </c>
      <c r="AT40" s="173">
        <v>4.0712976285509299</v>
      </c>
      <c r="AU40" s="13">
        <v>59.955549686289402</v>
      </c>
      <c r="AV40" s="173">
        <v>4.8294297703324798</v>
      </c>
      <c r="AW40" s="13">
        <v>43.386038768587703</v>
      </c>
      <c r="AX40" s="173">
        <v>1.6852385547603801</v>
      </c>
      <c r="AY40" s="13">
        <v>-15.2903022058881</v>
      </c>
      <c r="AZ40" s="173">
        <v>4.3062050671871503</v>
      </c>
      <c r="BA40" s="13">
        <v>23.022026601721802</v>
      </c>
      <c r="BB40" s="173">
        <v>1.51921950698226</v>
      </c>
      <c r="BC40" s="13">
        <v>25.362888574922</v>
      </c>
      <c r="BD40" s="173">
        <v>3.54512043934723</v>
      </c>
      <c r="BE40" s="13">
        <v>31.038257304667599</v>
      </c>
      <c r="BF40" s="173">
        <v>3.9277760590002901</v>
      </c>
      <c r="BG40" s="13">
        <v>21.859147339313299</v>
      </c>
      <c r="BH40" s="173">
        <v>1.7402755578809801</v>
      </c>
      <c r="BI40" s="13">
        <v>-3.5037412356086599</v>
      </c>
      <c r="BJ40" s="173">
        <v>3.6564968447456301</v>
      </c>
      <c r="BK40" s="13">
        <v>25.885170499533</v>
      </c>
      <c r="BL40" s="173">
        <v>1.5810305609387401</v>
      </c>
      <c r="BM40" s="13">
        <v>27.120204439827599</v>
      </c>
      <c r="BN40" s="173">
        <v>3.71686535390928</v>
      </c>
      <c r="BO40" s="13">
        <v>26.570881666743201</v>
      </c>
      <c r="BP40" s="173">
        <v>4.2645852063110103</v>
      </c>
      <c r="BQ40" s="13">
        <v>25.664925325691399</v>
      </c>
      <c r="BR40" s="173">
        <v>1.75664988199143</v>
      </c>
      <c r="BS40" s="13">
        <v>-1.4552791141361401</v>
      </c>
      <c r="BT40" s="173">
        <v>3.28603035841022</v>
      </c>
      <c r="BU40" s="13">
        <v>23.180511613501402</v>
      </c>
      <c r="BV40" s="173">
        <v>1.59076382822532</v>
      </c>
      <c r="BW40" s="13">
        <v>18.55386114945</v>
      </c>
      <c r="BX40" s="173">
        <v>4.3785502463056698</v>
      </c>
      <c r="BY40" s="13">
        <v>32.210848785669498</v>
      </c>
      <c r="BZ40" s="173">
        <v>5.3690473126339304</v>
      </c>
      <c r="CA40" s="13">
        <v>23.464653436168</v>
      </c>
      <c r="CB40" s="173">
        <v>1.96658992679384</v>
      </c>
      <c r="CC40" s="13">
        <v>4.9107922867179301</v>
      </c>
      <c r="CD40" s="173">
        <v>5.0422961670451896</v>
      </c>
      <c r="CE40" s="13">
        <v>15.985002318769499</v>
      </c>
      <c r="CF40" s="173">
        <v>1.1868453071437799</v>
      </c>
      <c r="CG40" s="13">
        <v>17.859705375955699</v>
      </c>
      <c r="CH40" s="173">
        <v>4.76181602500907</v>
      </c>
      <c r="CI40" s="13">
        <v>24.182871489353399</v>
      </c>
      <c r="CJ40" s="173">
        <v>3.6543227792280701</v>
      </c>
      <c r="CK40" s="13">
        <v>14.970315849423001</v>
      </c>
      <c r="CL40" s="173">
        <v>1.2759303073157799</v>
      </c>
      <c r="CM40" s="13">
        <v>-2.8893895265327298</v>
      </c>
      <c r="CN40" s="173">
        <v>4.93220012971328</v>
      </c>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6"/>
    </row>
    <row r="41" spans="1:128" ht="12.95" customHeight="1" x14ac:dyDescent="0.2">
      <c r="A41" s="2" t="s">
        <v>369</v>
      </c>
      <c r="B41" s="12">
        <v>2</v>
      </c>
      <c r="C41" s="13">
        <v>5.0205688199948399</v>
      </c>
      <c r="D41" s="173">
        <v>0.63800617895086498</v>
      </c>
      <c r="E41" s="13">
        <v>14.7564513755521</v>
      </c>
      <c r="F41" s="173">
        <v>3.3979856016520298</v>
      </c>
      <c r="G41" s="13">
        <v>12.818120530190001</v>
      </c>
      <c r="H41" s="173">
        <v>5.2880887783779498</v>
      </c>
      <c r="I41" s="13">
        <v>3.0737205749722598</v>
      </c>
      <c r="J41" s="173">
        <v>0.48540725411886898</v>
      </c>
      <c r="K41" s="13">
        <v>-11.682730800579799</v>
      </c>
      <c r="L41" s="173">
        <v>3.4976318635290702</v>
      </c>
      <c r="M41" s="13">
        <v>35.625970657109299</v>
      </c>
      <c r="N41" s="173">
        <v>1.4267076073681999</v>
      </c>
      <c r="O41" s="13">
        <v>36.3661705920412</v>
      </c>
      <c r="P41" s="173">
        <v>4.9739388456392701</v>
      </c>
      <c r="Q41" s="13">
        <v>45.524922879050401</v>
      </c>
      <c r="R41" s="173">
        <v>6.8827134491760296</v>
      </c>
      <c r="S41" s="13">
        <v>34.704551713348401</v>
      </c>
      <c r="T41" s="173">
        <v>1.70417363030768</v>
      </c>
      <c r="U41" s="13">
        <v>-1.66161887869272</v>
      </c>
      <c r="V41" s="173">
        <v>5.4830770113756202</v>
      </c>
      <c r="W41" s="13">
        <v>13.2413346569137</v>
      </c>
      <c r="X41" s="173">
        <v>1.0460357647176699</v>
      </c>
      <c r="Y41" s="13">
        <v>10.9311857150989</v>
      </c>
      <c r="Z41" s="173">
        <v>2.7503756819312999</v>
      </c>
      <c r="AA41" s="13">
        <v>19.497033266287801</v>
      </c>
      <c r="AB41" s="173">
        <v>5.1176076340362302</v>
      </c>
      <c r="AC41" s="13">
        <v>12.984254758472201</v>
      </c>
      <c r="AD41" s="173">
        <v>1.1770302658692799</v>
      </c>
      <c r="AE41" s="13">
        <v>2.0530690433733199</v>
      </c>
      <c r="AF41" s="173">
        <v>3.2683437451378898</v>
      </c>
      <c r="AG41" s="13">
        <v>42.062911209014601</v>
      </c>
      <c r="AH41" s="173">
        <v>1.7321548983444801</v>
      </c>
      <c r="AI41" s="13">
        <v>45.537638785042802</v>
      </c>
      <c r="AJ41" s="173">
        <v>5.2946540123660402</v>
      </c>
      <c r="AK41" s="13">
        <v>57.7670908852918</v>
      </c>
      <c r="AL41" s="173">
        <v>7.0151779222125796</v>
      </c>
      <c r="AM41" s="13">
        <v>40.067896170872203</v>
      </c>
      <c r="AN41" s="173">
        <v>2.37999567827775</v>
      </c>
      <c r="AO41" s="13">
        <v>-5.4697426141705501</v>
      </c>
      <c r="AP41" s="173">
        <v>6.4749834503855199</v>
      </c>
      <c r="AQ41" s="13">
        <v>45.478232465371498</v>
      </c>
      <c r="AR41" s="173">
        <v>1.64874317888084</v>
      </c>
      <c r="AS41" s="13">
        <v>48.323862285808097</v>
      </c>
      <c r="AT41" s="173">
        <v>5.1653185465586802</v>
      </c>
      <c r="AU41" s="13">
        <v>55.032950226022599</v>
      </c>
      <c r="AV41" s="173">
        <v>7.0324756743193699</v>
      </c>
      <c r="AW41" s="13">
        <v>44.6683500203835</v>
      </c>
      <c r="AX41" s="173">
        <v>1.9696942962971999</v>
      </c>
      <c r="AY41" s="13">
        <v>-3.65551226542458</v>
      </c>
      <c r="AZ41" s="173">
        <v>5.7340393711236599</v>
      </c>
      <c r="BA41" s="13">
        <v>36.5518977900309</v>
      </c>
      <c r="BB41" s="173">
        <v>1.8294940607707399</v>
      </c>
      <c r="BC41" s="13">
        <v>25.9565334641517</v>
      </c>
      <c r="BD41" s="173">
        <v>4.8375854679878403</v>
      </c>
      <c r="BE41" s="13">
        <v>46.826400685457003</v>
      </c>
      <c r="BF41" s="173">
        <v>7.6264901882774101</v>
      </c>
      <c r="BG41" s="13">
        <v>37.112256096923197</v>
      </c>
      <c r="BH41" s="173">
        <v>2.1331310341181302</v>
      </c>
      <c r="BI41" s="13">
        <v>11.1557226327715</v>
      </c>
      <c r="BJ41" s="173">
        <v>5.3523229111839097</v>
      </c>
      <c r="BK41" s="13">
        <v>28.028165218919501</v>
      </c>
      <c r="BL41" s="173">
        <v>1.2675170223037899</v>
      </c>
      <c r="BM41" s="13">
        <v>18.679268204690501</v>
      </c>
      <c r="BN41" s="173">
        <v>3.596153432121</v>
      </c>
      <c r="BO41" s="13">
        <v>31.456589121473499</v>
      </c>
      <c r="BP41" s="173">
        <v>6.3469429423318697</v>
      </c>
      <c r="BQ41" s="13">
        <v>28.254448237967399</v>
      </c>
      <c r="BR41" s="173">
        <v>1.49759090158584</v>
      </c>
      <c r="BS41" s="13">
        <v>9.5751800332768902</v>
      </c>
      <c r="BT41" s="173">
        <v>4.24922269913412</v>
      </c>
      <c r="BU41" s="13">
        <v>14.9450868788563</v>
      </c>
      <c r="BV41" s="173">
        <v>1.1297500659572901</v>
      </c>
      <c r="BW41" s="13">
        <v>17.2344796267089</v>
      </c>
      <c r="BX41" s="173">
        <v>4.3829615965679496</v>
      </c>
      <c r="BY41" s="13">
        <v>16.014802656927699</v>
      </c>
      <c r="BZ41" s="173">
        <v>4.5834378022654398</v>
      </c>
      <c r="CA41" s="13">
        <v>14.4219789179863</v>
      </c>
      <c r="CB41" s="173">
        <v>1.11699084867389</v>
      </c>
      <c r="CC41" s="13">
        <v>-2.8125007087226899</v>
      </c>
      <c r="CD41" s="173">
        <v>4.3319704873371299</v>
      </c>
      <c r="CE41" s="13">
        <v>7.8813719661597501</v>
      </c>
      <c r="CF41" s="173">
        <v>0.81658512418809903</v>
      </c>
      <c r="CG41" s="13">
        <v>8.5702806501721494</v>
      </c>
      <c r="CH41" s="173">
        <v>2.9397529556066599</v>
      </c>
      <c r="CI41" s="13">
        <v>8.4903869127336602</v>
      </c>
      <c r="CJ41" s="173">
        <v>3.9009350008593699</v>
      </c>
      <c r="CK41" s="13">
        <v>7.1903926600939299</v>
      </c>
      <c r="CL41" s="173">
        <v>0.94719148067182601</v>
      </c>
      <c r="CM41" s="13">
        <v>-1.3798879900782299</v>
      </c>
      <c r="CN41" s="173">
        <v>3.0238650012408499</v>
      </c>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6"/>
    </row>
    <row r="42" spans="1:128" ht="12.95" customHeight="1" x14ac:dyDescent="0.2">
      <c r="A42" s="2" t="s">
        <v>370</v>
      </c>
      <c r="B42" s="12">
        <v>2</v>
      </c>
      <c r="C42" s="13">
        <v>10.3177229790385</v>
      </c>
      <c r="D42" s="173">
        <v>1.0846493508088899</v>
      </c>
      <c r="E42" s="13">
        <v>14.312435727777499</v>
      </c>
      <c r="F42" s="173">
        <v>3.2963291139735902</v>
      </c>
      <c r="G42" s="13">
        <v>8.9139541762462997</v>
      </c>
      <c r="H42" s="173">
        <v>2.4383244335868501</v>
      </c>
      <c r="I42" s="13">
        <v>9.9758076187786902</v>
      </c>
      <c r="J42" s="173">
        <v>1.5019193644961599</v>
      </c>
      <c r="K42" s="13">
        <v>-4.3366281089988297</v>
      </c>
      <c r="L42" s="173">
        <v>3.7701801327087199</v>
      </c>
      <c r="M42" s="13">
        <v>37.021060234575501</v>
      </c>
      <c r="N42" s="173">
        <v>1.9612791948727399</v>
      </c>
      <c r="O42" s="13">
        <v>34.622877690410199</v>
      </c>
      <c r="P42" s="173">
        <v>4.2864748242070601</v>
      </c>
      <c r="Q42" s="13">
        <v>39.813252600321</v>
      </c>
      <c r="R42" s="173">
        <v>4.8243977271701199</v>
      </c>
      <c r="S42" s="13">
        <v>35.082132279594298</v>
      </c>
      <c r="T42" s="173">
        <v>2.5045048959984801</v>
      </c>
      <c r="U42" s="13">
        <v>0.45925458918413398</v>
      </c>
      <c r="V42" s="173">
        <v>5.1351271540092602</v>
      </c>
      <c r="W42" s="13">
        <v>36.757682369196303</v>
      </c>
      <c r="X42" s="173">
        <v>1.75268824527124</v>
      </c>
      <c r="Y42" s="13">
        <v>35.493670986573498</v>
      </c>
      <c r="Z42" s="173">
        <v>4.7090843599284904</v>
      </c>
      <c r="AA42" s="13">
        <v>41.584677554866502</v>
      </c>
      <c r="AB42" s="173">
        <v>4.3205041494577499</v>
      </c>
      <c r="AC42" s="13">
        <v>36.016994070130998</v>
      </c>
      <c r="AD42" s="173">
        <v>2.29680343543723</v>
      </c>
      <c r="AE42" s="13">
        <v>0.52332308355747204</v>
      </c>
      <c r="AF42" s="173">
        <v>5.0493812380408496</v>
      </c>
      <c r="AG42" s="13">
        <v>65.894559303976493</v>
      </c>
      <c r="AH42" s="173">
        <v>1.88193507182904</v>
      </c>
      <c r="AI42" s="13">
        <v>54.947591686838201</v>
      </c>
      <c r="AJ42" s="173">
        <v>4.7358058579859899</v>
      </c>
      <c r="AK42" s="13">
        <v>75.756428900190599</v>
      </c>
      <c r="AL42" s="173">
        <v>3.9259296312865901</v>
      </c>
      <c r="AM42" s="13">
        <v>66.458276622783202</v>
      </c>
      <c r="AN42" s="173">
        <v>2.51687651953175</v>
      </c>
      <c r="AO42" s="13">
        <v>11.510684935944999</v>
      </c>
      <c r="AP42" s="173">
        <v>5.0566123204571696</v>
      </c>
      <c r="AQ42" s="13">
        <v>77.044191864757593</v>
      </c>
      <c r="AR42" s="173">
        <v>1.54596643749438</v>
      </c>
      <c r="AS42" s="13">
        <v>72.516002733122406</v>
      </c>
      <c r="AT42" s="173">
        <v>4.3238444986946796</v>
      </c>
      <c r="AU42" s="13">
        <v>79.179985394254004</v>
      </c>
      <c r="AV42" s="173">
        <v>3.1678806591398501</v>
      </c>
      <c r="AW42" s="13">
        <v>77.787748887870606</v>
      </c>
      <c r="AX42" s="173">
        <v>2.0798798075319298</v>
      </c>
      <c r="AY42" s="13">
        <v>5.2717461547482003</v>
      </c>
      <c r="AZ42" s="173">
        <v>5.1415358129106901</v>
      </c>
      <c r="BA42" s="13">
        <v>28.0882763499745</v>
      </c>
      <c r="BB42" s="173">
        <v>1.63222625895481</v>
      </c>
      <c r="BC42" s="13">
        <v>27.6979724790137</v>
      </c>
      <c r="BD42" s="173">
        <v>3.9797375640743202</v>
      </c>
      <c r="BE42" s="13">
        <v>34.470146672861397</v>
      </c>
      <c r="BF42" s="173">
        <v>4.2763001442005804</v>
      </c>
      <c r="BG42" s="13">
        <v>26.1412377862864</v>
      </c>
      <c r="BH42" s="173">
        <v>2.29527632807459</v>
      </c>
      <c r="BI42" s="13">
        <v>-1.55673469272733</v>
      </c>
      <c r="BJ42" s="173">
        <v>4.4808463824333504</v>
      </c>
      <c r="BK42" s="13">
        <v>57.328513927518102</v>
      </c>
      <c r="BL42" s="173">
        <v>1.7012810310470701</v>
      </c>
      <c r="BM42" s="13">
        <v>54.187549042680303</v>
      </c>
      <c r="BN42" s="173">
        <v>4.9632552174116702</v>
      </c>
      <c r="BO42" s="13">
        <v>67.699365746165697</v>
      </c>
      <c r="BP42" s="173">
        <v>4.0924152601748096</v>
      </c>
      <c r="BQ42" s="13">
        <v>56.008757603769297</v>
      </c>
      <c r="BR42" s="173">
        <v>2.3730125614687099</v>
      </c>
      <c r="BS42" s="13">
        <v>1.8212085610889399</v>
      </c>
      <c r="BT42" s="173">
        <v>5.7953767818055804</v>
      </c>
      <c r="BU42" s="13">
        <v>15.4243565578327</v>
      </c>
      <c r="BV42" s="173">
        <v>1.3592335251996699</v>
      </c>
      <c r="BW42" s="13">
        <v>11.7960324130012</v>
      </c>
      <c r="BX42" s="173">
        <v>3.0099351773393099</v>
      </c>
      <c r="BY42" s="13">
        <v>18.8928963193285</v>
      </c>
      <c r="BZ42" s="173">
        <v>3.4547292939057002</v>
      </c>
      <c r="CA42" s="13">
        <v>15.2654433844259</v>
      </c>
      <c r="CB42" s="173">
        <v>1.76996928398922</v>
      </c>
      <c r="CC42" s="13">
        <v>3.4694109714246402</v>
      </c>
      <c r="CD42" s="173">
        <v>3.5243475028274802</v>
      </c>
      <c r="CE42" s="13">
        <v>12.655545403883499</v>
      </c>
      <c r="CF42" s="173">
        <v>1.26379647041749</v>
      </c>
      <c r="CG42" s="13">
        <v>16.715796152481701</v>
      </c>
      <c r="CH42" s="173">
        <v>3.4083856473082998</v>
      </c>
      <c r="CI42" s="13">
        <v>17.427204131363499</v>
      </c>
      <c r="CJ42" s="173">
        <v>3.2967196862772199</v>
      </c>
      <c r="CK42" s="13">
        <v>9.9312435676261401</v>
      </c>
      <c r="CL42" s="173">
        <v>1.4930673784706101</v>
      </c>
      <c r="CM42" s="13">
        <v>-6.7845525848555504</v>
      </c>
      <c r="CN42" s="173">
        <v>3.5584454412716702</v>
      </c>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6"/>
    </row>
    <row r="43" spans="1:128" ht="12.95" customHeight="1" x14ac:dyDescent="0.2">
      <c r="A43" s="2" t="s">
        <v>371</v>
      </c>
      <c r="B43" s="12">
        <v>2</v>
      </c>
      <c r="C43" s="13">
        <v>10.795309809799701</v>
      </c>
      <c r="D43" s="173">
        <v>1.48815321904557</v>
      </c>
      <c r="E43" s="13">
        <v>23.9689110869766</v>
      </c>
      <c r="F43" s="173">
        <v>5.2875618159346001</v>
      </c>
      <c r="G43" s="13">
        <v>11.7803159482418</v>
      </c>
      <c r="H43" s="173">
        <v>3.72105123051848</v>
      </c>
      <c r="I43" s="13">
        <v>6.8432304675086497</v>
      </c>
      <c r="J43" s="173">
        <v>1.63870168656958</v>
      </c>
      <c r="K43" s="13">
        <v>-17.125680619468</v>
      </c>
      <c r="L43" s="173">
        <v>5.6643034789340199</v>
      </c>
      <c r="M43" s="13">
        <v>28.434569229781498</v>
      </c>
      <c r="N43" s="173">
        <v>2.1470825375537199</v>
      </c>
      <c r="O43" s="13">
        <v>35.447873747909597</v>
      </c>
      <c r="P43" s="173">
        <v>5.9548579856347503</v>
      </c>
      <c r="Q43" s="13">
        <v>35.5533064961758</v>
      </c>
      <c r="R43" s="173">
        <v>6.0904652612694896</v>
      </c>
      <c r="S43" s="13">
        <v>23.022108505831099</v>
      </c>
      <c r="T43" s="173">
        <v>2.4486013007374599</v>
      </c>
      <c r="U43" s="13">
        <v>-12.4257652420785</v>
      </c>
      <c r="V43" s="173">
        <v>6.1687494286451496</v>
      </c>
      <c r="W43" s="13">
        <v>10.5697832121357</v>
      </c>
      <c r="X43" s="173">
        <v>1.42683522594847</v>
      </c>
      <c r="Y43" s="13">
        <v>9.8506376493240797</v>
      </c>
      <c r="Z43" s="173">
        <v>3.82075648248387</v>
      </c>
      <c r="AA43" s="13">
        <v>10.685291887459099</v>
      </c>
      <c r="AB43" s="173">
        <v>4.7278513828623296</v>
      </c>
      <c r="AC43" s="13">
        <v>10.3256157758555</v>
      </c>
      <c r="AD43" s="173">
        <v>1.60604928017514</v>
      </c>
      <c r="AE43" s="13">
        <v>0.47497812653145899</v>
      </c>
      <c r="AF43" s="173">
        <v>4.2565320799622599</v>
      </c>
      <c r="AG43" s="13">
        <v>28.3563639780802</v>
      </c>
      <c r="AH43" s="173">
        <v>2.1047963906138198</v>
      </c>
      <c r="AI43" s="13">
        <v>33.743027706663497</v>
      </c>
      <c r="AJ43" s="173">
        <v>7.1900125265464103</v>
      </c>
      <c r="AK43" s="13">
        <v>30.352206532553399</v>
      </c>
      <c r="AL43" s="173">
        <v>5.9392397767659499</v>
      </c>
      <c r="AM43" s="13">
        <v>26.192273429953399</v>
      </c>
      <c r="AN43" s="173">
        <v>2.4077671886287102</v>
      </c>
      <c r="AO43" s="13">
        <v>-7.5507542767100899</v>
      </c>
      <c r="AP43" s="173">
        <v>7.5940458833943598</v>
      </c>
      <c r="AQ43" s="13">
        <v>35.764657576498301</v>
      </c>
      <c r="AR43" s="173">
        <v>2.3872907472990299</v>
      </c>
      <c r="AS43" s="13">
        <v>40.750321981573002</v>
      </c>
      <c r="AT43" s="173">
        <v>6.2533573059328003</v>
      </c>
      <c r="AU43" s="13">
        <v>34.892399216744202</v>
      </c>
      <c r="AV43" s="173">
        <v>6.22412330175219</v>
      </c>
      <c r="AW43" s="13">
        <v>34.631258604194997</v>
      </c>
      <c r="AX43" s="173">
        <v>2.9338427581094302</v>
      </c>
      <c r="AY43" s="13">
        <v>-6.1190633773780201</v>
      </c>
      <c r="AZ43" s="173">
        <v>6.8319824056043297</v>
      </c>
      <c r="BA43" s="13">
        <v>30.265306356458701</v>
      </c>
      <c r="BB43" s="173">
        <v>2.14849974432029</v>
      </c>
      <c r="BC43" s="13">
        <v>31.508558193151799</v>
      </c>
      <c r="BD43" s="173">
        <v>5.6451232478668496</v>
      </c>
      <c r="BE43" s="13">
        <v>32.8762875531473</v>
      </c>
      <c r="BF43" s="173">
        <v>5.8783218323333504</v>
      </c>
      <c r="BG43" s="13">
        <v>28.737928162277399</v>
      </c>
      <c r="BH43" s="173">
        <v>2.41296764214988</v>
      </c>
      <c r="BI43" s="13">
        <v>-2.77063003087444</v>
      </c>
      <c r="BJ43" s="173">
        <v>6.0565012726138701</v>
      </c>
      <c r="BK43" s="13">
        <v>26.051327793739201</v>
      </c>
      <c r="BL43" s="173">
        <v>2.0736864564897699</v>
      </c>
      <c r="BM43" s="13">
        <v>25.097372715986701</v>
      </c>
      <c r="BN43" s="173">
        <v>5.1945514900151704</v>
      </c>
      <c r="BO43" s="13">
        <v>28.732665206805699</v>
      </c>
      <c r="BP43" s="173">
        <v>5.9340214465763896</v>
      </c>
      <c r="BQ43" s="13">
        <v>25.4682325064806</v>
      </c>
      <c r="BR43" s="173">
        <v>2.3098741199834598</v>
      </c>
      <c r="BS43" s="13">
        <v>0.370859790493896</v>
      </c>
      <c r="BT43" s="173">
        <v>5.6414760054612696</v>
      </c>
      <c r="BU43" s="13">
        <v>23.786586604834</v>
      </c>
      <c r="BV43" s="173">
        <v>2.1432337637950098</v>
      </c>
      <c r="BW43" s="13">
        <v>28.738911489880401</v>
      </c>
      <c r="BX43" s="173">
        <v>5.7073439120092297</v>
      </c>
      <c r="BY43" s="13">
        <v>26.472368625462099</v>
      </c>
      <c r="BZ43" s="173">
        <v>5.3590908568413704</v>
      </c>
      <c r="CA43" s="13">
        <v>21.645053601219999</v>
      </c>
      <c r="CB43" s="173">
        <v>2.5842715006681498</v>
      </c>
      <c r="CC43" s="13">
        <v>-7.09385788866041</v>
      </c>
      <c r="CD43" s="173">
        <v>5.9741562131275003</v>
      </c>
      <c r="CE43" s="13">
        <v>19.7981643460414</v>
      </c>
      <c r="CF43" s="173">
        <v>2.1625154596736502</v>
      </c>
      <c r="CG43" s="13">
        <v>25.2354939128452</v>
      </c>
      <c r="CH43" s="173">
        <v>5.0995423874671397</v>
      </c>
      <c r="CI43" s="13">
        <v>18.465342429704499</v>
      </c>
      <c r="CJ43" s="173">
        <v>5.4053664973903102</v>
      </c>
      <c r="CK43" s="13">
        <v>18.559459758094199</v>
      </c>
      <c r="CL43" s="173">
        <v>2.5237407690673699</v>
      </c>
      <c r="CM43" s="13">
        <v>-6.6760341547509201</v>
      </c>
      <c r="CN43" s="173">
        <v>5.4950389118594298</v>
      </c>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6"/>
    </row>
    <row r="44" spans="1:128" ht="12.95" customHeight="1" x14ac:dyDescent="0.2">
      <c r="A44" s="2" t="s">
        <v>372</v>
      </c>
      <c r="B44" s="12">
        <v>2</v>
      </c>
      <c r="C44" s="13">
        <v>19.385330268709701</v>
      </c>
      <c r="D44" s="173">
        <v>1.3220153371886301</v>
      </c>
      <c r="E44" s="13">
        <v>25.236691011288102</v>
      </c>
      <c r="F44" s="173">
        <v>3.0099881107658999</v>
      </c>
      <c r="G44" s="13">
        <v>14.639823207315899</v>
      </c>
      <c r="H44" s="173">
        <v>2.4135113563294199</v>
      </c>
      <c r="I44" s="13">
        <v>16.285041816342599</v>
      </c>
      <c r="J44" s="173">
        <v>2.4899098963697801</v>
      </c>
      <c r="K44" s="13">
        <v>-8.9516491949454799</v>
      </c>
      <c r="L44" s="173">
        <v>4.3472969021157404</v>
      </c>
      <c r="M44" s="13">
        <v>46.019584243579303</v>
      </c>
      <c r="N44" s="173">
        <v>1.55946760120299</v>
      </c>
      <c r="O44" s="13">
        <v>55.3390613789513</v>
      </c>
      <c r="P44" s="173">
        <v>3.1266169127382901</v>
      </c>
      <c r="Q44" s="13">
        <v>50.054051212625097</v>
      </c>
      <c r="R44" s="173">
        <v>3.2243941272005099</v>
      </c>
      <c r="S44" s="13">
        <v>37.212070619997903</v>
      </c>
      <c r="T44" s="173">
        <v>2.41986288108476</v>
      </c>
      <c r="U44" s="13">
        <v>-18.126990758953401</v>
      </c>
      <c r="V44" s="173">
        <v>3.9722037053811499</v>
      </c>
      <c r="W44" s="13">
        <v>73.723133332154305</v>
      </c>
      <c r="X44" s="173">
        <v>1.6373675840569599</v>
      </c>
      <c r="Y44" s="13">
        <v>73.516304444088703</v>
      </c>
      <c r="Z44" s="173">
        <v>3.4689349539687102</v>
      </c>
      <c r="AA44" s="13">
        <v>78.342823699566495</v>
      </c>
      <c r="AB44" s="173">
        <v>2.9740565897171001</v>
      </c>
      <c r="AC44" s="13">
        <v>71.028365639038796</v>
      </c>
      <c r="AD44" s="173">
        <v>1.96758738204283</v>
      </c>
      <c r="AE44" s="13">
        <v>-2.4879388050499598</v>
      </c>
      <c r="AF44" s="173">
        <v>4.0098857691962504</v>
      </c>
      <c r="AG44" s="13">
        <v>57.206913920297197</v>
      </c>
      <c r="AH44" s="173">
        <v>1.9130881948887599</v>
      </c>
      <c r="AI44" s="13">
        <v>59.644680067038898</v>
      </c>
      <c r="AJ44" s="173">
        <v>3.02856079952956</v>
      </c>
      <c r="AK44" s="13">
        <v>60.545855470802998</v>
      </c>
      <c r="AL44" s="173">
        <v>3.4521185901876899</v>
      </c>
      <c r="AM44" s="13">
        <v>52.517322237594399</v>
      </c>
      <c r="AN44" s="173">
        <v>2.7539846443645901</v>
      </c>
      <c r="AO44" s="13">
        <v>-7.12735782944445</v>
      </c>
      <c r="AP44" s="173">
        <v>4.1091208435061599</v>
      </c>
      <c r="AQ44" s="13">
        <v>44.888166955221799</v>
      </c>
      <c r="AR44" s="173">
        <v>1.7338903753611801</v>
      </c>
      <c r="AS44" s="13">
        <v>44.675168105732403</v>
      </c>
      <c r="AT44" s="173">
        <v>2.9123244272821802</v>
      </c>
      <c r="AU44" s="13">
        <v>41.579891694386902</v>
      </c>
      <c r="AV44" s="173">
        <v>3.6401127856183502</v>
      </c>
      <c r="AW44" s="13">
        <v>45.740159857660402</v>
      </c>
      <c r="AX44" s="173">
        <v>2.4746628103710799</v>
      </c>
      <c r="AY44" s="13">
        <v>1.0649917519279199</v>
      </c>
      <c r="AZ44" s="173">
        <v>3.44170219801999</v>
      </c>
      <c r="BA44" s="13">
        <v>31.855165386867299</v>
      </c>
      <c r="BB44" s="173">
        <v>1.33901807132268</v>
      </c>
      <c r="BC44" s="13">
        <v>30.770798191818098</v>
      </c>
      <c r="BD44" s="173">
        <v>2.7984445703884901</v>
      </c>
      <c r="BE44" s="13">
        <v>34.008519535188398</v>
      </c>
      <c r="BF44" s="173">
        <v>2.9300039719984201</v>
      </c>
      <c r="BG44" s="13">
        <v>30.785933408105201</v>
      </c>
      <c r="BH44" s="173">
        <v>2.52958413323613</v>
      </c>
      <c r="BI44" s="13">
        <v>1.51352162871028E-2</v>
      </c>
      <c r="BJ44" s="173">
        <v>4.1057138055237798</v>
      </c>
      <c r="BK44" s="13">
        <v>74.231264817442394</v>
      </c>
      <c r="BL44" s="173">
        <v>1.8407775217251101</v>
      </c>
      <c r="BM44" s="13">
        <v>69.771064955565606</v>
      </c>
      <c r="BN44" s="173">
        <v>3.8296747324511999</v>
      </c>
      <c r="BO44" s="13">
        <v>77.485383507706004</v>
      </c>
      <c r="BP44" s="173">
        <v>3.1689926604712602</v>
      </c>
      <c r="BQ44" s="13">
        <v>74.820779040092603</v>
      </c>
      <c r="BR44" s="173">
        <v>2.6921426516735298</v>
      </c>
      <c r="BS44" s="13">
        <v>5.0497140845270501</v>
      </c>
      <c r="BT44" s="173">
        <v>4.5416140698404002</v>
      </c>
      <c r="BU44" s="13">
        <v>52.354549588466703</v>
      </c>
      <c r="BV44" s="173">
        <v>2.2656391400977101</v>
      </c>
      <c r="BW44" s="13">
        <v>63.8107152136294</v>
      </c>
      <c r="BX44" s="173">
        <v>3.5697768223358</v>
      </c>
      <c r="BY44" s="13">
        <v>53.263878008847101</v>
      </c>
      <c r="BZ44" s="173">
        <v>3.7873160232531999</v>
      </c>
      <c r="CA44" s="13">
        <v>42.011551549914103</v>
      </c>
      <c r="CB44" s="173">
        <v>2.9929783204807099</v>
      </c>
      <c r="CC44" s="13">
        <v>-21.799163663715401</v>
      </c>
      <c r="CD44" s="173">
        <v>4.4101722525415701</v>
      </c>
      <c r="CE44" s="13">
        <v>56.105927327719499</v>
      </c>
      <c r="CF44" s="173">
        <v>1.7297592340305901</v>
      </c>
      <c r="CG44" s="13">
        <v>50.930385177253399</v>
      </c>
      <c r="CH44" s="173">
        <v>3.1459687509231</v>
      </c>
      <c r="CI44" s="13">
        <v>58.2630313576501</v>
      </c>
      <c r="CJ44" s="173">
        <v>3.1446775910990201</v>
      </c>
      <c r="CK44" s="13">
        <v>57.4194444030977</v>
      </c>
      <c r="CL44" s="173">
        <v>2.4450934134327702</v>
      </c>
      <c r="CM44" s="13">
        <v>6.4890592258443602</v>
      </c>
      <c r="CN44" s="173">
        <v>4.1315229457580802</v>
      </c>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6"/>
    </row>
    <row r="45" spans="1:128" ht="12.95" customHeight="1" x14ac:dyDescent="0.2">
      <c r="A45" s="2" t="s">
        <v>373</v>
      </c>
      <c r="B45" s="12">
        <v>2</v>
      </c>
      <c r="C45" s="13">
        <v>19.356300638759699</v>
      </c>
      <c r="D45" s="173">
        <v>1.3093612143051501</v>
      </c>
      <c r="E45" s="13">
        <v>25.706945142944001</v>
      </c>
      <c r="F45" s="173">
        <v>2.8191225974234202</v>
      </c>
      <c r="G45" s="13">
        <v>17.173639483061301</v>
      </c>
      <c r="H45" s="173">
        <v>2.93932721975915</v>
      </c>
      <c r="I45" s="13">
        <v>15.254800587189999</v>
      </c>
      <c r="J45" s="173">
        <v>1.6320017002306799</v>
      </c>
      <c r="K45" s="13">
        <v>-10.452144555754099</v>
      </c>
      <c r="L45" s="173">
        <v>3.1716841273694398</v>
      </c>
      <c r="M45" s="13">
        <v>49.727184635047699</v>
      </c>
      <c r="N45" s="173">
        <v>1.4454916859209099</v>
      </c>
      <c r="O45" s="13">
        <v>41.700703709232201</v>
      </c>
      <c r="P45" s="173">
        <v>3.2218631791523902</v>
      </c>
      <c r="Q45" s="13">
        <v>48.7060304606008</v>
      </c>
      <c r="R45" s="173">
        <v>3.5027381372131798</v>
      </c>
      <c r="S45" s="13">
        <v>51.798576505443499</v>
      </c>
      <c r="T45" s="173">
        <v>1.97490948105375</v>
      </c>
      <c r="U45" s="13">
        <v>10.0978727962113</v>
      </c>
      <c r="V45" s="173">
        <v>3.41088524309286</v>
      </c>
      <c r="W45" s="13">
        <v>29.802203729934199</v>
      </c>
      <c r="X45" s="173">
        <v>1.7043983179497999</v>
      </c>
      <c r="Y45" s="13">
        <v>27.970684250555301</v>
      </c>
      <c r="Z45" s="173">
        <v>3.4554677744828401</v>
      </c>
      <c r="AA45" s="13">
        <v>33.070534225353697</v>
      </c>
      <c r="AB45" s="173">
        <v>3.4739941742197602</v>
      </c>
      <c r="AC45" s="13">
        <v>28.374715362269999</v>
      </c>
      <c r="AD45" s="173">
        <v>1.89753162370939</v>
      </c>
      <c r="AE45" s="13">
        <v>0.40403111171471601</v>
      </c>
      <c r="AF45" s="173">
        <v>3.7010572085103299</v>
      </c>
      <c r="AG45" s="13">
        <v>32.180248679514101</v>
      </c>
      <c r="AH45" s="173">
        <v>1.5793756022049099</v>
      </c>
      <c r="AI45" s="13">
        <v>36.373173097758098</v>
      </c>
      <c r="AJ45" s="173">
        <v>3.0350155478747398</v>
      </c>
      <c r="AK45" s="13">
        <v>31.358702625147998</v>
      </c>
      <c r="AL45" s="173">
        <v>3.7276498904880899</v>
      </c>
      <c r="AM45" s="13">
        <v>29.213433472643501</v>
      </c>
      <c r="AN45" s="173">
        <v>2.1073091741257399</v>
      </c>
      <c r="AO45" s="13">
        <v>-7.15973962511457</v>
      </c>
      <c r="AP45" s="173">
        <v>3.6909562165115499</v>
      </c>
      <c r="AQ45" s="13">
        <v>31.023497913918</v>
      </c>
      <c r="AR45" s="173">
        <v>1.3678681680235101</v>
      </c>
      <c r="AS45" s="13">
        <v>32.422853317663602</v>
      </c>
      <c r="AT45" s="173">
        <v>2.8037069681773601</v>
      </c>
      <c r="AU45" s="13">
        <v>30.1073280626619</v>
      </c>
      <c r="AV45" s="173">
        <v>3.9749206189756299</v>
      </c>
      <c r="AW45" s="13">
        <v>29.001258736396</v>
      </c>
      <c r="AX45" s="173">
        <v>1.92653605549298</v>
      </c>
      <c r="AY45" s="13">
        <v>-3.4215945812675601</v>
      </c>
      <c r="AZ45" s="173">
        <v>3.29652413538436</v>
      </c>
      <c r="BA45" s="13">
        <v>43.242441914669698</v>
      </c>
      <c r="BB45" s="173">
        <v>1.4564071010120501</v>
      </c>
      <c r="BC45" s="13">
        <v>34.862850680308902</v>
      </c>
      <c r="BD45" s="173">
        <v>2.91866287731533</v>
      </c>
      <c r="BE45" s="13">
        <v>39.612704318158201</v>
      </c>
      <c r="BF45" s="173">
        <v>3.7475657614806299</v>
      </c>
      <c r="BG45" s="13">
        <v>46.551079448107103</v>
      </c>
      <c r="BH45" s="173">
        <v>2.03666043135875</v>
      </c>
      <c r="BI45" s="13">
        <v>11.688228767798201</v>
      </c>
      <c r="BJ45" s="173">
        <v>3.6844405669725901</v>
      </c>
      <c r="BK45" s="13">
        <v>52.6198405747134</v>
      </c>
      <c r="BL45" s="173">
        <v>1.6217765438010401</v>
      </c>
      <c r="BM45" s="13">
        <v>42.274776549388598</v>
      </c>
      <c r="BN45" s="173">
        <v>3.0562920909320601</v>
      </c>
      <c r="BO45" s="13">
        <v>47.772128366531</v>
      </c>
      <c r="BP45" s="173">
        <v>3.5290286351315601</v>
      </c>
      <c r="BQ45" s="13">
        <v>57.679851023094798</v>
      </c>
      <c r="BR45" s="173">
        <v>1.9763809102343199</v>
      </c>
      <c r="BS45" s="13">
        <v>15.4050744737062</v>
      </c>
      <c r="BT45" s="173">
        <v>3.5288500873529598</v>
      </c>
      <c r="BU45" s="13">
        <v>29.700693604278602</v>
      </c>
      <c r="BV45" s="173">
        <v>1.2428329416703501</v>
      </c>
      <c r="BW45" s="13">
        <v>29.667728114956098</v>
      </c>
      <c r="BX45" s="173">
        <v>2.9015037237992098</v>
      </c>
      <c r="BY45" s="13">
        <v>29.737588463670701</v>
      </c>
      <c r="BZ45" s="173">
        <v>3.3247430323123601</v>
      </c>
      <c r="CA45" s="13">
        <v>27.932096748232102</v>
      </c>
      <c r="CB45" s="173">
        <v>1.91597837060941</v>
      </c>
      <c r="CC45" s="13">
        <v>-1.73563136672397</v>
      </c>
      <c r="CD45" s="173">
        <v>3.5470987603506798</v>
      </c>
      <c r="CE45" s="13">
        <v>37.1570966402479</v>
      </c>
      <c r="CF45" s="173">
        <v>1.5167497337559901</v>
      </c>
      <c r="CG45" s="13">
        <v>35.627327883154898</v>
      </c>
      <c r="CH45" s="173">
        <v>3.4044885443931601</v>
      </c>
      <c r="CI45" s="13">
        <v>40.456269361609202</v>
      </c>
      <c r="CJ45" s="173">
        <v>3.3055745827132901</v>
      </c>
      <c r="CK45" s="13">
        <v>35.520409176468398</v>
      </c>
      <c r="CL45" s="173">
        <v>2.0002596434533499</v>
      </c>
      <c r="CM45" s="13">
        <v>-0.10691870668647099</v>
      </c>
      <c r="CN45" s="173">
        <v>3.9090566032343301</v>
      </c>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6"/>
    </row>
    <row r="46" spans="1:128" ht="12.95" customHeight="1" x14ac:dyDescent="0.2">
      <c r="A46" s="2" t="s">
        <v>374</v>
      </c>
      <c r="B46" s="12">
        <v>2</v>
      </c>
      <c r="C46" s="13">
        <v>4.8619026552218996</v>
      </c>
      <c r="D46" s="173">
        <v>0.71690005606603602</v>
      </c>
      <c r="E46" s="13">
        <v>9.8510054127248097</v>
      </c>
      <c r="F46" s="173">
        <v>4.7577773705570401</v>
      </c>
      <c r="G46" s="13">
        <v>7.0204730513975502</v>
      </c>
      <c r="H46" s="173">
        <v>3.1935103210513498</v>
      </c>
      <c r="I46" s="13">
        <v>4.2475643077197196</v>
      </c>
      <c r="J46" s="173">
        <v>0.78500448226142605</v>
      </c>
      <c r="K46" s="13">
        <v>-5.6034411050050901</v>
      </c>
      <c r="L46" s="173">
        <v>4.9894243726122296</v>
      </c>
      <c r="M46" s="13">
        <v>47.349010600759598</v>
      </c>
      <c r="N46" s="173">
        <v>2.0869129442749998</v>
      </c>
      <c r="O46" s="13">
        <v>48.320709616629202</v>
      </c>
      <c r="P46" s="173">
        <v>8.9489058677841697</v>
      </c>
      <c r="Q46" s="13">
        <v>48.0182800972526</v>
      </c>
      <c r="R46" s="173">
        <v>7.3147777287926701</v>
      </c>
      <c r="S46" s="13">
        <v>47.5677448708757</v>
      </c>
      <c r="T46" s="173">
        <v>2.20109963191952</v>
      </c>
      <c r="U46" s="13">
        <v>-0.75296474575352301</v>
      </c>
      <c r="V46" s="173">
        <v>9.0586213937261508</v>
      </c>
      <c r="W46" s="13">
        <v>18.649733510859399</v>
      </c>
      <c r="X46" s="173">
        <v>1.54410357783929</v>
      </c>
      <c r="Y46" s="13">
        <v>26.6465429524755</v>
      </c>
      <c r="Z46" s="173">
        <v>7.2484265452131096</v>
      </c>
      <c r="AA46" s="13">
        <v>18.396800664022301</v>
      </c>
      <c r="AB46" s="173">
        <v>4.4853074712294401</v>
      </c>
      <c r="AC46" s="13">
        <v>18.529388890906802</v>
      </c>
      <c r="AD46" s="173">
        <v>1.65908703307455</v>
      </c>
      <c r="AE46" s="13">
        <v>-8.1171540615686997</v>
      </c>
      <c r="AF46" s="173">
        <v>7.3808982543105603</v>
      </c>
      <c r="AG46" s="13">
        <v>31.675505590907299</v>
      </c>
      <c r="AH46" s="173">
        <v>1.8085932118158301</v>
      </c>
      <c r="AI46" s="13">
        <v>30.790696431843902</v>
      </c>
      <c r="AJ46" s="173">
        <v>6.9278434495242003</v>
      </c>
      <c r="AK46" s="13">
        <v>32.361482591610397</v>
      </c>
      <c r="AL46" s="173">
        <v>5.9196303403619899</v>
      </c>
      <c r="AM46" s="13">
        <v>31.479966681356899</v>
      </c>
      <c r="AN46" s="173">
        <v>1.9732094151397099</v>
      </c>
      <c r="AO46" s="13">
        <v>0.68927024951301197</v>
      </c>
      <c r="AP46" s="173">
        <v>7.3403954648219401</v>
      </c>
      <c r="AQ46" s="13">
        <v>62.348722860854103</v>
      </c>
      <c r="AR46" s="173">
        <v>2.0896468021074801</v>
      </c>
      <c r="AS46" s="13">
        <v>68.869405647042498</v>
      </c>
      <c r="AT46" s="173">
        <v>5.8797728312864104</v>
      </c>
      <c r="AU46" s="13">
        <v>68.568193988196697</v>
      </c>
      <c r="AV46" s="173">
        <v>6.3521358130038097</v>
      </c>
      <c r="AW46" s="13">
        <v>61.258916664776301</v>
      </c>
      <c r="AX46" s="173">
        <v>2.1895712256136401</v>
      </c>
      <c r="AY46" s="13">
        <v>-7.6104889822662498</v>
      </c>
      <c r="AZ46" s="173">
        <v>6.2102347667344198</v>
      </c>
      <c r="BA46" s="13">
        <v>30.664094681528798</v>
      </c>
      <c r="BB46" s="173">
        <v>1.6783528961652201</v>
      </c>
      <c r="BC46" s="13">
        <v>35.283095095813202</v>
      </c>
      <c r="BD46" s="173">
        <v>6.9726571313990497</v>
      </c>
      <c r="BE46" s="13">
        <v>24.661030934695699</v>
      </c>
      <c r="BF46" s="173">
        <v>4.8250150765420097</v>
      </c>
      <c r="BG46" s="13">
        <v>30.989314907069499</v>
      </c>
      <c r="BH46" s="173">
        <v>1.97312111239209</v>
      </c>
      <c r="BI46" s="13">
        <v>-4.2937801887436597</v>
      </c>
      <c r="BJ46" s="173">
        <v>7.5652814152283101</v>
      </c>
      <c r="BK46" s="13">
        <v>33.594772018793698</v>
      </c>
      <c r="BL46" s="173">
        <v>1.7006211075156099</v>
      </c>
      <c r="BM46" s="13">
        <v>34.135393813373497</v>
      </c>
      <c r="BN46" s="173">
        <v>6.1798765277475001</v>
      </c>
      <c r="BO46" s="13">
        <v>38.323799200955101</v>
      </c>
      <c r="BP46" s="173">
        <v>5.44150171211807</v>
      </c>
      <c r="BQ46" s="13">
        <v>33.588113021618703</v>
      </c>
      <c r="BR46" s="173">
        <v>1.92209788354836</v>
      </c>
      <c r="BS46" s="13">
        <v>-0.54728079175479405</v>
      </c>
      <c r="BT46" s="173">
        <v>6.5265804806960901</v>
      </c>
      <c r="BU46" s="13">
        <v>44.720740234783399</v>
      </c>
      <c r="BV46" s="173">
        <v>1.9811303437879799</v>
      </c>
      <c r="BW46" s="13">
        <v>31.901754931439498</v>
      </c>
      <c r="BX46" s="173">
        <v>6.4127594133902797</v>
      </c>
      <c r="BY46" s="13">
        <v>40.973372587989701</v>
      </c>
      <c r="BZ46" s="173">
        <v>5.7817391382415098</v>
      </c>
      <c r="CA46" s="13">
        <v>46.471030001738697</v>
      </c>
      <c r="CB46" s="173">
        <v>2.3056167076280398</v>
      </c>
      <c r="CC46" s="13">
        <v>14.5692750702992</v>
      </c>
      <c r="CD46" s="173">
        <v>6.7839795319928502</v>
      </c>
      <c r="CE46" s="13">
        <v>9.5690609059746201</v>
      </c>
      <c r="CF46" s="173">
        <v>1.215444609955</v>
      </c>
      <c r="CG46" s="13">
        <v>7.9194216957385501</v>
      </c>
      <c r="CH46" s="173">
        <v>4.1364168530239596</v>
      </c>
      <c r="CI46" s="13">
        <v>4.6306156508718201</v>
      </c>
      <c r="CJ46" s="173">
        <v>2.3757812116657799</v>
      </c>
      <c r="CK46" s="13">
        <v>10.6946732057883</v>
      </c>
      <c r="CL46" s="173">
        <v>1.3868552202370401</v>
      </c>
      <c r="CM46" s="13">
        <v>2.7752515100497299</v>
      </c>
      <c r="CN46" s="173">
        <v>4.1133370265670397</v>
      </c>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6"/>
    </row>
    <row r="47" spans="1:128" ht="12.95" customHeight="1" x14ac:dyDescent="0.2">
      <c r="A47" s="2" t="s">
        <v>375</v>
      </c>
      <c r="B47" s="12">
        <v>2</v>
      </c>
      <c r="C47" s="13">
        <v>46.799240649159401</v>
      </c>
      <c r="D47" s="173">
        <v>1.7318622512816</v>
      </c>
      <c r="E47" s="13">
        <v>51.520912329038602</v>
      </c>
      <c r="F47" s="173">
        <v>5.2757923266419899</v>
      </c>
      <c r="G47" s="13">
        <v>45.260033071094703</v>
      </c>
      <c r="H47" s="173">
        <v>8.5102248265270397</v>
      </c>
      <c r="I47" s="13">
        <v>46.469721725657003</v>
      </c>
      <c r="J47" s="173">
        <v>1.8813455902359599</v>
      </c>
      <c r="K47" s="13">
        <v>-5.0511906033815803</v>
      </c>
      <c r="L47" s="173">
        <v>5.7262834203511304</v>
      </c>
      <c r="M47" s="13">
        <v>73.398976337084406</v>
      </c>
      <c r="N47" s="173">
        <v>1.1667333661124799</v>
      </c>
      <c r="O47" s="13">
        <v>74.966431426758007</v>
      </c>
      <c r="P47" s="173">
        <v>4.4961557470013602</v>
      </c>
      <c r="Q47" s="13">
        <v>85.847524883843903</v>
      </c>
      <c r="R47" s="173">
        <v>5.4886921282280303</v>
      </c>
      <c r="S47" s="13">
        <v>72.648270381526501</v>
      </c>
      <c r="T47" s="173">
        <v>1.3559896496291199</v>
      </c>
      <c r="U47" s="13">
        <v>-2.3181610452314798</v>
      </c>
      <c r="V47" s="173">
        <v>4.8126122449361404</v>
      </c>
      <c r="W47" s="13">
        <v>51.761982928415101</v>
      </c>
      <c r="X47" s="173">
        <v>1.5173266675783801</v>
      </c>
      <c r="Y47" s="13">
        <v>49.984254203706598</v>
      </c>
      <c r="Z47" s="173">
        <v>4.59199609414613</v>
      </c>
      <c r="AA47" s="13">
        <v>61.8873491240644</v>
      </c>
      <c r="AB47" s="173">
        <v>7.5926489442944698</v>
      </c>
      <c r="AC47" s="13">
        <v>51.569027988425297</v>
      </c>
      <c r="AD47" s="173">
        <v>1.57292243955545</v>
      </c>
      <c r="AE47" s="13">
        <v>1.5847737847186401</v>
      </c>
      <c r="AF47" s="173">
        <v>4.9292286012217899</v>
      </c>
      <c r="AG47" s="13">
        <v>85.409305379586201</v>
      </c>
      <c r="AH47" s="173">
        <v>1.1565926322506801</v>
      </c>
      <c r="AI47" s="13">
        <v>89.120446241171194</v>
      </c>
      <c r="AJ47" s="173">
        <v>3.5344264342205101</v>
      </c>
      <c r="AK47" s="13">
        <v>90.833956930146101</v>
      </c>
      <c r="AL47" s="173">
        <v>3.9250235588954201</v>
      </c>
      <c r="AM47" s="13">
        <v>84.910164787887197</v>
      </c>
      <c r="AN47" s="173">
        <v>1.1807307789992201</v>
      </c>
      <c r="AO47" s="13">
        <v>-4.2102814532839297</v>
      </c>
      <c r="AP47" s="173">
        <v>3.5325235618301898</v>
      </c>
      <c r="AQ47" s="13">
        <v>78.8447845836032</v>
      </c>
      <c r="AR47" s="173">
        <v>1.5149647422389301</v>
      </c>
      <c r="AS47" s="13">
        <v>77.674878200588495</v>
      </c>
      <c r="AT47" s="173">
        <v>5.2389943214656398</v>
      </c>
      <c r="AU47" s="13">
        <v>82.807362351934998</v>
      </c>
      <c r="AV47" s="173">
        <v>6.0914957116539803</v>
      </c>
      <c r="AW47" s="13">
        <v>78.988999084513097</v>
      </c>
      <c r="AX47" s="173">
        <v>1.53323835671425</v>
      </c>
      <c r="AY47" s="13">
        <v>1.3141208839246401</v>
      </c>
      <c r="AZ47" s="173">
        <v>5.3271183662173502</v>
      </c>
      <c r="BA47" s="13">
        <v>56.801412310106997</v>
      </c>
      <c r="BB47" s="173">
        <v>1.5996527602189901</v>
      </c>
      <c r="BC47" s="13">
        <v>50.714665107660899</v>
      </c>
      <c r="BD47" s="173">
        <v>5.8758316270045103</v>
      </c>
      <c r="BE47" s="13">
        <v>60.1838021472932</v>
      </c>
      <c r="BF47" s="173">
        <v>5.8987001750655903</v>
      </c>
      <c r="BG47" s="13">
        <v>57.453505609791101</v>
      </c>
      <c r="BH47" s="173">
        <v>1.70278280585592</v>
      </c>
      <c r="BI47" s="13">
        <v>6.7388405021302402</v>
      </c>
      <c r="BJ47" s="173">
        <v>5.9290003376583202</v>
      </c>
      <c r="BK47" s="13">
        <v>63.178095615407301</v>
      </c>
      <c r="BL47" s="173">
        <v>1.44158450902517</v>
      </c>
      <c r="BM47" s="13">
        <v>62.069877411708703</v>
      </c>
      <c r="BN47" s="173">
        <v>4.6355582214585001</v>
      </c>
      <c r="BO47" s="13">
        <v>70.764766009668094</v>
      </c>
      <c r="BP47" s="173">
        <v>7.6924283496211299</v>
      </c>
      <c r="BQ47" s="13">
        <v>63.212825232529397</v>
      </c>
      <c r="BR47" s="173">
        <v>1.6736115740327999</v>
      </c>
      <c r="BS47" s="13">
        <v>1.1429478208206401</v>
      </c>
      <c r="BT47" s="173">
        <v>4.9209117625055301</v>
      </c>
      <c r="BU47" s="13">
        <v>47.804867351176703</v>
      </c>
      <c r="BV47" s="173">
        <v>1.67907619235265</v>
      </c>
      <c r="BW47" s="13">
        <v>53.2557742915943</v>
      </c>
      <c r="BX47" s="173">
        <v>6.2795813429282399</v>
      </c>
      <c r="BY47" s="13">
        <v>56.327441137271101</v>
      </c>
      <c r="BZ47" s="173">
        <v>7.7447261002644003</v>
      </c>
      <c r="CA47" s="13">
        <v>47.048803537680698</v>
      </c>
      <c r="CB47" s="173">
        <v>1.6997461817136299</v>
      </c>
      <c r="CC47" s="13">
        <v>-6.2069707539136099</v>
      </c>
      <c r="CD47" s="173">
        <v>6.2657466135676003</v>
      </c>
      <c r="CE47" s="13">
        <v>25.3110064884353</v>
      </c>
      <c r="CF47" s="173">
        <v>1.4771953830287601</v>
      </c>
      <c r="CG47" s="13">
        <v>31.603692729317402</v>
      </c>
      <c r="CH47" s="173">
        <v>5.0062653112166799</v>
      </c>
      <c r="CI47" s="13">
        <v>35.782744542394099</v>
      </c>
      <c r="CJ47" s="173">
        <v>7.7967867721778399</v>
      </c>
      <c r="CK47" s="13">
        <v>23.839535635408598</v>
      </c>
      <c r="CL47" s="173">
        <v>1.4746341793532101</v>
      </c>
      <c r="CM47" s="13">
        <v>-7.7641570939088096</v>
      </c>
      <c r="CN47" s="173">
        <v>4.8184600149315404</v>
      </c>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6"/>
    </row>
    <row r="48" spans="1:128" ht="12.95" customHeight="1" x14ac:dyDescent="0.2">
      <c r="A48" s="2" t="s">
        <v>376</v>
      </c>
      <c r="B48" s="12">
        <v>2</v>
      </c>
      <c r="C48" s="13">
        <v>12.195993744068</v>
      </c>
      <c r="D48" s="173">
        <v>1.1715240862927301</v>
      </c>
      <c r="E48" s="13">
        <v>25.732248422652301</v>
      </c>
      <c r="F48" s="173">
        <v>3.0266260190962502</v>
      </c>
      <c r="G48" s="13">
        <v>12.5076369088153</v>
      </c>
      <c r="H48" s="173">
        <v>2.8475385982541699</v>
      </c>
      <c r="I48" s="13">
        <v>9.0984659924795395</v>
      </c>
      <c r="J48" s="173">
        <v>1.3532824379683199</v>
      </c>
      <c r="K48" s="13">
        <v>-16.633782430172801</v>
      </c>
      <c r="L48" s="173">
        <v>3.32316698110438</v>
      </c>
      <c r="M48" s="13">
        <v>60.257408642067503</v>
      </c>
      <c r="N48" s="173">
        <v>1.6168577481662101</v>
      </c>
      <c r="O48" s="13">
        <v>63.9256995387057</v>
      </c>
      <c r="P48" s="173">
        <v>3.7384498353259801</v>
      </c>
      <c r="Q48" s="13">
        <v>64.623543785826996</v>
      </c>
      <c r="R48" s="173">
        <v>4.4508464600916797</v>
      </c>
      <c r="S48" s="13">
        <v>58.644067466431203</v>
      </c>
      <c r="T48" s="173">
        <v>1.7738538931139001</v>
      </c>
      <c r="U48" s="13">
        <v>-5.2816320722744798</v>
      </c>
      <c r="V48" s="173">
        <v>3.9904243499580101</v>
      </c>
      <c r="W48" s="13">
        <v>15.255241136679199</v>
      </c>
      <c r="X48" s="173">
        <v>1.31099880619742</v>
      </c>
      <c r="Y48" s="13">
        <v>18.771562552723299</v>
      </c>
      <c r="Z48" s="173">
        <v>3.4912297255064701</v>
      </c>
      <c r="AA48" s="13">
        <v>16.9037324006785</v>
      </c>
      <c r="AB48" s="173">
        <v>4.1495944697058498</v>
      </c>
      <c r="AC48" s="13">
        <v>14.2162845058907</v>
      </c>
      <c r="AD48" s="173">
        <v>1.5365742175031001</v>
      </c>
      <c r="AE48" s="13">
        <v>-4.5552780468326199</v>
      </c>
      <c r="AF48" s="173">
        <v>3.8253823219438101</v>
      </c>
      <c r="AG48" s="13">
        <v>40.821774657949703</v>
      </c>
      <c r="AH48" s="173">
        <v>1.71067165659134</v>
      </c>
      <c r="AI48" s="13">
        <v>48.3656398459255</v>
      </c>
      <c r="AJ48" s="173">
        <v>3.9556135384848501</v>
      </c>
      <c r="AK48" s="13">
        <v>48.223594326318199</v>
      </c>
      <c r="AL48" s="173">
        <v>5.2705743132846399</v>
      </c>
      <c r="AM48" s="13">
        <v>37.375099086183603</v>
      </c>
      <c r="AN48" s="173">
        <v>1.8377455345645299</v>
      </c>
      <c r="AO48" s="13">
        <v>-10.990540759741901</v>
      </c>
      <c r="AP48" s="173">
        <v>3.9792563073046199</v>
      </c>
      <c r="AQ48" s="13">
        <v>47.347193752031401</v>
      </c>
      <c r="AR48" s="173">
        <v>1.5375349148484201</v>
      </c>
      <c r="AS48" s="13">
        <v>54.539231565853299</v>
      </c>
      <c r="AT48" s="173">
        <v>3.6304220618357901</v>
      </c>
      <c r="AU48" s="13">
        <v>53.8966186460015</v>
      </c>
      <c r="AV48" s="173">
        <v>4.4847933905069999</v>
      </c>
      <c r="AW48" s="13">
        <v>44.632910255660299</v>
      </c>
      <c r="AX48" s="173">
        <v>1.7053395817099699</v>
      </c>
      <c r="AY48" s="13">
        <v>-9.9063213101929808</v>
      </c>
      <c r="AZ48" s="173">
        <v>3.8997923177282199</v>
      </c>
      <c r="BA48" s="13">
        <v>29.695625821020201</v>
      </c>
      <c r="BB48" s="173">
        <v>1.62242038375331</v>
      </c>
      <c r="BC48" s="13">
        <v>29.7958979373612</v>
      </c>
      <c r="BD48" s="173">
        <v>4.1449749493547898</v>
      </c>
      <c r="BE48" s="13">
        <v>28.460701600266098</v>
      </c>
      <c r="BF48" s="173">
        <v>3.7888340107654801</v>
      </c>
      <c r="BG48" s="13">
        <v>29.217964674457701</v>
      </c>
      <c r="BH48" s="173">
        <v>1.7952430055995501</v>
      </c>
      <c r="BI48" s="13">
        <v>-0.57793326290348201</v>
      </c>
      <c r="BJ48" s="173">
        <v>4.1713020133994698</v>
      </c>
      <c r="BK48" s="13">
        <v>52.247593253663098</v>
      </c>
      <c r="BL48" s="173">
        <v>1.7319504143634601</v>
      </c>
      <c r="BM48" s="13">
        <v>51.917911400593297</v>
      </c>
      <c r="BN48" s="173">
        <v>3.4957453623912098</v>
      </c>
      <c r="BO48" s="13">
        <v>53.284086824888099</v>
      </c>
      <c r="BP48" s="173">
        <v>4.3977892566315102</v>
      </c>
      <c r="BQ48" s="13">
        <v>51.708597214017203</v>
      </c>
      <c r="BR48" s="173">
        <v>2.0002950707756102</v>
      </c>
      <c r="BS48" s="13">
        <v>-0.20931418657605899</v>
      </c>
      <c r="BT48" s="173">
        <v>3.66603536918648</v>
      </c>
      <c r="BU48" s="13">
        <v>34.112505379479998</v>
      </c>
      <c r="BV48" s="173">
        <v>1.7598654059493899</v>
      </c>
      <c r="BW48" s="13">
        <v>34.962488095068302</v>
      </c>
      <c r="BX48" s="173">
        <v>3.8730401441109201</v>
      </c>
      <c r="BY48" s="13">
        <v>32.548876727245002</v>
      </c>
      <c r="BZ48" s="173">
        <v>4.82252076325386</v>
      </c>
      <c r="CA48" s="13">
        <v>34.100984394878502</v>
      </c>
      <c r="CB48" s="173">
        <v>2.0515997931894399</v>
      </c>
      <c r="CC48" s="13">
        <v>-0.86150370018982902</v>
      </c>
      <c r="CD48" s="173">
        <v>4.3182578239710896</v>
      </c>
      <c r="CE48" s="13">
        <v>14.0854936313159</v>
      </c>
      <c r="CF48" s="173">
        <v>0.98576566672417798</v>
      </c>
      <c r="CG48" s="13">
        <v>16.068031504839698</v>
      </c>
      <c r="CH48" s="173">
        <v>2.9544367811522401</v>
      </c>
      <c r="CI48" s="13">
        <v>16.556380531636201</v>
      </c>
      <c r="CJ48" s="173">
        <v>3.2956208139637799</v>
      </c>
      <c r="CK48" s="13">
        <v>13.101989743427399</v>
      </c>
      <c r="CL48" s="173">
        <v>1.1319041604053599</v>
      </c>
      <c r="CM48" s="13">
        <v>-2.9660417614122498</v>
      </c>
      <c r="CN48" s="173">
        <v>3.1961842830168998</v>
      </c>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6"/>
    </row>
    <row r="49" spans="1:128" ht="12.95" customHeight="1" x14ac:dyDescent="0.2">
      <c r="A49" s="2" t="s">
        <v>377</v>
      </c>
      <c r="B49" s="12">
        <v>2</v>
      </c>
      <c r="C49" s="13">
        <v>22.711124277649301</v>
      </c>
      <c r="D49" s="173">
        <v>1.54873803788884</v>
      </c>
      <c r="E49" s="13">
        <v>23.3863635088371</v>
      </c>
      <c r="F49" s="173">
        <v>5.2224546307341599</v>
      </c>
      <c r="G49" s="13">
        <v>21.424446373858501</v>
      </c>
      <c r="H49" s="173">
        <v>3.7155665290717099</v>
      </c>
      <c r="I49" s="13">
        <v>22.4258924001082</v>
      </c>
      <c r="J49" s="173">
        <v>1.9932609108134001</v>
      </c>
      <c r="K49" s="13">
        <v>-0.960471108728843</v>
      </c>
      <c r="L49" s="173">
        <v>5.6087126520246597</v>
      </c>
      <c r="M49" s="13">
        <v>36.105543427776901</v>
      </c>
      <c r="N49" s="173">
        <v>1.5894089878634601</v>
      </c>
      <c r="O49" s="13">
        <v>32.805233303986597</v>
      </c>
      <c r="P49" s="173">
        <v>4.8414224608668102</v>
      </c>
      <c r="Q49" s="13">
        <v>35.028041598188203</v>
      </c>
      <c r="R49" s="173">
        <v>5.0604740153237699</v>
      </c>
      <c r="S49" s="13">
        <v>36.711925111250103</v>
      </c>
      <c r="T49" s="173">
        <v>2.0125808953952999</v>
      </c>
      <c r="U49" s="13">
        <v>3.9066918072635199</v>
      </c>
      <c r="V49" s="173">
        <v>5.7252744070262898</v>
      </c>
      <c r="W49" s="13">
        <v>42.588184640213697</v>
      </c>
      <c r="X49" s="173">
        <v>1.72006542648796</v>
      </c>
      <c r="Y49" s="13">
        <v>36.805004903951897</v>
      </c>
      <c r="Z49" s="173">
        <v>5.0453620406290103</v>
      </c>
      <c r="AA49" s="13">
        <v>46.112385434423302</v>
      </c>
      <c r="AB49" s="173">
        <v>5.8081124957585004</v>
      </c>
      <c r="AC49" s="13">
        <v>42.953666040354697</v>
      </c>
      <c r="AD49" s="173">
        <v>1.9781469476781901</v>
      </c>
      <c r="AE49" s="13">
        <v>6.1486611364028301</v>
      </c>
      <c r="AF49" s="173">
        <v>5.3590788669379803</v>
      </c>
      <c r="AG49" s="13">
        <v>56.085257348245101</v>
      </c>
      <c r="AH49" s="173">
        <v>1.7979578225295001</v>
      </c>
      <c r="AI49" s="13">
        <v>43.109332125968102</v>
      </c>
      <c r="AJ49" s="173">
        <v>5.7389708442298302</v>
      </c>
      <c r="AK49" s="13">
        <v>54.278172577845702</v>
      </c>
      <c r="AL49" s="173">
        <v>5.3497500014497401</v>
      </c>
      <c r="AM49" s="13">
        <v>59.084724228475103</v>
      </c>
      <c r="AN49" s="173">
        <v>2.1470513426670199</v>
      </c>
      <c r="AO49" s="13">
        <v>15.9753921025069</v>
      </c>
      <c r="AP49" s="173">
        <v>5.9823282306073402</v>
      </c>
      <c r="AQ49" s="13">
        <v>52.970576629272003</v>
      </c>
      <c r="AR49" s="173">
        <v>1.7553749510919801</v>
      </c>
      <c r="AS49" s="13">
        <v>42.2039212855111</v>
      </c>
      <c r="AT49" s="173">
        <v>5.9518205396028403</v>
      </c>
      <c r="AU49" s="13">
        <v>47.304963818550597</v>
      </c>
      <c r="AV49" s="173">
        <v>4.2862839387844804</v>
      </c>
      <c r="AW49" s="13">
        <v>55.975264392339902</v>
      </c>
      <c r="AX49" s="173">
        <v>1.9848559473495999</v>
      </c>
      <c r="AY49" s="13">
        <v>13.7713431068288</v>
      </c>
      <c r="AZ49" s="173">
        <v>5.8045439521429403</v>
      </c>
      <c r="BA49" s="13">
        <v>51.990487382368798</v>
      </c>
      <c r="BB49" s="173">
        <v>1.74515512174928</v>
      </c>
      <c r="BC49" s="13">
        <v>41.991953418584103</v>
      </c>
      <c r="BD49" s="173">
        <v>6.3921907221832202</v>
      </c>
      <c r="BE49" s="13">
        <v>50.588581388162503</v>
      </c>
      <c r="BF49" s="173">
        <v>4.9047023969816603</v>
      </c>
      <c r="BG49" s="13">
        <v>54.142636932899897</v>
      </c>
      <c r="BH49" s="173">
        <v>1.93582871112122</v>
      </c>
      <c r="BI49" s="13">
        <v>12.1506835143158</v>
      </c>
      <c r="BJ49" s="173">
        <v>6.7282928147248002</v>
      </c>
      <c r="BK49" s="13">
        <v>67.567286051461195</v>
      </c>
      <c r="BL49" s="173">
        <v>1.80982627850788</v>
      </c>
      <c r="BM49" s="13">
        <v>53.0483026618544</v>
      </c>
      <c r="BN49" s="173">
        <v>5.2498108055579298</v>
      </c>
      <c r="BO49" s="13">
        <v>68.796481656147805</v>
      </c>
      <c r="BP49" s="173">
        <v>5.3255201812051602</v>
      </c>
      <c r="BQ49" s="13">
        <v>70.835185427817606</v>
      </c>
      <c r="BR49" s="173">
        <v>2.0959589305662498</v>
      </c>
      <c r="BS49" s="13">
        <v>17.786882765963199</v>
      </c>
      <c r="BT49" s="173">
        <v>5.8013107848655503</v>
      </c>
      <c r="BU49" s="13">
        <v>41.346446929584999</v>
      </c>
      <c r="BV49" s="173">
        <v>1.63373333498367</v>
      </c>
      <c r="BW49" s="13">
        <v>47.990673775163799</v>
      </c>
      <c r="BX49" s="173">
        <v>4.6392142357458104</v>
      </c>
      <c r="BY49" s="13">
        <v>42.800337579840402</v>
      </c>
      <c r="BZ49" s="173">
        <v>4.7093718561843598</v>
      </c>
      <c r="CA49" s="13">
        <v>39.480915203014199</v>
      </c>
      <c r="CB49" s="173">
        <v>2.11366079809074</v>
      </c>
      <c r="CC49" s="13">
        <v>-8.5097585721495896</v>
      </c>
      <c r="CD49" s="173">
        <v>5.2230495283772704</v>
      </c>
      <c r="CE49" s="13">
        <v>39.455078888612903</v>
      </c>
      <c r="CF49" s="173">
        <v>1.85943909883342</v>
      </c>
      <c r="CG49" s="13">
        <v>39.036366561732997</v>
      </c>
      <c r="CH49" s="173">
        <v>5.1156212452185903</v>
      </c>
      <c r="CI49" s="13">
        <v>35.590240796878597</v>
      </c>
      <c r="CJ49" s="173">
        <v>4.9201917915186097</v>
      </c>
      <c r="CK49" s="13">
        <v>40.462630750247698</v>
      </c>
      <c r="CL49" s="173">
        <v>2.1570876805546702</v>
      </c>
      <c r="CM49" s="13">
        <v>1.42626418851476</v>
      </c>
      <c r="CN49" s="173">
        <v>5.3451784264297304</v>
      </c>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6"/>
    </row>
    <row r="50" spans="1:128" ht="12.95" customHeight="1" x14ac:dyDescent="0.2">
      <c r="A50" s="2" t="s">
        <v>378</v>
      </c>
      <c r="B50" s="12">
        <v>2</v>
      </c>
      <c r="C50" s="13">
        <v>8.6991966905174696</v>
      </c>
      <c r="D50" s="173">
        <v>0.83968356351385998</v>
      </c>
      <c r="E50" s="13">
        <v>19.033958528112201</v>
      </c>
      <c r="F50" s="173">
        <v>2.7997768944948098</v>
      </c>
      <c r="G50" s="13">
        <v>3.5514937147946899</v>
      </c>
      <c r="H50" s="173">
        <v>1.4929228332568101</v>
      </c>
      <c r="I50" s="13">
        <v>7.5601536644766396</v>
      </c>
      <c r="J50" s="173">
        <v>0.96821622045180999</v>
      </c>
      <c r="K50" s="13">
        <v>-11.4738048636356</v>
      </c>
      <c r="L50" s="173">
        <v>2.8063667794406402</v>
      </c>
      <c r="M50" s="13">
        <v>44.691131425606599</v>
      </c>
      <c r="N50" s="173">
        <v>1.6550088390652999</v>
      </c>
      <c r="O50" s="13">
        <v>29.5413946798311</v>
      </c>
      <c r="P50" s="173">
        <v>3.4659714242978001</v>
      </c>
      <c r="Q50" s="13">
        <v>45.123473560365298</v>
      </c>
      <c r="R50" s="173">
        <v>4.0503119772301401</v>
      </c>
      <c r="S50" s="13">
        <v>47.492300595008402</v>
      </c>
      <c r="T50" s="173">
        <v>2.03642680998757</v>
      </c>
      <c r="U50" s="13">
        <v>17.950905915177199</v>
      </c>
      <c r="V50" s="173">
        <v>4.0909720142105304</v>
      </c>
      <c r="W50" s="13">
        <v>5.4577456559845299</v>
      </c>
      <c r="X50" s="173">
        <v>0.595129235086584</v>
      </c>
      <c r="Y50" s="13">
        <v>3.6673532600540302</v>
      </c>
      <c r="Z50" s="173">
        <v>1.3913775764827501</v>
      </c>
      <c r="AA50" s="13">
        <v>3.82618561842872</v>
      </c>
      <c r="AB50" s="173">
        <v>1.49748990417751</v>
      </c>
      <c r="AC50" s="13">
        <v>6.2252781122361096</v>
      </c>
      <c r="AD50" s="173">
        <v>0.72830724709519601</v>
      </c>
      <c r="AE50" s="13">
        <v>2.5579248521820901</v>
      </c>
      <c r="AF50" s="173">
        <v>1.5097044962160899</v>
      </c>
      <c r="AG50" s="13">
        <v>35.547108392948402</v>
      </c>
      <c r="AH50" s="173">
        <v>1.30744715077066</v>
      </c>
      <c r="AI50" s="13">
        <v>27.992478809719501</v>
      </c>
      <c r="AJ50" s="173">
        <v>3.31224259347379</v>
      </c>
      <c r="AK50" s="13">
        <v>35.5687775078461</v>
      </c>
      <c r="AL50" s="173">
        <v>3.43381512226934</v>
      </c>
      <c r="AM50" s="13">
        <v>37.423454092622201</v>
      </c>
      <c r="AN50" s="173">
        <v>1.68908847457072</v>
      </c>
      <c r="AO50" s="13">
        <v>9.4309752829027502</v>
      </c>
      <c r="AP50" s="173">
        <v>3.7526282641052902</v>
      </c>
      <c r="AQ50" s="13">
        <v>46.736262818911101</v>
      </c>
      <c r="AR50" s="173">
        <v>1.3442414190399901</v>
      </c>
      <c r="AS50" s="13">
        <v>47.249067951806303</v>
      </c>
      <c r="AT50" s="173">
        <v>3.6869073853598202</v>
      </c>
      <c r="AU50" s="13">
        <v>49.902247083661599</v>
      </c>
      <c r="AV50" s="173">
        <v>3.4668626201974901</v>
      </c>
      <c r="AW50" s="13">
        <v>45.895441508239102</v>
      </c>
      <c r="AX50" s="173">
        <v>1.6658703382829401</v>
      </c>
      <c r="AY50" s="13">
        <v>-1.35362644356724</v>
      </c>
      <c r="AZ50" s="173">
        <v>4.0174734266272596</v>
      </c>
      <c r="BA50" s="13">
        <v>41.447783426668799</v>
      </c>
      <c r="BB50" s="173">
        <v>1.44318503707354</v>
      </c>
      <c r="BC50" s="13">
        <v>31.943511944468501</v>
      </c>
      <c r="BD50" s="173">
        <v>3.29766980808632</v>
      </c>
      <c r="BE50" s="13">
        <v>38.719121566561498</v>
      </c>
      <c r="BF50" s="173">
        <v>3.4520363724144598</v>
      </c>
      <c r="BG50" s="13">
        <v>44.269254161386499</v>
      </c>
      <c r="BH50" s="173">
        <v>1.9183013510596201</v>
      </c>
      <c r="BI50" s="13">
        <v>12.325742216918</v>
      </c>
      <c r="BJ50" s="173">
        <v>3.9277300788712699</v>
      </c>
      <c r="BK50" s="13">
        <v>41.1250551808875</v>
      </c>
      <c r="BL50" s="173">
        <v>1.76039672618883</v>
      </c>
      <c r="BM50" s="13">
        <v>27.782150304868001</v>
      </c>
      <c r="BN50" s="173">
        <v>3.47691701123515</v>
      </c>
      <c r="BO50" s="13">
        <v>41.625037829814801</v>
      </c>
      <c r="BP50" s="173">
        <v>3.6380310035436598</v>
      </c>
      <c r="BQ50" s="13">
        <v>43.713728790778198</v>
      </c>
      <c r="BR50" s="173">
        <v>2.0823992742881701</v>
      </c>
      <c r="BS50" s="13">
        <v>15.9315784859103</v>
      </c>
      <c r="BT50" s="173">
        <v>4.0448482171312703</v>
      </c>
      <c r="BU50" s="13">
        <v>34.058122602420298</v>
      </c>
      <c r="BV50" s="173">
        <v>1.5011359166917899</v>
      </c>
      <c r="BW50" s="13">
        <v>28.425645530350199</v>
      </c>
      <c r="BX50" s="173">
        <v>3.1001705430612598</v>
      </c>
      <c r="BY50" s="13">
        <v>32.8227704291956</v>
      </c>
      <c r="BZ50" s="173">
        <v>3.17653771336296</v>
      </c>
      <c r="CA50" s="13">
        <v>35.386982772551299</v>
      </c>
      <c r="CB50" s="173">
        <v>1.7858195302129301</v>
      </c>
      <c r="CC50" s="13">
        <v>6.9613372422010604</v>
      </c>
      <c r="CD50" s="173">
        <v>3.4260428955064399</v>
      </c>
      <c r="CE50" s="13">
        <v>12.2325341992956</v>
      </c>
      <c r="CF50" s="173">
        <v>1.0209018651544599</v>
      </c>
      <c r="CG50" s="13">
        <v>10.263263358016401</v>
      </c>
      <c r="CH50" s="173">
        <v>2.2154280130818398</v>
      </c>
      <c r="CI50" s="13">
        <v>12.5387536597381</v>
      </c>
      <c r="CJ50" s="173">
        <v>2.74881897536588</v>
      </c>
      <c r="CK50" s="13">
        <v>12.4570137622124</v>
      </c>
      <c r="CL50" s="173">
        <v>1.1493475877550601</v>
      </c>
      <c r="CM50" s="13">
        <v>2.1937504041960101</v>
      </c>
      <c r="CN50" s="173">
        <v>2.39640989529298</v>
      </c>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6"/>
    </row>
    <row r="51" spans="1:128" ht="12.95" customHeight="1" x14ac:dyDescent="0.2">
      <c r="A51" s="2" t="s">
        <v>379</v>
      </c>
      <c r="B51" s="12">
        <v>2</v>
      </c>
      <c r="C51" s="13">
        <v>25.255191078430201</v>
      </c>
      <c r="D51" s="173">
        <v>1.1718602243862299</v>
      </c>
      <c r="E51" s="13">
        <v>24.1082684389606</v>
      </c>
      <c r="F51" s="173">
        <v>2.6391978880430198</v>
      </c>
      <c r="G51" s="13">
        <v>27.025186018835999</v>
      </c>
      <c r="H51" s="173">
        <v>2.91006491952513</v>
      </c>
      <c r="I51" s="13">
        <v>25.145141603992599</v>
      </c>
      <c r="J51" s="173">
        <v>1.7069190324036401</v>
      </c>
      <c r="K51" s="13">
        <v>1.03687316503194</v>
      </c>
      <c r="L51" s="173">
        <v>3.3103760201480399</v>
      </c>
      <c r="M51" s="13">
        <v>22.8081304971059</v>
      </c>
      <c r="N51" s="173">
        <v>1.2190601772685801</v>
      </c>
      <c r="O51" s="13">
        <v>18.4691555451938</v>
      </c>
      <c r="P51" s="173">
        <v>2.6028192946345299</v>
      </c>
      <c r="Q51" s="13">
        <v>29.139261238796301</v>
      </c>
      <c r="R51" s="173">
        <v>2.9419885947774298</v>
      </c>
      <c r="S51" s="13">
        <v>22.564607079919199</v>
      </c>
      <c r="T51" s="173">
        <v>1.5297006265741599</v>
      </c>
      <c r="U51" s="13">
        <v>4.09545153472535</v>
      </c>
      <c r="V51" s="173">
        <v>3.18130275830694</v>
      </c>
      <c r="W51" s="13">
        <v>19.202175255092701</v>
      </c>
      <c r="X51" s="173">
        <v>1.1599024037618</v>
      </c>
      <c r="Y51" s="13">
        <v>18.540017496568201</v>
      </c>
      <c r="Z51" s="173">
        <v>2.0194841192462798</v>
      </c>
      <c r="AA51" s="13">
        <v>18.2032894288641</v>
      </c>
      <c r="AB51" s="173">
        <v>2.48874200334344</v>
      </c>
      <c r="AC51" s="13">
        <v>19.8013797757235</v>
      </c>
      <c r="AD51" s="173">
        <v>1.51914037406252</v>
      </c>
      <c r="AE51" s="13">
        <v>1.2613622791553001</v>
      </c>
      <c r="AF51" s="173">
        <v>2.47284061407484</v>
      </c>
      <c r="AG51" s="13">
        <v>50.809853573799103</v>
      </c>
      <c r="AH51" s="173">
        <v>1.50371362642581</v>
      </c>
      <c r="AI51" s="13">
        <v>54.327337854402799</v>
      </c>
      <c r="AJ51" s="173">
        <v>3.3637617104034998</v>
      </c>
      <c r="AK51" s="13">
        <v>57.4854505309833</v>
      </c>
      <c r="AL51" s="173">
        <v>3.9248382982543699</v>
      </c>
      <c r="AM51" s="13">
        <v>47.773420461731902</v>
      </c>
      <c r="AN51" s="173">
        <v>1.85062416371781</v>
      </c>
      <c r="AO51" s="13">
        <v>-6.5539173926709298</v>
      </c>
      <c r="AP51" s="173">
        <v>3.8288857713829501</v>
      </c>
      <c r="AQ51" s="13">
        <v>51.080702748676899</v>
      </c>
      <c r="AR51" s="173">
        <v>1.48605540248926</v>
      </c>
      <c r="AS51" s="13">
        <v>54.141280425077902</v>
      </c>
      <c r="AT51" s="173">
        <v>3.0766990201283702</v>
      </c>
      <c r="AU51" s="13">
        <v>59.452169464711602</v>
      </c>
      <c r="AV51" s="173">
        <v>3.3428801292408199</v>
      </c>
      <c r="AW51" s="13">
        <v>47.713120231536799</v>
      </c>
      <c r="AX51" s="173">
        <v>1.9660632343368301</v>
      </c>
      <c r="AY51" s="13">
        <v>-6.4281601935410997</v>
      </c>
      <c r="AZ51" s="173">
        <v>3.7717833950584798</v>
      </c>
      <c r="BA51" s="13">
        <v>24.5244685919637</v>
      </c>
      <c r="BB51" s="173">
        <v>1.2458248573536601</v>
      </c>
      <c r="BC51" s="13">
        <v>19.754831480502201</v>
      </c>
      <c r="BD51" s="173">
        <v>2.5222397030824499</v>
      </c>
      <c r="BE51" s="13">
        <v>28.590874194989599</v>
      </c>
      <c r="BF51" s="173">
        <v>2.7076621741401401</v>
      </c>
      <c r="BG51" s="13">
        <v>25.232043272354499</v>
      </c>
      <c r="BH51" s="173">
        <v>1.68408401923018</v>
      </c>
      <c r="BI51" s="13">
        <v>5.4772117918522598</v>
      </c>
      <c r="BJ51" s="173">
        <v>3.1502262226556499</v>
      </c>
      <c r="BK51" s="13">
        <v>35.698015438747703</v>
      </c>
      <c r="BL51" s="173">
        <v>1.5770071664016001</v>
      </c>
      <c r="BM51" s="13">
        <v>32.909546661710401</v>
      </c>
      <c r="BN51" s="173">
        <v>3.09569210468154</v>
      </c>
      <c r="BO51" s="13">
        <v>43.519812775419403</v>
      </c>
      <c r="BP51" s="173">
        <v>3.5785772262848399</v>
      </c>
      <c r="BQ51" s="13">
        <v>34.623947899003497</v>
      </c>
      <c r="BR51" s="173">
        <v>1.91606329072044</v>
      </c>
      <c r="BS51" s="13">
        <v>1.7144012372930399</v>
      </c>
      <c r="BT51" s="173">
        <v>3.7153174843912602</v>
      </c>
      <c r="BU51" s="13">
        <v>31.6523778679116</v>
      </c>
      <c r="BV51" s="173">
        <v>1.6290851963591999</v>
      </c>
      <c r="BW51" s="13">
        <v>28.424636361626199</v>
      </c>
      <c r="BX51" s="173">
        <v>3.1566378622894802</v>
      </c>
      <c r="BY51" s="13">
        <v>40.924878542488202</v>
      </c>
      <c r="BZ51" s="173">
        <v>3.7596166471755801</v>
      </c>
      <c r="CA51" s="13">
        <v>30.3755552015758</v>
      </c>
      <c r="CB51" s="173">
        <v>1.8235522982244201</v>
      </c>
      <c r="CC51" s="13">
        <v>1.9509188399495601</v>
      </c>
      <c r="CD51" s="173">
        <v>3.3175129776214298</v>
      </c>
      <c r="CE51" s="13">
        <v>22.517148402605699</v>
      </c>
      <c r="CF51" s="173">
        <v>1.25215653208434</v>
      </c>
      <c r="CG51" s="13">
        <v>17.591798112264001</v>
      </c>
      <c r="CH51" s="173">
        <v>2.5346137134828499</v>
      </c>
      <c r="CI51" s="13">
        <v>25.471619007609799</v>
      </c>
      <c r="CJ51" s="173">
        <v>2.9143032693043001</v>
      </c>
      <c r="CK51" s="13">
        <v>23.586835156664701</v>
      </c>
      <c r="CL51" s="173">
        <v>1.5946371896281599</v>
      </c>
      <c r="CM51" s="13">
        <v>5.9950370444007497</v>
      </c>
      <c r="CN51" s="173">
        <v>2.9789853916437701</v>
      </c>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6"/>
    </row>
    <row r="52" spans="1:128" ht="12.95" customHeight="1" x14ac:dyDescent="0.2">
      <c r="A52" s="2" t="s">
        <v>380</v>
      </c>
      <c r="B52" s="12">
        <v>2</v>
      </c>
      <c r="C52" s="13">
        <v>17.8947169102324</v>
      </c>
      <c r="D52" s="173">
        <v>1.4621726356185301</v>
      </c>
      <c r="E52" s="13">
        <v>27.365802047766799</v>
      </c>
      <c r="F52" s="173">
        <v>5.5303482965820203</v>
      </c>
      <c r="G52" s="13">
        <v>15.6328816470315</v>
      </c>
      <c r="H52" s="173">
        <v>3.4522182005023798</v>
      </c>
      <c r="I52" s="13">
        <v>16.883141979960801</v>
      </c>
      <c r="J52" s="173">
        <v>1.75289485479257</v>
      </c>
      <c r="K52" s="13">
        <v>-10.482660067806</v>
      </c>
      <c r="L52" s="173">
        <v>4.87428145840786</v>
      </c>
      <c r="M52" s="13">
        <v>27.088604254965599</v>
      </c>
      <c r="N52" s="173">
        <v>2.1195135795731299</v>
      </c>
      <c r="O52" s="13">
        <v>23.822148376915202</v>
      </c>
      <c r="P52" s="173">
        <v>6.1381293059599402</v>
      </c>
      <c r="Q52" s="13">
        <v>29.560786370527101</v>
      </c>
      <c r="R52" s="173">
        <v>4.0846511857145202</v>
      </c>
      <c r="S52" s="13">
        <v>26.753866342534099</v>
      </c>
      <c r="T52" s="173">
        <v>2.9091559670451699</v>
      </c>
      <c r="U52" s="13">
        <v>2.9317179656188599</v>
      </c>
      <c r="V52" s="173">
        <v>5.8676024133351401</v>
      </c>
      <c r="W52" s="13">
        <v>14.871747534045101</v>
      </c>
      <c r="X52" s="173">
        <v>1.38860757966374</v>
      </c>
      <c r="Y52" s="13">
        <v>20.8361354839314</v>
      </c>
      <c r="Z52" s="173">
        <v>5.9914979476383898</v>
      </c>
      <c r="AA52" s="13">
        <v>18.972900765486699</v>
      </c>
      <c r="AB52" s="173">
        <v>3.4620162545353201</v>
      </c>
      <c r="AC52" s="13">
        <v>14.1105499006465</v>
      </c>
      <c r="AD52" s="173">
        <v>1.55853082693218</v>
      </c>
      <c r="AE52" s="13">
        <v>-6.7255855832848503</v>
      </c>
      <c r="AF52" s="173">
        <v>5.8085238305348801</v>
      </c>
      <c r="AG52" s="13">
        <v>72.108013031276698</v>
      </c>
      <c r="AH52" s="173">
        <v>1.77775106662419</v>
      </c>
      <c r="AI52" s="13">
        <v>73.783252632499696</v>
      </c>
      <c r="AJ52" s="173">
        <v>6.5558025744513602</v>
      </c>
      <c r="AK52" s="13">
        <v>87.613845395671802</v>
      </c>
      <c r="AL52" s="173">
        <v>3.3313906216518698</v>
      </c>
      <c r="AM52" s="13">
        <v>70.236869667456901</v>
      </c>
      <c r="AN52" s="173">
        <v>2.6880935542553002</v>
      </c>
      <c r="AO52" s="13">
        <v>-3.5463829650428198</v>
      </c>
      <c r="AP52" s="173">
        <v>6.5599982687183003</v>
      </c>
      <c r="AQ52" s="13">
        <v>74.551323196343503</v>
      </c>
      <c r="AR52" s="173">
        <v>1.39809319911319</v>
      </c>
      <c r="AS52" s="13">
        <v>75.317560719621696</v>
      </c>
      <c r="AT52" s="173">
        <v>4.0128900507031799</v>
      </c>
      <c r="AU52" s="13">
        <v>84.770512169070599</v>
      </c>
      <c r="AV52" s="173">
        <v>4.2880216309225601</v>
      </c>
      <c r="AW52" s="13">
        <v>73.392495448869198</v>
      </c>
      <c r="AX52" s="173">
        <v>1.79213458313887</v>
      </c>
      <c r="AY52" s="13">
        <v>-1.92506527075244</v>
      </c>
      <c r="AZ52" s="173">
        <v>4.6252448572671803</v>
      </c>
      <c r="BA52" s="13">
        <v>13.484162118811801</v>
      </c>
      <c r="BB52" s="173">
        <v>1.2771824162608201</v>
      </c>
      <c r="BC52" s="13">
        <v>11.2352457352016</v>
      </c>
      <c r="BD52" s="173">
        <v>2.6756933091998798</v>
      </c>
      <c r="BE52" s="13">
        <v>13.215958619737901</v>
      </c>
      <c r="BF52" s="173">
        <v>3.81195396784369</v>
      </c>
      <c r="BG52" s="13">
        <v>14.337532196927601</v>
      </c>
      <c r="BH52" s="173">
        <v>1.8716723597715299</v>
      </c>
      <c r="BI52" s="13">
        <v>3.1022864617260701</v>
      </c>
      <c r="BJ52" s="173">
        <v>3.7525970363702501</v>
      </c>
      <c r="BK52" s="13">
        <v>37.276228605034603</v>
      </c>
      <c r="BL52" s="173">
        <v>1.8321029193948</v>
      </c>
      <c r="BM52" s="13">
        <v>39.212239985840398</v>
      </c>
      <c r="BN52" s="173">
        <v>6.6505193840627799</v>
      </c>
      <c r="BO52" s="13">
        <v>42.634737848832003</v>
      </c>
      <c r="BP52" s="173">
        <v>4.9176313115866899</v>
      </c>
      <c r="BQ52" s="13">
        <v>36.706728781517803</v>
      </c>
      <c r="BR52" s="173">
        <v>2.4135941530667302</v>
      </c>
      <c r="BS52" s="13">
        <v>-2.50551120432256</v>
      </c>
      <c r="BT52" s="173">
        <v>6.27692730583734</v>
      </c>
      <c r="BU52" s="13">
        <v>16.483068679900001</v>
      </c>
      <c r="BV52" s="173">
        <v>1.7039555924174701</v>
      </c>
      <c r="BW52" s="13">
        <v>19.177210294894302</v>
      </c>
      <c r="BX52" s="173">
        <v>5.3863965350589504</v>
      </c>
      <c r="BY52" s="13">
        <v>24.3684275900792</v>
      </c>
      <c r="BZ52" s="173">
        <v>3.62826322119564</v>
      </c>
      <c r="CA52" s="13">
        <v>15.995290371614701</v>
      </c>
      <c r="CB52" s="173">
        <v>2.4658062013331499</v>
      </c>
      <c r="CC52" s="13">
        <v>-3.1819199232795801</v>
      </c>
      <c r="CD52" s="173">
        <v>4.6193564673692897</v>
      </c>
      <c r="CE52" s="13">
        <v>5.905506765817</v>
      </c>
      <c r="CF52" s="173">
        <v>0.68274913703244999</v>
      </c>
      <c r="CG52" s="13">
        <v>13.8006781653341</v>
      </c>
      <c r="CH52" s="173">
        <v>5.3606374308570999</v>
      </c>
      <c r="CI52" s="13">
        <v>5.3218443671474596</v>
      </c>
      <c r="CJ52" s="173">
        <v>1.8230654345147601</v>
      </c>
      <c r="CK52" s="13">
        <v>4.9317544018399202</v>
      </c>
      <c r="CL52" s="173">
        <v>0.85383893584423998</v>
      </c>
      <c r="CM52" s="13">
        <v>-8.8689237634941307</v>
      </c>
      <c r="CN52" s="173">
        <v>5.8139976880252497</v>
      </c>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6"/>
    </row>
    <row r="53" spans="1:128" ht="12.95" customHeight="1" x14ac:dyDescent="0.2">
      <c r="A53" s="2" t="s">
        <v>381</v>
      </c>
      <c r="B53" s="12">
        <v>2</v>
      </c>
      <c r="C53" s="13">
        <v>11.849987104569699</v>
      </c>
      <c r="D53" s="173">
        <v>0.96497336600995998</v>
      </c>
      <c r="E53" s="13">
        <v>30.343346306724399</v>
      </c>
      <c r="F53" s="173">
        <v>3.4118754834238998</v>
      </c>
      <c r="G53" s="13">
        <v>10.233302650591201</v>
      </c>
      <c r="H53" s="173">
        <v>2.2882374658187001</v>
      </c>
      <c r="I53" s="13">
        <v>7.7264706939862098</v>
      </c>
      <c r="J53" s="173">
        <v>1.0015108735806799</v>
      </c>
      <c r="K53" s="13">
        <v>-22.616875612738198</v>
      </c>
      <c r="L53" s="173">
        <v>3.6100963269660902</v>
      </c>
      <c r="M53" s="13">
        <v>49.219197043187798</v>
      </c>
      <c r="N53" s="173">
        <v>1.4223866119723101</v>
      </c>
      <c r="O53" s="13">
        <v>50.535806652069702</v>
      </c>
      <c r="P53" s="173">
        <v>3.4063414701574199</v>
      </c>
      <c r="Q53" s="13">
        <v>57.798429903834503</v>
      </c>
      <c r="R53" s="173">
        <v>4.2029150417058299</v>
      </c>
      <c r="S53" s="13">
        <v>47.147164326221599</v>
      </c>
      <c r="T53" s="173">
        <v>1.7068557166466001</v>
      </c>
      <c r="U53" s="13">
        <v>-3.3886423258481</v>
      </c>
      <c r="V53" s="173">
        <v>4.00654634347487</v>
      </c>
      <c r="W53" s="13">
        <v>11.2517261707769</v>
      </c>
      <c r="X53" s="173">
        <v>1.1094126439232499</v>
      </c>
      <c r="Y53" s="13">
        <v>15.824122824684901</v>
      </c>
      <c r="Z53" s="173">
        <v>2.6670932417325601</v>
      </c>
      <c r="AA53" s="13">
        <v>13.4160415455265</v>
      </c>
      <c r="AB53" s="173">
        <v>2.6944972477742102</v>
      </c>
      <c r="AC53" s="13">
        <v>9.6548557765071301</v>
      </c>
      <c r="AD53" s="173">
        <v>1.18277869345969</v>
      </c>
      <c r="AE53" s="13">
        <v>-6.1692670481777299</v>
      </c>
      <c r="AF53" s="173">
        <v>2.9549758821576102</v>
      </c>
      <c r="AG53" s="13">
        <v>39.250672585934701</v>
      </c>
      <c r="AH53" s="173">
        <v>1.6456244862314899</v>
      </c>
      <c r="AI53" s="13">
        <v>44.145791173965399</v>
      </c>
      <c r="AJ53" s="173">
        <v>4.1310887537370498</v>
      </c>
      <c r="AK53" s="13">
        <v>44.542876366188501</v>
      </c>
      <c r="AL53" s="173">
        <v>3.73811631919243</v>
      </c>
      <c r="AM53" s="13">
        <v>37.260718696071599</v>
      </c>
      <c r="AN53" s="173">
        <v>1.9423763737619</v>
      </c>
      <c r="AO53" s="13">
        <v>-6.8850724778938499</v>
      </c>
      <c r="AP53" s="173">
        <v>4.5237692415300303</v>
      </c>
      <c r="AQ53" s="13">
        <v>60.290328787093401</v>
      </c>
      <c r="AR53" s="173">
        <v>1.4731783179454101</v>
      </c>
      <c r="AS53" s="13">
        <v>69.950255295649697</v>
      </c>
      <c r="AT53" s="173">
        <v>3.0625472160296501</v>
      </c>
      <c r="AU53" s="13">
        <v>72.369853989733201</v>
      </c>
      <c r="AV53" s="173">
        <v>3.6841144501695302</v>
      </c>
      <c r="AW53" s="13">
        <v>55.597292235357202</v>
      </c>
      <c r="AX53" s="173">
        <v>1.75261615831266</v>
      </c>
      <c r="AY53" s="13">
        <v>-14.3529630602926</v>
      </c>
      <c r="AZ53" s="173">
        <v>3.5493392400484498</v>
      </c>
      <c r="BA53" s="13">
        <v>19.964853567497499</v>
      </c>
      <c r="BB53" s="173">
        <v>1.18896054751888</v>
      </c>
      <c r="BC53" s="13">
        <v>13.6489158341315</v>
      </c>
      <c r="BD53" s="173">
        <v>2.3853580765157001</v>
      </c>
      <c r="BE53" s="13">
        <v>16.264576084796499</v>
      </c>
      <c r="BF53" s="173">
        <v>2.7745240411946299</v>
      </c>
      <c r="BG53" s="13">
        <v>22.433985447354299</v>
      </c>
      <c r="BH53" s="173">
        <v>1.49078724332998</v>
      </c>
      <c r="BI53" s="13">
        <v>8.7850696132228396</v>
      </c>
      <c r="BJ53" s="173">
        <v>2.8510650286738901</v>
      </c>
      <c r="BK53" s="13">
        <v>28.214790081713101</v>
      </c>
      <c r="BL53" s="173">
        <v>1.4122966470021401</v>
      </c>
      <c r="BM53" s="13">
        <v>20.021454572181</v>
      </c>
      <c r="BN53" s="173">
        <v>3.0738379701371601</v>
      </c>
      <c r="BO53" s="13">
        <v>26.235254613135901</v>
      </c>
      <c r="BP53" s="173">
        <v>3.5059701218744799</v>
      </c>
      <c r="BQ53" s="13">
        <v>30.474467720521201</v>
      </c>
      <c r="BR53" s="173">
        <v>1.59896202079267</v>
      </c>
      <c r="BS53" s="13">
        <v>10.453013148340199</v>
      </c>
      <c r="BT53" s="173">
        <v>3.27381583666789</v>
      </c>
      <c r="BU53" s="13">
        <v>25.507418599010201</v>
      </c>
      <c r="BV53" s="173">
        <v>1.29964927414764</v>
      </c>
      <c r="BW53" s="13">
        <v>18.892795442345498</v>
      </c>
      <c r="BX53" s="173">
        <v>3.1138542150228301</v>
      </c>
      <c r="BY53" s="13">
        <v>27.273650079563598</v>
      </c>
      <c r="BZ53" s="173">
        <v>3.7358723792166799</v>
      </c>
      <c r="CA53" s="13">
        <v>26.557555298306099</v>
      </c>
      <c r="CB53" s="173">
        <v>1.5359962872325501</v>
      </c>
      <c r="CC53" s="13">
        <v>7.6647598559606402</v>
      </c>
      <c r="CD53" s="173">
        <v>3.5297166615450699</v>
      </c>
      <c r="CE53" s="13">
        <v>6.5737126527116301</v>
      </c>
      <c r="CF53" s="173">
        <v>0.70893386784875201</v>
      </c>
      <c r="CG53" s="13">
        <v>8.0550141551194105</v>
      </c>
      <c r="CH53" s="173">
        <v>1.9371413695692501</v>
      </c>
      <c r="CI53" s="13">
        <v>6.2977452686554098</v>
      </c>
      <c r="CJ53" s="173">
        <v>1.9925850285328199</v>
      </c>
      <c r="CK53" s="13">
        <v>6.2851998310849799</v>
      </c>
      <c r="CL53" s="173">
        <v>0.75384677688537605</v>
      </c>
      <c r="CM53" s="13">
        <v>-1.76981432403443</v>
      </c>
      <c r="CN53" s="173">
        <v>2.0334439775050099</v>
      </c>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6"/>
    </row>
    <row r="54" spans="1:128" ht="12.95" customHeight="1" x14ac:dyDescent="0.2">
      <c r="A54" s="2" t="s">
        <v>382</v>
      </c>
      <c r="B54" s="12">
        <v>2</v>
      </c>
      <c r="C54" s="13">
        <v>8.9960791689069008</v>
      </c>
      <c r="D54" s="173">
        <v>1.0490208773240599</v>
      </c>
      <c r="E54" s="13">
        <v>20.6039702524258</v>
      </c>
      <c r="F54" s="173">
        <v>3.2445543490734798</v>
      </c>
      <c r="G54" s="13">
        <v>10.419262651432</v>
      </c>
      <c r="H54" s="173">
        <v>2.7781201323450602</v>
      </c>
      <c r="I54" s="13">
        <v>5.4612424412368803</v>
      </c>
      <c r="J54" s="173">
        <v>0.995313815823196</v>
      </c>
      <c r="K54" s="13">
        <v>-15.1427278111889</v>
      </c>
      <c r="L54" s="173">
        <v>3.4650386205868799</v>
      </c>
      <c r="M54" s="13">
        <v>59.455159843305097</v>
      </c>
      <c r="N54" s="173">
        <v>1.90976433113844</v>
      </c>
      <c r="O54" s="13">
        <v>60.016067960927401</v>
      </c>
      <c r="P54" s="173">
        <v>4.7389018235947296</v>
      </c>
      <c r="Q54" s="13">
        <v>62.689635651792997</v>
      </c>
      <c r="R54" s="173">
        <v>4.4903800998303298</v>
      </c>
      <c r="S54" s="13">
        <v>58.4338478829929</v>
      </c>
      <c r="T54" s="173">
        <v>2.48752517933498</v>
      </c>
      <c r="U54" s="13">
        <v>-1.5822200779344999</v>
      </c>
      <c r="V54" s="173">
        <v>5.4745865169138002</v>
      </c>
      <c r="W54" s="13">
        <v>23.673756494906801</v>
      </c>
      <c r="X54" s="173">
        <v>1.5124891769004001</v>
      </c>
      <c r="Y54" s="13">
        <v>27.0316477280331</v>
      </c>
      <c r="Z54" s="173">
        <v>4.2383069631003503</v>
      </c>
      <c r="AA54" s="13">
        <v>27.555031658285699</v>
      </c>
      <c r="AB54" s="173">
        <v>4.6360026603507398</v>
      </c>
      <c r="AC54" s="13">
        <v>21.4273997897557</v>
      </c>
      <c r="AD54" s="173">
        <v>1.92814667277283</v>
      </c>
      <c r="AE54" s="13">
        <v>-5.6042479382774202</v>
      </c>
      <c r="AF54" s="173">
        <v>4.8842417642949396</v>
      </c>
      <c r="AG54" s="13">
        <v>67.189620384395695</v>
      </c>
      <c r="AH54" s="173">
        <v>1.65745066317267</v>
      </c>
      <c r="AI54" s="13">
        <v>61.803223812911803</v>
      </c>
      <c r="AJ54" s="173">
        <v>4.2004080273967901</v>
      </c>
      <c r="AK54" s="13">
        <v>72.852679789920401</v>
      </c>
      <c r="AL54" s="173">
        <v>4.2175296375997702</v>
      </c>
      <c r="AM54" s="13">
        <v>66.855786695439903</v>
      </c>
      <c r="AN54" s="173">
        <v>1.93295192903622</v>
      </c>
      <c r="AO54" s="13">
        <v>5.0525628825280302</v>
      </c>
      <c r="AP54" s="173">
        <v>4.5219105508515698</v>
      </c>
      <c r="AQ54" s="13">
        <v>63.938547397573501</v>
      </c>
      <c r="AR54" s="173">
        <v>1.4850728186591799</v>
      </c>
      <c r="AS54" s="13">
        <v>76.535080560773693</v>
      </c>
      <c r="AT54" s="173">
        <v>3.3432015086554498</v>
      </c>
      <c r="AU54" s="13">
        <v>78.061629777585296</v>
      </c>
      <c r="AV54" s="173">
        <v>3.7680773899817401</v>
      </c>
      <c r="AW54" s="13">
        <v>56.976511222572199</v>
      </c>
      <c r="AX54" s="173">
        <v>2.1943208279060502</v>
      </c>
      <c r="AY54" s="13">
        <v>-19.558569338201501</v>
      </c>
      <c r="AZ54" s="173">
        <v>4.1553042084716001</v>
      </c>
      <c r="BA54" s="13">
        <v>24.732344955250898</v>
      </c>
      <c r="BB54" s="173">
        <v>1.8607868001832299</v>
      </c>
      <c r="BC54" s="13">
        <v>23.237521589843201</v>
      </c>
      <c r="BD54" s="173">
        <v>4.0451508419429896</v>
      </c>
      <c r="BE54" s="13">
        <v>28.6106901901118</v>
      </c>
      <c r="BF54" s="173">
        <v>4.4658089118830198</v>
      </c>
      <c r="BG54" s="13">
        <v>24.2641480916147</v>
      </c>
      <c r="BH54" s="173">
        <v>2.10900551595988</v>
      </c>
      <c r="BI54" s="13">
        <v>1.02662650177144</v>
      </c>
      <c r="BJ54" s="173">
        <v>4.3929672064704599</v>
      </c>
      <c r="BK54" s="13">
        <v>46.744598880194502</v>
      </c>
      <c r="BL54" s="173">
        <v>1.98517653163069</v>
      </c>
      <c r="BM54" s="13">
        <v>52.064408946074899</v>
      </c>
      <c r="BN54" s="173">
        <v>4.06507496700962</v>
      </c>
      <c r="BO54" s="13">
        <v>53.896135460968601</v>
      </c>
      <c r="BP54" s="173">
        <v>5.4604142985588897</v>
      </c>
      <c r="BQ54" s="13">
        <v>43.588488963853301</v>
      </c>
      <c r="BR54" s="173">
        <v>2.59735139214632</v>
      </c>
      <c r="BS54" s="13">
        <v>-8.4759199822215603</v>
      </c>
      <c r="BT54" s="173">
        <v>4.8421541304460796</v>
      </c>
      <c r="BU54" s="13">
        <v>27.350516825369599</v>
      </c>
      <c r="BV54" s="173">
        <v>1.87270758354105</v>
      </c>
      <c r="BW54" s="13">
        <v>31.0255971675338</v>
      </c>
      <c r="BX54" s="173">
        <v>4.2882916577348498</v>
      </c>
      <c r="BY54" s="13">
        <v>36.378743556944997</v>
      </c>
      <c r="BZ54" s="173">
        <v>4.6637427243195697</v>
      </c>
      <c r="CA54" s="13">
        <v>24.0653233929756</v>
      </c>
      <c r="CB54" s="173">
        <v>2.2505801716804701</v>
      </c>
      <c r="CC54" s="13">
        <v>-6.9602737745582202</v>
      </c>
      <c r="CD54" s="173">
        <v>4.7679473605807203</v>
      </c>
      <c r="CE54" s="13">
        <v>6.2334890742126801</v>
      </c>
      <c r="CF54" s="173">
        <v>1.0465125340486101</v>
      </c>
      <c r="CG54" s="13">
        <v>10.822024172902699</v>
      </c>
      <c r="CH54" s="173">
        <v>3.45929198038723</v>
      </c>
      <c r="CI54" s="13">
        <v>6.83408549852604</v>
      </c>
      <c r="CJ54" s="173">
        <v>2.1844316798137999</v>
      </c>
      <c r="CK54" s="13">
        <v>4.7132469142310001</v>
      </c>
      <c r="CL54" s="173">
        <v>0.91927330354128101</v>
      </c>
      <c r="CM54" s="13">
        <v>-6.1087772586717097</v>
      </c>
      <c r="CN54" s="173">
        <v>3.4254981883989601</v>
      </c>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6"/>
    </row>
    <row r="55" spans="1:128" ht="12.95" customHeight="1" x14ac:dyDescent="0.2">
      <c r="A55" s="2" t="s">
        <v>383</v>
      </c>
      <c r="B55" s="12">
        <v>2</v>
      </c>
      <c r="C55" s="13">
        <v>23.908973077092298</v>
      </c>
      <c r="D55" s="173">
        <v>1.6881200636647</v>
      </c>
      <c r="E55" s="13">
        <v>17.8737652942234</v>
      </c>
      <c r="F55" s="173">
        <v>3.1412930952445501</v>
      </c>
      <c r="G55" s="13">
        <v>28.025375936059099</v>
      </c>
      <c r="H55" s="173">
        <v>4.2002816675727797</v>
      </c>
      <c r="I55" s="13">
        <v>23.850116171444899</v>
      </c>
      <c r="J55" s="173">
        <v>2.1302164807153101</v>
      </c>
      <c r="K55" s="13">
        <v>5.97635087722146</v>
      </c>
      <c r="L55" s="173">
        <v>3.7167079934666201</v>
      </c>
      <c r="M55" s="13">
        <v>60.2802724162255</v>
      </c>
      <c r="N55" s="173">
        <v>1.8858206481503701</v>
      </c>
      <c r="O55" s="13">
        <v>54.120310743959102</v>
      </c>
      <c r="P55" s="173">
        <v>3.5672435582550501</v>
      </c>
      <c r="Q55" s="13">
        <v>53.6457718090521</v>
      </c>
      <c r="R55" s="173">
        <v>4.8881246324627297</v>
      </c>
      <c r="S55" s="13">
        <v>66.613299526532302</v>
      </c>
      <c r="T55" s="173">
        <v>2.4425363432449498</v>
      </c>
      <c r="U55" s="13">
        <v>12.4929887825732</v>
      </c>
      <c r="V55" s="173">
        <v>4.2447900505500602</v>
      </c>
      <c r="W55" s="13">
        <v>58.8063706537977</v>
      </c>
      <c r="X55" s="173">
        <v>2.0381968479128898</v>
      </c>
      <c r="Y55" s="13">
        <v>54.320065124560202</v>
      </c>
      <c r="Z55" s="173">
        <v>3.9321215269080501</v>
      </c>
      <c r="AA55" s="13">
        <v>64.211081982273996</v>
      </c>
      <c r="AB55" s="173">
        <v>4.4256269074498302</v>
      </c>
      <c r="AC55" s="13">
        <v>59.0871795443542</v>
      </c>
      <c r="AD55" s="173">
        <v>2.8403591892348201</v>
      </c>
      <c r="AE55" s="13">
        <v>4.7671144197940496</v>
      </c>
      <c r="AF55" s="173">
        <v>4.37971691094174</v>
      </c>
      <c r="AG55" s="13">
        <v>52.246437881751298</v>
      </c>
      <c r="AH55" s="173">
        <v>2.0639988528941999</v>
      </c>
      <c r="AI55" s="13">
        <v>45.884900030641198</v>
      </c>
      <c r="AJ55" s="173">
        <v>3.6790647654548199</v>
      </c>
      <c r="AK55" s="13">
        <v>50.807031714927</v>
      </c>
      <c r="AL55" s="173">
        <v>4.7801710646640601</v>
      </c>
      <c r="AM55" s="13">
        <v>55.350773307002697</v>
      </c>
      <c r="AN55" s="173">
        <v>3.1015558672521299</v>
      </c>
      <c r="AO55" s="13">
        <v>9.4658732763615099</v>
      </c>
      <c r="AP55" s="173">
        <v>5.2308173513459</v>
      </c>
      <c r="AQ55" s="13">
        <v>47.098439756070398</v>
      </c>
      <c r="AR55" s="173">
        <v>1.9938658636989299</v>
      </c>
      <c r="AS55" s="13">
        <v>41.648494534289</v>
      </c>
      <c r="AT55" s="173">
        <v>3.4371886856666198</v>
      </c>
      <c r="AU55" s="13">
        <v>50.6713720650759</v>
      </c>
      <c r="AV55" s="173">
        <v>4.8642759694464903</v>
      </c>
      <c r="AW55" s="13">
        <v>48.853376750981496</v>
      </c>
      <c r="AX55" s="173">
        <v>3.3053988837175101</v>
      </c>
      <c r="AY55" s="13">
        <v>7.2048822166924698</v>
      </c>
      <c r="AZ55" s="173">
        <v>4.7598774709271403</v>
      </c>
      <c r="BA55" s="13">
        <v>28.221991616513002</v>
      </c>
      <c r="BB55" s="173">
        <v>1.8798024960916</v>
      </c>
      <c r="BC55" s="13">
        <v>22.651126143778399</v>
      </c>
      <c r="BD55" s="173">
        <v>3.0141978378827701</v>
      </c>
      <c r="BE55" s="13">
        <v>26.904473464731701</v>
      </c>
      <c r="BF55" s="173">
        <v>3.86446317241833</v>
      </c>
      <c r="BG55" s="13">
        <v>31.5246347465553</v>
      </c>
      <c r="BH55" s="173">
        <v>2.9829461879394201</v>
      </c>
      <c r="BI55" s="13">
        <v>8.8735086027769192</v>
      </c>
      <c r="BJ55" s="173">
        <v>4.0267063864115702</v>
      </c>
      <c r="BK55" s="13">
        <v>57.258489963026499</v>
      </c>
      <c r="BL55" s="173">
        <v>2.0553835829660301</v>
      </c>
      <c r="BM55" s="13">
        <v>46.492813154112199</v>
      </c>
      <c r="BN55" s="173">
        <v>3.8839026702180699</v>
      </c>
      <c r="BO55" s="13">
        <v>47.384149475199699</v>
      </c>
      <c r="BP55" s="173">
        <v>5.0837364419533699</v>
      </c>
      <c r="BQ55" s="13">
        <v>66.923322174596393</v>
      </c>
      <c r="BR55" s="173">
        <v>2.4446237511494</v>
      </c>
      <c r="BS55" s="13">
        <v>20.430509020484202</v>
      </c>
      <c r="BT55" s="173">
        <v>4.4028547643788203</v>
      </c>
      <c r="BU55" s="13">
        <v>32.5193064640698</v>
      </c>
      <c r="BV55" s="173">
        <v>1.5486423291510101</v>
      </c>
      <c r="BW55" s="13">
        <v>28.785001040200299</v>
      </c>
      <c r="BX55" s="173">
        <v>3.1688887912530599</v>
      </c>
      <c r="BY55" s="13">
        <v>31.272427252658701</v>
      </c>
      <c r="BZ55" s="173">
        <v>4.2789432834410999</v>
      </c>
      <c r="CA55" s="13">
        <v>34.891472848625099</v>
      </c>
      <c r="CB55" s="173">
        <v>2.7876597438788102</v>
      </c>
      <c r="CC55" s="13">
        <v>6.1064718084247804</v>
      </c>
      <c r="CD55" s="173">
        <v>4.6298985178281402</v>
      </c>
      <c r="CE55" s="13">
        <v>43.617774170568602</v>
      </c>
      <c r="CF55" s="173">
        <v>1.74063164678313</v>
      </c>
      <c r="CG55" s="13">
        <v>38.8795112232294</v>
      </c>
      <c r="CH55" s="173">
        <v>3.5949394152981702</v>
      </c>
      <c r="CI55" s="13">
        <v>40.207491509912998</v>
      </c>
      <c r="CJ55" s="173">
        <v>4.7859212175637103</v>
      </c>
      <c r="CK55" s="13">
        <v>46.0274825144215</v>
      </c>
      <c r="CL55" s="173">
        <v>3.06400858897126</v>
      </c>
      <c r="CM55" s="13">
        <v>7.1479712911920803</v>
      </c>
      <c r="CN55" s="173">
        <v>5.2952589160096499</v>
      </c>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6"/>
    </row>
    <row r="56" spans="1:128" ht="12.95" customHeight="1" x14ac:dyDescent="0.2">
      <c r="A56" s="2" t="s">
        <v>384</v>
      </c>
      <c r="B56" s="12">
        <v>2</v>
      </c>
      <c r="C56" s="13">
        <v>10.6764992869808</v>
      </c>
      <c r="D56" s="173">
        <v>0.75482186464907197</v>
      </c>
      <c r="E56" s="13">
        <v>14.427461831082001</v>
      </c>
      <c r="F56" s="173">
        <v>2.0245143764357598</v>
      </c>
      <c r="G56" s="13">
        <v>12.8584312377861</v>
      </c>
      <c r="H56" s="173">
        <v>2.1077364167035899</v>
      </c>
      <c r="I56" s="13">
        <v>8.5777744120318999</v>
      </c>
      <c r="J56" s="173">
        <v>0.83674449874417001</v>
      </c>
      <c r="K56" s="13">
        <v>-5.84968741905009</v>
      </c>
      <c r="L56" s="173">
        <v>2.3855027012028001</v>
      </c>
      <c r="M56" s="13">
        <v>37.259203537581897</v>
      </c>
      <c r="N56" s="173">
        <v>1.36717513341251</v>
      </c>
      <c r="O56" s="13">
        <v>47.640852950096601</v>
      </c>
      <c r="P56" s="173">
        <v>2.4585644669966502</v>
      </c>
      <c r="Q56" s="13">
        <v>38.553268671741698</v>
      </c>
      <c r="R56" s="173">
        <v>2.8983935237743501</v>
      </c>
      <c r="S56" s="13">
        <v>32.051460415870103</v>
      </c>
      <c r="T56" s="173">
        <v>1.73072443732961</v>
      </c>
      <c r="U56" s="13">
        <v>-15.5893925342265</v>
      </c>
      <c r="V56" s="173">
        <v>3.0919300672108099</v>
      </c>
      <c r="W56" s="13">
        <v>17.614618786204801</v>
      </c>
      <c r="X56" s="173">
        <v>0.85032443436802696</v>
      </c>
      <c r="Y56" s="13">
        <v>17.065668393658399</v>
      </c>
      <c r="Z56" s="173">
        <v>2.1700631650745299</v>
      </c>
      <c r="AA56" s="13">
        <v>17.162581319827499</v>
      </c>
      <c r="AB56" s="173">
        <v>2.16324247884114</v>
      </c>
      <c r="AC56" s="13">
        <v>17.9496517985929</v>
      </c>
      <c r="AD56" s="173">
        <v>1.15033318361652</v>
      </c>
      <c r="AE56" s="13">
        <v>0.88398340493452598</v>
      </c>
      <c r="AF56" s="173">
        <v>2.48745625580277</v>
      </c>
      <c r="AG56" s="13">
        <v>58.520976745650103</v>
      </c>
      <c r="AH56" s="173">
        <v>1.2526910152105599</v>
      </c>
      <c r="AI56" s="13">
        <v>58.814347233512201</v>
      </c>
      <c r="AJ56" s="173">
        <v>2.3872378997343899</v>
      </c>
      <c r="AK56" s="13">
        <v>59.003838794838501</v>
      </c>
      <c r="AL56" s="173">
        <v>2.89581751763791</v>
      </c>
      <c r="AM56" s="13">
        <v>58.9303166803818</v>
      </c>
      <c r="AN56" s="173">
        <v>1.6639010775324301</v>
      </c>
      <c r="AO56" s="13">
        <v>0.11596944686962</v>
      </c>
      <c r="AP56" s="173">
        <v>2.99020852771792</v>
      </c>
      <c r="AQ56" s="13">
        <v>76.211301900422896</v>
      </c>
      <c r="AR56" s="173">
        <v>1.0006665786586499</v>
      </c>
      <c r="AS56" s="13">
        <v>75.590353389787495</v>
      </c>
      <c r="AT56" s="173">
        <v>2.1353392651471799</v>
      </c>
      <c r="AU56" s="13">
        <v>84.379728616015896</v>
      </c>
      <c r="AV56" s="173">
        <v>1.90257559362881</v>
      </c>
      <c r="AW56" s="13">
        <v>74.178148507357704</v>
      </c>
      <c r="AX56" s="173">
        <v>1.3942876561199999</v>
      </c>
      <c r="AY56" s="13">
        <v>-1.4122048824297899</v>
      </c>
      <c r="AZ56" s="173">
        <v>2.4317862650505</v>
      </c>
      <c r="BA56" s="13">
        <v>47.967003886791296</v>
      </c>
      <c r="BB56" s="173">
        <v>1.224339784419</v>
      </c>
      <c r="BC56" s="13">
        <v>41.007678367951002</v>
      </c>
      <c r="BD56" s="173">
        <v>2.5027728296205001</v>
      </c>
      <c r="BE56" s="13">
        <v>49.8185395633448</v>
      </c>
      <c r="BF56" s="173">
        <v>2.7340546577721998</v>
      </c>
      <c r="BG56" s="13">
        <v>50.097249973694197</v>
      </c>
      <c r="BH56" s="173">
        <v>1.5160810733868</v>
      </c>
      <c r="BI56" s="13">
        <v>9.0895716057431901</v>
      </c>
      <c r="BJ56" s="173">
        <v>2.7541772668901401</v>
      </c>
      <c r="BK56" s="13">
        <v>70.143982076840103</v>
      </c>
      <c r="BL56" s="173">
        <v>1.31203384716271</v>
      </c>
      <c r="BM56" s="13">
        <v>64.446989885835194</v>
      </c>
      <c r="BN56" s="173">
        <v>2.2070960781770799</v>
      </c>
      <c r="BO56" s="13">
        <v>68.348714031171198</v>
      </c>
      <c r="BP56" s="173">
        <v>3.2544608737786298</v>
      </c>
      <c r="BQ56" s="13">
        <v>72.692120115017005</v>
      </c>
      <c r="BR56" s="173">
        <v>1.5535452875546201</v>
      </c>
      <c r="BS56" s="13">
        <v>8.2451302291817505</v>
      </c>
      <c r="BT56" s="173">
        <v>2.7095553340443499</v>
      </c>
      <c r="BU56" s="13">
        <v>23.506202843551701</v>
      </c>
      <c r="BV56" s="173">
        <v>1.06163291489125</v>
      </c>
      <c r="BW56" s="13">
        <v>26.416050936191201</v>
      </c>
      <c r="BX56" s="173">
        <v>2.0108981247228499</v>
      </c>
      <c r="BY56" s="13">
        <v>27.880003724449399</v>
      </c>
      <c r="BZ56" s="173">
        <v>2.7740390818511602</v>
      </c>
      <c r="CA56" s="13">
        <v>20.987686097502799</v>
      </c>
      <c r="CB56" s="173">
        <v>1.58783540103831</v>
      </c>
      <c r="CC56" s="13">
        <v>-5.4283648386883803</v>
      </c>
      <c r="CD56" s="173">
        <v>2.6116420551180899</v>
      </c>
      <c r="CE56" s="13">
        <v>5.37870874932785</v>
      </c>
      <c r="CF56" s="173">
        <v>0.54476159058512497</v>
      </c>
      <c r="CG56" s="13">
        <v>6.0369844520988396</v>
      </c>
      <c r="CH56" s="173">
        <v>1.46637217438087</v>
      </c>
      <c r="CI56" s="13">
        <v>7.10510950016584</v>
      </c>
      <c r="CJ56" s="173">
        <v>1.5254437640249401</v>
      </c>
      <c r="CK56" s="13">
        <v>4.5209847944061403</v>
      </c>
      <c r="CL56" s="173">
        <v>0.60495668957912696</v>
      </c>
      <c r="CM56" s="13">
        <v>-1.5159996576927</v>
      </c>
      <c r="CN56" s="173">
        <v>1.60903146990151</v>
      </c>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6"/>
    </row>
    <row r="57" spans="1:128" ht="12.95" customHeight="1" x14ac:dyDescent="0.2">
      <c r="A57" s="2" t="s">
        <v>385</v>
      </c>
      <c r="B57" s="12">
        <v>2</v>
      </c>
      <c r="C57" s="13">
        <v>4.7774926986709101</v>
      </c>
      <c r="D57" s="173">
        <v>0.82219236914349403</v>
      </c>
      <c r="E57" s="13">
        <v>11.0535246145832</v>
      </c>
      <c r="F57" s="173">
        <v>3.2059401607409401</v>
      </c>
      <c r="G57" s="13">
        <v>6.1879147970295501</v>
      </c>
      <c r="H57" s="173">
        <v>2.22753483082866</v>
      </c>
      <c r="I57" s="13">
        <v>2.5300570110879299</v>
      </c>
      <c r="J57" s="173">
        <v>0.87988701346566001</v>
      </c>
      <c r="K57" s="13">
        <v>-8.5234676034952805</v>
      </c>
      <c r="L57" s="173">
        <v>3.27645246251809</v>
      </c>
      <c r="M57" s="13">
        <v>48.219643747593103</v>
      </c>
      <c r="N57" s="173">
        <v>1.6563224909291301</v>
      </c>
      <c r="O57" s="13">
        <v>38.568882624420098</v>
      </c>
      <c r="P57" s="173">
        <v>5.3198227694498597</v>
      </c>
      <c r="Q57" s="13">
        <v>43.981447769784602</v>
      </c>
      <c r="R57" s="173">
        <v>5.1053587282396498</v>
      </c>
      <c r="S57" s="13">
        <v>50.721878312058401</v>
      </c>
      <c r="T57" s="173">
        <v>2.07385823221788</v>
      </c>
      <c r="U57" s="13">
        <v>12.152995687638301</v>
      </c>
      <c r="V57" s="173">
        <v>5.8355794046590796</v>
      </c>
      <c r="W57" s="13">
        <v>35.727235906404402</v>
      </c>
      <c r="X57" s="173">
        <v>1.8877493096011799</v>
      </c>
      <c r="Y57" s="13">
        <v>27.871113350709599</v>
      </c>
      <c r="Z57" s="173">
        <v>5.0323607883539596</v>
      </c>
      <c r="AA57" s="13">
        <v>36.4278058113238</v>
      </c>
      <c r="AB57" s="173">
        <v>4.81131398679236</v>
      </c>
      <c r="AC57" s="13">
        <v>37.093125445647097</v>
      </c>
      <c r="AD57" s="173">
        <v>2.26256062339713</v>
      </c>
      <c r="AE57" s="13">
        <v>9.2220120949374902</v>
      </c>
      <c r="AF57" s="173">
        <v>5.5689109876608303</v>
      </c>
      <c r="AG57" s="13">
        <v>63.503412110972299</v>
      </c>
      <c r="AH57" s="173">
        <v>2.19718632940359</v>
      </c>
      <c r="AI57" s="13">
        <v>61.816550041246899</v>
      </c>
      <c r="AJ57" s="173">
        <v>5.6460543619950299</v>
      </c>
      <c r="AK57" s="13">
        <v>65.907723113580801</v>
      </c>
      <c r="AL57" s="173">
        <v>5.2576855671040299</v>
      </c>
      <c r="AM57" s="13">
        <v>63.248021078441298</v>
      </c>
      <c r="AN57" s="173">
        <v>2.4309868981226099</v>
      </c>
      <c r="AO57" s="13">
        <v>1.4314710371944599</v>
      </c>
      <c r="AP57" s="173">
        <v>6.0702384147206301</v>
      </c>
      <c r="AQ57" s="13">
        <v>58.3513705350883</v>
      </c>
      <c r="AR57" s="173">
        <v>1.7139514221687699</v>
      </c>
      <c r="AS57" s="13">
        <v>60.542884705048799</v>
      </c>
      <c r="AT57" s="173">
        <v>5.64035623755528</v>
      </c>
      <c r="AU57" s="13">
        <v>64.149652518257398</v>
      </c>
      <c r="AV57" s="173">
        <v>4.3718256457843099</v>
      </c>
      <c r="AW57" s="13">
        <v>56.288966589061701</v>
      </c>
      <c r="AX57" s="173">
        <v>2.3073209831232102</v>
      </c>
      <c r="AY57" s="13">
        <v>-4.25391811598708</v>
      </c>
      <c r="AZ57" s="173">
        <v>6.4881474365182203</v>
      </c>
      <c r="BA57" s="13">
        <v>43.614344827885901</v>
      </c>
      <c r="BB57" s="173">
        <v>2.0915641378568299</v>
      </c>
      <c r="BC57" s="13">
        <v>38.8308881900888</v>
      </c>
      <c r="BD57" s="173">
        <v>5.5592808210915701</v>
      </c>
      <c r="BE57" s="13">
        <v>44.669454599990203</v>
      </c>
      <c r="BF57" s="173">
        <v>5.2013549124512197</v>
      </c>
      <c r="BG57" s="13">
        <v>44.2664428476048</v>
      </c>
      <c r="BH57" s="173">
        <v>2.3094441825387002</v>
      </c>
      <c r="BI57" s="13">
        <v>5.4355546575160103</v>
      </c>
      <c r="BJ57" s="173">
        <v>5.3470276159294396</v>
      </c>
      <c r="BK57" s="13">
        <v>37.182082966015599</v>
      </c>
      <c r="BL57" s="173">
        <v>1.9175546470362499</v>
      </c>
      <c r="BM57" s="13">
        <v>27.648971481699</v>
      </c>
      <c r="BN57" s="173">
        <v>4.8392536930951904</v>
      </c>
      <c r="BO57" s="13">
        <v>38.606288310786802</v>
      </c>
      <c r="BP57" s="173">
        <v>4.8977523319949503</v>
      </c>
      <c r="BQ57" s="13">
        <v>38.6220461971742</v>
      </c>
      <c r="BR57" s="173">
        <v>2.6362402232351201</v>
      </c>
      <c r="BS57" s="13">
        <v>10.973074715475301</v>
      </c>
      <c r="BT57" s="173">
        <v>5.8597872500604504</v>
      </c>
      <c r="BU57" s="13">
        <v>26.577561658115801</v>
      </c>
      <c r="BV57" s="173">
        <v>2.2771684228890798</v>
      </c>
      <c r="BW57" s="13">
        <v>26.469241689120899</v>
      </c>
      <c r="BX57" s="173">
        <v>5.0600641910233302</v>
      </c>
      <c r="BY57" s="13">
        <v>25.106461434522998</v>
      </c>
      <c r="BZ57" s="173">
        <v>4.7907090190933497</v>
      </c>
      <c r="CA57" s="13">
        <v>26.8645311051507</v>
      </c>
      <c r="CB57" s="173">
        <v>2.3801635275729498</v>
      </c>
      <c r="CC57" s="13">
        <v>0.39528941602982598</v>
      </c>
      <c r="CD57" s="173">
        <v>4.6493004412322101</v>
      </c>
      <c r="CE57" s="13">
        <v>10.0050887967957</v>
      </c>
      <c r="CF57" s="173">
        <v>1.25253009209251</v>
      </c>
      <c r="CG57" s="13">
        <v>14.523058245227499</v>
      </c>
      <c r="CH57" s="173">
        <v>3.5053842103119699</v>
      </c>
      <c r="CI57" s="13">
        <v>15.015770966184</v>
      </c>
      <c r="CJ57" s="173">
        <v>4.3101294169483504</v>
      </c>
      <c r="CK57" s="13">
        <v>7.0940207331565102</v>
      </c>
      <c r="CL57" s="173">
        <v>1.1249755241413799</v>
      </c>
      <c r="CM57" s="13">
        <v>-7.4290375120710204</v>
      </c>
      <c r="CN57" s="173">
        <v>3.5540103309282398</v>
      </c>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6"/>
    </row>
    <row r="58" spans="1:128" ht="12.95" customHeight="1" x14ac:dyDescent="0.2">
      <c r="A58" s="2" t="s">
        <v>386</v>
      </c>
      <c r="B58" s="12">
        <v>2</v>
      </c>
      <c r="C58" s="13">
        <v>10.488103405746299</v>
      </c>
      <c r="D58" s="173">
        <v>0.79956471261289697</v>
      </c>
      <c r="E58" s="13">
        <v>13.219065777666399</v>
      </c>
      <c r="F58" s="173">
        <v>2.32030452492759</v>
      </c>
      <c r="G58" s="13">
        <v>11.025766836596601</v>
      </c>
      <c r="H58" s="173">
        <v>1.7736834962753001</v>
      </c>
      <c r="I58" s="13">
        <v>9.1432761911782805</v>
      </c>
      <c r="J58" s="173">
        <v>0.85037021565240001</v>
      </c>
      <c r="K58" s="13">
        <v>-4.0757895864881499</v>
      </c>
      <c r="L58" s="173">
        <v>2.4654648768043401</v>
      </c>
      <c r="M58" s="13">
        <v>45.032111574117302</v>
      </c>
      <c r="N58" s="173">
        <v>1.5326442626558701</v>
      </c>
      <c r="O58" s="13">
        <v>56.926925980517801</v>
      </c>
      <c r="P58" s="173">
        <v>4.2508302323617198</v>
      </c>
      <c r="Q58" s="13">
        <v>50.8952393517582</v>
      </c>
      <c r="R58" s="173">
        <v>2.9996715997730501</v>
      </c>
      <c r="S58" s="13">
        <v>39.249153300260197</v>
      </c>
      <c r="T58" s="173">
        <v>1.62924069322289</v>
      </c>
      <c r="U58" s="13">
        <v>-17.677772680257601</v>
      </c>
      <c r="V58" s="173">
        <v>4.4763202947514404</v>
      </c>
      <c r="W58" s="13">
        <v>55.457339828865003</v>
      </c>
      <c r="X58" s="173">
        <v>1.2718723586553</v>
      </c>
      <c r="Y58" s="13">
        <v>59.416007018067098</v>
      </c>
      <c r="Z58" s="173">
        <v>2.6788819719499299</v>
      </c>
      <c r="AA58" s="13">
        <v>59.296757880064703</v>
      </c>
      <c r="AB58" s="173">
        <v>2.92359929425468</v>
      </c>
      <c r="AC58" s="13">
        <v>52.4288726544981</v>
      </c>
      <c r="AD58" s="173">
        <v>1.9075165620440999</v>
      </c>
      <c r="AE58" s="13">
        <v>-6.9871343635690399</v>
      </c>
      <c r="AF58" s="173">
        <v>3.1026866665609001</v>
      </c>
      <c r="AG58" s="13">
        <v>67.030138107660505</v>
      </c>
      <c r="AH58" s="173">
        <v>1.5560794569630501</v>
      </c>
      <c r="AI58" s="13">
        <v>65.108781371187902</v>
      </c>
      <c r="AJ58" s="173">
        <v>3.8977847823891398</v>
      </c>
      <c r="AK58" s="13">
        <v>68.974688646115297</v>
      </c>
      <c r="AL58" s="173">
        <v>3.1535723214249201</v>
      </c>
      <c r="AM58" s="13">
        <v>67.194933064402306</v>
      </c>
      <c r="AN58" s="173">
        <v>1.6663143075206801</v>
      </c>
      <c r="AO58" s="13">
        <v>2.08615169321439</v>
      </c>
      <c r="AP58" s="173">
        <v>4.2703511560179503</v>
      </c>
      <c r="AQ58" s="13">
        <v>71.378221071692195</v>
      </c>
      <c r="AR58" s="173">
        <v>1.41811672945988</v>
      </c>
      <c r="AS58" s="13">
        <v>68.318531837129001</v>
      </c>
      <c r="AT58" s="173">
        <v>3.1226762735827198</v>
      </c>
      <c r="AU58" s="13">
        <v>76.204836463709697</v>
      </c>
      <c r="AV58" s="173">
        <v>2.6517346925102299</v>
      </c>
      <c r="AW58" s="13">
        <v>70.437047313740607</v>
      </c>
      <c r="AX58" s="173">
        <v>1.62877706008503</v>
      </c>
      <c r="AY58" s="13">
        <v>2.1185154766116101</v>
      </c>
      <c r="AZ58" s="173">
        <v>3.2867004384022702</v>
      </c>
      <c r="BA58" s="13">
        <v>38.3828827883626</v>
      </c>
      <c r="BB58" s="173">
        <v>1.4529876924096301</v>
      </c>
      <c r="BC58" s="13">
        <v>37.012031600094197</v>
      </c>
      <c r="BD58" s="173">
        <v>3.01851359426569</v>
      </c>
      <c r="BE58" s="13">
        <v>38.393276619164197</v>
      </c>
      <c r="BF58" s="173">
        <v>2.7228958843933802</v>
      </c>
      <c r="BG58" s="13">
        <v>38.877927799804901</v>
      </c>
      <c r="BH58" s="173">
        <v>1.8995215438038799</v>
      </c>
      <c r="BI58" s="13">
        <v>1.86589619971068</v>
      </c>
      <c r="BJ58" s="173">
        <v>3.4405789514234599</v>
      </c>
      <c r="BK58" s="13">
        <v>66.837696070944801</v>
      </c>
      <c r="BL58" s="173">
        <v>1.3536058582417101</v>
      </c>
      <c r="BM58" s="13">
        <v>61.0640004545834</v>
      </c>
      <c r="BN58" s="173">
        <v>3.3222672028800599</v>
      </c>
      <c r="BO58" s="13">
        <v>66.388213081221096</v>
      </c>
      <c r="BP58" s="173">
        <v>2.74961883906923</v>
      </c>
      <c r="BQ58" s="13">
        <v>68.793766146482</v>
      </c>
      <c r="BR58" s="173">
        <v>1.75521993357394</v>
      </c>
      <c r="BS58" s="13">
        <v>7.72976569189861</v>
      </c>
      <c r="BT58" s="173">
        <v>3.57348467193105</v>
      </c>
      <c r="BU58" s="13">
        <v>52.923950827022402</v>
      </c>
      <c r="BV58" s="173">
        <v>1.49254175626071</v>
      </c>
      <c r="BW58" s="13">
        <v>52.351946845351797</v>
      </c>
      <c r="BX58" s="173">
        <v>3.6728857224682101</v>
      </c>
      <c r="BY58" s="13">
        <v>59.135587877705902</v>
      </c>
      <c r="BZ58" s="173">
        <v>3.3988744120076899</v>
      </c>
      <c r="CA58" s="13">
        <v>50.695904139385704</v>
      </c>
      <c r="CB58" s="173">
        <v>1.74519441647823</v>
      </c>
      <c r="CC58" s="13">
        <v>-1.65604270596616</v>
      </c>
      <c r="CD58" s="173">
        <v>4.0817873842099504</v>
      </c>
      <c r="CE58" s="13">
        <v>32.735810106012003</v>
      </c>
      <c r="CF58" s="173">
        <v>1.1347209111279699</v>
      </c>
      <c r="CG58" s="13">
        <v>31.041246025835001</v>
      </c>
      <c r="CH58" s="173">
        <v>2.8319348880060802</v>
      </c>
      <c r="CI58" s="13">
        <v>38.886273256384897</v>
      </c>
      <c r="CJ58" s="173">
        <v>3.2804684628510801</v>
      </c>
      <c r="CK58" s="13">
        <v>31.194518452671399</v>
      </c>
      <c r="CL58" s="173">
        <v>1.43310972450157</v>
      </c>
      <c r="CM58" s="13">
        <v>0.153272426836462</v>
      </c>
      <c r="CN58" s="173">
        <v>3.1222217877005201</v>
      </c>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6"/>
    </row>
    <row r="59" spans="1:128" ht="12.95" customHeight="1" x14ac:dyDescent="0.2">
      <c r="A59" s="2" t="s">
        <v>387</v>
      </c>
      <c r="B59" s="12">
        <v>2</v>
      </c>
      <c r="C59" s="13">
        <v>8.6168213711137103</v>
      </c>
      <c r="D59" s="173">
        <v>0.97995154947714103</v>
      </c>
      <c r="E59" s="13">
        <v>13.5555310527598</v>
      </c>
      <c r="F59" s="173">
        <v>3.13215989949768</v>
      </c>
      <c r="G59" s="13">
        <v>9.7591099425473899</v>
      </c>
      <c r="H59" s="173">
        <v>1.84021963689797</v>
      </c>
      <c r="I59" s="13">
        <v>5.9992309936680703</v>
      </c>
      <c r="J59" s="173">
        <v>0.84078655499408705</v>
      </c>
      <c r="K59" s="13">
        <v>-7.5563000590917397</v>
      </c>
      <c r="L59" s="173">
        <v>3.0426052044854401</v>
      </c>
      <c r="M59" s="13">
        <v>41.874413586752603</v>
      </c>
      <c r="N59" s="173">
        <v>1.9553201498817701</v>
      </c>
      <c r="O59" s="13">
        <v>38.781969055884801</v>
      </c>
      <c r="P59" s="173">
        <v>4.6378243729556496</v>
      </c>
      <c r="Q59" s="13">
        <v>47.186130030213</v>
      </c>
      <c r="R59" s="173">
        <v>3.2872657474954101</v>
      </c>
      <c r="S59" s="13">
        <v>40.518207396949997</v>
      </c>
      <c r="T59" s="173">
        <v>3.2014337316735402</v>
      </c>
      <c r="U59" s="13">
        <v>1.7362383410652</v>
      </c>
      <c r="V59" s="173">
        <v>6.0047921513712996</v>
      </c>
      <c r="W59" s="13">
        <v>21.4910059213809</v>
      </c>
      <c r="X59" s="173">
        <v>1.9882501878868399</v>
      </c>
      <c r="Y59" s="13">
        <v>25.942147055749398</v>
      </c>
      <c r="Z59" s="173">
        <v>4.2140950324529696</v>
      </c>
      <c r="AA59" s="13">
        <v>23.9465034441996</v>
      </c>
      <c r="AB59" s="173">
        <v>3.5815602964924702</v>
      </c>
      <c r="AC59" s="13">
        <v>18.516359363211802</v>
      </c>
      <c r="AD59" s="173">
        <v>2.5096157901697498</v>
      </c>
      <c r="AE59" s="13">
        <v>-7.4257876925376696</v>
      </c>
      <c r="AF59" s="173">
        <v>4.65387817911986</v>
      </c>
      <c r="AG59" s="13">
        <v>44.442991343885303</v>
      </c>
      <c r="AH59" s="173">
        <v>2.67740313884548</v>
      </c>
      <c r="AI59" s="13">
        <v>50.266745827507101</v>
      </c>
      <c r="AJ59" s="173">
        <v>4.3663333418720303</v>
      </c>
      <c r="AK59" s="13">
        <v>48.071557739172803</v>
      </c>
      <c r="AL59" s="173">
        <v>4.4896193092872902</v>
      </c>
      <c r="AM59" s="13">
        <v>41.2350520569343</v>
      </c>
      <c r="AN59" s="173">
        <v>3.76386926590824</v>
      </c>
      <c r="AO59" s="13">
        <v>-9.0316937705727707</v>
      </c>
      <c r="AP59" s="173">
        <v>4.79345860254071</v>
      </c>
      <c r="AQ59" s="13">
        <v>45.119011373485002</v>
      </c>
      <c r="AR59" s="173">
        <v>2.55365775152011</v>
      </c>
      <c r="AS59" s="13">
        <v>52.273879970009098</v>
      </c>
      <c r="AT59" s="173">
        <v>5.5855701353963401</v>
      </c>
      <c r="AU59" s="13">
        <v>48.100644681111099</v>
      </c>
      <c r="AV59" s="173">
        <v>4.6286961181300503</v>
      </c>
      <c r="AW59" s="13">
        <v>41.689104812390902</v>
      </c>
      <c r="AX59" s="173">
        <v>3.13887559565236</v>
      </c>
      <c r="AY59" s="13">
        <v>-10.5847751576182</v>
      </c>
      <c r="AZ59" s="173">
        <v>5.4628412092859104</v>
      </c>
      <c r="BA59" s="13">
        <v>20.834199722291999</v>
      </c>
      <c r="BB59" s="173">
        <v>1.88589949790487</v>
      </c>
      <c r="BC59" s="13">
        <v>21.5709312443682</v>
      </c>
      <c r="BD59" s="173">
        <v>3.6380338649847501</v>
      </c>
      <c r="BE59" s="13">
        <v>21.8281204455119</v>
      </c>
      <c r="BF59" s="173">
        <v>2.9386794617157102</v>
      </c>
      <c r="BG59" s="13">
        <v>20.090738269192901</v>
      </c>
      <c r="BH59" s="173">
        <v>2.3017231959797599</v>
      </c>
      <c r="BI59" s="13">
        <v>-1.48019297517535</v>
      </c>
      <c r="BJ59" s="173">
        <v>3.6574911265866001</v>
      </c>
      <c r="BK59" s="13">
        <v>44.689180339216101</v>
      </c>
      <c r="BL59" s="173">
        <v>3.0187545158321099</v>
      </c>
      <c r="BM59" s="13">
        <v>34.582492213644102</v>
      </c>
      <c r="BN59" s="173">
        <v>4.3998960390221296</v>
      </c>
      <c r="BO59" s="13">
        <v>52.448487501497603</v>
      </c>
      <c r="BP59" s="173">
        <v>4.3485952445690303</v>
      </c>
      <c r="BQ59" s="13">
        <v>44.187064497873003</v>
      </c>
      <c r="BR59" s="173">
        <v>3.4820937553379299</v>
      </c>
      <c r="BS59" s="13">
        <v>9.6045722842288708</v>
      </c>
      <c r="BT59" s="173">
        <v>4.9652871334093902</v>
      </c>
      <c r="BU59" s="13">
        <v>20.951898071746399</v>
      </c>
      <c r="BV59" s="173">
        <v>1.7604009773667</v>
      </c>
      <c r="BW59" s="13">
        <v>24.172237425557999</v>
      </c>
      <c r="BX59" s="173">
        <v>4.2731024049903201</v>
      </c>
      <c r="BY59" s="13">
        <v>23.3846953976017</v>
      </c>
      <c r="BZ59" s="173">
        <v>3.6889058173335898</v>
      </c>
      <c r="CA59" s="13">
        <v>18.864565911121701</v>
      </c>
      <c r="CB59" s="173">
        <v>2.33921250810074</v>
      </c>
      <c r="CC59" s="13">
        <v>-5.3076715144362803</v>
      </c>
      <c r="CD59" s="173">
        <v>4.3509626127966499</v>
      </c>
      <c r="CE59" s="13">
        <v>10.954120722072901</v>
      </c>
      <c r="CF59" s="173">
        <v>1.06962126806155</v>
      </c>
      <c r="CG59" s="13">
        <v>11.9672078208503</v>
      </c>
      <c r="CH59" s="173">
        <v>2.7388328395461201</v>
      </c>
      <c r="CI59" s="13">
        <v>15.429980697619399</v>
      </c>
      <c r="CJ59" s="173">
        <v>2.8236442011453802</v>
      </c>
      <c r="CK59" s="13">
        <v>8.4865846948375694</v>
      </c>
      <c r="CL59" s="173">
        <v>1.2736697973469999</v>
      </c>
      <c r="CM59" s="13">
        <v>-3.48062312601277</v>
      </c>
      <c r="CN59" s="173">
        <v>3.1054239695936401</v>
      </c>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6"/>
    </row>
    <row r="60" spans="1:128" ht="12.95" customHeight="1" x14ac:dyDescent="0.2">
      <c r="A60" s="2" t="s">
        <v>388</v>
      </c>
      <c r="B60" s="12">
        <v>2</v>
      </c>
      <c r="C60" s="13">
        <v>7.1804442646439499</v>
      </c>
      <c r="D60" s="173">
        <v>1.0936663515087299</v>
      </c>
      <c r="E60" s="13">
        <v>5.4438596311970304</v>
      </c>
      <c r="F60" s="173">
        <v>1.9550510308975</v>
      </c>
      <c r="G60" s="13">
        <v>3.6271483204383399</v>
      </c>
      <c r="H60" s="173">
        <v>1.7362179356340499</v>
      </c>
      <c r="I60" s="13">
        <v>8.0101345285021193</v>
      </c>
      <c r="J60" s="173">
        <v>2.0832917278774001</v>
      </c>
      <c r="K60" s="13">
        <v>2.56627489730508</v>
      </c>
      <c r="L60" s="173">
        <v>2.9682375961284801</v>
      </c>
      <c r="M60" s="13">
        <v>49.801021857597199</v>
      </c>
      <c r="N60" s="173">
        <v>3.6148964623492001</v>
      </c>
      <c r="O60" s="13">
        <v>63.712060034745598</v>
      </c>
      <c r="P60" s="173">
        <v>8.5792917388773198</v>
      </c>
      <c r="Q60" s="13">
        <v>45.706748316397899</v>
      </c>
      <c r="R60" s="173">
        <v>6.5770319413556599</v>
      </c>
      <c r="S60" s="13">
        <v>46.2685346613262</v>
      </c>
      <c r="T60" s="173">
        <v>4.9078645030238102</v>
      </c>
      <c r="U60" s="13">
        <v>-17.443525373419401</v>
      </c>
      <c r="V60" s="173">
        <v>10.1953531872824</v>
      </c>
      <c r="W60" s="13">
        <v>23.5461793995762</v>
      </c>
      <c r="X60" s="173">
        <v>2.2326344338272701</v>
      </c>
      <c r="Y60" s="13">
        <v>27.203942498042501</v>
      </c>
      <c r="Z60" s="173">
        <v>7.1688504425968604</v>
      </c>
      <c r="AA60" s="13">
        <v>24.1318859698582</v>
      </c>
      <c r="AB60" s="173">
        <v>4.41463944524049</v>
      </c>
      <c r="AC60" s="13">
        <v>22.5194923353131</v>
      </c>
      <c r="AD60" s="173">
        <v>3.0331292649091601</v>
      </c>
      <c r="AE60" s="13">
        <v>-4.6844501627294601</v>
      </c>
      <c r="AF60" s="173">
        <v>8.5550588692419804</v>
      </c>
      <c r="AG60" s="13">
        <v>58.660487280570798</v>
      </c>
      <c r="AH60" s="173">
        <v>2.5933359532898099</v>
      </c>
      <c r="AI60" s="13">
        <v>67.375088219225205</v>
      </c>
      <c r="AJ60" s="173">
        <v>7.3977999944860002</v>
      </c>
      <c r="AK60" s="13">
        <v>64.270535147088793</v>
      </c>
      <c r="AL60" s="173">
        <v>4.3173018411647801</v>
      </c>
      <c r="AM60" s="13">
        <v>53.513748893730501</v>
      </c>
      <c r="AN60" s="173">
        <v>2.7670892351269001</v>
      </c>
      <c r="AO60" s="13">
        <v>-13.861339325494701</v>
      </c>
      <c r="AP60" s="173">
        <v>7.9437294769368796</v>
      </c>
      <c r="AQ60" s="13">
        <v>66.970098343311705</v>
      </c>
      <c r="AR60" s="173">
        <v>2.5591319304446398</v>
      </c>
      <c r="AS60" s="13">
        <v>70.171040567059805</v>
      </c>
      <c r="AT60" s="173">
        <v>7.4481813382626001</v>
      </c>
      <c r="AU60" s="13">
        <v>69.030142071283606</v>
      </c>
      <c r="AV60" s="173">
        <v>5.7544159872972998</v>
      </c>
      <c r="AW60" s="13">
        <v>64.942009111114999</v>
      </c>
      <c r="AX60" s="173">
        <v>4.2858051307828902</v>
      </c>
      <c r="AY60" s="13">
        <v>-5.2290314559448197</v>
      </c>
      <c r="AZ60" s="173">
        <v>9.9273475213062792</v>
      </c>
      <c r="BA60" s="13">
        <v>23.981972043170298</v>
      </c>
      <c r="BB60" s="173">
        <v>2.4851519879035502</v>
      </c>
      <c r="BC60" s="13">
        <v>24.595641294181799</v>
      </c>
      <c r="BD60" s="173">
        <v>6.3850952095997098</v>
      </c>
      <c r="BE60" s="13">
        <v>30.6099673352659</v>
      </c>
      <c r="BF60" s="173">
        <v>6.2718885614663797</v>
      </c>
      <c r="BG60" s="13">
        <v>19.039707548473999</v>
      </c>
      <c r="BH60" s="173">
        <v>3.09212844116293</v>
      </c>
      <c r="BI60" s="13">
        <v>-5.5559337457078</v>
      </c>
      <c r="BJ60" s="173">
        <v>6.4302813614699001</v>
      </c>
      <c r="BK60" s="13">
        <v>53.644904006367703</v>
      </c>
      <c r="BL60" s="173">
        <v>2.8704851862604501</v>
      </c>
      <c r="BM60" s="13">
        <v>62.358522688774002</v>
      </c>
      <c r="BN60" s="173">
        <v>8.8539215429697897</v>
      </c>
      <c r="BO60" s="13">
        <v>57.989895108272798</v>
      </c>
      <c r="BP60" s="173">
        <v>4.7253846896784202</v>
      </c>
      <c r="BQ60" s="13">
        <v>47.675992996644901</v>
      </c>
      <c r="BR60" s="173">
        <v>3.54621178793185</v>
      </c>
      <c r="BS60" s="13">
        <v>-14.6825296921291</v>
      </c>
      <c r="BT60" s="173">
        <v>9.8388674874725393</v>
      </c>
      <c r="BU60" s="13">
        <v>17.2190677343964</v>
      </c>
      <c r="BV60" s="173">
        <v>1.6932352971040801</v>
      </c>
      <c r="BW60" s="13">
        <v>16.581139494860899</v>
      </c>
      <c r="BX60" s="173">
        <v>5.38360827274599</v>
      </c>
      <c r="BY60" s="13">
        <v>22.879836333956099</v>
      </c>
      <c r="BZ60" s="173">
        <v>4.1572836363116199</v>
      </c>
      <c r="CA60" s="13">
        <v>15.3236407726524</v>
      </c>
      <c r="CB60" s="173">
        <v>2.8297938697071898</v>
      </c>
      <c r="CC60" s="13">
        <v>-1.2574987222084599</v>
      </c>
      <c r="CD60" s="173">
        <v>6.6554644736609303</v>
      </c>
      <c r="CE60" s="13">
        <v>7.5389050993101403</v>
      </c>
      <c r="CF60" s="173">
        <v>1.1402445183232699</v>
      </c>
      <c r="CG60" s="13">
        <v>8.8231509961902201</v>
      </c>
      <c r="CH60" s="173">
        <v>3.6485205873347399</v>
      </c>
      <c r="CI60" s="13">
        <v>8.9102778728413305</v>
      </c>
      <c r="CJ60" s="173">
        <v>3.37704503710061</v>
      </c>
      <c r="CK60" s="13">
        <v>5.5785527422854297</v>
      </c>
      <c r="CL60" s="173">
        <v>1.5294997785131399</v>
      </c>
      <c r="CM60" s="13">
        <v>-3.24459825390479</v>
      </c>
      <c r="CN60" s="173">
        <v>4.1182409471613299</v>
      </c>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6"/>
    </row>
    <row r="61" spans="1:128" ht="12.95" customHeight="1" x14ac:dyDescent="0.2">
      <c r="A61" s="2" t="s">
        <v>389</v>
      </c>
      <c r="B61" s="12">
        <v>2</v>
      </c>
      <c r="C61" s="13">
        <v>37.910502175964098</v>
      </c>
      <c r="D61" s="173">
        <v>1.17774554705718</v>
      </c>
      <c r="E61" s="13">
        <v>34.650406753897698</v>
      </c>
      <c r="F61" s="173">
        <v>2.98084727009519</v>
      </c>
      <c r="G61" s="13">
        <v>33.259481515926602</v>
      </c>
      <c r="H61" s="173">
        <v>3.3542725687775299</v>
      </c>
      <c r="I61" s="13">
        <v>40.926098697216702</v>
      </c>
      <c r="J61" s="173">
        <v>1.7254168364179101</v>
      </c>
      <c r="K61" s="13">
        <v>6.2756919433190204</v>
      </c>
      <c r="L61" s="173">
        <v>3.7620609721867799</v>
      </c>
      <c r="M61" s="13">
        <v>26.8371961732514</v>
      </c>
      <c r="N61" s="173">
        <v>1.1313248815838599</v>
      </c>
      <c r="O61" s="13">
        <v>26.4473048539205</v>
      </c>
      <c r="P61" s="173">
        <v>2.5720405978334799</v>
      </c>
      <c r="Q61" s="13">
        <v>27.468350138818899</v>
      </c>
      <c r="R61" s="173">
        <v>2.8073752531882401</v>
      </c>
      <c r="S61" s="13">
        <v>26.912526338375901</v>
      </c>
      <c r="T61" s="173">
        <v>1.7723839531765699</v>
      </c>
      <c r="U61" s="13">
        <v>0.465221484455416</v>
      </c>
      <c r="V61" s="173">
        <v>3.3123474270234299</v>
      </c>
      <c r="W61" s="13">
        <v>27.4979186122202</v>
      </c>
      <c r="X61" s="173">
        <v>1.25562938740746</v>
      </c>
      <c r="Y61" s="13">
        <v>23.915616677758099</v>
      </c>
      <c r="Z61" s="173">
        <v>2.4677903648139798</v>
      </c>
      <c r="AA61" s="13">
        <v>27.396401776944298</v>
      </c>
      <c r="AB61" s="173">
        <v>3.1181331915753701</v>
      </c>
      <c r="AC61" s="13">
        <v>28.462605668118901</v>
      </c>
      <c r="AD61" s="173">
        <v>1.57393336041064</v>
      </c>
      <c r="AE61" s="13">
        <v>4.5469889903608403</v>
      </c>
      <c r="AF61" s="173">
        <v>2.9304104371145199</v>
      </c>
      <c r="AG61" s="13">
        <v>22.370881156366899</v>
      </c>
      <c r="AH61" s="173">
        <v>1.146667210825</v>
      </c>
      <c r="AI61" s="13">
        <v>16.580373740244699</v>
      </c>
      <c r="AJ61" s="173">
        <v>2.0041227404792101</v>
      </c>
      <c r="AK61" s="13">
        <v>24.686218262508401</v>
      </c>
      <c r="AL61" s="173">
        <v>2.8761371342856101</v>
      </c>
      <c r="AM61" s="13">
        <v>24.136711904595899</v>
      </c>
      <c r="AN61" s="173">
        <v>1.6510775398393001</v>
      </c>
      <c r="AO61" s="13">
        <v>7.5563381643512004</v>
      </c>
      <c r="AP61" s="173">
        <v>2.6583955085570699</v>
      </c>
      <c r="AQ61" s="13">
        <v>28.1440609027715</v>
      </c>
      <c r="AR61" s="173">
        <v>1.32883883980693</v>
      </c>
      <c r="AS61" s="13">
        <v>22.596525543446798</v>
      </c>
      <c r="AT61" s="173">
        <v>2.3888244355796</v>
      </c>
      <c r="AU61" s="13">
        <v>31.107046035943998</v>
      </c>
      <c r="AV61" s="173">
        <v>3.1017306751538398</v>
      </c>
      <c r="AW61" s="13">
        <v>29.168104139482299</v>
      </c>
      <c r="AX61" s="173">
        <v>1.6089122982560999</v>
      </c>
      <c r="AY61" s="13">
        <v>6.57157859603549</v>
      </c>
      <c r="AZ61" s="173">
        <v>2.73543847389349</v>
      </c>
      <c r="BA61" s="13">
        <v>31.249659738004802</v>
      </c>
      <c r="BB61" s="173">
        <v>1.2088117627859201</v>
      </c>
      <c r="BC61" s="13">
        <v>25.468617770954001</v>
      </c>
      <c r="BD61" s="173">
        <v>2.1648171606216899</v>
      </c>
      <c r="BE61" s="13">
        <v>31.401637771841902</v>
      </c>
      <c r="BF61" s="173">
        <v>2.9658735286217301</v>
      </c>
      <c r="BG61" s="13">
        <v>33.885620154386899</v>
      </c>
      <c r="BH61" s="173">
        <v>1.58540796778299</v>
      </c>
      <c r="BI61" s="13">
        <v>8.4170023834328394</v>
      </c>
      <c r="BJ61" s="173">
        <v>2.8223707544963599</v>
      </c>
      <c r="BK61" s="13">
        <v>34.344724025780401</v>
      </c>
      <c r="BL61" s="173">
        <v>1.5369500412986701</v>
      </c>
      <c r="BM61" s="13">
        <v>32.781100628050702</v>
      </c>
      <c r="BN61" s="173">
        <v>2.52209528940047</v>
      </c>
      <c r="BO61" s="13">
        <v>37.543036686110902</v>
      </c>
      <c r="BP61" s="173">
        <v>3.44896861173644</v>
      </c>
      <c r="BQ61" s="13">
        <v>33.844993563486398</v>
      </c>
      <c r="BR61" s="173">
        <v>1.89081516152184</v>
      </c>
      <c r="BS61" s="13">
        <v>1.0638929354357201</v>
      </c>
      <c r="BT61" s="173">
        <v>2.8345575048236502</v>
      </c>
      <c r="BU61" s="13">
        <v>26.452341083190099</v>
      </c>
      <c r="BV61" s="173">
        <v>1.3892647914671601</v>
      </c>
      <c r="BW61" s="13">
        <v>21.703239156143599</v>
      </c>
      <c r="BX61" s="173">
        <v>2.2275873387356402</v>
      </c>
      <c r="BY61" s="13">
        <v>29.046662332102201</v>
      </c>
      <c r="BZ61" s="173">
        <v>3.3538521605606699</v>
      </c>
      <c r="CA61" s="13">
        <v>28.1450971730041</v>
      </c>
      <c r="CB61" s="173">
        <v>1.96946450902726</v>
      </c>
      <c r="CC61" s="13">
        <v>6.4418580168605404</v>
      </c>
      <c r="CD61" s="173">
        <v>3.0108790274336199</v>
      </c>
      <c r="CE61" s="13">
        <v>27.8624938463783</v>
      </c>
      <c r="CF61" s="173">
        <v>1.28672155645153</v>
      </c>
      <c r="CG61" s="13">
        <v>23.008207474893702</v>
      </c>
      <c r="CH61" s="173">
        <v>2.1691665322821501</v>
      </c>
      <c r="CI61" s="13">
        <v>30.320782754479001</v>
      </c>
      <c r="CJ61" s="173">
        <v>2.9870707712195999</v>
      </c>
      <c r="CK61" s="13">
        <v>29.269694589742301</v>
      </c>
      <c r="CL61" s="173">
        <v>1.68437332922256</v>
      </c>
      <c r="CM61" s="13">
        <v>6.2614871148486104</v>
      </c>
      <c r="CN61" s="173">
        <v>2.5794085695081201</v>
      </c>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6"/>
    </row>
    <row r="62" spans="1:128" ht="12.95" customHeight="1" x14ac:dyDescent="0.2">
      <c r="A62" s="2" t="s">
        <v>390</v>
      </c>
      <c r="B62" s="12">
        <v>2</v>
      </c>
      <c r="C62" s="13">
        <v>21.289889423672001</v>
      </c>
      <c r="D62" s="173">
        <v>1.41768412276623</v>
      </c>
      <c r="E62" s="13">
        <v>19.7009664348471</v>
      </c>
      <c r="F62" s="173">
        <v>4.0188332266181703</v>
      </c>
      <c r="G62" s="13">
        <v>18.495329880505398</v>
      </c>
      <c r="H62" s="173">
        <v>3.5053579313522198</v>
      </c>
      <c r="I62" s="13">
        <v>21.723401087928799</v>
      </c>
      <c r="J62" s="173">
        <v>1.5491536894632201</v>
      </c>
      <c r="K62" s="13">
        <v>2.0224346530817701</v>
      </c>
      <c r="L62" s="173">
        <v>4.2053447071868897</v>
      </c>
      <c r="M62" s="13">
        <v>24.984361368880599</v>
      </c>
      <c r="N62" s="173">
        <v>1.15157894552538</v>
      </c>
      <c r="O62" s="13">
        <v>21.993132412941499</v>
      </c>
      <c r="P62" s="173">
        <v>4.03639805000181</v>
      </c>
      <c r="Q62" s="13">
        <v>25.5068055425427</v>
      </c>
      <c r="R62" s="173">
        <v>3.5915266137371602</v>
      </c>
      <c r="S62" s="13">
        <v>25.1986676302608</v>
      </c>
      <c r="T62" s="173">
        <v>1.3123216383521801</v>
      </c>
      <c r="U62" s="13">
        <v>3.2055352173192802</v>
      </c>
      <c r="V62" s="173">
        <v>4.09820835147341</v>
      </c>
      <c r="W62" s="13">
        <v>23.617305026597499</v>
      </c>
      <c r="X62" s="173">
        <v>1.34114066166098</v>
      </c>
      <c r="Y62" s="13">
        <v>17.523210703903501</v>
      </c>
      <c r="Z62" s="173">
        <v>3.7560061195248902</v>
      </c>
      <c r="AA62" s="13">
        <v>23.9060295546576</v>
      </c>
      <c r="AB62" s="173">
        <v>3.3525517673737002</v>
      </c>
      <c r="AC62" s="13">
        <v>24.244585054155799</v>
      </c>
      <c r="AD62" s="173">
        <v>1.5470655640302</v>
      </c>
      <c r="AE62" s="13">
        <v>6.7213743502523098</v>
      </c>
      <c r="AF62" s="173">
        <v>4.1127022392137</v>
      </c>
      <c r="AG62" s="13">
        <v>37.829603938822402</v>
      </c>
      <c r="AH62" s="173">
        <v>1.3014541387887599</v>
      </c>
      <c r="AI62" s="13">
        <v>43.904775243981099</v>
      </c>
      <c r="AJ62" s="173">
        <v>4.6117461860081903</v>
      </c>
      <c r="AK62" s="13">
        <v>40.751278082329698</v>
      </c>
      <c r="AL62" s="173">
        <v>4.1556672113028599</v>
      </c>
      <c r="AM62" s="13">
        <v>36.802379643004798</v>
      </c>
      <c r="AN62" s="173">
        <v>1.36314406541525</v>
      </c>
      <c r="AO62" s="13">
        <v>-7.1023956009762301</v>
      </c>
      <c r="AP62" s="173">
        <v>4.6094025882630598</v>
      </c>
      <c r="AQ62" s="13">
        <v>22.9105178890382</v>
      </c>
      <c r="AR62" s="173">
        <v>1.17968232681565</v>
      </c>
      <c r="AS62" s="13">
        <v>26.094318952305599</v>
      </c>
      <c r="AT62" s="173">
        <v>4.73370401284041</v>
      </c>
      <c r="AU62" s="13">
        <v>23.820968106786399</v>
      </c>
      <c r="AV62" s="173">
        <v>3.5025531799354699</v>
      </c>
      <c r="AW62" s="13">
        <v>22.465861483464899</v>
      </c>
      <c r="AX62" s="173">
        <v>1.2748864074461299</v>
      </c>
      <c r="AY62" s="13">
        <v>-3.6284574688407201</v>
      </c>
      <c r="AZ62" s="173">
        <v>4.8108964386663304</v>
      </c>
      <c r="BA62" s="13">
        <v>17.3458578297505</v>
      </c>
      <c r="BB62" s="173">
        <v>1.1406790512159399</v>
      </c>
      <c r="BC62" s="13">
        <v>18.548996621821001</v>
      </c>
      <c r="BD62" s="173">
        <v>4.1960312652470098</v>
      </c>
      <c r="BE62" s="13">
        <v>17.279802378671999</v>
      </c>
      <c r="BF62" s="173">
        <v>2.9083921012916898</v>
      </c>
      <c r="BG62" s="13">
        <v>16.967807507368299</v>
      </c>
      <c r="BH62" s="173">
        <v>1.22249207114032</v>
      </c>
      <c r="BI62" s="13">
        <v>-1.5811891144527399</v>
      </c>
      <c r="BJ62" s="173">
        <v>4.3123049691204498</v>
      </c>
      <c r="BK62" s="13">
        <v>37.750276205072097</v>
      </c>
      <c r="BL62" s="173">
        <v>1.55072584681277</v>
      </c>
      <c r="BM62" s="13">
        <v>30.2764083854325</v>
      </c>
      <c r="BN62" s="173">
        <v>5.2673260796694903</v>
      </c>
      <c r="BO62" s="13">
        <v>38.645287726917097</v>
      </c>
      <c r="BP62" s="173">
        <v>3.3752493141931499</v>
      </c>
      <c r="BQ62" s="13">
        <v>38.186618982679803</v>
      </c>
      <c r="BR62" s="173">
        <v>1.69860717158025</v>
      </c>
      <c r="BS62" s="13">
        <v>7.91021059724733</v>
      </c>
      <c r="BT62" s="173">
        <v>5.54277431403401</v>
      </c>
      <c r="BU62" s="13">
        <v>22.464391398417401</v>
      </c>
      <c r="BV62" s="173">
        <v>1.21016175152592</v>
      </c>
      <c r="BW62" s="13">
        <v>29.418546661788799</v>
      </c>
      <c r="BX62" s="173">
        <v>4.36735585359627</v>
      </c>
      <c r="BY62" s="13">
        <v>28.339525388864601</v>
      </c>
      <c r="BZ62" s="173">
        <v>4.1165524759981498</v>
      </c>
      <c r="CA62" s="13">
        <v>20.8623305125736</v>
      </c>
      <c r="CB62" s="173">
        <v>1.28402115793345</v>
      </c>
      <c r="CC62" s="13">
        <v>-8.5562161492151994</v>
      </c>
      <c r="CD62" s="173">
        <v>4.71500085091626</v>
      </c>
      <c r="CE62" s="13">
        <v>21.815165727012602</v>
      </c>
      <c r="CF62" s="173">
        <v>1.1961919395374101</v>
      </c>
      <c r="CG62" s="13">
        <v>29.7891467550965</v>
      </c>
      <c r="CH62" s="173">
        <v>4.68038245478105</v>
      </c>
      <c r="CI62" s="13">
        <v>19.2051575455666</v>
      </c>
      <c r="CJ62" s="173">
        <v>2.9719202624838301</v>
      </c>
      <c r="CK62" s="13">
        <v>21.195641627943001</v>
      </c>
      <c r="CL62" s="173">
        <v>1.34367701429233</v>
      </c>
      <c r="CM62" s="13">
        <v>-8.5935051271535805</v>
      </c>
      <c r="CN62" s="173">
        <v>4.8857042174601304</v>
      </c>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6"/>
    </row>
    <row r="63" spans="1:128" ht="12.95" customHeight="1" x14ac:dyDescent="0.2">
      <c r="A63" s="18" t="s">
        <v>391</v>
      </c>
      <c r="B63" s="19">
        <v>2</v>
      </c>
      <c r="C63" s="48">
        <v>12.145198833653099</v>
      </c>
      <c r="D63" s="174">
        <v>0.21520822280631699</v>
      </c>
      <c r="E63" s="48">
        <v>19.533275492727299</v>
      </c>
      <c r="F63" s="174">
        <v>0.64480225361413801</v>
      </c>
      <c r="G63" s="48">
        <v>11.945917868126999</v>
      </c>
      <c r="H63" s="174">
        <v>0.62172996775717304</v>
      </c>
      <c r="I63" s="48">
        <v>9.8966279048923393</v>
      </c>
      <c r="J63" s="174">
        <v>0.24419177531047201</v>
      </c>
      <c r="K63" s="48">
        <v>-9.6366475878349895</v>
      </c>
      <c r="L63" s="174">
        <v>0.69884186509445501</v>
      </c>
      <c r="M63" s="48">
        <v>45.829773237218099</v>
      </c>
      <c r="N63" s="174">
        <v>0.345574477819871</v>
      </c>
      <c r="O63" s="48">
        <v>46.5550328483058</v>
      </c>
      <c r="P63" s="174">
        <v>0.85269554468917597</v>
      </c>
      <c r="Q63" s="48">
        <v>47.4507510716059</v>
      </c>
      <c r="R63" s="174">
        <v>0.86433538675097499</v>
      </c>
      <c r="S63" s="48">
        <v>45.052598237413598</v>
      </c>
      <c r="T63" s="174">
        <v>0.43930543110998599</v>
      </c>
      <c r="U63" s="48">
        <v>-1.50243461089218</v>
      </c>
      <c r="V63" s="174">
        <v>0.95015752187001101</v>
      </c>
      <c r="W63" s="48">
        <v>26.850258646817199</v>
      </c>
      <c r="X63" s="174">
        <v>0.30400684976568898</v>
      </c>
      <c r="Y63" s="48">
        <v>25.962969875608099</v>
      </c>
      <c r="Z63" s="174">
        <v>0.76873348003814301</v>
      </c>
      <c r="AA63" s="48">
        <v>28.366781426305401</v>
      </c>
      <c r="AB63" s="174">
        <v>0.77803985587140201</v>
      </c>
      <c r="AC63" s="48">
        <v>26.6282131010535</v>
      </c>
      <c r="AD63" s="174">
        <v>0.37163623860585698</v>
      </c>
      <c r="AE63" s="48">
        <v>0.66524322544532</v>
      </c>
      <c r="AF63" s="174">
        <v>0.85750847942566499</v>
      </c>
      <c r="AG63" s="48">
        <v>58.653263148762498</v>
      </c>
      <c r="AH63" s="174">
        <v>0.33583873856093699</v>
      </c>
      <c r="AI63" s="48">
        <v>58.399724931418099</v>
      </c>
      <c r="AJ63" s="174">
        <v>0.84650638477710305</v>
      </c>
      <c r="AK63" s="48">
        <v>62.266032869052097</v>
      </c>
      <c r="AL63" s="174">
        <v>0.82679066275962698</v>
      </c>
      <c r="AM63" s="48">
        <v>58.045615949231298</v>
      </c>
      <c r="AN63" s="174">
        <v>0.41289700505145999</v>
      </c>
      <c r="AO63" s="48">
        <v>-0.354108982186776</v>
      </c>
      <c r="AP63" s="174">
        <v>0.95242674523465398</v>
      </c>
      <c r="AQ63" s="48">
        <v>63.395530509933003</v>
      </c>
      <c r="AR63" s="174">
        <v>0.327408510447735</v>
      </c>
      <c r="AS63" s="48">
        <v>67.085092855488895</v>
      </c>
      <c r="AT63" s="174">
        <v>0.82426859220408599</v>
      </c>
      <c r="AU63" s="48">
        <v>69.289536326648204</v>
      </c>
      <c r="AV63" s="174">
        <v>0.85016394771825698</v>
      </c>
      <c r="AW63" s="48">
        <v>60.865353594417797</v>
      </c>
      <c r="AX63" s="174">
        <v>0.41616218295394602</v>
      </c>
      <c r="AY63" s="48">
        <v>-6.2197392610711297</v>
      </c>
      <c r="AZ63" s="174">
        <v>0.92794731772724803</v>
      </c>
      <c r="BA63" s="48">
        <v>33.802437788776501</v>
      </c>
      <c r="BB63" s="174">
        <v>0.33260521888810302</v>
      </c>
      <c r="BC63" s="48">
        <v>28.963242973494701</v>
      </c>
      <c r="BD63" s="174">
        <v>0.813402753551416</v>
      </c>
      <c r="BE63" s="48">
        <v>34.979103879209298</v>
      </c>
      <c r="BF63" s="174">
        <v>0.85344751926797902</v>
      </c>
      <c r="BG63" s="48">
        <v>34.918301526047998</v>
      </c>
      <c r="BH63" s="174">
        <v>0.41974010691201002</v>
      </c>
      <c r="BI63" s="48">
        <v>5.9550585525532398</v>
      </c>
      <c r="BJ63" s="174">
        <v>0.908072120005331</v>
      </c>
      <c r="BK63" s="48">
        <v>45.722888933840601</v>
      </c>
      <c r="BL63" s="174">
        <v>0.33137914094203702</v>
      </c>
      <c r="BM63" s="48">
        <v>43.233839027639</v>
      </c>
      <c r="BN63" s="174">
        <v>0.81963947047315899</v>
      </c>
      <c r="BO63" s="48">
        <v>47.989110062854301</v>
      </c>
      <c r="BP63" s="174">
        <v>0.864686979167957</v>
      </c>
      <c r="BQ63" s="48">
        <v>46.004739684910398</v>
      </c>
      <c r="BR63" s="174">
        <v>0.42288525499817597</v>
      </c>
      <c r="BS63" s="48">
        <v>2.7709006572713402</v>
      </c>
      <c r="BT63" s="174">
        <v>0.93118300336517801</v>
      </c>
      <c r="BU63" s="48">
        <v>31.263015399452801</v>
      </c>
      <c r="BV63" s="174">
        <v>0.333343265281422</v>
      </c>
      <c r="BW63" s="48">
        <v>30.042658691473498</v>
      </c>
      <c r="BX63" s="174">
        <v>0.78927786588605997</v>
      </c>
      <c r="BY63" s="48">
        <v>33.123872047673302</v>
      </c>
      <c r="BZ63" s="174">
        <v>0.838810505935633</v>
      </c>
      <c r="CA63" s="48">
        <v>31.101064432067002</v>
      </c>
      <c r="CB63" s="174">
        <v>0.41559455237949799</v>
      </c>
      <c r="CC63" s="48">
        <v>1.05840574059342</v>
      </c>
      <c r="CD63" s="174">
        <v>0.88142634264932396</v>
      </c>
      <c r="CE63" s="48">
        <v>13.7992259668977</v>
      </c>
      <c r="CF63" s="174">
        <v>0.24346171281795601</v>
      </c>
      <c r="CG63" s="48">
        <v>14.6409767670731</v>
      </c>
      <c r="CH63" s="174">
        <v>0.61741363940299798</v>
      </c>
      <c r="CI63" s="48">
        <v>14.8421733065989</v>
      </c>
      <c r="CJ63" s="174">
        <v>0.64453323135678198</v>
      </c>
      <c r="CK63" s="48">
        <v>13.111296835208901</v>
      </c>
      <c r="CL63" s="174">
        <v>0.29476831003894199</v>
      </c>
      <c r="CM63" s="48">
        <v>-1.52967993186425</v>
      </c>
      <c r="CN63" s="174">
        <v>0.66986829885688803</v>
      </c>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6"/>
    </row>
    <row r="64" spans="1:128" ht="12.95" customHeight="1" x14ac:dyDescent="0.2">
      <c r="A64" s="21" t="s">
        <v>392</v>
      </c>
      <c r="B64" s="22">
        <v>2</v>
      </c>
      <c r="C64" s="49">
        <v>9.9146910184759491</v>
      </c>
      <c r="D64" s="175">
        <v>0.27364199277564899</v>
      </c>
      <c r="E64" s="49">
        <v>16.1088689059996</v>
      </c>
      <c r="F64" s="175">
        <v>0.99390829256357305</v>
      </c>
      <c r="G64" s="49">
        <v>10.2671374404134</v>
      </c>
      <c r="H64" s="175">
        <v>0.80863224530270295</v>
      </c>
      <c r="I64" s="49">
        <v>8.3461505067151904</v>
      </c>
      <c r="J64" s="175">
        <v>0.32616970985919702</v>
      </c>
      <c r="K64" s="49">
        <v>-7.7627183992844202</v>
      </c>
      <c r="L64" s="175">
        <v>1.0835123226743899</v>
      </c>
      <c r="M64" s="49">
        <v>39.554132816585899</v>
      </c>
      <c r="N64" s="175">
        <v>0.51040131695132396</v>
      </c>
      <c r="O64" s="49">
        <v>42.974114742972503</v>
      </c>
      <c r="P64" s="175">
        <v>1.5703104952162199</v>
      </c>
      <c r="Q64" s="49">
        <v>42.2590840476512</v>
      </c>
      <c r="R64" s="175">
        <v>1.36466186454631</v>
      </c>
      <c r="S64" s="49">
        <v>37.666300844420697</v>
      </c>
      <c r="T64" s="175">
        <v>0.60598596757136702</v>
      </c>
      <c r="U64" s="49">
        <v>-5.30781389855178</v>
      </c>
      <c r="V64" s="175">
        <v>1.64379376832432</v>
      </c>
      <c r="W64" s="49">
        <v>19.870640418745499</v>
      </c>
      <c r="X64" s="175">
        <v>0.47788316689072902</v>
      </c>
      <c r="Y64" s="49">
        <v>20.865732233630698</v>
      </c>
      <c r="Z64" s="175">
        <v>1.3776243721593</v>
      </c>
      <c r="AA64" s="49">
        <v>20.7102922880958</v>
      </c>
      <c r="AB64" s="175">
        <v>1.16067227774093</v>
      </c>
      <c r="AC64" s="49">
        <v>19.663356074332501</v>
      </c>
      <c r="AD64" s="175">
        <v>0.54926660679359196</v>
      </c>
      <c r="AE64" s="49">
        <v>-1.2023761592981499</v>
      </c>
      <c r="AF64" s="175">
        <v>1.45293565910309</v>
      </c>
      <c r="AG64" s="49">
        <v>52.086211446575497</v>
      </c>
      <c r="AH64" s="175">
        <v>0.50148865690956201</v>
      </c>
      <c r="AI64" s="49">
        <v>54.633370112798197</v>
      </c>
      <c r="AJ64" s="175">
        <v>1.4426039496916301</v>
      </c>
      <c r="AK64" s="49">
        <v>54.333034228015897</v>
      </c>
      <c r="AL64" s="175">
        <v>1.3888087484185601</v>
      </c>
      <c r="AM64" s="49">
        <v>51.086178045201997</v>
      </c>
      <c r="AN64" s="175">
        <v>0.62277123066914597</v>
      </c>
      <c r="AO64" s="49">
        <v>-3.5471920675961899</v>
      </c>
      <c r="AP64" s="175">
        <v>1.6171799279418999</v>
      </c>
      <c r="AQ64" s="49">
        <v>63.908143426117903</v>
      </c>
      <c r="AR64" s="175">
        <v>0.51774255462067897</v>
      </c>
      <c r="AS64" s="49">
        <v>67.884680837268505</v>
      </c>
      <c r="AT64" s="175">
        <v>1.3123830325638599</v>
      </c>
      <c r="AU64" s="49">
        <v>70.553243709880206</v>
      </c>
      <c r="AV64" s="175">
        <v>1.3073150725885401</v>
      </c>
      <c r="AW64" s="49">
        <v>61.549753519973102</v>
      </c>
      <c r="AX64" s="175">
        <v>0.61712538037328302</v>
      </c>
      <c r="AY64" s="49">
        <v>-6.3349273172953602</v>
      </c>
      <c r="AZ64" s="175">
        <v>1.3935825053524999</v>
      </c>
      <c r="BA64" s="49">
        <v>39.618918915857101</v>
      </c>
      <c r="BB64" s="175">
        <v>0.52808440857031602</v>
      </c>
      <c r="BC64" s="49">
        <v>35.715953662751303</v>
      </c>
      <c r="BD64" s="175">
        <v>1.5133377146215801</v>
      </c>
      <c r="BE64" s="49">
        <v>37.921536544217801</v>
      </c>
      <c r="BF64" s="175">
        <v>1.2911401765449</v>
      </c>
      <c r="BG64" s="49">
        <v>41.431659295919196</v>
      </c>
      <c r="BH64" s="175">
        <v>0.61438883299500502</v>
      </c>
      <c r="BI64" s="49">
        <v>5.7157056331679001</v>
      </c>
      <c r="BJ64" s="175">
        <v>1.64937216809773</v>
      </c>
      <c r="BK64" s="49">
        <v>49.014028276787101</v>
      </c>
      <c r="BL64" s="175">
        <v>0.51819917244783298</v>
      </c>
      <c r="BM64" s="49">
        <v>48.3688170995839</v>
      </c>
      <c r="BN64" s="175">
        <v>1.3374207807017799</v>
      </c>
      <c r="BO64" s="49">
        <v>49.687134226212201</v>
      </c>
      <c r="BP64" s="175">
        <v>1.3078334906832301</v>
      </c>
      <c r="BQ64" s="49">
        <v>49.7300187102175</v>
      </c>
      <c r="BR64" s="175">
        <v>0.63844091887218701</v>
      </c>
      <c r="BS64" s="49">
        <v>1.3612016106336</v>
      </c>
      <c r="BT64" s="175">
        <v>1.4905570599464899</v>
      </c>
      <c r="BU64" s="49">
        <v>34.1418679417501</v>
      </c>
      <c r="BV64" s="175">
        <v>0.57932688526782605</v>
      </c>
      <c r="BW64" s="49">
        <v>32.715860679018903</v>
      </c>
      <c r="BX64" s="175">
        <v>1.4835259302543999</v>
      </c>
      <c r="BY64" s="49">
        <v>34.946211665788098</v>
      </c>
      <c r="BZ64" s="175">
        <v>1.34785937408719</v>
      </c>
      <c r="CA64" s="49">
        <v>33.955289873388097</v>
      </c>
      <c r="CB64" s="175">
        <v>0.70005353599898701</v>
      </c>
      <c r="CC64" s="49">
        <v>1.23942919436913</v>
      </c>
      <c r="CD64" s="175">
        <v>1.6039877417938799</v>
      </c>
      <c r="CE64" s="49">
        <v>11.7724563821342</v>
      </c>
      <c r="CF64" s="175">
        <v>0.38988126589260802</v>
      </c>
      <c r="CG64" s="49">
        <v>11.779498746667899</v>
      </c>
      <c r="CH64" s="175">
        <v>0.99197128549960101</v>
      </c>
      <c r="CI64" s="49">
        <v>12.321133168743399</v>
      </c>
      <c r="CJ64" s="175">
        <v>0.86254456268523505</v>
      </c>
      <c r="CK64" s="49">
        <v>11.485526846547501</v>
      </c>
      <c r="CL64" s="175">
        <v>0.49001539335814098</v>
      </c>
      <c r="CM64" s="49">
        <v>-0.29397190012046698</v>
      </c>
      <c r="CN64" s="175">
        <v>1.07751979306004</v>
      </c>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6"/>
    </row>
    <row r="65" spans="1:128" ht="12.95" customHeight="1" x14ac:dyDescent="0.2">
      <c r="A65" s="24" t="s">
        <v>393</v>
      </c>
      <c r="B65" s="25">
        <v>2</v>
      </c>
      <c r="C65" s="50">
        <v>14.0949641493767</v>
      </c>
      <c r="D65" s="176">
        <v>0.168444253508095</v>
      </c>
      <c r="E65" s="50">
        <v>19.864663099728901</v>
      </c>
      <c r="F65" s="176">
        <v>0.48390806979256501</v>
      </c>
      <c r="G65" s="50">
        <v>13.586702625519701</v>
      </c>
      <c r="H65" s="176">
        <v>0.45828773501462999</v>
      </c>
      <c r="I65" s="50">
        <v>12.2679450281199</v>
      </c>
      <c r="J65" s="176">
        <v>0.20184764665517599</v>
      </c>
      <c r="K65" s="50">
        <v>-7.5967180716090397</v>
      </c>
      <c r="L65" s="176">
        <v>0.52764109221914701</v>
      </c>
      <c r="M65" s="50">
        <v>43.253437360309597</v>
      </c>
      <c r="N65" s="176">
        <v>0.25243697384337999</v>
      </c>
      <c r="O65" s="50">
        <v>43.044700800099299</v>
      </c>
      <c r="P65" s="176">
        <v>0.61578093025101599</v>
      </c>
      <c r="Q65" s="50">
        <v>44.507791539586997</v>
      </c>
      <c r="R65" s="176">
        <v>0.63094187578551797</v>
      </c>
      <c r="S65" s="50">
        <v>42.6704043679064</v>
      </c>
      <c r="T65" s="176">
        <v>0.32466161237503799</v>
      </c>
      <c r="U65" s="50">
        <v>-0.37429643219292202</v>
      </c>
      <c r="V65" s="176">
        <v>0.68592781651854995</v>
      </c>
      <c r="W65" s="50">
        <v>27.2707917246309</v>
      </c>
      <c r="X65" s="176">
        <v>0.22432550133255799</v>
      </c>
      <c r="Y65" s="50">
        <v>26.502641064513099</v>
      </c>
      <c r="Z65" s="176">
        <v>0.55028375223723702</v>
      </c>
      <c r="AA65" s="50">
        <v>28.795705904540998</v>
      </c>
      <c r="AB65" s="176">
        <v>0.56383613693308698</v>
      </c>
      <c r="AC65" s="50">
        <v>26.936380382965201</v>
      </c>
      <c r="AD65" s="176">
        <v>0.27655276648608301</v>
      </c>
      <c r="AE65" s="50">
        <v>0.433739318452114</v>
      </c>
      <c r="AF65" s="176">
        <v>0.61260033328621999</v>
      </c>
      <c r="AG65" s="50">
        <v>51.876855139492498</v>
      </c>
      <c r="AH65" s="176">
        <v>0.25237116410356197</v>
      </c>
      <c r="AI65" s="50">
        <v>51.5649865250125</v>
      </c>
      <c r="AJ65" s="176">
        <v>0.61854889407133495</v>
      </c>
      <c r="AK65" s="50">
        <v>55.451702217360499</v>
      </c>
      <c r="AL65" s="176">
        <v>0.61799617365887105</v>
      </c>
      <c r="AM65" s="50">
        <v>51.153660315131098</v>
      </c>
      <c r="AN65" s="176">
        <v>0.31796381356334302</v>
      </c>
      <c r="AO65" s="50">
        <v>-0.41132620988136898</v>
      </c>
      <c r="AP65" s="176">
        <v>0.69053120846032401</v>
      </c>
      <c r="AQ65" s="50">
        <v>54.893842649921297</v>
      </c>
      <c r="AR65" s="176">
        <v>0.24212497296258501</v>
      </c>
      <c r="AS65" s="50">
        <v>56.959451083605501</v>
      </c>
      <c r="AT65" s="176">
        <v>0.59264668748332205</v>
      </c>
      <c r="AU65" s="50">
        <v>59.564527553152601</v>
      </c>
      <c r="AV65" s="176">
        <v>0.61880117216323904</v>
      </c>
      <c r="AW65" s="50">
        <v>53.182753454275698</v>
      </c>
      <c r="AX65" s="176">
        <v>0.30987637272865498</v>
      </c>
      <c r="AY65" s="50">
        <v>-3.77669762932979</v>
      </c>
      <c r="AZ65" s="176">
        <v>0.663892182641446</v>
      </c>
      <c r="BA65" s="50">
        <v>32.224279687361999</v>
      </c>
      <c r="BB65" s="176">
        <v>0.23900207265991599</v>
      </c>
      <c r="BC65" s="50">
        <v>28.5798819892617</v>
      </c>
      <c r="BD65" s="176">
        <v>0.57159553958602405</v>
      </c>
      <c r="BE65" s="50">
        <v>33.188125998787299</v>
      </c>
      <c r="BF65" s="176">
        <v>0.60032488254857197</v>
      </c>
      <c r="BG65" s="50">
        <v>33.018130679417901</v>
      </c>
      <c r="BH65" s="176">
        <v>0.30662792823997398</v>
      </c>
      <c r="BI65" s="50">
        <v>4.4382486901562803</v>
      </c>
      <c r="BJ65" s="176">
        <v>0.644348002473904</v>
      </c>
      <c r="BK65" s="50">
        <v>45.301087870460201</v>
      </c>
      <c r="BL65" s="176">
        <v>0.25520896433160201</v>
      </c>
      <c r="BM65" s="50">
        <v>41.866114188239699</v>
      </c>
      <c r="BN65" s="176">
        <v>0.59993986020624801</v>
      </c>
      <c r="BO65" s="50">
        <v>47.031533009775998</v>
      </c>
      <c r="BP65" s="176">
        <v>0.63323043420180303</v>
      </c>
      <c r="BQ65" s="50">
        <v>46.013029471358799</v>
      </c>
      <c r="BR65" s="176">
        <v>0.32077224742452498</v>
      </c>
      <c r="BS65" s="50">
        <v>4.1469152831190996</v>
      </c>
      <c r="BT65" s="176">
        <v>0.67683770047831004</v>
      </c>
      <c r="BU65" s="50">
        <v>30.143739370067699</v>
      </c>
      <c r="BV65" s="176">
        <v>0.24322526750701601</v>
      </c>
      <c r="BW65" s="50">
        <v>29.959943042157501</v>
      </c>
      <c r="BX65" s="176">
        <v>0.57090217482768302</v>
      </c>
      <c r="BY65" s="50">
        <v>31.9160383718189</v>
      </c>
      <c r="BZ65" s="176">
        <v>0.60801648752244497</v>
      </c>
      <c r="CA65" s="50">
        <v>29.674598609955002</v>
      </c>
      <c r="CB65" s="176">
        <v>0.30875282659346798</v>
      </c>
      <c r="CC65" s="50">
        <v>-0.285344432202573</v>
      </c>
      <c r="CD65" s="176">
        <v>0.63895313149804001</v>
      </c>
      <c r="CE65" s="50">
        <v>18.1076506490189</v>
      </c>
      <c r="CF65" s="176">
        <v>0.19259296163672299</v>
      </c>
      <c r="CG65" s="50">
        <v>18.4484802981775</v>
      </c>
      <c r="CH65" s="176">
        <v>0.477884502972652</v>
      </c>
      <c r="CI65" s="50">
        <v>18.837238490446101</v>
      </c>
      <c r="CJ65" s="176">
        <v>0.49201764761713501</v>
      </c>
      <c r="CK65" s="50">
        <v>17.729606369966799</v>
      </c>
      <c r="CL65" s="176">
        <v>0.24209135737981999</v>
      </c>
      <c r="CM65" s="50">
        <v>-0.71887392821070994</v>
      </c>
      <c r="CN65" s="176">
        <v>0.53198190785258004</v>
      </c>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6"/>
    </row>
    <row r="66" spans="1:128" ht="12.95" customHeight="1" x14ac:dyDescent="0.2">
      <c r="A66" s="2" t="s">
        <v>394</v>
      </c>
      <c r="B66" s="12">
        <v>2</v>
      </c>
      <c r="C66" s="13">
        <v>5.1863236979530702</v>
      </c>
      <c r="D66" s="173">
        <v>1.15259920888489</v>
      </c>
      <c r="E66" s="13">
        <v>4.3972247680272698</v>
      </c>
      <c r="F66" s="173">
        <v>2.0490502925337499</v>
      </c>
      <c r="G66" s="13">
        <v>4.7343612910844</v>
      </c>
      <c r="H66" s="173">
        <v>3.0734056860824102</v>
      </c>
      <c r="I66" s="13">
        <v>6.1024624513451204</v>
      </c>
      <c r="J66" s="173">
        <v>2.0345089203960498</v>
      </c>
      <c r="K66" s="13">
        <v>1.70523768331784</v>
      </c>
      <c r="L66" s="173">
        <v>3.0640162710531298</v>
      </c>
      <c r="M66" s="13">
        <v>41.593248653212299</v>
      </c>
      <c r="N66" s="173">
        <v>2.99937695470864</v>
      </c>
      <c r="O66" s="13">
        <v>25.242182194034701</v>
      </c>
      <c r="P66" s="173">
        <v>4.5708496906435201</v>
      </c>
      <c r="Q66" s="13">
        <v>36.246884400926</v>
      </c>
      <c r="R66" s="173">
        <v>5.8245209436546102</v>
      </c>
      <c r="S66" s="13">
        <v>50.451386634852597</v>
      </c>
      <c r="T66" s="173">
        <v>4.06673086636496</v>
      </c>
      <c r="U66" s="13">
        <v>25.209204440817899</v>
      </c>
      <c r="V66" s="173">
        <v>6.0450190668545201</v>
      </c>
      <c r="W66" s="13">
        <v>20.239655923544301</v>
      </c>
      <c r="X66" s="173">
        <v>2.0959637843446202</v>
      </c>
      <c r="Y66" s="13">
        <v>19.4979004800586</v>
      </c>
      <c r="Z66" s="173">
        <v>4.3526416990170098</v>
      </c>
      <c r="AA66" s="13">
        <v>13.9296846289262</v>
      </c>
      <c r="AB66" s="173">
        <v>3.7796517048742002</v>
      </c>
      <c r="AC66" s="13">
        <v>21.174745001304299</v>
      </c>
      <c r="AD66" s="173">
        <v>2.9148925062100499</v>
      </c>
      <c r="AE66" s="13">
        <v>1.6768445212457099</v>
      </c>
      <c r="AF66" s="173">
        <v>4.8810571107932299</v>
      </c>
      <c r="AG66" s="13">
        <v>71.878926819159503</v>
      </c>
      <c r="AH66" s="173">
        <v>2.9478578326070699</v>
      </c>
      <c r="AI66" s="13">
        <v>66.168510164785104</v>
      </c>
      <c r="AJ66" s="173">
        <v>6.4870803071321896</v>
      </c>
      <c r="AK66" s="13">
        <v>75.786700443728094</v>
      </c>
      <c r="AL66" s="173">
        <v>5.6767828515015699</v>
      </c>
      <c r="AM66" s="13">
        <v>73.294860052161894</v>
      </c>
      <c r="AN66" s="173">
        <v>4.0310282111667801</v>
      </c>
      <c r="AO66" s="13">
        <v>7.1263498873767999</v>
      </c>
      <c r="AP66" s="173">
        <v>7.5663756493488297</v>
      </c>
      <c r="AQ66" s="13">
        <v>77.646922772450793</v>
      </c>
      <c r="AR66" s="173">
        <v>2.73695937076964</v>
      </c>
      <c r="AS66" s="13">
        <v>75.415259288507499</v>
      </c>
      <c r="AT66" s="173">
        <v>5.6055251412376199</v>
      </c>
      <c r="AU66" s="13">
        <v>83.360599804611894</v>
      </c>
      <c r="AV66" s="173">
        <v>5.6943300953211002</v>
      </c>
      <c r="AW66" s="13">
        <v>76.839656106373795</v>
      </c>
      <c r="AX66" s="173">
        <v>4.1072583561978897</v>
      </c>
      <c r="AY66" s="13">
        <v>1.4243968178662401</v>
      </c>
      <c r="AZ66" s="173">
        <v>6.5244607505708601</v>
      </c>
      <c r="BA66" s="13">
        <v>32.494245373903297</v>
      </c>
      <c r="BB66" s="173">
        <v>3.1396752999965001</v>
      </c>
      <c r="BC66" s="13">
        <v>24.286135250385499</v>
      </c>
      <c r="BD66" s="173">
        <v>3.7728307958584701</v>
      </c>
      <c r="BE66" s="13">
        <v>26.296001668347799</v>
      </c>
      <c r="BF66" s="173">
        <v>5.7329838383474598</v>
      </c>
      <c r="BG66" s="13">
        <v>37.920550131356102</v>
      </c>
      <c r="BH66" s="173">
        <v>4.1208298632477103</v>
      </c>
      <c r="BI66" s="13">
        <v>13.634414880970599</v>
      </c>
      <c r="BJ66" s="173">
        <v>4.5076255260477396</v>
      </c>
      <c r="BK66" s="13">
        <v>48.681510890777403</v>
      </c>
      <c r="BL66" s="173">
        <v>3.5508708890491998</v>
      </c>
      <c r="BM66" s="13">
        <v>36.400594693001899</v>
      </c>
      <c r="BN66" s="173">
        <v>6.34103304378716</v>
      </c>
      <c r="BO66" s="13">
        <v>48.326329262794403</v>
      </c>
      <c r="BP66" s="173">
        <v>7.6026736456363402</v>
      </c>
      <c r="BQ66" s="13">
        <v>56.139337296727</v>
      </c>
      <c r="BR66" s="173">
        <v>4.2442952270108103</v>
      </c>
      <c r="BS66" s="13">
        <v>19.7387426037251</v>
      </c>
      <c r="BT66" s="173">
        <v>7.4551220647914302</v>
      </c>
      <c r="BU66" s="13">
        <v>25.9413151341315</v>
      </c>
      <c r="BV66" s="173">
        <v>3.1674387989090702</v>
      </c>
      <c r="BW66" s="13">
        <v>21.928978836759399</v>
      </c>
      <c r="BX66" s="173">
        <v>4.9051891377625703</v>
      </c>
      <c r="BY66" s="13">
        <v>23.792613031521402</v>
      </c>
      <c r="BZ66" s="173">
        <v>5.2542101437503099</v>
      </c>
      <c r="CA66" s="13">
        <v>24.774424182230799</v>
      </c>
      <c r="CB66" s="173">
        <v>4.6429422396147704</v>
      </c>
      <c r="CC66" s="13">
        <v>2.8454453454714099</v>
      </c>
      <c r="CD66" s="173">
        <v>6.99482075613302</v>
      </c>
      <c r="CE66" s="13">
        <v>10.0443881891111</v>
      </c>
      <c r="CF66" s="173">
        <v>1.5133356102454201</v>
      </c>
      <c r="CG66" s="13">
        <v>7.1658204807108303</v>
      </c>
      <c r="CH66" s="173">
        <v>2.6680123940236902</v>
      </c>
      <c r="CI66" s="13">
        <v>11.1080565843047</v>
      </c>
      <c r="CJ66" s="173">
        <v>4.6849722050508804</v>
      </c>
      <c r="CK66" s="13">
        <v>10.038446427081301</v>
      </c>
      <c r="CL66" s="173">
        <v>2.3088860284519899</v>
      </c>
      <c r="CM66" s="13">
        <v>2.8726259463704999</v>
      </c>
      <c r="CN66" s="173">
        <v>3.8894696673068601</v>
      </c>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6"/>
    </row>
    <row r="67" spans="1:128" ht="12.95" customHeight="1" x14ac:dyDescent="0.2">
      <c r="A67" s="2" t="s">
        <v>395</v>
      </c>
      <c r="B67" s="12">
        <v>2</v>
      </c>
      <c r="C67" s="13">
        <v>6.9534800444251204</v>
      </c>
      <c r="D67" s="173">
        <v>1.3552408825367599</v>
      </c>
      <c r="E67" s="13">
        <v>13.461337422582201</v>
      </c>
      <c r="F67" s="173">
        <v>4.4912088204036102</v>
      </c>
      <c r="G67" s="13">
        <v>4.10802076211524</v>
      </c>
      <c r="H67" s="173">
        <v>2.0236641434834701</v>
      </c>
      <c r="I67" s="13">
        <v>5.8246144032250902</v>
      </c>
      <c r="J67" s="173">
        <v>1.79592108745801</v>
      </c>
      <c r="K67" s="13">
        <v>-7.6367230193570803</v>
      </c>
      <c r="L67" s="173">
        <v>4.9496567909789499</v>
      </c>
      <c r="M67" s="13">
        <v>30.0686160709636</v>
      </c>
      <c r="N67" s="173">
        <v>2.9705524511542301</v>
      </c>
      <c r="O67" s="13">
        <v>35.080780116812598</v>
      </c>
      <c r="P67" s="173">
        <v>6.2265098455428696</v>
      </c>
      <c r="Q67" s="13">
        <v>36.916322503738101</v>
      </c>
      <c r="R67" s="173">
        <v>6.2390621016483099</v>
      </c>
      <c r="S67" s="13">
        <v>25.977400867170498</v>
      </c>
      <c r="T67" s="173">
        <v>4.2798656597888103</v>
      </c>
      <c r="U67" s="13">
        <v>-9.1033792496421295</v>
      </c>
      <c r="V67" s="173">
        <v>7.0523566194584699</v>
      </c>
      <c r="W67" s="13">
        <v>17.679028019992501</v>
      </c>
      <c r="X67" s="173">
        <v>3.09988962475341</v>
      </c>
      <c r="Y67" s="13">
        <v>12.617818744254899</v>
      </c>
      <c r="Z67" s="173">
        <v>4.2181038709327101</v>
      </c>
      <c r="AA67" s="13">
        <v>25.145614468492798</v>
      </c>
      <c r="AB67" s="173">
        <v>5.0073109577176096</v>
      </c>
      <c r="AC67" s="13">
        <v>16.3462766048671</v>
      </c>
      <c r="AD67" s="173">
        <v>3.8321990547659599</v>
      </c>
      <c r="AE67" s="13">
        <v>3.7284578606121301</v>
      </c>
      <c r="AF67" s="173">
        <v>5.2585000997029496</v>
      </c>
      <c r="AG67" s="13">
        <v>52.647363354417799</v>
      </c>
      <c r="AH67" s="173">
        <v>2.5616690892540102</v>
      </c>
      <c r="AI67" s="13">
        <v>58.6781663028016</v>
      </c>
      <c r="AJ67" s="173">
        <v>7.1732841088743102</v>
      </c>
      <c r="AK67" s="13">
        <v>55.2106730268588</v>
      </c>
      <c r="AL67" s="173">
        <v>6.2523107312679702</v>
      </c>
      <c r="AM67" s="13">
        <v>50.043862364162599</v>
      </c>
      <c r="AN67" s="173">
        <v>3.7792717073293001</v>
      </c>
      <c r="AO67" s="13">
        <v>-8.6343039386390199</v>
      </c>
      <c r="AP67" s="173">
        <v>8.4286439512217495</v>
      </c>
      <c r="AQ67" s="13">
        <v>59.516883252938797</v>
      </c>
      <c r="AR67" s="173">
        <v>3.3892508776711598</v>
      </c>
      <c r="AS67" s="13">
        <v>57.956014026887203</v>
      </c>
      <c r="AT67" s="173">
        <v>7.2254217454338399</v>
      </c>
      <c r="AU67" s="13">
        <v>58.5685726681929</v>
      </c>
      <c r="AV67" s="173">
        <v>6.4838080887023999</v>
      </c>
      <c r="AW67" s="13">
        <v>60.652071128271402</v>
      </c>
      <c r="AX67" s="173">
        <v>4.8996310793032896</v>
      </c>
      <c r="AY67" s="13">
        <v>2.6960571013842398</v>
      </c>
      <c r="AZ67" s="173">
        <v>8.9006847436801007</v>
      </c>
      <c r="BA67" s="13">
        <v>22.721339866564399</v>
      </c>
      <c r="BB67" s="173">
        <v>2.1125857929565202</v>
      </c>
      <c r="BC67" s="13">
        <v>25.488201888502999</v>
      </c>
      <c r="BD67" s="173">
        <v>5.3103474705472902</v>
      </c>
      <c r="BE67" s="13">
        <v>14.626168988278501</v>
      </c>
      <c r="BF67" s="173">
        <v>3.85466278535131</v>
      </c>
      <c r="BG67" s="13">
        <v>25.570337257891399</v>
      </c>
      <c r="BH67" s="173">
        <v>3.3112889646302199</v>
      </c>
      <c r="BI67" s="13">
        <v>8.2135369388378607E-2</v>
      </c>
      <c r="BJ67" s="173">
        <v>6.5522934299786098</v>
      </c>
      <c r="BK67" s="13">
        <v>28.288906906751102</v>
      </c>
      <c r="BL67" s="173">
        <v>2.6335261986113099</v>
      </c>
      <c r="BM67" s="13">
        <v>23.729904854261399</v>
      </c>
      <c r="BN67" s="173">
        <v>5.8942390037036496</v>
      </c>
      <c r="BO67" s="13">
        <v>35.367205748335699</v>
      </c>
      <c r="BP67" s="173">
        <v>7.6075417658466504</v>
      </c>
      <c r="BQ67" s="13">
        <v>27.1909803213807</v>
      </c>
      <c r="BR67" s="173">
        <v>4.1378021894033301</v>
      </c>
      <c r="BS67" s="13">
        <v>3.4610754671193802</v>
      </c>
      <c r="BT67" s="173">
        <v>7.63034832350254</v>
      </c>
      <c r="BU67" s="13">
        <v>16.402771247594199</v>
      </c>
      <c r="BV67" s="173">
        <v>2.8451280657450702</v>
      </c>
      <c r="BW67" s="13">
        <v>22.928614839807899</v>
      </c>
      <c r="BX67" s="173">
        <v>6.3053332369139001</v>
      </c>
      <c r="BY67" s="13">
        <v>12.1690743846451</v>
      </c>
      <c r="BZ67" s="173">
        <v>4.3531838668552103</v>
      </c>
      <c r="CA67" s="13">
        <v>16.181128696012198</v>
      </c>
      <c r="CB67" s="173">
        <v>3.6233404060843499</v>
      </c>
      <c r="CC67" s="13">
        <v>-6.7474861437956797</v>
      </c>
      <c r="CD67" s="173">
        <v>7.6404167688846396</v>
      </c>
      <c r="CE67" s="13">
        <v>1.13874382809801</v>
      </c>
      <c r="CF67" s="173">
        <v>0.418108622226461</v>
      </c>
      <c r="CG67" s="13">
        <v>3.11440331229596</v>
      </c>
      <c r="CH67" s="173">
        <v>1.4940269611916499</v>
      </c>
      <c r="CI67" s="13">
        <v>2.17545223251921</v>
      </c>
      <c r="CJ67" s="173">
        <v>1.2981644005539299</v>
      </c>
      <c r="CK67" s="13">
        <v>0</v>
      </c>
      <c r="CL67" s="173">
        <v>0</v>
      </c>
      <c r="CM67" s="13">
        <v>-3.11440331229596</v>
      </c>
      <c r="CN67" s="173">
        <v>1.4940269611916499</v>
      </c>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6"/>
    </row>
    <row r="68" spans="1:128" ht="12.95" customHeight="1" x14ac:dyDescent="0.2">
      <c r="A68" s="2" t="s">
        <v>396</v>
      </c>
      <c r="B68" s="12">
        <v>2</v>
      </c>
      <c r="C68" s="13">
        <v>10.059580463664499</v>
      </c>
      <c r="D68" s="173">
        <v>1.8091926985983799</v>
      </c>
      <c r="E68" s="13">
        <v>8.2037514227716901</v>
      </c>
      <c r="F68" s="173">
        <v>3.14261738795821</v>
      </c>
      <c r="G68" s="13">
        <v>22.356958275316501</v>
      </c>
      <c r="H68" s="173">
        <v>6.6645264094646199</v>
      </c>
      <c r="I68" s="13">
        <v>8.4439738495587306</v>
      </c>
      <c r="J68" s="173">
        <v>1.8801169304085199</v>
      </c>
      <c r="K68" s="13">
        <v>0.24022242678703301</v>
      </c>
      <c r="L68" s="173">
        <v>3.70340208417602</v>
      </c>
      <c r="M68" s="13">
        <v>56.926204130794503</v>
      </c>
      <c r="N68" s="173">
        <v>3.1658064411184599</v>
      </c>
      <c r="O68" s="13">
        <v>49.043305482934102</v>
      </c>
      <c r="P68" s="173">
        <v>6.3231302105970801</v>
      </c>
      <c r="Q68" s="13">
        <v>62.809285196816496</v>
      </c>
      <c r="R68" s="173">
        <v>6.3266003833987403</v>
      </c>
      <c r="S68" s="13">
        <v>58.2158646770404</v>
      </c>
      <c r="T68" s="173">
        <v>4.5811983733207802</v>
      </c>
      <c r="U68" s="13">
        <v>9.1725591941062898</v>
      </c>
      <c r="V68" s="173">
        <v>8.6037544836397899</v>
      </c>
      <c r="W68" s="13">
        <v>24.578168770276498</v>
      </c>
      <c r="X68" s="173">
        <v>2.7332562834147298</v>
      </c>
      <c r="Y68" s="13">
        <v>22.9681411286127</v>
      </c>
      <c r="Z68" s="173">
        <v>5.4173775543372198</v>
      </c>
      <c r="AA68" s="13">
        <v>33.050425697556904</v>
      </c>
      <c r="AB68" s="173">
        <v>8.0649580912762602</v>
      </c>
      <c r="AC68" s="13">
        <v>24.155256886222698</v>
      </c>
      <c r="AD68" s="173">
        <v>3.5557567092976901</v>
      </c>
      <c r="AE68" s="13">
        <v>1.18711575760997</v>
      </c>
      <c r="AF68" s="173">
        <v>6.3596584278145798</v>
      </c>
      <c r="AG68" s="13">
        <v>66.205337064176703</v>
      </c>
      <c r="AH68" s="173">
        <v>3.14758620954025</v>
      </c>
      <c r="AI68" s="13">
        <v>68.008375967660598</v>
      </c>
      <c r="AJ68" s="173">
        <v>6.3769964192165904</v>
      </c>
      <c r="AK68" s="13">
        <v>66.946010377855004</v>
      </c>
      <c r="AL68" s="173">
        <v>5.2751408097303596</v>
      </c>
      <c r="AM68" s="13">
        <v>64.186219728839504</v>
      </c>
      <c r="AN68" s="173">
        <v>4.5379380885377696</v>
      </c>
      <c r="AO68" s="13">
        <v>-3.8221562388211199</v>
      </c>
      <c r="AP68" s="173">
        <v>7.9342471340704703</v>
      </c>
      <c r="AQ68" s="13">
        <v>72.118548565518495</v>
      </c>
      <c r="AR68" s="173">
        <v>2.28992464018136</v>
      </c>
      <c r="AS68" s="13">
        <v>73.571380848333803</v>
      </c>
      <c r="AT68" s="173">
        <v>5.74787349567967</v>
      </c>
      <c r="AU68" s="13">
        <v>78.163386429229803</v>
      </c>
      <c r="AV68" s="173">
        <v>5.8475924162159201</v>
      </c>
      <c r="AW68" s="13">
        <v>69.870083515651103</v>
      </c>
      <c r="AX68" s="173">
        <v>3.6632132956828101</v>
      </c>
      <c r="AY68" s="13">
        <v>-3.7012973326826399</v>
      </c>
      <c r="AZ68" s="173">
        <v>7.2100549435489896</v>
      </c>
      <c r="BA68" s="13">
        <v>25.1572498956385</v>
      </c>
      <c r="BB68" s="173">
        <v>2.1363565333090699</v>
      </c>
      <c r="BC68" s="13">
        <v>20.340078251669802</v>
      </c>
      <c r="BD68" s="173">
        <v>4.5063470897522002</v>
      </c>
      <c r="BE68" s="13">
        <v>26.728793330452099</v>
      </c>
      <c r="BF68" s="173">
        <v>7.1931165724290604</v>
      </c>
      <c r="BG68" s="13">
        <v>26.172634406803699</v>
      </c>
      <c r="BH68" s="173">
        <v>3.0296841364763698</v>
      </c>
      <c r="BI68" s="13">
        <v>5.8325561551338003</v>
      </c>
      <c r="BJ68" s="173">
        <v>5.0503452406069202</v>
      </c>
      <c r="BK68" s="13">
        <v>51.198555220406298</v>
      </c>
      <c r="BL68" s="173">
        <v>2.8866941022683399</v>
      </c>
      <c r="BM68" s="13">
        <v>50.258658238793203</v>
      </c>
      <c r="BN68" s="173">
        <v>5.8172701145246597</v>
      </c>
      <c r="BO68" s="13">
        <v>60.446741252740701</v>
      </c>
      <c r="BP68" s="173">
        <v>7.5050262357697601</v>
      </c>
      <c r="BQ68" s="13">
        <v>50.510193927403002</v>
      </c>
      <c r="BR68" s="173">
        <v>4.0338128921208796</v>
      </c>
      <c r="BS68" s="13">
        <v>0.25153568860980602</v>
      </c>
      <c r="BT68" s="173">
        <v>7.84992682428636</v>
      </c>
      <c r="BU68" s="13">
        <v>29.3494726750633</v>
      </c>
      <c r="BV68" s="173">
        <v>2.9746172638186601</v>
      </c>
      <c r="BW68" s="13">
        <v>27.793115507742598</v>
      </c>
      <c r="BX68" s="173">
        <v>6.2804518495165702</v>
      </c>
      <c r="BY68" s="13">
        <v>28.998890163884202</v>
      </c>
      <c r="BZ68" s="173">
        <v>6.67179655534758</v>
      </c>
      <c r="CA68" s="13">
        <v>28.803234851448799</v>
      </c>
      <c r="CB68" s="173">
        <v>4.0482366764328299</v>
      </c>
      <c r="CC68" s="13">
        <v>1.0101193437062399</v>
      </c>
      <c r="CD68" s="173">
        <v>6.8742893942537204</v>
      </c>
      <c r="CE68" s="13">
        <v>7.7367289870206104</v>
      </c>
      <c r="CF68" s="173">
        <v>1.5303633318324099</v>
      </c>
      <c r="CG68" s="13">
        <v>3.9088334002256699</v>
      </c>
      <c r="CH68" s="173">
        <v>1.8544943034758501</v>
      </c>
      <c r="CI68" s="13">
        <v>13.7872919383213</v>
      </c>
      <c r="CJ68" s="173">
        <v>5.8908378453948496</v>
      </c>
      <c r="CK68" s="13">
        <v>6.6552945039606399</v>
      </c>
      <c r="CL68" s="173">
        <v>1.77198116408896</v>
      </c>
      <c r="CM68" s="13">
        <v>2.74646110373497</v>
      </c>
      <c r="CN68" s="173">
        <v>2.3746815901255598</v>
      </c>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6"/>
    </row>
    <row r="69" spans="1:128" ht="12.95" customHeight="1" x14ac:dyDescent="0.2">
      <c r="A69" s="3" t="s">
        <v>397</v>
      </c>
      <c r="B69" s="27">
        <v>2</v>
      </c>
      <c r="C69" s="28">
        <v>4.88341844284811</v>
      </c>
      <c r="D69" s="178">
        <v>0.90967599036045899</v>
      </c>
      <c r="E69" s="28">
        <v>8.2395787014561002</v>
      </c>
      <c r="F69" s="178">
        <v>3.5833543257816398</v>
      </c>
      <c r="G69" s="28">
        <v>4.8197127893850302</v>
      </c>
      <c r="H69" s="178">
        <v>2.0064929513161398</v>
      </c>
      <c r="I69" s="28">
        <v>3.5480151401343201</v>
      </c>
      <c r="J69" s="178">
        <v>0.89448919394691295</v>
      </c>
      <c r="K69" s="28">
        <v>-4.6915635613217797</v>
      </c>
      <c r="L69" s="178">
        <v>3.7016941018951401</v>
      </c>
      <c r="M69" s="28">
        <v>51.3775384606475</v>
      </c>
      <c r="N69" s="178">
        <v>3.2696290162972699</v>
      </c>
      <c r="O69" s="28">
        <v>45.155042457964001</v>
      </c>
      <c r="P69" s="178">
        <v>6.0614467595486197</v>
      </c>
      <c r="Q69" s="28">
        <v>49.052737193587198</v>
      </c>
      <c r="R69" s="178">
        <v>6.0736117934304898</v>
      </c>
      <c r="S69" s="28">
        <v>53.6550401862172</v>
      </c>
      <c r="T69" s="178">
        <v>4.0774331794325001</v>
      </c>
      <c r="U69" s="28">
        <v>8.4999977282532093</v>
      </c>
      <c r="V69" s="178">
        <v>6.62401984510569</v>
      </c>
      <c r="W69" s="28">
        <v>27.243893987762199</v>
      </c>
      <c r="X69" s="178">
        <v>2.9028569688546302</v>
      </c>
      <c r="Y69" s="28">
        <v>19.1505071286917</v>
      </c>
      <c r="Z69" s="178">
        <v>5.0396859033725399</v>
      </c>
      <c r="AA69" s="28">
        <v>32.521099978829298</v>
      </c>
      <c r="AB69" s="178">
        <v>6.5169314435855501</v>
      </c>
      <c r="AC69" s="28">
        <v>28.261881545406499</v>
      </c>
      <c r="AD69" s="178">
        <v>3.3266731869614898</v>
      </c>
      <c r="AE69" s="28">
        <v>9.1113744167148205</v>
      </c>
      <c r="AF69" s="178">
        <v>5.3768806280711496</v>
      </c>
      <c r="AG69" s="28">
        <v>54.733799972014097</v>
      </c>
      <c r="AH69" s="178">
        <v>3.4413633071349499</v>
      </c>
      <c r="AI69" s="28">
        <v>55.338114220877998</v>
      </c>
      <c r="AJ69" s="178">
        <v>6.4261718342666798</v>
      </c>
      <c r="AK69" s="28">
        <v>59.362212942183596</v>
      </c>
      <c r="AL69" s="178">
        <v>6.5108967124428299</v>
      </c>
      <c r="AM69" s="28">
        <v>52.782142326837899</v>
      </c>
      <c r="AN69" s="178">
        <v>3.8927075555642401</v>
      </c>
      <c r="AO69" s="28">
        <v>-2.5559718940401601</v>
      </c>
      <c r="AP69" s="178">
        <v>6.1213611101346102</v>
      </c>
      <c r="AQ69" s="28">
        <v>52.5110300747181</v>
      </c>
      <c r="AR69" s="178">
        <v>2.4020310862493002</v>
      </c>
      <c r="AS69" s="28">
        <v>53.628014730210197</v>
      </c>
      <c r="AT69" s="178">
        <v>5.9977444894164602</v>
      </c>
      <c r="AU69" s="28">
        <v>63.797186044957499</v>
      </c>
      <c r="AV69" s="178">
        <v>5.37181349409944</v>
      </c>
      <c r="AW69" s="28">
        <v>48.530698655076101</v>
      </c>
      <c r="AX69" s="178">
        <v>4.1603522244350302</v>
      </c>
      <c r="AY69" s="28">
        <v>-5.0973160751341</v>
      </c>
      <c r="AZ69" s="178">
        <v>7.3243285048739697</v>
      </c>
      <c r="BA69" s="28">
        <v>13.4351151607258</v>
      </c>
      <c r="BB69" s="178">
        <v>1.8486428133722399</v>
      </c>
      <c r="BC69" s="28">
        <v>10.2112542237697</v>
      </c>
      <c r="BD69" s="178">
        <v>3.3520011466666602</v>
      </c>
      <c r="BE69" s="28">
        <v>8.3050318678463206</v>
      </c>
      <c r="BF69" s="178">
        <v>2.9771012958365999</v>
      </c>
      <c r="BG69" s="28">
        <v>15.613447903174301</v>
      </c>
      <c r="BH69" s="178">
        <v>2.2844235315943302</v>
      </c>
      <c r="BI69" s="28">
        <v>5.4021936794046201</v>
      </c>
      <c r="BJ69" s="178">
        <v>3.21177150418684</v>
      </c>
      <c r="BK69" s="28">
        <v>38.109306404654902</v>
      </c>
      <c r="BL69" s="178">
        <v>2.6327634516581302</v>
      </c>
      <c r="BM69" s="28">
        <v>38.222559160750997</v>
      </c>
      <c r="BN69" s="178">
        <v>5.6406724118266496</v>
      </c>
      <c r="BO69" s="28">
        <v>34.171369011410398</v>
      </c>
      <c r="BP69" s="178">
        <v>6.4290106585455398</v>
      </c>
      <c r="BQ69" s="28">
        <v>38.7964924605213</v>
      </c>
      <c r="BR69" s="178">
        <v>3.1181993384298599</v>
      </c>
      <c r="BS69" s="28">
        <v>0.57393329977028196</v>
      </c>
      <c r="BT69" s="178">
        <v>6.0657224837175097</v>
      </c>
      <c r="BU69" s="28">
        <v>14.6863173999132</v>
      </c>
      <c r="BV69" s="178">
        <v>2.3795220723450901</v>
      </c>
      <c r="BW69" s="28">
        <v>14.870909151699101</v>
      </c>
      <c r="BX69" s="178">
        <v>3.9932159003036198</v>
      </c>
      <c r="BY69" s="28">
        <v>13.5372176634438</v>
      </c>
      <c r="BZ69" s="178">
        <v>4.3286161242094598</v>
      </c>
      <c r="CA69" s="28">
        <v>14.969494359860001</v>
      </c>
      <c r="CB69" s="178">
        <v>3.07290409149484</v>
      </c>
      <c r="CC69" s="28">
        <v>9.8585208160912402E-2</v>
      </c>
      <c r="CD69" s="178">
        <v>4.9195425571517397</v>
      </c>
      <c r="CE69" s="28">
        <v>8.4612781870921108</v>
      </c>
      <c r="CF69" s="178">
        <v>1.68699271734351</v>
      </c>
      <c r="CG69" s="28">
        <v>9.0371504817614294</v>
      </c>
      <c r="CH69" s="178">
        <v>4.0879693585920203</v>
      </c>
      <c r="CI69" s="28">
        <v>8.7087272809237799</v>
      </c>
      <c r="CJ69" s="178">
        <v>3.7771761507500701</v>
      </c>
      <c r="CK69" s="28">
        <v>7.9817012565968302</v>
      </c>
      <c r="CL69" s="178">
        <v>2.1475497254747302</v>
      </c>
      <c r="CM69" s="28">
        <v>-1.0554492251645899</v>
      </c>
      <c r="CN69" s="178">
        <v>4.5548776292646398</v>
      </c>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1"/>
    </row>
    <row r="70" spans="1:128" ht="12.95" customHeight="1" x14ac:dyDescent="0.2">
      <c r="A70" s="2"/>
      <c r="B70" s="32"/>
      <c r="C70" s="13" t="s">
        <v>2361</v>
      </c>
      <c r="D70" s="173" t="s">
        <v>2362</v>
      </c>
      <c r="E70" s="13" t="s">
        <v>2471</v>
      </c>
      <c r="F70" s="173" t="s">
        <v>2472</v>
      </c>
      <c r="G70" s="13" t="s">
        <v>2473</v>
      </c>
      <c r="H70" s="173" t="s">
        <v>2474</v>
      </c>
      <c r="I70" s="13" t="s">
        <v>2475</v>
      </c>
      <c r="J70" s="173" t="s">
        <v>2476</v>
      </c>
      <c r="K70" s="13" t="s">
        <v>2477</v>
      </c>
      <c r="L70" s="173" t="s">
        <v>2478</v>
      </c>
      <c r="M70" s="13" t="s">
        <v>2363</v>
      </c>
      <c r="N70" s="173" t="s">
        <v>2364</v>
      </c>
      <c r="O70" s="13" t="s">
        <v>2479</v>
      </c>
      <c r="P70" s="173" t="s">
        <v>2480</v>
      </c>
      <c r="Q70" s="13" t="s">
        <v>2481</v>
      </c>
      <c r="R70" s="173" t="s">
        <v>2482</v>
      </c>
      <c r="S70" s="13" t="s">
        <v>2483</v>
      </c>
      <c r="T70" s="173" t="s">
        <v>2484</v>
      </c>
      <c r="U70" s="13" t="s">
        <v>2485</v>
      </c>
      <c r="V70" s="173" t="s">
        <v>2486</v>
      </c>
      <c r="W70" s="13" t="s">
        <v>2365</v>
      </c>
      <c r="X70" s="173" t="s">
        <v>2366</v>
      </c>
      <c r="Y70" s="13" t="s">
        <v>2487</v>
      </c>
      <c r="Z70" s="173" t="s">
        <v>2488</v>
      </c>
      <c r="AA70" s="13" t="s">
        <v>2489</v>
      </c>
      <c r="AB70" s="173" t="s">
        <v>2490</v>
      </c>
      <c r="AC70" s="13" t="s">
        <v>2491</v>
      </c>
      <c r="AD70" s="173" t="s">
        <v>2492</v>
      </c>
      <c r="AE70" s="13" t="s">
        <v>2493</v>
      </c>
      <c r="AF70" s="173" t="s">
        <v>2494</v>
      </c>
      <c r="AG70" s="13" t="s">
        <v>2367</v>
      </c>
      <c r="AH70" s="173" t="s">
        <v>2368</v>
      </c>
      <c r="AI70" s="13" t="s">
        <v>2495</v>
      </c>
      <c r="AJ70" s="173" t="s">
        <v>2496</v>
      </c>
      <c r="AK70" s="13" t="s">
        <v>2497</v>
      </c>
      <c r="AL70" s="173" t="s">
        <v>2498</v>
      </c>
      <c r="AM70" s="13" t="s">
        <v>2499</v>
      </c>
      <c r="AN70" s="173" t="s">
        <v>2500</v>
      </c>
      <c r="AO70" s="13" t="s">
        <v>2501</v>
      </c>
      <c r="AP70" s="173" t="s">
        <v>2502</v>
      </c>
      <c r="AQ70" s="13" t="s">
        <v>2369</v>
      </c>
      <c r="AR70" s="173" t="s">
        <v>2370</v>
      </c>
      <c r="AS70" s="13" t="s">
        <v>2503</v>
      </c>
      <c r="AT70" s="173" t="s">
        <v>2504</v>
      </c>
      <c r="AU70" s="13" t="s">
        <v>2505</v>
      </c>
      <c r="AV70" s="173" t="s">
        <v>2506</v>
      </c>
      <c r="AW70" s="13" t="s">
        <v>2507</v>
      </c>
      <c r="AX70" s="173" t="s">
        <v>2508</v>
      </c>
      <c r="AY70" s="13" t="s">
        <v>2509</v>
      </c>
      <c r="AZ70" s="173" t="s">
        <v>2510</v>
      </c>
      <c r="BA70" s="13" t="s">
        <v>2371</v>
      </c>
      <c r="BB70" s="173" t="s">
        <v>2372</v>
      </c>
      <c r="BC70" s="13" t="s">
        <v>2511</v>
      </c>
      <c r="BD70" s="173" t="s">
        <v>2512</v>
      </c>
      <c r="BE70" s="13" t="s">
        <v>2513</v>
      </c>
      <c r="BF70" s="173" t="s">
        <v>2514</v>
      </c>
      <c r="BG70" s="13" t="s">
        <v>2515</v>
      </c>
      <c r="BH70" s="173" t="s">
        <v>2516</v>
      </c>
      <c r="BI70" s="13" t="s">
        <v>2517</v>
      </c>
      <c r="BJ70" s="173" t="s">
        <v>2518</v>
      </c>
      <c r="BK70" s="13" t="s">
        <v>2373</v>
      </c>
      <c r="BL70" s="173" t="s">
        <v>2374</v>
      </c>
      <c r="BM70" s="13" t="s">
        <v>2519</v>
      </c>
      <c r="BN70" s="173" t="s">
        <v>2520</v>
      </c>
      <c r="BO70" s="13" t="s">
        <v>2521</v>
      </c>
      <c r="BP70" s="173" t="s">
        <v>2522</v>
      </c>
      <c r="BQ70" s="13" t="s">
        <v>2523</v>
      </c>
      <c r="BR70" s="173" t="s">
        <v>2524</v>
      </c>
      <c r="BS70" s="13" t="s">
        <v>2525</v>
      </c>
      <c r="BT70" s="173" t="s">
        <v>2526</v>
      </c>
      <c r="BU70" s="13" t="s">
        <v>2375</v>
      </c>
      <c r="BV70" s="173" t="s">
        <v>2376</v>
      </c>
      <c r="BW70" s="13" t="s">
        <v>2527</v>
      </c>
      <c r="BX70" s="173" t="s">
        <v>2528</v>
      </c>
      <c r="BY70" s="13" t="s">
        <v>2529</v>
      </c>
      <c r="BZ70" s="173" t="s">
        <v>2530</v>
      </c>
      <c r="CA70" s="13" t="s">
        <v>2531</v>
      </c>
      <c r="CB70" s="173" t="s">
        <v>2532</v>
      </c>
      <c r="CC70" s="13" t="s">
        <v>2533</v>
      </c>
      <c r="CD70" s="173" t="s">
        <v>2534</v>
      </c>
      <c r="CE70" s="13" t="s">
        <v>2377</v>
      </c>
      <c r="CF70" s="173" t="s">
        <v>2378</v>
      </c>
      <c r="CG70" s="13" t="s">
        <v>2535</v>
      </c>
      <c r="CH70" s="173" t="s">
        <v>2536</v>
      </c>
      <c r="CI70" s="13" t="s">
        <v>2537</v>
      </c>
      <c r="CJ70" s="173" t="s">
        <v>2538</v>
      </c>
      <c r="CK70" s="13" t="s">
        <v>2539</v>
      </c>
      <c r="CL70" s="173" t="s">
        <v>2540</v>
      </c>
      <c r="CM70" s="13" t="s">
        <v>2541</v>
      </c>
      <c r="CN70" s="173" t="s">
        <v>2542</v>
      </c>
      <c r="CO70" s="13" t="s">
        <v>2379</v>
      </c>
      <c r="CP70" s="173" t="s">
        <v>2380</v>
      </c>
      <c r="CQ70" s="13" t="s">
        <v>2381</v>
      </c>
      <c r="CR70" s="173" t="s">
        <v>2382</v>
      </c>
      <c r="CS70" s="13" t="s">
        <v>2383</v>
      </c>
      <c r="CT70" s="173" t="s">
        <v>2384</v>
      </c>
      <c r="CU70" s="13" t="s">
        <v>2385</v>
      </c>
      <c r="CV70" s="173" t="s">
        <v>2386</v>
      </c>
      <c r="CW70" s="13" t="s">
        <v>2387</v>
      </c>
      <c r="CX70" s="173" t="s">
        <v>2388</v>
      </c>
      <c r="CY70" s="13" t="s">
        <v>2389</v>
      </c>
      <c r="CZ70" s="173" t="s">
        <v>2390</v>
      </c>
      <c r="DA70" s="13" t="s">
        <v>2391</v>
      </c>
      <c r="DB70" s="173" t="s">
        <v>2392</v>
      </c>
      <c r="DC70" s="13" t="s">
        <v>2393</v>
      </c>
      <c r="DD70" s="173" t="s">
        <v>2394</v>
      </c>
      <c r="DE70" s="13" t="s">
        <v>2395</v>
      </c>
      <c r="DF70" s="173" t="s">
        <v>2396</v>
      </c>
      <c r="DG70" s="15" t="s">
        <v>2397</v>
      </c>
      <c r="DH70" s="15" t="s">
        <v>2398</v>
      </c>
      <c r="DI70" s="15" t="s">
        <v>2399</v>
      </c>
      <c r="DJ70" s="15" t="s">
        <v>2400</v>
      </c>
      <c r="DK70" s="15" t="s">
        <v>2401</v>
      </c>
      <c r="DL70" s="15" t="s">
        <v>2402</v>
      </c>
      <c r="DM70" s="15" t="s">
        <v>2403</v>
      </c>
      <c r="DN70" s="15" t="s">
        <v>2404</v>
      </c>
      <c r="DO70" s="15" t="s">
        <v>2405</v>
      </c>
      <c r="DP70" s="15" t="s">
        <v>2406</v>
      </c>
      <c r="DQ70" s="15" t="s">
        <v>2407</v>
      </c>
      <c r="DR70" s="15" t="s">
        <v>2408</v>
      </c>
      <c r="DS70" s="15" t="s">
        <v>2409</v>
      </c>
      <c r="DT70" s="15" t="s">
        <v>2410</v>
      </c>
      <c r="DU70" s="15" t="s">
        <v>2411</v>
      </c>
      <c r="DV70" s="15" t="s">
        <v>2412</v>
      </c>
      <c r="DW70" s="15" t="s">
        <v>2413</v>
      </c>
      <c r="DX70" s="16" t="s">
        <v>2414</v>
      </c>
    </row>
    <row r="71" spans="1:128" ht="12.95" customHeight="1" x14ac:dyDescent="0.2">
      <c r="A71" s="2" t="s">
        <v>341</v>
      </c>
      <c r="B71" s="32">
        <v>1</v>
      </c>
      <c r="C71" s="13">
        <v>9.6570455533074799</v>
      </c>
      <c r="D71" s="173">
        <v>1.1795383390273499</v>
      </c>
      <c r="E71" s="13">
        <v>10.5026064204371</v>
      </c>
      <c r="F71" s="173">
        <v>2.5798260881998698</v>
      </c>
      <c r="G71" s="13">
        <v>9.6806829536939407</v>
      </c>
      <c r="H71" s="173">
        <v>2.52638412906578</v>
      </c>
      <c r="I71" s="13">
        <v>9.1185510079159506</v>
      </c>
      <c r="J71" s="173">
        <v>1.4331596465340299</v>
      </c>
      <c r="K71" s="13">
        <v>-1.38405541252111</v>
      </c>
      <c r="L71" s="173">
        <v>2.6025671486749302</v>
      </c>
      <c r="M71" s="13">
        <v>55.911890459269699</v>
      </c>
      <c r="N71" s="173">
        <v>1.7430513294719201</v>
      </c>
      <c r="O71" s="13">
        <v>46.810624974455898</v>
      </c>
      <c r="P71" s="173">
        <v>3.3798559545575402</v>
      </c>
      <c r="Q71" s="13">
        <v>50.106931294461802</v>
      </c>
      <c r="R71" s="173">
        <v>3.7728202123285</v>
      </c>
      <c r="S71" s="13">
        <v>62.400771190066799</v>
      </c>
      <c r="T71" s="173">
        <v>2.2467679670388301</v>
      </c>
      <c r="U71" s="13">
        <v>15.590146215610901</v>
      </c>
      <c r="V71" s="173">
        <v>3.8617022903800802</v>
      </c>
      <c r="W71" s="13">
        <v>27.674076169956599</v>
      </c>
      <c r="X71" s="173">
        <v>1.70963808447092</v>
      </c>
      <c r="Y71" s="13">
        <v>22.947022435528101</v>
      </c>
      <c r="Z71" s="173">
        <v>3.7470258347803198</v>
      </c>
      <c r="AA71" s="13">
        <v>27.89586325082</v>
      </c>
      <c r="AB71" s="173">
        <v>3.9537264776265699</v>
      </c>
      <c r="AC71" s="13">
        <v>29.087168008402902</v>
      </c>
      <c r="AD71" s="173">
        <v>2.3664125750409402</v>
      </c>
      <c r="AE71" s="13">
        <v>6.1401455728748902</v>
      </c>
      <c r="AF71" s="173">
        <v>4.7357745176806496</v>
      </c>
      <c r="AG71" s="13">
        <v>60.321285528356398</v>
      </c>
      <c r="AH71" s="173">
        <v>1.8913490939776201</v>
      </c>
      <c r="AI71" s="13">
        <v>61.852585771171597</v>
      </c>
      <c r="AJ71" s="173">
        <v>3.63482776824348</v>
      </c>
      <c r="AK71" s="13">
        <v>60.7503362069885</v>
      </c>
      <c r="AL71" s="173">
        <v>4.7106591813179497</v>
      </c>
      <c r="AM71" s="13">
        <v>59.034503672745302</v>
      </c>
      <c r="AN71" s="173">
        <v>2.3563129886033001</v>
      </c>
      <c r="AO71" s="13">
        <v>-2.8180820984262702</v>
      </c>
      <c r="AP71" s="173">
        <v>4.0310898897261396</v>
      </c>
      <c r="AQ71" s="13">
        <v>63.376392466217098</v>
      </c>
      <c r="AR71" s="173">
        <v>2.2547394309237099</v>
      </c>
      <c r="AS71" s="13">
        <v>58.7729787304539</v>
      </c>
      <c r="AT71" s="173">
        <v>4.8850196280400198</v>
      </c>
      <c r="AU71" s="13">
        <v>64.557698483752404</v>
      </c>
      <c r="AV71" s="173">
        <v>4.3262100756246804</v>
      </c>
      <c r="AW71" s="13">
        <v>64.370227467823796</v>
      </c>
      <c r="AX71" s="173">
        <v>2.5613444390923101</v>
      </c>
      <c r="AY71" s="13">
        <v>5.5972487373698696</v>
      </c>
      <c r="AZ71" s="173">
        <v>5.3844005681854901</v>
      </c>
      <c r="BA71" s="13">
        <v>18.993007068139601</v>
      </c>
      <c r="BB71" s="173">
        <v>1.4452444883189</v>
      </c>
      <c r="BC71" s="13">
        <v>14.8769853257819</v>
      </c>
      <c r="BD71" s="173">
        <v>2.8147355098761899</v>
      </c>
      <c r="BE71" s="13">
        <v>21.553655452277798</v>
      </c>
      <c r="BF71" s="173">
        <v>3.1614395526411001</v>
      </c>
      <c r="BG71" s="13">
        <v>17.818853692336202</v>
      </c>
      <c r="BH71" s="173">
        <v>1.9792623544697701</v>
      </c>
      <c r="BI71" s="13">
        <v>2.9418683665543299</v>
      </c>
      <c r="BJ71" s="173">
        <v>3.73620513745623</v>
      </c>
      <c r="BK71" s="13">
        <v>45.223138554781599</v>
      </c>
      <c r="BL71" s="173">
        <v>1.87329228949021</v>
      </c>
      <c r="BM71" s="13">
        <v>42.826716510239599</v>
      </c>
      <c r="BN71" s="173">
        <v>4.1345046872753102</v>
      </c>
      <c r="BO71" s="13">
        <v>39.3305126713636</v>
      </c>
      <c r="BP71" s="173">
        <v>4.3789708901695299</v>
      </c>
      <c r="BQ71" s="13">
        <v>47.831833124775699</v>
      </c>
      <c r="BR71" s="173">
        <v>2.7220016112088499</v>
      </c>
      <c r="BS71" s="13">
        <v>5.0051166145361803</v>
      </c>
      <c r="BT71" s="173">
        <v>5.0238636111147903</v>
      </c>
      <c r="BU71" s="13">
        <v>21.9404023119945</v>
      </c>
      <c r="BV71" s="173">
        <v>1.70377147489046</v>
      </c>
      <c r="BW71" s="13">
        <v>24.028129780305498</v>
      </c>
      <c r="BX71" s="173">
        <v>3.5488168642509201</v>
      </c>
      <c r="BY71" s="13">
        <v>18.158030150833898</v>
      </c>
      <c r="BZ71" s="173">
        <v>3.2735455308213002</v>
      </c>
      <c r="CA71" s="13">
        <v>20.8765278478654</v>
      </c>
      <c r="CB71" s="173">
        <v>2.5880631460739099</v>
      </c>
      <c r="CC71" s="13">
        <v>-3.1516019324400801</v>
      </c>
      <c r="CD71" s="173">
        <v>4.6629363296131601</v>
      </c>
      <c r="CE71" s="13">
        <v>5.0318067341150003</v>
      </c>
      <c r="CF71" s="173">
        <v>0.73245236524258595</v>
      </c>
      <c r="CG71" s="13">
        <v>4.2945569156143497</v>
      </c>
      <c r="CH71" s="173">
        <v>1.77865234096132</v>
      </c>
      <c r="CI71" s="13">
        <v>3.61055061096623</v>
      </c>
      <c r="CJ71" s="173">
        <v>1.3474642599907101</v>
      </c>
      <c r="CK71" s="13">
        <v>5.7133267144721698</v>
      </c>
      <c r="CL71" s="173">
        <v>1.0600818884460601</v>
      </c>
      <c r="CM71" s="13">
        <v>1.4187697988578201</v>
      </c>
      <c r="CN71" s="173">
        <v>2.1327407820314699</v>
      </c>
      <c r="CO71" s="13">
        <v>1.14921847177146</v>
      </c>
      <c r="CP71" s="173">
        <v>1.54198420257208</v>
      </c>
      <c r="CQ71" s="13">
        <v>8.1874434324633896</v>
      </c>
      <c r="CR71" s="173">
        <v>2.6667736420902899</v>
      </c>
      <c r="CS71" s="13">
        <v>5.2400304080022702</v>
      </c>
      <c r="CT71" s="173">
        <v>2.2938158579761998</v>
      </c>
      <c r="CU71" s="13">
        <v>-15.3773464687636</v>
      </c>
      <c r="CV71" s="173">
        <v>2.6316341553428</v>
      </c>
      <c r="CW71" s="13">
        <v>-10.6337020492485</v>
      </c>
      <c r="CX71" s="173">
        <v>2.6567668418617401</v>
      </c>
      <c r="CY71" s="13">
        <v>-5.0564956836852204</v>
      </c>
      <c r="CZ71" s="173">
        <v>2.0693180500660402</v>
      </c>
      <c r="DA71" s="13">
        <v>-5.12348403448373</v>
      </c>
      <c r="DB71" s="173">
        <v>2.60143395324716</v>
      </c>
      <c r="DC71" s="13">
        <v>-2.6393568461985599</v>
      </c>
      <c r="DD71" s="173">
        <v>2.6486213046823002</v>
      </c>
      <c r="DE71" s="13">
        <v>-4.7424558277964701</v>
      </c>
      <c r="DF71" s="173">
        <v>1.4752526918959299</v>
      </c>
      <c r="DG71" s="15"/>
      <c r="DH71" s="15"/>
      <c r="DI71" s="15"/>
      <c r="DJ71" s="15"/>
      <c r="DK71" s="15"/>
      <c r="DL71" s="15"/>
      <c r="DM71" s="15"/>
      <c r="DN71" s="15"/>
      <c r="DO71" s="15"/>
      <c r="DP71" s="15"/>
      <c r="DQ71" s="15"/>
      <c r="DR71" s="15"/>
      <c r="DS71" s="15"/>
      <c r="DT71" s="15"/>
      <c r="DU71" s="15"/>
      <c r="DV71" s="15"/>
      <c r="DW71" s="15"/>
      <c r="DX71" s="16"/>
    </row>
    <row r="72" spans="1:128" ht="12.95" customHeight="1" x14ac:dyDescent="0.2">
      <c r="A72" s="2" t="s">
        <v>345</v>
      </c>
      <c r="B72" s="32">
        <v>1</v>
      </c>
      <c r="C72" s="13">
        <v>9.8396356004251704</v>
      </c>
      <c r="D72" s="173">
        <v>0.71773865189990904</v>
      </c>
      <c r="E72" s="13">
        <v>18.5366392516373</v>
      </c>
      <c r="F72" s="173">
        <v>2.56390464682495</v>
      </c>
      <c r="G72" s="13">
        <v>7.61332777542769</v>
      </c>
      <c r="H72" s="173">
        <v>1.6620729480754399</v>
      </c>
      <c r="I72" s="13">
        <v>7.7274675979456902</v>
      </c>
      <c r="J72" s="173">
        <v>0.81961275544524004</v>
      </c>
      <c r="K72" s="13">
        <v>-10.8091716536916</v>
      </c>
      <c r="L72" s="173">
        <v>2.7253955046217802</v>
      </c>
      <c r="M72" s="13">
        <v>45.019797656903002</v>
      </c>
      <c r="N72" s="173">
        <v>1.4614463849825901</v>
      </c>
      <c r="O72" s="13">
        <v>47.965907256704902</v>
      </c>
      <c r="P72" s="173">
        <v>3.4981283289227698</v>
      </c>
      <c r="Q72" s="13">
        <v>51.855604740020603</v>
      </c>
      <c r="R72" s="173">
        <v>2.99898328008058</v>
      </c>
      <c r="S72" s="13">
        <v>42.279483550915302</v>
      </c>
      <c r="T72" s="173">
        <v>1.84755178014267</v>
      </c>
      <c r="U72" s="13">
        <v>-5.6864237057895597</v>
      </c>
      <c r="V72" s="173">
        <v>3.9717745909422302</v>
      </c>
      <c r="W72" s="13">
        <v>16.598632263827401</v>
      </c>
      <c r="X72" s="173">
        <v>1.29096649516527</v>
      </c>
      <c r="Y72" s="13">
        <v>19.590729521327901</v>
      </c>
      <c r="Z72" s="173">
        <v>2.8271311381751998</v>
      </c>
      <c r="AA72" s="13">
        <v>17.8936867113194</v>
      </c>
      <c r="AB72" s="173">
        <v>3.0667362599905901</v>
      </c>
      <c r="AC72" s="13">
        <v>15.4496165627169</v>
      </c>
      <c r="AD72" s="173">
        <v>1.4029718963519799</v>
      </c>
      <c r="AE72" s="13">
        <v>-4.1411129586110604</v>
      </c>
      <c r="AF72" s="173">
        <v>3.0524424958015</v>
      </c>
      <c r="AG72" s="13">
        <v>58.718425140763898</v>
      </c>
      <c r="AH72" s="173">
        <v>1.2476957439323999</v>
      </c>
      <c r="AI72" s="13">
        <v>62.032190291485499</v>
      </c>
      <c r="AJ72" s="173">
        <v>3.3851938842632299</v>
      </c>
      <c r="AK72" s="13">
        <v>63.231992429465201</v>
      </c>
      <c r="AL72" s="173">
        <v>3.5875013784680201</v>
      </c>
      <c r="AM72" s="13">
        <v>56.729024640062597</v>
      </c>
      <c r="AN72" s="173">
        <v>1.4650583789148901</v>
      </c>
      <c r="AO72" s="13">
        <v>-5.3031656514228898</v>
      </c>
      <c r="AP72" s="173">
        <v>3.8280925214117101</v>
      </c>
      <c r="AQ72" s="13">
        <v>61.023838105045101</v>
      </c>
      <c r="AR72" s="173">
        <v>1.29934393581344</v>
      </c>
      <c r="AS72" s="13">
        <v>68.3040162037708</v>
      </c>
      <c r="AT72" s="173">
        <v>3.08232133119045</v>
      </c>
      <c r="AU72" s="13">
        <v>64.637234688895205</v>
      </c>
      <c r="AV72" s="173">
        <v>3.5701285164332202</v>
      </c>
      <c r="AW72" s="13">
        <v>58.344809587914199</v>
      </c>
      <c r="AX72" s="173">
        <v>1.55964549175195</v>
      </c>
      <c r="AY72" s="13">
        <v>-9.9592066158566208</v>
      </c>
      <c r="AZ72" s="173">
        <v>3.74498741808137</v>
      </c>
      <c r="BA72" s="13">
        <v>29.080642422373099</v>
      </c>
      <c r="BB72" s="173">
        <v>1.06894887656627</v>
      </c>
      <c r="BC72" s="13">
        <v>28.232501936199</v>
      </c>
      <c r="BD72" s="173">
        <v>3.0584859356143501</v>
      </c>
      <c r="BE72" s="13">
        <v>27.389321507810902</v>
      </c>
      <c r="BF72" s="173">
        <v>3.0640534369717698</v>
      </c>
      <c r="BG72" s="13">
        <v>29.822725274869899</v>
      </c>
      <c r="BH72" s="173">
        <v>1.5241457575633499</v>
      </c>
      <c r="BI72" s="13">
        <v>1.5902233386709099</v>
      </c>
      <c r="BJ72" s="173">
        <v>3.67374370583142</v>
      </c>
      <c r="BK72" s="13">
        <v>32.164386334112201</v>
      </c>
      <c r="BL72" s="173">
        <v>1.3500189165143599</v>
      </c>
      <c r="BM72" s="13">
        <v>41.723626919679297</v>
      </c>
      <c r="BN72" s="173">
        <v>3.2848636171841998</v>
      </c>
      <c r="BO72" s="13">
        <v>34.687801248168398</v>
      </c>
      <c r="BP72" s="173">
        <v>3.74187268665897</v>
      </c>
      <c r="BQ72" s="13">
        <v>28.8570973751149</v>
      </c>
      <c r="BR72" s="173">
        <v>1.53711678964197</v>
      </c>
      <c r="BS72" s="13">
        <v>-12.8665295445645</v>
      </c>
      <c r="BT72" s="173">
        <v>3.6949256485363202</v>
      </c>
      <c r="BU72" s="13">
        <v>42.783737277527202</v>
      </c>
      <c r="BV72" s="173">
        <v>1.44528446872187</v>
      </c>
      <c r="BW72" s="13">
        <v>40.485507053512002</v>
      </c>
      <c r="BX72" s="173">
        <v>3.0065916551513401</v>
      </c>
      <c r="BY72" s="13">
        <v>41.374938910169597</v>
      </c>
      <c r="BZ72" s="173">
        <v>3.4575178666287401</v>
      </c>
      <c r="CA72" s="13">
        <v>43.726712882343001</v>
      </c>
      <c r="CB72" s="173">
        <v>1.7988017257090601</v>
      </c>
      <c r="CC72" s="13">
        <v>3.2412058288309602</v>
      </c>
      <c r="CD72" s="173">
        <v>3.1601818731948201</v>
      </c>
      <c r="CE72" s="13">
        <v>11.3692007755572</v>
      </c>
      <c r="CF72" s="173">
        <v>0.89810236832670398</v>
      </c>
      <c r="CG72" s="13">
        <v>8.00217653997783</v>
      </c>
      <c r="CH72" s="173">
        <v>1.6914691311161001</v>
      </c>
      <c r="CI72" s="13">
        <v>5.7652667620222902</v>
      </c>
      <c r="CJ72" s="173">
        <v>1.56224044473366</v>
      </c>
      <c r="CK72" s="13">
        <v>13.823237842040699</v>
      </c>
      <c r="CL72" s="173">
        <v>1.1718156321751501</v>
      </c>
      <c r="CM72" s="13">
        <v>5.8210613020628701</v>
      </c>
      <c r="CN72" s="173">
        <v>1.9832293413148301</v>
      </c>
      <c r="CO72" s="13">
        <v>-5.3571133028298998</v>
      </c>
      <c r="CP72" s="173">
        <v>1.1710006087760501</v>
      </c>
      <c r="CQ72" s="13">
        <v>10.9563674045031</v>
      </c>
      <c r="CR72" s="173">
        <v>1.96209447450269</v>
      </c>
      <c r="CS72" s="13">
        <v>0.77930824563179402</v>
      </c>
      <c r="CT72" s="173">
        <v>1.69302667037562</v>
      </c>
      <c r="CU72" s="13">
        <v>-1.5578440642996501</v>
      </c>
      <c r="CV72" s="173">
        <v>1.7357246164592399</v>
      </c>
      <c r="CW72" s="13">
        <v>-2.4733302272131898</v>
      </c>
      <c r="CX72" s="173">
        <v>1.8179731424132901</v>
      </c>
      <c r="CY72" s="13">
        <v>-14.0749809755511</v>
      </c>
      <c r="CZ72" s="173">
        <v>1.85287535292247</v>
      </c>
      <c r="DA72" s="13">
        <v>-6.8031864345437798</v>
      </c>
      <c r="DB72" s="173">
        <v>1.9194198884270199</v>
      </c>
      <c r="DC72" s="13">
        <v>-2.2994543257412801</v>
      </c>
      <c r="DD72" s="173">
        <v>1.9847951089904901</v>
      </c>
      <c r="DE72" s="13">
        <v>3.3841254360927899</v>
      </c>
      <c r="DF72" s="173">
        <v>1.08872443112993</v>
      </c>
      <c r="DG72" s="15"/>
      <c r="DH72" s="15"/>
      <c r="DI72" s="15"/>
      <c r="DJ72" s="15"/>
      <c r="DK72" s="15"/>
      <c r="DL72" s="15"/>
      <c r="DM72" s="15"/>
      <c r="DN72" s="15"/>
      <c r="DO72" s="15"/>
      <c r="DP72" s="15"/>
      <c r="DQ72" s="15"/>
      <c r="DR72" s="15"/>
      <c r="DS72" s="15"/>
      <c r="DT72" s="15"/>
      <c r="DU72" s="15"/>
      <c r="DV72" s="15"/>
      <c r="DW72" s="15"/>
      <c r="DX72" s="16"/>
    </row>
    <row r="73" spans="1:128" ht="12.95" customHeight="1" x14ac:dyDescent="0.2">
      <c r="A73" s="17" t="s">
        <v>347</v>
      </c>
      <c r="B73" s="32">
        <v>1</v>
      </c>
      <c r="C73" s="13">
        <v>17.437367239971401</v>
      </c>
      <c r="D73" s="173">
        <v>1.2832649091041499</v>
      </c>
      <c r="E73" s="13">
        <v>27.834376690020601</v>
      </c>
      <c r="F73" s="173">
        <v>4.3086536558661903</v>
      </c>
      <c r="G73" s="13">
        <v>16.364092237269499</v>
      </c>
      <c r="H73" s="173">
        <v>3.6692866804167301</v>
      </c>
      <c r="I73" s="13">
        <v>14.5973269770331</v>
      </c>
      <c r="J73" s="173">
        <v>1.4600991457745001</v>
      </c>
      <c r="K73" s="13">
        <v>-13.2370497129874</v>
      </c>
      <c r="L73" s="173">
        <v>4.6540971930327402</v>
      </c>
      <c r="M73" s="13">
        <v>36.765403729910602</v>
      </c>
      <c r="N73" s="173">
        <v>1.8454910877708901</v>
      </c>
      <c r="O73" s="13">
        <v>43.378925028730599</v>
      </c>
      <c r="P73" s="173">
        <v>5.0607548670710303</v>
      </c>
      <c r="Q73" s="13">
        <v>41.099897459002698</v>
      </c>
      <c r="R73" s="173">
        <v>4.4698928800419804</v>
      </c>
      <c r="S73" s="13">
        <v>33.911256826882898</v>
      </c>
      <c r="T73" s="173">
        <v>2.4498194088772798</v>
      </c>
      <c r="U73" s="13">
        <v>-9.4676682018477401</v>
      </c>
      <c r="V73" s="173">
        <v>5.9766464007321902</v>
      </c>
      <c r="W73" s="13">
        <v>17.648920593565599</v>
      </c>
      <c r="X73" s="173">
        <v>1.46655151032857</v>
      </c>
      <c r="Y73" s="13">
        <v>20.313050164612601</v>
      </c>
      <c r="Z73" s="173">
        <v>3.6439310924897499</v>
      </c>
      <c r="AA73" s="13">
        <v>18.1827655793413</v>
      </c>
      <c r="AB73" s="173">
        <v>3.7591410464818602</v>
      </c>
      <c r="AC73" s="13">
        <v>16.8314051760204</v>
      </c>
      <c r="AD73" s="173">
        <v>1.7607505294347401</v>
      </c>
      <c r="AE73" s="13">
        <v>-3.4816449885921998</v>
      </c>
      <c r="AF73" s="173">
        <v>4.1078607223539896</v>
      </c>
      <c r="AG73" s="13">
        <v>59.8543445058842</v>
      </c>
      <c r="AH73" s="173">
        <v>1.81629254264596</v>
      </c>
      <c r="AI73" s="13">
        <v>65.467698929693299</v>
      </c>
      <c r="AJ73" s="173">
        <v>4.8559965579017303</v>
      </c>
      <c r="AK73" s="13">
        <v>64.010322215265504</v>
      </c>
      <c r="AL73" s="173">
        <v>4.4910884377353897</v>
      </c>
      <c r="AM73" s="13">
        <v>57.528670158560999</v>
      </c>
      <c r="AN73" s="173">
        <v>2.2195435515962898</v>
      </c>
      <c r="AO73" s="13">
        <v>-7.93902877113229</v>
      </c>
      <c r="AP73" s="173">
        <v>5.1993934951451797</v>
      </c>
      <c r="AQ73" s="13">
        <v>62.318339679241703</v>
      </c>
      <c r="AR73" s="173">
        <v>1.87123142026941</v>
      </c>
      <c r="AS73" s="13">
        <v>70.159970052724503</v>
      </c>
      <c r="AT73" s="173">
        <v>4.9371603163237401</v>
      </c>
      <c r="AU73" s="13">
        <v>66.2924850637703</v>
      </c>
      <c r="AV73" s="173">
        <v>5.0183583565074397</v>
      </c>
      <c r="AW73" s="13">
        <v>59.480452348039996</v>
      </c>
      <c r="AX73" s="173">
        <v>2.2442081884999898</v>
      </c>
      <c r="AY73" s="13">
        <v>-10.6795177046845</v>
      </c>
      <c r="AZ73" s="173">
        <v>5.6916865330148401</v>
      </c>
      <c r="BA73" s="13">
        <v>46.069191204083999</v>
      </c>
      <c r="BB73" s="173">
        <v>1.90039786440183</v>
      </c>
      <c r="BC73" s="13">
        <v>39.862640174281601</v>
      </c>
      <c r="BD73" s="173">
        <v>5.2688143374038097</v>
      </c>
      <c r="BE73" s="13">
        <v>45.216002706349201</v>
      </c>
      <c r="BF73" s="173">
        <v>4.4143541923060798</v>
      </c>
      <c r="BG73" s="13">
        <v>48.067602464906599</v>
      </c>
      <c r="BH73" s="173">
        <v>2.44519793964368</v>
      </c>
      <c r="BI73" s="13">
        <v>8.2049622906250104</v>
      </c>
      <c r="BJ73" s="173">
        <v>6.0407487218335296</v>
      </c>
      <c r="BK73" s="13">
        <v>45.631404272618497</v>
      </c>
      <c r="BL73" s="173">
        <v>1.81593786295091</v>
      </c>
      <c r="BM73" s="13">
        <v>53.930299878038497</v>
      </c>
      <c r="BN73" s="173">
        <v>4.3622295465057999</v>
      </c>
      <c r="BO73" s="13">
        <v>45.861400917159699</v>
      </c>
      <c r="BP73" s="173">
        <v>4.3952469170094099</v>
      </c>
      <c r="BQ73" s="13">
        <v>43.215767884805203</v>
      </c>
      <c r="BR73" s="173">
        <v>2.3425406062197101</v>
      </c>
      <c r="BS73" s="13">
        <v>-10.714531993233299</v>
      </c>
      <c r="BT73" s="173">
        <v>5.3031943147335499</v>
      </c>
      <c r="BU73" s="13">
        <v>69.195367828451793</v>
      </c>
      <c r="BV73" s="173">
        <v>2.0919859443184299</v>
      </c>
      <c r="BW73" s="13">
        <v>73.881728993367204</v>
      </c>
      <c r="BX73" s="173">
        <v>3.80373221915257</v>
      </c>
      <c r="BY73" s="13">
        <v>65.054206453275597</v>
      </c>
      <c r="BZ73" s="173">
        <v>4.6035577952408699</v>
      </c>
      <c r="CA73" s="13">
        <v>68.992121381194394</v>
      </c>
      <c r="CB73" s="173">
        <v>2.54641111214131</v>
      </c>
      <c r="CC73" s="13">
        <v>-4.8896076121728402</v>
      </c>
      <c r="CD73" s="173">
        <v>4.6446392775602403</v>
      </c>
      <c r="CE73" s="13">
        <v>20.2070959979776</v>
      </c>
      <c r="CF73" s="173">
        <v>1.5680844208684901</v>
      </c>
      <c r="CG73" s="13">
        <v>11.814284270832401</v>
      </c>
      <c r="CH73" s="173">
        <v>2.9772642372471299</v>
      </c>
      <c r="CI73" s="13">
        <v>12.1192649172781</v>
      </c>
      <c r="CJ73" s="173">
        <v>3.2203460036378901</v>
      </c>
      <c r="CK73" s="13">
        <v>24.383205319743801</v>
      </c>
      <c r="CL73" s="173">
        <v>2.01210220710872</v>
      </c>
      <c r="CM73" s="13">
        <v>12.568921048911401</v>
      </c>
      <c r="CN73" s="173">
        <v>3.5436457386797602</v>
      </c>
      <c r="CO73" s="13">
        <v>-10.3817506403973</v>
      </c>
      <c r="CP73" s="173">
        <v>2.1411712326210299</v>
      </c>
      <c r="CQ73" s="13">
        <v>2.1270039285284099</v>
      </c>
      <c r="CR73" s="173">
        <v>2.5622295886390201</v>
      </c>
      <c r="CS73" s="13">
        <v>-3.88648231908562E-3</v>
      </c>
      <c r="CT73" s="173">
        <v>2.1626596286396702</v>
      </c>
      <c r="CU73" s="13">
        <v>0.83176495898972302</v>
      </c>
      <c r="CV73" s="173">
        <v>2.5528189708270901</v>
      </c>
      <c r="CW73" s="13">
        <v>-1.13812535041767</v>
      </c>
      <c r="CX73" s="173">
        <v>2.6766602881561399</v>
      </c>
      <c r="CY73" s="13">
        <v>-25.0289181409414</v>
      </c>
      <c r="CZ73" s="173">
        <v>2.73103509805363</v>
      </c>
      <c r="DA73" s="13">
        <v>-14.239004772935001</v>
      </c>
      <c r="DB73" s="173">
        <v>2.63253046659533</v>
      </c>
      <c r="DC73" s="13">
        <v>-3.1397963150334598</v>
      </c>
      <c r="DD73" s="173">
        <v>2.69303326153564</v>
      </c>
      <c r="DE73" s="13">
        <v>4.7004903107335396</v>
      </c>
      <c r="DF73" s="173">
        <v>1.9183433059878801</v>
      </c>
      <c r="DG73" s="15"/>
      <c r="DH73" s="15"/>
      <c r="DI73" s="15"/>
      <c r="DJ73" s="15"/>
      <c r="DK73" s="15"/>
      <c r="DL73" s="15"/>
      <c r="DM73" s="15"/>
      <c r="DN73" s="15"/>
      <c r="DO73" s="15"/>
      <c r="DP73" s="15"/>
      <c r="DQ73" s="15"/>
      <c r="DR73" s="15"/>
      <c r="DS73" s="15"/>
      <c r="DT73" s="15"/>
      <c r="DU73" s="15"/>
      <c r="DV73" s="15"/>
      <c r="DW73" s="15"/>
      <c r="DX73" s="16"/>
    </row>
    <row r="74" spans="1:128" ht="12.95" customHeight="1" x14ac:dyDescent="0.2">
      <c r="A74" s="2" t="s">
        <v>348</v>
      </c>
      <c r="B74" s="32">
        <v>1</v>
      </c>
      <c r="C74" s="13">
        <v>8.7362866671219201</v>
      </c>
      <c r="D74" s="173">
        <v>1.08706605971402</v>
      </c>
      <c r="E74" s="13">
        <v>5.9204130946188398</v>
      </c>
      <c r="F74" s="173">
        <v>2.1043555542552701</v>
      </c>
      <c r="G74" s="13">
        <v>9.7352201470242505</v>
      </c>
      <c r="H74" s="173">
        <v>3.0765224259603299</v>
      </c>
      <c r="I74" s="13">
        <v>9.0411079667906993</v>
      </c>
      <c r="J74" s="173">
        <v>1.2124124590280201</v>
      </c>
      <c r="K74" s="13">
        <v>3.1206948721718599</v>
      </c>
      <c r="L74" s="173">
        <v>2.5665137316872402</v>
      </c>
      <c r="M74" s="13">
        <v>48.938734170710099</v>
      </c>
      <c r="N74" s="173">
        <v>2.1788208265439999</v>
      </c>
      <c r="O74" s="13">
        <v>43.539258749927598</v>
      </c>
      <c r="P74" s="173">
        <v>4.32702275842035</v>
      </c>
      <c r="Q74" s="13">
        <v>53.143308471556999</v>
      </c>
      <c r="R74" s="173">
        <v>4.8717162912154901</v>
      </c>
      <c r="S74" s="13">
        <v>50.705747872817803</v>
      </c>
      <c r="T74" s="173">
        <v>3.1939454296676599</v>
      </c>
      <c r="U74" s="13">
        <v>7.1664891228902396</v>
      </c>
      <c r="V74" s="173">
        <v>5.6473159715413699</v>
      </c>
      <c r="W74" s="13">
        <v>45.461714603890101</v>
      </c>
      <c r="X74" s="173">
        <v>2.1897250575732201</v>
      </c>
      <c r="Y74" s="13">
        <v>35.676605351388503</v>
      </c>
      <c r="Z74" s="173">
        <v>4.2907916570231404</v>
      </c>
      <c r="AA74" s="13">
        <v>46.108066362435899</v>
      </c>
      <c r="AB74" s="173">
        <v>4.2917420374346102</v>
      </c>
      <c r="AC74" s="13">
        <v>49.676097276815199</v>
      </c>
      <c r="AD74" s="173">
        <v>2.95362844496796</v>
      </c>
      <c r="AE74" s="13">
        <v>13.9994919254267</v>
      </c>
      <c r="AF74" s="173">
        <v>4.6174008374789901</v>
      </c>
      <c r="AG74" s="13">
        <v>39.705417931093301</v>
      </c>
      <c r="AH74" s="173">
        <v>1.8450343593798599</v>
      </c>
      <c r="AI74" s="13">
        <v>42.476182253416702</v>
      </c>
      <c r="AJ74" s="173">
        <v>4.2163415160332498</v>
      </c>
      <c r="AK74" s="13">
        <v>46.218241888092201</v>
      </c>
      <c r="AL74" s="173">
        <v>5.0397995679996797</v>
      </c>
      <c r="AM74" s="13">
        <v>36.6799442701465</v>
      </c>
      <c r="AN74" s="173">
        <v>2.4609940993716002</v>
      </c>
      <c r="AO74" s="13">
        <v>-5.7962379832702302</v>
      </c>
      <c r="AP74" s="173">
        <v>5.2810201313310996</v>
      </c>
      <c r="AQ74" s="13">
        <v>38.985898441405098</v>
      </c>
      <c r="AR74" s="173">
        <v>2.18251555422369</v>
      </c>
      <c r="AS74" s="13">
        <v>46.113707231878003</v>
      </c>
      <c r="AT74" s="173">
        <v>4.7205631509631596</v>
      </c>
      <c r="AU74" s="13">
        <v>41.547847885983899</v>
      </c>
      <c r="AV74" s="173">
        <v>5.8332964311097104</v>
      </c>
      <c r="AW74" s="13">
        <v>36.1375662459713</v>
      </c>
      <c r="AX74" s="173">
        <v>2.5300454757345601</v>
      </c>
      <c r="AY74" s="13">
        <v>-9.9761409859066994</v>
      </c>
      <c r="AZ74" s="173">
        <v>5.0935334370120904</v>
      </c>
      <c r="BA74" s="13">
        <v>20.2733850603341</v>
      </c>
      <c r="BB74" s="173">
        <v>1.6772970864029499</v>
      </c>
      <c r="BC74" s="13">
        <v>12.8291012286198</v>
      </c>
      <c r="BD74" s="173">
        <v>2.9633874006436698</v>
      </c>
      <c r="BE74" s="13">
        <v>19.810361683812602</v>
      </c>
      <c r="BF74" s="173">
        <v>3.9820919344941998</v>
      </c>
      <c r="BG74" s="13">
        <v>22.556320503698199</v>
      </c>
      <c r="BH74" s="173">
        <v>2.1172310444917302</v>
      </c>
      <c r="BI74" s="13">
        <v>9.7272192750784008</v>
      </c>
      <c r="BJ74" s="173">
        <v>3.4608563016687399</v>
      </c>
      <c r="BK74" s="13">
        <v>34.7970514700474</v>
      </c>
      <c r="BL74" s="173">
        <v>2.3763289434440802</v>
      </c>
      <c r="BM74" s="13">
        <v>29.381364132285299</v>
      </c>
      <c r="BN74" s="173">
        <v>4.7040159391922698</v>
      </c>
      <c r="BO74" s="13">
        <v>32.594372449663602</v>
      </c>
      <c r="BP74" s="173">
        <v>4.7489986134685997</v>
      </c>
      <c r="BQ74" s="13">
        <v>37.808950371336103</v>
      </c>
      <c r="BR74" s="173">
        <v>2.7152380039413502</v>
      </c>
      <c r="BS74" s="13">
        <v>8.4275862390507399</v>
      </c>
      <c r="BT74" s="173">
        <v>4.8996113334012001</v>
      </c>
      <c r="BU74" s="13">
        <v>19.146200942137501</v>
      </c>
      <c r="BV74" s="173">
        <v>1.4497782394322101</v>
      </c>
      <c r="BW74" s="13">
        <v>21.850638716167801</v>
      </c>
      <c r="BX74" s="173">
        <v>3.5644126891834</v>
      </c>
      <c r="BY74" s="13">
        <v>24.215866049974299</v>
      </c>
      <c r="BZ74" s="173">
        <v>4.2085641830755902</v>
      </c>
      <c r="CA74" s="13">
        <v>16.584773513772699</v>
      </c>
      <c r="CB74" s="173">
        <v>1.71341228319836</v>
      </c>
      <c r="CC74" s="13">
        <v>-5.2658652023950703</v>
      </c>
      <c r="CD74" s="173">
        <v>4.2569490472098401</v>
      </c>
      <c r="CE74" s="13">
        <v>19.886499980192301</v>
      </c>
      <c r="CF74" s="173">
        <v>1.9129752552726</v>
      </c>
      <c r="CG74" s="13">
        <v>14.4719606395992</v>
      </c>
      <c r="CH74" s="173">
        <v>3.3987666820090401</v>
      </c>
      <c r="CI74" s="13">
        <v>27.6590297156751</v>
      </c>
      <c r="CJ74" s="173">
        <v>4.3446791733085997</v>
      </c>
      <c r="CK74" s="13">
        <v>19.768549972600599</v>
      </c>
      <c r="CL74" s="173">
        <v>2.3947554032622</v>
      </c>
      <c r="CM74" s="13">
        <v>5.29658933300135</v>
      </c>
      <c r="CN74" s="173">
        <v>4.1195522169443599</v>
      </c>
      <c r="CO74" s="13">
        <v>2.48915588940591</v>
      </c>
      <c r="CP74" s="173">
        <v>1.4621635207132799</v>
      </c>
      <c r="CQ74" s="13">
        <v>-2.7030419758068498</v>
      </c>
      <c r="CR74" s="173">
        <v>3.1245632126656</v>
      </c>
      <c r="CS74" s="13">
        <v>-11.824860882237299</v>
      </c>
      <c r="CT74" s="173">
        <v>3.2219301099996902</v>
      </c>
      <c r="CU74" s="13">
        <v>-12.716707927924</v>
      </c>
      <c r="CV74" s="173">
        <v>2.7946512957762102</v>
      </c>
      <c r="CW74" s="13">
        <v>-9.1752961223279605</v>
      </c>
      <c r="CX74" s="173">
        <v>2.9376019603736401</v>
      </c>
      <c r="CY74" s="13">
        <v>-6.95933216056972</v>
      </c>
      <c r="CZ74" s="173">
        <v>2.5048324779454401</v>
      </c>
      <c r="DA74" s="13">
        <v>-14.1787068754857</v>
      </c>
      <c r="DB74" s="173">
        <v>3.3350454025809801</v>
      </c>
      <c r="DC74" s="13">
        <v>-5.4962277644933701</v>
      </c>
      <c r="DD74" s="173">
        <v>2.3269482564955002</v>
      </c>
      <c r="DE74" s="13">
        <v>-3.6091898152619</v>
      </c>
      <c r="DF74" s="173">
        <v>2.5631596138337902</v>
      </c>
      <c r="DG74" s="15"/>
      <c r="DH74" s="15"/>
      <c r="DI74" s="15"/>
      <c r="DJ74" s="15"/>
      <c r="DK74" s="15"/>
      <c r="DL74" s="15"/>
      <c r="DM74" s="15"/>
      <c r="DN74" s="15"/>
      <c r="DO74" s="15"/>
      <c r="DP74" s="15"/>
      <c r="DQ74" s="15"/>
      <c r="DR74" s="15"/>
      <c r="DS74" s="15"/>
      <c r="DT74" s="15"/>
      <c r="DU74" s="15"/>
      <c r="DV74" s="15"/>
      <c r="DW74" s="15"/>
      <c r="DX74" s="16"/>
    </row>
    <row r="75" spans="1:128" ht="12.95" customHeight="1" x14ac:dyDescent="0.2">
      <c r="A75" s="2" t="s">
        <v>359</v>
      </c>
      <c r="B75" s="32">
        <v>1</v>
      </c>
      <c r="C75" s="13">
        <v>5.8422611599141696</v>
      </c>
      <c r="D75" s="173">
        <v>1.09576402715438</v>
      </c>
      <c r="E75" s="13">
        <v>12.4556384541953</v>
      </c>
      <c r="F75" s="173">
        <v>4.5116512783965304</v>
      </c>
      <c r="G75" s="13">
        <v>7.49006058700874</v>
      </c>
      <c r="H75" s="173">
        <v>3.2696885047003299</v>
      </c>
      <c r="I75" s="13">
        <v>4.5813303337342397</v>
      </c>
      <c r="J75" s="173">
        <v>1.1765546710403401</v>
      </c>
      <c r="K75" s="13">
        <v>-7.8743081204611096</v>
      </c>
      <c r="L75" s="173">
        <v>4.6182722662425499</v>
      </c>
      <c r="M75" s="13">
        <v>27.419140741537898</v>
      </c>
      <c r="N75" s="173">
        <v>1.6458717116286301</v>
      </c>
      <c r="O75" s="13">
        <v>18.326213415891502</v>
      </c>
      <c r="P75" s="173">
        <v>5.3063670415385698</v>
      </c>
      <c r="Q75" s="13">
        <v>29.778033740253601</v>
      </c>
      <c r="R75" s="173">
        <v>4.6452700171410299</v>
      </c>
      <c r="S75" s="13">
        <v>28.4010817329182</v>
      </c>
      <c r="T75" s="173">
        <v>1.98415116458507</v>
      </c>
      <c r="U75" s="13">
        <v>10.0748683170267</v>
      </c>
      <c r="V75" s="173">
        <v>5.7659978664334099</v>
      </c>
      <c r="W75" s="13">
        <v>48.011066763644202</v>
      </c>
      <c r="X75" s="173">
        <v>2.3250028975848198</v>
      </c>
      <c r="Y75" s="13">
        <v>33.8412606699927</v>
      </c>
      <c r="Z75" s="173">
        <v>6.4586953974607102</v>
      </c>
      <c r="AA75" s="13">
        <v>45.868046769281598</v>
      </c>
      <c r="AB75" s="173">
        <v>6.2770475479950996</v>
      </c>
      <c r="AC75" s="13">
        <v>50.269368775066098</v>
      </c>
      <c r="AD75" s="173">
        <v>2.63157412334757</v>
      </c>
      <c r="AE75" s="13">
        <v>16.428108105073399</v>
      </c>
      <c r="AF75" s="173">
        <v>6.9081207623810199</v>
      </c>
      <c r="AG75" s="13">
        <v>53.705019289772899</v>
      </c>
      <c r="AH75" s="173">
        <v>2.43350306587205</v>
      </c>
      <c r="AI75" s="13">
        <v>58.858051524210403</v>
      </c>
      <c r="AJ75" s="173">
        <v>5.5626213068840604</v>
      </c>
      <c r="AK75" s="13">
        <v>52.048000233618502</v>
      </c>
      <c r="AL75" s="173">
        <v>5.2266988925593196</v>
      </c>
      <c r="AM75" s="13">
        <v>52.975393388166502</v>
      </c>
      <c r="AN75" s="173">
        <v>2.8439664044700601</v>
      </c>
      <c r="AO75" s="13">
        <v>-5.8826581360439096</v>
      </c>
      <c r="AP75" s="173">
        <v>5.8359246726757004</v>
      </c>
      <c r="AQ75" s="13">
        <v>62.027168675210199</v>
      </c>
      <c r="AR75" s="173">
        <v>2.5812787538056301</v>
      </c>
      <c r="AS75" s="13">
        <v>65.285057600201299</v>
      </c>
      <c r="AT75" s="173">
        <v>5.7511796435558198</v>
      </c>
      <c r="AU75" s="13">
        <v>64.799117167040194</v>
      </c>
      <c r="AV75" s="173">
        <v>5.2824682658179603</v>
      </c>
      <c r="AW75" s="13">
        <v>60.806977876543499</v>
      </c>
      <c r="AX75" s="173">
        <v>3.0571107956101602</v>
      </c>
      <c r="AY75" s="13">
        <v>-4.4780797236578502</v>
      </c>
      <c r="AZ75" s="173">
        <v>6.4166803418173899</v>
      </c>
      <c r="BA75" s="13">
        <v>64.876463102565694</v>
      </c>
      <c r="BB75" s="173">
        <v>2.1099862705476999</v>
      </c>
      <c r="BC75" s="13">
        <v>59.393670547799601</v>
      </c>
      <c r="BD75" s="173">
        <v>5.3698829640901096</v>
      </c>
      <c r="BE75" s="13">
        <v>59.572668494624402</v>
      </c>
      <c r="BF75" s="173">
        <v>5.2183957698788497</v>
      </c>
      <c r="BG75" s="13">
        <v>66.490068940519095</v>
      </c>
      <c r="BH75" s="173">
        <v>2.56477518020837</v>
      </c>
      <c r="BI75" s="13">
        <v>7.0963983927194603</v>
      </c>
      <c r="BJ75" s="173">
        <v>5.6838156051947202</v>
      </c>
      <c r="BK75" s="13">
        <v>47.679630634436599</v>
      </c>
      <c r="BL75" s="173">
        <v>2.4293816770094798</v>
      </c>
      <c r="BM75" s="13">
        <v>34.083551850160802</v>
      </c>
      <c r="BN75" s="173">
        <v>6.3413147766209903</v>
      </c>
      <c r="BO75" s="13">
        <v>46.144125912647603</v>
      </c>
      <c r="BP75" s="173">
        <v>5.0697386309894403</v>
      </c>
      <c r="BQ75" s="13">
        <v>50.2156384879844</v>
      </c>
      <c r="BR75" s="173">
        <v>2.7007958282143298</v>
      </c>
      <c r="BS75" s="13">
        <v>16.132086637823601</v>
      </c>
      <c r="BT75" s="173">
        <v>6.7019008215569604</v>
      </c>
      <c r="BU75" s="13">
        <v>38.243036501048003</v>
      </c>
      <c r="BV75" s="173">
        <v>2.1646569101201898</v>
      </c>
      <c r="BW75" s="13">
        <v>29.603359998478499</v>
      </c>
      <c r="BX75" s="173">
        <v>5.85790858354836</v>
      </c>
      <c r="BY75" s="13">
        <v>34.934927004480201</v>
      </c>
      <c r="BZ75" s="173">
        <v>5.76417101232588</v>
      </c>
      <c r="CA75" s="13">
        <v>40.077237381681599</v>
      </c>
      <c r="CB75" s="173">
        <v>2.5666654005235201</v>
      </c>
      <c r="CC75" s="13">
        <v>10.473877383203099</v>
      </c>
      <c r="CD75" s="173">
        <v>6.3375334899016904</v>
      </c>
      <c r="CE75" s="13">
        <v>23.345332552698899</v>
      </c>
      <c r="CF75" s="173">
        <v>1.9097481531801701</v>
      </c>
      <c r="CG75" s="13">
        <v>10.8873005154067</v>
      </c>
      <c r="CH75" s="173">
        <v>3.8285894001638998</v>
      </c>
      <c r="CI75" s="13">
        <v>27.3410309917696</v>
      </c>
      <c r="CJ75" s="173">
        <v>5.3224523300737099</v>
      </c>
      <c r="CK75" s="13">
        <v>24.7846745643639</v>
      </c>
      <c r="CL75" s="173">
        <v>2.2472692463734099</v>
      </c>
      <c r="CM75" s="13">
        <v>13.8973740489573</v>
      </c>
      <c r="CN75" s="173">
        <v>4.5449695820784299</v>
      </c>
      <c r="CO75" s="13">
        <v>-0.82326756076354202</v>
      </c>
      <c r="CP75" s="173">
        <v>1.4129897096517801</v>
      </c>
      <c r="CQ75" s="13">
        <v>11.377252649273499</v>
      </c>
      <c r="CR75" s="173">
        <v>2.1248965610702801</v>
      </c>
      <c r="CS75" s="13">
        <v>26.318276554192401</v>
      </c>
      <c r="CT75" s="173">
        <v>2.9242304742937901</v>
      </c>
      <c r="CU75" s="13">
        <v>-5.7324178838406397</v>
      </c>
      <c r="CV75" s="173">
        <v>2.93230524757996</v>
      </c>
      <c r="CW75" s="13">
        <v>-9.1633710770282395</v>
      </c>
      <c r="CX75" s="173">
        <v>3.0847814593293399</v>
      </c>
      <c r="CY75" s="13">
        <v>8.5050237071315795</v>
      </c>
      <c r="CZ75" s="173">
        <v>2.9444774900397701</v>
      </c>
      <c r="DA75" s="13">
        <v>-5.8389821137923104</v>
      </c>
      <c r="DB75" s="173">
        <v>3.00117521365339</v>
      </c>
      <c r="DC75" s="13">
        <v>-11.678350612512901</v>
      </c>
      <c r="DD75" s="173">
        <v>3.1487505122147099</v>
      </c>
      <c r="DE75" s="13">
        <v>3.9208728209411299</v>
      </c>
      <c r="DF75" s="173">
        <v>2.4970962494861202</v>
      </c>
      <c r="DG75" s="15"/>
      <c r="DH75" s="15"/>
      <c r="DI75" s="15"/>
      <c r="DJ75" s="15"/>
      <c r="DK75" s="15"/>
      <c r="DL75" s="15"/>
      <c r="DM75" s="15"/>
      <c r="DN75" s="15"/>
      <c r="DO75" s="15"/>
      <c r="DP75" s="15"/>
      <c r="DQ75" s="15"/>
      <c r="DR75" s="15"/>
      <c r="DS75" s="15"/>
      <c r="DT75" s="15"/>
      <c r="DU75" s="15"/>
      <c r="DV75" s="15"/>
      <c r="DW75" s="15"/>
      <c r="DX75" s="16"/>
    </row>
    <row r="76" spans="1:128" ht="12.95" customHeight="1" x14ac:dyDescent="0.2">
      <c r="A76" s="2" t="s">
        <v>364</v>
      </c>
      <c r="B76" s="32">
        <v>1</v>
      </c>
      <c r="C76" s="13">
        <v>8.3872798670774102</v>
      </c>
      <c r="D76" s="173">
        <v>0.87572195757618998</v>
      </c>
      <c r="E76" s="13">
        <v>13.539378025311199</v>
      </c>
      <c r="F76" s="173">
        <v>2.6659167640403201</v>
      </c>
      <c r="G76" s="13">
        <v>9.1759186908405308</v>
      </c>
      <c r="H76" s="173">
        <v>2.0649234128182101</v>
      </c>
      <c r="I76" s="13">
        <v>6.3158047982294203</v>
      </c>
      <c r="J76" s="173">
        <v>0.96034917586344803</v>
      </c>
      <c r="K76" s="13">
        <v>-7.2235732270817596</v>
      </c>
      <c r="L76" s="173">
        <v>2.8163596786063301</v>
      </c>
      <c r="M76" s="13">
        <v>37.072110588898497</v>
      </c>
      <c r="N76" s="173">
        <v>1.9131591850752401</v>
      </c>
      <c r="O76" s="13">
        <v>34.554783680954799</v>
      </c>
      <c r="P76" s="173">
        <v>3.3325813425006801</v>
      </c>
      <c r="Q76" s="13">
        <v>42.887271003589703</v>
      </c>
      <c r="R76" s="173">
        <v>3.6008534383907702</v>
      </c>
      <c r="S76" s="13">
        <v>36.035768020002898</v>
      </c>
      <c r="T76" s="173">
        <v>2.3953388063955998</v>
      </c>
      <c r="U76" s="13">
        <v>1.4809843390481101</v>
      </c>
      <c r="V76" s="173">
        <v>3.6865850832331102</v>
      </c>
      <c r="W76" s="13">
        <v>29.9500296975115</v>
      </c>
      <c r="X76" s="173">
        <v>1.5533909586786601</v>
      </c>
      <c r="Y76" s="13">
        <v>30.428919214624301</v>
      </c>
      <c r="Z76" s="173">
        <v>2.6902879141737501</v>
      </c>
      <c r="AA76" s="13">
        <v>35.165236902019998</v>
      </c>
      <c r="AB76" s="173">
        <v>3.5296222719102599</v>
      </c>
      <c r="AC76" s="13">
        <v>27.985915009694502</v>
      </c>
      <c r="AD76" s="173">
        <v>1.97489023347342</v>
      </c>
      <c r="AE76" s="13">
        <v>-2.4430042049298399</v>
      </c>
      <c r="AF76" s="173">
        <v>3.2662215473013001</v>
      </c>
      <c r="AG76" s="13">
        <v>71.245927998808099</v>
      </c>
      <c r="AH76" s="173">
        <v>1.63589918222161</v>
      </c>
      <c r="AI76" s="13">
        <v>68.971934744695602</v>
      </c>
      <c r="AJ76" s="173">
        <v>3.1318876302719598</v>
      </c>
      <c r="AK76" s="13">
        <v>75.951135203654701</v>
      </c>
      <c r="AL76" s="173">
        <v>2.9307778388154699</v>
      </c>
      <c r="AM76" s="13">
        <v>70.588913563690795</v>
      </c>
      <c r="AN76" s="173">
        <v>2.14185927860931</v>
      </c>
      <c r="AO76" s="13">
        <v>1.6169788189951599</v>
      </c>
      <c r="AP76" s="173">
        <v>3.6305279571676499</v>
      </c>
      <c r="AQ76" s="13">
        <v>82.838621681550293</v>
      </c>
      <c r="AR76" s="173">
        <v>1.4135799323193801</v>
      </c>
      <c r="AS76" s="13">
        <v>81.274732501986406</v>
      </c>
      <c r="AT76" s="173">
        <v>2.5792383672419898</v>
      </c>
      <c r="AU76" s="13">
        <v>85.422570443170699</v>
      </c>
      <c r="AV76" s="173">
        <v>2.7515886812514299</v>
      </c>
      <c r="AW76" s="13">
        <v>82.580300371234102</v>
      </c>
      <c r="AX76" s="173">
        <v>1.7771174151247899</v>
      </c>
      <c r="AY76" s="13">
        <v>1.30556786924771</v>
      </c>
      <c r="AZ76" s="173">
        <v>2.94187942012308</v>
      </c>
      <c r="BA76" s="13">
        <v>12.303892673127899</v>
      </c>
      <c r="BB76" s="173">
        <v>1.2080530956257001</v>
      </c>
      <c r="BC76" s="13">
        <v>11.3540685680829</v>
      </c>
      <c r="BD76" s="173">
        <v>2.4183036882923399</v>
      </c>
      <c r="BE76" s="13">
        <v>13.8387593413571</v>
      </c>
      <c r="BF76" s="173">
        <v>2.6878158819108999</v>
      </c>
      <c r="BG76" s="13">
        <v>12.144132763577799</v>
      </c>
      <c r="BH76" s="173">
        <v>1.4291935652108401</v>
      </c>
      <c r="BI76" s="13">
        <v>0.79006419549486595</v>
      </c>
      <c r="BJ76" s="173">
        <v>2.7336715658306998</v>
      </c>
      <c r="BK76" s="13">
        <v>36.605628545490198</v>
      </c>
      <c r="BL76" s="173">
        <v>1.8123587736561899</v>
      </c>
      <c r="BM76" s="13">
        <v>38.241142750606997</v>
      </c>
      <c r="BN76" s="173">
        <v>3.2311562502196902</v>
      </c>
      <c r="BO76" s="13">
        <v>37.423935868438697</v>
      </c>
      <c r="BP76" s="173">
        <v>3.7805031436904999</v>
      </c>
      <c r="BQ76" s="13">
        <v>35.815289745352302</v>
      </c>
      <c r="BR76" s="173">
        <v>2.35836829616651</v>
      </c>
      <c r="BS76" s="13">
        <v>-2.4258530052546901</v>
      </c>
      <c r="BT76" s="173">
        <v>3.93098064597348</v>
      </c>
      <c r="BU76" s="13">
        <v>40.673552379588102</v>
      </c>
      <c r="BV76" s="173">
        <v>1.8707531082733699</v>
      </c>
      <c r="BW76" s="13">
        <v>39.521376107195998</v>
      </c>
      <c r="BX76" s="173">
        <v>3.6727444433900098</v>
      </c>
      <c r="BY76" s="13">
        <v>39.137148827664802</v>
      </c>
      <c r="BZ76" s="173">
        <v>3.55160726180116</v>
      </c>
      <c r="CA76" s="13">
        <v>41.307074246470499</v>
      </c>
      <c r="CB76" s="173">
        <v>2.4041778024846701</v>
      </c>
      <c r="CC76" s="13">
        <v>1.78569813927448</v>
      </c>
      <c r="CD76" s="173">
        <v>4.3486416730011301</v>
      </c>
      <c r="CE76" s="13">
        <v>20.268414630989401</v>
      </c>
      <c r="CF76" s="173">
        <v>1.3721393597362701</v>
      </c>
      <c r="CG76" s="13">
        <v>19.572711301983599</v>
      </c>
      <c r="CH76" s="173">
        <v>2.9604982805126698</v>
      </c>
      <c r="CI76" s="13">
        <v>15.897354508006799</v>
      </c>
      <c r="CJ76" s="173">
        <v>2.5453917868626998</v>
      </c>
      <c r="CK76" s="13">
        <v>21.508339956583001</v>
      </c>
      <c r="CL76" s="173">
        <v>1.84297396469507</v>
      </c>
      <c r="CM76" s="13">
        <v>1.9356286545994299</v>
      </c>
      <c r="CN76" s="173">
        <v>3.6320383011857502</v>
      </c>
      <c r="CO76" s="13">
        <v>-1.63664535306949</v>
      </c>
      <c r="CP76" s="173">
        <v>1.2418132901293799</v>
      </c>
      <c r="CQ76" s="13">
        <v>-0.26623688931891798</v>
      </c>
      <c r="CR76" s="173">
        <v>2.3366683073261698</v>
      </c>
      <c r="CS76" s="13">
        <v>-2.8419445511877202</v>
      </c>
      <c r="CT76" s="173">
        <v>2.0891216889181301</v>
      </c>
      <c r="CU76" s="13">
        <v>-4.2001652654515196</v>
      </c>
      <c r="CV76" s="173">
        <v>2.1307505393733899</v>
      </c>
      <c r="CW76" s="13">
        <v>-2.7450304783022799</v>
      </c>
      <c r="CX76" s="173">
        <v>1.7221497571551201</v>
      </c>
      <c r="CY76" s="13">
        <v>-1.8672350344522499</v>
      </c>
      <c r="CZ76" s="173">
        <v>1.5577057800240299</v>
      </c>
      <c r="DA76" s="13">
        <v>-2.6578423152284398</v>
      </c>
      <c r="DB76" s="173">
        <v>2.27927583891395</v>
      </c>
      <c r="DC76" s="13">
        <v>4.2599722581233097</v>
      </c>
      <c r="DD76" s="173">
        <v>2.2746485354526298</v>
      </c>
      <c r="DE76" s="13">
        <v>0.19949020142644999</v>
      </c>
      <c r="DF76" s="173">
        <v>1.8135840150384701</v>
      </c>
      <c r="DG76" s="15"/>
      <c r="DH76" s="15"/>
      <c r="DI76" s="15"/>
      <c r="DJ76" s="15"/>
      <c r="DK76" s="15"/>
      <c r="DL76" s="15"/>
      <c r="DM76" s="15"/>
      <c r="DN76" s="15"/>
      <c r="DO76" s="15"/>
      <c r="DP76" s="15"/>
      <c r="DQ76" s="15"/>
      <c r="DR76" s="15"/>
      <c r="DS76" s="15"/>
      <c r="DT76" s="15"/>
      <c r="DU76" s="15"/>
      <c r="DV76" s="15"/>
      <c r="DW76" s="15"/>
      <c r="DX76" s="16"/>
    </row>
    <row r="77" spans="1:128" ht="12.95" customHeight="1" x14ac:dyDescent="0.2">
      <c r="A77" s="2" t="s">
        <v>366</v>
      </c>
      <c r="B77" s="32">
        <v>1</v>
      </c>
      <c r="C77" s="13">
        <v>38.098856231932302</v>
      </c>
      <c r="D77" s="173">
        <v>1.77848882651698</v>
      </c>
      <c r="E77" s="13">
        <v>45.195557596909197</v>
      </c>
      <c r="F77" s="173">
        <v>5.1645664737843102</v>
      </c>
      <c r="G77" s="13">
        <v>34.695035714694001</v>
      </c>
      <c r="H77" s="173">
        <v>4.5456823138061599</v>
      </c>
      <c r="I77" s="13">
        <v>37.6151240952032</v>
      </c>
      <c r="J77" s="173">
        <v>2.1040664674016201</v>
      </c>
      <c r="K77" s="13">
        <v>-7.5804335017059898</v>
      </c>
      <c r="L77" s="173">
        <v>5.4025234536318898</v>
      </c>
      <c r="M77" s="13">
        <v>51.389219864693203</v>
      </c>
      <c r="N77" s="173">
        <v>1.8638366586120401</v>
      </c>
      <c r="O77" s="13">
        <v>56.811507478939902</v>
      </c>
      <c r="P77" s="173">
        <v>5.0251342386374898</v>
      </c>
      <c r="Q77" s="13">
        <v>48.445441039395298</v>
      </c>
      <c r="R77" s="173">
        <v>4.2316849509226699</v>
      </c>
      <c r="S77" s="13">
        <v>51.1489806536649</v>
      </c>
      <c r="T77" s="173">
        <v>2.2421292488528399</v>
      </c>
      <c r="U77" s="13">
        <v>-5.6625268252749796</v>
      </c>
      <c r="V77" s="173">
        <v>5.77376505276884</v>
      </c>
      <c r="W77" s="13">
        <v>57.267949457369298</v>
      </c>
      <c r="X77" s="173">
        <v>2.1175491052106001</v>
      </c>
      <c r="Y77" s="13">
        <v>54.719952552301102</v>
      </c>
      <c r="Z77" s="173">
        <v>4.9315187106776897</v>
      </c>
      <c r="AA77" s="13">
        <v>55.800415871242301</v>
      </c>
      <c r="AB77" s="173">
        <v>3.8279877502781199</v>
      </c>
      <c r="AC77" s="13">
        <v>58.3264195078795</v>
      </c>
      <c r="AD77" s="173">
        <v>2.2735585470351301</v>
      </c>
      <c r="AE77" s="13">
        <v>3.6064669555784499</v>
      </c>
      <c r="AF77" s="173">
        <v>4.5815866446964604</v>
      </c>
      <c r="AG77" s="13">
        <v>83.251782997898502</v>
      </c>
      <c r="AH77" s="173">
        <v>1.32688607743991</v>
      </c>
      <c r="AI77" s="13">
        <v>85.597663291510301</v>
      </c>
      <c r="AJ77" s="173">
        <v>3.64365948016134</v>
      </c>
      <c r="AK77" s="13">
        <v>84.283499138349796</v>
      </c>
      <c r="AL77" s="173">
        <v>2.9055705868698398</v>
      </c>
      <c r="AM77" s="13">
        <v>82.866124228749698</v>
      </c>
      <c r="AN77" s="173">
        <v>1.74135193728961</v>
      </c>
      <c r="AO77" s="13">
        <v>-2.7315390627606</v>
      </c>
      <c r="AP77" s="173">
        <v>4.2224771172509001</v>
      </c>
      <c r="AQ77" s="13">
        <v>90.736201522661204</v>
      </c>
      <c r="AR77" s="173">
        <v>0.948948075738413</v>
      </c>
      <c r="AS77" s="13">
        <v>89.797230616618904</v>
      </c>
      <c r="AT77" s="173">
        <v>3.2630517072440699</v>
      </c>
      <c r="AU77" s="13">
        <v>93.891130297420503</v>
      </c>
      <c r="AV77" s="173">
        <v>1.7749217440932299</v>
      </c>
      <c r="AW77" s="13">
        <v>90.3123248284368</v>
      </c>
      <c r="AX77" s="173">
        <v>1.16265059145645</v>
      </c>
      <c r="AY77" s="13">
        <v>0.51509421181786796</v>
      </c>
      <c r="AZ77" s="173">
        <v>3.5522935040684702</v>
      </c>
      <c r="BA77" s="13">
        <v>26.133483388697599</v>
      </c>
      <c r="BB77" s="173">
        <v>1.6955468791567501</v>
      </c>
      <c r="BC77" s="13">
        <v>28.3161586516932</v>
      </c>
      <c r="BD77" s="173">
        <v>3.9206874984276499</v>
      </c>
      <c r="BE77" s="13">
        <v>32.334683934201401</v>
      </c>
      <c r="BF77" s="173">
        <v>4.3494860840546998</v>
      </c>
      <c r="BG77" s="13">
        <v>24.3343625079589</v>
      </c>
      <c r="BH77" s="173">
        <v>1.9632491253658899</v>
      </c>
      <c r="BI77" s="13">
        <v>-3.9817961437343201</v>
      </c>
      <c r="BJ77" s="173">
        <v>4.1492553992203298</v>
      </c>
      <c r="BK77" s="13">
        <v>65.979975080833299</v>
      </c>
      <c r="BL77" s="173">
        <v>2.0478685326963699</v>
      </c>
      <c r="BM77" s="13">
        <v>73.711753164444602</v>
      </c>
      <c r="BN77" s="173">
        <v>5.0193201579516398</v>
      </c>
      <c r="BO77" s="13">
        <v>76.523045742788597</v>
      </c>
      <c r="BP77" s="173">
        <v>3.6186061815912498</v>
      </c>
      <c r="BQ77" s="13">
        <v>61.967028137326899</v>
      </c>
      <c r="BR77" s="173">
        <v>2.1886140309982101</v>
      </c>
      <c r="BS77" s="13">
        <v>-11.744725027117701</v>
      </c>
      <c r="BT77" s="173">
        <v>4.7388605406037501</v>
      </c>
      <c r="BU77" s="13">
        <v>61.955901096869901</v>
      </c>
      <c r="BV77" s="173">
        <v>1.53131604709809</v>
      </c>
      <c r="BW77" s="13">
        <v>73.770607760919503</v>
      </c>
      <c r="BX77" s="173">
        <v>3.95401601904077</v>
      </c>
      <c r="BY77" s="13">
        <v>62.472767687170197</v>
      </c>
      <c r="BZ77" s="173">
        <v>3.6095458760881201</v>
      </c>
      <c r="CA77" s="13">
        <v>59.698566666578301</v>
      </c>
      <c r="CB77" s="173">
        <v>2.0817790829077798</v>
      </c>
      <c r="CC77" s="13">
        <v>-14.0720410943412</v>
      </c>
      <c r="CD77" s="173">
        <v>4.7949008143245901</v>
      </c>
      <c r="CE77" s="13">
        <v>25.2633755732876</v>
      </c>
      <c r="CF77" s="173">
        <v>1.6374714939706101</v>
      </c>
      <c r="CG77" s="13">
        <v>27.803774744382899</v>
      </c>
      <c r="CH77" s="173">
        <v>4.1086808868140103</v>
      </c>
      <c r="CI77" s="13">
        <v>29.3364244910812</v>
      </c>
      <c r="CJ77" s="173">
        <v>4.3959815013791097</v>
      </c>
      <c r="CK77" s="13">
        <v>23.9004026663183</v>
      </c>
      <c r="CL77" s="173">
        <v>2.03861411163735</v>
      </c>
      <c r="CM77" s="13">
        <v>-3.90337207806461</v>
      </c>
      <c r="CN77" s="173">
        <v>4.5220235810153504</v>
      </c>
      <c r="CO77" s="13">
        <v>-3.3063885008749501</v>
      </c>
      <c r="CP77" s="173">
        <v>2.33762444027965</v>
      </c>
      <c r="CQ77" s="13">
        <v>-2.1354520392146101</v>
      </c>
      <c r="CR77" s="173">
        <v>2.5279735974755102</v>
      </c>
      <c r="CS77" s="13">
        <v>-1.83605102887694</v>
      </c>
      <c r="CT77" s="173">
        <v>2.68172208940336</v>
      </c>
      <c r="CU77" s="13">
        <v>-3.7525251981940202</v>
      </c>
      <c r="CV77" s="173">
        <v>1.58569219556534</v>
      </c>
      <c r="CW77" s="13">
        <v>-1.8940493601252399</v>
      </c>
      <c r="CX77" s="173">
        <v>1.2781434254628301</v>
      </c>
      <c r="CY77" s="13">
        <v>-2.2158018595849902</v>
      </c>
      <c r="CZ77" s="173">
        <v>2.33493945448132</v>
      </c>
      <c r="DA77" s="13">
        <v>2.0253478430818102</v>
      </c>
      <c r="DB77" s="173">
        <v>2.6818937038705899</v>
      </c>
      <c r="DC77" s="13">
        <v>2.0639089687840499</v>
      </c>
      <c r="DD77" s="173">
        <v>2.1852233196302402</v>
      </c>
      <c r="DE77" s="13">
        <v>-3.7925450260353202</v>
      </c>
      <c r="DF77" s="173">
        <v>2.2108000296729999</v>
      </c>
      <c r="DG77" s="15"/>
      <c r="DH77" s="15"/>
      <c r="DI77" s="15"/>
      <c r="DJ77" s="15"/>
      <c r="DK77" s="15"/>
      <c r="DL77" s="15"/>
      <c r="DM77" s="15"/>
      <c r="DN77" s="15"/>
      <c r="DO77" s="15"/>
      <c r="DP77" s="15"/>
      <c r="DQ77" s="15"/>
      <c r="DR77" s="15"/>
      <c r="DS77" s="15"/>
      <c r="DT77" s="15"/>
      <c r="DU77" s="15"/>
      <c r="DV77" s="15"/>
      <c r="DW77" s="15"/>
      <c r="DX77" s="16"/>
    </row>
    <row r="78" spans="1:128" ht="12.95" customHeight="1" x14ac:dyDescent="0.2">
      <c r="A78" s="2" t="s">
        <v>372</v>
      </c>
      <c r="B78" s="32">
        <v>1</v>
      </c>
      <c r="C78" s="13">
        <v>17.478572237578899</v>
      </c>
      <c r="D78" s="173">
        <v>1.3475341305445601</v>
      </c>
      <c r="E78" s="13">
        <v>27.9457440632195</v>
      </c>
      <c r="F78" s="173">
        <v>3.1575025207791501</v>
      </c>
      <c r="G78" s="13">
        <v>14.5863862510232</v>
      </c>
      <c r="H78" s="173">
        <v>2.5591874150210998</v>
      </c>
      <c r="I78" s="13">
        <v>11.9026379076625</v>
      </c>
      <c r="J78" s="173">
        <v>1.57200779742026</v>
      </c>
      <c r="K78" s="13">
        <v>-16.043106155556998</v>
      </c>
      <c r="L78" s="173">
        <v>3.5932275181579301</v>
      </c>
      <c r="M78" s="13">
        <v>43.260106348055899</v>
      </c>
      <c r="N78" s="173">
        <v>1.8602959053768899</v>
      </c>
      <c r="O78" s="13">
        <v>56.306480962130003</v>
      </c>
      <c r="P78" s="173">
        <v>3.2138828146404199</v>
      </c>
      <c r="Q78" s="13">
        <v>43.5362156332463</v>
      </c>
      <c r="R78" s="173">
        <v>3.7485297690385599</v>
      </c>
      <c r="S78" s="13">
        <v>34.608115903382803</v>
      </c>
      <c r="T78" s="173">
        <v>2.5598721754348901</v>
      </c>
      <c r="U78" s="13">
        <v>-21.6983650587471</v>
      </c>
      <c r="V78" s="173">
        <v>4.0179198271178302</v>
      </c>
      <c r="W78" s="13">
        <v>71.993417041982894</v>
      </c>
      <c r="X78" s="173">
        <v>1.55498022139406</v>
      </c>
      <c r="Y78" s="13">
        <v>72.691835421659803</v>
      </c>
      <c r="Z78" s="173">
        <v>2.89605236188974</v>
      </c>
      <c r="AA78" s="13">
        <v>73.388868788235897</v>
      </c>
      <c r="AB78" s="173">
        <v>3.3312573701288102</v>
      </c>
      <c r="AC78" s="13">
        <v>70.524018564926493</v>
      </c>
      <c r="AD78" s="173">
        <v>2.4630663480076498</v>
      </c>
      <c r="AE78" s="13">
        <v>-2.16781685673334</v>
      </c>
      <c r="AF78" s="173">
        <v>3.7663923538372801</v>
      </c>
      <c r="AG78" s="13">
        <v>53.6529499473085</v>
      </c>
      <c r="AH78" s="173">
        <v>1.78668625388068</v>
      </c>
      <c r="AI78" s="13">
        <v>58.896451104030803</v>
      </c>
      <c r="AJ78" s="173">
        <v>3.52288569614214</v>
      </c>
      <c r="AK78" s="13">
        <v>54.382708458033399</v>
      </c>
      <c r="AL78" s="173">
        <v>3.2736929532104302</v>
      </c>
      <c r="AM78" s="13">
        <v>49.6387804417407</v>
      </c>
      <c r="AN78" s="173">
        <v>2.6244295324749398</v>
      </c>
      <c r="AO78" s="13">
        <v>-9.2576706622900993</v>
      </c>
      <c r="AP78" s="173">
        <v>4.2686283005368804</v>
      </c>
      <c r="AQ78" s="13">
        <v>46.152671558085203</v>
      </c>
      <c r="AR78" s="173">
        <v>2.0211879477486199</v>
      </c>
      <c r="AS78" s="13">
        <v>46.2775378719599</v>
      </c>
      <c r="AT78" s="173">
        <v>3.7950866076367999</v>
      </c>
      <c r="AU78" s="13">
        <v>44.747385770289597</v>
      </c>
      <c r="AV78" s="173">
        <v>3.0042443809302601</v>
      </c>
      <c r="AW78" s="13">
        <v>47.004238762864702</v>
      </c>
      <c r="AX78" s="173">
        <v>2.80896721465612</v>
      </c>
      <c r="AY78" s="13">
        <v>0.72670089090480205</v>
      </c>
      <c r="AZ78" s="173">
        <v>4.5218420347469097</v>
      </c>
      <c r="BA78" s="13">
        <v>28.160038606280601</v>
      </c>
      <c r="BB78" s="173">
        <v>1.57061419970062</v>
      </c>
      <c r="BC78" s="13">
        <v>29.484946737428299</v>
      </c>
      <c r="BD78" s="173">
        <v>3.1131237121190498</v>
      </c>
      <c r="BE78" s="13">
        <v>22.1106737439036</v>
      </c>
      <c r="BF78" s="173">
        <v>2.7470505544492299</v>
      </c>
      <c r="BG78" s="13">
        <v>30.000250461676199</v>
      </c>
      <c r="BH78" s="173">
        <v>2.0435751119916801</v>
      </c>
      <c r="BI78" s="13">
        <v>0.51530372424784998</v>
      </c>
      <c r="BJ78" s="173">
        <v>3.4703896216114298</v>
      </c>
      <c r="BK78" s="13">
        <v>75.785884545604304</v>
      </c>
      <c r="BL78" s="173">
        <v>1.6762746151449299</v>
      </c>
      <c r="BM78" s="13">
        <v>76.361759710773796</v>
      </c>
      <c r="BN78" s="173">
        <v>2.73091198731007</v>
      </c>
      <c r="BO78" s="13">
        <v>76.747820609921604</v>
      </c>
      <c r="BP78" s="173">
        <v>2.7007282783074502</v>
      </c>
      <c r="BQ78" s="13">
        <v>75.133260283119199</v>
      </c>
      <c r="BR78" s="173">
        <v>2.7560873439687299</v>
      </c>
      <c r="BS78" s="13">
        <v>-1.22849942765461</v>
      </c>
      <c r="BT78" s="173">
        <v>3.7494457514025301</v>
      </c>
      <c r="BU78" s="13">
        <v>51.483689728928098</v>
      </c>
      <c r="BV78" s="173">
        <v>1.88039146370428</v>
      </c>
      <c r="BW78" s="13">
        <v>66.021895607269599</v>
      </c>
      <c r="BX78" s="173">
        <v>3.3603844724887701</v>
      </c>
      <c r="BY78" s="13">
        <v>54.939518373785198</v>
      </c>
      <c r="BZ78" s="173">
        <v>3.54276505951086</v>
      </c>
      <c r="CA78" s="13">
        <v>39.7812461384339</v>
      </c>
      <c r="CB78" s="173">
        <v>2.8838764009425901</v>
      </c>
      <c r="CC78" s="13">
        <v>-26.240649468835699</v>
      </c>
      <c r="CD78" s="173">
        <v>4.3702656120376799</v>
      </c>
      <c r="CE78" s="13">
        <v>55.224372876700002</v>
      </c>
      <c r="CF78" s="173">
        <v>1.8458314881567199</v>
      </c>
      <c r="CG78" s="13">
        <v>57.977701413504498</v>
      </c>
      <c r="CH78" s="173">
        <v>3.6630525232514302</v>
      </c>
      <c r="CI78" s="13">
        <v>50.931608307664199</v>
      </c>
      <c r="CJ78" s="173">
        <v>3.35487243071218</v>
      </c>
      <c r="CK78" s="13">
        <v>56.5454716254172</v>
      </c>
      <c r="CL78" s="173">
        <v>2.6080999999458898</v>
      </c>
      <c r="CM78" s="13">
        <v>-1.4322297880872299</v>
      </c>
      <c r="CN78" s="173">
        <v>4.2416780363090796</v>
      </c>
      <c r="CO78" s="13">
        <v>-1.9067580311308201</v>
      </c>
      <c r="CP78" s="173">
        <v>1.8877427750476099</v>
      </c>
      <c r="CQ78" s="13">
        <v>-2.7594778955233901</v>
      </c>
      <c r="CR78" s="173">
        <v>2.4274760667746702</v>
      </c>
      <c r="CS78" s="13">
        <v>-1.7297162901714001</v>
      </c>
      <c r="CT78" s="173">
        <v>2.2580823931484901</v>
      </c>
      <c r="CU78" s="13">
        <v>-3.5539639729887802</v>
      </c>
      <c r="CV78" s="173">
        <v>2.6176619742107499</v>
      </c>
      <c r="CW78" s="13">
        <v>1.26450460286338</v>
      </c>
      <c r="CX78" s="173">
        <v>2.6630014183049999</v>
      </c>
      <c r="CY78" s="13">
        <v>-3.6951267805867301</v>
      </c>
      <c r="CZ78" s="173">
        <v>2.0639278959377201</v>
      </c>
      <c r="DA78" s="13">
        <v>1.5546197281619001</v>
      </c>
      <c r="DB78" s="173">
        <v>2.4896502705937902</v>
      </c>
      <c r="DC78" s="13">
        <v>-0.87085985953867595</v>
      </c>
      <c r="DD78" s="173">
        <v>2.9443153312637298</v>
      </c>
      <c r="DE78" s="13">
        <v>-0.88155445101949004</v>
      </c>
      <c r="DF78" s="173">
        <v>2.5296562790989898</v>
      </c>
      <c r="DG78" s="15"/>
      <c r="DH78" s="15"/>
      <c r="DI78" s="15"/>
      <c r="DJ78" s="15"/>
      <c r="DK78" s="15"/>
      <c r="DL78" s="15"/>
      <c r="DM78" s="15"/>
      <c r="DN78" s="15"/>
      <c r="DO78" s="15"/>
      <c r="DP78" s="15"/>
      <c r="DQ78" s="15"/>
      <c r="DR78" s="15"/>
      <c r="DS78" s="15"/>
      <c r="DT78" s="15"/>
      <c r="DU78" s="15"/>
      <c r="DV78" s="15"/>
      <c r="DW78" s="15"/>
      <c r="DX78" s="16"/>
    </row>
    <row r="79" spans="1:128" ht="12.95" customHeight="1" x14ac:dyDescent="0.2">
      <c r="A79" s="2" t="s">
        <v>377</v>
      </c>
      <c r="B79" s="32">
        <v>1</v>
      </c>
      <c r="C79" s="13">
        <v>21.097695135694298</v>
      </c>
      <c r="D79" s="173">
        <v>1.45853103325008</v>
      </c>
      <c r="E79" s="13">
        <v>21.960589202454202</v>
      </c>
      <c r="F79" s="173">
        <v>3.8299702230988202</v>
      </c>
      <c r="G79" s="13">
        <v>22.689307058232199</v>
      </c>
      <c r="H79" s="173">
        <v>3.5203748831446999</v>
      </c>
      <c r="I79" s="13">
        <v>21.262069363457702</v>
      </c>
      <c r="J79" s="173">
        <v>1.9058613669865201</v>
      </c>
      <c r="K79" s="13">
        <v>-0.69851983899654302</v>
      </c>
      <c r="L79" s="173">
        <v>4.3790494349067401</v>
      </c>
      <c r="M79" s="13">
        <v>33.9577778163979</v>
      </c>
      <c r="N79" s="173">
        <v>1.6276320572245999</v>
      </c>
      <c r="O79" s="13">
        <v>32.5305858352489</v>
      </c>
      <c r="P79" s="173">
        <v>4.5190741251358801</v>
      </c>
      <c r="Q79" s="13">
        <v>40.127229140313602</v>
      </c>
      <c r="R79" s="173">
        <v>3.7588872589850402</v>
      </c>
      <c r="S79" s="13">
        <v>34.120855930884801</v>
      </c>
      <c r="T79" s="173">
        <v>1.9708036263472299</v>
      </c>
      <c r="U79" s="13">
        <v>1.59027009563588</v>
      </c>
      <c r="V79" s="173">
        <v>4.7543294583586801</v>
      </c>
      <c r="W79" s="13">
        <v>39.146084835335898</v>
      </c>
      <c r="X79" s="173">
        <v>1.6376613728525899</v>
      </c>
      <c r="Y79" s="13">
        <v>38.677963405159304</v>
      </c>
      <c r="Z79" s="173">
        <v>4.9884605356877998</v>
      </c>
      <c r="AA79" s="13">
        <v>40.854370458098103</v>
      </c>
      <c r="AB79" s="173">
        <v>4.8217309605682104</v>
      </c>
      <c r="AC79" s="13">
        <v>38.978934707653401</v>
      </c>
      <c r="AD79" s="173">
        <v>1.8705441987253599</v>
      </c>
      <c r="AE79" s="13">
        <v>0.30097130249411203</v>
      </c>
      <c r="AF79" s="173">
        <v>5.1137567391637297</v>
      </c>
      <c r="AG79" s="13">
        <v>51.678306180628198</v>
      </c>
      <c r="AH79" s="173">
        <v>1.8257138899218199</v>
      </c>
      <c r="AI79" s="13">
        <v>44.0898141002328</v>
      </c>
      <c r="AJ79" s="173">
        <v>4.7030338932742799</v>
      </c>
      <c r="AK79" s="13">
        <v>55.836137631996401</v>
      </c>
      <c r="AL79" s="173">
        <v>5.1825362792870902</v>
      </c>
      <c r="AM79" s="13">
        <v>52.396927278319197</v>
      </c>
      <c r="AN79" s="173">
        <v>1.9785845613331801</v>
      </c>
      <c r="AO79" s="13">
        <v>8.3071131780864693</v>
      </c>
      <c r="AP79" s="173">
        <v>5.0705932381807797</v>
      </c>
      <c r="AQ79" s="13">
        <v>51.072322396247699</v>
      </c>
      <c r="AR79" s="173">
        <v>1.6315809586604799</v>
      </c>
      <c r="AS79" s="13">
        <v>49.970620172625402</v>
      </c>
      <c r="AT79" s="173">
        <v>4.54731845105775</v>
      </c>
      <c r="AU79" s="13">
        <v>62.076171140654203</v>
      </c>
      <c r="AV79" s="173">
        <v>4.2563437259074197</v>
      </c>
      <c r="AW79" s="13">
        <v>49.956912073425201</v>
      </c>
      <c r="AX79" s="173">
        <v>2.00614456582315</v>
      </c>
      <c r="AY79" s="13">
        <v>-1.37080992001799E-2</v>
      </c>
      <c r="AZ79" s="173">
        <v>4.9543044828888796</v>
      </c>
      <c r="BA79" s="13">
        <v>45.937328137666398</v>
      </c>
      <c r="BB79" s="173">
        <v>1.8736845595298199</v>
      </c>
      <c r="BC79" s="13">
        <v>42.004351907390699</v>
      </c>
      <c r="BD79" s="173">
        <v>4.8962836926362101</v>
      </c>
      <c r="BE79" s="13">
        <v>45.833647243295701</v>
      </c>
      <c r="BF79" s="173">
        <v>4.3361804921153997</v>
      </c>
      <c r="BG79" s="13">
        <v>47.508901768502398</v>
      </c>
      <c r="BH79" s="173">
        <v>2.3303259211948899</v>
      </c>
      <c r="BI79" s="13">
        <v>5.5045498611116903</v>
      </c>
      <c r="BJ79" s="173">
        <v>5.3353127355857701</v>
      </c>
      <c r="BK79" s="13">
        <v>59.925020346026997</v>
      </c>
      <c r="BL79" s="173">
        <v>1.63869238107696</v>
      </c>
      <c r="BM79" s="13">
        <v>56.710191095194503</v>
      </c>
      <c r="BN79" s="173">
        <v>4.6117357872756202</v>
      </c>
      <c r="BO79" s="13">
        <v>56.680197645452999</v>
      </c>
      <c r="BP79" s="173">
        <v>4.7209094691399303</v>
      </c>
      <c r="BQ79" s="13">
        <v>61.5792383185996</v>
      </c>
      <c r="BR79" s="173">
        <v>2.1139857268574702</v>
      </c>
      <c r="BS79" s="13">
        <v>4.8690472234050999</v>
      </c>
      <c r="BT79" s="173">
        <v>5.2068716990657498</v>
      </c>
      <c r="BU79" s="13">
        <v>35.7842975055312</v>
      </c>
      <c r="BV79" s="173">
        <v>1.84845094227408</v>
      </c>
      <c r="BW79" s="13">
        <v>32.708171685299597</v>
      </c>
      <c r="BX79" s="173">
        <v>4.5315208879730102</v>
      </c>
      <c r="BY79" s="13">
        <v>38.3797935104255</v>
      </c>
      <c r="BZ79" s="173">
        <v>4.1825935357585999</v>
      </c>
      <c r="CA79" s="13">
        <v>35.523380091812399</v>
      </c>
      <c r="CB79" s="173">
        <v>2.2356109456343098</v>
      </c>
      <c r="CC79" s="13">
        <v>2.8152084065128702</v>
      </c>
      <c r="CD79" s="173">
        <v>5.0123011942578302</v>
      </c>
      <c r="CE79" s="13">
        <v>35.518490154035497</v>
      </c>
      <c r="CF79" s="173">
        <v>1.8481014751770899</v>
      </c>
      <c r="CG79" s="13">
        <v>33.573081320890601</v>
      </c>
      <c r="CH79" s="173">
        <v>4.0974102269525297</v>
      </c>
      <c r="CI79" s="13">
        <v>31.578474769659302</v>
      </c>
      <c r="CJ79" s="173">
        <v>4.0389824309501199</v>
      </c>
      <c r="CK79" s="13">
        <v>35.3385152461166</v>
      </c>
      <c r="CL79" s="173">
        <v>2.2496552598571999</v>
      </c>
      <c r="CM79" s="13">
        <v>1.7654339252259901</v>
      </c>
      <c r="CN79" s="173">
        <v>4.5160804637933598</v>
      </c>
      <c r="CO79" s="13">
        <v>-1.613429141955</v>
      </c>
      <c r="CP79" s="173">
        <v>2.1274168103494202</v>
      </c>
      <c r="CQ79" s="13">
        <v>-2.1477656113790702</v>
      </c>
      <c r="CR79" s="173">
        <v>2.27495209716739</v>
      </c>
      <c r="CS79" s="13">
        <v>-3.4420998048778402</v>
      </c>
      <c r="CT79" s="173">
        <v>2.3749862828093602</v>
      </c>
      <c r="CU79" s="13">
        <v>-4.4069511676168904</v>
      </c>
      <c r="CV79" s="173">
        <v>2.5623980056674398</v>
      </c>
      <c r="CW79" s="13">
        <v>-1.8982542330243799</v>
      </c>
      <c r="CX79" s="173">
        <v>2.3965386797597499</v>
      </c>
      <c r="CY79" s="13">
        <v>-6.0531592447023597</v>
      </c>
      <c r="CZ79" s="173">
        <v>2.56051952298517</v>
      </c>
      <c r="DA79" s="13">
        <v>-7.6422657054341796</v>
      </c>
      <c r="DB79" s="173">
        <v>2.4414716623744299</v>
      </c>
      <c r="DC79" s="13">
        <v>-5.5621494240538301</v>
      </c>
      <c r="DD79" s="173">
        <v>2.4669526740152201</v>
      </c>
      <c r="DE79" s="13">
        <v>-3.9365887345773798</v>
      </c>
      <c r="DF79" s="173">
        <v>2.6216393391964101</v>
      </c>
      <c r="DG79" s="15"/>
      <c r="DH79" s="15"/>
      <c r="DI79" s="15"/>
      <c r="DJ79" s="15"/>
      <c r="DK79" s="15"/>
      <c r="DL79" s="15"/>
      <c r="DM79" s="15"/>
      <c r="DN79" s="15"/>
      <c r="DO79" s="15"/>
      <c r="DP79" s="15"/>
      <c r="DQ79" s="15"/>
      <c r="DR79" s="15"/>
      <c r="DS79" s="15"/>
      <c r="DT79" s="15"/>
      <c r="DU79" s="15"/>
      <c r="DV79" s="15"/>
      <c r="DW79" s="15"/>
      <c r="DX79" s="16"/>
    </row>
    <row r="80" spans="1:128" ht="12.95" customHeight="1" x14ac:dyDescent="0.2">
      <c r="A80" s="2" t="s">
        <v>382</v>
      </c>
      <c r="B80" s="32">
        <v>1</v>
      </c>
      <c r="C80" s="13">
        <v>11.0187992329148</v>
      </c>
      <c r="D80" s="173">
        <v>1.0287619935537999</v>
      </c>
      <c r="E80" s="13">
        <v>19.2654662084236</v>
      </c>
      <c r="F80" s="173">
        <v>3.0460341969794298</v>
      </c>
      <c r="G80" s="13">
        <v>12.5098203181565</v>
      </c>
      <c r="H80" s="173">
        <v>3.11241319773415</v>
      </c>
      <c r="I80" s="13">
        <v>8.6309505565315998</v>
      </c>
      <c r="J80" s="173">
        <v>1.14867082196271</v>
      </c>
      <c r="K80" s="13">
        <v>-10.634515651892</v>
      </c>
      <c r="L80" s="173">
        <v>3.15152758219658</v>
      </c>
      <c r="M80" s="13">
        <v>64.399016299928405</v>
      </c>
      <c r="N80" s="173">
        <v>1.4974137048107801</v>
      </c>
      <c r="O80" s="13">
        <v>64.368711931024094</v>
      </c>
      <c r="P80" s="173">
        <v>3.3924261671893801</v>
      </c>
      <c r="Q80" s="13">
        <v>69.391082888272805</v>
      </c>
      <c r="R80" s="173">
        <v>3.82419644758156</v>
      </c>
      <c r="S80" s="13">
        <v>63.788498684446701</v>
      </c>
      <c r="T80" s="173">
        <v>1.7830547189431101</v>
      </c>
      <c r="U80" s="13">
        <v>-0.58021324657735096</v>
      </c>
      <c r="V80" s="173">
        <v>3.5437830753726298</v>
      </c>
      <c r="W80" s="13">
        <v>25.440220196466001</v>
      </c>
      <c r="X80" s="173">
        <v>1.2415996319331499</v>
      </c>
      <c r="Y80" s="13">
        <v>27.514690209824899</v>
      </c>
      <c r="Z80" s="173">
        <v>3.1283772886593502</v>
      </c>
      <c r="AA80" s="13">
        <v>27.277647521943798</v>
      </c>
      <c r="AB80" s="173">
        <v>3.85226706393984</v>
      </c>
      <c r="AC80" s="13">
        <v>24.9885855180151</v>
      </c>
      <c r="AD80" s="173">
        <v>1.63205031357492</v>
      </c>
      <c r="AE80" s="13">
        <v>-2.5261046918097398</v>
      </c>
      <c r="AF80" s="173">
        <v>3.48660451856068</v>
      </c>
      <c r="AG80" s="13">
        <v>62.961185876104501</v>
      </c>
      <c r="AH80" s="173">
        <v>1.37680151879671</v>
      </c>
      <c r="AI80" s="13">
        <v>66.146484943595198</v>
      </c>
      <c r="AJ80" s="173">
        <v>3.68527317619571</v>
      </c>
      <c r="AK80" s="13">
        <v>66.349968245334495</v>
      </c>
      <c r="AL80" s="173">
        <v>4.0686762630112803</v>
      </c>
      <c r="AM80" s="13">
        <v>61.9337755411361</v>
      </c>
      <c r="AN80" s="173">
        <v>1.77610900274073</v>
      </c>
      <c r="AO80" s="13">
        <v>-4.2127094024590201</v>
      </c>
      <c r="AP80" s="173">
        <v>4.3723544385283599</v>
      </c>
      <c r="AQ80" s="13">
        <v>63.668283370814002</v>
      </c>
      <c r="AR80" s="173">
        <v>1.47244438316166</v>
      </c>
      <c r="AS80" s="13">
        <v>72.957233585784394</v>
      </c>
      <c r="AT80" s="173">
        <v>3.4643281908511301</v>
      </c>
      <c r="AU80" s="13">
        <v>76.4135328928908</v>
      </c>
      <c r="AV80" s="173">
        <v>3.4120282364046099</v>
      </c>
      <c r="AW80" s="13">
        <v>59.560214799325301</v>
      </c>
      <c r="AX80" s="173">
        <v>1.9403373770198</v>
      </c>
      <c r="AY80" s="13">
        <v>-13.3970187864591</v>
      </c>
      <c r="AZ80" s="173">
        <v>4.3126734601477699</v>
      </c>
      <c r="BA80" s="13">
        <v>19.667403593702399</v>
      </c>
      <c r="BB80" s="173">
        <v>1.3099016973820401</v>
      </c>
      <c r="BC80" s="13">
        <v>22.821568082843999</v>
      </c>
      <c r="BD80" s="173">
        <v>3.8572049244273701</v>
      </c>
      <c r="BE80" s="13">
        <v>18.0724015415243</v>
      </c>
      <c r="BF80" s="173">
        <v>3.0690803051315898</v>
      </c>
      <c r="BG80" s="13">
        <v>19.4170828438127</v>
      </c>
      <c r="BH80" s="173">
        <v>1.4339664552603</v>
      </c>
      <c r="BI80" s="13">
        <v>-3.4044852390313598</v>
      </c>
      <c r="BJ80" s="173">
        <v>3.8841946870516999</v>
      </c>
      <c r="BK80" s="13">
        <v>47.532305777179403</v>
      </c>
      <c r="BL80" s="173">
        <v>1.6338040360497099</v>
      </c>
      <c r="BM80" s="13">
        <v>46.478235562752801</v>
      </c>
      <c r="BN80" s="173">
        <v>4.2957796129563004</v>
      </c>
      <c r="BO80" s="13">
        <v>44.599943263120998</v>
      </c>
      <c r="BP80" s="173">
        <v>3.67682986008223</v>
      </c>
      <c r="BQ80" s="13">
        <v>49.033367421451999</v>
      </c>
      <c r="BR80" s="173">
        <v>2.10061474180154</v>
      </c>
      <c r="BS80" s="13">
        <v>2.5551318586992098</v>
      </c>
      <c r="BT80" s="173">
        <v>5.1068300049347197</v>
      </c>
      <c r="BU80" s="13">
        <v>28.750696878141099</v>
      </c>
      <c r="BV80" s="173">
        <v>1.53496622319206</v>
      </c>
      <c r="BW80" s="13">
        <v>32.407144392559999</v>
      </c>
      <c r="BX80" s="173">
        <v>3.4680358869119901</v>
      </c>
      <c r="BY80" s="13">
        <v>30.231092762896999</v>
      </c>
      <c r="BZ80" s="173">
        <v>3.7129494852668499</v>
      </c>
      <c r="CA80" s="13">
        <v>27.291657724425299</v>
      </c>
      <c r="CB80" s="173">
        <v>1.6987391715023801</v>
      </c>
      <c r="CC80" s="13">
        <v>-5.1154866681347597</v>
      </c>
      <c r="CD80" s="173">
        <v>3.6058716968439901</v>
      </c>
      <c r="CE80" s="13">
        <v>7.7037222352270804</v>
      </c>
      <c r="CF80" s="173">
        <v>0.909502343505035</v>
      </c>
      <c r="CG80" s="13">
        <v>8.0122795286402209</v>
      </c>
      <c r="CH80" s="173">
        <v>2.20430183955839</v>
      </c>
      <c r="CI80" s="13">
        <v>11.0372602407414</v>
      </c>
      <c r="CJ80" s="173">
        <v>2.79892079802935</v>
      </c>
      <c r="CK80" s="13">
        <v>6.8815198089125102</v>
      </c>
      <c r="CL80" s="173">
        <v>1.0091860088534199</v>
      </c>
      <c r="CM80" s="13">
        <v>-1.1307597197277099</v>
      </c>
      <c r="CN80" s="173">
        <v>2.3420985626460702</v>
      </c>
      <c r="CO80" s="13">
        <v>2.02272006400786</v>
      </c>
      <c r="CP80" s="173">
        <v>1.4692841932187699</v>
      </c>
      <c r="CQ80" s="13">
        <v>4.9438564566232799</v>
      </c>
      <c r="CR80" s="173">
        <v>2.42681841179841</v>
      </c>
      <c r="CS80" s="13">
        <v>1.76646370155917</v>
      </c>
      <c r="CT80" s="173">
        <v>1.95683242927375</v>
      </c>
      <c r="CU80" s="13">
        <v>-4.2284345082911896</v>
      </c>
      <c r="CV80" s="173">
        <v>2.1546983833039</v>
      </c>
      <c r="CW80" s="13">
        <v>-0.270264026759506</v>
      </c>
      <c r="CX80" s="173">
        <v>2.0912995333583</v>
      </c>
      <c r="CY80" s="13">
        <v>-5.0649413615484598</v>
      </c>
      <c r="CZ80" s="173">
        <v>2.2756032106983199</v>
      </c>
      <c r="DA80" s="13">
        <v>0.78770689698490104</v>
      </c>
      <c r="DB80" s="173">
        <v>2.57103899035965</v>
      </c>
      <c r="DC80" s="13">
        <v>1.4001800527714601</v>
      </c>
      <c r="DD80" s="173">
        <v>2.42139525889365</v>
      </c>
      <c r="DE80" s="13">
        <v>1.4702331610144099</v>
      </c>
      <c r="DF80" s="173">
        <v>1.3865002692974899</v>
      </c>
      <c r="DG80" s="15"/>
      <c r="DH80" s="15"/>
      <c r="DI80" s="15"/>
      <c r="DJ80" s="15"/>
      <c r="DK80" s="15"/>
      <c r="DL80" s="15"/>
      <c r="DM80" s="15"/>
      <c r="DN80" s="15"/>
      <c r="DO80" s="15"/>
      <c r="DP80" s="15"/>
      <c r="DQ80" s="15"/>
      <c r="DR80" s="15"/>
      <c r="DS80" s="15"/>
      <c r="DT80" s="15"/>
      <c r="DU80" s="15"/>
      <c r="DV80" s="15"/>
      <c r="DW80" s="15"/>
      <c r="DX80" s="16"/>
    </row>
    <row r="81" spans="1:128" ht="12.95" customHeight="1" x14ac:dyDescent="0.2">
      <c r="A81" s="2" t="s">
        <v>384</v>
      </c>
      <c r="B81" s="32">
        <v>1</v>
      </c>
      <c r="C81" s="13">
        <v>11.5187753158025</v>
      </c>
      <c r="D81" s="173">
        <v>0.89436679701959299</v>
      </c>
      <c r="E81" s="13">
        <v>16.377175964107401</v>
      </c>
      <c r="F81" s="173">
        <v>2.7622100953720699</v>
      </c>
      <c r="G81" s="13">
        <v>10.5273007345092</v>
      </c>
      <c r="H81" s="173">
        <v>2.14110784460637</v>
      </c>
      <c r="I81" s="13">
        <v>10.6538369655692</v>
      </c>
      <c r="J81" s="173">
        <v>1.0552943791454601</v>
      </c>
      <c r="K81" s="13">
        <v>-5.7233389985381402</v>
      </c>
      <c r="L81" s="173">
        <v>3.0906819290676899</v>
      </c>
      <c r="M81" s="13">
        <v>48.307402700376301</v>
      </c>
      <c r="N81" s="173">
        <v>1.32755146403657</v>
      </c>
      <c r="O81" s="13">
        <v>58.258835187058402</v>
      </c>
      <c r="P81" s="173">
        <v>3.34518123578931</v>
      </c>
      <c r="Q81" s="13">
        <v>51.764979710978601</v>
      </c>
      <c r="R81" s="173">
        <v>3.2002397802398699</v>
      </c>
      <c r="S81" s="13">
        <v>44.246343552499901</v>
      </c>
      <c r="T81" s="173">
        <v>1.5934048139538901</v>
      </c>
      <c r="U81" s="13">
        <v>-14.012491634558501</v>
      </c>
      <c r="V81" s="173">
        <v>3.8051967106467002</v>
      </c>
      <c r="W81" s="13">
        <v>15.3072043690494</v>
      </c>
      <c r="X81" s="173">
        <v>1.13949216710942</v>
      </c>
      <c r="Y81" s="13">
        <v>12.3112793621831</v>
      </c>
      <c r="Z81" s="173">
        <v>2.7299592577046501</v>
      </c>
      <c r="AA81" s="13">
        <v>12.9387006669924</v>
      </c>
      <c r="AB81" s="173">
        <v>2.5150390972149101</v>
      </c>
      <c r="AC81" s="13">
        <v>16.7393747928895</v>
      </c>
      <c r="AD81" s="173">
        <v>1.3504801560897599</v>
      </c>
      <c r="AE81" s="13">
        <v>4.4280954307063798</v>
      </c>
      <c r="AF81" s="173">
        <v>3.0189642526079101</v>
      </c>
      <c r="AG81" s="13">
        <v>52.132190031253501</v>
      </c>
      <c r="AH81" s="173">
        <v>1.6177023573088201</v>
      </c>
      <c r="AI81" s="13">
        <v>44.698920585351303</v>
      </c>
      <c r="AJ81" s="173">
        <v>3.8855509608739802</v>
      </c>
      <c r="AK81" s="13">
        <v>53.043724697372603</v>
      </c>
      <c r="AL81" s="173">
        <v>4.00040749461796</v>
      </c>
      <c r="AM81" s="13">
        <v>53.569587807006997</v>
      </c>
      <c r="AN81" s="173">
        <v>1.9239271616951501</v>
      </c>
      <c r="AO81" s="13">
        <v>8.8706672216556903</v>
      </c>
      <c r="AP81" s="173">
        <v>4.2458851297019597</v>
      </c>
      <c r="AQ81" s="13">
        <v>70.508033715577596</v>
      </c>
      <c r="AR81" s="173">
        <v>1.28926265546823</v>
      </c>
      <c r="AS81" s="13">
        <v>68.378609086875898</v>
      </c>
      <c r="AT81" s="173">
        <v>3.6842087905702199</v>
      </c>
      <c r="AU81" s="13">
        <v>69.501575484388894</v>
      </c>
      <c r="AV81" s="173">
        <v>3.3189705071867999</v>
      </c>
      <c r="AW81" s="13">
        <v>71.076957900325894</v>
      </c>
      <c r="AX81" s="173">
        <v>1.38962536993951</v>
      </c>
      <c r="AY81" s="13">
        <v>2.6983488134500102</v>
      </c>
      <c r="AZ81" s="173">
        <v>3.6789013125128198</v>
      </c>
      <c r="BA81" s="13">
        <v>34.0531485601187</v>
      </c>
      <c r="BB81" s="173">
        <v>1.3643596677156899</v>
      </c>
      <c r="BC81" s="13">
        <v>28.208249125376099</v>
      </c>
      <c r="BD81" s="173">
        <v>3.1475527012095399</v>
      </c>
      <c r="BE81" s="13">
        <v>37.337898642469597</v>
      </c>
      <c r="BF81" s="173">
        <v>3.2947868565934701</v>
      </c>
      <c r="BG81" s="13">
        <v>34.810390551207099</v>
      </c>
      <c r="BH81" s="173">
        <v>1.78725392785132</v>
      </c>
      <c r="BI81" s="13">
        <v>6.6021414258309701</v>
      </c>
      <c r="BJ81" s="173">
        <v>3.7937400188579602</v>
      </c>
      <c r="BK81" s="13">
        <v>65.657462581235706</v>
      </c>
      <c r="BL81" s="173">
        <v>1.75565165235709</v>
      </c>
      <c r="BM81" s="13">
        <v>59.3587931991758</v>
      </c>
      <c r="BN81" s="173">
        <v>3.4413659484364301</v>
      </c>
      <c r="BO81" s="13">
        <v>64.754423523003595</v>
      </c>
      <c r="BP81" s="173">
        <v>3.4036540048755302</v>
      </c>
      <c r="BQ81" s="13">
        <v>67.551100147740797</v>
      </c>
      <c r="BR81" s="173">
        <v>1.98802078998109</v>
      </c>
      <c r="BS81" s="13">
        <v>8.1923069485649602</v>
      </c>
      <c r="BT81" s="173">
        <v>3.64239903419706</v>
      </c>
      <c r="BU81" s="13">
        <v>18.872326358449701</v>
      </c>
      <c r="BV81" s="173">
        <v>1.4469045960540801</v>
      </c>
      <c r="BW81" s="13">
        <v>17.079760870948402</v>
      </c>
      <c r="BX81" s="173">
        <v>2.3735557308656001</v>
      </c>
      <c r="BY81" s="13">
        <v>18.532934128080299</v>
      </c>
      <c r="BZ81" s="173">
        <v>2.71504845191332</v>
      </c>
      <c r="CA81" s="13">
        <v>19.2106346536148</v>
      </c>
      <c r="CB81" s="173">
        <v>1.78981297563846</v>
      </c>
      <c r="CC81" s="13">
        <v>2.1308737826663999</v>
      </c>
      <c r="CD81" s="173">
        <v>2.8456779809615802</v>
      </c>
      <c r="CE81" s="13">
        <v>8.32866419814391</v>
      </c>
      <c r="CF81" s="173">
        <v>0.71035558535730603</v>
      </c>
      <c r="CG81" s="13">
        <v>6.4517339934539004</v>
      </c>
      <c r="CH81" s="173">
        <v>1.8247162098191601</v>
      </c>
      <c r="CI81" s="13">
        <v>5.9992124639810704</v>
      </c>
      <c r="CJ81" s="173">
        <v>1.8600804233436601</v>
      </c>
      <c r="CK81" s="13">
        <v>9.6155497202642906</v>
      </c>
      <c r="CL81" s="173">
        <v>0.96196252163016005</v>
      </c>
      <c r="CM81" s="13">
        <v>3.1638157268103999</v>
      </c>
      <c r="CN81" s="173">
        <v>2.1097737781621499</v>
      </c>
      <c r="CO81" s="13">
        <v>0.84227602882174701</v>
      </c>
      <c r="CP81" s="173">
        <v>1.17031962085722</v>
      </c>
      <c r="CQ81" s="13">
        <v>11.048199162794401</v>
      </c>
      <c r="CR81" s="173">
        <v>1.9056654310468999</v>
      </c>
      <c r="CS81" s="13">
        <v>-2.3074144171553899</v>
      </c>
      <c r="CT81" s="173">
        <v>1.42179254555192</v>
      </c>
      <c r="CU81" s="13">
        <v>-6.3887867143965202</v>
      </c>
      <c r="CV81" s="173">
        <v>2.0460194760636501</v>
      </c>
      <c r="CW81" s="13">
        <v>-5.7032681848452897</v>
      </c>
      <c r="CX81" s="173">
        <v>1.6320330255327</v>
      </c>
      <c r="CY81" s="13">
        <v>-13.9138553266726</v>
      </c>
      <c r="CZ81" s="173">
        <v>1.8331626252464499</v>
      </c>
      <c r="DA81" s="13">
        <v>-4.4865194956043997</v>
      </c>
      <c r="DB81" s="173">
        <v>2.19174486209613</v>
      </c>
      <c r="DC81" s="13">
        <v>-4.6338764851019798</v>
      </c>
      <c r="DD81" s="173">
        <v>1.7946022835333</v>
      </c>
      <c r="DE81" s="13">
        <v>2.9499554488160702</v>
      </c>
      <c r="DF81" s="173">
        <v>0.89519285532512805</v>
      </c>
      <c r="DG81" s="15"/>
      <c r="DH81" s="15"/>
      <c r="DI81" s="15"/>
      <c r="DJ81" s="15"/>
      <c r="DK81" s="15"/>
      <c r="DL81" s="15"/>
      <c r="DM81" s="15"/>
      <c r="DN81" s="15"/>
      <c r="DO81" s="15"/>
      <c r="DP81" s="15"/>
      <c r="DQ81" s="15"/>
      <c r="DR81" s="15"/>
      <c r="DS81" s="15"/>
      <c r="DT81" s="15"/>
      <c r="DU81" s="15"/>
      <c r="DV81" s="15"/>
      <c r="DW81" s="15"/>
      <c r="DX81" s="16"/>
    </row>
    <row r="82" spans="1:128" ht="12.95" customHeight="1" x14ac:dyDescent="0.2">
      <c r="A82" s="2" t="s">
        <v>386</v>
      </c>
      <c r="B82" s="32">
        <v>1</v>
      </c>
      <c r="C82" s="13">
        <v>13.057864817594499</v>
      </c>
      <c r="D82" s="173">
        <v>1.4083925063416001</v>
      </c>
      <c r="E82" s="13">
        <v>17.425837874175102</v>
      </c>
      <c r="F82" s="173">
        <v>4.5206770090913801</v>
      </c>
      <c r="G82" s="13">
        <v>13.7429379260461</v>
      </c>
      <c r="H82" s="173">
        <v>3.1966315456758898</v>
      </c>
      <c r="I82" s="13">
        <v>11.9545351990451</v>
      </c>
      <c r="J82" s="173">
        <v>1.4308298447559</v>
      </c>
      <c r="K82" s="13">
        <v>-5.4713026751299498</v>
      </c>
      <c r="L82" s="173">
        <v>4.2611707746321397</v>
      </c>
      <c r="M82" s="13">
        <v>41.298257165039203</v>
      </c>
      <c r="N82" s="173">
        <v>1.70509494596422</v>
      </c>
      <c r="O82" s="13">
        <v>52.5333971949171</v>
      </c>
      <c r="P82" s="173">
        <v>4.8521905861533199</v>
      </c>
      <c r="Q82" s="13">
        <v>46.002250039483897</v>
      </c>
      <c r="R82" s="173">
        <v>3.6349535142801801</v>
      </c>
      <c r="S82" s="13">
        <v>37.847274494052897</v>
      </c>
      <c r="T82" s="173">
        <v>2.0293317747564399</v>
      </c>
      <c r="U82" s="13">
        <v>-14.6861227008642</v>
      </c>
      <c r="V82" s="173">
        <v>5.1729714407426703</v>
      </c>
      <c r="W82" s="13">
        <v>53.8946992124772</v>
      </c>
      <c r="X82" s="173">
        <v>1.63226268762626</v>
      </c>
      <c r="Y82" s="13">
        <v>62.197774583815097</v>
      </c>
      <c r="Z82" s="173">
        <v>5.5718454968668398</v>
      </c>
      <c r="AA82" s="13">
        <v>61.146687999068</v>
      </c>
      <c r="AB82" s="173">
        <v>4.0169650383173003</v>
      </c>
      <c r="AC82" s="13">
        <v>50.7951684628405</v>
      </c>
      <c r="AD82" s="173">
        <v>1.9630882136963299</v>
      </c>
      <c r="AE82" s="13">
        <v>-11.4026061209746</v>
      </c>
      <c r="AF82" s="173">
        <v>5.8856807595473102</v>
      </c>
      <c r="AG82" s="13">
        <v>65.782187215415107</v>
      </c>
      <c r="AH82" s="173">
        <v>1.54545974743391</v>
      </c>
      <c r="AI82" s="13">
        <v>69.6021886987524</v>
      </c>
      <c r="AJ82" s="173">
        <v>4.9942766659460496</v>
      </c>
      <c r="AK82" s="13">
        <v>68.178200766487294</v>
      </c>
      <c r="AL82" s="173">
        <v>3.8800467192034001</v>
      </c>
      <c r="AM82" s="13">
        <v>64.728651323609697</v>
      </c>
      <c r="AN82" s="173">
        <v>1.5327332051501801</v>
      </c>
      <c r="AO82" s="13">
        <v>-4.8735373751426598</v>
      </c>
      <c r="AP82" s="173">
        <v>4.9270994664834298</v>
      </c>
      <c r="AQ82" s="13">
        <v>68.018622317906605</v>
      </c>
      <c r="AR82" s="173">
        <v>1.7454692338323099</v>
      </c>
      <c r="AS82" s="13">
        <v>64.022371345931703</v>
      </c>
      <c r="AT82" s="173">
        <v>6.50432565155349</v>
      </c>
      <c r="AU82" s="13">
        <v>74.519258867980298</v>
      </c>
      <c r="AV82" s="173">
        <v>3.00237074634948</v>
      </c>
      <c r="AW82" s="13">
        <v>67.471815953299895</v>
      </c>
      <c r="AX82" s="173">
        <v>1.72423472889138</v>
      </c>
      <c r="AY82" s="13">
        <v>3.4494446073682199</v>
      </c>
      <c r="AZ82" s="173">
        <v>6.2495807301660102</v>
      </c>
      <c r="BA82" s="13">
        <v>35.283279014887597</v>
      </c>
      <c r="BB82" s="173">
        <v>1.71460499504048</v>
      </c>
      <c r="BC82" s="13">
        <v>34.7256033268145</v>
      </c>
      <c r="BD82" s="173">
        <v>5.6151432892234698</v>
      </c>
      <c r="BE82" s="13">
        <v>40.868428735370202</v>
      </c>
      <c r="BF82" s="173">
        <v>6.0214899526296799</v>
      </c>
      <c r="BG82" s="13">
        <v>34.112459868693499</v>
      </c>
      <c r="BH82" s="173">
        <v>1.68806932830076</v>
      </c>
      <c r="BI82" s="13">
        <v>-0.613143458121023</v>
      </c>
      <c r="BJ82" s="173">
        <v>5.6881270150224896</v>
      </c>
      <c r="BK82" s="13">
        <v>63.233526680742202</v>
      </c>
      <c r="BL82" s="173">
        <v>1.36371499808009</v>
      </c>
      <c r="BM82" s="13">
        <v>58.240488545104398</v>
      </c>
      <c r="BN82" s="173">
        <v>5.6208996607110304</v>
      </c>
      <c r="BO82" s="13">
        <v>72.062629051755593</v>
      </c>
      <c r="BP82" s="173">
        <v>3.9588851246352901</v>
      </c>
      <c r="BQ82" s="13">
        <v>62.6451511706396</v>
      </c>
      <c r="BR82" s="173">
        <v>1.74504803808943</v>
      </c>
      <c r="BS82" s="13">
        <v>4.4046626255352699</v>
      </c>
      <c r="BT82" s="173">
        <v>6.1926656790738299</v>
      </c>
      <c r="BU82" s="13">
        <v>49.335372110252202</v>
      </c>
      <c r="BV82" s="173">
        <v>1.7168102962026901</v>
      </c>
      <c r="BW82" s="13">
        <v>54.898521763288599</v>
      </c>
      <c r="BX82" s="173">
        <v>5.3989813230262698</v>
      </c>
      <c r="BY82" s="13">
        <v>52.823388713120004</v>
      </c>
      <c r="BZ82" s="173">
        <v>3.9355994602970101</v>
      </c>
      <c r="CA82" s="13">
        <v>47.623063857875202</v>
      </c>
      <c r="CB82" s="173">
        <v>1.86811362471258</v>
      </c>
      <c r="CC82" s="13">
        <v>-7.2754579054133197</v>
      </c>
      <c r="CD82" s="173">
        <v>5.5935304387874201</v>
      </c>
      <c r="CE82" s="13">
        <v>30.979463221237101</v>
      </c>
      <c r="CF82" s="173">
        <v>1.5500830031352799</v>
      </c>
      <c r="CG82" s="13">
        <v>30.552776844258599</v>
      </c>
      <c r="CH82" s="173">
        <v>5.7003201683463303</v>
      </c>
      <c r="CI82" s="13">
        <v>39.042119394576901</v>
      </c>
      <c r="CJ82" s="173">
        <v>4.66249417075149</v>
      </c>
      <c r="CK82" s="13">
        <v>29.520533758235501</v>
      </c>
      <c r="CL82" s="173">
        <v>1.74111299472018</v>
      </c>
      <c r="CM82" s="13">
        <v>-1.03224308602305</v>
      </c>
      <c r="CN82" s="173">
        <v>6.01100050717851</v>
      </c>
      <c r="CO82" s="13">
        <v>2.5697614118482299</v>
      </c>
      <c r="CP82" s="173">
        <v>1.61952869118608</v>
      </c>
      <c r="CQ82" s="13">
        <v>-3.7338544090781101</v>
      </c>
      <c r="CR82" s="173">
        <v>2.2926725040015299</v>
      </c>
      <c r="CS82" s="13">
        <v>-1.56264061638776</v>
      </c>
      <c r="CT82" s="173">
        <v>2.0692850886546101</v>
      </c>
      <c r="CU82" s="13">
        <v>-1.2479508922453699</v>
      </c>
      <c r="CV82" s="173">
        <v>2.1931322594227902</v>
      </c>
      <c r="CW82" s="13">
        <v>-3.3595987537855998</v>
      </c>
      <c r="CX82" s="173">
        <v>2.2489370610644301</v>
      </c>
      <c r="CY82" s="13">
        <v>-3.0996037734750401</v>
      </c>
      <c r="CZ82" s="173">
        <v>2.2474526743207801</v>
      </c>
      <c r="DA82" s="13">
        <v>-3.6041693902026499</v>
      </c>
      <c r="DB82" s="173">
        <v>1.92144930077659</v>
      </c>
      <c r="DC82" s="13">
        <v>-3.5885787167702299</v>
      </c>
      <c r="DD82" s="173">
        <v>2.2748886758101698</v>
      </c>
      <c r="DE82" s="13">
        <v>-1.7563468847749</v>
      </c>
      <c r="DF82" s="173">
        <v>1.9210280744330599</v>
      </c>
      <c r="DG82" s="15"/>
      <c r="DH82" s="15"/>
      <c r="DI82" s="15"/>
      <c r="DJ82" s="15"/>
      <c r="DK82" s="15"/>
      <c r="DL82" s="15"/>
      <c r="DM82" s="15"/>
      <c r="DN82" s="15"/>
      <c r="DO82" s="15"/>
      <c r="DP82" s="15"/>
      <c r="DQ82" s="15"/>
      <c r="DR82" s="15"/>
      <c r="DS82" s="15"/>
      <c r="DT82" s="15"/>
      <c r="DU82" s="15"/>
      <c r="DV82" s="15"/>
      <c r="DW82" s="15"/>
      <c r="DX82" s="16"/>
    </row>
    <row r="83" spans="1:128" ht="12.95" customHeight="1" x14ac:dyDescent="0.2">
      <c r="A83" s="2" t="s">
        <v>387</v>
      </c>
      <c r="B83" s="32">
        <v>1</v>
      </c>
      <c r="C83" s="13">
        <v>12.1692339418142</v>
      </c>
      <c r="D83" s="173">
        <v>1.46401539239241</v>
      </c>
      <c r="E83" s="13">
        <v>13.5538097278223</v>
      </c>
      <c r="F83" s="173">
        <v>3.2675765757702</v>
      </c>
      <c r="G83" s="13">
        <v>9.6189826125184794</v>
      </c>
      <c r="H83" s="173">
        <v>1.6351830307933399</v>
      </c>
      <c r="I83" s="13">
        <v>13.3041807874116</v>
      </c>
      <c r="J83" s="173">
        <v>2.0937407171164999</v>
      </c>
      <c r="K83" s="13">
        <v>-0.249628940410689</v>
      </c>
      <c r="L83" s="173">
        <v>3.2671849213710802</v>
      </c>
      <c r="M83" s="13">
        <v>43.169245116437303</v>
      </c>
      <c r="N83" s="173">
        <v>1.84857587360056</v>
      </c>
      <c r="O83" s="13">
        <v>48.930857447479802</v>
      </c>
      <c r="P83" s="173">
        <v>4.5335572801710198</v>
      </c>
      <c r="Q83" s="13">
        <v>44.595579432969203</v>
      </c>
      <c r="R83" s="173">
        <v>3.7056734237787001</v>
      </c>
      <c r="S83" s="13">
        <v>41.820883389811101</v>
      </c>
      <c r="T83" s="173">
        <v>2.7042792726229701</v>
      </c>
      <c r="U83" s="13">
        <v>-7.1099740576686496</v>
      </c>
      <c r="V83" s="173">
        <v>5.4510074337405703</v>
      </c>
      <c r="W83" s="13">
        <v>23.281066149414801</v>
      </c>
      <c r="X83" s="173">
        <v>1.89700579195095</v>
      </c>
      <c r="Y83" s="13">
        <v>24.5297537483813</v>
      </c>
      <c r="Z83" s="173">
        <v>4.1960269967053803</v>
      </c>
      <c r="AA83" s="13">
        <v>26.6672210005433</v>
      </c>
      <c r="AB83" s="173">
        <v>3.20944182623666</v>
      </c>
      <c r="AC83" s="13">
        <v>20.832459233950399</v>
      </c>
      <c r="AD83" s="173">
        <v>2.43330046486644</v>
      </c>
      <c r="AE83" s="13">
        <v>-3.6972945144309102</v>
      </c>
      <c r="AF83" s="173">
        <v>4.9005813754866798</v>
      </c>
      <c r="AG83" s="13">
        <v>44.318929885931503</v>
      </c>
      <c r="AH83" s="173">
        <v>2.07396954529505</v>
      </c>
      <c r="AI83" s="13">
        <v>51.258163404392498</v>
      </c>
      <c r="AJ83" s="173">
        <v>4.54967521840448</v>
      </c>
      <c r="AK83" s="13">
        <v>48.964763552010801</v>
      </c>
      <c r="AL83" s="173">
        <v>3.1612767767502099</v>
      </c>
      <c r="AM83" s="13">
        <v>37.773819457306402</v>
      </c>
      <c r="AN83" s="173">
        <v>3.033654564741</v>
      </c>
      <c r="AO83" s="13">
        <v>-13.484343947086099</v>
      </c>
      <c r="AP83" s="173">
        <v>4.9345059276181802</v>
      </c>
      <c r="AQ83" s="13">
        <v>49.053597123887201</v>
      </c>
      <c r="AR83" s="173">
        <v>2.0408939332570299</v>
      </c>
      <c r="AS83" s="13">
        <v>56.598501591796499</v>
      </c>
      <c r="AT83" s="173">
        <v>4.5474692434310402</v>
      </c>
      <c r="AU83" s="13">
        <v>48.728334648341601</v>
      </c>
      <c r="AV83" s="173">
        <v>4.6541024378492102</v>
      </c>
      <c r="AW83" s="13">
        <v>45.755022753031</v>
      </c>
      <c r="AX83" s="173">
        <v>2.69514626093095</v>
      </c>
      <c r="AY83" s="13">
        <v>-10.843478838765501</v>
      </c>
      <c r="AZ83" s="173">
        <v>5.0207944721721098</v>
      </c>
      <c r="BA83" s="13">
        <v>20.722684635717101</v>
      </c>
      <c r="BB83" s="173">
        <v>1.48327502637703</v>
      </c>
      <c r="BC83" s="13">
        <v>21.865112822081301</v>
      </c>
      <c r="BD83" s="173">
        <v>3.2583506454033699</v>
      </c>
      <c r="BE83" s="13">
        <v>21.519233464664101</v>
      </c>
      <c r="BF83" s="173">
        <v>3.17535801174715</v>
      </c>
      <c r="BG83" s="13">
        <v>19.4861605206817</v>
      </c>
      <c r="BH83" s="173">
        <v>1.8433069185575801</v>
      </c>
      <c r="BI83" s="13">
        <v>-2.3789523013996599</v>
      </c>
      <c r="BJ83" s="173">
        <v>3.7587632698369098</v>
      </c>
      <c r="BK83" s="13">
        <v>47.526388328397402</v>
      </c>
      <c r="BL83" s="173">
        <v>1.6431580375833399</v>
      </c>
      <c r="BM83" s="13">
        <v>44.957147640823102</v>
      </c>
      <c r="BN83" s="173">
        <v>3.68415510965362</v>
      </c>
      <c r="BO83" s="13">
        <v>54.150738641561198</v>
      </c>
      <c r="BP83" s="173">
        <v>3.35948157771672</v>
      </c>
      <c r="BQ83" s="13">
        <v>45.428672447492602</v>
      </c>
      <c r="BR83" s="173">
        <v>2.5070148760685602</v>
      </c>
      <c r="BS83" s="13">
        <v>0.47152480666942898</v>
      </c>
      <c r="BT83" s="173">
        <v>4.31389562834097</v>
      </c>
      <c r="BU83" s="13">
        <v>22.3217599608966</v>
      </c>
      <c r="BV83" s="173">
        <v>1.45017878777209</v>
      </c>
      <c r="BW83" s="13">
        <v>25.9891709511909</v>
      </c>
      <c r="BX83" s="173">
        <v>2.7418617294278</v>
      </c>
      <c r="BY83" s="13">
        <v>22.1271474593491</v>
      </c>
      <c r="BZ83" s="173">
        <v>2.5059492939669501</v>
      </c>
      <c r="CA83" s="13">
        <v>20.322118870811099</v>
      </c>
      <c r="CB83" s="173">
        <v>2.0308549048415001</v>
      </c>
      <c r="CC83" s="13">
        <v>-5.6670520803797304</v>
      </c>
      <c r="CD83" s="173">
        <v>3.2776969485691199</v>
      </c>
      <c r="CE83" s="13">
        <v>12.1184596705258</v>
      </c>
      <c r="CF83" s="173">
        <v>1.0397823366943599</v>
      </c>
      <c r="CG83" s="13">
        <v>15.179322783536</v>
      </c>
      <c r="CH83" s="173">
        <v>2.53965275346353</v>
      </c>
      <c r="CI83" s="13">
        <v>13.4056099253421</v>
      </c>
      <c r="CJ83" s="173">
        <v>2.3643666455444401</v>
      </c>
      <c r="CK83" s="13">
        <v>9.9793267646546404</v>
      </c>
      <c r="CL83" s="173">
        <v>1.52017124579392</v>
      </c>
      <c r="CM83" s="13">
        <v>-5.1999960188814098</v>
      </c>
      <c r="CN83" s="173">
        <v>3.0485681530373099</v>
      </c>
      <c r="CO83" s="13">
        <v>3.5524125707004801</v>
      </c>
      <c r="CP83" s="173">
        <v>1.7617168071187099</v>
      </c>
      <c r="CQ83" s="13">
        <v>1.29483152968469</v>
      </c>
      <c r="CR83" s="173">
        <v>2.6908195125262</v>
      </c>
      <c r="CS83" s="13">
        <v>1.79006022803387</v>
      </c>
      <c r="CT83" s="173">
        <v>2.74804835916829</v>
      </c>
      <c r="CU83" s="13">
        <v>-0.12406145795375099</v>
      </c>
      <c r="CV83" s="173">
        <v>3.38671481567477</v>
      </c>
      <c r="CW83" s="13">
        <v>3.9345857504022002</v>
      </c>
      <c r="CX83" s="173">
        <v>3.26900840603142</v>
      </c>
      <c r="CY83" s="13">
        <v>-0.111515086574943</v>
      </c>
      <c r="CZ83" s="173">
        <v>2.3993169278091702</v>
      </c>
      <c r="DA83" s="13">
        <v>2.83720798918129</v>
      </c>
      <c r="DB83" s="173">
        <v>3.4369822756789801</v>
      </c>
      <c r="DC83" s="13">
        <v>1.3698618891502701</v>
      </c>
      <c r="DD83" s="173">
        <v>2.2807959394952002</v>
      </c>
      <c r="DE83" s="13">
        <v>1.1643389484528901</v>
      </c>
      <c r="DF83" s="173">
        <v>1.49172281768135</v>
      </c>
      <c r="DG83" s="15"/>
      <c r="DH83" s="15"/>
      <c r="DI83" s="15"/>
      <c r="DJ83" s="15"/>
      <c r="DK83" s="15"/>
      <c r="DL83" s="15"/>
      <c r="DM83" s="15"/>
      <c r="DN83" s="15"/>
      <c r="DO83" s="15"/>
      <c r="DP83" s="15"/>
      <c r="DQ83" s="15"/>
      <c r="DR83" s="15"/>
      <c r="DS83" s="15"/>
      <c r="DT83" s="15"/>
      <c r="DU83" s="15"/>
      <c r="DV83" s="15"/>
      <c r="DW83" s="15"/>
      <c r="DX83" s="16"/>
    </row>
    <row r="84" spans="1:128" ht="12.95" customHeight="1" x14ac:dyDescent="0.2">
      <c r="A84" s="33" t="s">
        <v>398</v>
      </c>
      <c r="B84" s="34">
        <v>1</v>
      </c>
      <c r="C84" s="46">
        <v>13.908525480098101</v>
      </c>
      <c r="D84" s="177">
        <v>0.354995080913591</v>
      </c>
      <c r="E84" s="46">
        <v>18.556571323609202</v>
      </c>
      <c r="F84" s="177">
        <v>1.0015698740415699</v>
      </c>
      <c r="G84" s="46">
        <v>13.5054150640979</v>
      </c>
      <c r="H84" s="177">
        <v>0.83472512045769698</v>
      </c>
      <c r="I84" s="46">
        <v>12.675633048291401</v>
      </c>
      <c r="J84" s="177">
        <v>0.42407525152188902</v>
      </c>
      <c r="K84" s="46">
        <v>-5.8809382753178303</v>
      </c>
      <c r="L84" s="177">
        <v>1.05290465270158</v>
      </c>
      <c r="M84" s="46">
        <v>45.0118915773539</v>
      </c>
      <c r="N84" s="177">
        <v>0.50141038382854197</v>
      </c>
      <c r="O84" s="46">
        <v>46.744763676227699</v>
      </c>
      <c r="P84" s="177">
        <v>1.1915379281365499</v>
      </c>
      <c r="Q84" s="46">
        <v>47.636160594545203</v>
      </c>
      <c r="R84" s="177">
        <v>1.1161850758217799</v>
      </c>
      <c r="S84" s="46">
        <v>43.950317081288702</v>
      </c>
      <c r="T84" s="177">
        <v>0.65059213441415598</v>
      </c>
      <c r="U84" s="46">
        <v>-2.7944465949390498</v>
      </c>
      <c r="V84" s="177">
        <v>1.3565998241022801</v>
      </c>
      <c r="W84" s="46">
        <v>37.835513396743799</v>
      </c>
      <c r="X84" s="177">
        <v>0.49923449468654701</v>
      </c>
      <c r="Y84" s="46">
        <v>36.260648873015498</v>
      </c>
      <c r="Z84" s="177">
        <v>1.2158656690379901</v>
      </c>
      <c r="AA84" s="46">
        <v>39.250401025166703</v>
      </c>
      <c r="AB84" s="177">
        <v>1.1544515197588301</v>
      </c>
      <c r="AC84" s="46">
        <v>37.804427201737496</v>
      </c>
      <c r="AD84" s="177">
        <v>0.62424557064187802</v>
      </c>
      <c r="AE84" s="46">
        <v>1.5437783287220499</v>
      </c>
      <c r="AF84" s="177">
        <v>1.3247388086687999</v>
      </c>
      <c r="AG84" s="46">
        <v>58.122800668611198</v>
      </c>
      <c r="AH84" s="177">
        <v>0.50431916180607095</v>
      </c>
      <c r="AI84" s="46">
        <v>59.540052559403797</v>
      </c>
      <c r="AJ84" s="177">
        <v>1.1941033268546699</v>
      </c>
      <c r="AK84" s="46">
        <v>60.769892370950302</v>
      </c>
      <c r="AL84" s="177">
        <v>1.1784871544300199</v>
      </c>
      <c r="AM84" s="46">
        <v>56.57628713439</v>
      </c>
      <c r="AN84" s="177">
        <v>0.63832424278989497</v>
      </c>
      <c r="AO84" s="46">
        <v>-2.96376542501371</v>
      </c>
      <c r="AP84" s="177">
        <v>1.3269744195128901</v>
      </c>
      <c r="AQ84" s="46">
        <v>62.288470947883901</v>
      </c>
      <c r="AR84" s="177">
        <v>0.519659932096458</v>
      </c>
      <c r="AS84" s="46">
        <v>63.9793830449903</v>
      </c>
      <c r="AT84" s="177">
        <v>1.26289285057159</v>
      </c>
      <c r="AU84" s="46">
        <v>65.903488147567401</v>
      </c>
      <c r="AV84" s="177">
        <v>1.1321981590363801</v>
      </c>
      <c r="AW84" s="46">
        <v>61.1147807183496</v>
      </c>
      <c r="AX84" s="177">
        <v>0.62969138181624396</v>
      </c>
      <c r="AY84" s="46">
        <v>-2.86460232664062</v>
      </c>
      <c r="AZ84" s="177">
        <v>1.3763864357565501</v>
      </c>
      <c r="BA84" s="46">
        <v>29.623729688634199</v>
      </c>
      <c r="BB84" s="177">
        <v>0.45281404124390601</v>
      </c>
      <c r="BC84" s="46">
        <v>27.842693188342601</v>
      </c>
      <c r="BD84" s="177">
        <v>1.10777334694462</v>
      </c>
      <c r="BE84" s="46">
        <v>30.020144482109298</v>
      </c>
      <c r="BF84" s="177">
        <v>1.1229273487956</v>
      </c>
      <c r="BG84" s="46">
        <v>29.875142474794501</v>
      </c>
      <c r="BH84" s="177">
        <v>0.554668902376244</v>
      </c>
      <c r="BI84" s="46">
        <v>2.0324492864518402</v>
      </c>
      <c r="BJ84" s="177">
        <v>1.2159240784199901</v>
      </c>
      <c r="BK84" s="46">
        <v>51.842533239907297</v>
      </c>
      <c r="BL84" s="177">
        <v>0.52813576812680896</v>
      </c>
      <c r="BM84" s="46">
        <v>50.172897590103403</v>
      </c>
      <c r="BN84" s="177">
        <v>1.2639462667747501</v>
      </c>
      <c r="BO84" s="46">
        <v>52.974962218990498</v>
      </c>
      <c r="BP84" s="177">
        <v>1.1500679187351099</v>
      </c>
      <c r="BQ84" s="46">
        <v>51.988885585911198</v>
      </c>
      <c r="BR84" s="177">
        <v>0.66952951462356303</v>
      </c>
      <c r="BS84" s="46">
        <v>1.8159879958077501</v>
      </c>
      <c r="BT84" s="177">
        <v>1.4023744707535</v>
      </c>
      <c r="BU84" s="46">
        <v>35.940914420947003</v>
      </c>
      <c r="BV84" s="177">
        <v>0.48646028881331699</v>
      </c>
      <c r="BW84" s="46">
        <v>38.197023723927998</v>
      </c>
      <c r="BX84" s="177">
        <v>1.1301789124752</v>
      </c>
      <c r="BY84" s="46">
        <v>36.443962798162502</v>
      </c>
      <c r="BZ84" s="177">
        <v>1.09361285032478</v>
      </c>
      <c r="CA84" s="46">
        <v>34.335249489640397</v>
      </c>
      <c r="CB84" s="177">
        <v>0.62688189621221302</v>
      </c>
      <c r="CC84" s="46">
        <v>-3.8617742342876702</v>
      </c>
      <c r="CD84" s="177">
        <v>1.2890319568022801</v>
      </c>
      <c r="CE84" s="46">
        <v>21.2531502168925</v>
      </c>
      <c r="CF84" s="177">
        <v>0.41543186300632301</v>
      </c>
      <c r="CG84" s="46">
        <v>19.7316147117707</v>
      </c>
      <c r="CH84" s="177">
        <v>0.96903065381230902</v>
      </c>
      <c r="CI84" s="46">
        <v>21.800328515123901</v>
      </c>
      <c r="CJ84" s="177">
        <v>0.99810984636370104</v>
      </c>
      <c r="CK84" s="46">
        <v>21.448287386665001</v>
      </c>
      <c r="CL84" s="177">
        <v>0.52693990994790896</v>
      </c>
      <c r="CM84" s="46">
        <v>1.71667267489426</v>
      </c>
      <c r="CN84" s="177">
        <v>1.09765824471231</v>
      </c>
      <c r="CO84" s="46">
        <v>-0.84336636164386503</v>
      </c>
      <c r="CP84" s="177">
        <v>0.43037075559084997</v>
      </c>
      <c r="CQ84" s="46">
        <v>3.6955260722693701</v>
      </c>
      <c r="CR84" s="177">
        <v>0.66310896649971995</v>
      </c>
      <c r="CS84" s="46">
        <v>-0.21607298830727201</v>
      </c>
      <c r="CT84" s="177">
        <v>0.63610456717511299</v>
      </c>
      <c r="CU84" s="46">
        <v>-5.3094283853277098</v>
      </c>
      <c r="CV84" s="177">
        <v>0.66768471984359901</v>
      </c>
      <c r="CW84" s="46">
        <v>-4.2061911785380603</v>
      </c>
      <c r="CX84" s="177">
        <v>0.657958381386203</v>
      </c>
      <c r="CY84" s="46">
        <v>-6.53019296925393</v>
      </c>
      <c r="CZ84" s="177">
        <v>0.58910963663121396</v>
      </c>
      <c r="DA84" s="46">
        <v>-5.5762135553686099</v>
      </c>
      <c r="DB84" s="177">
        <v>0.68950549966964803</v>
      </c>
      <c r="DC84" s="46">
        <v>-3.3125832245245301</v>
      </c>
      <c r="DD84" s="177">
        <v>0.65425284058451505</v>
      </c>
      <c r="DE84" s="46">
        <v>7.0775886984514993E-2</v>
      </c>
      <c r="DF84" s="177">
        <v>0.47388588889906502</v>
      </c>
      <c r="DG84" s="15"/>
      <c r="DH84" s="15"/>
      <c r="DI84" s="15"/>
      <c r="DJ84" s="15"/>
      <c r="DK84" s="15"/>
      <c r="DL84" s="15"/>
      <c r="DM84" s="15"/>
      <c r="DN84" s="15"/>
      <c r="DO84" s="15"/>
      <c r="DP84" s="15"/>
      <c r="DQ84" s="15"/>
      <c r="DR84" s="15"/>
      <c r="DS84" s="15"/>
      <c r="DT84" s="15"/>
      <c r="DU84" s="15"/>
      <c r="DV84" s="15"/>
      <c r="DW84" s="15"/>
      <c r="DX84" s="16"/>
    </row>
    <row r="85" spans="1:128" ht="12.95" customHeight="1" x14ac:dyDescent="0.2">
      <c r="A85" s="2" t="s">
        <v>106</v>
      </c>
      <c r="B85" s="32">
        <v>1</v>
      </c>
      <c r="C85" s="13">
        <v>4.6314062825392197</v>
      </c>
      <c r="D85" s="173">
        <v>0.80548168537982701</v>
      </c>
      <c r="E85" s="13">
        <v>12.5653431145131</v>
      </c>
      <c r="F85" s="173">
        <v>3.0364189887969202</v>
      </c>
      <c r="G85" s="13">
        <v>2.2537925745304701</v>
      </c>
      <c r="H85" s="173">
        <v>1.3308002014198499</v>
      </c>
      <c r="I85" s="13">
        <v>2.78374777922537</v>
      </c>
      <c r="J85" s="173">
        <v>0.85313774498606998</v>
      </c>
      <c r="K85" s="13">
        <v>-9.7815953352876903</v>
      </c>
      <c r="L85" s="173">
        <v>3.21479502668836</v>
      </c>
      <c r="M85" s="13">
        <v>50.713262295412399</v>
      </c>
      <c r="N85" s="173">
        <v>1.9971050351519499</v>
      </c>
      <c r="O85" s="13">
        <v>50.911809895973498</v>
      </c>
      <c r="P85" s="173">
        <v>4.4843916002285802</v>
      </c>
      <c r="Q85" s="13">
        <v>58.3591407689877</v>
      </c>
      <c r="R85" s="173">
        <v>4.2671861180022104</v>
      </c>
      <c r="S85" s="13">
        <v>48.379624843498597</v>
      </c>
      <c r="T85" s="173">
        <v>2.3833204416872702</v>
      </c>
      <c r="U85" s="13">
        <v>-2.5321850524748899</v>
      </c>
      <c r="V85" s="173">
        <v>4.9633468624948804</v>
      </c>
      <c r="W85" s="13">
        <v>15.8821202710758</v>
      </c>
      <c r="X85" s="173">
        <v>1.9171645845477101</v>
      </c>
      <c r="Y85" s="13">
        <v>19.126832740461101</v>
      </c>
      <c r="Z85" s="173">
        <v>4.0957222621940197</v>
      </c>
      <c r="AA85" s="13">
        <v>17.7188925500176</v>
      </c>
      <c r="AB85" s="173">
        <v>4.4468479239824203</v>
      </c>
      <c r="AC85" s="13">
        <v>14.4593177421311</v>
      </c>
      <c r="AD85" s="173">
        <v>1.97402029817986</v>
      </c>
      <c r="AE85" s="13">
        <v>-4.6675149983299402</v>
      </c>
      <c r="AF85" s="173">
        <v>4.1321642673762602</v>
      </c>
      <c r="AG85" s="13">
        <v>57.946862447294301</v>
      </c>
      <c r="AH85" s="173">
        <v>1.8946280749497399</v>
      </c>
      <c r="AI85" s="13">
        <v>59.825799801719803</v>
      </c>
      <c r="AJ85" s="173">
        <v>4.3870455971358204</v>
      </c>
      <c r="AK85" s="13">
        <v>62.765225590649699</v>
      </c>
      <c r="AL85" s="173">
        <v>4.9035266310866996</v>
      </c>
      <c r="AM85" s="13">
        <v>56.158726095640297</v>
      </c>
      <c r="AN85" s="173">
        <v>2.1484061743834202</v>
      </c>
      <c r="AO85" s="13">
        <v>-3.6670737060794698</v>
      </c>
      <c r="AP85" s="173">
        <v>4.8319573797901896</v>
      </c>
      <c r="AQ85" s="13">
        <v>60.141530534659701</v>
      </c>
      <c r="AR85" s="173">
        <v>1.84972553575442</v>
      </c>
      <c r="AS85" s="13">
        <v>67.109116579640897</v>
      </c>
      <c r="AT85" s="173">
        <v>4.1643983712360999</v>
      </c>
      <c r="AU85" s="13">
        <v>63.632541892007801</v>
      </c>
      <c r="AV85" s="173">
        <v>4.9431551763287302</v>
      </c>
      <c r="AW85" s="13">
        <v>57.533736221592399</v>
      </c>
      <c r="AX85" s="173">
        <v>2.29619209177815</v>
      </c>
      <c r="AY85" s="13">
        <v>-9.5753803580484593</v>
      </c>
      <c r="AZ85" s="173">
        <v>5.1004092578901403</v>
      </c>
      <c r="BA85" s="13">
        <v>17.411639930439598</v>
      </c>
      <c r="BB85" s="173">
        <v>1.2597474130735</v>
      </c>
      <c r="BC85" s="13">
        <v>20.712254711666901</v>
      </c>
      <c r="BD85" s="173">
        <v>3.5672695690292899</v>
      </c>
      <c r="BE85" s="13">
        <v>16.666099877606499</v>
      </c>
      <c r="BF85" s="173">
        <v>3.7965068297409101</v>
      </c>
      <c r="BG85" s="13">
        <v>16.620179979482799</v>
      </c>
      <c r="BH85" s="173">
        <v>1.7292424282282</v>
      </c>
      <c r="BI85" s="13">
        <v>-4.0920747321841198</v>
      </c>
      <c r="BJ85" s="173">
        <v>4.2226092839800096</v>
      </c>
      <c r="BK85" s="13">
        <v>22.978278392205301</v>
      </c>
      <c r="BL85" s="173">
        <v>1.8332693278648899</v>
      </c>
      <c r="BM85" s="13">
        <v>33.884121925433902</v>
      </c>
      <c r="BN85" s="173">
        <v>4.4772269877212301</v>
      </c>
      <c r="BO85" s="13">
        <v>27.983052789135801</v>
      </c>
      <c r="BP85" s="173">
        <v>5.0487664240516699</v>
      </c>
      <c r="BQ85" s="13">
        <v>18.552279735916699</v>
      </c>
      <c r="BR85" s="173">
        <v>1.83148890214586</v>
      </c>
      <c r="BS85" s="13">
        <v>-15.3318421895172</v>
      </c>
      <c r="BT85" s="173">
        <v>4.8725467625623304</v>
      </c>
      <c r="BU85" s="13">
        <v>24.776893512655899</v>
      </c>
      <c r="BV85" s="173">
        <v>1.74827689729062</v>
      </c>
      <c r="BW85" s="13">
        <v>19.037414720773999</v>
      </c>
      <c r="BX85" s="173">
        <v>3.4944181963532901</v>
      </c>
      <c r="BY85" s="13">
        <v>27.057054871253399</v>
      </c>
      <c r="BZ85" s="173">
        <v>4.5693301127770596</v>
      </c>
      <c r="CA85" s="13">
        <v>25.637626388393901</v>
      </c>
      <c r="CB85" s="173">
        <v>2.1697917895347101</v>
      </c>
      <c r="CC85" s="13">
        <v>6.6002116676198597</v>
      </c>
      <c r="CD85" s="173">
        <v>3.5793157883908302</v>
      </c>
      <c r="CE85" s="13">
        <v>5.3260405602375398</v>
      </c>
      <c r="CF85" s="173">
        <v>0.83755548179773398</v>
      </c>
      <c r="CG85" s="13">
        <v>5.5539224009029704</v>
      </c>
      <c r="CH85" s="173">
        <v>1.86789139802594</v>
      </c>
      <c r="CI85" s="13">
        <v>1.9232641069643599</v>
      </c>
      <c r="CJ85" s="173">
        <v>1.29068259118935</v>
      </c>
      <c r="CK85" s="13">
        <v>6.2287355359591698</v>
      </c>
      <c r="CL85" s="173">
        <v>1.07318897071858</v>
      </c>
      <c r="CM85" s="13">
        <v>0.674813135056196</v>
      </c>
      <c r="CN85" s="173">
        <v>2.0647458299026602</v>
      </c>
      <c r="CO85" s="13">
        <v>-2.6543155880401299</v>
      </c>
      <c r="CP85" s="173">
        <v>1.27198056884736</v>
      </c>
      <c r="CQ85" s="13">
        <v>17.011588932670598</v>
      </c>
      <c r="CR85" s="173">
        <v>2.6804463825790101</v>
      </c>
      <c r="CS85" s="13">
        <v>1.20955139746153</v>
      </c>
      <c r="CT85" s="173">
        <v>2.4748159043448998</v>
      </c>
      <c r="CU85" s="13">
        <v>-3.11921166834323</v>
      </c>
      <c r="CV85" s="173">
        <v>2.4758165171938198</v>
      </c>
      <c r="CW85" s="13">
        <v>-3.3812885199497198</v>
      </c>
      <c r="CX85" s="173">
        <v>2.5985668515747098</v>
      </c>
      <c r="CY85" s="13">
        <v>-8.2239007163734108</v>
      </c>
      <c r="CZ85" s="173">
        <v>2.2336878770399098</v>
      </c>
      <c r="DA85" s="13">
        <v>-2.86470193972219</v>
      </c>
      <c r="DB85" s="173">
        <v>2.4287161159055901</v>
      </c>
      <c r="DC85" s="13">
        <v>-3.17649302933438</v>
      </c>
      <c r="DD85" s="173">
        <v>2.49541966961025</v>
      </c>
      <c r="DE85" s="13">
        <v>2.0486305226418602</v>
      </c>
      <c r="DF85" s="173">
        <v>1.0273608738889799</v>
      </c>
      <c r="DG85" s="15"/>
      <c r="DH85" s="15"/>
      <c r="DI85" s="15"/>
      <c r="DJ85" s="15"/>
      <c r="DK85" s="15"/>
      <c r="DL85" s="15"/>
      <c r="DM85" s="15"/>
      <c r="DN85" s="15"/>
      <c r="DO85" s="15"/>
      <c r="DP85" s="15"/>
      <c r="DQ85" s="15"/>
      <c r="DR85" s="15"/>
      <c r="DS85" s="15"/>
      <c r="DT85" s="15"/>
      <c r="DU85" s="15"/>
      <c r="DV85" s="15"/>
      <c r="DW85" s="15"/>
      <c r="DX85" s="16"/>
    </row>
    <row r="86" spans="1:128" ht="12.95" customHeight="1" x14ac:dyDescent="0.2">
      <c r="A86" s="2" t="s">
        <v>395</v>
      </c>
      <c r="B86" s="32">
        <v>1</v>
      </c>
      <c r="C86" s="13">
        <v>9.2721765130193798</v>
      </c>
      <c r="D86" s="173">
        <v>1.3468715054534499</v>
      </c>
      <c r="E86" s="13">
        <v>10.401865163692801</v>
      </c>
      <c r="F86" s="173">
        <v>2.9514018842713998</v>
      </c>
      <c r="G86" s="13">
        <v>6.81475925803755</v>
      </c>
      <c r="H86" s="173">
        <v>3.1482767719698499</v>
      </c>
      <c r="I86" s="13">
        <v>9.3255115181306305</v>
      </c>
      <c r="J86" s="173">
        <v>1.7845857130285001</v>
      </c>
      <c r="K86" s="13">
        <v>-1.0763536455621301</v>
      </c>
      <c r="L86" s="173">
        <v>3.52638192174122</v>
      </c>
      <c r="M86" s="13">
        <v>31.351601459997301</v>
      </c>
      <c r="N86" s="173">
        <v>1.99153361705965</v>
      </c>
      <c r="O86" s="13">
        <v>32.6740936963485</v>
      </c>
      <c r="P86" s="173">
        <v>5.0836552963933297</v>
      </c>
      <c r="Q86" s="13">
        <v>30.490539098391199</v>
      </c>
      <c r="R86" s="173">
        <v>5.6573379723572401</v>
      </c>
      <c r="S86" s="13">
        <v>31.300708657761</v>
      </c>
      <c r="T86" s="173">
        <v>2.53107665929174</v>
      </c>
      <c r="U86" s="13">
        <v>-1.3733850385875199</v>
      </c>
      <c r="V86" s="173">
        <v>5.6116187292395301</v>
      </c>
      <c r="W86" s="13">
        <v>12.876303500626101</v>
      </c>
      <c r="X86" s="173">
        <v>2.0963543893639698</v>
      </c>
      <c r="Y86" s="13">
        <v>21.260576338108301</v>
      </c>
      <c r="Z86" s="173">
        <v>4.3725028770519998</v>
      </c>
      <c r="AA86" s="13">
        <v>9.5365682187035308</v>
      </c>
      <c r="AB86" s="173">
        <v>4.4155970053554299</v>
      </c>
      <c r="AC86" s="13">
        <v>10.2211231557192</v>
      </c>
      <c r="AD86" s="173">
        <v>2.4605915478071698</v>
      </c>
      <c r="AE86" s="13">
        <v>-11.039453182389099</v>
      </c>
      <c r="AF86" s="173">
        <v>4.9043803816142297</v>
      </c>
      <c r="AG86" s="13">
        <v>45.919142890017703</v>
      </c>
      <c r="AH86" s="173">
        <v>2.3819322758897998</v>
      </c>
      <c r="AI86" s="13">
        <v>50.002501529673701</v>
      </c>
      <c r="AJ86" s="173">
        <v>5.5148245315528897</v>
      </c>
      <c r="AK86" s="13">
        <v>58.073866237243699</v>
      </c>
      <c r="AL86" s="173">
        <v>6.2812221770859598</v>
      </c>
      <c r="AM86" s="13">
        <v>40.199816764230803</v>
      </c>
      <c r="AN86" s="173">
        <v>3.4778642482917399</v>
      </c>
      <c r="AO86" s="13">
        <v>-9.8026847654429492</v>
      </c>
      <c r="AP86" s="173">
        <v>7.0573809814644601</v>
      </c>
      <c r="AQ86" s="13">
        <v>51.319777558678801</v>
      </c>
      <c r="AR86" s="173">
        <v>2.5256315125192002</v>
      </c>
      <c r="AS86" s="13">
        <v>52.024033483645098</v>
      </c>
      <c r="AT86" s="173">
        <v>5.3268589762623701</v>
      </c>
      <c r="AU86" s="13">
        <v>72.036439188361797</v>
      </c>
      <c r="AV86" s="173">
        <v>6.5776481354390501</v>
      </c>
      <c r="AW86" s="13">
        <v>45.448832484087497</v>
      </c>
      <c r="AX86" s="173">
        <v>3.6796558124931402</v>
      </c>
      <c r="AY86" s="13">
        <v>-6.5752009995576399</v>
      </c>
      <c r="AZ86" s="173">
        <v>6.5975686837477703</v>
      </c>
      <c r="BA86" s="13">
        <v>14.8733783106898</v>
      </c>
      <c r="BB86" s="173">
        <v>2.01846554881641</v>
      </c>
      <c r="BC86" s="13">
        <v>17.8935735799535</v>
      </c>
      <c r="BD86" s="173">
        <v>3.8205479446914201</v>
      </c>
      <c r="BE86" s="13">
        <v>21.091143615049798</v>
      </c>
      <c r="BF86" s="173">
        <v>5.1290810699653004</v>
      </c>
      <c r="BG86" s="13">
        <v>12.1912104943552</v>
      </c>
      <c r="BH86" s="173">
        <v>2.49706612058477</v>
      </c>
      <c r="BI86" s="13">
        <v>-5.70236308559834</v>
      </c>
      <c r="BJ86" s="173">
        <v>4.39915912291531</v>
      </c>
      <c r="BK86" s="13">
        <v>12.312636410152299</v>
      </c>
      <c r="BL86" s="173">
        <v>1.6038799709017399</v>
      </c>
      <c r="BM86" s="13">
        <v>16.070726890008402</v>
      </c>
      <c r="BN86" s="173">
        <v>3.4432842904814098</v>
      </c>
      <c r="BO86" s="13">
        <v>11.6385031759251</v>
      </c>
      <c r="BP86" s="173">
        <v>3.9191674645223</v>
      </c>
      <c r="BQ86" s="13">
        <v>10.983208276131201</v>
      </c>
      <c r="BR86" s="173">
        <v>2.2835249883203299</v>
      </c>
      <c r="BS86" s="13">
        <v>-5.0875186138772301</v>
      </c>
      <c r="BT86" s="173">
        <v>4.0746894799528599</v>
      </c>
      <c r="BU86" s="13">
        <v>9.7552235237482599</v>
      </c>
      <c r="BV86" s="173">
        <v>1.98151317780383</v>
      </c>
      <c r="BW86" s="13">
        <v>8.0731609739112091</v>
      </c>
      <c r="BX86" s="173">
        <v>3.0146615187301302</v>
      </c>
      <c r="BY86" s="13">
        <v>8.89050802225686</v>
      </c>
      <c r="BZ86" s="173">
        <v>4.97503397310349</v>
      </c>
      <c r="CA86" s="13">
        <v>10.5794005608966</v>
      </c>
      <c r="CB86" s="173">
        <v>2.6447162682134802</v>
      </c>
      <c r="CC86" s="13">
        <v>2.5062395869853602</v>
      </c>
      <c r="CD86" s="173">
        <v>4.1166018134169597</v>
      </c>
      <c r="CE86" s="13">
        <v>1.9015292175931799</v>
      </c>
      <c r="CF86" s="173">
        <v>0.68578724673526004</v>
      </c>
      <c r="CG86" s="13">
        <v>2.6098965023746299</v>
      </c>
      <c r="CH86" s="173">
        <v>1.8745330970898599</v>
      </c>
      <c r="CI86" s="13">
        <v>0</v>
      </c>
      <c r="CJ86" s="173">
        <v>0</v>
      </c>
      <c r="CK86" s="13">
        <v>2.1566797225191099</v>
      </c>
      <c r="CL86" s="173">
        <v>0.89098452705463105</v>
      </c>
      <c r="CM86" s="13">
        <v>-0.45321677985551201</v>
      </c>
      <c r="CN86" s="173">
        <v>2.10217813970407</v>
      </c>
      <c r="CO86" s="13">
        <v>2.3186964685942502</v>
      </c>
      <c r="CP86" s="173">
        <v>1.9106911581680299</v>
      </c>
      <c r="CQ86" s="13">
        <v>1.28298538903367</v>
      </c>
      <c r="CR86" s="173">
        <v>3.5763651956892</v>
      </c>
      <c r="CS86" s="13">
        <v>-4.8027245193664099</v>
      </c>
      <c r="CT86" s="173">
        <v>3.7421941974541402</v>
      </c>
      <c r="CU86" s="13">
        <v>-6.7282204644001</v>
      </c>
      <c r="CV86" s="173">
        <v>3.4979636775937299</v>
      </c>
      <c r="CW86" s="13">
        <v>-8.1971056942599798</v>
      </c>
      <c r="CX86" s="173">
        <v>4.2267997407997404</v>
      </c>
      <c r="CY86" s="13">
        <v>-7.8479615558746598</v>
      </c>
      <c r="CZ86" s="173">
        <v>2.9218524781994799</v>
      </c>
      <c r="DA86" s="13">
        <v>-15.976270496598801</v>
      </c>
      <c r="DB86" s="173">
        <v>3.0834868574118999</v>
      </c>
      <c r="DC86" s="13">
        <v>-6.6475477238459497</v>
      </c>
      <c r="DD86" s="173">
        <v>3.4671527489137999</v>
      </c>
      <c r="DE86" s="13">
        <v>0.76278538949517005</v>
      </c>
      <c r="DF86" s="173">
        <v>0.80319298289068597</v>
      </c>
      <c r="DG86" s="15"/>
      <c r="DH86" s="15"/>
      <c r="DI86" s="15"/>
      <c r="DJ86" s="15"/>
      <c r="DK86" s="15"/>
      <c r="DL86" s="15"/>
      <c r="DM86" s="15"/>
      <c r="DN86" s="15"/>
      <c r="DO86" s="15"/>
      <c r="DP86" s="15"/>
      <c r="DQ86" s="15"/>
      <c r="DR86" s="15"/>
      <c r="DS86" s="15"/>
      <c r="DT86" s="15"/>
      <c r="DU86" s="15"/>
      <c r="DV86" s="15"/>
      <c r="DW86" s="15"/>
      <c r="DX86" s="16"/>
    </row>
    <row r="87" spans="1:128" ht="12.95" customHeight="1" x14ac:dyDescent="0.2">
      <c r="A87" s="3" t="s">
        <v>396</v>
      </c>
      <c r="B87" s="36">
        <v>1</v>
      </c>
      <c r="C87" s="28">
        <v>9.3011458912737695</v>
      </c>
      <c r="D87" s="178">
        <v>1.43357822561257</v>
      </c>
      <c r="E87" s="28">
        <v>7.35946676744312</v>
      </c>
      <c r="F87" s="178">
        <v>2.9626984698166399</v>
      </c>
      <c r="G87" s="28">
        <v>8.0371771786983306</v>
      </c>
      <c r="H87" s="178">
        <v>3.8392501483328001</v>
      </c>
      <c r="I87" s="28">
        <v>9.3197305225522502</v>
      </c>
      <c r="J87" s="178">
        <v>2.0315875711615901</v>
      </c>
      <c r="K87" s="28">
        <v>1.96026375510913</v>
      </c>
      <c r="L87" s="178">
        <v>3.7201402660916498</v>
      </c>
      <c r="M87" s="28">
        <v>61.570921221850298</v>
      </c>
      <c r="N87" s="178">
        <v>2.4141180637133699</v>
      </c>
      <c r="O87" s="28">
        <v>58.394548220179502</v>
      </c>
      <c r="P87" s="178">
        <v>6.7287442332562</v>
      </c>
      <c r="Q87" s="28">
        <v>62.379172659524798</v>
      </c>
      <c r="R87" s="178">
        <v>5.5012912259541702</v>
      </c>
      <c r="S87" s="28">
        <v>62.342065160714597</v>
      </c>
      <c r="T87" s="178">
        <v>3.0285977155270301</v>
      </c>
      <c r="U87" s="28">
        <v>3.9475169405350701</v>
      </c>
      <c r="V87" s="178">
        <v>7.4528245875600998</v>
      </c>
      <c r="W87" s="28">
        <v>14.3686490150588</v>
      </c>
      <c r="X87" s="178">
        <v>2.0660752583374902</v>
      </c>
      <c r="Y87" s="28">
        <v>25.228572555910599</v>
      </c>
      <c r="Z87" s="178">
        <v>5.6311715758025596</v>
      </c>
      <c r="AA87" s="28">
        <v>12.5893618174888</v>
      </c>
      <c r="AB87" s="178">
        <v>3.4584356515655901</v>
      </c>
      <c r="AC87" s="28">
        <v>11.0887638447038</v>
      </c>
      <c r="AD87" s="178">
        <v>1.9108867188382099</v>
      </c>
      <c r="AE87" s="28">
        <v>-14.1398087112068</v>
      </c>
      <c r="AF87" s="178">
        <v>5.7387323680224398</v>
      </c>
      <c r="AG87" s="28">
        <v>53.557305594652902</v>
      </c>
      <c r="AH87" s="178">
        <v>2.7217764246841298</v>
      </c>
      <c r="AI87" s="28">
        <v>58.079930563387499</v>
      </c>
      <c r="AJ87" s="178">
        <v>6.0510088383770704</v>
      </c>
      <c r="AK87" s="28">
        <v>58.189860567842203</v>
      </c>
      <c r="AL87" s="178">
        <v>5.9877159232353501</v>
      </c>
      <c r="AM87" s="28">
        <v>52.307055335590803</v>
      </c>
      <c r="AN87" s="178">
        <v>2.97231097911166</v>
      </c>
      <c r="AO87" s="28">
        <v>-5.7728752277966597</v>
      </c>
      <c r="AP87" s="178">
        <v>6.6748403659443403</v>
      </c>
      <c r="AQ87" s="28">
        <v>59.653083432931403</v>
      </c>
      <c r="AR87" s="178">
        <v>2.2524808737305699</v>
      </c>
      <c r="AS87" s="28">
        <v>68.640486569247102</v>
      </c>
      <c r="AT87" s="178">
        <v>5.2139044201586104</v>
      </c>
      <c r="AU87" s="28">
        <v>64.051661435387004</v>
      </c>
      <c r="AV87" s="178">
        <v>5.7797443532177901</v>
      </c>
      <c r="AW87" s="28">
        <v>54.521345051128897</v>
      </c>
      <c r="AX87" s="178">
        <v>3.5584296567059699</v>
      </c>
      <c r="AY87" s="28">
        <v>-14.1191415181182</v>
      </c>
      <c r="AZ87" s="178">
        <v>6.8416098557139904</v>
      </c>
      <c r="BA87" s="28">
        <v>15.3819663810369</v>
      </c>
      <c r="BB87" s="178">
        <v>1.6109811704325101</v>
      </c>
      <c r="BC87" s="28">
        <v>16.504824002373599</v>
      </c>
      <c r="BD87" s="178">
        <v>4.0500944854967296</v>
      </c>
      <c r="BE87" s="28">
        <v>21.624139021708999</v>
      </c>
      <c r="BF87" s="178">
        <v>5.4855934531344097</v>
      </c>
      <c r="BG87" s="28">
        <v>13.258811101765501</v>
      </c>
      <c r="BH87" s="178">
        <v>2.2659434513627099</v>
      </c>
      <c r="BI87" s="28">
        <v>-3.2460129006080201</v>
      </c>
      <c r="BJ87" s="178">
        <v>4.2650359850041903</v>
      </c>
      <c r="BK87" s="28">
        <v>38.189389451129799</v>
      </c>
      <c r="BL87" s="178">
        <v>2.9983970528371402</v>
      </c>
      <c r="BM87" s="28">
        <v>37.430558730644599</v>
      </c>
      <c r="BN87" s="178">
        <v>6.5554631198601996</v>
      </c>
      <c r="BO87" s="28">
        <v>44.629443568326103</v>
      </c>
      <c r="BP87" s="178">
        <v>7.1306953967950601</v>
      </c>
      <c r="BQ87" s="28">
        <v>36.102501394927003</v>
      </c>
      <c r="BR87" s="178">
        <v>3.7177810532909801</v>
      </c>
      <c r="BS87" s="28">
        <v>-1.3280573357176499</v>
      </c>
      <c r="BT87" s="178">
        <v>7.84300851258382</v>
      </c>
      <c r="BU87" s="28">
        <v>16.9869090164662</v>
      </c>
      <c r="BV87" s="178">
        <v>2.1867856420029801</v>
      </c>
      <c r="BW87" s="28">
        <v>24.472274345342399</v>
      </c>
      <c r="BX87" s="178">
        <v>4.8504036577580303</v>
      </c>
      <c r="BY87" s="28">
        <v>19.183202271542498</v>
      </c>
      <c r="BZ87" s="178">
        <v>4.6561434784634601</v>
      </c>
      <c r="CA87" s="28">
        <v>14.0783229623566</v>
      </c>
      <c r="CB87" s="178">
        <v>2.7563269349144699</v>
      </c>
      <c r="CC87" s="28">
        <v>-10.393951382985801</v>
      </c>
      <c r="CD87" s="178">
        <v>5.4209645691059301</v>
      </c>
      <c r="CE87" s="28">
        <v>6.9869016786240099</v>
      </c>
      <c r="CF87" s="178">
        <v>1.8739100359860801</v>
      </c>
      <c r="CG87" s="28">
        <v>14.5059449632391</v>
      </c>
      <c r="CH87" s="178">
        <v>4.96909519546921</v>
      </c>
      <c r="CI87" s="28">
        <v>11.5119763666486</v>
      </c>
      <c r="CJ87" s="178">
        <v>6.9979985784339203</v>
      </c>
      <c r="CK87" s="28">
        <v>2.75018660022628</v>
      </c>
      <c r="CL87" s="178">
        <v>0.96943936742361003</v>
      </c>
      <c r="CM87" s="28">
        <v>-11.7557583630128</v>
      </c>
      <c r="CN87" s="178">
        <v>5.0445111988812004</v>
      </c>
      <c r="CO87" s="28">
        <v>-0.75843457239069201</v>
      </c>
      <c r="CP87" s="178">
        <v>2.3083164318637399</v>
      </c>
      <c r="CQ87" s="28">
        <v>4.64471709105577</v>
      </c>
      <c r="CR87" s="178">
        <v>3.9812430782576298</v>
      </c>
      <c r="CS87" s="28">
        <v>-10.209519755217601</v>
      </c>
      <c r="CT87" s="178">
        <v>3.42627449045467</v>
      </c>
      <c r="CU87" s="28">
        <v>-12.6480314695239</v>
      </c>
      <c r="CV87" s="178">
        <v>4.1611736147935803</v>
      </c>
      <c r="CW87" s="28">
        <v>-12.4654651325871</v>
      </c>
      <c r="CX87" s="178">
        <v>3.2120748659132698</v>
      </c>
      <c r="CY87" s="28">
        <v>-9.7752835146016199</v>
      </c>
      <c r="CZ87" s="178">
        <v>2.6756830097940298</v>
      </c>
      <c r="DA87" s="28">
        <v>-13.0091657692765</v>
      </c>
      <c r="DB87" s="178">
        <v>4.1621373988052497</v>
      </c>
      <c r="DC87" s="28">
        <v>-12.3625636585971</v>
      </c>
      <c r="DD87" s="178">
        <v>3.6919343588799598</v>
      </c>
      <c r="DE87" s="28">
        <v>-0.74982730839660605</v>
      </c>
      <c r="DF87" s="178">
        <v>2.4194112404439498</v>
      </c>
      <c r="DG87" s="30"/>
      <c r="DH87" s="30"/>
      <c r="DI87" s="30"/>
      <c r="DJ87" s="30"/>
      <c r="DK87" s="30"/>
      <c r="DL87" s="30"/>
      <c r="DM87" s="30"/>
      <c r="DN87" s="30"/>
      <c r="DO87" s="30"/>
      <c r="DP87" s="30"/>
      <c r="DQ87" s="30"/>
      <c r="DR87" s="30"/>
      <c r="DS87" s="30"/>
      <c r="DT87" s="30"/>
      <c r="DU87" s="30"/>
      <c r="DV87" s="30"/>
      <c r="DW87" s="30"/>
      <c r="DX87" s="31"/>
    </row>
    <row r="88" spans="1:128" ht="12.95" customHeight="1" x14ac:dyDescent="0.2">
      <c r="A88" s="2"/>
      <c r="B88" s="37"/>
      <c r="C88" s="13" t="s">
        <v>2361</v>
      </c>
      <c r="D88" s="173" t="s">
        <v>2362</v>
      </c>
      <c r="E88" s="13" t="s">
        <v>2471</v>
      </c>
      <c r="F88" s="173" t="s">
        <v>2472</v>
      </c>
      <c r="G88" s="13" t="s">
        <v>2473</v>
      </c>
      <c r="H88" s="173" t="s">
        <v>2474</v>
      </c>
      <c r="I88" s="13" t="s">
        <v>2475</v>
      </c>
      <c r="J88" s="173" t="s">
        <v>2476</v>
      </c>
      <c r="K88" s="13" t="s">
        <v>2477</v>
      </c>
      <c r="L88" s="173" t="s">
        <v>2478</v>
      </c>
      <c r="M88" s="13" t="s">
        <v>2363</v>
      </c>
      <c r="N88" s="173" t="s">
        <v>2364</v>
      </c>
      <c r="O88" s="13" t="s">
        <v>2479</v>
      </c>
      <c r="P88" s="173" t="s">
        <v>2480</v>
      </c>
      <c r="Q88" s="13" t="s">
        <v>2481</v>
      </c>
      <c r="R88" s="173" t="s">
        <v>2482</v>
      </c>
      <c r="S88" s="13" t="s">
        <v>2483</v>
      </c>
      <c r="T88" s="173" t="s">
        <v>2484</v>
      </c>
      <c r="U88" s="13" t="s">
        <v>2485</v>
      </c>
      <c r="V88" s="173" t="s">
        <v>2486</v>
      </c>
      <c r="W88" s="13" t="s">
        <v>2365</v>
      </c>
      <c r="X88" s="173" t="s">
        <v>2366</v>
      </c>
      <c r="Y88" s="13" t="s">
        <v>2487</v>
      </c>
      <c r="Z88" s="173" t="s">
        <v>2488</v>
      </c>
      <c r="AA88" s="13" t="s">
        <v>2489</v>
      </c>
      <c r="AB88" s="173" t="s">
        <v>2490</v>
      </c>
      <c r="AC88" s="13" t="s">
        <v>2491</v>
      </c>
      <c r="AD88" s="173" t="s">
        <v>2492</v>
      </c>
      <c r="AE88" s="13" t="s">
        <v>2493</v>
      </c>
      <c r="AF88" s="173" t="s">
        <v>2494</v>
      </c>
      <c r="AG88" s="13" t="s">
        <v>2367</v>
      </c>
      <c r="AH88" s="173" t="s">
        <v>2368</v>
      </c>
      <c r="AI88" s="13" t="s">
        <v>2495</v>
      </c>
      <c r="AJ88" s="173" t="s">
        <v>2496</v>
      </c>
      <c r="AK88" s="13" t="s">
        <v>2497</v>
      </c>
      <c r="AL88" s="173" t="s">
        <v>2498</v>
      </c>
      <c r="AM88" s="13" t="s">
        <v>2499</v>
      </c>
      <c r="AN88" s="173" t="s">
        <v>2500</v>
      </c>
      <c r="AO88" s="13" t="s">
        <v>2501</v>
      </c>
      <c r="AP88" s="173" t="s">
        <v>2502</v>
      </c>
      <c r="AQ88" s="13" t="s">
        <v>2369</v>
      </c>
      <c r="AR88" s="173" t="s">
        <v>2370</v>
      </c>
      <c r="AS88" s="13" t="s">
        <v>2503</v>
      </c>
      <c r="AT88" s="173" t="s">
        <v>2504</v>
      </c>
      <c r="AU88" s="13" t="s">
        <v>2505</v>
      </c>
      <c r="AV88" s="173" t="s">
        <v>2506</v>
      </c>
      <c r="AW88" s="13" t="s">
        <v>2507</v>
      </c>
      <c r="AX88" s="173" t="s">
        <v>2508</v>
      </c>
      <c r="AY88" s="13" t="s">
        <v>2509</v>
      </c>
      <c r="AZ88" s="173" t="s">
        <v>2510</v>
      </c>
      <c r="BA88" s="13" t="s">
        <v>2371</v>
      </c>
      <c r="BB88" s="173" t="s">
        <v>2372</v>
      </c>
      <c r="BC88" s="13" t="s">
        <v>2511</v>
      </c>
      <c r="BD88" s="173" t="s">
        <v>2512</v>
      </c>
      <c r="BE88" s="13" t="s">
        <v>2513</v>
      </c>
      <c r="BF88" s="173" t="s">
        <v>2514</v>
      </c>
      <c r="BG88" s="13" t="s">
        <v>2515</v>
      </c>
      <c r="BH88" s="173" t="s">
        <v>2516</v>
      </c>
      <c r="BI88" s="13" t="s">
        <v>2517</v>
      </c>
      <c r="BJ88" s="173" t="s">
        <v>2518</v>
      </c>
      <c r="BK88" s="13" t="s">
        <v>2373</v>
      </c>
      <c r="BL88" s="173" t="s">
        <v>2374</v>
      </c>
      <c r="BM88" s="13" t="s">
        <v>2519</v>
      </c>
      <c r="BN88" s="173" t="s">
        <v>2520</v>
      </c>
      <c r="BO88" s="13" t="s">
        <v>2521</v>
      </c>
      <c r="BP88" s="173" t="s">
        <v>2522</v>
      </c>
      <c r="BQ88" s="13" t="s">
        <v>2523</v>
      </c>
      <c r="BR88" s="173" t="s">
        <v>2524</v>
      </c>
      <c r="BS88" s="13" t="s">
        <v>2525</v>
      </c>
      <c r="BT88" s="173" t="s">
        <v>2526</v>
      </c>
      <c r="BU88" s="13" t="s">
        <v>2375</v>
      </c>
      <c r="BV88" s="173" t="s">
        <v>2376</v>
      </c>
      <c r="BW88" s="13" t="s">
        <v>2527</v>
      </c>
      <c r="BX88" s="173" t="s">
        <v>2528</v>
      </c>
      <c r="BY88" s="13" t="s">
        <v>2529</v>
      </c>
      <c r="BZ88" s="173" t="s">
        <v>2530</v>
      </c>
      <c r="CA88" s="13" t="s">
        <v>2531</v>
      </c>
      <c r="CB88" s="173" t="s">
        <v>2532</v>
      </c>
      <c r="CC88" s="13" t="s">
        <v>2533</v>
      </c>
      <c r="CD88" s="173" t="s">
        <v>2534</v>
      </c>
      <c r="CE88" s="13" t="s">
        <v>2377</v>
      </c>
      <c r="CF88" s="173" t="s">
        <v>2378</v>
      </c>
      <c r="CG88" s="13" t="s">
        <v>2535</v>
      </c>
      <c r="CH88" s="173" t="s">
        <v>2536</v>
      </c>
      <c r="CI88" s="13" t="s">
        <v>2537</v>
      </c>
      <c r="CJ88" s="173" t="s">
        <v>2538</v>
      </c>
      <c r="CK88" s="13" t="s">
        <v>2539</v>
      </c>
      <c r="CL88" s="173" t="s">
        <v>2540</v>
      </c>
      <c r="CM88" s="13" t="s">
        <v>2541</v>
      </c>
      <c r="CN88" s="173" t="s">
        <v>2542</v>
      </c>
      <c r="CO88" s="15" t="s">
        <v>2379</v>
      </c>
      <c r="CP88" s="15" t="s">
        <v>2380</v>
      </c>
      <c r="CQ88" s="15" t="s">
        <v>2381</v>
      </c>
      <c r="CR88" s="15" t="s">
        <v>2382</v>
      </c>
      <c r="CS88" s="15" t="s">
        <v>2383</v>
      </c>
      <c r="CT88" s="15" t="s">
        <v>2384</v>
      </c>
      <c r="CU88" s="15" t="s">
        <v>2385</v>
      </c>
      <c r="CV88" s="15" t="s">
        <v>2386</v>
      </c>
      <c r="CW88" s="15" t="s">
        <v>2387</v>
      </c>
      <c r="CX88" s="15" t="s">
        <v>2388</v>
      </c>
      <c r="CY88" s="15" t="s">
        <v>2389</v>
      </c>
      <c r="CZ88" s="15" t="s">
        <v>2390</v>
      </c>
      <c r="DA88" s="15" t="s">
        <v>2391</v>
      </c>
      <c r="DB88" s="15" t="s">
        <v>2392</v>
      </c>
      <c r="DC88" s="15" t="s">
        <v>2393</v>
      </c>
      <c r="DD88" s="15" t="s">
        <v>2394</v>
      </c>
      <c r="DE88" s="15" t="s">
        <v>2395</v>
      </c>
      <c r="DF88" s="15" t="s">
        <v>2396</v>
      </c>
      <c r="DG88" s="13" t="s">
        <v>2397</v>
      </c>
      <c r="DH88" s="173" t="s">
        <v>2398</v>
      </c>
      <c r="DI88" s="13" t="s">
        <v>2399</v>
      </c>
      <c r="DJ88" s="173" t="s">
        <v>2400</v>
      </c>
      <c r="DK88" s="13" t="s">
        <v>2401</v>
      </c>
      <c r="DL88" s="173" t="s">
        <v>2402</v>
      </c>
      <c r="DM88" s="13" t="s">
        <v>2403</v>
      </c>
      <c r="DN88" s="173" t="s">
        <v>2404</v>
      </c>
      <c r="DO88" s="13" t="s">
        <v>2405</v>
      </c>
      <c r="DP88" s="173" t="s">
        <v>2406</v>
      </c>
      <c r="DQ88" s="13" t="s">
        <v>2407</v>
      </c>
      <c r="DR88" s="173" t="s">
        <v>2408</v>
      </c>
      <c r="DS88" s="13" t="s">
        <v>2409</v>
      </c>
      <c r="DT88" s="173" t="s">
        <v>2410</v>
      </c>
      <c r="DU88" s="13" t="s">
        <v>2411</v>
      </c>
      <c r="DV88" s="173" t="s">
        <v>2412</v>
      </c>
      <c r="DW88" s="13" t="s">
        <v>2413</v>
      </c>
      <c r="DX88" s="182" t="s">
        <v>2414</v>
      </c>
    </row>
    <row r="89" spans="1:128" ht="12.95" customHeight="1" x14ac:dyDescent="0.2">
      <c r="A89" s="2" t="s">
        <v>353</v>
      </c>
      <c r="B89" s="37">
        <v>3</v>
      </c>
      <c r="C89" s="13">
        <v>6.7875499123713601</v>
      </c>
      <c r="D89" s="173">
        <v>0.91022332205520795</v>
      </c>
      <c r="E89" s="13">
        <v>16.7474176704626</v>
      </c>
      <c r="F89" s="173">
        <v>2.7630055712948098</v>
      </c>
      <c r="G89" s="13">
        <v>3.36348422876104</v>
      </c>
      <c r="H89" s="173">
        <v>1.56343899738418</v>
      </c>
      <c r="I89" s="13">
        <v>4.7653029754220997</v>
      </c>
      <c r="J89" s="173">
        <v>1.0478747952019101</v>
      </c>
      <c r="K89" s="13">
        <v>-11.982114695040501</v>
      </c>
      <c r="L89" s="173">
        <v>2.9224626719644999</v>
      </c>
      <c r="M89" s="13">
        <v>35.194313362082497</v>
      </c>
      <c r="N89" s="173">
        <v>1.8155107164001401</v>
      </c>
      <c r="O89" s="13">
        <v>32.813557729127901</v>
      </c>
      <c r="P89" s="173">
        <v>4.3304899065157398</v>
      </c>
      <c r="Q89" s="13">
        <v>28.484694998903699</v>
      </c>
      <c r="R89" s="173">
        <v>3.8210366170141299</v>
      </c>
      <c r="S89" s="13">
        <v>37.961536588220497</v>
      </c>
      <c r="T89" s="173">
        <v>2.11996292469063</v>
      </c>
      <c r="U89" s="13">
        <v>5.1479788590925804</v>
      </c>
      <c r="V89" s="173">
        <v>4.6163302214986102</v>
      </c>
      <c r="W89" s="13">
        <v>17.779584968091999</v>
      </c>
      <c r="X89" s="173">
        <v>1.40408016353076</v>
      </c>
      <c r="Y89" s="13">
        <v>17.708678921327401</v>
      </c>
      <c r="Z89" s="173">
        <v>3.09833480879812</v>
      </c>
      <c r="AA89" s="13">
        <v>9.4138921325812497</v>
      </c>
      <c r="AB89" s="173">
        <v>2.3858386976722601</v>
      </c>
      <c r="AC89" s="13">
        <v>20.391833526320799</v>
      </c>
      <c r="AD89" s="173">
        <v>1.74338443339329</v>
      </c>
      <c r="AE89" s="13">
        <v>2.6831546049934101</v>
      </c>
      <c r="AF89" s="173">
        <v>3.4246977149776998</v>
      </c>
      <c r="AG89" s="13">
        <v>39.3208583236434</v>
      </c>
      <c r="AH89" s="173">
        <v>1.60691424220533</v>
      </c>
      <c r="AI89" s="13">
        <v>44.124539584477702</v>
      </c>
      <c r="AJ89" s="173">
        <v>3.9715214318580698</v>
      </c>
      <c r="AK89" s="13">
        <v>39.868622563709998</v>
      </c>
      <c r="AL89" s="173">
        <v>3.4007021393404502</v>
      </c>
      <c r="AM89" s="13">
        <v>37.567448441387299</v>
      </c>
      <c r="AN89" s="173">
        <v>1.7830085150799799</v>
      </c>
      <c r="AO89" s="13">
        <v>-6.5570911430904104</v>
      </c>
      <c r="AP89" s="173">
        <v>4.1918447256142404</v>
      </c>
      <c r="AQ89" s="13">
        <v>53.017734811008502</v>
      </c>
      <c r="AR89" s="173">
        <v>1.5971761040766901</v>
      </c>
      <c r="AS89" s="13">
        <v>63.367095812477103</v>
      </c>
      <c r="AT89" s="173">
        <v>3.5661121652015502</v>
      </c>
      <c r="AU89" s="13">
        <v>62.151378889260201</v>
      </c>
      <c r="AV89" s="173">
        <v>3.9000047638456401</v>
      </c>
      <c r="AW89" s="13">
        <v>47.599364651847203</v>
      </c>
      <c r="AX89" s="173">
        <v>2.1477568639389002</v>
      </c>
      <c r="AY89" s="13">
        <v>-15.7677311606299</v>
      </c>
      <c r="AZ89" s="173">
        <v>4.3138040326159102</v>
      </c>
      <c r="BA89" s="13">
        <v>40.811452648110198</v>
      </c>
      <c r="BB89" s="173">
        <v>1.7780644182593</v>
      </c>
      <c r="BC89" s="13">
        <v>42.016228965185803</v>
      </c>
      <c r="BD89" s="173">
        <v>3.7735438197687099</v>
      </c>
      <c r="BE89" s="13">
        <v>41.644402114768504</v>
      </c>
      <c r="BF89" s="173">
        <v>3.9737463556591099</v>
      </c>
      <c r="BG89" s="13">
        <v>40.363080584468698</v>
      </c>
      <c r="BH89" s="173">
        <v>2.0250678264221502</v>
      </c>
      <c r="BI89" s="13">
        <v>-1.6531483807171401</v>
      </c>
      <c r="BJ89" s="173">
        <v>3.85280615748818</v>
      </c>
      <c r="BK89" s="13">
        <v>40.149275986752698</v>
      </c>
      <c r="BL89" s="173">
        <v>1.4916976803566999</v>
      </c>
      <c r="BM89" s="13">
        <v>37.963376238124198</v>
      </c>
      <c r="BN89" s="173">
        <v>3.6004987928030201</v>
      </c>
      <c r="BO89" s="13">
        <v>39.509091312696597</v>
      </c>
      <c r="BP89" s="173">
        <v>3.5093668399959799</v>
      </c>
      <c r="BQ89" s="13">
        <v>41.029920321631799</v>
      </c>
      <c r="BR89" s="173">
        <v>1.8980230779146201</v>
      </c>
      <c r="BS89" s="13">
        <v>3.0665440835076501</v>
      </c>
      <c r="BT89" s="173">
        <v>3.8912783507753499</v>
      </c>
      <c r="BU89" s="13">
        <v>35.8581715134791</v>
      </c>
      <c r="BV89" s="173">
        <v>1.85028988094403</v>
      </c>
      <c r="BW89" s="13">
        <v>38.129563638374599</v>
      </c>
      <c r="BX89" s="173">
        <v>3.6724167388550502</v>
      </c>
      <c r="BY89" s="13">
        <v>31.8349625701257</v>
      </c>
      <c r="BZ89" s="173">
        <v>3.8612927946767699</v>
      </c>
      <c r="CA89" s="13">
        <v>36.164993324365803</v>
      </c>
      <c r="CB89" s="173">
        <v>2.0275911268553899</v>
      </c>
      <c r="CC89" s="13">
        <v>-1.96457031400883</v>
      </c>
      <c r="CD89" s="173">
        <v>3.9281317889576299</v>
      </c>
      <c r="CE89" s="13">
        <v>12.4663398808033</v>
      </c>
      <c r="CF89" s="173">
        <v>1.3174277679659001</v>
      </c>
      <c r="CG89" s="13">
        <v>14.221439973925101</v>
      </c>
      <c r="CH89" s="173">
        <v>2.6225809356798999</v>
      </c>
      <c r="CI89" s="13">
        <v>13.9929389694405</v>
      </c>
      <c r="CJ89" s="173">
        <v>3.0590418956679599</v>
      </c>
      <c r="CK89" s="13">
        <v>11.783848868745901</v>
      </c>
      <c r="CL89" s="173">
        <v>1.4261009182706501</v>
      </c>
      <c r="CM89" s="13">
        <v>-2.4375911051791799</v>
      </c>
      <c r="CN89" s="173">
        <v>2.6003098574500201</v>
      </c>
      <c r="CO89" s="15"/>
      <c r="CP89" s="15"/>
      <c r="CQ89" s="15"/>
      <c r="CR89" s="15"/>
      <c r="CS89" s="15"/>
      <c r="CT89" s="15"/>
      <c r="CU89" s="15"/>
      <c r="CV89" s="15"/>
      <c r="CW89" s="15"/>
      <c r="CX89" s="15"/>
      <c r="CY89" s="15"/>
      <c r="CZ89" s="15"/>
      <c r="DA89" s="15"/>
      <c r="DB89" s="15"/>
      <c r="DC89" s="15"/>
      <c r="DD89" s="15"/>
      <c r="DE89" s="15"/>
      <c r="DF89" s="15"/>
      <c r="DG89" s="13">
        <v>-0.54767648990448203</v>
      </c>
      <c r="DH89" s="173">
        <v>1.2911598336840699</v>
      </c>
      <c r="DI89" s="13">
        <v>1.345668873997</v>
      </c>
      <c r="DJ89" s="173">
        <v>2.5020907662348399</v>
      </c>
      <c r="DK89" s="13">
        <v>1.2649710822406299</v>
      </c>
      <c r="DL89" s="173">
        <v>1.7898425494143799</v>
      </c>
      <c r="DM89" s="13">
        <v>7.6265111095707994E-2</v>
      </c>
      <c r="DN89" s="173">
        <v>2.3398203667118902</v>
      </c>
      <c r="DO89" s="13">
        <v>-3.4120879870735998</v>
      </c>
      <c r="DP89" s="173">
        <v>2.3290069371867199</v>
      </c>
      <c r="DQ89" s="13">
        <v>1.0374172702898199</v>
      </c>
      <c r="DR89" s="173">
        <v>2.40820306461544</v>
      </c>
      <c r="DS89" s="13">
        <v>1.45662444287071</v>
      </c>
      <c r="DT89" s="173">
        <v>2.2774843422389002</v>
      </c>
      <c r="DU89" s="13">
        <v>-3.3254413000337202</v>
      </c>
      <c r="DV89" s="173">
        <v>2.6518286975243299</v>
      </c>
      <c r="DW89" s="13">
        <v>-1.09946741738458E-2</v>
      </c>
      <c r="DX89" s="182">
        <v>1.76205208705867</v>
      </c>
    </row>
    <row r="90" spans="1:128" ht="12.95" customHeight="1" x14ac:dyDescent="0.2">
      <c r="A90" s="2" t="s">
        <v>356</v>
      </c>
      <c r="B90" s="37">
        <v>3</v>
      </c>
      <c r="C90" s="13">
        <v>4.6201053525700004</v>
      </c>
      <c r="D90" s="173">
        <v>0.90244729691688597</v>
      </c>
      <c r="E90" s="13">
        <v>11.647583033337</v>
      </c>
      <c r="F90" s="173">
        <v>2.9167638598180101</v>
      </c>
      <c r="G90" s="13">
        <v>9.0008747821058606</v>
      </c>
      <c r="H90" s="173">
        <v>3.4394262447616901</v>
      </c>
      <c r="I90" s="13">
        <v>1.91890229653945</v>
      </c>
      <c r="J90" s="173">
        <v>0.65529954187703598</v>
      </c>
      <c r="K90" s="13">
        <v>-9.7286807367975996</v>
      </c>
      <c r="L90" s="173">
        <v>2.9791934618611</v>
      </c>
      <c r="M90" s="13">
        <v>30.2553265398397</v>
      </c>
      <c r="N90" s="173">
        <v>2.0309547331479401</v>
      </c>
      <c r="O90" s="13">
        <v>21.672682031500401</v>
      </c>
      <c r="P90" s="173">
        <v>4.2354414191315</v>
      </c>
      <c r="Q90" s="13">
        <v>27.039231090284598</v>
      </c>
      <c r="R90" s="173">
        <v>4.73515440326321</v>
      </c>
      <c r="S90" s="13">
        <v>33.0150920368526</v>
      </c>
      <c r="T90" s="173">
        <v>2.6878751221838102</v>
      </c>
      <c r="U90" s="13">
        <v>11.3424100053522</v>
      </c>
      <c r="V90" s="173">
        <v>5.4481706686164602</v>
      </c>
      <c r="W90" s="13">
        <v>18.982140090470399</v>
      </c>
      <c r="X90" s="173">
        <v>1.6724488858716999</v>
      </c>
      <c r="Y90" s="13">
        <v>15.800038360334501</v>
      </c>
      <c r="Z90" s="173">
        <v>3.6211422705048202</v>
      </c>
      <c r="AA90" s="13">
        <v>21.213503872548099</v>
      </c>
      <c r="AB90" s="173">
        <v>3.99768182670313</v>
      </c>
      <c r="AC90" s="13">
        <v>19.000334800320498</v>
      </c>
      <c r="AD90" s="173">
        <v>2.3478308283210101</v>
      </c>
      <c r="AE90" s="13">
        <v>3.2002964399860598</v>
      </c>
      <c r="AF90" s="173">
        <v>4.3994730887371096</v>
      </c>
      <c r="AG90" s="13">
        <v>70.685578208237203</v>
      </c>
      <c r="AH90" s="173">
        <v>2.1540387025096202</v>
      </c>
      <c r="AI90" s="13">
        <v>62.639381840383798</v>
      </c>
      <c r="AJ90" s="173">
        <v>4.9201401159863298</v>
      </c>
      <c r="AK90" s="13">
        <v>76.187522187534597</v>
      </c>
      <c r="AL90" s="173">
        <v>4.6567464241446803</v>
      </c>
      <c r="AM90" s="13">
        <v>71.097053893327299</v>
      </c>
      <c r="AN90" s="173">
        <v>2.5541252897281002</v>
      </c>
      <c r="AO90" s="13">
        <v>8.4576720529435505</v>
      </c>
      <c r="AP90" s="173">
        <v>5.38816342593885</v>
      </c>
      <c r="AQ90" s="13">
        <v>60.551539779949699</v>
      </c>
      <c r="AR90" s="173">
        <v>1.8313102995039201</v>
      </c>
      <c r="AS90" s="13">
        <v>53.244805403145499</v>
      </c>
      <c r="AT90" s="173">
        <v>5.1392938535632497</v>
      </c>
      <c r="AU90" s="13">
        <v>70.531834069064999</v>
      </c>
      <c r="AV90" s="173">
        <v>4.8557803531369901</v>
      </c>
      <c r="AW90" s="13">
        <v>59.652748896806102</v>
      </c>
      <c r="AX90" s="173">
        <v>2.26317481588115</v>
      </c>
      <c r="AY90" s="13">
        <v>6.4079434936606603</v>
      </c>
      <c r="AZ90" s="173">
        <v>5.8360657714761697</v>
      </c>
      <c r="BA90" s="13">
        <v>32.0485036195535</v>
      </c>
      <c r="BB90" s="173">
        <v>1.9956870330227301</v>
      </c>
      <c r="BC90" s="13">
        <v>30.7660140910201</v>
      </c>
      <c r="BD90" s="173">
        <v>4.3879332749535802</v>
      </c>
      <c r="BE90" s="13">
        <v>25.9619258315353</v>
      </c>
      <c r="BF90" s="173">
        <v>4.4851393136623097</v>
      </c>
      <c r="BG90" s="13">
        <v>34.1125715883149</v>
      </c>
      <c r="BH90" s="173">
        <v>2.8323024103134902</v>
      </c>
      <c r="BI90" s="13">
        <v>3.34655749729479</v>
      </c>
      <c r="BJ90" s="173">
        <v>5.5298493829728104</v>
      </c>
      <c r="BK90" s="13">
        <v>35.003809954446602</v>
      </c>
      <c r="BL90" s="173">
        <v>2.33419102234215</v>
      </c>
      <c r="BM90" s="13">
        <v>33.930470130295703</v>
      </c>
      <c r="BN90" s="173">
        <v>4.7571251425214101</v>
      </c>
      <c r="BO90" s="13">
        <v>41.9693198416144</v>
      </c>
      <c r="BP90" s="173">
        <v>5.3463683254667398</v>
      </c>
      <c r="BQ90" s="13">
        <v>33.5864938255677</v>
      </c>
      <c r="BR90" s="173">
        <v>3.0983693860033301</v>
      </c>
      <c r="BS90" s="13">
        <v>-0.34397630472797402</v>
      </c>
      <c r="BT90" s="173">
        <v>6.1145123573470297</v>
      </c>
      <c r="BU90" s="13">
        <v>15.374004928452401</v>
      </c>
      <c r="BV90" s="173">
        <v>1.5211371382266601</v>
      </c>
      <c r="BW90" s="13">
        <v>8.1742284223333801</v>
      </c>
      <c r="BX90" s="173">
        <v>3.3434666546547702</v>
      </c>
      <c r="BY90" s="13">
        <v>20.9224777084818</v>
      </c>
      <c r="BZ90" s="173">
        <v>4.8722824942463099</v>
      </c>
      <c r="CA90" s="13">
        <v>15.7713008968335</v>
      </c>
      <c r="CB90" s="173">
        <v>1.94422472553393</v>
      </c>
      <c r="CC90" s="13">
        <v>7.5970724745001599</v>
      </c>
      <c r="CD90" s="173">
        <v>4.2112489736511503</v>
      </c>
      <c r="CE90" s="13">
        <v>3.8134604221431498</v>
      </c>
      <c r="CF90" s="173">
        <v>0.79596798167125604</v>
      </c>
      <c r="CG90" s="13">
        <v>1.4008737341015001</v>
      </c>
      <c r="CH90" s="173">
        <v>1.0050042870498499</v>
      </c>
      <c r="CI90" s="13">
        <v>8.0081735175993796</v>
      </c>
      <c r="CJ90" s="173">
        <v>3.4755347868695901</v>
      </c>
      <c r="CK90" s="13">
        <v>3.1696419868065</v>
      </c>
      <c r="CL90" s="173">
        <v>0.87826279047503797</v>
      </c>
      <c r="CM90" s="13">
        <v>1.7687682527049999</v>
      </c>
      <c r="CN90" s="173">
        <v>1.34887886147615</v>
      </c>
      <c r="CO90" s="15"/>
      <c r="CP90" s="15"/>
      <c r="CQ90" s="15"/>
      <c r="CR90" s="15"/>
      <c r="CS90" s="15"/>
      <c r="CT90" s="15"/>
      <c r="CU90" s="15"/>
      <c r="CV90" s="15"/>
      <c r="CW90" s="15"/>
      <c r="CX90" s="15"/>
      <c r="CY90" s="15"/>
      <c r="CZ90" s="15"/>
      <c r="DA90" s="15"/>
      <c r="DB90" s="15"/>
      <c r="DC90" s="15"/>
      <c r="DD90" s="15"/>
      <c r="DE90" s="15"/>
      <c r="DF90" s="15"/>
      <c r="DG90" s="13">
        <v>1.17851133864797</v>
      </c>
      <c r="DH90" s="173">
        <v>1.14019474380435</v>
      </c>
      <c r="DI90" s="13">
        <v>-25.732385386066198</v>
      </c>
      <c r="DJ90" s="173">
        <v>2.68510878755208</v>
      </c>
      <c r="DK90" s="13">
        <v>-1.91626922748193</v>
      </c>
      <c r="DL90" s="173">
        <v>2.1525641444372901</v>
      </c>
      <c r="DM90" s="13">
        <v>14.1620993307699</v>
      </c>
      <c r="DN90" s="173">
        <v>2.8069062466856698</v>
      </c>
      <c r="DO90" s="13">
        <v>8.6394507070007105</v>
      </c>
      <c r="DP90" s="173">
        <v>2.7821869428141399</v>
      </c>
      <c r="DQ90" s="13">
        <v>-9.0710850197089492</v>
      </c>
      <c r="DR90" s="173">
        <v>2.6557353478363899</v>
      </c>
      <c r="DS90" s="13">
        <v>-9.1931205160548704</v>
      </c>
      <c r="DT90" s="173">
        <v>3.0501368563735598</v>
      </c>
      <c r="DU90" s="13">
        <v>-0.77288484168741101</v>
      </c>
      <c r="DV90" s="173">
        <v>2.1200026703355799</v>
      </c>
      <c r="DW90" s="13">
        <v>-0.45036733086448899</v>
      </c>
      <c r="DX90" s="182">
        <v>1.2126651838584099</v>
      </c>
    </row>
    <row r="91" spans="1:128" ht="12.95" customHeight="1" x14ac:dyDescent="0.2">
      <c r="A91" s="2" t="s">
        <v>99</v>
      </c>
      <c r="B91" s="37">
        <v>3</v>
      </c>
      <c r="C91" s="13">
        <v>7.3886815740183804</v>
      </c>
      <c r="D91" s="173">
        <v>1.20342196227106</v>
      </c>
      <c r="E91" s="13">
        <v>12.843410390745801</v>
      </c>
      <c r="F91" s="173">
        <v>3.0237093574626099</v>
      </c>
      <c r="G91" s="13">
        <v>6.8316520434827304</v>
      </c>
      <c r="H91" s="173">
        <v>2.1095765365590902</v>
      </c>
      <c r="I91" s="13">
        <v>5.4537734639949802</v>
      </c>
      <c r="J91" s="173">
        <v>1.1617260275716801</v>
      </c>
      <c r="K91" s="13">
        <v>-7.3896369267508097</v>
      </c>
      <c r="L91" s="173">
        <v>2.81730864088405</v>
      </c>
      <c r="M91" s="13">
        <v>34.477998974704299</v>
      </c>
      <c r="N91" s="173">
        <v>1.9418606656086299</v>
      </c>
      <c r="O91" s="13">
        <v>37.262950968576398</v>
      </c>
      <c r="P91" s="173">
        <v>4.5115677024382697</v>
      </c>
      <c r="Q91" s="13">
        <v>45.228314377557297</v>
      </c>
      <c r="R91" s="173">
        <v>4.6357331685866701</v>
      </c>
      <c r="S91" s="13">
        <v>29.852556697819299</v>
      </c>
      <c r="T91" s="173">
        <v>2.1735350673091398</v>
      </c>
      <c r="U91" s="13">
        <v>-7.4103942707571102</v>
      </c>
      <c r="V91" s="173">
        <v>5.0356307117844201</v>
      </c>
      <c r="W91" s="13">
        <v>15.2374216973278</v>
      </c>
      <c r="X91" s="173">
        <v>1.776456702428</v>
      </c>
      <c r="Y91" s="13">
        <v>14.6453750749147</v>
      </c>
      <c r="Z91" s="173">
        <v>3.1303772911707499</v>
      </c>
      <c r="AA91" s="13">
        <v>18.550676925620401</v>
      </c>
      <c r="AB91" s="173">
        <v>3.5984608621762302</v>
      </c>
      <c r="AC91" s="13">
        <v>14.391736206678299</v>
      </c>
      <c r="AD91" s="173">
        <v>2.1811772610420599</v>
      </c>
      <c r="AE91" s="13">
        <v>-0.253638868236433</v>
      </c>
      <c r="AF91" s="173">
        <v>3.4449542580927499</v>
      </c>
      <c r="AG91" s="13">
        <v>61.825295059675298</v>
      </c>
      <c r="AH91" s="173">
        <v>1.63084155998519</v>
      </c>
      <c r="AI91" s="13">
        <v>61.065092787263701</v>
      </c>
      <c r="AJ91" s="173">
        <v>3.8679669823490199</v>
      </c>
      <c r="AK91" s="13">
        <v>73.2666933615575</v>
      </c>
      <c r="AL91" s="173">
        <v>3.5847640799053702</v>
      </c>
      <c r="AM91" s="13">
        <v>58.7803716777521</v>
      </c>
      <c r="AN91" s="173">
        <v>2.2131638301324901</v>
      </c>
      <c r="AO91" s="13">
        <v>-2.28472110951162</v>
      </c>
      <c r="AP91" s="173">
        <v>4.5591371732828003</v>
      </c>
      <c r="AQ91" s="13">
        <v>65.691040402751</v>
      </c>
      <c r="AR91" s="173">
        <v>1.40744508396099</v>
      </c>
      <c r="AS91" s="13">
        <v>72.295298766993398</v>
      </c>
      <c r="AT91" s="173">
        <v>3.7915656174968202</v>
      </c>
      <c r="AU91" s="13">
        <v>78.059378418528198</v>
      </c>
      <c r="AV91" s="173">
        <v>3.5976259030834501</v>
      </c>
      <c r="AW91" s="13">
        <v>59.282883234309203</v>
      </c>
      <c r="AX91" s="173">
        <v>2.2151627583539</v>
      </c>
      <c r="AY91" s="13">
        <v>-13.0124155326842</v>
      </c>
      <c r="AZ91" s="173">
        <v>4.3198185407736203</v>
      </c>
      <c r="BA91" s="13">
        <v>27.584726832239699</v>
      </c>
      <c r="BB91" s="173">
        <v>1.84188080867202</v>
      </c>
      <c r="BC91" s="13">
        <v>25.8983909278449</v>
      </c>
      <c r="BD91" s="173">
        <v>3.8230383699312802</v>
      </c>
      <c r="BE91" s="13">
        <v>28.707186447053399</v>
      </c>
      <c r="BF91" s="173">
        <v>4.1296057506388699</v>
      </c>
      <c r="BG91" s="13">
        <v>27.044400387571201</v>
      </c>
      <c r="BH91" s="173">
        <v>2.39065078399502</v>
      </c>
      <c r="BI91" s="13">
        <v>1.14600945972621</v>
      </c>
      <c r="BJ91" s="173">
        <v>4.4777055531425596</v>
      </c>
      <c r="BK91" s="13">
        <v>29.676239602662701</v>
      </c>
      <c r="BL91" s="173">
        <v>1.7140633166675501</v>
      </c>
      <c r="BM91" s="13">
        <v>32.571009942793197</v>
      </c>
      <c r="BN91" s="173">
        <v>4.0113028198265503</v>
      </c>
      <c r="BO91" s="13">
        <v>38.559381323732097</v>
      </c>
      <c r="BP91" s="173">
        <v>4.7067040267465003</v>
      </c>
      <c r="BQ91" s="13">
        <v>25.600991040037002</v>
      </c>
      <c r="BR91" s="173">
        <v>2.2919330814898999</v>
      </c>
      <c r="BS91" s="13">
        <v>-6.9700189027561699</v>
      </c>
      <c r="BT91" s="173">
        <v>4.7164100503027102</v>
      </c>
      <c r="BU91" s="13">
        <v>26.238950649608</v>
      </c>
      <c r="BV91" s="173">
        <v>2.03017783462544</v>
      </c>
      <c r="BW91" s="13">
        <v>23.7458568971708</v>
      </c>
      <c r="BX91" s="173">
        <v>3.80475012778829</v>
      </c>
      <c r="BY91" s="13">
        <v>30.285424695965901</v>
      </c>
      <c r="BZ91" s="173">
        <v>4.9615539918365403</v>
      </c>
      <c r="CA91" s="13">
        <v>25.996374250885001</v>
      </c>
      <c r="CB91" s="173">
        <v>2.5433333289097</v>
      </c>
      <c r="CC91" s="13">
        <v>2.2505173537142</v>
      </c>
      <c r="CD91" s="173">
        <v>4.7408412269309403</v>
      </c>
      <c r="CE91" s="13">
        <v>5.4646198418864396</v>
      </c>
      <c r="CF91" s="173">
        <v>0.78479689121572205</v>
      </c>
      <c r="CG91" s="13">
        <v>7.1396573341070004</v>
      </c>
      <c r="CH91" s="173">
        <v>2.01407494665755</v>
      </c>
      <c r="CI91" s="13">
        <v>4.3513941016110804</v>
      </c>
      <c r="CJ91" s="173">
        <v>1.4709909390967499</v>
      </c>
      <c r="CK91" s="13">
        <v>5.3480096636467698</v>
      </c>
      <c r="CL91" s="173">
        <v>1.2115768983591599</v>
      </c>
      <c r="CM91" s="13">
        <v>-1.79164767046023</v>
      </c>
      <c r="CN91" s="173">
        <v>2.4526920020999201</v>
      </c>
      <c r="CO91" s="15"/>
      <c r="CP91" s="15"/>
      <c r="CQ91" s="15"/>
      <c r="CR91" s="15"/>
      <c r="CS91" s="15"/>
      <c r="CT91" s="15"/>
      <c r="CU91" s="15"/>
      <c r="CV91" s="15"/>
      <c r="CW91" s="15"/>
      <c r="CX91" s="15"/>
      <c r="CY91" s="15"/>
      <c r="CZ91" s="15"/>
      <c r="DA91" s="15"/>
      <c r="DB91" s="15"/>
      <c r="DC91" s="15"/>
      <c r="DD91" s="15"/>
      <c r="DE91" s="15"/>
      <c r="DF91" s="15"/>
      <c r="DG91" s="13">
        <v>0.10295970343903001</v>
      </c>
      <c r="DH91" s="173">
        <v>1.55478559335982</v>
      </c>
      <c r="DI91" s="13">
        <v>0.77632561196258398</v>
      </c>
      <c r="DJ91" s="173">
        <v>2.6395429780720798</v>
      </c>
      <c r="DK91" s="13">
        <v>0.56485282371352796</v>
      </c>
      <c r="DL91" s="173">
        <v>2.3674864586214301</v>
      </c>
      <c r="DM91" s="13">
        <v>0.75922094403774998</v>
      </c>
      <c r="DN91" s="173">
        <v>2.28028420996089</v>
      </c>
      <c r="DO91" s="13">
        <v>2.16822134814154</v>
      </c>
      <c r="DP91" s="173">
        <v>2.3047704416810899</v>
      </c>
      <c r="DQ91" s="13">
        <v>1.9491861854266599</v>
      </c>
      <c r="DR91" s="173">
        <v>2.6067072909408102</v>
      </c>
      <c r="DS91" s="13">
        <v>3.83325927073516</v>
      </c>
      <c r="DT91" s="173">
        <v>2.3400424348106799</v>
      </c>
      <c r="DU91" s="13">
        <v>-1.71443589238229</v>
      </c>
      <c r="DV91" s="173">
        <v>2.7004202002803299</v>
      </c>
      <c r="DW91" s="13">
        <v>2.1872098042907702</v>
      </c>
      <c r="DX91" s="182">
        <v>0.98482350732014701</v>
      </c>
    </row>
    <row r="92" spans="1:128" ht="12.95" customHeight="1" x14ac:dyDescent="0.2">
      <c r="A92" s="2" t="s">
        <v>375</v>
      </c>
      <c r="B92" s="37">
        <v>3</v>
      </c>
      <c r="C92" s="13">
        <v>43.173640534418404</v>
      </c>
      <c r="D92" s="173">
        <v>1.4328169182556001</v>
      </c>
      <c r="E92" s="13">
        <v>47.197189957237697</v>
      </c>
      <c r="F92" s="173">
        <v>5.7861968457110704</v>
      </c>
      <c r="G92" s="13">
        <v>45.930208102292603</v>
      </c>
      <c r="H92" s="173">
        <v>5.9762754948161101</v>
      </c>
      <c r="I92" s="13">
        <v>42.265681216266003</v>
      </c>
      <c r="J92" s="173">
        <v>1.5411170471261599</v>
      </c>
      <c r="K92" s="13">
        <v>-4.9315087409716902</v>
      </c>
      <c r="L92" s="173">
        <v>5.9649603090113397</v>
      </c>
      <c r="M92" s="13">
        <v>69.261548302632605</v>
      </c>
      <c r="N92" s="173">
        <v>1.4993387569124601</v>
      </c>
      <c r="O92" s="13">
        <v>68.130845545323595</v>
      </c>
      <c r="P92" s="173">
        <v>9.3051045120299296</v>
      </c>
      <c r="Q92" s="13">
        <v>66.347001560549202</v>
      </c>
      <c r="R92" s="173">
        <v>7.8781190086389099</v>
      </c>
      <c r="S92" s="13">
        <v>69.349018751478894</v>
      </c>
      <c r="T92" s="173">
        <v>1.5522218913777699</v>
      </c>
      <c r="U92" s="13">
        <v>1.2181732061552999</v>
      </c>
      <c r="V92" s="173">
        <v>9.4018688981044392</v>
      </c>
      <c r="W92" s="13">
        <v>51.872748198810797</v>
      </c>
      <c r="X92" s="173">
        <v>1.6037746716128001</v>
      </c>
      <c r="Y92" s="13">
        <v>45.234593039054701</v>
      </c>
      <c r="Z92" s="173">
        <v>7.7524780946679703</v>
      </c>
      <c r="AA92" s="13">
        <v>59.497469731842003</v>
      </c>
      <c r="AB92" s="173">
        <v>7.0709058763544999</v>
      </c>
      <c r="AC92" s="13">
        <v>51.647300213638999</v>
      </c>
      <c r="AD92" s="173">
        <v>1.57274193696852</v>
      </c>
      <c r="AE92" s="13">
        <v>6.4127071745842903</v>
      </c>
      <c r="AF92" s="173">
        <v>7.8013784448044303</v>
      </c>
      <c r="AG92" s="13">
        <v>80.393271828499607</v>
      </c>
      <c r="AH92" s="173">
        <v>1.28233990835698</v>
      </c>
      <c r="AI92" s="13">
        <v>78.508156991043293</v>
      </c>
      <c r="AJ92" s="173">
        <v>4.8822369878459204</v>
      </c>
      <c r="AK92" s="13">
        <v>85.622034356115606</v>
      </c>
      <c r="AL92" s="173">
        <v>6.7030801224099497</v>
      </c>
      <c r="AM92" s="13">
        <v>80.266548440531295</v>
      </c>
      <c r="AN92" s="173">
        <v>1.2702556141558701</v>
      </c>
      <c r="AO92" s="13">
        <v>1.7583914494880599</v>
      </c>
      <c r="AP92" s="173">
        <v>4.95562527355131</v>
      </c>
      <c r="AQ92" s="13">
        <v>76.097574438649701</v>
      </c>
      <c r="AR92" s="173">
        <v>1.2837145084541</v>
      </c>
      <c r="AS92" s="13">
        <v>79.1555290407954</v>
      </c>
      <c r="AT92" s="173">
        <v>4.9594141664580302</v>
      </c>
      <c r="AU92" s="13">
        <v>85.402981109604497</v>
      </c>
      <c r="AV92" s="173">
        <v>4.7458391882378299</v>
      </c>
      <c r="AW92" s="13">
        <v>75.256854410247996</v>
      </c>
      <c r="AX92" s="173">
        <v>1.466753285055</v>
      </c>
      <c r="AY92" s="13">
        <v>-3.8986746305473998</v>
      </c>
      <c r="AZ92" s="173">
        <v>5.3682650667274103</v>
      </c>
      <c r="BA92" s="13">
        <v>58.979985835868099</v>
      </c>
      <c r="BB92" s="173">
        <v>1.22848376784035</v>
      </c>
      <c r="BC92" s="13">
        <v>49.753340784169701</v>
      </c>
      <c r="BD92" s="173">
        <v>5.2514225753733701</v>
      </c>
      <c r="BE92" s="13">
        <v>48.208308382364002</v>
      </c>
      <c r="BF92" s="173">
        <v>6.8769247799286797</v>
      </c>
      <c r="BG92" s="13">
        <v>60.0802151822027</v>
      </c>
      <c r="BH92" s="173">
        <v>1.2830785876538</v>
      </c>
      <c r="BI92" s="13">
        <v>10.326874398033</v>
      </c>
      <c r="BJ92" s="173">
        <v>5.4374669093106496</v>
      </c>
      <c r="BK92" s="13">
        <v>63.414192470705999</v>
      </c>
      <c r="BL92" s="173">
        <v>1.38266948817596</v>
      </c>
      <c r="BM92" s="13">
        <v>57.735623907214297</v>
      </c>
      <c r="BN92" s="173">
        <v>5.3910457070292397</v>
      </c>
      <c r="BO92" s="13">
        <v>60.808834772815601</v>
      </c>
      <c r="BP92" s="173">
        <v>7.5456522633446603</v>
      </c>
      <c r="BQ92" s="13">
        <v>63.7527829556131</v>
      </c>
      <c r="BR92" s="173">
        <v>1.45231756467352</v>
      </c>
      <c r="BS92" s="13">
        <v>6.0171590483988</v>
      </c>
      <c r="BT92" s="173">
        <v>5.4153310782012802</v>
      </c>
      <c r="BU92" s="13">
        <v>43.7797396891511</v>
      </c>
      <c r="BV92" s="173">
        <v>1.64391098479882</v>
      </c>
      <c r="BW92" s="13">
        <v>45.213843599304397</v>
      </c>
      <c r="BX92" s="173">
        <v>6.7224801247287802</v>
      </c>
      <c r="BY92" s="13">
        <v>61.336342692888103</v>
      </c>
      <c r="BZ92" s="173">
        <v>6.7340088659415098</v>
      </c>
      <c r="CA92" s="13">
        <v>42.7244978000599</v>
      </c>
      <c r="CB92" s="173">
        <v>1.7449594850841501</v>
      </c>
      <c r="CC92" s="13">
        <v>-2.48934579924456</v>
      </c>
      <c r="CD92" s="173">
        <v>7.0732143985775799</v>
      </c>
      <c r="CE92" s="13">
        <v>21.733938306849801</v>
      </c>
      <c r="CF92" s="173">
        <v>1.34960698526206</v>
      </c>
      <c r="CG92" s="13">
        <v>26.782564545501302</v>
      </c>
      <c r="CH92" s="173">
        <v>5.2933451035969297</v>
      </c>
      <c r="CI92" s="13">
        <v>24.613445874297199</v>
      </c>
      <c r="CJ92" s="173">
        <v>5.9864588553466804</v>
      </c>
      <c r="CK92" s="13">
        <v>20.780001213009299</v>
      </c>
      <c r="CL92" s="173">
        <v>1.2424829395100201</v>
      </c>
      <c r="CM92" s="13">
        <v>-6.0025633324919996</v>
      </c>
      <c r="CN92" s="173">
        <v>5.17821627209252</v>
      </c>
      <c r="CO92" s="15"/>
      <c r="CP92" s="15"/>
      <c r="CQ92" s="15"/>
      <c r="CR92" s="15"/>
      <c r="CS92" s="15"/>
      <c r="CT92" s="15"/>
      <c r="CU92" s="15"/>
      <c r="CV92" s="15"/>
      <c r="CW92" s="15"/>
      <c r="CX92" s="15"/>
      <c r="CY92" s="15"/>
      <c r="CZ92" s="15"/>
      <c r="DA92" s="15"/>
      <c r="DB92" s="15"/>
      <c r="DC92" s="15"/>
      <c r="DD92" s="15"/>
      <c r="DE92" s="15"/>
      <c r="DF92" s="15"/>
      <c r="DG92" s="13">
        <v>-3.6256001147410202</v>
      </c>
      <c r="DH92" s="173">
        <v>2.2477346771035198</v>
      </c>
      <c r="DI92" s="13">
        <v>-4.1374280344518199</v>
      </c>
      <c r="DJ92" s="173">
        <v>1.89981142632103</v>
      </c>
      <c r="DK92" s="13">
        <v>0.11076527039567501</v>
      </c>
      <c r="DL92" s="173">
        <v>2.2077983181104299</v>
      </c>
      <c r="DM92" s="13">
        <v>-5.0160335510865401</v>
      </c>
      <c r="DN92" s="173">
        <v>1.7268764164066699</v>
      </c>
      <c r="DO92" s="13">
        <v>-2.74721014495353</v>
      </c>
      <c r="DP92" s="173">
        <v>1.9857092207678899</v>
      </c>
      <c r="DQ92" s="13">
        <v>2.1785735257610299</v>
      </c>
      <c r="DR92" s="173">
        <v>2.0169435592310099</v>
      </c>
      <c r="DS92" s="13">
        <v>0.23609685529868299</v>
      </c>
      <c r="DT92" s="173">
        <v>1.9974836195058301</v>
      </c>
      <c r="DU92" s="13">
        <v>-4.0251276620256098</v>
      </c>
      <c r="DV92" s="173">
        <v>2.3498383318151199</v>
      </c>
      <c r="DW92" s="13">
        <v>-3.5770681815854899</v>
      </c>
      <c r="DX92" s="182">
        <v>2.0008861072808801</v>
      </c>
    </row>
    <row r="93" spans="1:128" ht="12.95" customHeight="1" x14ac:dyDescent="0.2">
      <c r="A93" s="2" t="s">
        <v>377</v>
      </c>
      <c r="B93" s="37">
        <v>3</v>
      </c>
      <c r="C93" s="13">
        <v>19.7729831161936</v>
      </c>
      <c r="D93" s="173">
        <v>1.1931133071436</v>
      </c>
      <c r="E93" s="13">
        <v>25.5887674935801</v>
      </c>
      <c r="F93" s="173">
        <v>3.1585758902995398</v>
      </c>
      <c r="G93" s="13">
        <v>18.3905607344761</v>
      </c>
      <c r="H93" s="173">
        <v>2.6591379684180398</v>
      </c>
      <c r="I93" s="13">
        <v>18.401994600429902</v>
      </c>
      <c r="J93" s="173">
        <v>1.5610164095335901</v>
      </c>
      <c r="K93" s="13">
        <v>-7.1867728931502803</v>
      </c>
      <c r="L93" s="173">
        <v>3.6451236130319402</v>
      </c>
      <c r="M93" s="13">
        <v>30.144195379369702</v>
      </c>
      <c r="N93" s="173">
        <v>1.8331652616494301</v>
      </c>
      <c r="O93" s="13">
        <v>29.8983472826256</v>
      </c>
      <c r="P93" s="173">
        <v>4.3901379048341296</v>
      </c>
      <c r="Q93" s="13">
        <v>30.352608242890799</v>
      </c>
      <c r="R93" s="173">
        <v>4.0810447254251496</v>
      </c>
      <c r="S93" s="13">
        <v>29.7003548672634</v>
      </c>
      <c r="T93" s="173">
        <v>2.07435422794692</v>
      </c>
      <c r="U93" s="13">
        <v>-0.19799241536224299</v>
      </c>
      <c r="V93" s="173">
        <v>4.4300047315831304</v>
      </c>
      <c r="W93" s="13">
        <v>41.677594188945299</v>
      </c>
      <c r="X93" s="173">
        <v>1.7611599144251</v>
      </c>
      <c r="Y93" s="13">
        <v>35.491687352775699</v>
      </c>
      <c r="Z93" s="173">
        <v>3.5583645347362398</v>
      </c>
      <c r="AA93" s="13">
        <v>37.3030801773428</v>
      </c>
      <c r="AB93" s="173">
        <v>3.9678788415569701</v>
      </c>
      <c r="AC93" s="13">
        <v>45.947627083520302</v>
      </c>
      <c r="AD93" s="173">
        <v>2.0301122357607202</v>
      </c>
      <c r="AE93" s="13">
        <v>10.4559397307446</v>
      </c>
      <c r="AF93" s="173">
        <v>3.90127789689407</v>
      </c>
      <c r="AG93" s="13">
        <v>54.669747037331298</v>
      </c>
      <c r="AH93" s="173">
        <v>1.8495663961812101</v>
      </c>
      <c r="AI93" s="13">
        <v>56.760498501673503</v>
      </c>
      <c r="AJ93" s="173">
        <v>3.9241876473706401</v>
      </c>
      <c r="AK93" s="13">
        <v>57.304385372633199</v>
      </c>
      <c r="AL93" s="173">
        <v>4.2885812092995304</v>
      </c>
      <c r="AM93" s="13">
        <v>54.861394534300899</v>
      </c>
      <c r="AN93" s="173">
        <v>2.2364440051423302</v>
      </c>
      <c r="AO93" s="13">
        <v>-1.89910396737262</v>
      </c>
      <c r="AP93" s="173">
        <v>4.2017326141629798</v>
      </c>
      <c r="AQ93" s="13">
        <v>49.7121599464135</v>
      </c>
      <c r="AR93" s="173">
        <v>1.85198849540285</v>
      </c>
      <c r="AS93" s="13">
        <v>51.629605492403897</v>
      </c>
      <c r="AT93" s="173">
        <v>4.0640398092402599</v>
      </c>
      <c r="AU93" s="13">
        <v>52.002655695813502</v>
      </c>
      <c r="AV93" s="173">
        <v>4.6424175035344097</v>
      </c>
      <c r="AW93" s="13">
        <v>48.212836037701699</v>
      </c>
      <c r="AX93" s="173">
        <v>2.0010574985317402</v>
      </c>
      <c r="AY93" s="13">
        <v>-3.4167694547021501</v>
      </c>
      <c r="AZ93" s="173">
        <v>4.2622032082569099</v>
      </c>
      <c r="BA93" s="13">
        <v>46.803350969517197</v>
      </c>
      <c r="BB93" s="173">
        <v>1.7804511795257401</v>
      </c>
      <c r="BC93" s="13">
        <v>47.068745669566297</v>
      </c>
      <c r="BD93" s="173">
        <v>3.9296553195964301</v>
      </c>
      <c r="BE93" s="13">
        <v>45.059173015698299</v>
      </c>
      <c r="BF93" s="173">
        <v>4.6284125992006997</v>
      </c>
      <c r="BG93" s="13">
        <v>48.842536197221399</v>
      </c>
      <c r="BH93" s="173">
        <v>2.1959713641116001</v>
      </c>
      <c r="BI93" s="13">
        <v>1.77379052765509</v>
      </c>
      <c r="BJ93" s="173">
        <v>4.06791233723873</v>
      </c>
      <c r="BK93" s="13">
        <v>64.544800155712693</v>
      </c>
      <c r="BL93" s="173">
        <v>1.6034326586171599</v>
      </c>
      <c r="BM93" s="13">
        <v>58.6112342936419</v>
      </c>
      <c r="BN93" s="173">
        <v>3.2204186238937802</v>
      </c>
      <c r="BO93" s="13">
        <v>65.962175621662894</v>
      </c>
      <c r="BP93" s="173">
        <v>4.0423249832991299</v>
      </c>
      <c r="BQ93" s="13">
        <v>67.6586090940947</v>
      </c>
      <c r="BR93" s="173">
        <v>1.9847581522048601</v>
      </c>
      <c r="BS93" s="13">
        <v>9.0473748004527401</v>
      </c>
      <c r="BT93" s="173">
        <v>3.3269256848820401</v>
      </c>
      <c r="BU93" s="13">
        <v>38.758181398461602</v>
      </c>
      <c r="BV93" s="173">
        <v>1.7574406078025799</v>
      </c>
      <c r="BW93" s="13">
        <v>39.1550599717038</v>
      </c>
      <c r="BX93" s="173">
        <v>4.0817683587270501</v>
      </c>
      <c r="BY93" s="13">
        <v>49.3779927210485</v>
      </c>
      <c r="BZ93" s="173">
        <v>4.1278553908123197</v>
      </c>
      <c r="CA93" s="13">
        <v>35.025264283535797</v>
      </c>
      <c r="CB93" s="173">
        <v>2.1739703515268101</v>
      </c>
      <c r="CC93" s="13">
        <v>-4.1297956881680697</v>
      </c>
      <c r="CD93" s="173">
        <v>4.6819907380286097</v>
      </c>
      <c r="CE93" s="13">
        <v>33.416637698378302</v>
      </c>
      <c r="CF93" s="173">
        <v>1.6279917644837101</v>
      </c>
      <c r="CG93" s="13">
        <v>30.814486157042399</v>
      </c>
      <c r="CH93" s="173">
        <v>3.9816125142584</v>
      </c>
      <c r="CI93" s="13">
        <v>36.105707512137897</v>
      </c>
      <c r="CJ93" s="173">
        <v>4.8289490052120403</v>
      </c>
      <c r="CK93" s="13">
        <v>32.974062559766203</v>
      </c>
      <c r="CL93" s="173">
        <v>1.6759918392450299</v>
      </c>
      <c r="CM93" s="13">
        <v>2.1595764027238502</v>
      </c>
      <c r="CN93" s="173">
        <v>4.2366653360290298</v>
      </c>
      <c r="CO93" s="15"/>
      <c r="CP93" s="15"/>
      <c r="CQ93" s="15"/>
      <c r="CR93" s="15"/>
      <c r="CS93" s="15"/>
      <c r="CT93" s="15"/>
      <c r="CU93" s="15"/>
      <c r="CV93" s="15"/>
      <c r="CW93" s="15"/>
      <c r="CX93" s="15"/>
      <c r="CY93" s="15"/>
      <c r="CZ93" s="15"/>
      <c r="DA93" s="15"/>
      <c r="DB93" s="15"/>
      <c r="DC93" s="15"/>
      <c r="DD93" s="15"/>
      <c r="DE93" s="15"/>
      <c r="DF93" s="15"/>
      <c r="DG93" s="13">
        <v>-2.9381411614556399</v>
      </c>
      <c r="DH93" s="173">
        <v>1.9550214509531401</v>
      </c>
      <c r="DI93" s="13">
        <v>-5.9613480484072703</v>
      </c>
      <c r="DJ93" s="173">
        <v>2.4262555115278701</v>
      </c>
      <c r="DK93" s="13">
        <v>-0.91059045126842597</v>
      </c>
      <c r="DL93" s="173">
        <v>2.4617695496485901</v>
      </c>
      <c r="DM93" s="13">
        <v>-1.4155103109137399</v>
      </c>
      <c r="DN93" s="173">
        <v>2.5794472635581802</v>
      </c>
      <c r="DO93" s="13">
        <v>-3.2584166828585701</v>
      </c>
      <c r="DP93" s="173">
        <v>2.5517058227831999</v>
      </c>
      <c r="DQ93" s="13">
        <v>-5.1871364128515802</v>
      </c>
      <c r="DR93" s="173">
        <v>2.4931050522676199</v>
      </c>
      <c r="DS93" s="13">
        <v>-3.0224858957485301</v>
      </c>
      <c r="DT93" s="173">
        <v>2.4179469491901102</v>
      </c>
      <c r="DU93" s="13">
        <v>-2.5882655311234402</v>
      </c>
      <c r="DV93" s="173">
        <v>2.3995170555322902</v>
      </c>
      <c r="DW93" s="13">
        <v>-6.0384411902345603</v>
      </c>
      <c r="DX93" s="182">
        <v>2.4714107201145801</v>
      </c>
    </row>
    <row r="94" spans="1:128" ht="12.95" customHeight="1" x14ac:dyDescent="0.2">
      <c r="A94" s="2" t="s">
        <v>382</v>
      </c>
      <c r="B94" s="37">
        <v>3</v>
      </c>
      <c r="C94" s="13">
        <v>11.106810189330099</v>
      </c>
      <c r="D94" s="173">
        <v>1.2034316115982</v>
      </c>
      <c r="E94" s="13">
        <v>20.987841512150801</v>
      </c>
      <c r="F94" s="173">
        <v>3.9963469361286701</v>
      </c>
      <c r="G94" s="13">
        <v>14.242089920164601</v>
      </c>
      <c r="H94" s="173">
        <v>3.9806475919809001</v>
      </c>
      <c r="I94" s="13">
        <v>8.1179999237701796</v>
      </c>
      <c r="J94" s="173">
        <v>1.2248451401357501</v>
      </c>
      <c r="K94" s="13">
        <v>-12.8698415883806</v>
      </c>
      <c r="L94" s="173">
        <v>4.00235584578577</v>
      </c>
      <c r="M94" s="13">
        <v>44.848672854211799</v>
      </c>
      <c r="N94" s="173">
        <v>2.0131665318915499</v>
      </c>
      <c r="O94" s="13">
        <v>40.677268395559302</v>
      </c>
      <c r="P94" s="173">
        <v>3.9822830253744099</v>
      </c>
      <c r="Q94" s="13">
        <v>46.273840637028599</v>
      </c>
      <c r="R94" s="173">
        <v>5.2300255307764401</v>
      </c>
      <c r="S94" s="13">
        <v>45.314633027693702</v>
      </c>
      <c r="T94" s="173">
        <v>2.4744525385996301</v>
      </c>
      <c r="U94" s="13">
        <v>4.6373646321344602</v>
      </c>
      <c r="V94" s="173">
        <v>4.4869694185325901</v>
      </c>
      <c r="W94" s="13">
        <v>22.6034354706816</v>
      </c>
      <c r="X94" s="173">
        <v>1.39937477740007</v>
      </c>
      <c r="Y94" s="13">
        <v>20.247783060442799</v>
      </c>
      <c r="Z94" s="173">
        <v>3.5397917354251498</v>
      </c>
      <c r="AA94" s="13">
        <v>19.568495485809802</v>
      </c>
      <c r="AB94" s="173">
        <v>4.1078112385664403</v>
      </c>
      <c r="AC94" s="13">
        <v>23.3205536478469</v>
      </c>
      <c r="AD94" s="173">
        <v>1.9465713754051499</v>
      </c>
      <c r="AE94" s="13">
        <v>3.0727705874041198</v>
      </c>
      <c r="AF94" s="173">
        <v>4.1729029805745403</v>
      </c>
      <c r="AG94" s="13">
        <v>69.903931870736898</v>
      </c>
      <c r="AH94" s="173">
        <v>1.83428219119943</v>
      </c>
      <c r="AI94" s="13">
        <v>62.559911610406303</v>
      </c>
      <c r="AJ94" s="173">
        <v>4.3134124553629398</v>
      </c>
      <c r="AK94" s="13">
        <v>74.037881174566806</v>
      </c>
      <c r="AL94" s="173">
        <v>4.5268024448315396</v>
      </c>
      <c r="AM94" s="13">
        <v>70.777618654973907</v>
      </c>
      <c r="AN94" s="173">
        <v>2.0071269187818799</v>
      </c>
      <c r="AO94" s="13">
        <v>8.21770704456757</v>
      </c>
      <c r="AP94" s="173">
        <v>4.5031750734968501</v>
      </c>
      <c r="AQ94" s="13">
        <v>65.265468249634594</v>
      </c>
      <c r="AR94" s="173">
        <v>1.84137251697597</v>
      </c>
      <c r="AS94" s="13">
        <v>72.418653134941394</v>
      </c>
      <c r="AT94" s="173">
        <v>4.4441156256645202</v>
      </c>
      <c r="AU94" s="13">
        <v>70.980816229740398</v>
      </c>
      <c r="AV94" s="173">
        <v>5.4672583491210096</v>
      </c>
      <c r="AW94" s="13">
        <v>62.7453757571013</v>
      </c>
      <c r="AX94" s="173">
        <v>2.2137516821142702</v>
      </c>
      <c r="AY94" s="13">
        <v>-9.6732773778400691</v>
      </c>
      <c r="AZ94" s="173">
        <v>5.2247360631962598</v>
      </c>
      <c r="BA94" s="13">
        <v>36.197087222392398</v>
      </c>
      <c r="BB94" s="173">
        <v>1.85113149371172</v>
      </c>
      <c r="BC94" s="13">
        <v>30.354929838535298</v>
      </c>
      <c r="BD94" s="173">
        <v>4.1936932654794097</v>
      </c>
      <c r="BE94" s="13">
        <v>39.371645932548098</v>
      </c>
      <c r="BF94" s="173">
        <v>5.1502994332314298</v>
      </c>
      <c r="BG94" s="13">
        <v>36.563656947532898</v>
      </c>
      <c r="BH94" s="173">
        <v>2.28800396730625</v>
      </c>
      <c r="BI94" s="13">
        <v>6.2087271089976701</v>
      </c>
      <c r="BJ94" s="173">
        <v>5.0696727165039803</v>
      </c>
      <c r="BK94" s="13">
        <v>54.308566663655697</v>
      </c>
      <c r="BL94" s="173">
        <v>1.85331561046041</v>
      </c>
      <c r="BM94" s="13">
        <v>47.137565213755899</v>
      </c>
      <c r="BN94" s="173">
        <v>4.7716749195625603</v>
      </c>
      <c r="BO94" s="13">
        <v>53.3636146848634</v>
      </c>
      <c r="BP94" s="173">
        <v>5.2398889205077497</v>
      </c>
      <c r="BQ94" s="13">
        <v>56.101512814580602</v>
      </c>
      <c r="BR94" s="173">
        <v>2.2250231462785499</v>
      </c>
      <c r="BS94" s="13">
        <v>8.9639476008247492</v>
      </c>
      <c r="BT94" s="173">
        <v>5.4959553238480501</v>
      </c>
      <c r="BU94" s="13">
        <v>26.324951318343398</v>
      </c>
      <c r="BV94" s="173">
        <v>1.8156295924646799</v>
      </c>
      <c r="BW94" s="13">
        <v>27.829609682072999</v>
      </c>
      <c r="BX94" s="173">
        <v>3.7881285090110302</v>
      </c>
      <c r="BY94" s="13">
        <v>27.404967564530502</v>
      </c>
      <c r="BZ94" s="173">
        <v>4.9189702011490697</v>
      </c>
      <c r="CA94" s="13">
        <v>25.386955553566501</v>
      </c>
      <c r="CB94" s="173">
        <v>2.1209819142086799</v>
      </c>
      <c r="CC94" s="13">
        <v>-2.4426541285065002</v>
      </c>
      <c r="CD94" s="173">
        <v>4.3397087325255397</v>
      </c>
      <c r="CE94" s="13">
        <v>8.9563944702971892</v>
      </c>
      <c r="CF94" s="173">
        <v>1.06618397245077</v>
      </c>
      <c r="CG94" s="13">
        <v>8.2552262285064995</v>
      </c>
      <c r="CH94" s="173">
        <v>2.5753696151818199</v>
      </c>
      <c r="CI94" s="13">
        <v>14.003564922038899</v>
      </c>
      <c r="CJ94" s="173">
        <v>4.0277379436323599</v>
      </c>
      <c r="CK94" s="13">
        <v>7.6871859550475197</v>
      </c>
      <c r="CL94" s="173">
        <v>1.26302695609559</v>
      </c>
      <c r="CM94" s="13">
        <v>-0.568040273458987</v>
      </c>
      <c r="CN94" s="173">
        <v>2.91173861969015</v>
      </c>
      <c r="CO94" s="15"/>
      <c r="CP94" s="15"/>
      <c r="CQ94" s="15"/>
      <c r="CR94" s="15"/>
      <c r="CS94" s="15"/>
      <c r="CT94" s="15"/>
      <c r="CU94" s="15"/>
      <c r="CV94" s="15"/>
      <c r="CW94" s="15"/>
      <c r="CX94" s="15"/>
      <c r="CY94" s="15"/>
      <c r="CZ94" s="15"/>
      <c r="DA94" s="15"/>
      <c r="DB94" s="15"/>
      <c r="DC94" s="15"/>
      <c r="DD94" s="15"/>
      <c r="DE94" s="15"/>
      <c r="DF94" s="15"/>
      <c r="DG94" s="13">
        <v>2.1107310204232399</v>
      </c>
      <c r="DH94" s="173">
        <v>1.5964624783738499</v>
      </c>
      <c r="DI94" s="13">
        <v>-14.606486989093399</v>
      </c>
      <c r="DJ94" s="173">
        <v>2.7748944638700901</v>
      </c>
      <c r="DK94" s="13">
        <v>-1.0703210242251899</v>
      </c>
      <c r="DL94" s="173">
        <v>2.060551692597</v>
      </c>
      <c r="DM94" s="13">
        <v>2.7143114863412401</v>
      </c>
      <c r="DN94" s="173">
        <v>2.4721921158767</v>
      </c>
      <c r="DO94" s="13">
        <v>1.32692085206108</v>
      </c>
      <c r="DP94" s="173">
        <v>2.36560648100963</v>
      </c>
      <c r="DQ94" s="13">
        <v>11.464742267141499</v>
      </c>
      <c r="DR94" s="173">
        <v>2.6247314763128702</v>
      </c>
      <c r="DS94" s="13">
        <v>7.5639677834612202</v>
      </c>
      <c r="DT94" s="173">
        <v>2.71582484960159</v>
      </c>
      <c r="DU94" s="13">
        <v>-1.02556550702621</v>
      </c>
      <c r="DV94" s="173">
        <v>2.6083605024010001</v>
      </c>
      <c r="DW94" s="13">
        <v>2.72290539608451</v>
      </c>
      <c r="DX94" s="182">
        <v>1.49396678243921</v>
      </c>
    </row>
    <row r="95" spans="1:128" ht="12.95" customHeight="1" x14ac:dyDescent="0.2">
      <c r="A95" s="2" t="s">
        <v>386</v>
      </c>
      <c r="B95" s="37">
        <v>3</v>
      </c>
      <c r="C95" s="13">
        <v>11.125597723468699</v>
      </c>
      <c r="D95" s="173">
        <v>0.80629110261619097</v>
      </c>
      <c r="E95" s="13">
        <v>15.676930617275399</v>
      </c>
      <c r="F95" s="173">
        <v>2.7983042847339301</v>
      </c>
      <c r="G95" s="13">
        <v>11.655794407150101</v>
      </c>
      <c r="H95" s="173">
        <v>1.81695708226618</v>
      </c>
      <c r="I95" s="13">
        <v>9.6261882569771302</v>
      </c>
      <c r="J95" s="173">
        <v>0.98723836219592598</v>
      </c>
      <c r="K95" s="13">
        <v>-6.0507423602982797</v>
      </c>
      <c r="L95" s="173">
        <v>3.05896582247584</v>
      </c>
      <c r="M95" s="13">
        <v>47.103302293292799</v>
      </c>
      <c r="N95" s="173">
        <v>1.3604417370597699</v>
      </c>
      <c r="O95" s="13">
        <v>54.7217085523449</v>
      </c>
      <c r="P95" s="173">
        <v>3.57201874195334</v>
      </c>
      <c r="Q95" s="13">
        <v>54.563368483983403</v>
      </c>
      <c r="R95" s="173">
        <v>2.5953057030645299</v>
      </c>
      <c r="S95" s="13">
        <v>42.269567887335199</v>
      </c>
      <c r="T95" s="173">
        <v>1.7175646894979999</v>
      </c>
      <c r="U95" s="13">
        <v>-12.452140665009701</v>
      </c>
      <c r="V95" s="173">
        <v>3.9540129607308798</v>
      </c>
      <c r="W95" s="13">
        <v>55.984122248861802</v>
      </c>
      <c r="X95" s="173">
        <v>1.3280868135322399</v>
      </c>
      <c r="Y95" s="13">
        <v>63.374499027523598</v>
      </c>
      <c r="Z95" s="173">
        <v>3.78554563570902</v>
      </c>
      <c r="AA95" s="13">
        <v>60.090343903310597</v>
      </c>
      <c r="AB95" s="173">
        <v>2.3678359130521698</v>
      </c>
      <c r="AC95" s="13">
        <v>52.532716052598701</v>
      </c>
      <c r="AD95" s="173">
        <v>1.8638106807438199</v>
      </c>
      <c r="AE95" s="13">
        <v>-10.8417829749249</v>
      </c>
      <c r="AF95" s="173">
        <v>4.3079153049064498</v>
      </c>
      <c r="AG95" s="13">
        <v>65.803972587371902</v>
      </c>
      <c r="AH95" s="173">
        <v>1.37431653726794</v>
      </c>
      <c r="AI95" s="13">
        <v>65.246664093697106</v>
      </c>
      <c r="AJ95" s="173">
        <v>3.2764711066346202</v>
      </c>
      <c r="AK95" s="13">
        <v>71.475357302092704</v>
      </c>
      <c r="AL95" s="173">
        <v>2.5498782357593401</v>
      </c>
      <c r="AM95" s="13">
        <v>64.272032249889804</v>
      </c>
      <c r="AN95" s="173">
        <v>1.7396704116070101</v>
      </c>
      <c r="AO95" s="13">
        <v>-0.97463184380730195</v>
      </c>
      <c r="AP95" s="173">
        <v>3.3336688726595001</v>
      </c>
      <c r="AQ95" s="13">
        <v>71.082872626062795</v>
      </c>
      <c r="AR95" s="173">
        <v>1.2005218379289</v>
      </c>
      <c r="AS95" s="13">
        <v>66.518830473705606</v>
      </c>
      <c r="AT95" s="173">
        <v>2.9542328587912099</v>
      </c>
      <c r="AU95" s="13">
        <v>75.610198907463797</v>
      </c>
      <c r="AV95" s="173">
        <v>2.3436246276490298</v>
      </c>
      <c r="AW95" s="13">
        <v>70.733675622781803</v>
      </c>
      <c r="AX95" s="173">
        <v>1.5529472339258501</v>
      </c>
      <c r="AY95" s="13">
        <v>4.2148451490762397</v>
      </c>
      <c r="AZ95" s="173">
        <v>3.2652802161459999</v>
      </c>
      <c r="BA95" s="13">
        <v>44.686194764916401</v>
      </c>
      <c r="BB95" s="173">
        <v>1.2913564232313499</v>
      </c>
      <c r="BC95" s="13">
        <v>46.411418580189697</v>
      </c>
      <c r="BD95" s="173">
        <v>4.3230052440901199</v>
      </c>
      <c r="BE95" s="13">
        <v>45.826585029317698</v>
      </c>
      <c r="BF95" s="173">
        <v>3.2628788637583499</v>
      </c>
      <c r="BG95" s="13">
        <v>44.015195409444402</v>
      </c>
      <c r="BH95" s="173">
        <v>1.6824742890731399</v>
      </c>
      <c r="BI95" s="13">
        <v>-2.3962231707453001</v>
      </c>
      <c r="BJ95" s="173">
        <v>4.7980584495423502</v>
      </c>
      <c r="BK95" s="13">
        <v>64.127859671999204</v>
      </c>
      <c r="BL95" s="173">
        <v>1.3606148349404901</v>
      </c>
      <c r="BM95" s="13">
        <v>55.784483263283001</v>
      </c>
      <c r="BN95" s="173">
        <v>4.2773949642295701</v>
      </c>
      <c r="BO95" s="13">
        <v>61.545492782682999</v>
      </c>
      <c r="BP95" s="173">
        <v>2.1194931983059999</v>
      </c>
      <c r="BQ95" s="13">
        <v>67.763490115987395</v>
      </c>
      <c r="BR95" s="173">
        <v>1.75234701342431</v>
      </c>
      <c r="BS95" s="13">
        <v>11.9790068527043</v>
      </c>
      <c r="BT95" s="173">
        <v>4.6084016151683302</v>
      </c>
      <c r="BU95" s="13">
        <v>52.408421178736901</v>
      </c>
      <c r="BV95" s="173">
        <v>1.50844634844326</v>
      </c>
      <c r="BW95" s="13">
        <v>49.401060447751298</v>
      </c>
      <c r="BX95" s="173">
        <v>4.4071002756219704</v>
      </c>
      <c r="BY95" s="13">
        <v>53.374618914913597</v>
      </c>
      <c r="BZ95" s="173">
        <v>3.00615828996097</v>
      </c>
      <c r="CA95" s="13">
        <v>53.372579593555699</v>
      </c>
      <c r="CB95" s="173">
        <v>1.7734725485884499</v>
      </c>
      <c r="CC95" s="13">
        <v>3.9715191458044599</v>
      </c>
      <c r="CD95" s="173">
        <v>4.5069998433341096</v>
      </c>
      <c r="CE95" s="13">
        <v>32.7340767763529</v>
      </c>
      <c r="CF95" s="173">
        <v>1.14260346442676</v>
      </c>
      <c r="CG95" s="13">
        <v>32.116711865761303</v>
      </c>
      <c r="CH95" s="173">
        <v>3.7031787180342901</v>
      </c>
      <c r="CI95" s="13">
        <v>34.972607322093403</v>
      </c>
      <c r="CJ95" s="173">
        <v>2.7684094285890799</v>
      </c>
      <c r="CK95" s="13">
        <v>32.0933421450816</v>
      </c>
      <c r="CL95" s="173">
        <v>1.5042148151310299</v>
      </c>
      <c r="CM95" s="13">
        <v>-2.3369720679660599E-2</v>
      </c>
      <c r="CN95" s="173">
        <v>4.0799829503203302</v>
      </c>
      <c r="CO95" s="15"/>
      <c r="CP95" s="15"/>
      <c r="CQ95" s="15"/>
      <c r="CR95" s="15"/>
      <c r="CS95" s="15"/>
      <c r="CT95" s="15"/>
      <c r="CU95" s="15"/>
      <c r="CV95" s="15"/>
      <c r="CW95" s="15"/>
      <c r="CX95" s="15"/>
      <c r="CY95" s="15"/>
      <c r="CZ95" s="15"/>
      <c r="DA95" s="15"/>
      <c r="DB95" s="15"/>
      <c r="DC95" s="15"/>
      <c r="DD95" s="15"/>
      <c r="DE95" s="15"/>
      <c r="DF95" s="15"/>
      <c r="DG95" s="13">
        <v>0.63749431772243204</v>
      </c>
      <c r="DH95" s="173">
        <v>1.1355214977329899</v>
      </c>
      <c r="DI95" s="13">
        <v>2.0711907191754602</v>
      </c>
      <c r="DJ95" s="173">
        <v>2.0493413956161999</v>
      </c>
      <c r="DK95" s="13">
        <v>0.52678241999681297</v>
      </c>
      <c r="DL95" s="173">
        <v>1.83887843018227</v>
      </c>
      <c r="DM95" s="13">
        <v>-1.2261655202885899</v>
      </c>
      <c r="DN95" s="173">
        <v>2.0760850707498899</v>
      </c>
      <c r="DO95" s="13">
        <v>-0.29534844562942902</v>
      </c>
      <c r="DP95" s="173">
        <v>1.85803868143755</v>
      </c>
      <c r="DQ95" s="13">
        <v>6.30331197655374</v>
      </c>
      <c r="DR95" s="173">
        <v>1.94390705696407</v>
      </c>
      <c r="DS95" s="13">
        <v>-2.7098363989456402</v>
      </c>
      <c r="DT95" s="173">
        <v>1.9192502568780401</v>
      </c>
      <c r="DU95" s="13">
        <v>-0.51552964828554304</v>
      </c>
      <c r="DV95" s="173">
        <v>2.1220488402281399</v>
      </c>
      <c r="DW95" s="13">
        <v>-1.73332965916018E-3</v>
      </c>
      <c r="DX95" s="182">
        <v>1.6103211552579</v>
      </c>
    </row>
    <row r="96" spans="1:128" ht="12.95" customHeight="1" x14ac:dyDescent="0.2">
      <c r="A96" s="2" t="s">
        <v>387</v>
      </c>
      <c r="B96" s="37">
        <v>3</v>
      </c>
      <c r="C96" s="13">
        <v>10.586993947651701</v>
      </c>
      <c r="D96" s="173">
        <v>1.21370333947818</v>
      </c>
      <c r="E96" s="13">
        <v>10.2571442635831</v>
      </c>
      <c r="F96" s="173">
        <v>3.0977453517798001</v>
      </c>
      <c r="G96" s="13">
        <v>10.080421437335801</v>
      </c>
      <c r="H96" s="173">
        <v>2.1477156744432899</v>
      </c>
      <c r="I96" s="13">
        <v>9.1800672145377291</v>
      </c>
      <c r="J96" s="173">
        <v>1.31319891843265</v>
      </c>
      <c r="K96" s="13">
        <v>-1.07707704904538</v>
      </c>
      <c r="L96" s="173">
        <v>3.5073882724638601</v>
      </c>
      <c r="M96" s="13">
        <v>42.266939221626998</v>
      </c>
      <c r="N96" s="173">
        <v>2.02054407484794</v>
      </c>
      <c r="O96" s="13">
        <v>47.346660486010499</v>
      </c>
      <c r="P96" s="173">
        <v>4.1786344220583604</v>
      </c>
      <c r="Q96" s="13">
        <v>42.203542969795002</v>
      </c>
      <c r="R96" s="173">
        <v>4.6018553293203404</v>
      </c>
      <c r="S96" s="13">
        <v>41.478059774844603</v>
      </c>
      <c r="T96" s="173">
        <v>2.6933301689026599</v>
      </c>
      <c r="U96" s="13">
        <v>-5.8686007111658798</v>
      </c>
      <c r="V96" s="173">
        <v>4.4435598281144904</v>
      </c>
      <c r="W96" s="13">
        <v>18.7620690387084</v>
      </c>
      <c r="X96" s="173">
        <v>2.1402331403376098</v>
      </c>
      <c r="Y96" s="13">
        <v>22.3851693883331</v>
      </c>
      <c r="Z96" s="173">
        <v>4.4316743476597598</v>
      </c>
      <c r="AA96" s="13">
        <v>19.2827867020825</v>
      </c>
      <c r="AB96" s="173">
        <v>3.44748378809558</v>
      </c>
      <c r="AC96" s="13">
        <v>16.9037153428152</v>
      </c>
      <c r="AD96" s="173">
        <v>2.41277152300473</v>
      </c>
      <c r="AE96" s="13">
        <v>-5.4814540455178502</v>
      </c>
      <c r="AF96" s="173">
        <v>4.4073241578415798</v>
      </c>
      <c r="AG96" s="13">
        <v>44.069462885711502</v>
      </c>
      <c r="AH96" s="173">
        <v>2.62114663740571</v>
      </c>
      <c r="AI96" s="13">
        <v>51.395783637026597</v>
      </c>
      <c r="AJ96" s="173">
        <v>4.6221235949176203</v>
      </c>
      <c r="AK96" s="13">
        <v>46.2246533511819</v>
      </c>
      <c r="AL96" s="173">
        <v>4.6515698869418296</v>
      </c>
      <c r="AM96" s="13">
        <v>41.0199445361268</v>
      </c>
      <c r="AN96" s="173">
        <v>2.7894349087175798</v>
      </c>
      <c r="AO96" s="13">
        <v>-10.375839100899899</v>
      </c>
      <c r="AP96" s="173">
        <v>4.4207440447491804</v>
      </c>
      <c r="AQ96" s="13">
        <v>43.762925134042199</v>
      </c>
      <c r="AR96" s="173">
        <v>2.1069830852956501</v>
      </c>
      <c r="AS96" s="13">
        <v>55.8848266570538</v>
      </c>
      <c r="AT96" s="173">
        <v>4.4727553977040602</v>
      </c>
      <c r="AU96" s="13">
        <v>44.988068558124397</v>
      </c>
      <c r="AV96" s="173">
        <v>4.5673111141978602</v>
      </c>
      <c r="AW96" s="13">
        <v>41.392736310786802</v>
      </c>
      <c r="AX96" s="173">
        <v>2.8232168760556098</v>
      </c>
      <c r="AY96" s="13">
        <v>-14.492090346267</v>
      </c>
      <c r="AZ96" s="173">
        <v>4.3796629484452696</v>
      </c>
      <c r="BA96" s="13">
        <v>19.466700803549099</v>
      </c>
      <c r="BB96" s="173">
        <v>1.940550136243</v>
      </c>
      <c r="BC96" s="13">
        <v>25.7563805954562</v>
      </c>
      <c r="BD96" s="173">
        <v>3.9625622753193301</v>
      </c>
      <c r="BE96" s="13">
        <v>19.465643893553501</v>
      </c>
      <c r="BF96" s="173">
        <v>2.5824972938742499</v>
      </c>
      <c r="BG96" s="13">
        <v>17.5850084945628</v>
      </c>
      <c r="BH96" s="173">
        <v>2.6335981028641799</v>
      </c>
      <c r="BI96" s="13">
        <v>-8.1713721008933806</v>
      </c>
      <c r="BJ96" s="173">
        <v>4.4685620670918498</v>
      </c>
      <c r="BK96" s="13">
        <v>45.5642388201098</v>
      </c>
      <c r="BL96" s="173">
        <v>1.86222256350946</v>
      </c>
      <c r="BM96" s="13">
        <v>43.317550384127102</v>
      </c>
      <c r="BN96" s="173">
        <v>4.8470157381232601</v>
      </c>
      <c r="BO96" s="13">
        <v>47.473055345914503</v>
      </c>
      <c r="BP96" s="173">
        <v>4.9122556933294899</v>
      </c>
      <c r="BQ96" s="13">
        <v>45.601704817578799</v>
      </c>
      <c r="BR96" s="173">
        <v>2.38301198167497</v>
      </c>
      <c r="BS96" s="13">
        <v>2.2841544334516799</v>
      </c>
      <c r="BT96" s="173">
        <v>5.4069639302635899</v>
      </c>
      <c r="BU96" s="13">
        <v>22.337172567835399</v>
      </c>
      <c r="BV96" s="173">
        <v>2.55585855486596</v>
      </c>
      <c r="BW96" s="13">
        <v>27.478577263915099</v>
      </c>
      <c r="BX96" s="173">
        <v>4.6187473056926196</v>
      </c>
      <c r="BY96" s="13">
        <v>25.0226865268715</v>
      </c>
      <c r="BZ96" s="173">
        <v>3.51914198458309</v>
      </c>
      <c r="CA96" s="13">
        <v>19.448561419468302</v>
      </c>
      <c r="CB96" s="173">
        <v>2.7611585734019202</v>
      </c>
      <c r="CC96" s="13">
        <v>-8.0300158444468508</v>
      </c>
      <c r="CD96" s="173">
        <v>4.9623604282365799</v>
      </c>
      <c r="CE96" s="13">
        <v>11.2041353932752</v>
      </c>
      <c r="CF96" s="173">
        <v>1.26666874105689</v>
      </c>
      <c r="CG96" s="13">
        <v>17.533061185717401</v>
      </c>
      <c r="CH96" s="173">
        <v>4.0025533365793704</v>
      </c>
      <c r="CI96" s="13">
        <v>12.651643064498501</v>
      </c>
      <c r="CJ96" s="173">
        <v>2.2986980946558702</v>
      </c>
      <c r="CK96" s="13">
        <v>9.3584204503463297</v>
      </c>
      <c r="CL96" s="173">
        <v>1.6295378444252699</v>
      </c>
      <c r="CM96" s="13">
        <v>-8.1746407353710406</v>
      </c>
      <c r="CN96" s="173">
        <v>4.0953417816589699</v>
      </c>
      <c r="CO96" s="15"/>
      <c r="CP96" s="15"/>
      <c r="CQ96" s="15"/>
      <c r="CR96" s="15"/>
      <c r="CS96" s="15"/>
      <c r="CT96" s="15"/>
      <c r="CU96" s="15"/>
      <c r="CV96" s="15"/>
      <c r="CW96" s="15"/>
      <c r="CX96" s="15"/>
      <c r="CY96" s="15"/>
      <c r="CZ96" s="15"/>
      <c r="DA96" s="15"/>
      <c r="DB96" s="15"/>
      <c r="DC96" s="15"/>
      <c r="DD96" s="15"/>
      <c r="DE96" s="15"/>
      <c r="DF96" s="15"/>
      <c r="DG96" s="13">
        <v>1.97017257653803</v>
      </c>
      <c r="DH96" s="173">
        <v>1.5599297534129899</v>
      </c>
      <c r="DI96" s="13">
        <v>0.39252563487436698</v>
      </c>
      <c r="DJ96" s="173">
        <v>2.8117388297878501</v>
      </c>
      <c r="DK96" s="13">
        <v>-2.7289368826724698</v>
      </c>
      <c r="DL96" s="173">
        <v>2.9212560149071898</v>
      </c>
      <c r="DM96" s="13">
        <v>-0.37352845817378</v>
      </c>
      <c r="DN96" s="173">
        <v>3.7468516467406201</v>
      </c>
      <c r="DO96" s="13">
        <v>-1.3560862394427999</v>
      </c>
      <c r="DP96" s="173">
        <v>3.3106714777550401</v>
      </c>
      <c r="DQ96" s="13">
        <v>-1.3674989187428701</v>
      </c>
      <c r="DR96" s="173">
        <v>2.70598443222989</v>
      </c>
      <c r="DS96" s="13">
        <v>0.875058480893671</v>
      </c>
      <c r="DT96" s="173">
        <v>3.5469355368966702</v>
      </c>
      <c r="DU96" s="13">
        <v>1.38527449608898</v>
      </c>
      <c r="DV96" s="173">
        <v>3.10345364933894</v>
      </c>
      <c r="DW96" s="13">
        <v>0.25001467120237397</v>
      </c>
      <c r="DX96" s="182">
        <v>1.65787193614593</v>
      </c>
    </row>
    <row r="97" spans="1:128" ht="12.95" customHeight="1" x14ac:dyDescent="0.2">
      <c r="A97" s="39" t="s">
        <v>399</v>
      </c>
      <c r="B97" s="40">
        <v>3</v>
      </c>
      <c r="C97" s="41">
        <v>14.3202952937528</v>
      </c>
      <c r="D97" s="181">
        <v>0.39802352525748003</v>
      </c>
      <c r="E97" s="41">
        <v>20.1182856172966</v>
      </c>
      <c r="F97" s="181">
        <v>1.2632950902290101</v>
      </c>
      <c r="G97" s="41">
        <v>14.936885706971101</v>
      </c>
      <c r="H97" s="181">
        <v>1.1542771140747401</v>
      </c>
      <c r="I97" s="41">
        <v>12.4662387434922</v>
      </c>
      <c r="J97" s="181">
        <v>0.43099189782471697</v>
      </c>
      <c r="K97" s="41">
        <v>-7.6520468738043999</v>
      </c>
      <c r="L97" s="181">
        <v>1.32228013345895</v>
      </c>
      <c r="M97" s="41">
        <v>41.694037115969998</v>
      </c>
      <c r="N97" s="181">
        <v>0.64694510830302099</v>
      </c>
      <c r="O97" s="41">
        <v>41.565502623883603</v>
      </c>
      <c r="P97" s="181">
        <v>1.80703275600904</v>
      </c>
      <c r="Q97" s="41">
        <v>42.561575295124101</v>
      </c>
      <c r="R97" s="181">
        <v>1.73429365324441</v>
      </c>
      <c r="S97" s="41">
        <v>41.117602453938503</v>
      </c>
      <c r="T97" s="181">
        <v>0.78543856830841097</v>
      </c>
      <c r="U97" s="41">
        <v>-0.447900169945046</v>
      </c>
      <c r="V97" s="181">
        <v>1.93601984879441</v>
      </c>
      <c r="W97" s="41">
        <v>30.3623894877373</v>
      </c>
      <c r="X97" s="181">
        <v>0.58497815778482698</v>
      </c>
      <c r="Y97" s="41">
        <v>29.360978028088301</v>
      </c>
      <c r="Z97" s="181">
        <v>1.5399609649071899</v>
      </c>
      <c r="AA97" s="41">
        <v>30.615031116392199</v>
      </c>
      <c r="AB97" s="181">
        <v>1.4509171874037501</v>
      </c>
      <c r="AC97" s="41">
        <v>30.5169771092175</v>
      </c>
      <c r="AD97" s="181">
        <v>0.71794523218401296</v>
      </c>
      <c r="AE97" s="41">
        <v>1.15599908112917</v>
      </c>
      <c r="AF97" s="181">
        <v>1.6508939926480399</v>
      </c>
      <c r="AG97" s="41">
        <v>60.834014725150901</v>
      </c>
      <c r="AH97" s="181">
        <v>0.65036934936855695</v>
      </c>
      <c r="AI97" s="41">
        <v>60.2875036307465</v>
      </c>
      <c r="AJ97" s="181">
        <v>1.50458794695509</v>
      </c>
      <c r="AK97" s="41">
        <v>65.498393708674001</v>
      </c>
      <c r="AL97" s="181">
        <v>1.5714977406567801</v>
      </c>
      <c r="AM97" s="41">
        <v>59.830301553536202</v>
      </c>
      <c r="AN97" s="181">
        <v>0.75054104788652498</v>
      </c>
      <c r="AO97" s="41">
        <v>-0.45720207721033101</v>
      </c>
      <c r="AP97" s="181">
        <v>1.58379138506585</v>
      </c>
      <c r="AQ97" s="41">
        <v>60.647664423564002</v>
      </c>
      <c r="AR97" s="181">
        <v>0.58942024034386697</v>
      </c>
      <c r="AS97" s="41">
        <v>64.314330597689505</v>
      </c>
      <c r="AT97" s="181">
        <v>1.4953097081548501</v>
      </c>
      <c r="AU97" s="41">
        <v>67.465913984699995</v>
      </c>
      <c r="AV97" s="181">
        <v>1.5413589939027601</v>
      </c>
      <c r="AW97" s="41">
        <v>58.109559365197804</v>
      </c>
      <c r="AX97" s="181">
        <v>0.75083554813693698</v>
      </c>
      <c r="AY97" s="41">
        <v>-6.2047712324917397</v>
      </c>
      <c r="AZ97" s="181">
        <v>1.65574481221417</v>
      </c>
      <c r="BA97" s="41">
        <v>38.322250337018303</v>
      </c>
      <c r="BB97" s="181">
        <v>0.61334135508953003</v>
      </c>
      <c r="BC97" s="41">
        <v>37.253181181495997</v>
      </c>
      <c r="BD97" s="181">
        <v>1.49533744671062</v>
      </c>
      <c r="BE97" s="41">
        <v>36.780608830854803</v>
      </c>
      <c r="BF97" s="181">
        <v>1.6081643798102601</v>
      </c>
      <c r="BG97" s="41">
        <v>38.575833098914899</v>
      </c>
      <c r="BH97" s="181">
        <v>0.78370264575242699</v>
      </c>
      <c r="BI97" s="41">
        <v>1.32265191741887</v>
      </c>
      <c r="BJ97" s="181">
        <v>1.67834622361491</v>
      </c>
      <c r="BK97" s="41">
        <v>49.598622915755698</v>
      </c>
      <c r="BL97" s="181">
        <v>0.61043425005844498</v>
      </c>
      <c r="BM97" s="41">
        <v>45.881414171654399</v>
      </c>
      <c r="BN97" s="181">
        <v>1.5596343832517501</v>
      </c>
      <c r="BO97" s="41">
        <v>51.148870710747801</v>
      </c>
      <c r="BP97" s="181">
        <v>1.7338927273087399</v>
      </c>
      <c r="BQ97" s="41">
        <v>50.136938123136403</v>
      </c>
      <c r="BR97" s="181">
        <v>0.77261757903316797</v>
      </c>
      <c r="BS97" s="41">
        <v>4.2555239514819796</v>
      </c>
      <c r="BT97" s="181">
        <v>1.74931337800011</v>
      </c>
      <c r="BU97" s="41">
        <v>32.634949155508501</v>
      </c>
      <c r="BV97" s="181">
        <v>0.65853089155619704</v>
      </c>
      <c r="BW97" s="41">
        <v>32.390974990328303</v>
      </c>
      <c r="BX97" s="181">
        <v>1.5617467513633101</v>
      </c>
      <c r="BY97" s="41">
        <v>37.4449341743532</v>
      </c>
      <c r="BZ97" s="181">
        <v>1.6358742793880601</v>
      </c>
      <c r="CA97" s="41">
        <v>31.736315890283802</v>
      </c>
      <c r="CB97" s="181">
        <v>0.76442867253706503</v>
      </c>
      <c r="CC97" s="41">
        <v>-0.65465910004449801</v>
      </c>
      <c r="CD97" s="181">
        <v>1.7291749861675201</v>
      </c>
      <c r="CE97" s="41">
        <v>16.223700348748299</v>
      </c>
      <c r="CF97" s="181">
        <v>0.42396240899864501</v>
      </c>
      <c r="CG97" s="41">
        <v>17.283002628082802</v>
      </c>
      <c r="CH97" s="181">
        <v>1.20015426974562</v>
      </c>
      <c r="CI97" s="41">
        <v>18.587434410464599</v>
      </c>
      <c r="CJ97" s="181">
        <v>1.3224510179731499</v>
      </c>
      <c r="CK97" s="41">
        <v>15.399314105306299</v>
      </c>
      <c r="CL97" s="181">
        <v>0.48636138389046601</v>
      </c>
      <c r="CM97" s="41">
        <v>-1.8836885227765301</v>
      </c>
      <c r="CN97" s="181">
        <v>1.2578276629386</v>
      </c>
      <c r="CO97" s="30"/>
      <c r="CP97" s="30"/>
      <c r="CQ97" s="30"/>
      <c r="CR97" s="30"/>
      <c r="CS97" s="30"/>
      <c r="CT97" s="30"/>
      <c r="CU97" s="30"/>
      <c r="CV97" s="30"/>
      <c r="CW97" s="30"/>
      <c r="CX97" s="30"/>
      <c r="CY97" s="30"/>
      <c r="CZ97" s="30"/>
      <c r="DA97" s="30"/>
      <c r="DB97" s="30"/>
      <c r="DC97" s="30"/>
      <c r="DD97" s="30"/>
      <c r="DE97" s="30"/>
      <c r="DF97" s="30"/>
      <c r="DG97" s="41">
        <v>-0.138943601166304</v>
      </c>
      <c r="DH97" s="181">
        <v>0.56638103362255199</v>
      </c>
      <c r="DI97" s="41">
        <v>-5.7314922022511503</v>
      </c>
      <c r="DJ97" s="181">
        <v>0.88157501531080495</v>
      </c>
      <c r="DK97" s="41">
        <v>-0.51984324866267095</v>
      </c>
      <c r="DL97" s="181">
        <v>0.79586654298829296</v>
      </c>
      <c r="DM97" s="41">
        <v>1.21008237897274</v>
      </c>
      <c r="DN97" s="181">
        <v>0.90700045469992296</v>
      </c>
      <c r="DO97" s="41">
        <v>0.133180425905676</v>
      </c>
      <c r="DP97" s="181">
        <v>0.87446408053088198</v>
      </c>
      <c r="DQ97" s="41">
        <v>0.91343885923367196</v>
      </c>
      <c r="DR97" s="181">
        <v>0.86531489010064799</v>
      </c>
      <c r="DS97" s="41">
        <v>-0.120054497186201</v>
      </c>
      <c r="DT97" s="181">
        <v>0.91380432886452401</v>
      </c>
      <c r="DU97" s="41">
        <v>-1.5727469858094101</v>
      </c>
      <c r="DV97" s="181">
        <v>0.89299669871991005</v>
      </c>
      <c r="DW97" s="41">
        <v>-0.61480935436748596</v>
      </c>
      <c r="DX97" s="186">
        <v>0.602472616530081</v>
      </c>
    </row>
    <row r="99" spans="1:128" x14ac:dyDescent="0.2">
      <c r="A99" s="52" t="s">
        <v>400</v>
      </c>
    </row>
    <row r="100" spans="1:128" x14ac:dyDescent="0.2">
      <c r="A100" s="52" t="s">
        <v>401</v>
      </c>
    </row>
    <row r="101" spans="1:128" x14ac:dyDescent="0.2">
      <c r="A101" s="52" t="s">
        <v>402</v>
      </c>
    </row>
    <row r="102" spans="1:128" x14ac:dyDescent="0.2">
      <c r="A102" s="52" t="s">
        <v>403</v>
      </c>
    </row>
    <row r="103" spans="1:128" x14ac:dyDescent="0.2">
      <c r="A103" s="172" t="str">
        <f>HYPERLINK("https://oecdcode.org/disclaimers/cyprus.html", "Information on data for Cyprus: https://oecdcode.org/disclaimers/cyprus.html")</f>
        <v>Information on data for Cyprus: https://oecdcode.org/disclaimers/cyprus.html</v>
      </c>
    </row>
    <row r="104" spans="1:128" x14ac:dyDescent="0.2">
      <c r="A104" s="52" t="s">
        <v>404</v>
      </c>
    </row>
  </sheetData>
  <mergeCells count="87">
    <mergeCell ref="DG7:DX7"/>
    <mergeCell ref="DG8:DX8"/>
    <mergeCell ref="DG9:DH9"/>
    <mergeCell ref="DI9:DJ9"/>
    <mergeCell ref="DK9:DL9"/>
    <mergeCell ref="DM9:DN9"/>
    <mergeCell ref="DO9:DP9"/>
    <mergeCell ref="DQ9:DR9"/>
    <mergeCell ref="DS9:DT9"/>
    <mergeCell ref="DU9:DV9"/>
    <mergeCell ref="DW9:DX9"/>
    <mergeCell ref="CO7:DF7"/>
    <mergeCell ref="CO8:DF8"/>
    <mergeCell ref="CO9:CP9"/>
    <mergeCell ref="CQ9:CR9"/>
    <mergeCell ref="CS9:CT9"/>
    <mergeCell ref="CU9:CV9"/>
    <mergeCell ref="CW9:CX9"/>
    <mergeCell ref="CY9:CZ9"/>
    <mergeCell ref="DA9:DB9"/>
    <mergeCell ref="DC9:DD9"/>
    <mergeCell ref="DE9:DF9"/>
    <mergeCell ref="CE7:CN7"/>
    <mergeCell ref="CE8:CF9"/>
    <mergeCell ref="CG8:CN8"/>
    <mergeCell ref="CG9:CH9"/>
    <mergeCell ref="CI9:CJ9"/>
    <mergeCell ref="CK9:CL9"/>
    <mergeCell ref="CM9:CN9"/>
    <mergeCell ref="BU7:CD7"/>
    <mergeCell ref="BU8:BV9"/>
    <mergeCell ref="BW8:CD8"/>
    <mergeCell ref="BW9:BX9"/>
    <mergeCell ref="BY9:BZ9"/>
    <mergeCell ref="CA9:CB9"/>
    <mergeCell ref="CC9:CD9"/>
    <mergeCell ref="BK7:BT7"/>
    <mergeCell ref="BK8:BL9"/>
    <mergeCell ref="BM8:BT8"/>
    <mergeCell ref="BM9:BN9"/>
    <mergeCell ref="BO9:BP9"/>
    <mergeCell ref="BQ9:BR9"/>
    <mergeCell ref="BS9:BT9"/>
    <mergeCell ref="BA7:BJ7"/>
    <mergeCell ref="BA8:BB9"/>
    <mergeCell ref="BC8:BJ8"/>
    <mergeCell ref="BC9:BD9"/>
    <mergeCell ref="BE9:BF9"/>
    <mergeCell ref="BG9:BH9"/>
    <mergeCell ref="BI9:BJ9"/>
    <mergeCell ref="AQ7:AZ7"/>
    <mergeCell ref="AQ8:AR9"/>
    <mergeCell ref="AS8:AZ8"/>
    <mergeCell ref="AS9:AT9"/>
    <mergeCell ref="AU9:AV9"/>
    <mergeCell ref="AW9:AX9"/>
    <mergeCell ref="AY9:AZ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DX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235" priority="27">
      <formula>ABS(K1/L1)&gt;1.95996398454005</formula>
    </cfRule>
  </conditionalFormatting>
  <conditionalFormatting sqref="U1:U200">
    <cfRule type="expression" dxfId="234" priority="26">
      <formula>ABS(U1/V1)&gt;1.95996398454005</formula>
    </cfRule>
  </conditionalFormatting>
  <conditionalFormatting sqref="AE1:AE200">
    <cfRule type="expression" dxfId="233" priority="25">
      <formula>ABS(AE1/AF1)&gt;1.95996398454005</formula>
    </cfRule>
  </conditionalFormatting>
  <conditionalFormatting sqref="AO1:AO200">
    <cfRule type="expression" dxfId="232" priority="24">
      <formula>ABS(AO1/AP1)&gt;1.95996398454005</formula>
    </cfRule>
  </conditionalFormatting>
  <conditionalFormatting sqref="AY1:AY200">
    <cfRule type="expression" dxfId="231" priority="23">
      <formula>ABS(AY1/AZ1)&gt;1.95996398454005</formula>
    </cfRule>
  </conditionalFormatting>
  <conditionalFormatting sqref="BI1:BI200">
    <cfRule type="expression" dxfId="230" priority="22">
      <formula>ABS(BI1/BJ1)&gt;1.95996398454005</formula>
    </cfRule>
  </conditionalFormatting>
  <conditionalFormatting sqref="BS1:BS200">
    <cfRule type="expression" dxfId="229" priority="21">
      <formula>ABS(BS1/BT1)&gt;1.95996398454005</formula>
    </cfRule>
  </conditionalFormatting>
  <conditionalFormatting sqref="CC1:CC200">
    <cfRule type="expression" dxfId="228" priority="20">
      <formula>ABS(CC1/CD1)&gt;1.95996398454005</formula>
    </cfRule>
  </conditionalFormatting>
  <conditionalFormatting sqref="CM1:CM200">
    <cfRule type="expression" dxfId="227" priority="19">
      <formula>ABS(CM1/CN1)&gt;1.95996398454005</formula>
    </cfRule>
  </conditionalFormatting>
  <conditionalFormatting sqref="CO1:CO200">
    <cfRule type="expression" dxfId="226" priority="18">
      <formula>ABS(CO1/CP1)&gt;1.95996398454005</formula>
    </cfRule>
  </conditionalFormatting>
  <conditionalFormatting sqref="CQ1:CQ200">
    <cfRule type="expression" dxfId="225" priority="17">
      <formula>ABS(CQ1/CR1)&gt;1.95996398454005</formula>
    </cfRule>
  </conditionalFormatting>
  <conditionalFormatting sqref="CS1:CS200">
    <cfRule type="expression" dxfId="224" priority="16">
      <formula>ABS(CS1/CT1)&gt;1.95996398454005</formula>
    </cfRule>
  </conditionalFormatting>
  <conditionalFormatting sqref="CU1:CU200">
    <cfRule type="expression" dxfId="223" priority="15">
      <formula>ABS(CU1/CV1)&gt;1.95996398454005</formula>
    </cfRule>
  </conditionalFormatting>
  <conditionalFormatting sqref="CW1:CW200">
    <cfRule type="expression" dxfId="222" priority="14">
      <formula>ABS(CW1/CX1)&gt;1.95996398454005</formula>
    </cfRule>
  </conditionalFormatting>
  <conditionalFormatting sqref="CY1:CY200">
    <cfRule type="expression" dxfId="221" priority="13">
      <formula>ABS(CY1/CZ1)&gt;1.95996398454005</formula>
    </cfRule>
  </conditionalFormatting>
  <conditionalFormatting sqref="DA1:DA200">
    <cfRule type="expression" dxfId="220" priority="12">
      <formula>ABS(DA1/DB1)&gt;1.95996398454005</formula>
    </cfRule>
  </conditionalFormatting>
  <conditionalFormatting sqref="DC1:DC200">
    <cfRule type="expression" dxfId="219" priority="11">
      <formula>ABS(DC1/DD1)&gt;1.95996398454005</formula>
    </cfRule>
  </conditionalFormatting>
  <conditionalFormatting sqref="DE1:DE200">
    <cfRule type="expression" dxfId="218" priority="10">
      <formula>ABS(DE1/DF1)&gt;1.95996398454005</formula>
    </cfRule>
  </conditionalFormatting>
  <conditionalFormatting sqref="DG1:DG200">
    <cfRule type="expression" dxfId="217" priority="9">
      <formula>ABS(DG1/DH1)&gt;1.95996398454005</formula>
    </cfRule>
  </conditionalFormatting>
  <conditionalFormatting sqref="DI1:DI200">
    <cfRule type="expression" dxfId="216" priority="8">
      <formula>ABS(DI1/DJ1)&gt;1.95996398454005</formula>
    </cfRule>
  </conditionalFormatting>
  <conditionalFormatting sqref="DK1:DK200">
    <cfRule type="expression" dxfId="215" priority="7">
      <formula>ABS(DK1/DL1)&gt;1.95996398454005</formula>
    </cfRule>
  </conditionalFormatting>
  <conditionalFormatting sqref="DM1:DM200">
    <cfRule type="expression" dxfId="214" priority="6">
      <formula>ABS(DM1/DN1)&gt;1.95996398454005</formula>
    </cfRule>
  </conditionalFormatting>
  <conditionalFormatting sqref="DO1:DO200">
    <cfRule type="expression" dxfId="213" priority="5">
      <formula>ABS(DO1/DP1)&gt;1.95996398454005</formula>
    </cfRule>
  </conditionalFormatting>
  <conditionalFormatting sqref="DQ1:DQ200">
    <cfRule type="expression" dxfId="212" priority="4">
      <formula>ABS(DQ1/DR1)&gt;1.95996398454005</formula>
    </cfRule>
  </conditionalFormatting>
  <conditionalFormatting sqref="DS1:DS200">
    <cfRule type="expression" dxfId="211" priority="3">
      <formula>ABS(DS1/DT1)&gt;1.95996398454005</formula>
    </cfRule>
  </conditionalFormatting>
  <conditionalFormatting sqref="DU1:DU200">
    <cfRule type="expression" dxfId="210" priority="2">
      <formula>ABS(DU1/DV1)&gt;1.95996398454005</formula>
    </cfRule>
  </conditionalFormatting>
  <conditionalFormatting sqref="DW1:DW200">
    <cfRule type="expression" dxfId="209" priority="1">
      <formula>ABS(DW1/DX1)&gt;1.95996398454005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113"/>
  <sheetViews>
    <sheetView showGridLines="0" topLeftCell="A34" zoomScale="80" workbookViewId="0"/>
  </sheetViews>
  <sheetFormatPr defaultColWidth="10.85546875" defaultRowHeight="12.75" x14ac:dyDescent="0.2"/>
  <cols>
    <col min="1" max="1" width="30.7109375" customWidth="1"/>
    <col min="2" max="2" width="8.7109375" customWidth="1"/>
  </cols>
  <sheetData>
    <row r="1" spans="1:16" x14ac:dyDescent="0.2">
      <c r="A1" s="1" t="s">
        <v>277</v>
      </c>
    </row>
    <row r="2" spans="1:16" x14ac:dyDescent="0.2">
      <c r="A2" s="51" t="s">
        <v>278</v>
      </c>
    </row>
    <row r="3" spans="1:16" x14ac:dyDescent="0.2">
      <c r="A3" s="47" t="s">
        <v>434</v>
      </c>
    </row>
    <row r="4" spans="1:16" x14ac:dyDescent="0.2">
      <c r="A4" s="147" t="str">
        <f>HYPERLINK("#'TOC'!A1", "Back to TOC")</f>
        <v>Back to TOC</v>
      </c>
    </row>
    <row r="8" spans="1:16" ht="30" customHeight="1" x14ac:dyDescent="0.2">
      <c r="B8" s="671" t="s">
        <v>324</v>
      </c>
      <c r="C8" s="674" t="s">
        <v>577</v>
      </c>
      <c r="D8" s="674"/>
      <c r="E8" s="674"/>
      <c r="F8" s="674"/>
      <c r="G8" s="674"/>
      <c r="H8" s="674"/>
      <c r="I8" s="674"/>
      <c r="J8" s="674"/>
      <c r="K8" s="674"/>
      <c r="L8" s="674"/>
      <c r="M8" s="674"/>
      <c r="N8" s="674"/>
      <c r="O8" s="674"/>
      <c r="P8" s="675"/>
    </row>
    <row r="9" spans="1:16" ht="90" customHeight="1" x14ac:dyDescent="0.2">
      <c r="B9" s="672"/>
      <c r="C9" s="676" t="s">
        <v>436</v>
      </c>
      <c r="D9" s="676"/>
      <c r="E9" s="676" t="s">
        <v>437</v>
      </c>
      <c r="F9" s="676"/>
      <c r="G9" s="676" t="s">
        <v>438</v>
      </c>
      <c r="H9" s="676"/>
      <c r="I9" s="676" t="s">
        <v>442</v>
      </c>
      <c r="J9" s="676"/>
      <c r="K9" s="676" t="s">
        <v>441</v>
      </c>
      <c r="L9" s="676"/>
      <c r="M9" s="676" t="s">
        <v>440</v>
      </c>
      <c r="N9" s="676"/>
      <c r="O9" s="676" t="s">
        <v>439</v>
      </c>
      <c r="P9" s="711"/>
    </row>
    <row r="10" spans="1:16" ht="30" customHeight="1" x14ac:dyDescent="0.2">
      <c r="B10" s="673"/>
      <c r="C10" s="4" t="s">
        <v>435</v>
      </c>
      <c r="D10" s="4" t="s">
        <v>328</v>
      </c>
      <c r="E10" s="4" t="s">
        <v>435</v>
      </c>
      <c r="F10" s="4" t="s">
        <v>328</v>
      </c>
      <c r="G10" s="4" t="s">
        <v>435</v>
      </c>
      <c r="H10" s="4" t="s">
        <v>328</v>
      </c>
      <c r="I10" s="4" t="s">
        <v>435</v>
      </c>
      <c r="J10" s="4" t="s">
        <v>328</v>
      </c>
      <c r="K10" s="4" t="s">
        <v>435</v>
      </c>
      <c r="L10" s="4" t="s">
        <v>328</v>
      </c>
      <c r="M10" s="4" t="s">
        <v>435</v>
      </c>
      <c r="N10" s="4" t="s">
        <v>328</v>
      </c>
      <c r="O10" s="4" t="s">
        <v>435</v>
      </c>
      <c r="P10" s="5" t="s">
        <v>328</v>
      </c>
    </row>
    <row r="11" spans="1:16" ht="12.95" customHeight="1" x14ac:dyDescent="0.2">
      <c r="A11" s="6"/>
      <c r="B11" s="7"/>
      <c r="C11" s="209" t="s">
        <v>2543</v>
      </c>
      <c r="D11" s="323" t="s">
        <v>2544</v>
      </c>
      <c r="E11" s="209" t="s">
        <v>2545</v>
      </c>
      <c r="F11" s="323" t="s">
        <v>2546</v>
      </c>
      <c r="G11" s="209" t="s">
        <v>2547</v>
      </c>
      <c r="H11" s="323" t="s">
        <v>2548</v>
      </c>
      <c r="I11" s="209" t="s">
        <v>2549</v>
      </c>
      <c r="J11" s="323" t="s">
        <v>2550</v>
      </c>
      <c r="K11" s="209" t="s">
        <v>2551</v>
      </c>
      <c r="L11" s="323" t="s">
        <v>2552</v>
      </c>
      <c r="M11" s="209" t="s">
        <v>2553</v>
      </c>
      <c r="N11" s="323" t="s">
        <v>2554</v>
      </c>
      <c r="O11" s="209" t="s">
        <v>2555</v>
      </c>
      <c r="P11" s="331" t="s">
        <v>2556</v>
      </c>
    </row>
    <row r="12" spans="1:16" ht="12.95" customHeight="1" x14ac:dyDescent="0.2">
      <c r="A12" s="2" t="s">
        <v>340</v>
      </c>
      <c r="B12" s="12">
        <v>2</v>
      </c>
      <c r="C12" s="197">
        <v>0.80313050670117603</v>
      </c>
      <c r="D12" s="317">
        <v>0.16067594998833601</v>
      </c>
      <c r="E12" s="197">
        <v>0.76777863116850897</v>
      </c>
      <c r="F12" s="317">
        <v>0.11946797407128799</v>
      </c>
      <c r="G12" s="197">
        <v>0.94762227671184895</v>
      </c>
      <c r="H12" s="317">
        <v>0.212022378632929</v>
      </c>
      <c r="I12" s="197">
        <v>0.78923615373227396</v>
      </c>
      <c r="J12" s="317">
        <v>0.27481948082846203</v>
      </c>
      <c r="K12" s="197">
        <v>0.908452478835025</v>
      </c>
      <c r="L12" s="317">
        <v>0.23739146272668701</v>
      </c>
      <c r="M12" s="197">
        <v>0.54052397017983</v>
      </c>
      <c r="N12" s="317">
        <v>0.28636747014903802</v>
      </c>
      <c r="O12" s="197">
        <v>0.700096138007541</v>
      </c>
      <c r="P12" s="325">
        <v>1.0131890118001501</v>
      </c>
    </row>
    <row r="13" spans="1:16" ht="12.95" customHeight="1" x14ac:dyDescent="0.2">
      <c r="A13" s="2" t="s">
        <v>341</v>
      </c>
      <c r="B13" s="12">
        <v>2</v>
      </c>
      <c r="C13" s="197">
        <v>0.84162679668745899</v>
      </c>
      <c r="D13" s="317">
        <v>0.15279036200610099</v>
      </c>
      <c r="E13" s="197">
        <v>0.87018575966858602</v>
      </c>
      <c r="F13" s="317">
        <v>0.1511814555066</v>
      </c>
      <c r="G13" s="197">
        <v>1.1877864857724301</v>
      </c>
      <c r="H13" s="317">
        <v>0.49261273788747301</v>
      </c>
      <c r="I13" s="197">
        <v>1.1913865355183499</v>
      </c>
      <c r="J13" s="317">
        <v>0.21055670608364399</v>
      </c>
      <c r="K13" s="197">
        <v>1.05515936140872</v>
      </c>
      <c r="L13" s="317">
        <v>0.26436067617144599</v>
      </c>
      <c r="M13" s="197">
        <v>1.0075700471786999</v>
      </c>
      <c r="N13" s="317">
        <v>0.35167210234478402</v>
      </c>
      <c r="O13" s="197">
        <v>1.19256225663777</v>
      </c>
      <c r="P13" s="325">
        <v>0.37575836430013099</v>
      </c>
    </row>
    <row r="14" spans="1:16" ht="12.95" customHeight="1" x14ac:dyDescent="0.2">
      <c r="A14" s="2" t="s">
        <v>342</v>
      </c>
      <c r="B14" s="12">
        <v>2</v>
      </c>
      <c r="C14" s="197">
        <v>0.98707767798339197</v>
      </c>
      <c r="D14" s="317">
        <v>0.13084446940309999</v>
      </c>
      <c r="E14" s="197">
        <v>0.81466027283781195</v>
      </c>
      <c r="F14" s="317">
        <v>0.102299542223832</v>
      </c>
      <c r="G14" s="197">
        <v>0.59675463387747496</v>
      </c>
      <c r="H14" s="317">
        <v>0.12985011426703599</v>
      </c>
      <c r="I14" s="197">
        <v>1.0554053567533701</v>
      </c>
      <c r="J14" s="317">
        <v>0.25627965025094301</v>
      </c>
      <c r="K14" s="197">
        <v>0.81783424884414402</v>
      </c>
      <c r="L14" s="317">
        <v>0.15357291753701399</v>
      </c>
      <c r="M14" s="197">
        <v>0.78479171506526602</v>
      </c>
      <c r="N14" s="317">
        <v>0.19782470046054601</v>
      </c>
      <c r="O14" s="197" t="s">
        <v>476</v>
      </c>
      <c r="P14" s="325" t="s">
        <v>476</v>
      </c>
    </row>
    <row r="15" spans="1:16" ht="12.95" customHeight="1" x14ac:dyDescent="0.2">
      <c r="A15" s="2" t="s">
        <v>343</v>
      </c>
      <c r="B15" s="12">
        <v>2</v>
      </c>
      <c r="C15" s="197">
        <v>0.96210730716648396</v>
      </c>
      <c r="D15" s="317">
        <v>0.13788969520990399</v>
      </c>
      <c r="E15" s="197">
        <v>0.96098520978759105</v>
      </c>
      <c r="F15" s="317">
        <v>0.11813904729619</v>
      </c>
      <c r="G15" s="197">
        <v>0.69805151069092997</v>
      </c>
      <c r="H15" s="317">
        <v>0.107363996706938</v>
      </c>
      <c r="I15" s="197">
        <v>0.93703810639872698</v>
      </c>
      <c r="J15" s="317">
        <v>0.191688224614942</v>
      </c>
      <c r="K15" s="197">
        <v>1.6758600437222999</v>
      </c>
      <c r="L15" s="317">
        <v>0.35529695619072998</v>
      </c>
      <c r="M15" s="197">
        <v>0.80810155936990302</v>
      </c>
      <c r="N15" s="317">
        <v>0.21625379935564201</v>
      </c>
      <c r="O15" s="197">
        <v>1.2491180231522501</v>
      </c>
      <c r="P15" s="325">
        <v>0.43044127316231301</v>
      </c>
    </row>
    <row r="16" spans="1:16" ht="12.95" customHeight="1" x14ac:dyDescent="0.2">
      <c r="A16" s="2" t="s">
        <v>344</v>
      </c>
      <c r="B16" s="12">
        <v>2</v>
      </c>
      <c r="C16" s="197">
        <v>1.0600147291298201</v>
      </c>
      <c r="D16" s="317">
        <v>0.157683861986847</v>
      </c>
      <c r="E16" s="197">
        <v>0.858700845105</v>
      </c>
      <c r="F16" s="317">
        <v>0.14775736540178</v>
      </c>
      <c r="G16" s="197">
        <v>1.2107775203080799</v>
      </c>
      <c r="H16" s="317">
        <v>0.27175328575305202</v>
      </c>
      <c r="I16" s="197">
        <v>1.21009418957825</v>
      </c>
      <c r="J16" s="317">
        <v>0.22620916670678801</v>
      </c>
      <c r="K16" s="197">
        <v>0.96487265350330698</v>
      </c>
      <c r="L16" s="317">
        <v>0.247036642326001</v>
      </c>
      <c r="M16" s="197">
        <v>1.0680738530879501</v>
      </c>
      <c r="N16" s="317">
        <v>0.237951190739323</v>
      </c>
      <c r="O16" s="197">
        <v>1.3558009987297699</v>
      </c>
      <c r="P16" s="325">
        <v>0.77197705601237898</v>
      </c>
    </row>
    <row r="17" spans="1:16" ht="12.95" customHeight="1" x14ac:dyDescent="0.2">
      <c r="A17" s="2" t="s">
        <v>345</v>
      </c>
      <c r="B17" s="12">
        <v>2</v>
      </c>
      <c r="C17" s="197">
        <v>0.96553572179050795</v>
      </c>
      <c r="D17" s="317">
        <v>0.12294689862895899</v>
      </c>
      <c r="E17" s="197">
        <v>0.60248229451593305</v>
      </c>
      <c r="F17" s="317">
        <v>6.4156321385808707E-2</v>
      </c>
      <c r="G17" s="197">
        <v>1.42227037059548</v>
      </c>
      <c r="H17" s="317">
        <v>0.53262146272775601</v>
      </c>
      <c r="I17" s="197">
        <v>0.69379639432944096</v>
      </c>
      <c r="J17" s="317">
        <v>9.8821578367990201E-2</v>
      </c>
      <c r="K17" s="197">
        <v>1.2381163002455999</v>
      </c>
      <c r="L17" s="317">
        <v>0.23944873231699601</v>
      </c>
      <c r="M17" s="197">
        <v>0.54566091211689505</v>
      </c>
      <c r="N17" s="317">
        <v>0.208257910129827</v>
      </c>
      <c r="O17" s="197">
        <v>0.78638552779316995</v>
      </c>
      <c r="P17" s="325">
        <v>0.17386564762505699</v>
      </c>
    </row>
    <row r="18" spans="1:16" ht="12.95" customHeight="1" x14ac:dyDescent="0.2">
      <c r="A18" s="17" t="s">
        <v>346</v>
      </c>
      <c r="B18" s="12">
        <v>2</v>
      </c>
      <c r="C18" s="197">
        <v>0.98656287688237598</v>
      </c>
      <c r="D18" s="317">
        <v>0.163438516877773</v>
      </c>
      <c r="E18" s="197">
        <v>0.56573536001967795</v>
      </c>
      <c r="F18" s="317">
        <v>8.3651097854664305E-2</v>
      </c>
      <c r="G18" s="197">
        <v>0.91804656493738301</v>
      </c>
      <c r="H18" s="317">
        <v>0.38715423834384</v>
      </c>
      <c r="I18" s="197">
        <v>0.83006095522560996</v>
      </c>
      <c r="J18" s="317">
        <v>0.16548517892454701</v>
      </c>
      <c r="K18" s="197">
        <v>1.3221094708069301</v>
      </c>
      <c r="L18" s="317">
        <v>0.34627249079167899</v>
      </c>
      <c r="M18" s="197">
        <v>0.98907653051982602</v>
      </c>
      <c r="N18" s="317">
        <v>0.52865094619742703</v>
      </c>
      <c r="O18" s="197">
        <v>1.0355558875367901</v>
      </c>
      <c r="P18" s="325">
        <v>0.31814349823868698</v>
      </c>
    </row>
    <row r="19" spans="1:16" ht="12.95" customHeight="1" x14ac:dyDescent="0.2">
      <c r="A19" s="17" t="s">
        <v>347</v>
      </c>
      <c r="B19" s="12">
        <v>2</v>
      </c>
      <c r="C19" s="197">
        <v>1.0071522181569099</v>
      </c>
      <c r="D19" s="317">
        <v>0.22319314111144101</v>
      </c>
      <c r="E19" s="197">
        <v>0.64024567899903595</v>
      </c>
      <c r="F19" s="317">
        <v>9.9696171662976493E-2</v>
      </c>
      <c r="G19" s="197">
        <v>3.1709812157456301</v>
      </c>
      <c r="H19" s="317">
        <v>1.1701163306563001</v>
      </c>
      <c r="I19" s="197">
        <v>0.52616944559595002</v>
      </c>
      <c r="J19" s="317">
        <v>0.11234887343411699</v>
      </c>
      <c r="K19" s="197">
        <v>1.1436406007620601</v>
      </c>
      <c r="L19" s="317">
        <v>0.34124626492355897</v>
      </c>
      <c r="M19" s="197">
        <v>0.38853197141891299</v>
      </c>
      <c r="N19" s="317">
        <v>0.17505122514171501</v>
      </c>
      <c r="O19" s="197">
        <v>0.35881685847279698</v>
      </c>
      <c r="P19" s="325">
        <v>8.1982700497221006E-2</v>
      </c>
    </row>
    <row r="20" spans="1:16" ht="12.95" customHeight="1" x14ac:dyDescent="0.2">
      <c r="A20" s="2" t="s">
        <v>348</v>
      </c>
      <c r="B20" s="12">
        <v>2</v>
      </c>
      <c r="C20" s="197">
        <v>0.72846113702950799</v>
      </c>
      <c r="D20" s="317">
        <v>0.13970673484533699</v>
      </c>
      <c r="E20" s="197">
        <v>0.64108538343735699</v>
      </c>
      <c r="F20" s="317">
        <v>9.9300718997643506E-2</v>
      </c>
      <c r="G20" s="197">
        <v>0.48878851318297201</v>
      </c>
      <c r="H20" s="317">
        <v>0.14752889260644</v>
      </c>
      <c r="I20" s="197">
        <v>1.2816963472479801</v>
      </c>
      <c r="J20" s="317">
        <v>0.38096575956849599</v>
      </c>
      <c r="K20" s="197">
        <v>0.71469888033055096</v>
      </c>
      <c r="L20" s="317">
        <v>0.17315509434757501</v>
      </c>
      <c r="M20" s="197">
        <v>0.63702151553546404</v>
      </c>
      <c r="N20" s="317">
        <v>0.17229097224558099</v>
      </c>
      <c r="O20" s="197">
        <v>1.23794762052693</v>
      </c>
      <c r="P20" s="325">
        <v>0.60985413637668195</v>
      </c>
    </row>
    <row r="21" spans="1:16" ht="12.95" customHeight="1" x14ac:dyDescent="0.2">
      <c r="A21" s="2" t="s">
        <v>349</v>
      </c>
      <c r="B21" s="12">
        <v>2</v>
      </c>
      <c r="C21" s="197">
        <v>1.3771016185743501</v>
      </c>
      <c r="D21" s="317">
        <v>0.22173044500800401</v>
      </c>
      <c r="E21" s="197">
        <v>0.79897669281931005</v>
      </c>
      <c r="F21" s="317">
        <v>0.10090982818965399</v>
      </c>
      <c r="G21" s="197">
        <v>1.2923656880474399</v>
      </c>
      <c r="H21" s="317">
        <v>0.376865414153568</v>
      </c>
      <c r="I21" s="197">
        <v>0.47681593151762702</v>
      </c>
      <c r="J21" s="317">
        <v>0.135539869480825</v>
      </c>
      <c r="K21" s="197">
        <v>0.64199949053834204</v>
      </c>
      <c r="L21" s="317">
        <v>0.21496587081747201</v>
      </c>
      <c r="M21" s="197">
        <v>0.83837597503570604</v>
      </c>
      <c r="N21" s="317">
        <v>0.266628971751386</v>
      </c>
      <c r="O21" s="197">
        <v>2.0691830629214798</v>
      </c>
      <c r="P21" s="325">
        <v>1.6579590773797701</v>
      </c>
    </row>
    <row r="22" spans="1:16" ht="12.95" customHeight="1" x14ac:dyDescent="0.2">
      <c r="A22" s="2" t="s">
        <v>350</v>
      </c>
      <c r="B22" s="12">
        <v>2</v>
      </c>
      <c r="C22" s="197">
        <v>0.76071159614653105</v>
      </c>
      <c r="D22" s="317">
        <v>0.19369622776623599</v>
      </c>
      <c r="E22" s="197">
        <v>0.49152542917963099</v>
      </c>
      <c r="F22" s="317">
        <v>0.111628111491994</v>
      </c>
      <c r="G22" s="197">
        <v>2.4048009723059098</v>
      </c>
      <c r="H22" s="317">
        <v>1.6132284715977201</v>
      </c>
      <c r="I22" s="197">
        <v>0.87784350644222497</v>
      </c>
      <c r="J22" s="317">
        <v>0.20991327292102899</v>
      </c>
      <c r="K22" s="197">
        <v>1.42916188404331</v>
      </c>
      <c r="L22" s="317">
        <v>0.44916300121887198</v>
      </c>
      <c r="M22" s="197">
        <v>0.78278374684907304</v>
      </c>
      <c r="N22" s="317">
        <v>0.24927401224736601</v>
      </c>
      <c r="O22" s="197">
        <v>1.0475328905324</v>
      </c>
      <c r="P22" s="325">
        <v>0.408940166164385</v>
      </c>
    </row>
    <row r="23" spans="1:16" ht="12.95" customHeight="1" x14ac:dyDescent="0.2">
      <c r="A23" s="2" t="s">
        <v>351</v>
      </c>
      <c r="B23" s="12">
        <v>2</v>
      </c>
      <c r="C23" s="197">
        <v>0.91844270425073804</v>
      </c>
      <c r="D23" s="317">
        <v>0.18999206789807199</v>
      </c>
      <c r="E23" s="197">
        <v>0.93262019798832096</v>
      </c>
      <c r="F23" s="317">
        <v>0.136432656323104</v>
      </c>
      <c r="G23" s="197">
        <v>0.43775172286603897</v>
      </c>
      <c r="H23" s="317">
        <v>0.14352220589079201</v>
      </c>
      <c r="I23" s="197">
        <v>0.93529324450984996</v>
      </c>
      <c r="J23" s="317">
        <v>0.21022571858231501</v>
      </c>
      <c r="K23" s="197">
        <v>0.79021228608150695</v>
      </c>
      <c r="L23" s="317">
        <v>0.16270017534346701</v>
      </c>
      <c r="M23" s="197">
        <v>1.42002829817182</v>
      </c>
      <c r="N23" s="317">
        <v>0.53604752799934496</v>
      </c>
      <c r="O23" s="197">
        <v>1.06106943213334</v>
      </c>
      <c r="P23" s="325">
        <v>0.54105050482944805</v>
      </c>
    </row>
    <row r="24" spans="1:16" ht="12.95" customHeight="1" x14ac:dyDescent="0.2">
      <c r="A24" s="2" t="s">
        <v>352</v>
      </c>
      <c r="B24" s="12">
        <v>2</v>
      </c>
      <c r="C24" s="197">
        <v>1.21123683717436</v>
      </c>
      <c r="D24" s="317">
        <v>0.212249298426988</v>
      </c>
      <c r="E24" s="197">
        <v>0.96190688062172602</v>
      </c>
      <c r="F24" s="317">
        <v>0.16530044406435701</v>
      </c>
      <c r="G24" s="197">
        <v>0.97527697808368097</v>
      </c>
      <c r="H24" s="317">
        <v>0.24306535590928299</v>
      </c>
      <c r="I24" s="197">
        <v>1.3108258027969799</v>
      </c>
      <c r="J24" s="317">
        <v>0.36125975950192701</v>
      </c>
      <c r="K24" s="197">
        <v>0.77019345378189896</v>
      </c>
      <c r="L24" s="317">
        <v>0.21100631419972099</v>
      </c>
      <c r="M24" s="197">
        <v>0.79718024234629503</v>
      </c>
      <c r="N24" s="317">
        <v>0.22668982541437799</v>
      </c>
      <c r="O24" s="197">
        <v>1.0305518575911199</v>
      </c>
      <c r="P24" s="325">
        <v>0.43183495548543699</v>
      </c>
    </row>
    <row r="25" spans="1:16" ht="12.95" customHeight="1" x14ac:dyDescent="0.2">
      <c r="A25" s="2" t="s">
        <v>353</v>
      </c>
      <c r="B25" s="12">
        <v>2</v>
      </c>
      <c r="C25" s="197">
        <v>0.97210396859189296</v>
      </c>
      <c r="D25" s="317">
        <v>0.164956307816116</v>
      </c>
      <c r="E25" s="197">
        <v>0.64223137462329405</v>
      </c>
      <c r="F25" s="317">
        <v>0.102926003018743</v>
      </c>
      <c r="G25" s="197">
        <v>1.3761552395740999</v>
      </c>
      <c r="H25" s="317">
        <v>0.33728423283199299</v>
      </c>
      <c r="I25" s="197">
        <v>0.224296041899122</v>
      </c>
      <c r="J25" s="317">
        <v>0.18203650508128399</v>
      </c>
      <c r="K25" s="197">
        <v>0.69402822067761205</v>
      </c>
      <c r="L25" s="317">
        <v>0.18496797793560499</v>
      </c>
      <c r="M25" s="197">
        <v>0.56818547445054701</v>
      </c>
      <c r="N25" s="317">
        <v>0.244219957209349</v>
      </c>
      <c r="O25" s="197">
        <v>0.81796142678787798</v>
      </c>
      <c r="P25" s="325">
        <v>0.43950626009976801</v>
      </c>
    </row>
    <row r="26" spans="1:16" ht="12.95" customHeight="1" x14ac:dyDescent="0.2">
      <c r="A26" s="2" t="s">
        <v>354</v>
      </c>
      <c r="B26" s="12">
        <v>2</v>
      </c>
      <c r="C26" s="197">
        <v>1.119476080658</v>
      </c>
      <c r="D26" s="317">
        <v>0.25519663719723501</v>
      </c>
      <c r="E26" s="197">
        <v>0.81683357183231697</v>
      </c>
      <c r="F26" s="317">
        <v>0.157264769732128</v>
      </c>
      <c r="G26" s="197">
        <v>0.94107072711813899</v>
      </c>
      <c r="H26" s="317">
        <v>0.29418410366331099</v>
      </c>
      <c r="I26" s="197">
        <v>0.94489056621632606</v>
      </c>
      <c r="J26" s="317">
        <v>0.28245949225024802</v>
      </c>
      <c r="K26" s="197">
        <v>1.0260177671367601</v>
      </c>
      <c r="L26" s="317">
        <v>0.37065004083504</v>
      </c>
      <c r="M26" s="197">
        <v>0.85605709248391404</v>
      </c>
      <c r="N26" s="317">
        <v>0.29569168056793699</v>
      </c>
      <c r="O26" s="197">
        <v>1.1571487983202899</v>
      </c>
      <c r="P26" s="325">
        <v>0.41317958634419799</v>
      </c>
    </row>
    <row r="27" spans="1:16" ht="12.95" customHeight="1" x14ac:dyDescent="0.2">
      <c r="A27" s="2" t="s">
        <v>355</v>
      </c>
      <c r="B27" s="12">
        <v>2</v>
      </c>
      <c r="C27" s="197">
        <v>0.665797521536729</v>
      </c>
      <c r="D27" s="317">
        <v>7.7363463266551802E-2</v>
      </c>
      <c r="E27" s="197">
        <v>0.87761281748400299</v>
      </c>
      <c r="F27" s="317">
        <v>8.53350658400302E-2</v>
      </c>
      <c r="G27" s="197">
        <v>0.63329742198389305</v>
      </c>
      <c r="H27" s="317">
        <v>0.106228277639487</v>
      </c>
      <c r="I27" s="197">
        <v>0.75891886608470904</v>
      </c>
      <c r="J27" s="317">
        <v>0.14479074082245999</v>
      </c>
      <c r="K27" s="197">
        <v>0.95846018724173898</v>
      </c>
      <c r="L27" s="317">
        <v>0.24122622178547901</v>
      </c>
      <c r="M27" s="197">
        <v>0.93792856483418496</v>
      </c>
      <c r="N27" s="317">
        <v>0.19280640386216499</v>
      </c>
      <c r="O27" s="197">
        <v>0.55168126947289997</v>
      </c>
      <c r="P27" s="325">
        <v>0.14084446431099101</v>
      </c>
    </row>
    <row r="28" spans="1:16" ht="12.95" customHeight="1" x14ac:dyDescent="0.2">
      <c r="A28" s="2" t="s">
        <v>356</v>
      </c>
      <c r="B28" s="12">
        <v>2</v>
      </c>
      <c r="C28" s="197">
        <v>0.677945477615292</v>
      </c>
      <c r="D28" s="317">
        <v>0.11341075208344301</v>
      </c>
      <c r="E28" s="197">
        <v>0.74068323376593703</v>
      </c>
      <c r="F28" s="317">
        <v>0.114334345818715</v>
      </c>
      <c r="G28" s="197">
        <v>0.76481511502210497</v>
      </c>
      <c r="H28" s="317">
        <v>0.22475840234823599</v>
      </c>
      <c r="I28" s="197">
        <v>1.06215328438655</v>
      </c>
      <c r="J28" s="317">
        <v>0.251383645230213</v>
      </c>
      <c r="K28" s="197">
        <v>0.95503996635703103</v>
      </c>
      <c r="L28" s="317">
        <v>0.26134446520695898</v>
      </c>
      <c r="M28" s="197">
        <v>0.90267917768554795</v>
      </c>
      <c r="N28" s="317">
        <v>0.29528801716745801</v>
      </c>
      <c r="O28" s="197">
        <v>1.25955111162142</v>
      </c>
      <c r="P28" s="325">
        <v>0.477031666447092</v>
      </c>
    </row>
    <row r="29" spans="1:16" ht="12.95" customHeight="1" x14ac:dyDescent="0.2">
      <c r="A29" s="2" t="s">
        <v>357</v>
      </c>
      <c r="B29" s="12">
        <v>2</v>
      </c>
      <c r="C29" s="197">
        <v>0.61140399378505506</v>
      </c>
      <c r="D29" s="317">
        <v>0.12162500417972701</v>
      </c>
      <c r="E29" s="197">
        <v>0.64908288079158905</v>
      </c>
      <c r="F29" s="317">
        <v>7.6579849224834504E-2</v>
      </c>
      <c r="G29" s="197">
        <v>0.78018332925741496</v>
      </c>
      <c r="H29" s="317">
        <v>0.203887912079211</v>
      </c>
      <c r="I29" s="197">
        <v>1.1668830224406801</v>
      </c>
      <c r="J29" s="317">
        <v>0.40582741667959699</v>
      </c>
      <c r="K29" s="197">
        <v>0.80304441792382097</v>
      </c>
      <c r="L29" s="317">
        <v>0.22256179039899501</v>
      </c>
      <c r="M29" s="197">
        <v>0.70421238641883999</v>
      </c>
      <c r="N29" s="317">
        <v>0.19771260960690501</v>
      </c>
      <c r="O29" s="197">
        <v>0.83951914975937503</v>
      </c>
      <c r="P29" s="325">
        <v>0.262778626019951</v>
      </c>
    </row>
    <row r="30" spans="1:16" ht="12.95" customHeight="1" x14ac:dyDescent="0.2">
      <c r="A30" s="2" t="s">
        <v>358</v>
      </c>
      <c r="B30" s="12">
        <v>2</v>
      </c>
      <c r="C30" s="197">
        <v>1.14591941396188</v>
      </c>
      <c r="D30" s="317">
        <v>0.16843588966477799</v>
      </c>
      <c r="E30" s="197">
        <v>0.77002536514684505</v>
      </c>
      <c r="F30" s="317">
        <v>9.8553143090150702E-2</v>
      </c>
      <c r="G30" s="197">
        <v>0.72570438974365303</v>
      </c>
      <c r="H30" s="317">
        <v>0.15740165925799199</v>
      </c>
      <c r="I30" s="197">
        <v>0.57695592715396005</v>
      </c>
      <c r="J30" s="317">
        <v>0.17352485925908301</v>
      </c>
      <c r="K30" s="197">
        <v>0.84222619027964196</v>
      </c>
      <c r="L30" s="317">
        <v>0.22749934280947301</v>
      </c>
      <c r="M30" s="197">
        <v>0.93325681231663005</v>
      </c>
      <c r="N30" s="317">
        <v>0.24239325780066001</v>
      </c>
      <c r="O30" s="197" t="s">
        <v>476</v>
      </c>
      <c r="P30" s="325" t="s">
        <v>476</v>
      </c>
    </row>
    <row r="31" spans="1:16" ht="12.95" customHeight="1" x14ac:dyDescent="0.2">
      <c r="A31" s="2" t="s">
        <v>359</v>
      </c>
      <c r="B31" s="12">
        <v>2</v>
      </c>
      <c r="C31" s="197">
        <v>1.45045575386832</v>
      </c>
      <c r="D31" s="317">
        <v>0.230176856592372</v>
      </c>
      <c r="E31" s="197">
        <v>0.52947051386698896</v>
      </c>
      <c r="F31" s="317">
        <v>9.0161281104507704E-2</v>
      </c>
      <c r="G31" s="197">
        <v>0.56152121144038403</v>
      </c>
      <c r="H31" s="317">
        <v>0.22904433643303801</v>
      </c>
      <c r="I31" s="197">
        <v>1.18025625948466</v>
      </c>
      <c r="J31" s="317">
        <v>0.32053755237336901</v>
      </c>
      <c r="K31" s="197">
        <v>0.74838970761819901</v>
      </c>
      <c r="L31" s="317">
        <v>0.227641072327084</v>
      </c>
      <c r="M31" s="197">
        <v>0.79976825181709399</v>
      </c>
      <c r="N31" s="317">
        <v>0.24916108682382901</v>
      </c>
      <c r="O31" s="197">
        <v>1.1345408648734401</v>
      </c>
      <c r="P31" s="325">
        <v>0.379693161340737</v>
      </c>
    </row>
    <row r="32" spans="1:16" ht="12.95" customHeight="1" x14ac:dyDescent="0.2">
      <c r="A32" s="2" t="s">
        <v>360</v>
      </c>
      <c r="B32" s="12">
        <v>2</v>
      </c>
      <c r="C32" s="197">
        <v>1.0131319353920001</v>
      </c>
      <c r="D32" s="317">
        <v>0.167463697356667</v>
      </c>
      <c r="E32" s="197">
        <v>0.732126568477666</v>
      </c>
      <c r="F32" s="317">
        <v>9.2116950596380504E-2</v>
      </c>
      <c r="G32" s="197">
        <v>0.83061098267454903</v>
      </c>
      <c r="H32" s="317">
        <v>0.21957529865613901</v>
      </c>
      <c r="I32" s="197">
        <v>0.930300998724224</v>
      </c>
      <c r="J32" s="317">
        <v>0.14898691176169401</v>
      </c>
      <c r="K32" s="197">
        <v>0.81094872382869199</v>
      </c>
      <c r="L32" s="317">
        <v>0.15245000588200999</v>
      </c>
      <c r="M32" s="197">
        <v>1.43172962721686</v>
      </c>
      <c r="N32" s="317">
        <v>0.37444797003998997</v>
      </c>
      <c r="O32" s="197">
        <v>0.81641740162848897</v>
      </c>
      <c r="P32" s="325">
        <v>0.404808585815637</v>
      </c>
    </row>
    <row r="33" spans="1:16" ht="12.95" customHeight="1" x14ac:dyDescent="0.2">
      <c r="A33" s="2" t="s">
        <v>361</v>
      </c>
      <c r="B33" s="12">
        <v>2</v>
      </c>
      <c r="C33" s="197">
        <v>0.87250166653198202</v>
      </c>
      <c r="D33" s="317">
        <v>0.22831449264357001</v>
      </c>
      <c r="E33" s="197">
        <v>0.62450326930565103</v>
      </c>
      <c r="F33" s="317">
        <v>9.6133035122926994E-2</v>
      </c>
      <c r="G33" s="197">
        <v>1.2967740271444399</v>
      </c>
      <c r="H33" s="317">
        <v>0.69653961381344898</v>
      </c>
      <c r="I33" s="197">
        <v>0.14827485918568201</v>
      </c>
      <c r="J33" s="317">
        <v>0.19563021346173001</v>
      </c>
      <c r="K33" s="197">
        <v>0.19081923873569001</v>
      </c>
      <c r="L33" s="317">
        <v>0.21421680170660701</v>
      </c>
      <c r="M33" s="197">
        <v>0.32296949484585702</v>
      </c>
      <c r="N33" s="317">
        <v>0.22051370903889</v>
      </c>
      <c r="O33" s="197">
        <v>1.04168361484716</v>
      </c>
      <c r="P33" s="325">
        <v>0.44728694720380302</v>
      </c>
    </row>
    <row r="34" spans="1:16" ht="12.95" customHeight="1" x14ac:dyDescent="0.2">
      <c r="A34" s="2" t="s">
        <v>362</v>
      </c>
      <c r="B34" s="12">
        <v>2</v>
      </c>
      <c r="C34" s="197">
        <v>1.6093841008401299</v>
      </c>
      <c r="D34" s="317">
        <v>0.40193632205667701</v>
      </c>
      <c r="E34" s="197">
        <v>0.65064096470362998</v>
      </c>
      <c r="F34" s="317">
        <v>9.9100419158419606E-2</v>
      </c>
      <c r="G34" s="197">
        <v>0.61270354275361605</v>
      </c>
      <c r="H34" s="317">
        <v>0.41409734802842202</v>
      </c>
      <c r="I34" s="197">
        <v>0.52202971359112205</v>
      </c>
      <c r="J34" s="317">
        <v>0.29706762139285497</v>
      </c>
      <c r="K34" s="197">
        <v>0.98771256281618203</v>
      </c>
      <c r="L34" s="317">
        <v>0.24506756557675599</v>
      </c>
      <c r="M34" s="197">
        <v>1.0941868253989799</v>
      </c>
      <c r="N34" s="317">
        <v>0.33022316095396698</v>
      </c>
      <c r="O34" s="197">
        <v>0.39258349922970598</v>
      </c>
      <c r="P34" s="325">
        <v>0.28367006064607903</v>
      </c>
    </row>
    <row r="35" spans="1:16" ht="12.95" customHeight="1" x14ac:dyDescent="0.2">
      <c r="A35" s="2" t="s">
        <v>363</v>
      </c>
      <c r="B35" s="12">
        <v>2</v>
      </c>
      <c r="C35" s="197">
        <v>1.06163919424456</v>
      </c>
      <c r="D35" s="317">
        <v>0.14828495935119501</v>
      </c>
      <c r="E35" s="197">
        <v>0.790951162728732</v>
      </c>
      <c r="F35" s="317">
        <v>9.9357175958904295E-2</v>
      </c>
      <c r="G35" s="197">
        <v>1.1958433506594299</v>
      </c>
      <c r="H35" s="317">
        <v>0.39606560551603498</v>
      </c>
      <c r="I35" s="197">
        <v>1.2145769019616699</v>
      </c>
      <c r="J35" s="317">
        <v>0.33212984772337201</v>
      </c>
      <c r="K35" s="197">
        <v>1.38251159797671</v>
      </c>
      <c r="L35" s="317">
        <v>0.42968127671262701</v>
      </c>
      <c r="M35" s="197">
        <v>1.5650773521874699</v>
      </c>
      <c r="N35" s="317">
        <v>0.47361200957265598</v>
      </c>
      <c r="O35" s="197">
        <v>1.13217181302388</v>
      </c>
      <c r="P35" s="325">
        <v>0.242391667334872</v>
      </c>
    </row>
    <row r="36" spans="1:16" ht="12.95" customHeight="1" x14ac:dyDescent="0.2">
      <c r="A36" s="2" t="s">
        <v>364</v>
      </c>
      <c r="B36" s="12">
        <v>2</v>
      </c>
      <c r="C36" s="197">
        <v>1.8786760941287199</v>
      </c>
      <c r="D36" s="317">
        <v>0.39504257411499499</v>
      </c>
      <c r="E36" s="197">
        <v>0.549997929745907</v>
      </c>
      <c r="F36" s="317">
        <v>0.109943322364926</v>
      </c>
      <c r="G36" s="197" t="s">
        <v>476</v>
      </c>
      <c r="H36" s="317" t="s">
        <v>476</v>
      </c>
      <c r="I36" s="197">
        <v>1.11902184875794</v>
      </c>
      <c r="J36" s="317">
        <v>0.28814549508278903</v>
      </c>
      <c r="K36" s="197">
        <v>0.95818607766446995</v>
      </c>
      <c r="L36" s="317">
        <v>0.36688646197633901</v>
      </c>
      <c r="M36" s="197">
        <v>0.439103285414216</v>
      </c>
      <c r="N36" s="317">
        <v>0.12940727509174499</v>
      </c>
      <c r="O36" s="197">
        <v>0.62212048934272202</v>
      </c>
      <c r="P36" s="325">
        <v>0.162112807880048</v>
      </c>
    </row>
    <row r="37" spans="1:16" ht="12.95" customHeight="1" x14ac:dyDescent="0.2">
      <c r="A37" s="2" t="s">
        <v>365</v>
      </c>
      <c r="B37" s="12">
        <v>2</v>
      </c>
      <c r="C37" s="197">
        <v>1.4098834345561999</v>
      </c>
      <c r="D37" s="317">
        <v>0.22511470523416399</v>
      </c>
      <c r="E37" s="197">
        <v>0.956092544496846</v>
      </c>
      <c r="F37" s="317">
        <v>9.1764791448994104E-2</v>
      </c>
      <c r="G37" s="197">
        <v>0.88796096379126599</v>
      </c>
      <c r="H37" s="317">
        <v>0.12807149516205499</v>
      </c>
      <c r="I37" s="197">
        <v>0.69471796774267902</v>
      </c>
      <c r="J37" s="317">
        <v>0.11860913336133599</v>
      </c>
      <c r="K37" s="197">
        <v>1.1881114777233801</v>
      </c>
      <c r="L37" s="317">
        <v>0.25683392673155198</v>
      </c>
      <c r="M37" s="197">
        <v>1.1949081107498101</v>
      </c>
      <c r="N37" s="317">
        <v>0.40608173738126002</v>
      </c>
      <c r="O37" s="197">
        <v>0.68003711068542505</v>
      </c>
      <c r="P37" s="325">
        <v>0.197372300461685</v>
      </c>
    </row>
    <row r="38" spans="1:16" ht="12.95" customHeight="1" x14ac:dyDescent="0.2">
      <c r="A38" s="2" t="s">
        <v>366</v>
      </c>
      <c r="B38" s="12">
        <v>2</v>
      </c>
      <c r="C38" s="197">
        <v>3.1986483627519302</v>
      </c>
      <c r="D38" s="317">
        <v>1.13773062292552</v>
      </c>
      <c r="E38" s="197">
        <v>0.56599409764300201</v>
      </c>
      <c r="F38" s="317">
        <v>0.19790471384392599</v>
      </c>
      <c r="G38" s="197">
        <v>0.98523520078237703</v>
      </c>
      <c r="H38" s="317">
        <v>1.24579271344306</v>
      </c>
      <c r="I38" s="197">
        <v>0.92776814025657295</v>
      </c>
      <c r="J38" s="317">
        <v>0.29126054061158602</v>
      </c>
      <c r="K38" s="197">
        <v>1.6847212510573999</v>
      </c>
      <c r="L38" s="317">
        <v>1.7204839619680501</v>
      </c>
      <c r="M38" s="197">
        <v>0.997251487977316</v>
      </c>
      <c r="N38" s="317">
        <v>1.31315448154444</v>
      </c>
      <c r="O38" s="197" t="s">
        <v>476</v>
      </c>
      <c r="P38" s="325" t="s">
        <v>476</v>
      </c>
    </row>
    <row r="39" spans="1:16" ht="12.95" customHeight="1" x14ac:dyDescent="0.2">
      <c r="A39" s="2" t="s">
        <v>367</v>
      </c>
      <c r="B39" s="12">
        <v>2</v>
      </c>
      <c r="C39" s="197">
        <v>0.580676978837257</v>
      </c>
      <c r="D39" s="317">
        <v>0.12631821366580401</v>
      </c>
      <c r="E39" s="197">
        <v>0.74662769321039102</v>
      </c>
      <c r="F39" s="317">
        <v>0.137579286315063</v>
      </c>
      <c r="G39" s="197">
        <v>0.65015677914355896</v>
      </c>
      <c r="H39" s="317">
        <v>0.15919851713879399</v>
      </c>
      <c r="I39" s="197">
        <v>0.39496585080079499</v>
      </c>
      <c r="J39" s="317">
        <v>0.108776084207391</v>
      </c>
      <c r="K39" s="197">
        <v>2.2365865335906099</v>
      </c>
      <c r="L39" s="317">
        <v>0.88717704049242896</v>
      </c>
      <c r="M39" s="197">
        <v>1.13174052126083</v>
      </c>
      <c r="N39" s="317">
        <v>0.31163418699905998</v>
      </c>
      <c r="O39" s="197">
        <v>0.83710220335940799</v>
      </c>
      <c r="P39" s="325">
        <v>0.43533139926801101</v>
      </c>
    </row>
    <row r="40" spans="1:16" ht="12.95" customHeight="1" x14ac:dyDescent="0.2">
      <c r="A40" s="2" t="s">
        <v>368</v>
      </c>
      <c r="B40" s="12">
        <v>2</v>
      </c>
      <c r="C40" s="197">
        <v>1.0432372544186601</v>
      </c>
      <c r="D40" s="317">
        <v>0.20636625639297601</v>
      </c>
      <c r="E40" s="197">
        <v>0.74916953734524505</v>
      </c>
      <c r="F40" s="317">
        <v>9.1157919786903796E-2</v>
      </c>
      <c r="G40" s="197">
        <v>0.62941317649203699</v>
      </c>
      <c r="H40" s="317">
        <v>0.152041572307372</v>
      </c>
      <c r="I40" s="197">
        <v>1.852936692593</v>
      </c>
      <c r="J40" s="317">
        <v>0.61073962961929895</v>
      </c>
      <c r="K40" s="197">
        <v>1.1150159062603899</v>
      </c>
      <c r="L40" s="317">
        <v>0.220880359336252</v>
      </c>
      <c r="M40" s="197">
        <v>0.99837315423274098</v>
      </c>
      <c r="N40" s="317">
        <v>0.27043564602810899</v>
      </c>
      <c r="O40" s="197">
        <v>0.99607126751962904</v>
      </c>
      <c r="P40" s="325">
        <v>0.28679755651094702</v>
      </c>
    </row>
    <row r="41" spans="1:16" ht="12.95" customHeight="1" x14ac:dyDescent="0.2">
      <c r="A41" s="2" t="s">
        <v>369</v>
      </c>
      <c r="B41" s="12">
        <v>2</v>
      </c>
      <c r="C41" s="197">
        <v>0.87638904005590901</v>
      </c>
      <c r="D41" s="317">
        <v>0.19552085543262601</v>
      </c>
      <c r="E41" s="197">
        <v>0.76577502304281098</v>
      </c>
      <c r="F41" s="317">
        <v>0.116576730615142</v>
      </c>
      <c r="G41" s="197">
        <v>0.95245680135925903</v>
      </c>
      <c r="H41" s="317">
        <v>0.23002778965311599</v>
      </c>
      <c r="I41" s="197">
        <v>0.68892667220770298</v>
      </c>
      <c r="J41" s="317">
        <v>0.37237685283591698</v>
      </c>
      <c r="K41" s="197">
        <v>1.2166665296672201</v>
      </c>
      <c r="L41" s="317">
        <v>0.39589966864912901</v>
      </c>
      <c r="M41" s="197">
        <v>0.66641391288966101</v>
      </c>
      <c r="N41" s="317">
        <v>0.111696863183246</v>
      </c>
      <c r="O41" s="197">
        <v>0.49013050890179699</v>
      </c>
      <c r="P41" s="325">
        <v>0.15017254901580401</v>
      </c>
    </row>
    <row r="42" spans="1:16" ht="12.95" customHeight="1" x14ac:dyDescent="0.2">
      <c r="A42" s="2" t="s">
        <v>370</v>
      </c>
      <c r="B42" s="12">
        <v>2</v>
      </c>
      <c r="C42" s="197">
        <v>1.0422610189302699</v>
      </c>
      <c r="D42" s="317">
        <v>0.226809863213281</v>
      </c>
      <c r="E42" s="197">
        <v>0.77446184549501096</v>
      </c>
      <c r="F42" s="317">
        <v>0.125915755325857</v>
      </c>
      <c r="G42" s="197">
        <v>0.65102361096848305</v>
      </c>
      <c r="H42" s="317">
        <v>0.38944688105453501</v>
      </c>
      <c r="I42" s="197">
        <v>1.44237591502767</v>
      </c>
      <c r="J42" s="317">
        <v>0.437893414169647</v>
      </c>
      <c r="K42" s="197">
        <v>1.2407173215446801</v>
      </c>
      <c r="L42" s="317">
        <v>0.85016966994685195</v>
      </c>
      <c r="M42" s="197">
        <v>1.0625516556991901</v>
      </c>
      <c r="N42" s="317">
        <v>0.45266098404750799</v>
      </c>
      <c r="O42" s="197">
        <v>1.7150976354159799</v>
      </c>
      <c r="P42" s="325">
        <v>1.1632544422339199</v>
      </c>
    </row>
    <row r="43" spans="1:16" ht="12.95" customHeight="1" x14ac:dyDescent="0.2">
      <c r="A43" s="2" t="s">
        <v>371</v>
      </c>
      <c r="B43" s="12">
        <v>2</v>
      </c>
      <c r="C43" s="197">
        <v>1.4628134326401301</v>
      </c>
      <c r="D43" s="317">
        <v>0.35816587028587699</v>
      </c>
      <c r="E43" s="197">
        <v>0.77045266026897097</v>
      </c>
      <c r="F43" s="317">
        <v>0.146324845870062</v>
      </c>
      <c r="G43" s="197">
        <v>0.97023691780172205</v>
      </c>
      <c r="H43" s="317">
        <v>0.49162453038958998</v>
      </c>
      <c r="I43" s="197" t="s">
        <v>476</v>
      </c>
      <c r="J43" s="317" t="s">
        <v>476</v>
      </c>
      <c r="K43" s="197">
        <v>1.7361863766544401</v>
      </c>
      <c r="L43" s="317">
        <v>0.92781062165272299</v>
      </c>
      <c r="M43" s="197">
        <v>1.29431585184195</v>
      </c>
      <c r="N43" s="317">
        <v>0.86415118554246095</v>
      </c>
      <c r="O43" s="197" t="s">
        <v>476</v>
      </c>
      <c r="P43" s="325" t="s">
        <v>476</v>
      </c>
    </row>
    <row r="44" spans="1:16" ht="12.95" customHeight="1" x14ac:dyDescent="0.2">
      <c r="A44" s="2" t="s">
        <v>372</v>
      </c>
      <c r="B44" s="12">
        <v>2</v>
      </c>
      <c r="C44" s="197">
        <v>1.35928304354698</v>
      </c>
      <c r="D44" s="317">
        <v>0.198581582566103</v>
      </c>
      <c r="E44" s="197">
        <v>1.06415067551427</v>
      </c>
      <c r="F44" s="317">
        <v>0.19223704869916999</v>
      </c>
      <c r="G44" s="197">
        <v>0.85913146433878396</v>
      </c>
      <c r="H44" s="317">
        <v>0.199509850897131</v>
      </c>
      <c r="I44" s="197">
        <v>1.28492387594269</v>
      </c>
      <c r="J44" s="317">
        <v>0.388437823210671</v>
      </c>
      <c r="K44" s="197">
        <v>1.2168988948676001</v>
      </c>
      <c r="L44" s="317">
        <v>0.19046927004036801</v>
      </c>
      <c r="M44" s="197">
        <v>0.79638023701482696</v>
      </c>
      <c r="N44" s="317">
        <v>0.20763216584249899</v>
      </c>
      <c r="O44" s="197">
        <v>0.31867080608478698</v>
      </c>
      <c r="P44" s="325">
        <v>0.37579752911475101</v>
      </c>
    </row>
    <row r="45" spans="1:16" ht="12.95" customHeight="1" x14ac:dyDescent="0.2">
      <c r="A45" s="2" t="s">
        <v>373</v>
      </c>
      <c r="B45" s="12">
        <v>2</v>
      </c>
      <c r="C45" s="197">
        <v>0.79911950216914596</v>
      </c>
      <c r="D45" s="317">
        <v>0.13097263995287101</v>
      </c>
      <c r="E45" s="197">
        <v>0.65050877917480399</v>
      </c>
      <c r="F45" s="317">
        <v>8.9615164283264798E-2</v>
      </c>
      <c r="G45" s="197">
        <v>0.72824016967013705</v>
      </c>
      <c r="H45" s="317">
        <v>0.15278705923802899</v>
      </c>
      <c r="I45" s="197" t="s">
        <v>476</v>
      </c>
      <c r="J45" s="317" t="s">
        <v>476</v>
      </c>
      <c r="K45" s="197">
        <v>0.90293901817081601</v>
      </c>
      <c r="L45" s="317">
        <v>0.239756203957873</v>
      </c>
      <c r="M45" s="197">
        <v>1.21097804774312</v>
      </c>
      <c r="N45" s="317">
        <v>0.35788245372433403</v>
      </c>
      <c r="O45" s="197">
        <v>0.35382039596394499</v>
      </c>
      <c r="P45" s="325">
        <v>0.21810847901630201</v>
      </c>
    </row>
    <row r="46" spans="1:16" ht="12.95" customHeight="1" x14ac:dyDescent="0.2">
      <c r="A46" s="2" t="s">
        <v>374</v>
      </c>
      <c r="B46" s="12">
        <v>2</v>
      </c>
      <c r="C46" s="197">
        <v>0.80436660645056701</v>
      </c>
      <c r="D46" s="317">
        <v>0.15379438825779601</v>
      </c>
      <c r="E46" s="197">
        <v>0.77841772663608899</v>
      </c>
      <c r="F46" s="317">
        <v>0.154923925364128</v>
      </c>
      <c r="G46" s="197">
        <v>0.95477879672104804</v>
      </c>
      <c r="H46" s="317">
        <v>0.24534052509401799</v>
      </c>
      <c r="I46" s="197">
        <v>0.82877266723134002</v>
      </c>
      <c r="J46" s="317">
        <v>0.28606833987146901</v>
      </c>
      <c r="K46" s="197">
        <v>3.3346620130176201</v>
      </c>
      <c r="L46" s="317">
        <v>2.3915538698583099</v>
      </c>
      <c r="M46" s="197">
        <v>1.89505238778143</v>
      </c>
      <c r="N46" s="317">
        <v>0.75662632977647704</v>
      </c>
      <c r="O46" s="197">
        <v>0.82227073821404895</v>
      </c>
      <c r="P46" s="325">
        <v>0.25008390133949199</v>
      </c>
    </row>
    <row r="47" spans="1:16" ht="12.95" customHeight="1" x14ac:dyDescent="0.2">
      <c r="A47" s="2" t="s">
        <v>375</v>
      </c>
      <c r="B47" s="12">
        <v>2</v>
      </c>
      <c r="C47" s="197">
        <v>1.40012080293901</v>
      </c>
      <c r="D47" s="317">
        <v>0.27536750787485698</v>
      </c>
      <c r="E47" s="197">
        <v>0.47288172421827701</v>
      </c>
      <c r="F47" s="317">
        <v>0.110576274463101</v>
      </c>
      <c r="G47" s="197">
        <v>3.7755646129078202</v>
      </c>
      <c r="H47" s="317">
        <v>2.2441623412334901</v>
      </c>
      <c r="I47" s="197">
        <v>0.93795773055557696</v>
      </c>
      <c r="J47" s="317">
        <v>0.35519471396128399</v>
      </c>
      <c r="K47" s="197">
        <v>1.04941348697399</v>
      </c>
      <c r="L47" s="317">
        <v>0.27542047876901399</v>
      </c>
      <c r="M47" s="197">
        <v>0.43537252311860702</v>
      </c>
      <c r="N47" s="317">
        <v>0.40666120751766799</v>
      </c>
      <c r="O47" s="197">
        <v>0.75770918170764401</v>
      </c>
      <c r="P47" s="325">
        <v>0.19637942068096001</v>
      </c>
    </row>
    <row r="48" spans="1:16" ht="12.95" customHeight="1" x14ac:dyDescent="0.2">
      <c r="A48" s="2" t="s">
        <v>376</v>
      </c>
      <c r="B48" s="12">
        <v>2</v>
      </c>
      <c r="C48" s="197">
        <v>0.91087220669983504</v>
      </c>
      <c r="D48" s="317">
        <v>0.14181043728657999</v>
      </c>
      <c r="E48" s="197">
        <v>0.66152310424777305</v>
      </c>
      <c r="F48" s="317">
        <v>7.4485483470439096E-2</v>
      </c>
      <c r="G48" s="197">
        <v>0.66933000355167704</v>
      </c>
      <c r="H48" s="317">
        <v>0.16669051976475999</v>
      </c>
      <c r="I48" s="197">
        <v>0.76737663472225803</v>
      </c>
      <c r="J48" s="317">
        <v>0.225491787464525</v>
      </c>
      <c r="K48" s="197">
        <v>1.2040144730744999</v>
      </c>
      <c r="L48" s="317">
        <v>0.23504906874217099</v>
      </c>
      <c r="M48" s="197">
        <v>0.98476948531744402</v>
      </c>
      <c r="N48" s="317">
        <v>0.21214344477307001</v>
      </c>
      <c r="O48" s="197">
        <v>0.116239527222703</v>
      </c>
      <c r="P48" s="325">
        <v>2.1917960745041501E-2</v>
      </c>
    </row>
    <row r="49" spans="1:16" ht="12.95" customHeight="1" x14ac:dyDescent="0.2">
      <c r="A49" s="2" t="s">
        <v>377</v>
      </c>
      <c r="B49" s="12">
        <v>2</v>
      </c>
      <c r="C49" s="197">
        <v>1.06619734295783</v>
      </c>
      <c r="D49" s="317">
        <v>0.187124142868933</v>
      </c>
      <c r="E49" s="197">
        <v>0.81257133366361101</v>
      </c>
      <c r="F49" s="317">
        <v>0.13919034751638401</v>
      </c>
      <c r="G49" s="197">
        <v>0.68522566049716904</v>
      </c>
      <c r="H49" s="317">
        <v>0.17422493435509601</v>
      </c>
      <c r="I49" s="197">
        <v>2.2963204337807999</v>
      </c>
      <c r="J49" s="317">
        <v>1.0665149773049201</v>
      </c>
      <c r="K49" s="197">
        <v>1.41184879126545</v>
      </c>
      <c r="L49" s="317">
        <v>0.507231319141767</v>
      </c>
      <c r="M49" s="197">
        <v>0.85124952107989305</v>
      </c>
      <c r="N49" s="317">
        <v>0.23286418113787399</v>
      </c>
      <c r="O49" s="197">
        <v>1.4158524858161601</v>
      </c>
      <c r="P49" s="325">
        <v>0.97325267923450198</v>
      </c>
    </row>
    <row r="50" spans="1:16" ht="12.95" customHeight="1" x14ac:dyDescent="0.2">
      <c r="A50" s="2" t="s">
        <v>378</v>
      </c>
      <c r="B50" s="12">
        <v>2</v>
      </c>
      <c r="C50" s="197">
        <v>1.1416919558523</v>
      </c>
      <c r="D50" s="317">
        <v>0.15218085615343699</v>
      </c>
      <c r="E50" s="197">
        <v>0.56978211993226402</v>
      </c>
      <c r="F50" s="317">
        <v>7.1688643353065296E-2</v>
      </c>
      <c r="G50" s="197">
        <v>1.00441880010123</v>
      </c>
      <c r="H50" s="317">
        <v>0.198887337216855</v>
      </c>
      <c r="I50" s="197" t="s">
        <v>476</v>
      </c>
      <c r="J50" s="317" t="s">
        <v>476</v>
      </c>
      <c r="K50" s="197">
        <v>0.70850060769771495</v>
      </c>
      <c r="L50" s="317">
        <v>0.23587859803991601</v>
      </c>
      <c r="M50" s="197">
        <v>0.903206776361695</v>
      </c>
      <c r="N50" s="317">
        <v>0.23950049709433699</v>
      </c>
      <c r="O50" s="197" t="s">
        <v>476</v>
      </c>
      <c r="P50" s="325" t="s">
        <v>476</v>
      </c>
    </row>
    <row r="51" spans="1:16" ht="12.95" customHeight="1" x14ac:dyDescent="0.2">
      <c r="A51" s="2" t="s">
        <v>379</v>
      </c>
      <c r="B51" s="12">
        <v>2</v>
      </c>
      <c r="C51" s="197">
        <v>1.0579364275768299</v>
      </c>
      <c r="D51" s="317">
        <v>0.12844105640762399</v>
      </c>
      <c r="E51" s="197">
        <v>0.457323401085865</v>
      </c>
      <c r="F51" s="317">
        <v>9.5718303979514599E-2</v>
      </c>
      <c r="G51" s="197">
        <v>1.02135461857498</v>
      </c>
      <c r="H51" s="317">
        <v>0.275667226300362</v>
      </c>
      <c r="I51" s="197">
        <v>0.99079059557877303</v>
      </c>
      <c r="J51" s="317">
        <v>0.139535637046344</v>
      </c>
      <c r="K51" s="197">
        <v>0.76089538410652502</v>
      </c>
      <c r="L51" s="317">
        <v>0.20484409162061401</v>
      </c>
      <c r="M51" s="197" t="s">
        <v>476</v>
      </c>
      <c r="N51" s="317" t="s">
        <v>476</v>
      </c>
      <c r="O51" s="197">
        <v>0.34783111285186502</v>
      </c>
      <c r="P51" s="325">
        <v>8.9549372564717997E-2</v>
      </c>
    </row>
    <row r="52" spans="1:16" ht="12.95" customHeight="1" x14ac:dyDescent="0.2">
      <c r="A52" s="2" t="s">
        <v>380</v>
      </c>
      <c r="B52" s="12">
        <v>2</v>
      </c>
      <c r="C52" s="197">
        <v>0.80768289344270405</v>
      </c>
      <c r="D52" s="317">
        <v>0.17952736779249501</v>
      </c>
      <c r="E52" s="197">
        <v>1.0251427344689701</v>
      </c>
      <c r="F52" s="317">
        <v>0.229077403623802</v>
      </c>
      <c r="G52" s="197" t="s">
        <v>476</v>
      </c>
      <c r="H52" s="317" t="s">
        <v>476</v>
      </c>
      <c r="I52" s="197">
        <v>1.8366787282244901</v>
      </c>
      <c r="J52" s="317">
        <v>0.51647007130080202</v>
      </c>
      <c r="K52" s="197">
        <v>1.36424859782616</v>
      </c>
      <c r="L52" s="317">
        <v>1.1779834599707599</v>
      </c>
      <c r="M52" s="197">
        <v>0.60724825702924601</v>
      </c>
      <c r="N52" s="317">
        <v>0.221968059484595</v>
      </c>
      <c r="O52" s="197" t="s">
        <v>476</v>
      </c>
      <c r="P52" s="325" t="s">
        <v>476</v>
      </c>
    </row>
    <row r="53" spans="1:16" ht="12.95" customHeight="1" x14ac:dyDescent="0.2">
      <c r="A53" s="2" t="s">
        <v>381</v>
      </c>
      <c r="B53" s="12">
        <v>2</v>
      </c>
      <c r="C53" s="197">
        <v>0.72988951798887602</v>
      </c>
      <c r="D53" s="317">
        <v>0.135483605459259</v>
      </c>
      <c r="E53" s="197">
        <v>0.71088930977043896</v>
      </c>
      <c r="F53" s="317">
        <v>8.9082894966362999E-2</v>
      </c>
      <c r="G53" s="197">
        <v>1.0767996326760301</v>
      </c>
      <c r="H53" s="317">
        <v>0.26347283841426899</v>
      </c>
      <c r="I53" s="197">
        <v>0.52234820874885302</v>
      </c>
      <c r="J53" s="317">
        <v>0.13650266369592501</v>
      </c>
      <c r="K53" s="197">
        <v>0.88586830157868801</v>
      </c>
      <c r="L53" s="317">
        <v>0.21736548158275101</v>
      </c>
      <c r="M53" s="197">
        <v>0.94818111191307297</v>
      </c>
      <c r="N53" s="317">
        <v>0.17507167932044401</v>
      </c>
      <c r="O53" s="197">
        <v>1.51701946882224</v>
      </c>
      <c r="P53" s="325">
        <v>0.56487479386473305</v>
      </c>
    </row>
    <row r="54" spans="1:16" ht="12.95" customHeight="1" x14ac:dyDescent="0.2">
      <c r="A54" s="2" t="s">
        <v>382</v>
      </c>
      <c r="B54" s="12">
        <v>2</v>
      </c>
      <c r="C54" s="197">
        <v>1.19029272539608</v>
      </c>
      <c r="D54" s="317">
        <v>0.30508643504927202</v>
      </c>
      <c r="E54" s="197">
        <v>0.51468704754919004</v>
      </c>
      <c r="F54" s="317">
        <v>0.10573375996657799</v>
      </c>
      <c r="G54" s="197">
        <v>1.42894593707657</v>
      </c>
      <c r="H54" s="317">
        <v>0.42286608625237698</v>
      </c>
      <c r="I54" s="197">
        <v>0.68334838976877699</v>
      </c>
      <c r="J54" s="317">
        <v>0.230525140526671</v>
      </c>
      <c r="K54" s="197">
        <v>1.51673223387524</v>
      </c>
      <c r="L54" s="317">
        <v>0.47040766311523602</v>
      </c>
      <c r="M54" s="197">
        <v>1.9297230423501399</v>
      </c>
      <c r="N54" s="317">
        <v>0.86214293807532905</v>
      </c>
      <c r="O54" s="197" t="s">
        <v>476</v>
      </c>
      <c r="P54" s="325" t="s">
        <v>476</v>
      </c>
    </row>
    <row r="55" spans="1:16" ht="12.95" customHeight="1" x14ac:dyDescent="0.2">
      <c r="A55" s="2" t="s">
        <v>383</v>
      </c>
      <c r="B55" s="12">
        <v>2</v>
      </c>
      <c r="C55" s="197">
        <v>1.41664080486452</v>
      </c>
      <c r="D55" s="317">
        <v>0.27606595294323499</v>
      </c>
      <c r="E55" s="197">
        <v>0.82064223612715004</v>
      </c>
      <c r="F55" s="317">
        <v>0.13347224621847001</v>
      </c>
      <c r="G55" s="197">
        <v>0.63150308111258402</v>
      </c>
      <c r="H55" s="317">
        <v>0.200712246147731</v>
      </c>
      <c r="I55" s="197">
        <v>1.1643712881858399</v>
      </c>
      <c r="J55" s="317">
        <v>0.38369828213359702</v>
      </c>
      <c r="K55" s="197">
        <v>0.68679434386336702</v>
      </c>
      <c r="L55" s="317">
        <v>0.27750671453066</v>
      </c>
      <c r="M55" s="197">
        <v>0.46290511377460403</v>
      </c>
      <c r="N55" s="317">
        <v>0.14628851623389899</v>
      </c>
      <c r="O55" s="197">
        <v>0.69451416675928501</v>
      </c>
      <c r="P55" s="325">
        <v>0.290815465797085</v>
      </c>
    </row>
    <row r="56" spans="1:16" ht="12.95" customHeight="1" x14ac:dyDescent="0.2">
      <c r="A56" s="2" t="s">
        <v>384</v>
      </c>
      <c r="B56" s="12">
        <v>2</v>
      </c>
      <c r="C56" s="197">
        <v>1.1786783680300701</v>
      </c>
      <c r="D56" s="317">
        <v>0.14930888095969899</v>
      </c>
      <c r="E56" s="197">
        <v>0.81668408563375205</v>
      </c>
      <c r="F56" s="317">
        <v>8.9877099881427197E-2</v>
      </c>
      <c r="G56" s="197">
        <v>0.67679143658705798</v>
      </c>
      <c r="H56" s="317">
        <v>0.237578673733576</v>
      </c>
      <c r="I56" s="197">
        <v>1.1006252549683599</v>
      </c>
      <c r="J56" s="317">
        <v>0.17698510555764299</v>
      </c>
      <c r="K56" s="197">
        <v>0.64673224881487801</v>
      </c>
      <c r="L56" s="317">
        <v>0.12824739371468799</v>
      </c>
      <c r="M56" s="197">
        <v>2.01125610104146</v>
      </c>
      <c r="N56" s="317">
        <v>0.43094886362256501</v>
      </c>
      <c r="O56" s="197">
        <v>1.0357292000554601</v>
      </c>
      <c r="P56" s="325">
        <v>0.31244354094100302</v>
      </c>
    </row>
    <row r="57" spans="1:16" ht="12.95" customHeight="1" x14ac:dyDescent="0.2">
      <c r="A57" s="2" t="s">
        <v>385</v>
      </c>
      <c r="B57" s="12">
        <v>2</v>
      </c>
      <c r="C57" s="197">
        <v>0.95044216862188802</v>
      </c>
      <c r="D57" s="317">
        <v>0.1814565654716</v>
      </c>
      <c r="E57" s="197">
        <v>0.87834508065779204</v>
      </c>
      <c r="F57" s="317">
        <v>0.112798688900678</v>
      </c>
      <c r="G57" s="197">
        <v>1.1132770594051</v>
      </c>
      <c r="H57" s="317">
        <v>0.37926725524834198</v>
      </c>
      <c r="I57" s="197">
        <v>0.62504476646409701</v>
      </c>
      <c r="J57" s="317">
        <v>0.21453444947270101</v>
      </c>
      <c r="K57" s="197">
        <v>0.81551224832060898</v>
      </c>
      <c r="L57" s="317">
        <v>0.206891360820466</v>
      </c>
      <c r="M57" s="197">
        <v>0.987334569975582</v>
      </c>
      <c r="N57" s="317">
        <v>0.476057199374887</v>
      </c>
      <c r="O57" s="197">
        <v>0.87641941911969701</v>
      </c>
      <c r="P57" s="325">
        <v>0.25117673660915901</v>
      </c>
    </row>
    <row r="58" spans="1:16" ht="12.95" customHeight="1" x14ac:dyDescent="0.2">
      <c r="A58" s="2" t="s">
        <v>386</v>
      </c>
      <c r="B58" s="12">
        <v>2</v>
      </c>
      <c r="C58" s="197">
        <v>1.5795941856879501</v>
      </c>
      <c r="D58" s="317">
        <v>0.20540798931454499</v>
      </c>
      <c r="E58" s="197">
        <v>0.64081569094486701</v>
      </c>
      <c r="F58" s="317">
        <v>0.12982470921811901</v>
      </c>
      <c r="G58" s="197">
        <v>0.82062714672697901</v>
      </c>
      <c r="H58" s="317">
        <v>0.23936977502684301</v>
      </c>
      <c r="I58" s="197">
        <v>1.3288002139236099</v>
      </c>
      <c r="J58" s="317">
        <v>0.35162249788285399</v>
      </c>
      <c r="K58" s="197">
        <v>0.84470672531718705</v>
      </c>
      <c r="L58" s="317">
        <v>0.15996283143190301</v>
      </c>
      <c r="M58" s="197">
        <v>0.96198862543775898</v>
      </c>
      <c r="N58" s="317">
        <v>0.23130220896239601</v>
      </c>
      <c r="O58" s="197">
        <v>1.2573719700923101</v>
      </c>
      <c r="P58" s="325">
        <v>0.32735792034538003</v>
      </c>
    </row>
    <row r="59" spans="1:16" ht="12.95" customHeight="1" x14ac:dyDescent="0.2">
      <c r="A59" s="2" t="s">
        <v>387</v>
      </c>
      <c r="B59" s="12">
        <v>2</v>
      </c>
      <c r="C59" s="197">
        <v>1.6778442573380901</v>
      </c>
      <c r="D59" s="317">
        <v>0.27358444894865402</v>
      </c>
      <c r="E59" s="197">
        <v>0.58750061253916397</v>
      </c>
      <c r="F59" s="317">
        <v>8.91885310315291E-2</v>
      </c>
      <c r="G59" s="197">
        <v>0.953820618699873</v>
      </c>
      <c r="H59" s="317">
        <v>0.25282036913856398</v>
      </c>
      <c r="I59" s="197">
        <v>1.27003811430549</v>
      </c>
      <c r="J59" s="317">
        <v>0.22606433210878699</v>
      </c>
      <c r="K59" s="197">
        <v>1.1369706637744901</v>
      </c>
      <c r="L59" s="317">
        <v>0.32164208895818802</v>
      </c>
      <c r="M59" s="197">
        <v>1.2496287049479999</v>
      </c>
      <c r="N59" s="317">
        <v>0.28900780247730901</v>
      </c>
      <c r="O59" s="197">
        <v>0.70825407350578096</v>
      </c>
      <c r="P59" s="325">
        <v>0.353360999169543</v>
      </c>
    </row>
    <row r="60" spans="1:16" ht="12.95" customHeight="1" x14ac:dyDescent="0.2">
      <c r="A60" s="2" t="s">
        <v>388</v>
      </c>
      <c r="B60" s="12">
        <v>2</v>
      </c>
      <c r="C60" s="197">
        <v>1.4088907697135999</v>
      </c>
      <c r="D60" s="317">
        <v>0.39197520598881502</v>
      </c>
      <c r="E60" s="197">
        <v>0.88360416774318096</v>
      </c>
      <c r="F60" s="317">
        <v>0.156480669796736</v>
      </c>
      <c r="G60" s="197">
        <v>0.69719509558408999</v>
      </c>
      <c r="H60" s="317">
        <v>0.43292148068219399</v>
      </c>
      <c r="I60" s="197">
        <v>1.3234724280449699</v>
      </c>
      <c r="J60" s="317">
        <v>1.251214764073</v>
      </c>
      <c r="K60" s="197">
        <v>0.226469466060889</v>
      </c>
      <c r="L60" s="317">
        <v>0.17182194933221601</v>
      </c>
      <c r="M60" s="197">
        <v>0.448587073444282</v>
      </c>
      <c r="N60" s="317">
        <v>0.27923730856126999</v>
      </c>
      <c r="O60" s="197">
        <v>0.80067690296481697</v>
      </c>
      <c r="P60" s="325">
        <v>0.375383045909298</v>
      </c>
    </row>
    <row r="61" spans="1:16" ht="12.95" customHeight="1" x14ac:dyDescent="0.2">
      <c r="A61" s="2" t="s">
        <v>389</v>
      </c>
      <c r="B61" s="12">
        <v>2</v>
      </c>
      <c r="C61" s="197">
        <v>0.74964079268874395</v>
      </c>
      <c r="D61" s="317">
        <v>8.8952817158730602E-2</v>
      </c>
      <c r="E61" s="197">
        <v>1.0940413451031199</v>
      </c>
      <c r="F61" s="317">
        <v>0.14627292874946299</v>
      </c>
      <c r="G61" s="197">
        <v>0.93309501128737604</v>
      </c>
      <c r="H61" s="317">
        <v>0.17084947009982501</v>
      </c>
      <c r="I61" s="197">
        <v>0.40512588068836702</v>
      </c>
      <c r="J61" s="317">
        <v>9.2106174928673304E-2</v>
      </c>
      <c r="K61" s="197">
        <v>1.24735099447508</v>
      </c>
      <c r="L61" s="317">
        <v>0.43045517140475198</v>
      </c>
      <c r="M61" s="197">
        <v>0.71779689278976799</v>
      </c>
      <c r="N61" s="317">
        <v>0.20547610189540799</v>
      </c>
      <c r="O61" s="197">
        <v>1.2568076636503001</v>
      </c>
      <c r="P61" s="325">
        <v>0.764502692952305</v>
      </c>
    </row>
    <row r="62" spans="1:16" ht="12.95" customHeight="1" x14ac:dyDescent="0.2">
      <c r="A62" s="2" t="s">
        <v>390</v>
      </c>
      <c r="B62" s="12">
        <v>2</v>
      </c>
      <c r="C62" s="197">
        <v>0.71535518230750095</v>
      </c>
      <c r="D62" s="317">
        <v>0.111446550957673</v>
      </c>
      <c r="E62" s="197">
        <v>0.62032087572134498</v>
      </c>
      <c r="F62" s="317">
        <v>0.18703815903206999</v>
      </c>
      <c r="G62" s="197">
        <v>0.87487587366111896</v>
      </c>
      <c r="H62" s="317">
        <v>0.179845513919351</v>
      </c>
      <c r="I62" s="197">
        <v>1.11273086881298</v>
      </c>
      <c r="J62" s="317">
        <v>0.46804449807637399</v>
      </c>
      <c r="K62" s="197">
        <v>0.406076545738834</v>
      </c>
      <c r="L62" s="317">
        <v>0.21182575360518999</v>
      </c>
      <c r="M62" s="197">
        <v>1.5161203084192201</v>
      </c>
      <c r="N62" s="317">
        <v>0.572077245685361</v>
      </c>
      <c r="O62" s="197">
        <v>3.0293860527764398</v>
      </c>
      <c r="P62" s="325">
        <v>1.97463591263386</v>
      </c>
    </row>
    <row r="63" spans="1:16" ht="12.95" customHeight="1" x14ac:dyDescent="0.2">
      <c r="A63" s="18" t="s">
        <v>391</v>
      </c>
      <c r="B63" s="19">
        <v>2</v>
      </c>
      <c r="C63" s="198">
        <v>1.14933467733304</v>
      </c>
      <c r="D63" s="318">
        <v>5.909962172232E-2</v>
      </c>
      <c r="E63" s="198">
        <v>0.71724959377828201</v>
      </c>
      <c r="F63" s="318">
        <v>2.2466443040249601E-2</v>
      </c>
      <c r="G63" s="198">
        <v>1.0591222857884199</v>
      </c>
      <c r="H63" s="318">
        <v>0.13147691875043099</v>
      </c>
      <c r="I63" s="198">
        <v>0.94681198840312097</v>
      </c>
      <c r="J63" s="318">
        <v>7.1291338741203705E-2</v>
      </c>
      <c r="K63" s="198">
        <v>1.03979691169598</v>
      </c>
      <c r="L63" s="318">
        <v>0.119987651760378</v>
      </c>
      <c r="M63" s="198">
        <v>0.99068373074169602</v>
      </c>
      <c r="N63" s="318">
        <v>8.5232611555292201E-2</v>
      </c>
      <c r="O63" s="198">
        <v>0.93312042764715397</v>
      </c>
      <c r="P63" s="327">
        <v>7.1991763010120197E-2</v>
      </c>
    </row>
    <row r="64" spans="1:16" ht="12.95" customHeight="1" x14ac:dyDescent="0.2">
      <c r="A64" s="21" t="s">
        <v>392</v>
      </c>
      <c r="B64" s="22">
        <v>2</v>
      </c>
      <c r="C64" s="199">
        <v>1.0647707566026601</v>
      </c>
      <c r="D64" s="319">
        <v>5.6067249204704898E-2</v>
      </c>
      <c r="E64" s="199">
        <v>0.72529545608812995</v>
      </c>
      <c r="F64" s="319">
        <v>3.5208550999259798E-2</v>
      </c>
      <c r="G64" s="199">
        <v>0.95263060968313995</v>
      </c>
      <c r="H64" s="319">
        <v>0.11772571352758</v>
      </c>
      <c r="I64" s="199">
        <v>0.97436493287090098</v>
      </c>
      <c r="J64" s="319">
        <v>8.9275932670696195E-2</v>
      </c>
      <c r="K64" s="199">
        <v>1.29292647839976</v>
      </c>
      <c r="L64" s="319">
        <v>0.35965640967757001</v>
      </c>
      <c r="M64" s="199">
        <v>1.30577541199724</v>
      </c>
      <c r="N64" s="319">
        <v>0.15660879517861701</v>
      </c>
      <c r="O64" s="199">
        <v>0.94631678398111596</v>
      </c>
      <c r="P64" s="328">
        <v>0.10650301205552901</v>
      </c>
    </row>
    <row r="65" spans="1:16" ht="12.95" customHeight="1" x14ac:dyDescent="0.2">
      <c r="A65" s="24" t="s">
        <v>393</v>
      </c>
      <c r="B65" s="25">
        <v>2</v>
      </c>
      <c r="C65" s="200">
        <v>1.10719042673983</v>
      </c>
      <c r="D65" s="320">
        <v>3.7510466311189303E-2</v>
      </c>
      <c r="E65" s="200">
        <v>0.74415250411911305</v>
      </c>
      <c r="F65" s="320">
        <v>1.7754352156854499E-2</v>
      </c>
      <c r="G65" s="200">
        <v>0.97898690381558195</v>
      </c>
      <c r="H65" s="320">
        <v>7.6765679252005906E-2</v>
      </c>
      <c r="I65" s="200">
        <v>0.98018276472363897</v>
      </c>
      <c r="J65" s="320">
        <v>5.50558355636903E-2</v>
      </c>
      <c r="K65" s="200">
        <v>1.0642568607124301</v>
      </c>
      <c r="L65" s="320">
        <v>8.0929822179114999E-2</v>
      </c>
      <c r="M65" s="200">
        <v>0.95934582612913999</v>
      </c>
      <c r="N65" s="320">
        <v>5.8163013669773403E-2</v>
      </c>
      <c r="O65" s="200">
        <v>0.98863426520054198</v>
      </c>
      <c r="P65" s="329">
        <v>9.3597042411227405E-2</v>
      </c>
    </row>
    <row r="66" spans="1:16" ht="12.95" customHeight="1" x14ac:dyDescent="0.2">
      <c r="A66" s="2" t="s">
        <v>394</v>
      </c>
      <c r="B66" s="12">
        <v>2</v>
      </c>
      <c r="C66" s="197">
        <v>0.75863116771874795</v>
      </c>
      <c r="D66" s="317">
        <v>0.275361963999537</v>
      </c>
      <c r="E66" s="197">
        <v>0.82695542344851602</v>
      </c>
      <c r="F66" s="317">
        <v>0.28102656635042</v>
      </c>
      <c r="G66" s="197">
        <v>2.4016752617362398</v>
      </c>
      <c r="H66" s="317">
        <v>2.2985800242992198</v>
      </c>
      <c r="I66" s="197">
        <v>2.1388393857778598</v>
      </c>
      <c r="J66" s="317">
        <v>1.4705779390345</v>
      </c>
      <c r="K66" s="197">
        <v>0.45449026647913698</v>
      </c>
      <c r="L66" s="317">
        <v>0.227169752662988</v>
      </c>
      <c r="M66" s="197">
        <v>1.2775816202580501</v>
      </c>
      <c r="N66" s="317">
        <v>0.91080318371159197</v>
      </c>
      <c r="O66" s="197">
        <v>1.71421434506172</v>
      </c>
      <c r="P66" s="325">
        <v>0.96006403937900098</v>
      </c>
    </row>
    <row r="67" spans="1:16" ht="12.95" customHeight="1" x14ac:dyDescent="0.2">
      <c r="A67" s="2" t="s">
        <v>395</v>
      </c>
      <c r="B67" s="12">
        <v>2</v>
      </c>
      <c r="C67" s="197">
        <v>0.53276582924430205</v>
      </c>
      <c r="D67" s="317">
        <v>0.14955866179656099</v>
      </c>
      <c r="E67" s="197">
        <v>0.72094064539396296</v>
      </c>
      <c r="F67" s="317">
        <v>0.20909194338714701</v>
      </c>
      <c r="G67" s="197">
        <v>1.1281647732371101</v>
      </c>
      <c r="H67" s="317">
        <v>0.61195529812809801</v>
      </c>
      <c r="I67" s="197" t="s">
        <v>476</v>
      </c>
      <c r="J67" s="317" t="s">
        <v>476</v>
      </c>
      <c r="K67" s="197">
        <v>1.0401099004557399</v>
      </c>
      <c r="L67" s="317">
        <v>0.61911171537730603</v>
      </c>
      <c r="M67" s="197">
        <v>0.62029036058481102</v>
      </c>
      <c r="N67" s="317">
        <v>0.66325220025442</v>
      </c>
      <c r="O67" s="197">
        <v>1.59058977924902</v>
      </c>
      <c r="P67" s="325">
        <v>0.84802880962288696</v>
      </c>
    </row>
    <row r="68" spans="1:16" ht="12.95" customHeight="1" x14ac:dyDescent="0.2">
      <c r="A68" s="2" t="s">
        <v>396</v>
      </c>
      <c r="B68" s="12">
        <v>2</v>
      </c>
      <c r="C68" s="197">
        <v>1.1070893873380201</v>
      </c>
      <c r="D68" s="317">
        <v>0.40811395696057401</v>
      </c>
      <c r="E68" s="197">
        <v>0.62735719385497901</v>
      </c>
      <c r="F68" s="317">
        <v>0.117091401717155</v>
      </c>
      <c r="G68" s="197">
        <v>0.93062850878358006</v>
      </c>
      <c r="H68" s="317">
        <v>0.90051796309115795</v>
      </c>
      <c r="I68" s="197">
        <v>0.777845321126446</v>
      </c>
      <c r="J68" s="317">
        <v>0.61171616304551102</v>
      </c>
      <c r="K68" s="197">
        <v>0.55626250167947899</v>
      </c>
      <c r="L68" s="317">
        <v>0.23843753979978299</v>
      </c>
      <c r="M68" s="197">
        <v>3.2221623546262999</v>
      </c>
      <c r="N68" s="317">
        <v>2.9127658816633701</v>
      </c>
      <c r="O68" s="197">
        <v>2.0340272055297701</v>
      </c>
      <c r="P68" s="325">
        <v>1.48029690471182</v>
      </c>
    </row>
    <row r="69" spans="1:16" ht="12.95" customHeight="1" x14ac:dyDescent="0.2">
      <c r="A69" s="3" t="s">
        <v>397</v>
      </c>
      <c r="B69" s="27">
        <v>2</v>
      </c>
      <c r="C69" s="207">
        <v>1.2517058897929501</v>
      </c>
      <c r="D69" s="322">
        <v>0.28947231384796301</v>
      </c>
      <c r="E69" s="207">
        <v>0.773967799816213</v>
      </c>
      <c r="F69" s="322">
        <v>0.15546815860157701</v>
      </c>
      <c r="G69" s="207">
        <v>0.35972284998067</v>
      </c>
      <c r="H69" s="322">
        <v>0.18052212769512299</v>
      </c>
      <c r="I69" s="207">
        <v>3.9551124697388902</v>
      </c>
      <c r="J69" s="322">
        <v>4.0047755813063004</v>
      </c>
      <c r="K69" s="207">
        <v>0.70853435497162698</v>
      </c>
      <c r="L69" s="322">
        <v>0.32764760351622502</v>
      </c>
      <c r="M69" s="207">
        <v>0.30987572050467699</v>
      </c>
      <c r="N69" s="322">
        <v>0.21250076364283399</v>
      </c>
      <c r="O69" s="207">
        <v>1.3867774431576001</v>
      </c>
      <c r="P69" s="330">
        <v>0.69732819207013697</v>
      </c>
    </row>
    <row r="70" spans="1:16" ht="12.95" customHeight="1" x14ac:dyDescent="0.2">
      <c r="A70" s="2"/>
      <c r="B70" s="32"/>
      <c r="C70" s="197" t="s">
        <v>2543</v>
      </c>
      <c r="D70" s="317" t="s">
        <v>2544</v>
      </c>
      <c r="E70" s="197" t="s">
        <v>2545</v>
      </c>
      <c r="F70" s="317" t="s">
        <v>2546</v>
      </c>
      <c r="G70" s="197" t="s">
        <v>2547</v>
      </c>
      <c r="H70" s="317" t="s">
        <v>2548</v>
      </c>
      <c r="I70" s="197" t="s">
        <v>2549</v>
      </c>
      <c r="J70" s="317" t="s">
        <v>2550</v>
      </c>
      <c r="K70" s="197" t="s">
        <v>2551</v>
      </c>
      <c r="L70" s="317" t="s">
        <v>2552</v>
      </c>
      <c r="M70" s="197" t="s">
        <v>2553</v>
      </c>
      <c r="N70" s="317" t="s">
        <v>2554</v>
      </c>
      <c r="O70" s="197" t="s">
        <v>2555</v>
      </c>
      <c r="P70" s="325" t="s">
        <v>2556</v>
      </c>
    </row>
    <row r="71" spans="1:16" ht="12.95" customHeight="1" x14ac:dyDescent="0.2">
      <c r="A71" s="2" t="s">
        <v>341</v>
      </c>
      <c r="B71" s="32">
        <v>1</v>
      </c>
      <c r="C71" s="197">
        <v>1.1587777330854501</v>
      </c>
      <c r="D71" s="317">
        <v>0.25977275885158002</v>
      </c>
      <c r="E71" s="197">
        <v>0.95678602792731904</v>
      </c>
      <c r="F71" s="317">
        <v>0.137491817444894</v>
      </c>
      <c r="G71" s="197">
        <v>1.30881522122212</v>
      </c>
      <c r="H71" s="317">
        <v>0.44512492927222003</v>
      </c>
      <c r="I71" s="197">
        <v>1.0052205369643901</v>
      </c>
      <c r="J71" s="317">
        <v>0.21162453065474601</v>
      </c>
      <c r="K71" s="197">
        <v>0.73156462081649098</v>
      </c>
      <c r="L71" s="317">
        <v>0.210904635908294</v>
      </c>
      <c r="M71" s="197">
        <v>1.6506253879916299</v>
      </c>
      <c r="N71" s="317">
        <v>0.60875480083785305</v>
      </c>
      <c r="O71" s="197">
        <v>1.60767063033128</v>
      </c>
      <c r="P71" s="325">
        <v>0.47882102971840002</v>
      </c>
    </row>
    <row r="72" spans="1:16" ht="12.95" customHeight="1" x14ac:dyDescent="0.2">
      <c r="A72" s="2" t="s">
        <v>345</v>
      </c>
      <c r="B72" s="32">
        <v>1</v>
      </c>
      <c r="C72" s="197">
        <v>0.81141928222704596</v>
      </c>
      <c r="D72" s="317">
        <v>0.15324428200339801</v>
      </c>
      <c r="E72" s="197">
        <v>0.590516199026204</v>
      </c>
      <c r="F72" s="317">
        <v>0.102243428344114</v>
      </c>
      <c r="G72" s="197">
        <v>0.76895949048864698</v>
      </c>
      <c r="H72" s="317">
        <v>0.185301006778853</v>
      </c>
      <c r="I72" s="197">
        <v>1.1882419994737501</v>
      </c>
      <c r="J72" s="317">
        <v>0.14525805901143901</v>
      </c>
      <c r="K72" s="197">
        <v>1.10069137383966</v>
      </c>
      <c r="L72" s="317">
        <v>0.22119564262143199</v>
      </c>
      <c r="M72" s="197">
        <v>1.1587346170744499</v>
      </c>
      <c r="N72" s="317">
        <v>0.284173056569202</v>
      </c>
      <c r="O72" s="197">
        <v>0.93060843721662501</v>
      </c>
      <c r="P72" s="325">
        <v>0.17715310833366199</v>
      </c>
    </row>
    <row r="73" spans="1:16" ht="12.95" customHeight="1" x14ac:dyDescent="0.2">
      <c r="A73" s="17" t="s">
        <v>347</v>
      </c>
      <c r="B73" s="32">
        <v>1</v>
      </c>
      <c r="C73" s="197">
        <v>0.73646579906284004</v>
      </c>
      <c r="D73" s="317">
        <v>0.17069953930524701</v>
      </c>
      <c r="E73" s="197">
        <v>0.62098292121763299</v>
      </c>
      <c r="F73" s="317">
        <v>0.13149529443909699</v>
      </c>
      <c r="G73" s="197">
        <v>0.85704681788034998</v>
      </c>
      <c r="H73" s="317">
        <v>0.236902876578612</v>
      </c>
      <c r="I73" s="197">
        <v>1.4565016258604</v>
      </c>
      <c r="J73" s="317">
        <v>0.29647636963597901</v>
      </c>
      <c r="K73" s="197">
        <v>1.0037655382642301</v>
      </c>
      <c r="L73" s="317">
        <v>0.23228361877790801</v>
      </c>
      <c r="M73" s="197">
        <v>0.92229168841442599</v>
      </c>
      <c r="N73" s="317">
        <v>0.26969001830549899</v>
      </c>
      <c r="O73" s="197">
        <v>1.2143583432741301</v>
      </c>
      <c r="P73" s="325">
        <v>0.33020990165896402</v>
      </c>
    </row>
    <row r="74" spans="1:16" ht="12.95" customHeight="1" x14ac:dyDescent="0.2">
      <c r="A74" s="2" t="s">
        <v>348</v>
      </c>
      <c r="B74" s="32">
        <v>1</v>
      </c>
      <c r="C74" s="197">
        <v>0.92711154953622099</v>
      </c>
      <c r="D74" s="317">
        <v>0.26742697008941402</v>
      </c>
      <c r="E74" s="197">
        <v>0.63992035886385501</v>
      </c>
      <c r="F74" s="317">
        <v>9.1307141228511204E-2</v>
      </c>
      <c r="G74" s="197">
        <v>0.36716895870254201</v>
      </c>
      <c r="H74" s="317">
        <v>0.13109302988222399</v>
      </c>
      <c r="I74" s="197">
        <v>0.91329548215497902</v>
      </c>
      <c r="J74" s="317">
        <v>0.25336778885659</v>
      </c>
      <c r="K74" s="197">
        <v>0.67671472483397599</v>
      </c>
      <c r="L74" s="317">
        <v>0.18411216642728101</v>
      </c>
      <c r="M74" s="197">
        <v>1.3583847614139399</v>
      </c>
      <c r="N74" s="317">
        <v>0.34101131122483602</v>
      </c>
      <c r="O74" s="197">
        <v>0.26831911571740902</v>
      </c>
      <c r="P74" s="325">
        <v>0.124819584235108</v>
      </c>
    </row>
    <row r="75" spans="1:16" ht="12.95" customHeight="1" x14ac:dyDescent="0.2">
      <c r="A75" s="2" t="s">
        <v>359</v>
      </c>
      <c r="B75" s="32">
        <v>1</v>
      </c>
      <c r="C75" s="197">
        <v>1.3500718664718201</v>
      </c>
      <c r="D75" s="317">
        <v>0.43127570731015302</v>
      </c>
      <c r="E75" s="197">
        <v>0.70180760604326398</v>
      </c>
      <c r="F75" s="317">
        <v>0.12817317408895201</v>
      </c>
      <c r="G75" s="197">
        <v>1.2778652681446701</v>
      </c>
      <c r="H75" s="317">
        <v>0.49058452023871502</v>
      </c>
      <c r="I75" s="197">
        <v>0.86595602797008597</v>
      </c>
      <c r="J75" s="317">
        <v>0.30830461190158798</v>
      </c>
      <c r="K75" s="197">
        <v>0.84788689843882803</v>
      </c>
      <c r="L75" s="317">
        <v>0.226137822492189</v>
      </c>
      <c r="M75" s="197">
        <v>0.99161498668012404</v>
      </c>
      <c r="N75" s="317">
        <v>0.41879125134732997</v>
      </c>
      <c r="O75" s="197">
        <v>0.89726516343859597</v>
      </c>
      <c r="P75" s="325">
        <v>0.29481341148089002</v>
      </c>
    </row>
    <row r="76" spans="1:16" ht="12.95" customHeight="1" x14ac:dyDescent="0.2">
      <c r="A76" s="2" t="s">
        <v>364</v>
      </c>
      <c r="B76" s="32">
        <v>1</v>
      </c>
      <c r="C76" s="197">
        <v>1.86748494808606</v>
      </c>
      <c r="D76" s="317">
        <v>0.326651698848197</v>
      </c>
      <c r="E76" s="197">
        <v>0.68078077468560305</v>
      </c>
      <c r="F76" s="317">
        <v>0.109594228850472</v>
      </c>
      <c r="G76" s="197" t="s">
        <v>476</v>
      </c>
      <c r="H76" s="317" t="s">
        <v>476</v>
      </c>
      <c r="I76" s="197">
        <v>0.62737254059209902</v>
      </c>
      <c r="J76" s="317">
        <v>0.37373031097095299</v>
      </c>
      <c r="K76" s="197">
        <v>0.184242721558632</v>
      </c>
      <c r="L76" s="317">
        <v>3.3470272388295703E-2</v>
      </c>
      <c r="M76" s="197" t="s">
        <v>476</v>
      </c>
      <c r="N76" s="317" t="s">
        <v>476</v>
      </c>
      <c r="O76" s="197">
        <v>1.2404844978302401</v>
      </c>
      <c r="P76" s="325">
        <v>0.646404737074322</v>
      </c>
    </row>
    <row r="77" spans="1:16" ht="12.95" customHeight="1" x14ac:dyDescent="0.2">
      <c r="A77" s="2" t="s">
        <v>366</v>
      </c>
      <c r="B77" s="32">
        <v>1</v>
      </c>
      <c r="C77" s="197">
        <v>2.1915611868193001</v>
      </c>
      <c r="D77" s="317">
        <v>0.64175312745562696</v>
      </c>
      <c r="E77" s="197">
        <v>0.82519093842194702</v>
      </c>
      <c r="F77" s="317">
        <v>0.27672067393670802</v>
      </c>
      <c r="G77" s="197" t="s">
        <v>476</v>
      </c>
      <c r="H77" s="317" t="s">
        <v>476</v>
      </c>
      <c r="I77" s="197" t="s">
        <v>476</v>
      </c>
      <c r="J77" s="317" t="s">
        <v>476</v>
      </c>
      <c r="K77" s="197">
        <v>2.5021764603401802</v>
      </c>
      <c r="L77" s="317">
        <v>1.8588962412088501</v>
      </c>
      <c r="M77" s="197">
        <v>1.0064235847840599</v>
      </c>
      <c r="N77" s="317">
        <v>0.50049702932516105</v>
      </c>
      <c r="O77" s="197">
        <v>0.37379023692587399</v>
      </c>
      <c r="P77" s="325">
        <v>0.52385441046338899</v>
      </c>
    </row>
    <row r="78" spans="1:16" ht="12.95" customHeight="1" x14ac:dyDescent="0.2">
      <c r="A78" s="2" t="s">
        <v>372</v>
      </c>
      <c r="B78" s="32">
        <v>1</v>
      </c>
      <c r="C78" s="197">
        <v>1.01799234478093</v>
      </c>
      <c r="D78" s="317">
        <v>0.16301737555683499</v>
      </c>
      <c r="E78" s="197">
        <v>0.86301808107662703</v>
      </c>
      <c r="F78" s="317">
        <v>0.124989086807526</v>
      </c>
      <c r="G78" s="197">
        <v>0.47361453125563902</v>
      </c>
      <c r="H78" s="317">
        <v>0.102169165662451</v>
      </c>
      <c r="I78" s="197">
        <v>0.95359379277379097</v>
      </c>
      <c r="J78" s="317">
        <v>0.238235811714964</v>
      </c>
      <c r="K78" s="197">
        <v>0.75650030166944604</v>
      </c>
      <c r="L78" s="317">
        <v>0.166305383504846</v>
      </c>
      <c r="M78" s="197">
        <v>0.84032212631154002</v>
      </c>
      <c r="N78" s="317">
        <v>0.182144283375268</v>
      </c>
      <c r="O78" s="197">
        <v>0.50754982675070304</v>
      </c>
      <c r="P78" s="325">
        <v>0.267306563342391</v>
      </c>
    </row>
    <row r="79" spans="1:16" ht="12.95" customHeight="1" x14ac:dyDescent="0.2">
      <c r="A79" s="2" t="s">
        <v>377</v>
      </c>
      <c r="B79" s="32">
        <v>1</v>
      </c>
      <c r="C79" s="197">
        <v>0.85060156924539199</v>
      </c>
      <c r="D79" s="317">
        <v>0.1376090941275</v>
      </c>
      <c r="E79" s="197">
        <v>1.0035175753476799</v>
      </c>
      <c r="F79" s="317">
        <v>0.15809385120790201</v>
      </c>
      <c r="G79" s="197">
        <v>1.1595423602433701</v>
      </c>
      <c r="H79" s="317">
        <v>0.28583109163544701</v>
      </c>
      <c r="I79" s="197">
        <v>1.8410839136161301</v>
      </c>
      <c r="J79" s="317">
        <v>0.38596826020950098</v>
      </c>
      <c r="K79" s="197">
        <v>0.66211299544731395</v>
      </c>
      <c r="L79" s="317">
        <v>0.31092948211925903</v>
      </c>
      <c r="M79" s="197">
        <v>1.1632126629875601</v>
      </c>
      <c r="N79" s="317">
        <v>0.37448219916780501</v>
      </c>
      <c r="O79" s="197">
        <v>1.4794858662611801</v>
      </c>
      <c r="P79" s="325">
        <v>0.76309683447001297</v>
      </c>
    </row>
    <row r="80" spans="1:16" ht="12.95" customHeight="1" x14ac:dyDescent="0.2">
      <c r="A80" s="2" t="s">
        <v>382</v>
      </c>
      <c r="B80" s="32">
        <v>1</v>
      </c>
      <c r="C80" s="197">
        <v>0.86868072480439296</v>
      </c>
      <c r="D80" s="317">
        <v>0.24686135473682799</v>
      </c>
      <c r="E80" s="197">
        <v>0.74244563405596498</v>
      </c>
      <c r="F80" s="317">
        <v>0.14390896770831299</v>
      </c>
      <c r="G80" s="197">
        <v>1.7336392128286899</v>
      </c>
      <c r="H80" s="317">
        <v>0.47479128332172499</v>
      </c>
      <c r="I80" s="197">
        <v>1.0194047743624399</v>
      </c>
      <c r="J80" s="317">
        <v>0.24334428935438501</v>
      </c>
      <c r="K80" s="197">
        <v>0.65094901065168098</v>
      </c>
      <c r="L80" s="317">
        <v>0.17991008928617599</v>
      </c>
      <c r="M80" s="197">
        <v>1.0904888776236901</v>
      </c>
      <c r="N80" s="317">
        <v>0.50173834426932296</v>
      </c>
      <c r="O80" s="197">
        <v>1.2313613498587499</v>
      </c>
      <c r="P80" s="325">
        <v>0.41723620953558399</v>
      </c>
    </row>
    <row r="81" spans="1:16" ht="12.95" customHeight="1" x14ac:dyDescent="0.2">
      <c r="A81" s="2" t="s">
        <v>384</v>
      </c>
      <c r="B81" s="32">
        <v>1</v>
      </c>
      <c r="C81" s="197">
        <v>1.0773276825232501</v>
      </c>
      <c r="D81" s="317">
        <v>0.174337819765055</v>
      </c>
      <c r="E81" s="197">
        <v>0.67561176197200901</v>
      </c>
      <c r="F81" s="317">
        <v>9.0753793582824593E-2</v>
      </c>
      <c r="G81" s="197">
        <v>0.86037015451838506</v>
      </c>
      <c r="H81" s="317">
        <v>0.230485199542772</v>
      </c>
      <c r="I81" s="197">
        <v>0.91081405477352295</v>
      </c>
      <c r="J81" s="317">
        <v>0.15218868846785699</v>
      </c>
      <c r="K81" s="197">
        <v>0.73996034349662199</v>
      </c>
      <c r="L81" s="317">
        <v>0.129908722703206</v>
      </c>
      <c r="M81" s="197">
        <v>0.90149463235310201</v>
      </c>
      <c r="N81" s="317">
        <v>0.23465774919601801</v>
      </c>
      <c r="O81" s="197">
        <v>1.3177192204366399</v>
      </c>
      <c r="P81" s="325">
        <v>0.25410897580876501</v>
      </c>
    </row>
    <row r="82" spans="1:16" ht="12.95" customHeight="1" x14ac:dyDescent="0.2">
      <c r="A82" s="2" t="s">
        <v>386</v>
      </c>
      <c r="B82" s="32">
        <v>1</v>
      </c>
      <c r="C82" s="197">
        <v>1.27934428637075</v>
      </c>
      <c r="D82" s="317">
        <v>0.18052533346810301</v>
      </c>
      <c r="E82" s="197">
        <v>0.94192921445342703</v>
      </c>
      <c r="F82" s="317">
        <v>0.25372114912721899</v>
      </c>
      <c r="G82" s="197">
        <v>1.97436446856736</v>
      </c>
      <c r="H82" s="317">
        <v>0.86710211229660406</v>
      </c>
      <c r="I82" s="197">
        <v>1.75298857574933</v>
      </c>
      <c r="J82" s="317">
        <v>0.49289354161582899</v>
      </c>
      <c r="K82" s="197">
        <v>0.72031482293203297</v>
      </c>
      <c r="L82" s="317">
        <v>0.175621104118861</v>
      </c>
      <c r="M82" s="197">
        <v>1.1659150151550599</v>
      </c>
      <c r="N82" s="317">
        <v>0.329567042244095</v>
      </c>
      <c r="O82" s="197">
        <v>1.19425673845225</v>
      </c>
      <c r="P82" s="325">
        <v>0.418812283855726</v>
      </c>
    </row>
    <row r="83" spans="1:16" ht="12.95" customHeight="1" x14ac:dyDescent="0.2">
      <c r="A83" s="2" t="s">
        <v>387</v>
      </c>
      <c r="B83" s="32">
        <v>1</v>
      </c>
      <c r="C83" s="197">
        <v>0.83761621303106004</v>
      </c>
      <c r="D83" s="317">
        <v>0.25380803079091602</v>
      </c>
      <c r="E83" s="197">
        <v>0.84328555048127296</v>
      </c>
      <c r="F83" s="317">
        <v>0.16483447535836099</v>
      </c>
      <c r="G83" s="197">
        <v>0.90591854883452205</v>
      </c>
      <c r="H83" s="317">
        <v>0.29916313386338</v>
      </c>
      <c r="I83" s="197">
        <v>1.2347358023413499</v>
      </c>
      <c r="J83" s="317">
        <v>0.267204723140539</v>
      </c>
      <c r="K83" s="197">
        <v>0.80763691115505898</v>
      </c>
      <c r="L83" s="317">
        <v>0.23858338690942099</v>
      </c>
      <c r="M83" s="197">
        <v>1.08959789615106</v>
      </c>
      <c r="N83" s="317">
        <v>0.26925844452662301</v>
      </c>
      <c r="O83" s="197">
        <v>1.9353961239128801</v>
      </c>
      <c r="P83" s="325">
        <v>0.92752215861071896</v>
      </c>
    </row>
    <row r="84" spans="1:16" ht="12.95" customHeight="1" x14ac:dyDescent="0.2">
      <c r="A84" s="33" t="s">
        <v>398</v>
      </c>
      <c r="B84" s="34">
        <v>1</v>
      </c>
      <c r="C84" s="201">
        <v>1.1864991155818101</v>
      </c>
      <c r="D84" s="321">
        <v>8.7435812532972598E-2</v>
      </c>
      <c r="E84" s="201">
        <v>0.78873414352959803</v>
      </c>
      <c r="F84" s="321">
        <v>4.5932854595723299E-2</v>
      </c>
      <c r="G84" s="201">
        <v>1.0830258214805899</v>
      </c>
      <c r="H84" s="321">
        <v>0.13047543887072499</v>
      </c>
      <c r="I84" s="201">
        <v>1.11933704552472</v>
      </c>
      <c r="J84" s="321">
        <v>8.9408257080630299E-2</v>
      </c>
      <c r="K84" s="201">
        <v>0.86506259876499403</v>
      </c>
      <c r="L84" s="321">
        <v>0.16449423161282201</v>
      </c>
      <c r="M84" s="201">
        <v>1.12880132259329</v>
      </c>
      <c r="N84" s="321">
        <v>0.116946073066433</v>
      </c>
      <c r="O84" s="201">
        <v>1.08199226726104</v>
      </c>
      <c r="P84" s="326">
        <v>0.14394101544424101</v>
      </c>
    </row>
    <row r="85" spans="1:16" ht="12.95" customHeight="1" x14ac:dyDescent="0.2">
      <c r="A85" s="2" t="s">
        <v>106</v>
      </c>
      <c r="B85" s="32">
        <v>1</v>
      </c>
      <c r="C85" s="197">
        <v>0.88621284600885197</v>
      </c>
      <c r="D85" s="317">
        <v>0.26311741173826902</v>
      </c>
      <c r="E85" s="197">
        <v>0.55853442046971202</v>
      </c>
      <c r="F85" s="317">
        <v>0.134363542275064</v>
      </c>
      <c r="G85" s="197">
        <v>0.69480150783616301</v>
      </c>
      <c r="H85" s="317">
        <v>0.30059046432988601</v>
      </c>
      <c r="I85" s="197">
        <v>0.96720497269155803</v>
      </c>
      <c r="J85" s="317">
        <v>0.17209105212497799</v>
      </c>
      <c r="K85" s="197">
        <v>1.1381803930052199</v>
      </c>
      <c r="L85" s="317">
        <v>0.38098763175038802</v>
      </c>
      <c r="M85" s="197">
        <v>2.3343052025366999</v>
      </c>
      <c r="N85" s="317">
        <v>0.99059541060596601</v>
      </c>
      <c r="O85" s="197">
        <v>0.66930406786973795</v>
      </c>
      <c r="P85" s="325">
        <v>0.18351432572653301</v>
      </c>
    </row>
    <row r="86" spans="1:16" ht="12.95" customHeight="1" x14ac:dyDescent="0.2">
      <c r="A86" s="2" t="s">
        <v>395</v>
      </c>
      <c r="B86" s="32">
        <v>1</v>
      </c>
      <c r="C86" s="197">
        <v>0.82814287014962995</v>
      </c>
      <c r="D86" s="317">
        <v>0.24018819299056299</v>
      </c>
      <c r="E86" s="197">
        <v>0.72606953685137299</v>
      </c>
      <c r="F86" s="317">
        <v>0.14991150924945401</v>
      </c>
      <c r="G86" s="197">
        <v>0.83364756262447004</v>
      </c>
      <c r="H86" s="317">
        <v>0.45263554283007501</v>
      </c>
      <c r="I86" s="197" t="s">
        <v>476</v>
      </c>
      <c r="J86" s="317" t="s">
        <v>476</v>
      </c>
      <c r="K86" s="197">
        <v>0.67536714344479598</v>
      </c>
      <c r="L86" s="317">
        <v>0.28307356891052299</v>
      </c>
      <c r="M86" s="197">
        <v>1.8510262767041099</v>
      </c>
      <c r="N86" s="317">
        <v>0.69153010386807301</v>
      </c>
      <c r="O86" s="197">
        <v>1.05792023181033</v>
      </c>
      <c r="P86" s="325">
        <v>0.45364105097968899</v>
      </c>
    </row>
    <row r="87" spans="1:16" ht="12.95" customHeight="1" x14ac:dyDescent="0.2">
      <c r="A87" s="3" t="s">
        <v>396</v>
      </c>
      <c r="B87" s="36">
        <v>1</v>
      </c>
      <c r="C87" s="207">
        <v>1.8755313073583799</v>
      </c>
      <c r="D87" s="322">
        <v>0.50511124829365905</v>
      </c>
      <c r="E87" s="207">
        <v>0.727443704061007</v>
      </c>
      <c r="F87" s="322">
        <v>0.118766485761215</v>
      </c>
      <c r="G87" s="207">
        <v>0.95449963824225403</v>
      </c>
      <c r="H87" s="322">
        <v>0.39296124865653198</v>
      </c>
      <c r="I87" s="207">
        <v>0.47941475016671797</v>
      </c>
      <c r="J87" s="322">
        <v>0.33894394354414897</v>
      </c>
      <c r="K87" s="207">
        <v>0.77119952432318395</v>
      </c>
      <c r="L87" s="322">
        <v>0.27788041582772999</v>
      </c>
      <c r="M87" s="207">
        <v>1.9351454388118301</v>
      </c>
      <c r="N87" s="322">
        <v>2.0340308743014699</v>
      </c>
      <c r="O87" s="207">
        <v>1.7477765050518199</v>
      </c>
      <c r="P87" s="330">
        <v>0.787832495796288</v>
      </c>
    </row>
    <row r="88" spans="1:16" ht="12.95" customHeight="1" x14ac:dyDescent="0.2">
      <c r="A88" s="2"/>
      <c r="B88" s="37"/>
      <c r="C88" s="197" t="s">
        <v>2543</v>
      </c>
      <c r="D88" s="317" t="s">
        <v>2544</v>
      </c>
      <c r="E88" s="197" t="s">
        <v>2545</v>
      </c>
      <c r="F88" s="317" t="s">
        <v>2546</v>
      </c>
      <c r="G88" s="197" t="s">
        <v>2547</v>
      </c>
      <c r="H88" s="317" t="s">
        <v>2548</v>
      </c>
      <c r="I88" s="197" t="s">
        <v>2549</v>
      </c>
      <c r="J88" s="317" t="s">
        <v>2550</v>
      </c>
      <c r="K88" s="197" t="s">
        <v>2551</v>
      </c>
      <c r="L88" s="317" t="s">
        <v>2552</v>
      </c>
      <c r="M88" s="197" t="s">
        <v>2553</v>
      </c>
      <c r="N88" s="317" t="s">
        <v>2554</v>
      </c>
      <c r="O88" s="197" t="s">
        <v>2555</v>
      </c>
      <c r="P88" s="325" t="s">
        <v>2556</v>
      </c>
    </row>
    <row r="89" spans="1:16" ht="12.95" customHeight="1" x14ac:dyDescent="0.2">
      <c r="A89" s="2" t="s">
        <v>353</v>
      </c>
      <c r="B89" s="37">
        <v>3</v>
      </c>
      <c r="C89" s="197">
        <v>1.10652720746343</v>
      </c>
      <c r="D89" s="317">
        <v>0.19077133126299201</v>
      </c>
      <c r="E89" s="197">
        <v>0.65319782036366603</v>
      </c>
      <c r="F89" s="317">
        <v>9.1809481992057004E-2</v>
      </c>
      <c r="G89" s="197" t="s">
        <v>476</v>
      </c>
      <c r="H89" s="317" t="s">
        <v>476</v>
      </c>
      <c r="I89" s="197">
        <v>0.52556022972566496</v>
      </c>
      <c r="J89" s="317">
        <v>0.20637193288651101</v>
      </c>
      <c r="K89" s="197">
        <v>0.82771941185810605</v>
      </c>
      <c r="L89" s="317">
        <v>0.237591157685246</v>
      </c>
      <c r="M89" s="197">
        <v>1.4256375755871999</v>
      </c>
      <c r="N89" s="317">
        <v>0.65396937665995403</v>
      </c>
      <c r="O89" s="197">
        <v>1.01838086542967</v>
      </c>
      <c r="P89" s="325">
        <v>0.32510084518950899</v>
      </c>
    </row>
    <row r="90" spans="1:16" ht="12.95" customHeight="1" x14ac:dyDescent="0.2">
      <c r="A90" s="2" t="s">
        <v>356</v>
      </c>
      <c r="B90" s="37">
        <v>3</v>
      </c>
      <c r="C90" s="197">
        <v>0.76463991399879205</v>
      </c>
      <c r="D90" s="317">
        <v>0.145644744770238</v>
      </c>
      <c r="E90" s="197">
        <v>0.60183158544936199</v>
      </c>
      <c r="F90" s="317">
        <v>9.4143168499190605E-2</v>
      </c>
      <c r="G90" s="197">
        <v>1.1102150958247099</v>
      </c>
      <c r="H90" s="317">
        <v>0.326877282952175</v>
      </c>
      <c r="I90" s="197">
        <v>1.4074821359755501</v>
      </c>
      <c r="J90" s="317">
        <v>0.50151724175766299</v>
      </c>
      <c r="K90" s="197">
        <v>0.98429648648658397</v>
      </c>
      <c r="L90" s="317">
        <v>0.320793246364586</v>
      </c>
      <c r="M90" s="197">
        <v>0.587186242959994</v>
      </c>
      <c r="N90" s="317">
        <v>0.18110708613495499</v>
      </c>
      <c r="O90" s="197">
        <v>0.98888203582802603</v>
      </c>
      <c r="P90" s="325">
        <v>0.22584745851758101</v>
      </c>
    </row>
    <row r="91" spans="1:16" ht="12.95" customHeight="1" x14ac:dyDescent="0.2">
      <c r="A91" s="2" t="s">
        <v>99</v>
      </c>
      <c r="B91" s="37">
        <v>3</v>
      </c>
      <c r="C91" s="197">
        <v>1.1619337590729999</v>
      </c>
      <c r="D91" s="317">
        <v>0.178944533391035</v>
      </c>
      <c r="E91" s="197">
        <v>0.57254491714200395</v>
      </c>
      <c r="F91" s="317">
        <v>8.1148758059853804E-2</v>
      </c>
      <c r="G91" s="197">
        <v>1.30438694034262</v>
      </c>
      <c r="H91" s="317">
        <v>0.45183823122662797</v>
      </c>
      <c r="I91" s="197">
        <v>0.76537287307306301</v>
      </c>
      <c r="J91" s="317">
        <v>0.115770543666653</v>
      </c>
      <c r="K91" s="197">
        <v>1.4126393279393299</v>
      </c>
      <c r="L91" s="317">
        <v>0.43953817271812101</v>
      </c>
      <c r="M91" s="197">
        <v>1.0751795990558899</v>
      </c>
      <c r="N91" s="317">
        <v>0.48391197068011399</v>
      </c>
      <c r="O91" s="197">
        <v>1.13155093296331</v>
      </c>
      <c r="P91" s="325">
        <v>0.40105119301405201</v>
      </c>
    </row>
    <row r="92" spans="1:16" ht="12.95" customHeight="1" x14ac:dyDescent="0.2">
      <c r="A92" s="2" t="s">
        <v>375</v>
      </c>
      <c r="B92" s="37">
        <v>3</v>
      </c>
      <c r="C92" s="197">
        <v>1.1610910583588601</v>
      </c>
      <c r="D92" s="317">
        <v>0.167874910600604</v>
      </c>
      <c r="E92" s="197">
        <v>0.49704274830407802</v>
      </c>
      <c r="F92" s="317">
        <v>8.3446672600878499E-2</v>
      </c>
      <c r="G92" s="197">
        <v>0.66414528721210797</v>
      </c>
      <c r="H92" s="317">
        <v>0.44264101021764002</v>
      </c>
      <c r="I92" s="197">
        <v>0.65897798990219703</v>
      </c>
      <c r="J92" s="317">
        <v>0.18472585083061399</v>
      </c>
      <c r="K92" s="197">
        <v>1.2383590444166199</v>
      </c>
      <c r="L92" s="317">
        <v>0.24426584673492599</v>
      </c>
      <c r="M92" s="197">
        <v>0.91619897298994202</v>
      </c>
      <c r="N92" s="317">
        <v>0.64705911488903101</v>
      </c>
      <c r="O92" s="197">
        <v>1.8176272103086299</v>
      </c>
      <c r="P92" s="325">
        <v>1.3528028364218301</v>
      </c>
    </row>
    <row r="93" spans="1:16" ht="12.95" customHeight="1" x14ac:dyDescent="0.2">
      <c r="A93" s="2" t="s">
        <v>377</v>
      </c>
      <c r="B93" s="37">
        <v>3</v>
      </c>
      <c r="C93" s="197">
        <v>1.26043689167905</v>
      </c>
      <c r="D93" s="317">
        <v>0.24953977009436601</v>
      </c>
      <c r="E93" s="197">
        <v>0.63101713267500503</v>
      </c>
      <c r="F93" s="317">
        <v>0.13732700933332301</v>
      </c>
      <c r="G93" s="197">
        <v>1.3701890936105801</v>
      </c>
      <c r="H93" s="317">
        <v>0.46940077642161099</v>
      </c>
      <c r="I93" s="197">
        <v>1.36382423610938</v>
      </c>
      <c r="J93" s="317">
        <v>0.32605107292816199</v>
      </c>
      <c r="K93" s="197">
        <v>0.66808279652441804</v>
      </c>
      <c r="L93" s="317">
        <v>0.36441707302722098</v>
      </c>
      <c r="M93" s="197">
        <v>1.4029273955358901</v>
      </c>
      <c r="N93" s="317">
        <v>0.33915900924161901</v>
      </c>
      <c r="O93" s="197">
        <v>1.7908234842913799</v>
      </c>
      <c r="P93" s="325">
        <v>1.17135529748492</v>
      </c>
    </row>
    <row r="94" spans="1:16" ht="12.95" customHeight="1" x14ac:dyDescent="0.2">
      <c r="A94" s="2" t="s">
        <v>382</v>
      </c>
      <c r="B94" s="37">
        <v>3</v>
      </c>
      <c r="C94" s="197">
        <v>1.5973487970015401</v>
      </c>
      <c r="D94" s="317">
        <v>0.31485718899551002</v>
      </c>
      <c r="E94" s="197">
        <v>0.68821465864867404</v>
      </c>
      <c r="F94" s="317">
        <v>0.11058483234442899</v>
      </c>
      <c r="G94" s="197">
        <v>0.66392255603892203</v>
      </c>
      <c r="H94" s="317">
        <v>0.30058104036551903</v>
      </c>
      <c r="I94" s="197">
        <v>0.65616252006740305</v>
      </c>
      <c r="J94" s="317">
        <v>0.33197640870992401</v>
      </c>
      <c r="K94" s="197">
        <v>1.0026079355002</v>
      </c>
      <c r="L94" s="317">
        <v>0.298785900348087</v>
      </c>
      <c r="M94" s="197">
        <v>2.3575116938655798</v>
      </c>
      <c r="N94" s="317">
        <v>1.2112581784734999</v>
      </c>
      <c r="O94" s="197">
        <v>0.96813508791592096</v>
      </c>
      <c r="P94" s="325">
        <v>0.58399761960387098</v>
      </c>
    </row>
    <row r="95" spans="1:16" ht="12.95" customHeight="1" x14ac:dyDescent="0.2">
      <c r="A95" s="2" t="s">
        <v>386</v>
      </c>
      <c r="B95" s="37">
        <v>3</v>
      </c>
      <c r="C95" s="197">
        <v>1.2982275556213201</v>
      </c>
      <c r="D95" s="317">
        <v>0.171729551081437</v>
      </c>
      <c r="E95" s="197">
        <v>0.80205281914939797</v>
      </c>
      <c r="F95" s="317">
        <v>0.173420885836051</v>
      </c>
      <c r="G95" s="197">
        <v>0.60407232606877603</v>
      </c>
      <c r="H95" s="317">
        <v>0.100561488385916</v>
      </c>
      <c r="I95" s="197">
        <v>1.24643449136897</v>
      </c>
      <c r="J95" s="317">
        <v>0.25910258728943902</v>
      </c>
      <c r="K95" s="197">
        <v>0.80496031880242103</v>
      </c>
      <c r="L95" s="317">
        <v>0.12399488519034101</v>
      </c>
      <c r="M95" s="197">
        <v>0.85009298742668404</v>
      </c>
      <c r="N95" s="317">
        <v>0.127274911065169</v>
      </c>
      <c r="O95" s="197">
        <v>0.50512252605567798</v>
      </c>
      <c r="P95" s="325">
        <v>0.210112776368863</v>
      </c>
    </row>
    <row r="96" spans="1:16" ht="12.95" customHeight="1" x14ac:dyDescent="0.2">
      <c r="A96" s="2" t="s">
        <v>387</v>
      </c>
      <c r="B96" s="37">
        <v>3</v>
      </c>
      <c r="C96" s="197">
        <v>1.2962171475642299</v>
      </c>
      <c r="D96" s="317">
        <v>0.23788884786089701</v>
      </c>
      <c r="E96" s="197">
        <v>0.84935077434879402</v>
      </c>
      <c r="F96" s="317">
        <v>0.16358981557407501</v>
      </c>
      <c r="G96" s="197">
        <v>1.3136702169525301</v>
      </c>
      <c r="H96" s="317">
        <v>0.36111236016133502</v>
      </c>
      <c r="I96" s="197">
        <v>0.73732879500054305</v>
      </c>
      <c r="J96" s="317">
        <v>0.14763453096278101</v>
      </c>
      <c r="K96" s="197">
        <v>1.0736601093992999</v>
      </c>
      <c r="L96" s="317">
        <v>0.32502369428171302</v>
      </c>
      <c r="M96" s="197">
        <v>1.48865954532972</v>
      </c>
      <c r="N96" s="317">
        <v>0.38211976232852801</v>
      </c>
      <c r="O96" s="197" t="s">
        <v>476</v>
      </c>
      <c r="P96" s="325" t="s">
        <v>476</v>
      </c>
    </row>
    <row r="97" spans="1:16" ht="12.95" customHeight="1" x14ac:dyDescent="0.2">
      <c r="A97" s="39" t="s">
        <v>399</v>
      </c>
      <c r="B97" s="40">
        <v>3</v>
      </c>
      <c r="C97" s="211">
        <v>1.20580279134503</v>
      </c>
      <c r="D97" s="324">
        <v>7.5549705608590298E-2</v>
      </c>
      <c r="E97" s="211">
        <v>0.66190655701012302</v>
      </c>
      <c r="F97" s="324">
        <v>4.3077787435625597E-2</v>
      </c>
      <c r="G97" s="211">
        <v>1.00437164515004</v>
      </c>
      <c r="H97" s="324">
        <v>0.139835063890869</v>
      </c>
      <c r="I97" s="211">
        <v>0.920142908902846</v>
      </c>
      <c r="J97" s="324">
        <v>0.100551846140104</v>
      </c>
      <c r="K97" s="211">
        <v>1.0015406788658701</v>
      </c>
      <c r="L97" s="324">
        <v>0.10863538680484899</v>
      </c>
      <c r="M97" s="211">
        <v>1.2629242515938599</v>
      </c>
      <c r="N97" s="324">
        <v>0.211309963383294</v>
      </c>
      <c r="O97" s="211">
        <v>1.1743603061132299</v>
      </c>
      <c r="P97" s="332">
        <v>0.28229702981778199</v>
      </c>
    </row>
    <row r="99" spans="1:16" x14ac:dyDescent="0.2">
      <c r="A99" s="52" t="s">
        <v>578</v>
      </c>
    </row>
    <row r="100" spans="1:16" x14ac:dyDescent="0.2">
      <c r="A100" s="52" t="s">
        <v>445</v>
      </c>
    </row>
    <row r="101" spans="1:16" x14ac:dyDescent="0.2">
      <c r="A101" s="52" t="s">
        <v>446</v>
      </c>
    </row>
    <row r="102" spans="1:16" x14ac:dyDescent="0.2">
      <c r="A102" s="52" t="s">
        <v>447</v>
      </c>
    </row>
    <row r="103" spans="1:16" x14ac:dyDescent="0.2">
      <c r="A103" s="52" t="s">
        <v>448</v>
      </c>
    </row>
    <row r="104" spans="1:16" x14ac:dyDescent="0.2">
      <c r="A104" s="52" t="s">
        <v>449</v>
      </c>
    </row>
    <row r="105" spans="1:16" x14ac:dyDescent="0.2">
      <c r="A105" s="52" t="s">
        <v>450</v>
      </c>
    </row>
    <row r="106" spans="1:16" x14ac:dyDescent="0.2">
      <c r="A106" s="52" t="s">
        <v>451</v>
      </c>
    </row>
    <row r="107" spans="1:16" x14ac:dyDescent="0.2">
      <c r="A107" s="52" t="s">
        <v>452</v>
      </c>
    </row>
    <row r="108" spans="1:16" x14ac:dyDescent="0.2">
      <c r="A108" s="52" t="s">
        <v>400</v>
      </c>
    </row>
    <row r="109" spans="1:16" x14ac:dyDescent="0.2">
      <c r="A109" s="52" t="s">
        <v>401</v>
      </c>
    </row>
    <row r="110" spans="1:16" x14ac:dyDescent="0.2">
      <c r="A110" s="52" t="s">
        <v>402</v>
      </c>
    </row>
    <row r="111" spans="1:16" x14ac:dyDescent="0.2">
      <c r="A111" s="52" t="s">
        <v>403</v>
      </c>
    </row>
    <row r="112" spans="1:16" x14ac:dyDescent="0.2">
      <c r="A112" s="172" t="str">
        <f>HYPERLINK("https://oecdcode.org/disclaimers/cyprus.html", "Information on data for Cyprus: https://oecdcode.org/disclaimers/cyprus.html")</f>
        <v>Information on data for Cyprus: https://oecdcode.org/disclaimers/cyprus.html</v>
      </c>
    </row>
    <row r="113" spans="1:1" x14ac:dyDescent="0.2">
      <c r="A113" s="52" t="s">
        <v>404</v>
      </c>
    </row>
  </sheetData>
  <mergeCells count="9">
    <mergeCell ref="K9:L9"/>
    <mergeCell ref="M9:N9"/>
    <mergeCell ref="O9:P9"/>
    <mergeCell ref="C8:P8"/>
    <mergeCell ref="B8:B10"/>
    <mergeCell ref="C9:D9"/>
    <mergeCell ref="E9:F9"/>
    <mergeCell ref="G9:H9"/>
    <mergeCell ref="I9:J9"/>
  </mergeCells>
  <conditionalFormatting sqref="C1:C200">
    <cfRule type="expression" dxfId="208" priority="7">
      <formula>ABS(LN(C1)/(D1/C1))&gt;1.95996398454005</formula>
    </cfRule>
  </conditionalFormatting>
  <conditionalFormatting sqref="E1:E200">
    <cfRule type="expression" dxfId="207" priority="6">
      <formula>ABS(LN(E1)/(F1/E1))&gt;1.95996398454005</formula>
    </cfRule>
  </conditionalFormatting>
  <conditionalFormatting sqref="G1:G200">
    <cfRule type="expression" dxfId="206" priority="5">
      <formula>ABS(LN(G1)/(H1/G1))&gt;1.95996398454005</formula>
    </cfRule>
  </conditionalFormatting>
  <conditionalFormatting sqref="I1:I200">
    <cfRule type="expression" dxfId="205" priority="4">
      <formula>ABS(LN(I1)/(J1/I1))&gt;1.95996398454005</formula>
    </cfRule>
  </conditionalFormatting>
  <conditionalFormatting sqref="K1:K200">
    <cfRule type="expression" dxfId="204" priority="3">
      <formula>ABS(LN(K1)/(L1/K1))&gt;1.95996398454005</formula>
    </cfRule>
  </conditionalFormatting>
  <conditionalFormatting sqref="M1:M200">
    <cfRule type="expression" dxfId="203" priority="2">
      <formula>ABS(LN(M1)/(N1/M1))&gt;1.95996398454005</formula>
    </cfRule>
  </conditionalFormatting>
  <conditionalFormatting sqref="O1:O200">
    <cfRule type="expression" dxfId="202" priority="1">
      <formula>ABS(LN(O1)/(P1/O1))&gt;1.95996398454005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113"/>
  <sheetViews>
    <sheetView showGridLines="0" zoomScale="80" workbookViewId="0"/>
  </sheetViews>
  <sheetFormatPr defaultColWidth="10.85546875" defaultRowHeight="12.75" x14ac:dyDescent="0.2"/>
  <cols>
    <col min="1" max="1" width="30.7109375" customWidth="1"/>
    <col min="2" max="2" width="8.7109375" customWidth="1"/>
  </cols>
  <sheetData>
    <row r="1" spans="1:16" x14ac:dyDescent="0.2">
      <c r="A1" s="1" t="s">
        <v>279</v>
      </c>
    </row>
    <row r="2" spans="1:16" x14ac:dyDescent="0.2">
      <c r="A2" s="51" t="s">
        <v>280</v>
      </c>
    </row>
    <row r="3" spans="1:16" x14ac:dyDescent="0.2">
      <c r="A3" s="47" t="s">
        <v>434</v>
      </c>
    </row>
    <row r="4" spans="1:16" x14ac:dyDescent="0.2">
      <c r="A4" s="147" t="str">
        <f>HYPERLINK("#'TOC'!A1", "Back to TOC")</f>
        <v>Back to TOC</v>
      </c>
    </row>
    <row r="8" spans="1:16" ht="30" customHeight="1" x14ac:dyDescent="0.2">
      <c r="B8" s="671" t="s">
        <v>324</v>
      </c>
      <c r="C8" s="674" t="s">
        <v>579</v>
      </c>
      <c r="D8" s="674"/>
      <c r="E8" s="674"/>
      <c r="F8" s="674"/>
      <c r="G8" s="674"/>
      <c r="H8" s="674"/>
      <c r="I8" s="674"/>
      <c r="J8" s="674"/>
      <c r="K8" s="674"/>
      <c r="L8" s="674"/>
      <c r="M8" s="674"/>
      <c r="N8" s="674"/>
      <c r="O8" s="674"/>
      <c r="P8" s="675"/>
    </row>
    <row r="9" spans="1:16" ht="90" customHeight="1" x14ac:dyDescent="0.2">
      <c r="B9" s="672"/>
      <c r="C9" s="676" t="s">
        <v>436</v>
      </c>
      <c r="D9" s="676"/>
      <c r="E9" s="676" t="s">
        <v>437</v>
      </c>
      <c r="F9" s="676"/>
      <c r="G9" s="676" t="s">
        <v>438</v>
      </c>
      <c r="H9" s="676"/>
      <c r="I9" s="676" t="s">
        <v>442</v>
      </c>
      <c r="J9" s="676"/>
      <c r="K9" s="676" t="s">
        <v>441</v>
      </c>
      <c r="L9" s="676"/>
      <c r="M9" s="676" t="s">
        <v>440</v>
      </c>
      <c r="N9" s="676"/>
      <c r="O9" s="676" t="s">
        <v>439</v>
      </c>
      <c r="P9" s="711"/>
    </row>
    <row r="10" spans="1:16" ht="30" customHeight="1" x14ac:dyDescent="0.2">
      <c r="B10" s="673"/>
      <c r="C10" s="4" t="s">
        <v>435</v>
      </c>
      <c r="D10" s="4" t="s">
        <v>328</v>
      </c>
      <c r="E10" s="4" t="s">
        <v>435</v>
      </c>
      <c r="F10" s="4" t="s">
        <v>328</v>
      </c>
      <c r="G10" s="4" t="s">
        <v>435</v>
      </c>
      <c r="H10" s="4" t="s">
        <v>328</v>
      </c>
      <c r="I10" s="4" t="s">
        <v>435</v>
      </c>
      <c r="J10" s="4" t="s">
        <v>328</v>
      </c>
      <c r="K10" s="4" t="s">
        <v>435</v>
      </c>
      <c r="L10" s="4" t="s">
        <v>328</v>
      </c>
      <c r="M10" s="4" t="s">
        <v>435</v>
      </c>
      <c r="N10" s="4" t="s">
        <v>328</v>
      </c>
      <c r="O10" s="4" t="s">
        <v>435</v>
      </c>
      <c r="P10" s="5" t="s">
        <v>328</v>
      </c>
    </row>
    <row r="11" spans="1:16" ht="12.95" customHeight="1" x14ac:dyDescent="0.2">
      <c r="A11" s="6"/>
      <c r="B11" s="7"/>
      <c r="C11" s="209" t="s">
        <v>2557</v>
      </c>
      <c r="D11" s="339" t="s">
        <v>2558</v>
      </c>
      <c r="E11" s="209" t="s">
        <v>2559</v>
      </c>
      <c r="F11" s="339" t="s">
        <v>2560</v>
      </c>
      <c r="G11" s="209" t="s">
        <v>2561</v>
      </c>
      <c r="H11" s="339" t="s">
        <v>2562</v>
      </c>
      <c r="I11" s="209" t="s">
        <v>2563</v>
      </c>
      <c r="J11" s="339" t="s">
        <v>2564</v>
      </c>
      <c r="K11" s="209" t="s">
        <v>2565</v>
      </c>
      <c r="L11" s="339" t="s">
        <v>2566</v>
      </c>
      <c r="M11" s="209" t="s">
        <v>2567</v>
      </c>
      <c r="N11" s="339" t="s">
        <v>2568</v>
      </c>
      <c r="O11" s="209" t="s">
        <v>2569</v>
      </c>
      <c r="P11" s="347" t="s">
        <v>2570</v>
      </c>
    </row>
    <row r="12" spans="1:16" ht="12.95" customHeight="1" x14ac:dyDescent="0.2">
      <c r="A12" s="2" t="s">
        <v>340</v>
      </c>
      <c r="B12" s="12">
        <v>2</v>
      </c>
      <c r="C12" s="197">
        <v>0.686678448876055</v>
      </c>
      <c r="D12" s="333">
        <v>0.16721240860856201</v>
      </c>
      <c r="E12" s="197">
        <v>0.84205033825394104</v>
      </c>
      <c r="F12" s="333">
        <v>0.16370286354423599</v>
      </c>
      <c r="G12" s="197">
        <v>1.76751427461399</v>
      </c>
      <c r="H12" s="333">
        <v>0.459675967643985</v>
      </c>
      <c r="I12" s="197">
        <v>1.76981602111036</v>
      </c>
      <c r="J12" s="333">
        <v>0.98202046096939499</v>
      </c>
      <c r="K12" s="197">
        <v>1.08941145469496</v>
      </c>
      <c r="L12" s="333">
        <v>0.27912404623831399</v>
      </c>
      <c r="M12" s="197">
        <v>1.01556926347854</v>
      </c>
      <c r="N12" s="333">
        <v>0.80742255389027795</v>
      </c>
      <c r="O12" s="197">
        <v>3.9384798357517101</v>
      </c>
      <c r="P12" s="341">
        <v>2.8354564538324198</v>
      </c>
    </row>
    <row r="13" spans="1:16" ht="12.95" customHeight="1" x14ac:dyDescent="0.2">
      <c r="A13" s="2" t="s">
        <v>341</v>
      </c>
      <c r="B13" s="12">
        <v>2</v>
      </c>
      <c r="C13" s="197">
        <v>0.83157215432111797</v>
      </c>
      <c r="D13" s="333">
        <v>0.266700956427532</v>
      </c>
      <c r="E13" s="197">
        <v>0.82067730427112195</v>
      </c>
      <c r="F13" s="333">
        <v>0.15360955344185301</v>
      </c>
      <c r="G13" s="197">
        <v>4.7650623158910701</v>
      </c>
      <c r="H13" s="333">
        <v>3.9913551474334699</v>
      </c>
      <c r="I13" s="197">
        <v>0.68774653987229495</v>
      </c>
      <c r="J13" s="333">
        <v>0.25361949918682702</v>
      </c>
      <c r="K13" s="197">
        <v>1.0586540576411101</v>
      </c>
      <c r="L13" s="333">
        <v>0.53485330932828701</v>
      </c>
      <c r="M13" s="197">
        <v>2.6476903425380098</v>
      </c>
      <c r="N13" s="333">
        <v>1.35069999046179</v>
      </c>
      <c r="O13" s="197">
        <v>0.82011850529960095</v>
      </c>
      <c r="P13" s="341">
        <v>0.62566409973556103</v>
      </c>
    </row>
    <row r="14" spans="1:16" ht="12.95" customHeight="1" x14ac:dyDescent="0.2">
      <c r="A14" s="2" t="s">
        <v>342</v>
      </c>
      <c r="B14" s="12">
        <v>2</v>
      </c>
      <c r="C14" s="197">
        <v>0.944938895591238</v>
      </c>
      <c r="D14" s="333">
        <v>0.19375054059927499</v>
      </c>
      <c r="E14" s="197">
        <v>0.642595004408406</v>
      </c>
      <c r="F14" s="333">
        <v>0.13591267836274301</v>
      </c>
      <c r="G14" s="197">
        <v>0.75534607161134004</v>
      </c>
      <c r="H14" s="333">
        <v>0.29195817431318399</v>
      </c>
      <c r="I14" s="197">
        <v>2.9087866681907002</v>
      </c>
      <c r="J14" s="333">
        <v>1.20424753074391</v>
      </c>
      <c r="K14" s="197">
        <v>0.64611982844710203</v>
      </c>
      <c r="L14" s="333">
        <v>0.20342623589402301</v>
      </c>
      <c r="M14" s="197">
        <v>0.75537749884671201</v>
      </c>
      <c r="N14" s="333">
        <v>0.30104563086090902</v>
      </c>
      <c r="O14" s="197" t="s">
        <v>476</v>
      </c>
      <c r="P14" s="341" t="s">
        <v>476</v>
      </c>
    </row>
    <row r="15" spans="1:16" ht="12.95" customHeight="1" x14ac:dyDescent="0.2">
      <c r="A15" s="2" t="s">
        <v>343</v>
      </c>
      <c r="B15" s="12">
        <v>2</v>
      </c>
      <c r="C15" s="197">
        <v>0.91179385911263899</v>
      </c>
      <c r="D15" s="333">
        <v>0.15347709985483801</v>
      </c>
      <c r="E15" s="197">
        <v>1.2700556838875099</v>
      </c>
      <c r="F15" s="333">
        <v>0.15180170250115299</v>
      </c>
      <c r="G15" s="197">
        <v>2.2872937493762602</v>
      </c>
      <c r="H15" s="333">
        <v>0.522084302831894</v>
      </c>
      <c r="I15" s="197">
        <v>3.1742172560327502</v>
      </c>
      <c r="J15" s="333">
        <v>0.96587247713217095</v>
      </c>
      <c r="K15" s="197">
        <v>1.5801765897103</v>
      </c>
      <c r="L15" s="333">
        <v>0.36980050410308102</v>
      </c>
      <c r="M15" s="197">
        <v>1.0097033996107001</v>
      </c>
      <c r="N15" s="333">
        <v>0.241295456531716</v>
      </c>
      <c r="O15" s="197">
        <v>0.64534146941052895</v>
      </c>
      <c r="P15" s="341">
        <v>0.31751670932015602</v>
      </c>
    </row>
    <row r="16" spans="1:16" ht="12.95" customHeight="1" x14ac:dyDescent="0.2">
      <c r="A16" s="2" t="s">
        <v>344</v>
      </c>
      <c r="B16" s="12">
        <v>2</v>
      </c>
      <c r="C16" s="197">
        <v>0.81088577083650604</v>
      </c>
      <c r="D16" s="333">
        <v>0.14226445799735499</v>
      </c>
      <c r="E16" s="197">
        <v>1.2715886565785799</v>
      </c>
      <c r="F16" s="333">
        <v>0.25838894012430802</v>
      </c>
      <c r="G16" s="197">
        <v>1.22065238859033</v>
      </c>
      <c r="H16" s="333">
        <v>0.34631430172858901</v>
      </c>
      <c r="I16" s="197">
        <v>4.11600884164584</v>
      </c>
      <c r="J16" s="333">
        <v>1.0762512633888901</v>
      </c>
      <c r="K16" s="197">
        <v>1.1316245399873099</v>
      </c>
      <c r="L16" s="333">
        <v>0.30260766979619802</v>
      </c>
      <c r="M16" s="197">
        <v>1.0191701644383999</v>
      </c>
      <c r="N16" s="333">
        <v>0.29082153924822701</v>
      </c>
      <c r="O16" s="197">
        <v>0.62836030628857598</v>
      </c>
      <c r="P16" s="341">
        <v>0.49487003179789801</v>
      </c>
    </row>
    <row r="17" spans="1:16" ht="12.95" customHeight="1" x14ac:dyDescent="0.2">
      <c r="A17" s="2" t="s">
        <v>345</v>
      </c>
      <c r="B17" s="12">
        <v>2</v>
      </c>
      <c r="C17" s="197">
        <v>0.829790489108719</v>
      </c>
      <c r="D17" s="333">
        <v>0.16612917078512299</v>
      </c>
      <c r="E17" s="197">
        <v>1.2898770015839101</v>
      </c>
      <c r="F17" s="333">
        <v>0.206287747887128</v>
      </c>
      <c r="G17" s="197">
        <v>0.83292591713681097</v>
      </c>
      <c r="H17" s="333">
        <v>0.53796951181414099</v>
      </c>
      <c r="I17" s="197">
        <v>1.4071205228662</v>
      </c>
      <c r="J17" s="333">
        <v>0.29081294354548898</v>
      </c>
      <c r="K17" s="197">
        <v>1.4769920874179601</v>
      </c>
      <c r="L17" s="333">
        <v>0.57146874163474704</v>
      </c>
      <c r="M17" s="197">
        <v>0.41914227006932703</v>
      </c>
      <c r="N17" s="333">
        <v>0.211428856789634</v>
      </c>
      <c r="O17" s="197">
        <v>0.60392423073966195</v>
      </c>
      <c r="P17" s="341">
        <v>0.215120180218901</v>
      </c>
    </row>
    <row r="18" spans="1:16" ht="12.95" customHeight="1" x14ac:dyDescent="0.2">
      <c r="A18" s="17" t="s">
        <v>346</v>
      </c>
      <c r="B18" s="12">
        <v>2</v>
      </c>
      <c r="C18" s="197">
        <v>1.4004781394946499</v>
      </c>
      <c r="D18" s="333">
        <v>0.88020853408479904</v>
      </c>
      <c r="E18" s="197">
        <v>0.98260741918876904</v>
      </c>
      <c r="F18" s="333">
        <v>0.28700137800714298</v>
      </c>
      <c r="G18" s="197">
        <v>3.5186019282889398</v>
      </c>
      <c r="H18" s="333">
        <v>3.83685195982553</v>
      </c>
      <c r="I18" s="197">
        <v>1.84244284925868</v>
      </c>
      <c r="J18" s="333">
        <v>0.89728636236192505</v>
      </c>
      <c r="K18" s="197">
        <v>0.96238316136828395</v>
      </c>
      <c r="L18" s="333">
        <v>0.47915462699627498</v>
      </c>
      <c r="M18" s="197">
        <v>0.12687713685039201</v>
      </c>
      <c r="N18" s="333">
        <v>7.6080906914881799E-2</v>
      </c>
      <c r="O18" s="197">
        <v>0.71195579379686502</v>
      </c>
      <c r="P18" s="341">
        <v>0.42810170024648703</v>
      </c>
    </row>
    <row r="19" spans="1:16" ht="12.95" customHeight="1" x14ac:dyDescent="0.2">
      <c r="A19" s="17" t="s">
        <v>347</v>
      </c>
      <c r="B19" s="12">
        <v>2</v>
      </c>
      <c r="C19" s="197">
        <v>0.74305128482664495</v>
      </c>
      <c r="D19" s="333">
        <v>0.161439704936608</v>
      </c>
      <c r="E19" s="197">
        <v>1.29477113541255</v>
      </c>
      <c r="F19" s="333">
        <v>0.23969896989573</v>
      </c>
      <c r="G19" s="197">
        <v>1.1975338066852299</v>
      </c>
      <c r="H19" s="333">
        <v>0.82848141897338401</v>
      </c>
      <c r="I19" s="197">
        <v>0.81519896895888999</v>
      </c>
      <c r="J19" s="333">
        <v>0.15302662709442499</v>
      </c>
      <c r="K19" s="197">
        <v>1.4356189905428101</v>
      </c>
      <c r="L19" s="333">
        <v>0.43459627236322701</v>
      </c>
      <c r="M19" s="197">
        <v>1.1795776939416001</v>
      </c>
      <c r="N19" s="333">
        <v>0.863824207353868</v>
      </c>
      <c r="O19" s="197">
        <v>0.58877694077328102</v>
      </c>
      <c r="P19" s="341">
        <v>0.29977986208415502</v>
      </c>
    </row>
    <row r="20" spans="1:16" ht="12.95" customHeight="1" x14ac:dyDescent="0.2">
      <c r="A20" s="2" t="s">
        <v>348</v>
      </c>
      <c r="B20" s="12">
        <v>2</v>
      </c>
      <c r="C20" s="197">
        <v>0.74258407023913098</v>
      </c>
      <c r="D20" s="333">
        <v>0.16544607049580101</v>
      </c>
      <c r="E20" s="197">
        <v>1.66917114886317</v>
      </c>
      <c r="F20" s="333">
        <v>0.30196916827736298</v>
      </c>
      <c r="G20" s="197">
        <v>0.99876115897345896</v>
      </c>
      <c r="H20" s="333">
        <v>0.443800316059133</v>
      </c>
      <c r="I20" s="197">
        <v>4.3551910562729796</v>
      </c>
      <c r="J20" s="333">
        <v>1.6964223239878899</v>
      </c>
      <c r="K20" s="197">
        <v>0.696420776395694</v>
      </c>
      <c r="L20" s="333">
        <v>0.18518074568145201</v>
      </c>
      <c r="M20" s="197">
        <v>1.7955417465317001</v>
      </c>
      <c r="N20" s="333">
        <v>0.67721233710736295</v>
      </c>
      <c r="O20" s="197">
        <v>0.81656804101673797</v>
      </c>
      <c r="P20" s="341">
        <v>0.44274383770707998</v>
      </c>
    </row>
    <row r="21" spans="1:16" ht="12.95" customHeight="1" x14ac:dyDescent="0.2">
      <c r="A21" s="2" t="s">
        <v>349</v>
      </c>
      <c r="B21" s="12">
        <v>2</v>
      </c>
      <c r="C21" s="197">
        <v>1.26766301894196</v>
      </c>
      <c r="D21" s="333">
        <v>0.40887221986695699</v>
      </c>
      <c r="E21" s="197">
        <v>1.1024185523521499</v>
      </c>
      <c r="F21" s="333">
        <v>0.19921792543229899</v>
      </c>
      <c r="G21" s="197">
        <v>0.99250143478417996</v>
      </c>
      <c r="H21" s="333">
        <v>0.40223419647769798</v>
      </c>
      <c r="I21" s="197">
        <v>0.50097447396531503</v>
      </c>
      <c r="J21" s="333">
        <v>0.23730952893757401</v>
      </c>
      <c r="K21" s="197">
        <v>1.0984339261838201</v>
      </c>
      <c r="L21" s="333">
        <v>0.55848095545453902</v>
      </c>
      <c r="M21" s="197">
        <v>1.11722781118702</v>
      </c>
      <c r="N21" s="333">
        <v>0.52196080946037404</v>
      </c>
      <c r="O21" s="197">
        <v>0.89148606067948999</v>
      </c>
      <c r="P21" s="341">
        <v>0.89809194407228898</v>
      </c>
    </row>
    <row r="22" spans="1:16" ht="12.95" customHeight="1" x14ac:dyDescent="0.2">
      <c r="A22" s="2" t="s">
        <v>350</v>
      </c>
      <c r="B22" s="12">
        <v>2</v>
      </c>
      <c r="C22" s="197">
        <v>1.2826735897121</v>
      </c>
      <c r="D22" s="333">
        <v>0.34265200616796399</v>
      </c>
      <c r="E22" s="197">
        <v>1.0866083018558601</v>
      </c>
      <c r="F22" s="333">
        <v>0.27558330394922198</v>
      </c>
      <c r="G22" s="197">
        <v>1.2709933536598099</v>
      </c>
      <c r="H22" s="333">
        <v>0.81038999965926595</v>
      </c>
      <c r="I22" s="197">
        <v>2.7643395589034698</v>
      </c>
      <c r="J22" s="333">
        <v>1.14214143939646</v>
      </c>
      <c r="K22" s="197">
        <v>0.86980413914700205</v>
      </c>
      <c r="L22" s="333">
        <v>0.35733552881713998</v>
      </c>
      <c r="M22" s="197">
        <v>1.04481548551313</v>
      </c>
      <c r="N22" s="333">
        <v>0.52846771353097299</v>
      </c>
      <c r="O22" s="197">
        <v>0.58979473411313599</v>
      </c>
      <c r="P22" s="341">
        <v>0.29839860070756702</v>
      </c>
    </row>
    <row r="23" spans="1:16" ht="12.95" customHeight="1" x14ac:dyDescent="0.2">
      <c r="A23" s="2" t="s">
        <v>351</v>
      </c>
      <c r="B23" s="12">
        <v>2</v>
      </c>
      <c r="C23" s="197">
        <v>0.735224015245181</v>
      </c>
      <c r="D23" s="333">
        <v>0.160429707603817</v>
      </c>
      <c r="E23" s="197">
        <v>1.3440761730992199</v>
      </c>
      <c r="F23" s="333">
        <v>0.25975269186981198</v>
      </c>
      <c r="G23" s="197">
        <v>3.5550650249764599</v>
      </c>
      <c r="H23" s="333">
        <v>1.4012883581765201</v>
      </c>
      <c r="I23" s="197">
        <v>1.1121853288002701</v>
      </c>
      <c r="J23" s="333">
        <v>0.38584293724853402</v>
      </c>
      <c r="K23" s="197">
        <v>1.0504558102602</v>
      </c>
      <c r="L23" s="333">
        <v>0.39075061752802098</v>
      </c>
      <c r="M23" s="197">
        <v>2.4930142383191298</v>
      </c>
      <c r="N23" s="333">
        <v>0.91077231519561996</v>
      </c>
      <c r="O23" s="197">
        <v>2.2337756615099602</v>
      </c>
      <c r="P23" s="341">
        <v>1.1764787708825799</v>
      </c>
    </row>
    <row r="24" spans="1:16" ht="12.95" customHeight="1" x14ac:dyDescent="0.2">
      <c r="A24" s="2" t="s">
        <v>352</v>
      </c>
      <c r="B24" s="12">
        <v>2</v>
      </c>
      <c r="C24" s="197">
        <v>0.99490144028342298</v>
      </c>
      <c r="D24" s="333">
        <v>0.16463017788373699</v>
      </c>
      <c r="E24" s="197">
        <v>1.35872977404462</v>
      </c>
      <c r="F24" s="333">
        <v>0.242682886033494</v>
      </c>
      <c r="G24" s="197">
        <v>1.3550416645333401</v>
      </c>
      <c r="H24" s="333">
        <v>0.42148658448430698</v>
      </c>
      <c r="I24" s="197">
        <v>3.0390638863962298</v>
      </c>
      <c r="J24" s="333">
        <v>1.3159742493711499</v>
      </c>
      <c r="K24" s="197">
        <v>1.05508401525429</v>
      </c>
      <c r="L24" s="333">
        <v>0.34493941184320498</v>
      </c>
      <c r="M24" s="197">
        <v>0.65955432480292997</v>
      </c>
      <c r="N24" s="333">
        <v>0.17678258203924599</v>
      </c>
      <c r="O24" s="197">
        <v>1.41453356515795</v>
      </c>
      <c r="P24" s="341">
        <v>0.45566705652775202</v>
      </c>
    </row>
    <row r="25" spans="1:16" ht="12.95" customHeight="1" x14ac:dyDescent="0.2">
      <c r="A25" s="2" t="s">
        <v>353</v>
      </c>
      <c r="B25" s="12">
        <v>2</v>
      </c>
      <c r="C25" s="197">
        <v>0.79817426972457195</v>
      </c>
      <c r="D25" s="333">
        <v>0.26319197910769299</v>
      </c>
      <c r="E25" s="197">
        <v>1.00645627779042</v>
      </c>
      <c r="F25" s="333">
        <v>0.28360973707241599</v>
      </c>
      <c r="G25" s="197">
        <v>1.3558728809776599</v>
      </c>
      <c r="H25" s="333">
        <v>0.457879044894623</v>
      </c>
      <c r="I25" s="197" t="s">
        <v>476</v>
      </c>
      <c r="J25" s="333" t="s">
        <v>476</v>
      </c>
      <c r="K25" s="197">
        <v>0.76155628387725904</v>
      </c>
      <c r="L25" s="333">
        <v>0.57213744097738595</v>
      </c>
      <c r="M25" s="197">
        <v>0.2825960112259</v>
      </c>
      <c r="N25" s="333">
        <v>0.23423638612776501</v>
      </c>
      <c r="O25" s="197">
        <v>1.11749829298152</v>
      </c>
      <c r="P25" s="341">
        <v>0.93150787802960799</v>
      </c>
    </row>
    <row r="26" spans="1:16" ht="12.95" customHeight="1" x14ac:dyDescent="0.2">
      <c r="A26" s="2" t="s">
        <v>354</v>
      </c>
      <c r="B26" s="12">
        <v>2</v>
      </c>
      <c r="C26" s="197">
        <v>1.3870782040701</v>
      </c>
      <c r="D26" s="333">
        <v>0.39729094180006003</v>
      </c>
      <c r="E26" s="197">
        <v>0.70880219774712505</v>
      </c>
      <c r="F26" s="333">
        <v>0.16919484954987399</v>
      </c>
      <c r="G26" s="197">
        <v>0.81687922214958797</v>
      </c>
      <c r="H26" s="333">
        <v>0.37250852448084598</v>
      </c>
      <c r="I26" s="197">
        <v>2.0273306756670801</v>
      </c>
      <c r="J26" s="333">
        <v>0.77073334361324497</v>
      </c>
      <c r="K26" s="197">
        <v>1.05289888593178</v>
      </c>
      <c r="L26" s="333">
        <v>0.42594857770100603</v>
      </c>
      <c r="M26" s="197">
        <v>1.7737831246758899</v>
      </c>
      <c r="N26" s="333">
        <v>0.74344250834453796</v>
      </c>
      <c r="O26" s="197">
        <v>1.12527315264275</v>
      </c>
      <c r="P26" s="341">
        <v>0.50378099183010405</v>
      </c>
    </row>
    <row r="27" spans="1:16" ht="12.95" customHeight="1" x14ac:dyDescent="0.2">
      <c r="A27" s="2" t="s">
        <v>355</v>
      </c>
      <c r="B27" s="12">
        <v>2</v>
      </c>
      <c r="C27" s="197">
        <v>0.56826926444910897</v>
      </c>
      <c r="D27" s="333">
        <v>0.134134230136216</v>
      </c>
      <c r="E27" s="197">
        <v>0.77338970371303895</v>
      </c>
      <c r="F27" s="333">
        <v>0.17979378448748701</v>
      </c>
      <c r="G27" s="197">
        <v>1.9900713910683301</v>
      </c>
      <c r="H27" s="333">
        <v>0.9466777892971</v>
      </c>
      <c r="I27" s="197">
        <v>0.61622603115840902</v>
      </c>
      <c r="J27" s="333">
        <v>0.23464428292400499</v>
      </c>
      <c r="K27" s="197">
        <v>1.3029690346679801</v>
      </c>
      <c r="L27" s="333">
        <v>0.74619328902766502</v>
      </c>
      <c r="M27" s="197">
        <v>3.5724505379890301</v>
      </c>
      <c r="N27" s="333">
        <v>1.7352611469105299</v>
      </c>
      <c r="O27" s="197">
        <v>1.3172109357203701</v>
      </c>
      <c r="P27" s="341">
        <v>0.79271318464081497</v>
      </c>
    </row>
    <row r="28" spans="1:16" ht="12.95" customHeight="1" x14ac:dyDescent="0.2">
      <c r="A28" s="2" t="s">
        <v>356</v>
      </c>
      <c r="B28" s="12">
        <v>2</v>
      </c>
      <c r="C28" s="197">
        <v>0.74411442501012004</v>
      </c>
      <c r="D28" s="333">
        <v>0.31798841495927499</v>
      </c>
      <c r="E28" s="197">
        <v>0.498416119180705</v>
      </c>
      <c r="F28" s="333">
        <v>0.266258843547729</v>
      </c>
      <c r="G28" s="197">
        <v>2.8395923120468298</v>
      </c>
      <c r="H28" s="333">
        <v>1.9707638551417299</v>
      </c>
      <c r="I28" s="197">
        <v>1.2189876914612501</v>
      </c>
      <c r="J28" s="333">
        <v>0.736840269474065</v>
      </c>
      <c r="K28" s="197">
        <v>2.5499974331491502</v>
      </c>
      <c r="L28" s="333">
        <v>1.9527439138688401</v>
      </c>
      <c r="M28" s="197">
        <v>1.3215233088225</v>
      </c>
      <c r="N28" s="333">
        <v>1.56297424193291</v>
      </c>
      <c r="O28" s="197">
        <v>0.49985687433303</v>
      </c>
      <c r="P28" s="341">
        <v>0.57695212976890398</v>
      </c>
    </row>
    <row r="29" spans="1:16" ht="12.95" customHeight="1" x14ac:dyDescent="0.2">
      <c r="A29" s="2" t="s">
        <v>357</v>
      </c>
      <c r="B29" s="12">
        <v>2</v>
      </c>
      <c r="C29" s="197">
        <v>0.57665345860677297</v>
      </c>
      <c r="D29" s="333">
        <v>0.27040002029480498</v>
      </c>
      <c r="E29" s="197">
        <v>1.0654273250750801</v>
      </c>
      <c r="F29" s="333">
        <v>0.32389866118517502</v>
      </c>
      <c r="G29" s="197">
        <v>0.87959133459565397</v>
      </c>
      <c r="H29" s="333">
        <v>0.45220473874324701</v>
      </c>
      <c r="I29" s="197">
        <v>0.265439707161373</v>
      </c>
      <c r="J29" s="333">
        <v>0.20372759105479299</v>
      </c>
      <c r="K29" s="197">
        <v>0.73231670167221596</v>
      </c>
      <c r="L29" s="333">
        <v>0.67063654972039499</v>
      </c>
      <c r="M29" s="197">
        <v>2.2110647017809502</v>
      </c>
      <c r="N29" s="333">
        <v>1.5522872054518599</v>
      </c>
      <c r="O29" s="197">
        <v>2.5151656719347999</v>
      </c>
      <c r="P29" s="341">
        <v>1.6261652298199101</v>
      </c>
    </row>
    <row r="30" spans="1:16" ht="12.95" customHeight="1" x14ac:dyDescent="0.2">
      <c r="A30" s="2" t="s">
        <v>358</v>
      </c>
      <c r="B30" s="12">
        <v>2</v>
      </c>
      <c r="C30" s="197">
        <v>1.7956148558810501</v>
      </c>
      <c r="D30" s="333">
        <v>0.74034736259762801</v>
      </c>
      <c r="E30" s="197">
        <v>0.99582237120482697</v>
      </c>
      <c r="F30" s="333">
        <v>0.353813814432129</v>
      </c>
      <c r="G30" s="197">
        <v>3.3474328852658801</v>
      </c>
      <c r="H30" s="333">
        <v>2.6157774803522802</v>
      </c>
      <c r="I30" s="197">
        <v>0.46440817615845098</v>
      </c>
      <c r="J30" s="333">
        <v>0.22854563858919499</v>
      </c>
      <c r="K30" s="197">
        <v>1.97431800285138</v>
      </c>
      <c r="L30" s="333">
        <v>1.10823767171911</v>
      </c>
      <c r="M30" s="197">
        <v>3.6039001100266899</v>
      </c>
      <c r="N30" s="333">
        <v>3.9187996578376998</v>
      </c>
      <c r="O30" s="197" t="s">
        <v>476</v>
      </c>
      <c r="P30" s="341" t="s">
        <v>476</v>
      </c>
    </row>
    <row r="31" spans="1:16" ht="12.95" customHeight="1" x14ac:dyDescent="0.2">
      <c r="A31" s="2" t="s">
        <v>359</v>
      </c>
      <c r="B31" s="12">
        <v>2</v>
      </c>
      <c r="C31" s="197">
        <v>1.0258067340202299</v>
      </c>
      <c r="D31" s="333">
        <v>0.194641676216259</v>
      </c>
      <c r="E31" s="197">
        <v>1.2008922464080301</v>
      </c>
      <c r="F31" s="333">
        <v>0.209511447967764</v>
      </c>
      <c r="G31" s="197">
        <v>1.7809400580524299</v>
      </c>
      <c r="H31" s="333">
        <v>0.77125830531986495</v>
      </c>
      <c r="I31" s="197">
        <v>1.37434570338554</v>
      </c>
      <c r="J31" s="333">
        <v>0.545869174365052</v>
      </c>
      <c r="K31" s="197">
        <v>1.0301849235007501</v>
      </c>
      <c r="L31" s="333">
        <v>0.32134036885533801</v>
      </c>
      <c r="M31" s="197">
        <v>1.1177767657384601</v>
      </c>
      <c r="N31" s="333">
        <v>0.53327483456425695</v>
      </c>
      <c r="O31" s="197">
        <v>1.2274924419298601</v>
      </c>
      <c r="P31" s="341">
        <v>0.50635891857752202</v>
      </c>
    </row>
    <row r="32" spans="1:16" ht="12.95" customHeight="1" x14ac:dyDescent="0.2">
      <c r="A32" s="2" t="s">
        <v>360</v>
      </c>
      <c r="B32" s="12">
        <v>2</v>
      </c>
      <c r="C32" s="197">
        <v>1.3080129632564099</v>
      </c>
      <c r="D32" s="333">
        <v>0.34183504924700597</v>
      </c>
      <c r="E32" s="197">
        <v>1.1293600947811899</v>
      </c>
      <c r="F32" s="333">
        <v>0.24173234468812699</v>
      </c>
      <c r="G32" s="197">
        <v>0.937142955304751</v>
      </c>
      <c r="H32" s="333">
        <v>0.402405522118161</v>
      </c>
      <c r="I32" s="197">
        <v>1.15085536532888</v>
      </c>
      <c r="J32" s="333">
        <v>0.37156477223319601</v>
      </c>
      <c r="K32" s="197">
        <v>1.0373100727697899</v>
      </c>
      <c r="L32" s="333">
        <v>0.45819501306570298</v>
      </c>
      <c r="M32" s="197">
        <v>2.3134571127726198</v>
      </c>
      <c r="N32" s="333">
        <v>1.1091276723186501</v>
      </c>
      <c r="O32" s="197">
        <v>1.232150313682</v>
      </c>
      <c r="P32" s="341">
        <v>0.88167170685596097</v>
      </c>
    </row>
    <row r="33" spans="1:16" ht="12.95" customHeight="1" x14ac:dyDescent="0.2">
      <c r="A33" s="2" t="s">
        <v>361</v>
      </c>
      <c r="B33" s="12">
        <v>2</v>
      </c>
      <c r="C33" s="197">
        <v>0.58157690034174403</v>
      </c>
      <c r="D33" s="333">
        <v>0.19962552616328</v>
      </c>
      <c r="E33" s="197">
        <v>0.75073545909942196</v>
      </c>
      <c r="F33" s="333">
        <v>0.192646312903791</v>
      </c>
      <c r="G33" s="197">
        <v>3.4340136289421701</v>
      </c>
      <c r="H33" s="333">
        <v>3.41947986269642</v>
      </c>
      <c r="I33" s="197">
        <v>0.58734325218646399</v>
      </c>
      <c r="J33" s="333">
        <v>0.88868539238777899</v>
      </c>
      <c r="K33" s="197" t="s">
        <v>476</v>
      </c>
      <c r="L33" s="333" t="s">
        <v>476</v>
      </c>
      <c r="M33" s="197">
        <v>0.53794532215564395</v>
      </c>
      <c r="N33" s="333">
        <v>0.427874186615185</v>
      </c>
      <c r="O33" s="197">
        <v>1.0412756359680999</v>
      </c>
      <c r="P33" s="341">
        <v>0.62382771987776098</v>
      </c>
    </row>
    <row r="34" spans="1:16" ht="12.95" customHeight="1" x14ac:dyDescent="0.2">
      <c r="A34" s="2" t="s">
        <v>362</v>
      </c>
      <c r="B34" s="12">
        <v>2</v>
      </c>
      <c r="C34" s="197">
        <v>1.21021270855559</v>
      </c>
      <c r="D34" s="333">
        <v>0.52576968460256701</v>
      </c>
      <c r="E34" s="197">
        <v>0.91572072922148795</v>
      </c>
      <c r="F34" s="333">
        <v>0.317696946472735</v>
      </c>
      <c r="G34" s="197">
        <v>0.78253108682549799</v>
      </c>
      <c r="H34" s="333">
        <v>0.54187206612016203</v>
      </c>
      <c r="I34" s="197">
        <v>1.01646429202251</v>
      </c>
      <c r="J34" s="333">
        <v>0.99865886696143702</v>
      </c>
      <c r="K34" s="197">
        <v>1.47693183195801</v>
      </c>
      <c r="L34" s="333">
        <v>0.52851185273684298</v>
      </c>
      <c r="M34" s="197">
        <v>1.2204555594189901</v>
      </c>
      <c r="N34" s="333">
        <v>0.45490654570972899</v>
      </c>
      <c r="O34" s="197">
        <v>1.33029651777742</v>
      </c>
      <c r="P34" s="341">
        <v>0.91716798502799102</v>
      </c>
    </row>
    <row r="35" spans="1:16" ht="12.95" customHeight="1" x14ac:dyDescent="0.2">
      <c r="A35" s="2" t="s">
        <v>363</v>
      </c>
      <c r="B35" s="12">
        <v>2</v>
      </c>
      <c r="C35" s="197">
        <v>0.67611611661883497</v>
      </c>
      <c r="D35" s="333">
        <v>0.13750315547624301</v>
      </c>
      <c r="E35" s="197">
        <v>1.1849058779182</v>
      </c>
      <c r="F35" s="333">
        <v>0.20184927292937699</v>
      </c>
      <c r="G35" s="197">
        <v>1.15257691783948</v>
      </c>
      <c r="H35" s="333">
        <v>0.36961583584413099</v>
      </c>
      <c r="I35" s="197">
        <v>2.5949466327539601</v>
      </c>
      <c r="J35" s="333">
        <v>1.81783479992885</v>
      </c>
      <c r="K35" s="197">
        <v>1.3244156096508499</v>
      </c>
      <c r="L35" s="333">
        <v>0.63444152931086195</v>
      </c>
      <c r="M35" s="197">
        <v>0.92667759018227702</v>
      </c>
      <c r="N35" s="333">
        <v>0.387832670282661</v>
      </c>
      <c r="O35" s="197">
        <v>1.7670073421322501</v>
      </c>
      <c r="P35" s="341">
        <v>0.697773663059571</v>
      </c>
    </row>
    <row r="36" spans="1:16" ht="12.95" customHeight="1" x14ac:dyDescent="0.2">
      <c r="A36" s="2" t="s">
        <v>364</v>
      </c>
      <c r="B36" s="12">
        <v>2</v>
      </c>
      <c r="C36" s="197">
        <v>1.4115504070298099</v>
      </c>
      <c r="D36" s="333">
        <v>0.214805555258018</v>
      </c>
      <c r="E36" s="197">
        <v>0.90582741579418902</v>
      </c>
      <c r="F36" s="333">
        <v>0.20059053955474199</v>
      </c>
      <c r="G36" s="197">
        <v>1.66473274053146</v>
      </c>
      <c r="H36" s="333">
        <v>2.8464298880394501</v>
      </c>
      <c r="I36" s="197">
        <v>2.1318238765237898</v>
      </c>
      <c r="J36" s="333">
        <v>0.60422751531789298</v>
      </c>
      <c r="K36" s="197">
        <v>0.65282873748981995</v>
      </c>
      <c r="L36" s="333">
        <v>0.27974722938479901</v>
      </c>
      <c r="M36" s="197">
        <v>0.29295954621894099</v>
      </c>
      <c r="N36" s="333">
        <v>0.287788626474625</v>
      </c>
      <c r="O36" s="197">
        <v>1.6928632543594</v>
      </c>
      <c r="P36" s="341">
        <v>0.64632347452988503</v>
      </c>
    </row>
    <row r="37" spans="1:16" ht="12.95" customHeight="1" x14ac:dyDescent="0.2">
      <c r="A37" s="2" t="s">
        <v>365</v>
      </c>
      <c r="B37" s="12">
        <v>2</v>
      </c>
      <c r="C37" s="197">
        <v>1.48753664535012</v>
      </c>
      <c r="D37" s="333">
        <v>0.227680393662681</v>
      </c>
      <c r="E37" s="197">
        <v>1.1397207563043299</v>
      </c>
      <c r="F37" s="333">
        <v>0.138163739499475</v>
      </c>
      <c r="G37" s="197">
        <v>2.8865553955194998</v>
      </c>
      <c r="H37" s="333">
        <v>0.48180034085531898</v>
      </c>
      <c r="I37" s="197">
        <v>1.77353221034051</v>
      </c>
      <c r="J37" s="333">
        <v>0.66424282932600598</v>
      </c>
      <c r="K37" s="197">
        <v>1.19009177271088</v>
      </c>
      <c r="L37" s="333">
        <v>0.340156189727501</v>
      </c>
      <c r="M37" s="197">
        <v>0.45540866048450301</v>
      </c>
      <c r="N37" s="333">
        <v>0.20329788459863499</v>
      </c>
      <c r="O37" s="197">
        <v>1.5343270098784101</v>
      </c>
      <c r="P37" s="341">
        <v>0.51619819832124503</v>
      </c>
    </row>
    <row r="38" spans="1:16" ht="12.95" customHeight="1" x14ac:dyDescent="0.2">
      <c r="A38" s="2" t="s">
        <v>366</v>
      </c>
      <c r="B38" s="12">
        <v>2</v>
      </c>
      <c r="C38" s="197">
        <v>1.0237401227487</v>
      </c>
      <c r="D38" s="333">
        <v>0.20905976136813301</v>
      </c>
      <c r="E38" s="197">
        <v>0.98532191355400001</v>
      </c>
      <c r="F38" s="333">
        <v>0.19855811237614299</v>
      </c>
      <c r="G38" s="197">
        <v>2.6602424387330301</v>
      </c>
      <c r="H38" s="333">
        <v>0.591653412827706</v>
      </c>
      <c r="I38" s="197">
        <v>0.75286005306200698</v>
      </c>
      <c r="J38" s="333">
        <v>0.15736361529541301</v>
      </c>
      <c r="K38" s="197">
        <v>0.87977562400854703</v>
      </c>
      <c r="L38" s="333">
        <v>0.230211257990421</v>
      </c>
      <c r="M38" s="197">
        <v>0.37254963777827099</v>
      </c>
      <c r="N38" s="333">
        <v>0.14410177073835001</v>
      </c>
      <c r="O38" s="197" t="s">
        <v>476</v>
      </c>
      <c r="P38" s="341" t="s">
        <v>476</v>
      </c>
    </row>
    <row r="39" spans="1:16" ht="12.95" customHeight="1" x14ac:dyDescent="0.2">
      <c r="A39" s="2" t="s">
        <v>367</v>
      </c>
      <c r="B39" s="12">
        <v>2</v>
      </c>
      <c r="C39" s="197">
        <v>0.64285911188531397</v>
      </c>
      <c r="D39" s="333">
        <v>0.120324497974102</v>
      </c>
      <c r="E39" s="197">
        <v>1.3112432130440901</v>
      </c>
      <c r="F39" s="333">
        <v>0.21797432709269399</v>
      </c>
      <c r="G39" s="197">
        <v>0.65277585576312802</v>
      </c>
      <c r="H39" s="333">
        <v>0.22714246853457001</v>
      </c>
      <c r="I39" s="197">
        <v>8.0064996372760895</v>
      </c>
      <c r="J39" s="333">
        <v>5.7739220460855796</v>
      </c>
      <c r="K39" s="197">
        <v>1.9990236474618399</v>
      </c>
      <c r="L39" s="333">
        <v>0.63834830135155296</v>
      </c>
      <c r="M39" s="197">
        <v>0.80051910707404395</v>
      </c>
      <c r="N39" s="333">
        <v>0.28873214038064599</v>
      </c>
      <c r="O39" s="197">
        <v>1.06576833435103</v>
      </c>
      <c r="P39" s="341">
        <v>0.31116009182670901</v>
      </c>
    </row>
    <row r="40" spans="1:16" ht="12.95" customHeight="1" x14ac:dyDescent="0.2">
      <c r="A40" s="2" t="s">
        <v>368</v>
      </c>
      <c r="B40" s="12">
        <v>2</v>
      </c>
      <c r="C40" s="197">
        <v>0.40798071084055598</v>
      </c>
      <c r="D40" s="333">
        <v>0.10774408764561599</v>
      </c>
      <c r="E40" s="197">
        <v>0.84859483315735995</v>
      </c>
      <c r="F40" s="333">
        <v>0.12734625612612199</v>
      </c>
      <c r="G40" s="197">
        <v>0.58228124877912502</v>
      </c>
      <c r="H40" s="333">
        <v>0.16349135328535</v>
      </c>
      <c r="I40" s="197">
        <v>0.449081938788157</v>
      </c>
      <c r="J40" s="333">
        <v>0.13526098511857401</v>
      </c>
      <c r="K40" s="197">
        <v>1.2252143818476</v>
      </c>
      <c r="L40" s="333">
        <v>0.72448529599887701</v>
      </c>
      <c r="M40" s="197">
        <v>0.72090313689809404</v>
      </c>
      <c r="N40" s="333">
        <v>0.24295163025178201</v>
      </c>
      <c r="O40" s="197">
        <v>1.3498872981916401</v>
      </c>
      <c r="P40" s="341">
        <v>0.88743572538762605</v>
      </c>
    </row>
    <row r="41" spans="1:16" ht="12.95" customHeight="1" x14ac:dyDescent="0.2">
      <c r="A41" s="2" t="s">
        <v>369</v>
      </c>
      <c r="B41" s="12">
        <v>2</v>
      </c>
      <c r="C41" s="197">
        <v>1.23651688094085</v>
      </c>
      <c r="D41" s="333">
        <v>0.46278068885898999</v>
      </c>
      <c r="E41" s="197">
        <v>0.95433640347040805</v>
      </c>
      <c r="F41" s="333">
        <v>0.20962038623930099</v>
      </c>
      <c r="G41" s="197">
        <v>1.3032915276600601</v>
      </c>
      <c r="H41" s="333">
        <v>0.38432986784949102</v>
      </c>
      <c r="I41" s="197">
        <v>0.68537805071767299</v>
      </c>
      <c r="J41" s="333">
        <v>0.40927105166707201</v>
      </c>
      <c r="K41" s="197">
        <v>0.24353612315331</v>
      </c>
      <c r="L41" s="333">
        <v>0.198751751503529</v>
      </c>
      <c r="M41" s="197" t="s">
        <v>476</v>
      </c>
      <c r="N41" s="333" t="s">
        <v>476</v>
      </c>
      <c r="O41" s="197" t="s">
        <v>476</v>
      </c>
      <c r="P41" s="341" t="s">
        <v>476</v>
      </c>
    </row>
    <row r="42" spans="1:16" ht="12.95" customHeight="1" x14ac:dyDescent="0.2">
      <c r="A42" s="2" t="s">
        <v>370</v>
      </c>
      <c r="B42" s="12">
        <v>2</v>
      </c>
      <c r="C42" s="197">
        <v>0.72021842193215702</v>
      </c>
      <c r="D42" s="333">
        <v>0.20048484959782301</v>
      </c>
      <c r="E42" s="197">
        <v>0.91680291860004104</v>
      </c>
      <c r="F42" s="333">
        <v>0.20718912194853301</v>
      </c>
      <c r="G42" s="197">
        <v>0.98061836211623599</v>
      </c>
      <c r="H42" s="333">
        <v>0.80073491987405898</v>
      </c>
      <c r="I42" s="197">
        <v>1.1544181078518401</v>
      </c>
      <c r="J42" s="333">
        <v>0.41407492918797001</v>
      </c>
      <c r="K42" s="197">
        <v>3.13135639068657</v>
      </c>
      <c r="L42" s="333">
        <v>1.7426914835218399</v>
      </c>
      <c r="M42" s="197">
        <v>1.0683780264878799</v>
      </c>
      <c r="N42" s="333">
        <v>0.75566118495043999</v>
      </c>
      <c r="O42" s="197">
        <v>1.21802213566623</v>
      </c>
      <c r="P42" s="341">
        <v>0.86625318011491304</v>
      </c>
    </row>
    <row r="43" spans="1:16" ht="12.95" customHeight="1" x14ac:dyDescent="0.2">
      <c r="A43" s="2" t="s">
        <v>371</v>
      </c>
      <c r="B43" s="12">
        <v>2</v>
      </c>
      <c r="C43" s="197">
        <v>0.77831323715031298</v>
      </c>
      <c r="D43" s="333">
        <v>0.22665203351758201</v>
      </c>
      <c r="E43" s="197">
        <v>0.75105727302610903</v>
      </c>
      <c r="F43" s="333">
        <v>0.18036811500987401</v>
      </c>
      <c r="G43" s="197">
        <v>0.97610598103953305</v>
      </c>
      <c r="H43" s="333">
        <v>0.54826762304699395</v>
      </c>
      <c r="I43" s="197" t="s">
        <v>476</v>
      </c>
      <c r="J43" s="333" t="s">
        <v>476</v>
      </c>
      <c r="K43" s="197">
        <v>0.34243441212237202</v>
      </c>
      <c r="L43" s="333">
        <v>0.41599491037915898</v>
      </c>
      <c r="M43" s="197">
        <v>0.92320710926481897</v>
      </c>
      <c r="N43" s="333">
        <v>0.85716156105628105</v>
      </c>
      <c r="O43" s="197" t="s">
        <v>476</v>
      </c>
      <c r="P43" s="341" t="s">
        <v>476</v>
      </c>
    </row>
    <row r="44" spans="1:16" ht="12.95" customHeight="1" x14ac:dyDescent="0.2">
      <c r="A44" s="2" t="s">
        <v>372</v>
      </c>
      <c r="B44" s="12">
        <v>2</v>
      </c>
      <c r="C44" s="197">
        <v>1.04294972532219</v>
      </c>
      <c r="D44" s="333">
        <v>0.15304622774403401</v>
      </c>
      <c r="E44" s="197">
        <v>0.774958477237225</v>
      </c>
      <c r="F44" s="333">
        <v>9.4436870566659906E-2</v>
      </c>
      <c r="G44" s="197">
        <v>1.16840317506132</v>
      </c>
      <c r="H44" s="333">
        <v>0.238235724538294</v>
      </c>
      <c r="I44" s="197">
        <v>4.7237198043598996</v>
      </c>
      <c r="J44" s="333">
        <v>1.9129985771712399</v>
      </c>
      <c r="K44" s="197">
        <v>0.96646739260093095</v>
      </c>
      <c r="L44" s="333">
        <v>0.19280835388870601</v>
      </c>
      <c r="M44" s="197">
        <v>1.66968118416175</v>
      </c>
      <c r="N44" s="333">
        <v>0.53945381448580498</v>
      </c>
      <c r="O44" s="197">
        <v>0.97532649620426903</v>
      </c>
      <c r="P44" s="341">
        <v>0.521291430685486</v>
      </c>
    </row>
    <row r="45" spans="1:16" ht="12.95" customHeight="1" x14ac:dyDescent="0.2">
      <c r="A45" s="2" t="s">
        <v>373</v>
      </c>
      <c r="B45" s="12">
        <v>2</v>
      </c>
      <c r="C45" s="197">
        <v>0.87256768869078505</v>
      </c>
      <c r="D45" s="333">
        <v>0.13901235220052799</v>
      </c>
      <c r="E45" s="197">
        <v>1.0561564133786201</v>
      </c>
      <c r="F45" s="333">
        <v>0.114631814762442</v>
      </c>
      <c r="G45" s="197">
        <v>0.89944103599547698</v>
      </c>
      <c r="H45" s="333">
        <v>0.181160603553087</v>
      </c>
      <c r="I45" s="197" t="s">
        <v>476</v>
      </c>
      <c r="J45" s="333" t="s">
        <v>476</v>
      </c>
      <c r="K45" s="197">
        <v>1.07513019312491</v>
      </c>
      <c r="L45" s="333">
        <v>0.24503263521898699</v>
      </c>
      <c r="M45" s="197">
        <v>0.98706056267559406</v>
      </c>
      <c r="N45" s="333">
        <v>0.27901153926415101</v>
      </c>
      <c r="O45" s="197">
        <v>1.2325318681269</v>
      </c>
      <c r="P45" s="341">
        <v>0.56496546765540201</v>
      </c>
    </row>
    <row r="46" spans="1:16" ht="12.95" customHeight="1" x14ac:dyDescent="0.2">
      <c r="A46" s="2" t="s">
        <v>374</v>
      </c>
      <c r="B46" s="12">
        <v>2</v>
      </c>
      <c r="C46" s="197">
        <v>0.89543650758854598</v>
      </c>
      <c r="D46" s="333">
        <v>0.30374801865527601</v>
      </c>
      <c r="E46" s="197">
        <v>1.2226049735773701</v>
      </c>
      <c r="F46" s="333">
        <v>0.44529255629591502</v>
      </c>
      <c r="G46" s="197">
        <v>0.61484986562603094</v>
      </c>
      <c r="H46" s="333">
        <v>0.285813323730224</v>
      </c>
      <c r="I46" s="197">
        <v>3.98377006724591</v>
      </c>
      <c r="J46" s="333">
        <v>3.7088333084303202</v>
      </c>
      <c r="K46" s="197">
        <v>3.9414951097075401</v>
      </c>
      <c r="L46" s="333">
        <v>3.19798881460214</v>
      </c>
      <c r="M46" s="197">
        <v>0.21694806066795699</v>
      </c>
      <c r="N46" s="333">
        <v>0.142118578498277</v>
      </c>
      <c r="O46" s="197">
        <v>1.1628040690841901</v>
      </c>
      <c r="P46" s="341">
        <v>0.54467371575031098</v>
      </c>
    </row>
    <row r="47" spans="1:16" ht="12.95" customHeight="1" x14ac:dyDescent="0.2">
      <c r="A47" s="2" t="s">
        <v>375</v>
      </c>
      <c r="B47" s="12">
        <v>2</v>
      </c>
      <c r="C47" s="197">
        <v>0.73211890651070199</v>
      </c>
      <c r="D47" s="333">
        <v>0.13576843085941101</v>
      </c>
      <c r="E47" s="197">
        <v>0.97632259267337795</v>
      </c>
      <c r="F47" s="333">
        <v>0.16538725870992499</v>
      </c>
      <c r="G47" s="197">
        <v>0.94111503096980398</v>
      </c>
      <c r="H47" s="333">
        <v>0.276917788351079</v>
      </c>
      <c r="I47" s="197">
        <v>2.4414517779073299</v>
      </c>
      <c r="J47" s="333">
        <v>0.88933375686659799</v>
      </c>
      <c r="K47" s="197">
        <v>1.0125999975159501</v>
      </c>
      <c r="L47" s="333">
        <v>0.246155351040583</v>
      </c>
      <c r="M47" s="197">
        <v>0.96962989214871298</v>
      </c>
      <c r="N47" s="333">
        <v>0.80923950502826703</v>
      </c>
      <c r="O47" s="197">
        <v>1.17684935269992</v>
      </c>
      <c r="P47" s="341">
        <v>0.36072871278652502</v>
      </c>
    </row>
    <row r="48" spans="1:16" ht="12.95" customHeight="1" x14ac:dyDescent="0.2">
      <c r="A48" s="2" t="s">
        <v>376</v>
      </c>
      <c r="B48" s="12">
        <v>2</v>
      </c>
      <c r="C48" s="197">
        <v>0.77193217971091799</v>
      </c>
      <c r="D48" s="333">
        <v>0.16503208229225999</v>
      </c>
      <c r="E48" s="197">
        <v>1.0356655435527899</v>
      </c>
      <c r="F48" s="333">
        <v>0.144600118493421</v>
      </c>
      <c r="G48" s="197">
        <v>1.12601557934602</v>
      </c>
      <c r="H48" s="333">
        <v>0.34847138030924701</v>
      </c>
      <c r="I48" s="197" t="s">
        <v>476</v>
      </c>
      <c r="J48" s="333" t="s">
        <v>476</v>
      </c>
      <c r="K48" s="197">
        <v>1.3339456078494401</v>
      </c>
      <c r="L48" s="333">
        <v>0.32343379444150899</v>
      </c>
      <c r="M48" s="197">
        <v>0.69715330491683303</v>
      </c>
      <c r="N48" s="333">
        <v>0.34512183923476503</v>
      </c>
      <c r="O48" s="197">
        <v>1.05824204531796</v>
      </c>
      <c r="P48" s="341">
        <v>0.25077089233979</v>
      </c>
    </row>
    <row r="49" spans="1:16" ht="12.95" customHeight="1" x14ac:dyDescent="0.2">
      <c r="A49" s="2" t="s">
        <v>377</v>
      </c>
      <c r="B49" s="12">
        <v>2</v>
      </c>
      <c r="C49" s="197">
        <v>0.61214183310030601</v>
      </c>
      <c r="D49" s="333">
        <v>0.103078013715191</v>
      </c>
      <c r="E49" s="197">
        <v>0.94845725024985506</v>
      </c>
      <c r="F49" s="333">
        <v>0.16960987079013101</v>
      </c>
      <c r="G49" s="197">
        <v>1.31668604843282</v>
      </c>
      <c r="H49" s="333">
        <v>0.35234692950521501</v>
      </c>
      <c r="I49" s="197">
        <v>2.0577083194408901</v>
      </c>
      <c r="J49" s="333">
        <v>0.68534102057972102</v>
      </c>
      <c r="K49" s="197">
        <v>1.1832827994339401</v>
      </c>
      <c r="L49" s="333">
        <v>0.35278944078166002</v>
      </c>
      <c r="M49" s="197">
        <v>0.75043731375028899</v>
      </c>
      <c r="N49" s="333">
        <v>0.17643378063430901</v>
      </c>
      <c r="O49" s="197">
        <v>0.381315616105113</v>
      </c>
      <c r="P49" s="341">
        <v>0.19872742043171601</v>
      </c>
    </row>
    <row r="50" spans="1:16" ht="12.95" customHeight="1" x14ac:dyDescent="0.2">
      <c r="A50" s="2" t="s">
        <v>378</v>
      </c>
      <c r="B50" s="12">
        <v>2</v>
      </c>
      <c r="C50" s="197">
        <v>0.65862496298782902</v>
      </c>
      <c r="D50" s="333">
        <v>0.13625282308036499</v>
      </c>
      <c r="E50" s="197">
        <v>0.97755413438753702</v>
      </c>
      <c r="F50" s="333">
        <v>0.21043391789133101</v>
      </c>
      <c r="G50" s="197">
        <v>1.3574640797451301</v>
      </c>
      <c r="H50" s="333">
        <v>0.46746448506412103</v>
      </c>
      <c r="I50" s="197" t="s">
        <v>476</v>
      </c>
      <c r="J50" s="333" t="s">
        <v>476</v>
      </c>
      <c r="K50" s="197">
        <v>2.0979704037700899</v>
      </c>
      <c r="L50" s="333">
        <v>0.87763643557039395</v>
      </c>
      <c r="M50" s="197">
        <v>0.123645104461995</v>
      </c>
      <c r="N50" s="333">
        <v>0.12800691982151099</v>
      </c>
      <c r="O50" s="197" t="s">
        <v>476</v>
      </c>
      <c r="P50" s="341" t="s">
        <v>476</v>
      </c>
    </row>
    <row r="51" spans="1:16" ht="12.95" customHeight="1" x14ac:dyDescent="0.2">
      <c r="A51" s="2" t="s">
        <v>379</v>
      </c>
      <c r="B51" s="12">
        <v>2</v>
      </c>
      <c r="C51" s="197">
        <v>1.17524484436536</v>
      </c>
      <c r="D51" s="333">
        <v>0.200494430894917</v>
      </c>
      <c r="E51" s="197">
        <v>0.557437788901749</v>
      </c>
      <c r="F51" s="333">
        <v>0.18447851757262701</v>
      </c>
      <c r="G51" s="197">
        <v>1.6259556806015001</v>
      </c>
      <c r="H51" s="333">
        <v>0.330118591439092</v>
      </c>
      <c r="I51" s="197">
        <v>1.1551355773813199</v>
      </c>
      <c r="J51" s="333">
        <v>0.18585780945174801</v>
      </c>
      <c r="K51" s="197">
        <v>1.3038710900592501</v>
      </c>
      <c r="L51" s="333">
        <v>0.59064849628045402</v>
      </c>
      <c r="M51" s="197" t="s">
        <v>476</v>
      </c>
      <c r="N51" s="333" t="s">
        <v>476</v>
      </c>
      <c r="O51" s="197">
        <v>1.23361991980663</v>
      </c>
      <c r="P51" s="341">
        <v>0.42943559575509999</v>
      </c>
    </row>
    <row r="52" spans="1:16" ht="12.95" customHeight="1" x14ac:dyDescent="0.2">
      <c r="A52" s="2" t="s">
        <v>380</v>
      </c>
      <c r="B52" s="12">
        <v>2</v>
      </c>
      <c r="C52" s="197">
        <v>0.76020364760567904</v>
      </c>
      <c r="D52" s="333">
        <v>0.25049098790840801</v>
      </c>
      <c r="E52" s="197">
        <v>1.0269044335524899</v>
      </c>
      <c r="F52" s="333">
        <v>0.31354440909053</v>
      </c>
      <c r="G52" s="197" t="s">
        <v>476</v>
      </c>
      <c r="H52" s="333" t="s">
        <v>476</v>
      </c>
      <c r="I52" s="197">
        <v>0.59451351134213104</v>
      </c>
      <c r="J52" s="333">
        <v>0.21919121159046301</v>
      </c>
      <c r="K52" s="197">
        <v>3.5029827285500899</v>
      </c>
      <c r="L52" s="333">
        <v>3.0614892902493098</v>
      </c>
      <c r="M52" s="197" t="s">
        <v>476</v>
      </c>
      <c r="N52" s="333" t="s">
        <v>476</v>
      </c>
      <c r="O52" s="197" t="s">
        <v>476</v>
      </c>
      <c r="P52" s="341" t="s">
        <v>476</v>
      </c>
    </row>
    <row r="53" spans="1:16" ht="12.95" customHeight="1" x14ac:dyDescent="0.2">
      <c r="A53" s="2" t="s">
        <v>381</v>
      </c>
      <c r="B53" s="12">
        <v>2</v>
      </c>
      <c r="C53" s="197">
        <v>0.86863963738608896</v>
      </c>
      <c r="D53" s="333">
        <v>0.28258562041729401</v>
      </c>
      <c r="E53" s="197">
        <v>0.97295466486851601</v>
      </c>
      <c r="F53" s="333">
        <v>0.23957453719550101</v>
      </c>
      <c r="G53" s="197">
        <v>0.78227862578575502</v>
      </c>
      <c r="H53" s="333">
        <v>0.295769854175289</v>
      </c>
      <c r="I53" s="197">
        <v>0.74688429044364102</v>
      </c>
      <c r="J53" s="333">
        <v>0.26453175563973702</v>
      </c>
      <c r="K53" s="197">
        <v>1.3859698668365299</v>
      </c>
      <c r="L53" s="333">
        <v>0.671740157147108</v>
      </c>
      <c r="M53" s="197">
        <v>0.95283498542342704</v>
      </c>
      <c r="N53" s="333">
        <v>0.43097627497208502</v>
      </c>
      <c r="O53" s="197">
        <v>1.2614050641594801</v>
      </c>
      <c r="P53" s="341">
        <v>0.62838223902119605</v>
      </c>
    </row>
    <row r="54" spans="1:16" ht="12.95" customHeight="1" x14ac:dyDescent="0.2">
      <c r="A54" s="2" t="s">
        <v>382</v>
      </c>
      <c r="B54" s="12">
        <v>2</v>
      </c>
      <c r="C54" s="197">
        <v>0.405717742521231</v>
      </c>
      <c r="D54" s="333">
        <v>0.180769414115206</v>
      </c>
      <c r="E54" s="197">
        <v>1.1747153104416601</v>
      </c>
      <c r="F54" s="333">
        <v>0.40189642460161001</v>
      </c>
      <c r="G54" s="197">
        <v>1.1436452366405401</v>
      </c>
      <c r="H54" s="333">
        <v>0.60138488702979198</v>
      </c>
      <c r="I54" s="197" t="s">
        <v>476</v>
      </c>
      <c r="J54" s="333" t="s">
        <v>476</v>
      </c>
      <c r="K54" s="197">
        <v>0.69318418764214196</v>
      </c>
      <c r="L54" s="333">
        <v>0.52207135740413702</v>
      </c>
      <c r="M54" s="197">
        <v>2.1044796039698901</v>
      </c>
      <c r="N54" s="333">
        <v>2.4947091763764999</v>
      </c>
      <c r="O54" s="197" t="s">
        <v>476</v>
      </c>
      <c r="P54" s="341" t="s">
        <v>476</v>
      </c>
    </row>
    <row r="55" spans="1:16" ht="12.95" customHeight="1" x14ac:dyDescent="0.2">
      <c r="A55" s="2" t="s">
        <v>383</v>
      </c>
      <c r="B55" s="12">
        <v>2</v>
      </c>
      <c r="C55" s="197">
        <v>0.80516087408903902</v>
      </c>
      <c r="D55" s="333">
        <v>0.154896731329323</v>
      </c>
      <c r="E55" s="197">
        <v>0.91550109536508195</v>
      </c>
      <c r="F55" s="333">
        <v>0.15324955355793099</v>
      </c>
      <c r="G55" s="197">
        <v>2.59522374568148</v>
      </c>
      <c r="H55" s="333">
        <v>0.88114921043889005</v>
      </c>
      <c r="I55" s="197">
        <v>0.81913239080247802</v>
      </c>
      <c r="J55" s="333">
        <v>0.31920576058232097</v>
      </c>
      <c r="K55" s="197">
        <v>1.53460023320047</v>
      </c>
      <c r="L55" s="333">
        <v>0.56168525318482598</v>
      </c>
      <c r="M55" s="197">
        <v>1.26795075039223</v>
      </c>
      <c r="N55" s="333">
        <v>0.50427628059012797</v>
      </c>
      <c r="O55" s="197">
        <v>1.0044121950285001</v>
      </c>
      <c r="P55" s="341">
        <v>0.389404685683927</v>
      </c>
    </row>
    <row r="56" spans="1:16" ht="12.95" customHeight="1" x14ac:dyDescent="0.2">
      <c r="A56" s="2" t="s">
        <v>384</v>
      </c>
      <c r="B56" s="12">
        <v>2</v>
      </c>
      <c r="C56" s="197">
        <v>0.78251768397433297</v>
      </c>
      <c r="D56" s="333">
        <v>0.17158012392802199</v>
      </c>
      <c r="E56" s="197">
        <v>0.64941756908968995</v>
      </c>
      <c r="F56" s="333">
        <v>0.191654291450429</v>
      </c>
      <c r="G56" s="197">
        <v>2.5401605443475699</v>
      </c>
      <c r="H56" s="333">
        <v>1.63145356027328</v>
      </c>
      <c r="I56" s="197">
        <v>1.09899467728149</v>
      </c>
      <c r="J56" s="333">
        <v>0.40027676688348801</v>
      </c>
      <c r="K56" s="197">
        <v>1.6533043919874699</v>
      </c>
      <c r="L56" s="333">
        <v>0.79994266707461203</v>
      </c>
      <c r="M56" s="197">
        <v>0.66395026707573501</v>
      </c>
      <c r="N56" s="333">
        <v>0.30531113954748501</v>
      </c>
      <c r="O56" s="197">
        <v>1.44888455608797</v>
      </c>
      <c r="P56" s="341">
        <v>1.04562066366507</v>
      </c>
    </row>
    <row r="57" spans="1:16" ht="12.95" customHeight="1" x14ac:dyDescent="0.2">
      <c r="A57" s="2" t="s">
        <v>385</v>
      </c>
      <c r="B57" s="12">
        <v>2</v>
      </c>
      <c r="C57" s="197">
        <v>1.74502848076426</v>
      </c>
      <c r="D57" s="333">
        <v>0.63205919095521002</v>
      </c>
      <c r="E57" s="197">
        <v>1.28001279876012</v>
      </c>
      <c r="F57" s="333">
        <v>0.26222908108375897</v>
      </c>
      <c r="G57" s="197">
        <v>2.1143601319535499</v>
      </c>
      <c r="H57" s="333">
        <v>1.16735078879906</v>
      </c>
      <c r="I57" s="197">
        <v>0.59207389865942495</v>
      </c>
      <c r="J57" s="333">
        <v>0.248851023818321</v>
      </c>
      <c r="K57" s="197">
        <v>1.38971036571088</v>
      </c>
      <c r="L57" s="333">
        <v>0.60072178339326698</v>
      </c>
      <c r="M57" s="197">
        <v>0.82474577112623604</v>
      </c>
      <c r="N57" s="333">
        <v>0.62713473929788999</v>
      </c>
      <c r="O57" s="197">
        <v>0.97230297067555504</v>
      </c>
      <c r="P57" s="341">
        <v>0.52217172734888695</v>
      </c>
    </row>
    <row r="58" spans="1:16" ht="12.95" customHeight="1" x14ac:dyDescent="0.2">
      <c r="A58" s="2" t="s">
        <v>386</v>
      </c>
      <c r="B58" s="12">
        <v>2</v>
      </c>
      <c r="C58" s="197">
        <v>0.86584690006669496</v>
      </c>
      <c r="D58" s="333">
        <v>0.118385053561798</v>
      </c>
      <c r="E58" s="197">
        <v>0.93479872187507895</v>
      </c>
      <c r="F58" s="333">
        <v>0.20474176314072001</v>
      </c>
      <c r="G58" s="197">
        <v>1.1703439775234901</v>
      </c>
      <c r="H58" s="333">
        <v>0.27841896215112499</v>
      </c>
      <c r="I58" s="197">
        <v>1.0551449306404801</v>
      </c>
      <c r="J58" s="333">
        <v>0.20254700829553601</v>
      </c>
      <c r="K58" s="197">
        <v>0.93048278587469502</v>
      </c>
      <c r="L58" s="333">
        <v>0.14782713688002899</v>
      </c>
      <c r="M58" s="197">
        <v>0.72150941307701499</v>
      </c>
      <c r="N58" s="333">
        <v>0.14853818318134099</v>
      </c>
      <c r="O58" s="197">
        <v>4.1660623853252803</v>
      </c>
      <c r="P58" s="341">
        <v>0.95520322677872205</v>
      </c>
    </row>
    <row r="59" spans="1:16" ht="12.95" customHeight="1" x14ac:dyDescent="0.2">
      <c r="A59" s="2" t="s">
        <v>387</v>
      </c>
      <c r="B59" s="12">
        <v>2</v>
      </c>
      <c r="C59" s="197">
        <v>1.06535725475482</v>
      </c>
      <c r="D59" s="333">
        <v>0.31063585339295902</v>
      </c>
      <c r="E59" s="197">
        <v>0.93036575507919805</v>
      </c>
      <c r="F59" s="333">
        <v>0.22187857589446799</v>
      </c>
      <c r="G59" s="197">
        <v>0.54933329500529904</v>
      </c>
      <c r="H59" s="333">
        <v>0.248463220493675</v>
      </c>
      <c r="I59" s="197">
        <v>0.92896160310324505</v>
      </c>
      <c r="J59" s="333">
        <v>0.320362873888144</v>
      </c>
      <c r="K59" s="197">
        <v>2.6381970333591398</v>
      </c>
      <c r="L59" s="333">
        <v>0.72375560780564596</v>
      </c>
      <c r="M59" s="197">
        <v>0.76331450188970795</v>
      </c>
      <c r="N59" s="333">
        <v>0.22920567770564501</v>
      </c>
      <c r="O59" s="197">
        <v>2.1121867724165</v>
      </c>
      <c r="P59" s="341">
        <v>1.1086902471022599</v>
      </c>
    </row>
    <row r="60" spans="1:16" ht="12.95" customHeight="1" x14ac:dyDescent="0.2">
      <c r="A60" s="2" t="s">
        <v>388</v>
      </c>
      <c r="B60" s="12">
        <v>2</v>
      </c>
      <c r="C60" s="197">
        <v>2.2211435868851499</v>
      </c>
      <c r="D60" s="333">
        <v>1.13189829040539</v>
      </c>
      <c r="E60" s="197">
        <v>0.78713256933643105</v>
      </c>
      <c r="F60" s="333">
        <v>0.24930320747069101</v>
      </c>
      <c r="G60" s="197">
        <v>1.43912046824875</v>
      </c>
      <c r="H60" s="333">
        <v>1.53044295950744</v>
      </c>
      <c r="I60" s="197" t="s">
        <v>476</v>
      </c>
      <c r="J60" s="333" t="s">
        <v>476</v>
      </c>
      <c r="K60" s="197">
        <v>5.5149093776589702</v>
      </c>
      <c r="L60" s="333">
        <v>5.24090377183939</v>
      </c>
      <c r="M60" s="197">
        <v>2.0007267927675301</v>
      </c>
      <c r="N60" s="333">
        <v>1.9094025999600901</v>
      </c>
      <c r="O60" s="197">
        <v>0.66550135958485701</v>
      </c>
      <c r="P60" s="341">
        <v>0.71737797525645597</v>
      </c>
    </row>
    <row r="61" spans="1:16" ht="12.95" customHeight="1" x14ac:dyDescent="0.2">
      <c r="A61" s="2" t="s">
        <v>389</v>
      </c>
      <c r="B61" s="12">
        <v>2</v>
      </c>
      <c r="C61" s="197">
        <v>0.66784060672884804</v>
      </c>
      <c r="D61" s="333">
        <v>8.8901129767401194E-2</v>
      </c>
      <c r="E61" s="197">
        <v>1.01053563422648</v>
      </c>
      <c r="F61" s="333">
        <v>0.175327524619901</v>
      </c>
      <c r="G61" s="197">
        <v>1.4700323336549601</v>
      </c>
      <c r="H61" s="333">
        <v>0.31940171718063098</v>
      </c>
      <c r="I61" s="197">
        <v>0.122667480247347</v>
      </c>
      <c r="J61" s="333">
        <v>8.2830347555717193E-2</v>
      </c>
      <c r="K61" s="197">
        <v>2.1938995918747302</v>
      </c>
      <c r="L61" s="333">
        <v>0.60842739428791404</v>
      </c>
      <c r="M61" s="197">
        <v>0.48281626594715699</v>
      </c>
      <c r="N61" s="333">
        <v>0.15260243821967501</v>
      </c>
      <c r="O61" s="197">
        <v>3.5290824603463902</v>
      </c>
      <c r="P61" s="341">
        <v>2.0923113553799699</v>
      </c>
    </row>
    <row r="62" spans="1:16" ht="12.95" customHeight="1" x14ac:dyDescent="0.2">
      <c r="A62" s="2" t="s">
        <v>390</v>
      </c>
      <c r="B62" s="12">
        <v>2</v>
      </c>
      <c r="C62" s="197">
        <v>0.86710461314495402</v>
      </c>
      <c r="D62" s="333">
        <v>0.133140565940184</v>
      </c>
      <c r="E62" s="197">
        <v>1.2910286121765699</v>
      </c>
      <c r="F62" s="333">
        <v>0.31824708405429603</v>
      </c>
      <c r="G62" s="197">
        <v>1.3573456838634701</v>
      </c>
      <c r="H62" s="333">
        <v>0.32163683510081997</v>
      </c>
      <c r="I62" s="197">
        <v>2.4487562135187102</v>
      </c>
      <c r="J62" s="333">
        <v>1.7149397041871901</v>
      </c>
      <c r="K62" s="197">
        <v>0.97838467637280602</v>
      </c>
      <c r="L62" s="333">
        <v>0.41939289363766002</v>
      </c>
      <c r="M62" s="197">
        <v>1.1500107640895001</v>
      </c>
      <c r="N62" s="333">
        <v>0.30781215689789998</v>
      </c>
      <c r="O62" s="197">
        <v>1.93136740838342</v>
      </c>
      <c r="P62" s="341">
        <v>1.2830346922803699</v>
      </c>
    </row>
    <row r="63" spans="1:16" ht="12.95" customHeight="1" x14ac:dyDescent="0.2">
      <c r="A63" s="18" t="s">
        <v>391</v>
      </c>
      <c r="B63" s="19">
        <v>2</v>
      </c>
      <c r="C63" s="198">
        <v>0.98895242882439105</v>
      </c>
      <c r="D63" s="334">
        <v>7.2196417109571795E-2</v>
      </c>
      <c r="E63" s="198">
        <v>0.99071382416530795</v>
      </c>
      <c r="F63" s="334">
        <v>4.8223696828874001E-2</v>
      </c>
      <c r="G63" s="198">
        <v>1.72721291683515</v>
      </c>
      <c r="H63" s="334">
        <v>0.28566240809996601</v>
      </c>
      <c r="I63" s="198">
        <v>1.40582891671664</v>
      </c>
      <c r="J63" s="334">
        <v>0.205752422661649</v>
      </c>
      <c r="K63" s="198">
        <v>1.4272524806854301</v>
      </c>
      <c r="L63" s="334">
        <v>0.26728207001684201</v>
      </c>
      <c r="M63" s="198">
        <v>1.33408008754339</v>
      </c>
      <c r="N63" s="334">
        <v>0.24257228785861501</v>
      </c>
      <c r="O63" s="198">
        <v>1.3858710336575699</v>
      </c>
      <c r="P63" s="343">
        <v>0.165738679471191</v>
      </c>
    </row>
    <row r="64" spans="1:16" ht="12.95" customHeight="1" x14ac:dyDescent="0.2">
      <c r="A64" s="21" t="s">
        <v>392</v>
      </c>
      <c r="B64" s="22">
        <v>2</v>
      </c>
      <c r="C64" s="199">
        <v>0.88537213854962404</v>
      </c>
      <c r="D64" s="335">
        <v>7.0709405147742599E-2</v>
      </c>
      <c r="E64" s="199">
        <v>1.0190520774043801</v>
      </c>
      <c r="F64" s="335">
        <v>8.7476785990605196E-2</v>
      </c>
      <c r="G64" s="199">
        <v>1.47579702863132</v>
      </c>
      <c r="H64" s="335">
        <v>0.31491967491080602</v>
      </c>
      <c r="I64" s="199">
        <v>1.89566454788343</v>
      </c>
      <c r="J64" s="335">
        <v>0.66854640064334703</v>
      </c>
      <c r="K64" s="199">
        <v>1.6860509423255801</v>
      </c>
      <c r="L64" s="335">
        <v>0.50493111580536798</v>
      </c>
      <c r="M64" s="199">
        <v>1.0060325709287601</v>
      </c>
      <c r="N64" s="335">
        <v>0.17001941569323001</v>
      </c>
      <c r="O64" s="199">
        <v>1.29230064715924</v>
      </c>
      <c r="P64" s="344">
        <v>0.25622030957664499</v>
      </c>
    </row>
    <row r="65" spans="1:16" ht="12.95" customHeight="1" x14ac:dyDescent="0.2">
      <c r="A65" s="24" t="s">
        <v>393</v>
      </c>
      <c r="B65" s="25">
        <v>2</v>
      </c>
      <c r="C65" s="200">
        <v>0.94356385442608504</v>
      </c>
      <c r="D65" s="336">
        <v>4.4708843575090099E-2</v>
      </c>
      <c r="E65" s="200">
        <v>1.0053715389187401</v>
      </c>
      <c r="F65" s="336">
        <v>3.3203324440339903E-2</v>
      </c>
      <c r="G65" s="200">
        <v>1.5632537524133401</v>
      </c>
      <c r="H65" s="336">
        <v>0.16631649660723999</v>
      </c>
      <c r="I65" s="200">
        <v>1.7827215737684501</v>
      </c>
      <c r="J65" s="336">
        <v>0.20531165411989</v>
      </c>
      <c r="K65" s="200">
        <v>1.4581401026620799</v>
      </c>
      <c r="L65" s="336">
        <v>0.16846833717986301</v>
      </c>
      <c r="M65" s="200">
        <v>1.1704186185407099</v>
      </c>
      <c r="N65" s="336">
        <v>0.144693285926635</v>
      </c>
      <c r="O65" s="200">
        <v>1.3884968819724199</v>
      </c>
      <c r="P65" s="345">
        <v>0.14053721374823999</v>
      </c>
    </row>
    <row r="66" spans="1:16" ht="12.95" customHeight="1" x14ac:dyDescent="0.2">
      <c r="A66" s="2" t="s">
        <v>394</v>
      </c>
      <c r="B66" s="12">
        <v>2</v>
      </c>
      <c r="C66" s="197">
        <v>0.436538769597211</v>
      </c>
      <c r="D66" s="333">
        <v>0.221989779838313</v>
      </c>
      <c r="E66" s="197">
        <v>0.20893605312799801</v>
      </c>
      <c r="F66" s="333">
        <v>0.114390893258929</v>
      </c>
      <c r="G66" s="197">
        <v>2.7879998058227802</v>
      </c>
      <c r="H66" s="333">
        <v>3.6636817109287301</v>
      </c>
      <c r="I66" s="197">
        <v>0.80502798913600804</v>
      </c>
      <c r="J66" s="333">
        <v>1.0425566014602401</v>
      </c>
      <c r="K66" s="197">
        <v>0.160044969445297</v>
      </c>
      <c r="L66" s="333">
        <v>0.16418092402127199</v>
      </c>
      <c r="M66" s="197" t="s">
        <v>477</v>
      </c>
      <c r="N66" s="333" t="s">
        <v>477</v>
      </c>
      <c r="O66" s="197">
        <v>2.2995234637011301</v>
      </c>
      <c r="P66" s="341">
        <v>2.0502881616419302</v>
      </c>
    </row>
    <row r="67" spans="1:16" ht="12.95" customHeight="1" x14ac:dyDescent="0.2">
      <c r="A67" s="2" t="s">
        <v>395</v>
      </c>
      <c r="B67" s="12">
        <v>2</v>
      </c>
      <c r="C67" s="197">
        <v>0.37225570894952698</v>
      </c>
      <c r="D67" s="333">
        <v>0.381616999278512</v>
      </c>
      <c r="E67" s="197">
        <v>2.9685786437904098</v>
      </c>
      <c r="F67" s="333">
        <v>1.7670465887464499</v>
      </c>
      <c r="G67" s="197" t="s">
        <v>476</v>
      </c>
      <c r="H67" s="333" t="s">
        <v>476</v>
      </c>
      <c r="I67" s="197" t="s">
        <v>476</v>
      </c>
      <c r="J67" s="333" t="s">
        <v>476</v>
      </c>
      <c r="K67" s="197">
        <v>0.84631941044634895</v>
      </c>
      <c r="L67" s="333">
        <v>1.7674885455725999</v>
      </c>
      <c r="M67" s="197">
        <v>0.151288016289539</v>
      </c>
      <c r="N67" s="333">
        <v>0.33947309315216601</v>
      </c>
      <c r="O67" s="197" t="s">
        <v>477</v>
      </c>
      <c r="P67" s="341" t="s">
        <v>477</v>
      </c>
    </row>
    <row r="68" spans="1:16" ht="12.95" customHeight="1" x14ac:dyDescent="0.2">
      <c r="A68" s="2" t="s">
        <v>396</v>
      </c>
      <c r="B68" s="12">
        <v>2</v>
      </c>
      <c r="C68" s="197">
        <v>0.22726256049559601</v>
      </c>
      <c r="D68" s="333">
        <v>0.127165425024756</v>
      </c>
      <c r="E68" s="197">
        <v>0.87066742674462605</v>
      </c>
      <c r="F68" s="333">
        <v>0.348258314512494</v>
      </c>
      <c r="G68" s="197">
        <v>3.4928714296468399</v>
      </c>
      <c r="H68" s="333">
        <v>3.6151854382272801</v>
      </c>
      <c r="I68" s="197" t="s">
        <v>476</v>
      </c>
      <c r="J68" s="333" t="s">
        <v>476</v>
      </c>
      <c r="K68" s="197">
        <v>2.7396039487071802</v>
      </c>
      <c r="L68" s="333">
        <v>2.30113034788641</v>
      </c>
      <c r="M68" s="197">
        <v>1.6101731286949099</v>
      </c>
      <c r="N68" s="333">
        <v>2.53505572232823</v>
      </c>
      <c r="O68" s="197">
        <v>0.88095929871615097</v>
      </c>
      <c r="P68" s="341">
        <v>0.78292370642612097</v>
      </c>
    </row>
    <row r="69" spans="1:16" ht="12.95" customHeight="1" x14ac:dyDescent="0.2">
      <c r="A69" s="3" t="s">
        <v>397</v>
      </c>
      <c r="B69" s="27">
        <v>2</v>
      </c>
      <c r="C69" s="207">
        <v>1.1393708762018999</v>
      </c>
      <c r="D69" s="338">
        <v>0.64662690320702598</v>
      </c>
      <c r="E69" s="207">
        <v>0.28520543722693098</v>
      </c>
      <c r="F69" s="338">
        <v>0.16273228666051201</v>
      </c>
      <c r="G69" s="207">
        <v>2.3536555390243099</v>
      </c>
      <c r="H69" s="338">
        <v>2.0128832320416699</v>
      </c>
      <c r="I69" s="207">
        <v>0.182146518502179</v>
      </c>
      <c r="J69" s="338">
        <v>0.157046387227399</v>
      </c>
      <c r="K69" s="207">
        <v>0.349994802871407</v>
      </c>
      <c r="L69" s="338">
        <v>0.49251657921031999</v>
      </c>
      <c r="M69" s="207">
        <v>0.89427227603328396</v>
      </c>
      <c r="N69" s="338">
        <v>0.87376928448894697</v>
      </c>
      <c r="O69" s="207" t="s">
        <v>476</v>
      </c>
      <c r="P69" s="346" t="s">
        <v>476</v>
      </c>
    </row>
    <row r="70" spans="1:16" ht="12.95" customHeight="1" x14ac:dyDescent="0.2">
      <c r="A70" s="2"/>
      <c r="B70" s="32"/>
      <c r="C70" s="197" t="s">
        <v>2557</v>
      </c>
      <c r="D70" s="333" t="s">
        <v>2558</v>
      </c>
      <c r="E70" s="197" t="s">
        <v>2559</v>
      </c>
      <c r="F70" s="333" t="s">
        <v>2560</v>
      </c>
      <c r="G70" s="197" t="s">
        <v>2561</v>
      </c>
      <c r="H70" s="333" t="s">
        <v>2562</v>
      </c>
      <c r="I70" s="197" t="s">
        <v>2563</v>
      </c>
      <c r="J70" s="333" t="s">
        <v>2564</v>
      </c>
      <c r="K70" s="197" t="s">
        <v>2565</v>
      </c>
      <c r="L70" s="333" t="s">
        <v>2566</v>
      </c>
      <c r="M70" s="197" t="s">
        <v>2567</v>
      </c>
      <c r="N70" s="333" t="s">
        <v>2568</v>
      </c>
      <c r="O70" s="197" t="s">
        <v>2569</v>
      </c>
      <c r="P70" s="341" t="s">
        <v>2570</v>
      </c>
    </row>
    <row r="71" spans="1:16" ht="12.95" customHeight="1" x14ac:dyDescent="0.2">
      <c r="A71" s="2" t="s">
        <v>341</v>
      </c>
      <c r="B71" s="32">
        <v>1</v>
      </c>
      <c r="C71" s="197">
        <v>0.80806860902880495</v>
      </c>
      <c r="D71" s="333">
        <v>0.40814881069745901</v>
      </c>
      <c r="E71" s="197">
        <v>1.0216177784260101</v>
      </c>
      <c r="F71" s="333">
        <v>0.32529772506824101</v>
      </c>
      <c r="G71" s="197">
        <v>1.5356643602092099</v>
      </c>
      <c r="H71" s="333">
        <v>0.92345993642707302</v>
      </c>
      <c r="I71" s="197">
        <v>1.07100287277233</v>
      </c>
      <c r="J71" s="333">
        <v>0.48077373816168001</v>
      </c>
      <c r="K71" s="197">
        <v>2.7568367105596598</v>
      </c>
      <c r="L71" s="333">
        <v>1.6706607210170801</v>
      </c>
      <c r="M71" s="197">
        <v>0.76433834244301802</v>
      </c>
      <c r="N71" s="333">
        <v>0.56222839323372897</v>
      </c>
      <c r="O71" s="197">
        <v>1.0422816568619999</v>
      </c>
      <c r="P71" s="341">
        <v>0.591546584622479</v>
      </c>
    </row>
    <row r="72" spans="1:16" ht="12.95" customHeight="1" x14ac:dyDescent="0.2">
      <c r="A72" s="2" t="s">
        <v>345</v>
      </c>
      <c r="B72" s="32">
        <v>1</v>
      </c>
      <c r="C72" s="197">
        <v>1.20773719001974</v>
      </c>
      <c r="D72" s="333">
        <v>0.35097339202973199</v>
      </c>
      <c r="E72" s="197">
        <v>1.1554700401282401</v>
      </c>
      <c r="F72" s="333">
        <v>0.239948526601865</v>
      </c>
      <c r="G72" s="197">
        <v>0.57235655588324297</v>
      </c>
      <c r="H72" s="333">
        <v>0.20204254675512101</v>
      </c>
      <c r="I72" s="197">
        <v>1.5677120773031099</v>
      </c>
      <c r="J72" s="333">
        <v>0.33761900340329498</v>
      </c>
      <c r="K72" s="197">
        <v>1.9734095747165901</v>
      </c>
      <c r="L72" s="333">
        <v>0.48448022469240598</v>
      </c>
      <c r="M72" s="197">
        <v>0.52927720527505095</v>
      </c>
      <c r="N72" s="333">
        <v>0.270952436133853</v>
      </c>
      <c r="O72" s="197">
        <v>1.1834524784338301</v>
      </c>
      <c r="P72" s="341">
        <v>0.32213460579751602</v>
      </c>
    </row>
    <row r="73" spans="1:16" ht="12.95" customHeight="1" x14ac:dyDescent="0.2">
      <c r="A73" s="17" t="s">
        <v>347</v>
      </c>
      <c r="B73" s="32">
        <v>1</v>
      </c>
      <c r="C73" s="197">
        <v>1.3745108441112801</v>
      </c>
      <c r="D73" s="333">
        <v>0.482105364949655</v>
      </c>
      <c r="E73" s="197">
        <v>1.7144635471074501</v>
      </c>
      <c r="F73" s="333">
        <v>0.39587016506849398</v>
      </c>
      <c r="G73" s="197">
        <v>0.88654935415258196</v>
      </c>
      <c r="H73" s="333">
        <v>0.32756518393325801</v>
      </c>
      <c r="I73" s="197">
        <v>1.2333669335735999</v>
      </c>
      <c r="J73" s="333">
        <v>0.35959269381566999</v>
      </c>
      <c r="K73" s="197">
        <v>1.8628323076267701</v>
      </c>
      <c r="L73" s="333">
        <v>0.59228602929299001</v>
      </c>
      <c r="M73" s="197">
        <v>0.640155466589307</v>
      </c>
      <c r="N73" s="333">
        <v>0.24104031215168301</v>
      </c>
      <c r="O73" s="197">
        <v>1.3281819519273601</v>
      </c>
      <c r="P73" s="341">
        <v>0.515200021364838</v>
      </c>
    </row>
    <row r="74" spans="1:16" ht="12.95" customHeight="1" x14ac:dyDescent="0.2">
      <c r="A74" s="2" t="s">
        <v>348</v>
      </c>
      <c r="B74" s="32">
        <v>1</v>
      </c>
      <c r="C74" s="197">
        <v>0.84183266791606104</v>
      </c>
      <c r="D74" s="333">
        <v>0.22535905640735601</v>
      </c>
      <c r="E74" s="197">
        <v>1.22083766886495</v>
      </c>
      <c r="F74" s="333">
        <v>0.250376815454118</v>
      </c>
      <c r="G74" s="197">
        <v>1.9505381135494799</v>
      </c>
      <c r="H74" s="333">
        <v>0.76833998685140503</v>
      </c>
      <c r="I74" s="197">
        <v>1.51606236308591</v>
      </c>
      <c r="J74" s="333">
        <v>0.61595025398163705</v>
      </c>
      <c r="K74" s="197">
        <v>1.8420493315724</v>
      </c>
      <c r="L74" s="333">
        <v>0.58937471543984299</v>
      </c>
      <c r="M74" s="197">
        <v>1.0811979197791299</v>
      </c>
      <c r="N74" s="333">
        <v>0.38720986571884403</v>
      </c>
      <c r="O74" s="197">
        <v>0.81082239920264898</v>
      </c>
      <c r="P74" s="341">
        <v>0.51155346934589296</v>
      </c>
    </row>
    <row r="75" spans="1:16" ht="12.95" customHeight="1" x14ac:dyDescent="0.2">
      <c r="A75" s="2" t="s">
        <v>359</v>
      </c>
      <c r="B75" s="32">
        <v>1</v>
      </c>
      <c r="C75" s="197">
        <v>0.96028812041929701</v>
      </c>
      <c r="D75" s="333">
        <v>0.39107057004625401</v>
      </c>
      <c r="E75" s="197">
        <v>0.91999496124893199</v>
      </c>
      <c r="F75" s="333">
        <v>0.152350683361408</v>
      </c>
      <c r="G75" s="197">
        <v>1.27212481046082</v>
      </c>
      <c r="H75" s="333">
        <v>0.48937708716196998</v>
      </c>
      <c r="I75" s="197">
        <v>1.6922765802726301</v>
      </c>
      <c r="J75" s="333">
        <v>0.53568235249158602</v>
      </c>
      <c r="K75" s="197">
        <v>0.64532870622512695</v>
      </c>
      <c r="L75" s="333">
        <v>0.201837348753444</v>
      </c>
      <c r="M75" s="197">
        <v>1.65456960747333</v>
      </c>
      <c r="N75" s="333">
        <v>0.66272889911644195</v>
      </c>
      <c r="O75" s="197">
        <v>0.86717018463723206</v>
      </c>
      <c r="P75" s="341">
        <v>0.351094574184872</v>
      </c>
    </row>
    <row r="76" spans="1:16" ht="12.95" customHeight="1" x14ac:dyDescent="0.2">
      <c r="A76" s="2" t="s">
        <v>364</v>
      </c>
      <c r="B76" s="32">
        <v>1</v>
      </c>
      <c r="C76" s="197">
        <v>1.24245731195278</v>
      </c>
      <c r="D76" s="333">
        <v>0.20973466774643501</v>
      </c>
      <c r="E76" s="197">
        <v>1.41355918405412</v>
      </c>
      <c r="F76" s="333">
        <v>0.19560692957957901</v>
      </c>
      <c r="G76" s="197" t="s">
        <v>476</v>
      </c>
      <c r="H76" s="333" t="s">
        <v>476</v>
      </c>
      <c r="I76" s="197">
        <v>0.57561127105005905</v>
      </c>
      <c r="J76" s="333">
        <v>0.80156850518799505</v>
      </c>
      <c r="K76" s="197" t="s">
        <v>476</v>
      </c>
      <c r="L76" s="333" t="s">
        <v>476</v>
      </c>
      <c r="M76" s="197" t="s">
        <v>476</v>
      </c>
      <c r="N76" s="333" t="s">
        <v>476</v>
      </c>
      <c r="O76" s="197">
        <v>0.87138951784568697</v>
      </c>
      <c r="P76" s="341">
        <v>0.59365604978033604</v>
      </c>
    </row>
    <row r="77" spans="1:16" ht="12.95" customHeight="1" x14ac:dyDescent="0.2">
      <c r="A77" s="2" t="s">
        <v>366</v>
      </c>
      <c r="B77" s="32">
        <v>1</v>
      </c>
      <c r="C77" s="197">
        <v>0.643177636229468</v>
      </c>
      <c r="D77" s="333">
        <v>0.14899715031469499</v>
      </c>
      <c r="E77" s="197">
        <v>0.81143300490466497</v>
      </c>
      <c r="F77" s="333">
        <v>0.179236481066225</v>
      </c>
      <c r="G77" s="197">
        <v>0.40252433653520903</v>
      </c>
      <c r="H77" s="333">
        <v>0.24427625247436099</v>
      </c>
      <c r="I77" s="197" t="s">
        <v>476</v>
      </c>
      <c r="J77" s="333" t="s">
        <v>476</v>
      </c>
      <c r="K77" s="197">
        <v>0.48854174592097899</v>
      </c>
      <c r="L77" s="333">
        <v>0.24453797995923501</v>
      </c>
      <c r="M77" s="197">
        <v>0.58021698253423404</v>
      </c>
      <c r="N77" s="333">
        <v>0.24681653831181399</v>
      </c>
      <c r="O77" s="197">
        <v>0.59428287105025401</v>
      </c>
      <c r="P77" s="341">
        <v>0.31869132705438902</v>
      </c>
    </row>
    <row r="78" spans="1:16" ht="12.95" customHeight="1" x14ac:dyDescent="0.2">
      <c r="A78" s="2" t="s">
        <v>372</v>
      </c>
      <c r="B78" s="32">
        <v>1</v>
      </c>
      <c r="C78" s="197">
        <v>0.99868270285354799</v>
      </c>
      <c r="D78" s="333">
        <v>0.15333763013596799</v>
      </c>
      <c r="E78" s="197">
        <v>1.05053624522114</v>
      </c>
      <c r="F78" s="333">
        <v>0.14070474584785</v>
      </c>
      <c r="G78" s="197">
        <v>0.98259671509004398</v>
      </c>
      <c r="H78" s="333">
        <v>0.20518262578548299</v>
      </c>
      <c r="I78" s="197">
        <v>2.5390549571153702</v>
      </c>
      <c r="J78" s="333">
        <v>0.690513074353717</v>
      </c>
      <c r="K78" s="197">
        <v>0.66422738469300302</v>
      </c>
      <c r="L78" s="333">
        <v>0.11391388268022901</v>
      </c>
      <c r="M78" s="197">
        <v>1.4592927044751101</v>
      </c>
      <c r="N78" s="333">
        <v>0.35177322680276002</v>
      </c>
      <c r="O78" s="197">
        <v>1.0754261935824501</v>
      </c>
      <c r="P78" s="341">
        <v>0.61022812599076104</v>
      </c>
    </row>
    <row r="79" spans="1:16" ht="12.95" customHeight="1" x14ac:dyDescent="0.2">
      <c r="A79" s="2" t="s">
        <v>377</v>
      </c>
      <c r="B79" s="32">
        <v>1</v>
      </c>
      <c r="C79" s="197">
        <v>0.678812556121132</v>
      </c>
      <c r="D79" s="333">
        <v>0.13434553032176699</v>
      </c>
      <c r="E79" s="197">
        <v>0.94172286249055104</v>
      </c>
      <c r="F79" s="333">
        <v>0.19904441578735901</v>
      </c>
      <c r="G79" s="197">
        <v>1.1516889663538401</v>
      </c>
      <c r="H79" s="333">
        <v>0.325671426067703</v>
      </c>
      <c r="I79" s="197">
        <v>1.4611539125400499</v>
      </c>
      <c r="J79" s="333">
        <v>0.416368857749148</v>
      </c>
      <c r="K79" s="197">
        <v>0.83391064530745596</v>
      </c>
      <c r="L79" s="333">
        <v>0.44244020654149002</v>
      </c>
      <c r="M79" s="197">
        <v>0.82989540117635396</v>
      </c>
      <c r="N79" s="333">
        <v>0.280032900341258</v>
      </c>
      <c r="O79" s="197">
        <v>0.99006922051478796</v>
      </c>
      <c r="P79" s="341">
        <v>0.644505966775337</v>
      </c>
    </row>
    <row r="80" spans="1:16" ht="12.95" customHeight="1" x14ac:dyDescent="0.2">
      <c r="A80" s="2" t="s">
        <v>382</v>
      </c>
      <c r="B80" s="32">
        <v>1</v>
      </c>
      <c r="C80" s="197">
        <v>0.80003321625138701</v>
      </c>
      <c r="D80" s="333">
        <v>0.363023371124304</v>
      </c>
      <c r="E80" s="197">
        <v>0.95686722946165603</v>
      </c>
      <c r="F80" s="333">
        <v>0.25850418576482598</v>
      </c>
      <c r="G80" s="197">
        <v>1.7138512754459501</v>
      </c>
      <c r="H80" s="333">
        <v>0.77855600227736299</v>
      </c>
      <c r="I80" s="197" t="s">
        <v>476</v>
      </c>
      <c r="J80" s="333" t="s">
        <v>476</v>
      </c>
      <c r="K80" s="197">
        <v>1.1804930145644399</v>
      </c>
      <c r="L80" s="333">
        <v>0.57277389539114698</v>
      </c>
      <c r="M80" s="197">
        <v>0.743464624612581</v>
      </c>
      <c r="N80" s="333">
        <v>0.51024779229070705</v>
      </c>
      <c r="O80" s="197">
        <v>0.76882262481497099</v>
      </c>
      <c r="P80" s="341">
        <v>0.91115125680459497</v>
      </c>
    </row>
    <row r="81" spans="1:16" ht="12.95" customHeight="1" x14ac:dyDescent="0.2">
      <c r="A81" s="2" t="s">
        <v>384</v>
      </c>
      <c r="B81" s="32">
        <v>1</v>
      </c>
      <c r="C81" s="197">
        <v>0.86703296711927003</v>
      </c>
      <c r="D81" s="333">
        <v>0.20687558573384399</v>
      </c>
      <c r="E81" s="197">
        <v>1.4212159860001901</v>
      </c>
      <c r="F81" s="333">
        <v>0.38362451414431797</v>
      </c>
      <c r="G81" s="197">
        <v>1.52784336199315</v>
      </c>
      <c r="H81" s="333">
        <v>0.47703389259024898</v>
      </c>
      <c r="I81" s="197">
        <v>1.4023602538375901</v>
      </c>
      <c r="J81" s="333">
        <v>0.36540097815627598</v>
      </c>
      <c r="K81" s="197">
        <v>0.84170474591825395</v>
      </c>
      <c r="L81" s="333">
        <v>0.22446496696446</v>
      </c>
      <c r="M81" s="197">
        <v>1.23569857657186</v>
      </c>
      <c r="N81" s="333">
        <v>0.57214878818248904</v>
      </c>
      <c r="O81" s="197">
        <v>0.52104068245882895</v>
      </c>
      <c r="P81" s="341">
        <v>0.26296887203010699</v>
      </c>
    </row>
    <row r="82" spans="1:16" ht="12.95" customHeight="1" x14ac:dyDescent="0.2">
      <c r="A82" s="2" t="s">
        <v>386</v>
      </c>
      <c r="B82" s="32">
        <v>1</v>
      </c>
      <c r="C82" s="197">
        <v>0.70085421676224202</v>
      </c>
      <c r="D82" s="333">
        <v>0.108910367248538</v>
      </c>
      <c r="E82" s="197">
        <v>0.65423013435037403</v>
      </c>
      <c r="F82" s="333">
        <v>0.172791502702658</v>
      </c>
      <c r="G82" s="197">
        <v>1.0499557275819</v>
      </c>
      <c r="H82" s="333">
        <v>0.29279170821304201</v>
      </c>
      <c r="I82" s="197">
        <v>0.73457114857999195</v>
      </c>
      <c r="J82" s="333">
        <v>0.21910676382845801</v>
      </c>
      <c r="K82" s="197">
        <v>0.82778052511081501</v>
      </c>
      <c r="L82" s="333">
        <v>0.18358305548305701</v>
      </c>
      <c r="M82" s="197">
        <v>1.62231728508624</v>
      </c>
      <c r="N82" s="333">
        <v>0.44244684441125098</v>
      </c>
      <c r="O82" s="197">
        <v>0.91154299446438003</v>
      </c>
      <c r="P82" s="341">
        <v>0.62718765641207097</v>
      </c>
    </row>
    <row r="83" spans="1:16" ht="12.95" customHeight="1" x14ac:dyDescent="0.2">
      <c r="A83" s="2" t="s">
        <v>387</v>
      </c>
      <c r="B83" s="32">
        <v>1</v>
      </c>
      <c r="C83" s="197">
        <v>0.714619488990204</v>
      </c>
      <c r="D83" s="333">
        <v>0.20442061794352001</v>
      </c>
      <c r="E83" s="197">
        <v>0.71790288825457804</v>
      </c>
      <c r="F83" s="333">
        <v>0.20021523092913199</v>
      </c>
      <c r="G83" s="197">
        <v>1.11715350382338</v>
      </c>
      <c r="H83" s="333">
        <v>0.62344679692128502</v>
      </c>
      <c r="I83" s="197">
        <v>1.3268046026632501</v>
      </c>
      <c r="J83" s="333">
        <v>0.33354969996799499</v>
      </c>
      <c r="K83" s="197">
        <v>1.091312630647</v>
      </c>
      <c r="L83" s="333">
        <v>0.42437308417602598</v>
      </c>
      <c r="M83" s="197">
        <v>0.46139228570621099</v>
      </c>
      <c r="N83" s="333">
        <v>0.108987121690066</v>
      </c>
      <c r="O83" s="197">
        <v>2.1246898530036198</v>
      </c>
      <c r="P83" s="341">
        <v>1.6371782976281799</v>
      </c>
    </row>
    <row r="84" spans="1:16" ht="12.95" customHeight="1" x14ac:dyDescent="0.2">
      <c r="A84" s="33" t="s">
        <v>398</v>
      </c>
      <c r="B84" s="34">
        <v>1</v>
      </c>
      <c r="C84" s="201">
        <v>0.87196639030532797</v>
      </c>
      <c r="D84" s="337">
        <v>7.5896188864904193E-2</v>
      </c>
      <c r="E84" s="201">
        <v>1.02378233195045</v>
      </c>
      <c r="F84" s="337">
        <v>6.7855683347498003E-2</v>
      </c>
      <c r="G84" s="201">
        <v>1.2069361569932899</v>
      </c>
      <c r="H84" s="337">
        <v>0.16362101102916399</v>
      </c>
      <c r="I84" s="201">
        <v>1.38866100392203</v>
      </c>
      <c r="J84" s="337">
        <v>0.16115038715819799</v>
      </c>
      <c r="K84" s="201">
        <v>1.1950540922941599</v>
      </c>
      <c r="L84" s="337">
        <v>0.187957869500401</v>
      </c>
      <c r="M84" s="201">
        <v>0.99651463046664701</v>
      </c>
      <c r="N84" s="337">
        <v>0.12975127964056701</v>
      </c>
      <c r="O84" s="201">
        <v>0.98008255640589104</v>
      </c>
      <c r="P84" s="342">
        <v>0.205031785601616</v>
      </c>
    </row>
    <row r="85" spans="1:16" ht="12.95" customHeight="1" x14ac:dyDescent="0.2">
      <c r="A85" s="2" t="s">
        <v>106</v>
      </c>
      <c r="B85" s="32">
        <v>1</v>
      </c>
      <c r="C85" s="197">
        <v>1.4085426109219801</v>
      </c>
      <c r="D85" s="333">
        <v>0.86032848375923499</v>
      </c>
      <c r="E85" s="197">
        <v>0.32357976131272098</v>
      </c>
      <c r="F85" s="333">
        <v>0.16981493733441699</v>
      </c>
      <c r="G85" s="197">
        <v>0.59933570914720902</v>
      </c>
      <c r="H85" s="333">
        <v>0.42896474697935</v>
      </c>
      <c r="I85" s="197">
        <v>1.19487265559395</v>
      </c>
      <c r="J85" s="333">
        <v>0.46974953280554799</v>
      </c>
      <c r="K85" s="197">
        <v>1.68438504157268</v>
      </c>
      <c r="L85" s="333">
        <v>0.79693285198583896</v>
      </c>
      <c r="M85" s="197" t="s">
        <v>477</v>
      </c>
      <c r="N85" s="333" t="s">
        <v>477</v>
      </c>
      <c r="O85" s="197">
        <v>0.47979057769778</v>
      </c>
      <c r="P85" s="341">
        <v>0.306389860347758</v>
      </c>
    </row>
    <row r="86" spans="1:16" ht="12.95" customHeight="1" x14ac:dyDescent="0.2">
      <c r="A86" s="2" t="s">
        <v>395</v>
      </c>
      <c r="B86" s="32">
        <v>1</v>
      </c>
      <c r="C86" s="197">
        <v>1.28973564861553</v>
      </c>
      <c r="D86" s="333">
        <v>1.38473803561871</v>
      </c>
      <c r="E86" s="197">
        <v>0.51745585949325601</v>
      </c>
      <c r="F86" s="333">
        <v>0.595328018047938</v>
      </c>
      <c r="G86" s="197">
        <v>0.56923974973739999</v>
      </c>
      <c r="H86" s="333">
        <v>0.89215418182091699</v>
      </c>
      <c r="I86" s="197" t="s">
        <v>476</v>
      </c>
      <c r="J86" s="333" t="s">
        <v>476</v>
      </c>
      <c r="K86" s="197" t="s">
        <v>476</v>
      </c>
      <c r="L86" s="333" t="s">
        <v>476</v>
      </c>
      <c r="M86" s="197" t="s">
        <v>476</v>
      </c>
      <c r="N86" s="333" t="s">
        <v>476</v>
      </c>
      <c r="O86" s="197" t="s">
        <v>476</v>
      </c>
      <c r="P86" s="341" t="s">
        <v>476</v>
      </c>
    </row>
    <row r="87" spans="1:16" ht="12.95" customHeight="1" x14ac:dyDescent="0.2">
      <c r="A87" s="3" t="s">
        <v>396</v>
      </c>
      <c r="B87" s="36">
        <v>1</v>
      </c>
      <c r="C87" s="207">
        <v>1.4352243578155901</v>
      </c>
      <c r="D87" s="338">
        <v>0.99693330101505195</v>
      </c>
      <c r="E87" s="207">
        <v>0.48401365140955799</v>
      </c>
      <c r="F87" s="338">
        <v>0.22975311945296301</v>
      </c>
      <c r="G87" s="207">
        <v>7.8910825598033698</v>
      </c>
      <c r="H87" s="338">
        <v>7.42152134633917</v>
      </c>
      <c r="I87" s="207">
        <v>2.9753016730373599E-2</v>
      </c>
      <c r="J87" s="338">
        <v>4.9541448531285101E-2</v>
      </c>
      <c r="K87" s="207">
        <v>1.3030357704023601</v>
      </c>
      <c r="L87" s="338">
        <v>1.35083493417544</v>
      </c>
      <c r="M87" s="207">
        <v>0.55200716394957805</v>
      </c>
      <c r="N87" s="338">
        <v>0.68092964569658099</v>
      </c>
      <c r="O87" s="207">
        <v>1.0985832698629201</v>
      </c>
      <c r="P87" s="346">
        <v>1.49603377782629</v>
      </c>
    </row>
    <row r="88" spans="1:16" ht="12.95" customHeight="1" x14ac:dyDescent="0.2">
      <c r="A88" s="2"/>
      <c r="B88" s="37"/>
      <c r="C88" s="197" t="s">
        <v>2557</v>
      </c>
      <c r="D88" s="333" t="s">
        <v>2558</v>
      </c>
      <c r="E88" s="197" t="s">
        <v>2559</v>
      </c>
      <c r="F88" s="333" t="s">
        <v>2560</v>
      </c>
      <c r="G88" s="197" t="s">
        <v>2561</v>
      </c>
      <c r="H88" s="333" t="s">
        <v>2562</v>
      </c>
      <c r="I88" s="197" t="s">
        <v>2563</v>
      </c>
      <c r="J88" s="333" t="s">
        <v>2564</v>
      </c>
      <c r="K88" s="197" t="s">
        <v>2565</v>
      </c>
      <c r="L88" s="333" t="s">
        <v>2566</v>
      </c>
      <c r="M88" s="197" t="s">
        <v>2567</v>
      </c>
      <c r="N88" s="333" t="s">
        <v>2568</v>
      </c>
      <c r="O88" s="197" t="s">
        <v>2569</v>
      </c>
      <c r="P88" s="341" t="s">
        <v>2570</v>
      </c>
    </row>
    <row r="89" spans="1:16" ht="12.95" customHeight="1" x14ac:dyDescent="0.2">
      <c r="A89" s="2" t="s">
        <v>353</v>
      </c>
      <c r="B89" s="37">
        <v>3</v>
      </c>
      <c r="C89" s="197">
        <v>1.5824952131554799</v>
      </c>
      <c r="D89" s="333">
        <v>0.35700023806321901</v>
      </c>
      <c r="E89" s="197">
        <v>0.75518270474050397</v>
      </c>
      <c r="F89" s="333">
        <v>0.175055771008787</v>
      </c>
      <c r="G89" s="197" t="s">
        <v>476</v>
      </c>
      <c r="H89" s="333" t="s">
        <v>476</v>
      </c>
      <c r="I89" s="197">
        <v>0.63545932995226395</v>
      </c>
      <c r="J89" s="333">
        <v>0.70314197103379505</v>
      </c>
      <c r="K89" s="197">
        <v>0.39068082356808898</v>
      </c>
      <c r="L89" s="333">
        <v>0.338723086738977</v>
      </c>
      <c r="M89" s="197">
        <v>7.3870240632133294E-2</v>
      </c>
      <c r="N89" s="333">
        <v>8.5323680674756E-2</v>
      </c>
      <c r="O89" s="197" t="s">
        <v>476</v>
      </c>
      <c r="P89" s="341" t="s">
        <v>476</v>
      </c>
    </row>
    <row r="90" spans="1:16" ht="12.95" customHeight="1" x14ac:dyDescent="0.2">
      <c r="A90" s="2" t="s">
        <v>356</v>
      </c>
      <c r="B90" s="37">
        <v>3</v>
      </c>
      <c r="C90" s="197">
        <v>0.31962973348363699</v>
      </c>
      <c r="D90" s="333">
        <v>0.23789136939055999</v>
      </c>
      <c r="E90" s="197">
        <v>1.01133785417142</v>
      </c>
      <c r="F90" s="333">
        <v>0.48042771944290102</v>
      </c>
      <c r="G90" s="197">
        <v>3.88258995084457</v>
      </c>
      <c r="H90" s="333">
        <v>4.0022529908240498</v>
      </c>
      <c r="I90" s="197">
        <v>2.07900076391399</v>
      </c>
      <c r="J90" s="333">
        <v>2.8627674126210798</v>
      </c>
      <c r="K90" s="197">
        <v>0.454222453415835</v>
      </c>
      <c r="L90" s="333">
        <v>0.45896088864380002</v>
      </c>
      <c r="M90" s="197">
        <v>1.5370104398250799</v>
      </c>
      <c r="N90" s="333">
        <v>1.9153893200188199</v>
      </c>
      <c r="O90" s="197">
        <v>1.44823026025403</v>
      </c>
      <c r="P90" s="341">
        <v>1.2220093785445401</v>
      </c>
    </row>
    <row r="91" spans="1:16" ht="12.95" customHeight="1" x14ac:dyDescent="0.2">
      <c r="A91" s="2" t="s">
        <v>99</v>
      </c>
      <c r="B91" s="37">
        <v>3</v>
      </c>
      <c r="C91" s="197">
        <v>0.60365346157588795</v>
      </c>
      <c r="D91" s="333">
        <v>0.21117744541661901</v>
      </c>
      <c r="E91" s="197">
        <v>0.85869066900159396</v>
      </c>
      <c r="F91" s="333">
        <v>0.23101791075681199</v>
      </c>
      <c r="G91" s="197">
        <v>3.5738789504823401</v>
      </c>
      <c r="H91" s="333">
        <v>2.1499082868687802</v>
      </c>
      <c r="I91" s="197">
        <v>1.28775775217873</v>
      </c>
      <c r="J91" s="333">
        <v>0.48954221623512201</v>
      </c>
      <c r="K91" s="197">
        <v>2.8109160464945901</v>
      </c>
      <c r="L91" s="333">
        <v>1.8603192150693899</v>
      </c>
      <c r="M91" s="197">
        <v>1.08403724611511</v>
      </c>
      <c r="N91" s="333">
        <v>1.3011210811730101</v>
      </c>
      <c r="O91" s="197">
        <v>0.26813087968592803</v>
      </c>
      <c r="P91" s="341">
        <v>0.17552124973546501</v>
      </c>
    </row>
    <row r="92" spans="1:16" ht="12.95" customHeight="1" x14ac:dyDescent="0.2">
      <c r="A92" s="2" t="s">
        <v>375</v>
      </c>
      <c r="B92" s="37">
        <v>3</v>
      </c>
      <c r="C92" s="197">
        <v>0.866041755395899</v>
      </c>
      <c r="D92" s="333">
        <v>0.14004932046375501</v>
      </c>
      <c r="E92" s="197">
        <v>1.09114083625523</v>
      </c>
      <c r="F92" s="333">
        <v>0.183617133086239</v>
      </c>
      <c r="G92" s="197">
        <v>0.23699524405977901</v>
      </c>
      <c r="H92" s="333">
        <v>0.21649142802060101</v>
      </c>
      <c r="I92" s="197">
        <v>1.5888746518797601</v>
      </c>
      <c r="J92" s="333">
        <v>0.55015522757981805</v>
      </c>
      <c r="K92" s="197">
        <v>1.0947401827979699</v>
      </c>
      <c r="L92" s="333">
        <v>0.26458956510037301</v>
      </c>
      <c r="M92" s="197">
        <v>1.1274869333855799</v>
      </c>
      <c r="N92" s="333">
        <v>0.547640771195127</v>
      </c>
      <c r="O92" s="197">
        <v>1.0931710068638201</v>
      </c>
      <c r="P92" s="341">
        <v>0.52790037162943504</v>
      </c>
    </row>
    <row r="93" spans="1:16" ht="12.95" customHeight="1" x14ac:dyDescent="0.2">
      <c r="A93" s="2" t="s">
        <v>377</v>
      </c>
      <c r="B93" s="37">
        <v>3</v>
      </c>
      <c r="C93" s="197">
        <v>0.58885743824816195</v>
      </c>
      <c r="D93" s="333">
        <v>0.10858074799218299</v>
      </c>
      <c r="E93" s="197">
        <v>1.0780445502476099</v>
      </c>
      <c r="F93" s="333">
        <v>0.24357615016932499</v>
      </c>
      <c r="G93" s="197">
        <v>2.4110411829920499</v>
      </c>
      <c r="H93" s="333">
        <v>0.79922666588998004</v>
      </c>
      <c r="I93" s="197">
        <v>1.3503871431936001</v>
      </c>
      <c r="J93" s="333">
        <v>0.44829314385942698</v>
      </c>
      <c r="K93" s="197">
        <v>0.93167775562301203</v>
      </c>
      <c r="L93" s="333">
        <v>0.28565035561179503</v>
      </c>
      <c r="M93" s="197">
        <v>0.88763740382008804</v>
      </c>
      <c r="N93" s="333">
        <v>0.19832411009846199</v>
      </c>
      <c r="O93" s="197">
        <v>3.7327937164913099</v>
      </c>
      <c r="P93" s="341">
        <v>2.9840189757144402</v>
      </c>
    </row>
    <row r="94" spans="1:16" ht="12.95" customHeight="1" x14ac:dyDescent="0.2">
      <c r="A94" s="2" t="s">
        <v>382</v>
      </c>
      <c r="B94" s="37">
        <v>3</v>
      </c>
      <c r="C94" s="197">
        <v>0.36307068860904601</v>
      </c>
      <c r="D94" s="333">
        <v>0.114826536403556</v>
      </c>
      <c r="E94" s="197">
        <v>1.2040366899025201</v>
      </c>
      <c r="F94" s="333">
        <v>0.28188970610527703</v>
      </c>
      <c r="G94" s="197">
        <v>1.3108284208488099</v>
      </c>
      <c r="H94" s="333">
        <v>1.1735083311922501</v>
      </c>
      <c r="I94" s="197">
        <v>4.2895163415231501</v>
      </c>
      <c r="J94" s="333">
        <v>4.8131389246527503</v>
      </c>
      <c r="K94" s="197">
        <v>0.81847951948791198</v>
      </c>
      <c r="L94" s="333">
        <v>0.44011109211800498</v>
      </c>
      <c r="M94" s="197">
        <v>1.34201513451469</v>
      </c>
      <c r="N94" s="333">
        <v>1.20444570867112</v>
      </c>
      <c r="O94" s="197">
        <v>3.3603052698759499</v>
      </c>
      <c r="P94" s="341">
        <v>3.01157900154455</v>
      </c>
    </row>
    <row r="95" spans="1:16" ht="12.95" customHeight="1" x14ac:dyDescent="0.2">
      <c r="A95" s="2" t="s">
        <v>386</v>
      </c>
      <c r="B95" s="37">
        <v>3</v>
      </c>
      <c r="C95" s="197">
        <v>0.773493665178551</v>
      </c>
      <c r="D95" s="333">
        <v>9.2710299127769305E-2</v>
      </c>
      <c r="E95" s="197">
        <v>0.82376922952824405</v>
      </c>
      <c r="F95" s="333">
        <v>0.159311706977731</v>
      </c>
      <c r="G95" s="197">
        <v>1.1062375726890299</v>
      </c>
      <c r="H95" s="333">
        <v>0.154571853418174</v>
      </c>
      <c r="I95" s="197">
        <v>1.76006030270989</v>
      </c>
      <c r="J95" s="333">
        <v>0.30978811692771202</v>
      </c>
      <c r="K95" s="197">
        <v>1.20327672380182</v>
      </c>
      <c r="L95" s="333">
        <v>0.17383335548314899</v>
      </c>
      <c r="M95" s="197">
        <v>0.87805122658551304</v>
      </c>
      <c r="N95" s="333">
        <v>0.150213017007476</v>
      </c>
      <c r="O95" s="197">
        <v>0.69502861706692698</v>
      </c>
      <c r="P95" s="341">
        <v>0.22015065775567999</v>
      </c>
    </row>
    <row r="96" spans="1:16" ht="12.95" customHeight="1" x14ac:dyDescent="0.2">
      <c r="A96" s="2" t="s">
        <v>387</v>
      </c>
      <c r="B96" s="37">
        <v>3</v>
      </c>
      <c r="C96" s="197">
        <v>1.10819512521803</v>
      </c>
      <c r="D96" s="333">
        <v>0.42246151171892499</v>
      </c>
      <c r="E96" s="197">
        <v>1.0669095777650299</v>
      </c>
      <c r="F96" s="333">
        <v>0.29561222038191698</v>
      </c>
      <c r="G96" s="197">
        <v>1.9213209161701601</v>
      </c>
      <c r="H96" s="333">
        <v>0.70874267250266798</v>
      </c>
      <c r="I96" s="197">
        <v>0.80097399447821804</v>
      </c>
      <c r="J96" s="333">
        <v>0.26613009550259897</v>
      </c>
      <c r="K96" s="197">
        <v>1.6101621958899099</v>
      </c>
      <c r="L96" s="333">
        <v>0.72394121565731295</v>
      </c>
      <c r="M96" s="197">
        <v>0.70765225211856297</v>
      </c>
      <c r="N96" s="333">
        <v>0.27810768243761302</v>
      </c>
      <c r="O96" s="197" t="s">
        <v>476</v>
      </c>
      <c r="P96" s="341" t="s">
        <v>476</v>
      </c>
    </row>
    <row r="97" spans="1:16" ht="12.95" customHeight="1" x14ac:dyDescent="0.2">
      <c r="A97" s="39" t="s">
        <v>399</v>
      </c>
      <c r="B97" s="40">
        <v>3</v>
      </c>
      <c r="C97" s="211">
        <v>0.77567963510808602</v>
      </c>
      <c r="D97" s="340">
        <v>8.4806308724640497E-2</v>
      </c>
      <c r="E97" s="211">
        <v>0.98613901395152004</v>
      </c>
      <c r="F97" s="340">
        <v>9.6832474164836202E-2</v>
      </c>
      <c r="G97" s="211">
        <v>2.06327031972668</v>
      </c>
      <c r="H97" s="340">
        <v>0.68852247726794302</v>
      </c>
      <c r="I97" s="211">
        <v>1.7240037849787</v>
      </c>
      <c r="J97" s="340">
        <v>0.71552248394600704</v>
      </c>
      <c r="K97" s="211">
        <v>1.16426946263489</v>
      </c>
      <c r="L97" s="340">
        <v>0.27058317993801201</v>
      </c>
      <c r="M97" s="211">
        <v>0.95472010962459297</v>
      </c>
      <c r="N97" s="340">
        <v>0.33677590405114899</v>
      </c>
      <c r="O97" s="211">
        <v>1.76627662503966</v>
      </c>
      <c r="P97" s="348">
        <v>0.74209233243287998</v>
      </c>
    </row>
    <row r="99" spans="1:16" x14ac:dyDescent="0.2">
      <c r="A99" s="52" t="s">
        <v>578</v>
      </c>
    </row>
    <row r="100" spans="1:16" x14ac:dyDescent="0.2">
      <c r="A100" s="52" t="s">
        <v>445</v>
      </c>
    </row>
    <row r="101" spans="1:16" x14ac:dyDescent="0.2">
      <c r="A101" s="52" t="s">
        <v>446</v>
      </c>
    </row>
    <row r="102" spans="1:16" x14ac:dyDescent="0.2">
      <c r="A102" s="52" t="s">
        <v>447</v>
      </c>
    </row>
    <row r="103" spans="1:16" x14ac:dyDescent="0.2">
      <c r="A103" s="52" t="s">
        <v>448</v>
      </c>
    </row>
    <row r="104" spans="1:16" x14ac:dyDescent="0.2">
      <c r="A104" s="52" t="s">
        <v>449</v>
      </c>
    </row>
    <row r="105" spans="1:16" x14ac:dyDescent="0.2">
      <c r="A105" s="52" t="s">
        <v>450</v>
      </c>
    </row>
    <row r="106" spans="1:16" x14ac:dyDescent="0.2">
      <c r="A106" s="52" t="s">
        <v>451</v>
      </c>
    </row>
    <row r="107" spans="1:16" x14ac:dyDescent="0.2">
      <c r="A107" s="52" t="s">
        <v>452</v>
      </c>
    </row>
    <row r="108" spans="1:16" x14ac:dyDescent="0.2">
      <c r="A108" s="52" t="s">
        <v>400</v>
      </c>
    </row>
    <row r="109" spans="1:16" x14ac:dyDescent="0.2">
      <c r="A109" s="52" t="s">
        <v>401</v>
      </c>
    </row>
    <row r="110" spans="1:16" x14ac:dyDescent="0.2">
      <c r="A110" s="52" t="s">
        <v>402</v>
      </c>
    </row>
    <row r="111" spans="1:16" x14ac:dyDescent="0.2">
      <c r="A111" s="52" t="s">
        <v>403</v>
      </c>
    </row>
    <row r="112" spans="1:16" x14ac:dyDescent="0.2">
      <c r="A112" s="172" t="str">
        <f>HYPERLINK("https://oecdcode.org/disclaimers/cyprus.html", "Information on data for Cyprus: https://oecdcode.org/disclaimers/cyprus.html")</f>
        <v>Information on data for Cyprus: https://oecdcode.org/disclaimers/cyprus.html</v>
      </c>
    </row>
    <row r="113" spans="1:1" x14ac:dyDescent="0.2">
      <c r="A113" s="52" t="s">
        <v>404</v>
      </c>
    </row>
  </sheetData>
  <mergeCells count="9">
    <mergeCell ref="K9:L9"/>
    <mergeCell ref="M9:N9"/>
    <mergeCell ref="O9:P9"/>
    <mergeCell ref="C8:P8"/>
    <mergeCell ref="B8:B10"/>
    <mergeCell ref="C9:D9"/>
    <mergeCell ref="E9:F9"/>
    <mergeCell ref="G9:H9"/>
    <mergeCell ref="I9:J9"/>
  </mergeCells>
  <conditionalFormatting sqref="C1:C200">
    <cfRule type="expression" dxfId="201" priority="7">
      <formula>ABS(LN(C1)/(D1/C1))&gt;1.95996398454005</formula>
    </cfRule>
  </conditionalFormatting>
  <conditionalFormatting sqref="E1:E200">
    <cfRule type="expression" dxfId="200" priority="6">
      <formula>ABS(LN(E1)/(F1/E1))&gt;1.95996398454005</formula>
    </cfRule>
  </conditionalFormatting>
  <conditionalFormatting sqref="G1:G200">
    <cfRule type="expression" dxfId="199" priority="5">
      <formula>ABS(LN(G1)/(H1/G1))&gt;1.95996398454005</formula>
    </cfRule>
  </conditionalFormatting>
  <conditionalFormatting sqref="I1:I200">
    <cfRule type="expression" dxfId="198" priority="4">
      <formula>ABS(LN(I1)/(J1/I1))&gt;1.95996398454005</formula>
    </cfRule>
  </conditionalFormatting>
  <conditionalFormatting sqref="K1:K200">
    <cfRule type="expression" dxfId="197" priority="3">
      <formula>ABS(LN(K1)/(L1/K1))&gt;1.95996398454005</formula>
    </cfRule>
  </conditionalFormatting>
  <conditionalFormatting sqref="M1:M200">
    <cfRule type="expression" dxfId="196" priority="2">
      <formula>ABS(LN(M1)/(N1/M1))&gt;1.95996398454005</formula>
    </cfRule>
  </conditionalFormatting>
  <conditionalFormatting sqref="O1:O200">
    <cfRule type="expression" dxfId="195" priority="1">
      <formula>ABS(LN(O1)/(P1/O1))&gt;1.95996398454005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113"/>
  <sheetViews>
    <sheetView showGridLines="0" zoomScale="80" workbookViewId="0"/>
  </sheetViews>
  <sheetFormatPr defaultColWidth="10.85546875" defaultRowHeight="12.75" x14ac:dyDescent="0.2"/>
  <cols>
    <col min="1" max="1" width="30.7109375" customWidth="1"/>
    <col min="2" max="2" width="8.7109375" customWidth="1"/>
  </cols>
  <sheetData>
    <row r="1" spans="1:16" x14ac:dyDescent="0.2">
      <c r="A1" s="1" t="s">
        <v>281</v>
      </c>
    </row>
    <row r="2" spans="1:16" x14ac:dyDescent="0.2">
      <c r="A2" s="51" t="s">
        <v>282</v>
      </c>
    </row>
    <row r="3" spans="1:16" x14ac:dyDescent="0.2">
      <c r="A3" s="47" t="s">
        <v>434</v>
      </c>
    </row>
    <row r="4" spans="1:16" x14ac:dyDescent="0.2">
      <c r="A4" s="147" t="str">
        <f>HYPERLINK("#'TOC'!A1", "Back to TOC")</f>
        <v>Back to TOC</v>
      </c>
    </row>
    <row r="8" spans="1:16" ht="30" customHeight="1" x14ac:dyDescent="0.2">
      <c r="B8" s="671" t="s">
        <v>324</v>
      </c>
      <c r="C8" s="674" t="s">
        <v>580</v>
      </c>
      <c r="D8" s="674"/>
      <c r="E8" s="674"/>
      <c r="F8" s="674"/>
      <c r="G8" s="674"/>
      <c r="H8" s="674"/>
      <c r="I8" s="674"/>
      <c r="J8" s="674"/>
      <c r="K8" s="674"/>
      <c r="L8" s="674"/>
      <c r="M8" s="674"/>
      <c r="N8" s="674"/>
      <c r="O8" s="674"/>
      <c r="P8" s="675"/>
    </row>
    <row r="9" spans="1:16" ht="90" customHeight="1" x14ac:dyDescent="0.2">
      <c r="B9" s="672"/>
      <c r="C9" s="676" t="s">
        <v>436</v>
      </c>
      <c r="D9" s="676"/>
      <c r="E9" s="676" t="s">
        <v>437</v>
      </c>
      <c r="F9" s="676"/>
      <c r="G9" s="676" t="s">
        <v>438</v>
      </c>
      <c r="H9" s="676"/>
      <c r="I9" s="676" t="s">
        <v>442</v>
      </c>
      <c r="J9" s="676"/>
      <c r="K9" s="676" t="s">
        <v>441</v>
      </c>
      <c r="L9" s="676"/>
      <c r="M9" s="676" t="s">
        <v>440</v>
      </c>
      <c r="N9" s="676"/>
      <c r="O9" s="676" t="s">
        <v>439</v>
      </c>
      <c r="P9" s="711"/>
    </row>
    <row r="10" spans="1:16" ht="30" customHeight="1" x14ac:dyDescent="0.2">
      <c r="B10" s="673"/>
      <c r="C10" s="4" t="s">
        <v>435</v>
      </c>
      <c r="D10" s="4" t="s">
        <v>328</v>
      </c>
      <c r="E10" s="4" t="s">
        <v>435</v>
      </c>
      <c r="F10" s="4" t="s">
        <v>328</v>
      </c>
      <c r="G10" s="4" t="s">
        <v>435</v>
      </c>
      <c r="H10" s="4" t="s">
        <v>328</v>
      </c>
      <c r="I10" s="4" t="s">
        <v>435</v>
      </c>
      <c r="J10" s="4" t="s">
        <v>328</v>
      </c>
      <c r="K10" s="4" t="s">
        <v>435</v>
      </c>
      <c r="L10" s="4" t="s">
        <v>328</v>
      </c>
      <c r="M10" s="4" t="s">
        <v>435</v>
      </c>
      <c r="N10" s="4" t="s">
        <v>328</v>
      </c>
      <c r="O10" s="4" t="s">
        <v>435</v>
      </c>
      <c r="P10" s="5" t="s">
        <v>328</v>
      </c>
    </row>
    <row r="11" spans="1:16" ht="12.95" customHeight="1" x14ac:dyDescent="0.2">
      <c r="A11" s="6"/>
      <c r="B11" s="7"/>
      <c r="C11" s="209" t="s">
        <v>2571</v>
      </c>
      <c r="D11" s="355" t="s">
        <v>2572</v>
      </c>
      <c r="E11" s="209" t="s">
        <v>2573</v>
      </c>
      <c r="F11" s="355" t="s">
        <v>2574</v>
      </c>
      <c r="G11" s="209" t="s">
        <v>2575</v>
      </c>
      <c r="H11" s="355" t="s">
        <v>2576</v>
      </c>
      <c r="I11" s="209" t="s">
        <v>2577</v>
      </c>
      <c r="J11" s="355" t="s">
        <v>2578</v>
      </c>
      <c r="K11" s="209" t="s">
        <v>2579</v>
      </c>
      <c r="L11" s="355" t="s">
        <v>2580</v>
      </c>
      <c r="M11" s="209" t="s">
        <v>2581</v>
      </c>
      <c r="N11" s="355" t="s">
        <v>2582</v>
      </c>
      <c r="O11" s="209" t="s">
        <v>2583</v>
      </c>
      <c r="P11" s="363" t="s">
        <v>2584</v>
      </c>
    </row>
    <row r="12" spans="1:16" ht="12.95" customHeight="1" x14ac:dyDescent="0.2">
      <c r="A12" s="2" t="s">
        <v>340</v>
      </c>
      <c r="B12" s="12">
        <v>2</v>
      </c>
      <c r="C12" s="197">
        <v>0.861581123522971</v>
      </c>
      <c r="D12" s="349">
        <v>0.16541992987567</v>
      </c>
      <c r="E12" s="197">
        <v>0.81964843106638297</v>
      </c>
      <c r="F12" s="349">
        <v>0.16042562362518101</v>
      </c>
      <c r="G12" s="197">
        <v>1.0604135471857601</v>
      </c>
      <c r="H12" s="349">
        <v>0.28042238917897999</v>
      </c>
      <c r="I12" s="197">
        <v>0.99319283239168998</v>
      </c>
      <c r="J12" s="349">
        <v>0.25804489622920601</v>
      </c>
      <c r="K12" s="197">
        <v>0.88681695450579101</v>
      </c>
      <c r="L12" s="349">
        <v>0.300209976742079</v>
      </c>
      <c r="M12" s="197">
        <v>0.92862946215424602</v>
      </c>
      <c r="N12" s="349">
        <v>0.64840436726571904</v>
      </c>
      <c r="O12" s="197">
        <v>1.0498016996094299</v>
      </c>
      <c r="P12" s="357">
        <v>1.19661402230875</v>
      </c>
    </row>
    <row r="13" spans="1:16" ht="12.95" customHeight="1" x14ac:dyDescent="0.2">
      <c r="A13" s="2" t="s">
        <v>341</v>
      </c>
      <c r="B13" s="12">
        <v>2</v>
      </c>
      <c r="C13" s="197">
        <v>0.82162814020293995</v>
      </c>
      <c r="D13" s="349">
        <v>0.174354915251414</v>
      </c>
      <c r="E13" s="197">
        <v>1.04256240429901</v>
      </c>
      <c r="F13" s="349">
        <v>0.13044263867265801</v>
      </c>
      <c r="G13" s="197">
        <v>1.54232376882193</v>
      </c>
      <c r="H13" s="349">
        <v>0.48856015781825501</v>
      </c>
      <c r="I13" s="197">
        <v>1.84690845070359</v>
      </c>
      <c r="J13" s="349">
        <v>0.38783485725606698</v>
      </c>
      <c r="K13" s="197">
        <v>0.82886072711048497</v>
      </c>
      <c r="L13" s="349">
        <v>0.27305873531325497</v>
      </c>
      <c r="M13" s="197">
        <v>0.83948741847385999</v>
      </c>
      <c r="N13" s="349">
        <v>0.31535490561220297</v>
      </c>
      <c r="O13" s="197">
        <v>1.52901543796122</v>
      </c>
      <c r="P13" s="357">
        <v>0.56178214482982003</v>
      </c>
    </row>
    <row r="14" spans="1:16" ht="12.95" customHeight="1" x14ac:dyDescent="0.2">
      <c r="A14" s="2" t="s">
        <v>342</v>
      </c>
      <c r="B14" s="12">
        <v>2</v>
      </c>
      <c r="C14" s="197">
        <v>0.97616475546160597</v>
      </c>
      <c r="D14" s="349">
        <v>0.13945942048194299</v>
      </c>
      <c r="E14" s="197">
        <v>1.0316934015088699</v>
      </c>
      <c r="F14" s="349">
        <v>0.15640463930029799</v>
      </c>
      <c r="G14" s="197">
        <v>0.97338719544118502</v>
      </c>
      <c r="H14" s="349">
        <v>0.22208933869362299</v>
      </c>
      <c r="I14" s="197">
        <v>1.01636591623393</v>
      </c>
      <c r="J14" s="349">
        <v>0.17980409342722301</v>
      </c>
      <c r="K14" s="197">
        <v>1.1085546628646401</v>
      </c>
      <c r="L14" s="349">
        <v>0.225454344846091</v>
      </c>
      <c r="M14" s="197">
        <v>0.74141102417237603</v>
      </c>
      <c r="N14" s="349">
        <v>0.18249553128760199</v>
      </c>
      <c r="O14" s="197" t="s">
        <v>476</v>
      </c>
      <c r="P14" s="357" t="s">
        <v>476</v>
      </c>
    </row>
    <row r="15" spans="1:16" ht="12.95" customHeight="1" x14ac:dyDescent="0.2">
      <c r="A15" s="2" t="s">
        <v>343</v>
      </c>
      <c r="B15" s="12">
        <v>2</v>
      </c>
      <c r="C15" s="197">
        <v>0.68975452731477704</v>
      </c>
      <c r="D15" s="349">
        <v>0.121794076920076</v>
      </c>
      <c r="E15" s="197">
        <v>1.1176200174186901</v>
      </c>
      <c r="F15" s="349">
        <v>0.12149608786959799</v>
      </c>
      <c r="G15" s="197">
        <v>1.1606912246005101</v>
      </c>
      <c r="H15" s="349">
        <v>0.234148007930017</v>
      </c>
      <c r="I15" s="197">
        <v>2.0867777418083899</v>
      </c>
      <c r="J15" s="349">
        <v>0.73329202064605603</v>
      </c>
      <c r="K15" s="197">
        <v>1.05085473970768</v>
      </c>
      <c r="L15" s="349">
        <v>0.26679947634122902</v>
      </c>
      <c r="M15" s="197">
        <v>0.82547248316115496</v>
      </c>
      <c r="N15" s="349">
        <v>0.26805679820175998</v>
      </c>
      <c r="O15" s="197">
        <v>1.3090380654220499</v>
      </c>
      <c r="P15" s="357">
        <v>1.06991521776022</v>
      </c>
    </row>
    <row r="16" spans="1:16" ht="12.95" customHeight="1" x14ac:dyDescent="0.2">
      <c r="A16" s="2" t="s">
        <v>344</v>
      </c>
      <c r="B16" s="12">
        <v>2</v>
      </c>
      <c r="C16" s="197">
        <v>0.94750530560252699</v>
      </c>
      <c r="D16" s="349">
        <v>0.15617221493384001</v>
      </c>
      <c r="E16" s="197">
        <v>0.96344857770529102</v>
      </c>
      <c r="F16" s="349">
        <v>0.17901557556572201</v>
      </c>
      <c r="G16" s="197">
        <v>0.79187431039849598</v>
      </c>
      <c r="H16" s="349">
        <v>0.19840733830603799</v>
      </c>
      <c r="I16" s="197">
        <v>0.92616711369699201</v>
      </c>
      <c r="J16" s="349">
        <v>0.19112388482554199</v>
      </c>
      <c r="K16" s="197">
        <v>1.0328033374458601</v>
      </c>
      <c r="L16" s="349">
        <v>0.28026036678197103</v>
      </c>
      <c r="M16" s="197">
        <v>0.8203069419208</v>
      </c>
      <c r="N16" s="349">
        <v>0.213482777256325</v>
      </c>
      <c r="O16" s="197">
        <v>0.49235166639224798</v>
      </c>
      <c r="P16" s="357">
        <v>0.382399424356623</v>
      </c>
    </row>
    <row r="17" spans="1:16" ht="12.95" customHeight="1" x14ac:dyDescent="0.2">
      <c r="A17" s="2" t="s">
        <v>345</v>
      </c>
      <c r="B17" s="12">
        <v>2</v>
      </c>
      <c r="C17" s="197">
        <v>0.74061050280048402</v>
      </c>
      <c r="D17" s="349">
        <v>0.102197706772651</v>
      </c>
      <c r="E17" s="197">
        <v>0.79635839753605397</v>
      </c>
      <c r="F17" s="349">
        <v>8.0344611166715693E-2</v>
      </c>
      <c r="G17" s="197">
        <v>0.70936158072280697</v>
      </c>
      <c r="H17" s="349">
        <v>0.33106433581728001</v>
      </c>
      <c r="I17" s="197">
        <v>1.9414678918764099</v>
      </c>
      <c r="J17" s="349">
        <v>0.36837663849668001</v>
      </c>
      <c r="K17" s="197">
        <v>1.15313262102404</v>
      </c>
      <c r="L17" s="349">
        <v>0.33279930713828798</v>
      </c>
      <c r="M17" s="197">
        <v>0.395502781199562</v>
      </c>
      <c r="N17" s="349">
        <v>0.185294300447368</v>
      </c>
      <c r="O17" s="197">
        <v>0.74862322888571198</v>
      </c>
      <c r="P17" s="357">
        <v>0.18638052706048699</v>
      </c>
    </row>
    <row r="18" spans="1:16" ht="12.95" customHeight="1" x14ac:dyDescent="0.2">
      <c r="A18" s="17" t="s">
        <v>346</v>
      </c>
      <c r="B18" s="12">
        <v>2</v>
      </c>
      <c r="C18" s="197">
        <v>0.74946156488244697</v>
      </c>
      <c r="D18" s="349">
        <v>0.15815351826965701</v>
      </c>
      <c r="E18" s="197">
        <v>0.57906678022598201</v>
      </c>
      <c r="F18" s="349">
        <v>0.118527841623692</v>
      </c>
      <c r="G18" s="197">
        <v>1.71082011380683</v>
      </c>
      <c r="H18" s="349">
        <v>1.2939669706966499</v>
      </c>
      <c r="I18" s="197">
        <v>1.75759348211623</v>
      </c>
      <c r="J18" s="349">
        <v>0.44841507062394997</v>
      </c>
      <c r="K18" s="197">
        <v>0.82574986669206796</v>
      </c>
      <c r="L18" s="349">
        <v>0.25643128737860299</v>
      </c>
      <c r="M18" s="197">
        <v>0.426312719423522</v>
      </c>
      <c r="N18" s="349">
        <v>0.13836152088501</v>
      </c>
      <c r="O18" s="197">
        <v>0.76842713189594203</v>
      </c>
      <c r="P18" s="357">
        <v>0.232286907402392</v>
      </c>
    </row>
    <row r="19" spans="1:16" ht="12.95" customHeight="1" x14ac:dyDescent="0.2">
      <c r="A19" s="17" t="s">
        <v>347</v>
      </c>
      <c r="B19" s="12">
        <v>2</v>
      </c>
      <c r="C19" s="197">
        <v>0.65897082543200403</v>
      </c>
      <c r="D19" s="349">
        <v>0.15099219174895601</v>
      </c>
      <c r="E19" s="197">
        <v>0.73493616898094605</v>
      </c>
      <c r="F19" s="349">
        <v>8.0304346542877394E-2</v>
      </c>
      <c r="G19" s="197">
        <v>0.75620871306340498</v>
      </c>
      <c r="H19" s="349">
        <v>0.46276793189674598</v>
      </c>
      <c r="I19" s="197">
        <v>1.28534968081695</v>
      </c>
      <c r="J19" s="349">
        <v>0.31070429187069398</v>
      </c>
      <c r="K19" s="197">
        <v>1.0109218971443801</v>
      </c>
      <c r="L19" s="349">
        <v>0.23984585615791501</v>
      </c>
      <c r="M19" s="197">
        <v>1.0478249497526799</v>
      </c>
      <c r="N19" s="349">
        <v>0.64100095450387695</v>
      </c>
      <c r="O19" s="197">
        <v>0.94276320368102196</v>
      </c>
      <c r="P19" s="357">
        <v>0.307038959046044</v>
      </c>
    </row>
    <row r="20" spans="1:16" ht="12.95" customHeight="1" x14ac:dyDescent="0.2">
      <c r="A20" s="2" t="s">
        <v>348</v>
      </c>
      <c r="B20" s="12">
        <v>2</v>
      </c>
      <c r="C20" s="197">
        <v>0.79292366977001505</v>
      </c>
      <c r="D20" s="349">
        <v>0.13949679145844401</v>
      </c>
      <c r="E20" s="197">
        <v>0.98532366658764903</v>
      </c>
      <c r="F20" s="349">
        <v>0.17500574332150001</v>
      </c>
      <c r="G20" s="197">
        <v>0.51488236605952697</v>
      </c>
      <c r="H20" s="349">
        <v>0.184913304806225</v>
      </c>
      <c r="I20" s="197">
        <v>2.6928708200040501</v>
      </c>
      <c r="J20" s="349">
        <v>0.87938085618592698</v>
      </c>
      <c r="K20" s="197">
        <v>0.91503872798289199</v>
      </c>
      <c r="L20" s="349">
        <v>0.216807865682523</v>
      </c>
      <c r="M20" s="197">
        <v>0.91016714486183503</v>
      </c>
      <c r="N20" s="349">
        <v>0.27885749187444597</v>
      </c>
      <c r="O20" s="197">
        <v>0.965926791678828</v>
      </c>
      <c r="P20" s="357">
        <v>0.71096750203758297</v>
      </c>
    </row>
    <row r="21" spans="1:16" ht="12.95" customHeight="1" x14ac:dyDescent="0.2">
      <c r="A21" s="2" t="s">
        <v>349</v>
      </c>
      <c r="B21" s="12">
        <v>2</v>
      </c>
      <c r="C21" s="197">
        <v>0.85225705723882705</v>
      </c>
      <c r="D21" s="349">
        <v>0.17145625535829001</v>
      </c>
      <c r="E21" s="197">
        <v>0.92730016480181898</v>
      </c>
      <c r="F21" s="349">
        <v>0.12999154071092101</v>
      </c>
      <c r="G21" s="197">
        <v>0.81052627313706005</v>
      </c>
      <c r="H21" s="349">
        <v>0.25016640091902598</v>
      </c>
      <c r="I21" s="197">
        <v>0.39986473633414399</v>
      </c>
      <c r="J21" s="349">
        <v>0.17010554651224</v>
      </c>
      <c r="K21" s="197">
        <v>0.65638846860879296</v>
      </c>
      <c r="L21" s="349">
        <v>0.26992439021369302</v>
      </c>
      <c r="M21" s="197">
        <v>1.43710221733701</v>
      </c>
      <c r="N21" s="349">
        <v>0.53743462045794399</v>
      </c>
      <c r="O21" s="197">
        <v>0.48604434619380199</v>
      </c>
      <c r="P21" s="357">
        <v>0.46432938195152401</v>
      </c>
    </row>
    <row r="22" spans="1:16" ht="12.95" customHeight="1" x14ac:dyDescent="0.2">
      <c r="A22" s="2" t="s">
        <v>350</v>
      </c>
      <c r="B22" s="12">
        <v>2</v>
      </c>
      <c r="C22" s="197">
        <v>0.87707867551780305</v>
      </c>
      <c r="D22" s="349">
        <v>0.17871041422567299</v>
      </c>
      <c r="E22" s="197">
        <v>1.18429598039024</v>
      </c>
      <c r="F22" s="349">
        <v>0.30196997897480199</v>
      </c>
      <c r="G22" s="197">
        <v>0.95793649854027896</v>
      </c>
      <c r="H22" s="349">
        <v>0.69227684323571503</v>
      </c>
      <c r="I22" s="197">
        <v>3.43181673819005</v>
      </c>
      <c r="J22" s="349">
        <v>0.96023152159383796</v>
      </c>
      <c r="K22" s="197">
        <v>0.97497369274863699</v>
      </c>
      <c r="L22" s="349">
        <v>0.34397015203821002</v>
      </c>
      <c r="M22" s="197">
        <v>1.5929096748993099</v>
      </c>
      <c r="N22" s="349">
        <v>0.62917041572390098</v>
      </c>
      <c r="O22" s="197">
        <v>1.1968023223052699</v>
      </c>
      <c r="P22" s="357">
        <v>0.49251996634111</v>
      </c>
    </row>
    <row r="23" spans="1:16" ht="12.95" customHeight="1" x14ac:dyDescent="0.2">
      <c r="A23" s="2" t="s">
        <v>351</v>
      </c>
      <c r="B23" s="12">
        <v>2</v>
      </c>
      <c r="C23" s="197">
        <v>0.78783697444634004</v>
      </c>
      <c r="D23" s="349">
        <v>0.16326501428363099</v>
      </c>
      <c r="E23" s="197">
        <v>1.2131185471574399</v>
      </c>
      <c r="F23" s="349">
        <v>0.210372033281162</v>
      </c>
      <c r="G23" s="197">
        <v>1.0944507097462799</v>
      </c>
      <c r="H23" s="349">
        <v>0.44313655750240899</v>
      </c>
      <c r="I23" s="197">
        <v>1.7627362167121701</v>
      </c>
      <c r="J23" s="349">
        <v>0.51565337463559402</v>
      </c>
      <c r="K23" s="197">
        <v>1.0968100462575101</v>
      </c>
      <c r="L23" s="349">
        <v>0.32912756027038798</v>
      </c>
      <c r="M23" s="197">
        <v>1.53127471374557</v>
      </c>
      <c r="N23" s="349">
        <v>0.50332686224575796</v>
      </c>
      <c r="O23" s="197">
        <v>1.9186680573750201</v>
      </c>
      <c r="P23" s="357">
        <v>0.86030528524495697</v>
      </c>
    </row>
    <row r="24" spans="1:16" ht="12.95" customHeight="1" x14ac:dyDescent="0.2">
      <c r="A24" s="2" t="s">
        <v>352</v>
      </c>
      <c r="B24" s="12">
        <v>2</v>
      </c>
      <c r="C24" s="197">
        <v>0.78642781293866204</v>
      </c>
      <c r="D24" s="349">
        <v>0.14433026804245799</v>
      </c>
      <c r="E24" s="197">
        <v>1.1227326659107799</v>
      </c>
      <c r="F24" s="349">
        <v>0.19079241468878799</v>
      </c>
      <c r="G24" s="197">
        <v>1.0135144384205801</v>
      </c>
      <c r="H24" s="349">
        <v>0.310764620933902</v>
      </c>
      <c r="I24" s="197">
        <v>1.6568171907623499</v>
      </c>
      <c r="J24" s="349">
        <v>0.600339265270597</v>
      </c>
      <c r="K24" s="197">
        <v>1.19316029053807</v>
      </c>
      <c r="L24" s="349">
        <v>0.32448893659403999</v>
      </c>
      <c r="M24" s="197">
        <v>0.69457438831111695</v>
      </c>
      <c r="N24" s="349">
        <v>0.182251102820008</v>
      </c>
      <c r="O24" s="197">
        <v>1.34313338211528</v>
      </c>
      <c r="P24" s="357">
        <v>0.377870812491228</v>
      </c>
    </row>
    <row r="25" spans="1:16" ht="12.95" customHeight="1" x14ac:dyDescent="0.2">
      <c r="A25" s="2" t="s">
        <v>353</v>
      </c>
      <c r="B25" s="12">
        <v>2</v>
      </c>
      <c r="C25" s="197">
        <v>1.0645292789599701</v>
      </c>
      <c r="D25" s="349">
        <v>0.23494633702229401</v>
      </c>
      <c r="E25" s="197">
        <v>1.1698661681254101</v>
      </c>
      <c r="F25" s="349">
        <v>0.19615640253573099</v>
      </c>
      <c r="G25" s="197">
        <v>1.00653397685742</v>
      </c>
      <c r="H25" s="349">
        <v>0.26234019710923301</v>
      </c>
      <c r="I25" s="197">
        <v>1.1623304300877799</v>
      </c>
      <c r="J25" s="349">
        <v>0.59921564081754797</v>
      </c>
      <c r="K25" s="197">
        <v>1.5044012828843401</v>
      </c>
      <c r="L25" s="349">
        <v>0.416983062272476</v>
      </c>
      <c r="M25" s="197">
        <v>1.0831365950782299</v>
      </c>
      <c r="N25" s="349">
        <v>0.35754003588337702</v>
      </c>
      <c r="O25" s="197">
        <v>1.26606288028728</v>
      </c>
      <c r="P25" s="357">
        <v>0.46969351832418199</v>
      </c>
    </row>
    <row r="26" spans="1:16" ht="12.95" customHeight="1" x14ac:dyDescent="0.2">
      <c r="A26" s="2" t="s">
        <v>354</v>
      </c>
      <c r="B26" s="12">
        <v>2</v>
      </c>
      <c r="C26" s="197">
        <v>0.714574268507851</v>
      </c>
      <c r="D26" s="349">
        <v>0.161579218047986</v>
      </c>
      <c r="E26" s="197">
        <v>1.13556208794515</v>
      </c>
      <c r="F26" s="349">
        <v>0.19514846603403199</v>
      </c>
      <c r="G26" s="197">
        <v>0.79512563327896302</v>
      </c>
      <c r="H26" s="349">
        <v>0.25240857393281602</v>
      </c>
      <c r="I26" s="197">
        <v>1.1656243496148899</v>
      </c>
      <c r="J26" s="349">
        <v>0.33303434338434501</v>
      </c>
      <c r="K26" s="197">
        <v>0.79070374561026402</v>
      </c>
      <c r="L26" s="349">
        <v>0.29877908072526699</v>
      </c>
      <c r="M26" s="197">
        <v>0.89413951406507597</v>
      </c>
      <c r="N26" s="349">
        <v>0.31002429596588499</v>
      </c>
      <c r="O26" s="197">
        <v>1.48730252254121</v>
      </c>
      <c r="P26" s="357">
        <v>0.61145665559956197</v>
      </c>
    </row>
    <row r="27" spans="1:16" ht="12.95" customHeight="1" x14ac:dyDescent="0.2">
      <c r="A27" s="2" t="s">
        <v>355</v>
      </c>
      <c r="B27" s="12">
        <v>2</v>
      </c>
      <c r="C27" s="197">
        <v>0.78865077291584496</v>
      </c>
      <c r="D27" s="349">
        <v>0.124047692439354</v>
      </c>
      <c r="E27" s="197">
        <v>0.875544140240477</v>
      </c>
      <c r="F27" s="349">
        <v>0.119991762960566</v>
      </c>
      <c r="G27" s="197">
        <v>1.06004385000246</v>
      </c>
      <c r="H27" s="349">
        <v>0.27700844968170002</v>
      </c>
      <c r="I27" s="197">
        <v>1.18177369207909</v>
      </c>
      <c r="J27" s="349">
        <v>0.42464444759126202</v>
      </c>
      <c r="K27" s="197">
        <v>0.83702813623859995</v>
      </c>
      <c r="L27" s="349">
        <v>0.43983320002048498</v>
      </c>
      <c r="M27" s="197">
        <v>1.01842634463271</v>
      </c>
      <c r="N27" s="349">
        <v>0.30146955568710798</v>
      </c>
      <c r="O27" s="197">
        <v>0.97768724167346699</v>
      </c>
      <c r="P27" s="357">
        <v>0.514452369518546</v>
      </c>
    </row>
    <row r="28" spans="1:16" ht="12.95" customHeight="1" x14ac:dyDescent="0.2">
      <c r="A28" s="2" t="s">
        <v>356</v>
      </c>
      <c r="B28" s="12">
        <v>2</v>
      </c>
      <c r="C28" s="197">
        <v>0.88313476302092597</v>
      </c>
      <c r="D28" s="349">
        <v>0.14211755712930599</v>
      </c>
      <c r="E28" s="197">
        <v>0.89821388497218002</v>
      </c>
      <c r="F28" s="349">
        <v>0.145575044236538</v>
      </c>
      <c r="G28" s="197">
        <v>0.88722925488337301</v>
      </c>
      <c r="H28" s="349">
        <v>0.26017291256467701</v>
      </c>
      <c r="I28" s="197">
        <v>0.87765974409485603</v>
      </c>
      <c r="J28" s="349">
        <v>0.17754761042973499</v>
      </c>
      <c r="K28" s="197">
        <v>0.87223444700615704</v>
      </c>
      <c r="L28" s="349">
        <v>0.25713433524068302</v>
      </c>
      <c r="M28" s="197">
        <v>0.80051232729032995</v>
      </c>
      <c r="N28" s="349">
        <v>0.26101286976430099</v>
      </c>
      <c r="O28" s="197">
        <v>1.29086815524878</v>
      </c>
      <c r="P28" s="357">
        <v>0.51294515034337396</v>
      </c>
    </row>
    <row r="29" spans="1:16" ht="12.95" customHeight="1" x14ac:dyDescent="0.2">
      <c r="A29" s="2" t="s">
        <v>357</v>
      </c>
      <c r="B29" s="12">
        <v>2</v>
      </c>
      <c r="C29" s="197">
        <v>1.9033856512371601</v>
      </c>
      <c r="D29" s="349">
        <v>0.48475430483157</v>
      </c>
      <c r="E29" s="197">
        <v>0.96928156192958004</v>
      </c>
      <c r="F29" s="349">
        <v>0.12354175463280601</v>
      </c>
      <c r="G29" s="197">
        <v>0.65971659065764299</v>
      </c>
      <c r="H29" s="349">
        <v>0.15154880088425601</v>
      </c>
      <c r="I29" s="197">
        <v>0.94761817608560694</v>
      </c>
      <c r="J29" s="349">
        <v>0.30169884718845602</v>
      </c>
      <c r="K29" s="197">
        <v>0.35278604979457101</v>
      </c>
      <c r="L29" s="349">
        <v>0.21574412982361399</v>
      </c>
      <c r="M29" s="197">
        <v>1.4069821621679399</v>
      </c>
      <c r="N29" s="349">
        <v>0.36880880535903199</v>
      </c>
      <c r="O29" s="197">
        <v>1.1040704983770799</v>
      </c>
      <c r="P29" s="357">
        <v>0.33756552735298001</v>
      </c>
    </row>
    <row r="30" spans="1:16" ht="12.95" customHeight="1" x14ac:dyDescent="0.2">
      <c r="A30" s="2" t="s">
        <v>358</v>
      </c>
      <c r="B30" s="12">
        <v>2</v>
      </c>
      <c r="C30" s="197">
        <v>0.94127126508419801</v>
      </c>
      <c r="D30" s="349">
        <v>0.112843042966465</v>
      </c>
      <c r="E30" s="197">
        <v>0.94292335423401397</v>
      </c>
      <c r="F30" s="349">
        <v>0.111293619858082</v>
      </c>
      <c r="G30" s="197">
        <v>1.5126453571701399</v>
      </c>
      <c r="H30" s="349">
        <v>0.45111982352206897</v>
      </c>
      <c r="I30" s="197">
        <v>1.9791473884092301</v>
      </c>
      <c r="J30" s="349">
        <v>0.79051893831602604</v>
      </c>
      <c r="K30" s="197">
        <v>0.74289650742007396</v>
      </c>
      <c r="L30" s="349">
        <v>0.20265887769784399</v>
      </c>
      <c r="M30" s="197">
        <v>2.16045974412825</v>
      </c>
      <c r="N30" s="349">
        <v>0.65449258994530901</v>
      </c>
      <c r="O30" s="197">
        <v>0.85365881205341498</v>
      </c>
      <c r="P30" s="357">
        <v>0.10759661737637299</v>
      </c>
    </row>
    <row r="31" spans="1:16" ht="12.95" customHeight="1" x14ac:dyDescent="0.2">
      <c r="A31" s="2" t="s">
        <v>359</v>
      </c>
      <c r="B31" s="12">
        <v>2</v>
      </c>
      <c r="C31" s="197">
        <v>0.68260841568050501</v>
      </c>
      <c r="D31" s="349">
        <v>0.108459760582756</v>
      </c>
      <c r="E31" s="197">
        <v>1.0265739283376201</v>
      </c>
      <c r="F31" s="349">
        <v>0.14538497174849799</v>
      </c>
      <c r="G31" s="197">
        <v>1.0192069610864001</v>
      </c>
      <c r="H31" s="349">
        <v>0.33811656079387498</v>
      </c>
      <c r="I31" s="197">
        <v>1.4591080177042199</v>
      </c>
      <c r="J31" s="349">
        <v>0.36356784909217099</v>
      </c>
      <c r="K31" s="197">
        <v>1.07742845703068</v>
      </c>
      <c r="L31" s="349">
        <v>0.26360031101528503</v>
      </c>
      <c r="M31" s="197">
        <v>0.99219405926988002</v>
      </c>
      <c r="N31" s="349">
        <v>0.28709917762565001</v>
      </c>
      <c r="O31" s="197">
        <v>1.0506312861612299</v>
      </c>
      <c r="P31" s="357">
        <v>0.29868235595417297</v>
      </c>
    </row>
    <row r="32" spans="1:16" ht="12.95" customHeight="1" x14ac:dyDescent="0.2">
      <c r="A32" s="2" t="s">
        <v>360</v>
      </c>
      <c r="B32" s="12">
        <v>2</v>
      </c>
      <c r="C32" s="197">
        <v>0.82420719040641899</v>
      </c>
      <c r="D32" s="349">
        <v>0.162908704607961</v>
      </c>
      <c r="E32" s="197">
        <v>1.09196995100028</v>
      </c>
      <c r="F32" s="349">
        <v>0.13950160771234299</v>
      </c>
      <c r="G32" s="197">
        <v>0.96280404132414499</v>
      </c>
      <c r="H32" s="349">
        <v>0.28029387593946598</v>
      </c>
      <c r="I32" s="197">
        <v>1.24870004755177</v>
      </c>
      <c r="J32" s="349">
        <v>0.241572032374641</v>
      </c>
      <c r="K32" s="197">
        <v>0.465399247060305</v>
      </c>
      <c r="L32" s="349">
        <v>0.15943418797957401</v>
      </c>
      <c r="M32" s="197">
        <v>1.0806766195522599</v>
      </c>
      <c r="N32" s="349">
        <v>0.35953734946625698</v>
      </c>
      <c r="O32" s="197">
        <v>1.7120903533032601</v>
      </c>
      <c r="P32" s="357">
        <v>1.0087607090472499</v>
      </c>
    </row>
    <row r="33" spans="1:16" ht="12.95" customHeight="1" x14ac:dyDescent="0.2">
      <c r="A33" s="2" t="s">
        <v>361</v>
      </c>
      <c r="B33" s="12">
        <v>2</v>
      </c>
      <c r="C33" s="197">
        <v>0.87194144796159101</v>
      </c>
      <c r="D33" s="349">
        <v>0.22513208479820501</v>
      </c>
      <c r="E33" s="197">
        <v>1.01855278400609</v>
      </c>
      <c r="F33" s="349">
        <v>0.191981160366127</v>
      </c>
      <c r="G33" s="197">
        <v>1.1898008229891499</v>
      </c>
      <c r="H33" s="349">
        <v>0.67668087241602504</v>
      </c>
      <c r="I33" s="197">
        <v>0.82614500902523602</v>
      </c>
      <c r="J33" s="349">
        <v>0.86854279789127398</v>
      </c>
      <c r="K33" s="197">
        <v>1.25117374524221</v>
      </c>
      <c r="L33" s="349">
        <v>1.2284307622139199</v>
      </c>
      <c r="M33" s="197">
        <v>1.35729422357285</v>
      </c>
      <c r="N33" s="349">
        <v>0.95973378163185796</v>
      </c>
      <c r="O33" s="197">
        <v>0.42162958322510002</v>
      </c>
      <c r="P33" s="357">
        <v>0.193286820582798</v>
      </c>
    </row>
    <row r="34" spans="1:16" ht="12.95" customHeight="1" x14ac:dyDescent="0.2">
      <c r="A34" s="2" t="s">
        <v>362</v>
      </c>
      <c r="B34" s="12">
        <v>2</v>
      </c>
      <c r="C34" s="197">
        <v>1.12729253653388</v>
      </c>
      <c r="D34" s="349">
        <v>0.27325546301237802</v>
      </c>
      <c r="E34" s="197">
        <v>0.84873616472358304</v>
      </c>
      <c r="F34" s="349">
        <v>0.15270702570028</v>
      </c>
      <c r="G34" s="197">
        <v>0.33539100600744198</v>
      </c>
      <c r="H34" s="349">
        <v>0.164463308573811</v>
      </c>
      <c r="I34" s="197">
        <v>9.0249222704789105</v>
      </c>
      <c r="J34" s="349">
        <v>10.0867854385874</v>
      </c>
      <c r="K34" s="197">
        <v>0.79568537089459601</v>
      </c>
      <c r="L34" s="349">
        <v>0.24664334355758899</v>
      </c>
      <c r="M34" s="197">
        <v>0.63405869950743499</v>
      </c>
      <c r="N34" s="349">
        <v>0.19874730545397401</v>
      </c>
      <c r="O34" s="197">
        <v>0.30944157338103101</v>
      </c>
      <c r="P34" s="357">
        <v>0.338182504988703</v>
      </c>
    </row>
    <row r="35" spans="1:16" ht="12.95" customHeight="1" x14ac:dyDescent="0.2">
      <c r="A35" s="2" t="s">
        <v>363</v>
      </c>
      <c r="B35" s="12">
        <v>2</v>
      </c>
      <c r="C35" s="197">
        <v>0.475006496173008</v>
      </c>
      <c r="D35" s="349">
        <v>7.2763492017303394E-2</v>
      </c>
      <c r="E35" s="197">
        <v>0.86310712271601797</v>
      </c>
      <c r="F35" s="349">
        <v>0.111657913608598</v>
      </c>
      <c r="G35" s="197">
        <v>0.85624779841058496</v>
      </c>
      <c r="H35" s="349">
        <v>0.241195802808335</v>
      </c>
      <c r="I35" s="197">
        <v>2.4461198128919901</v>
      </c>
      <c r="J35" s="349">
        <v>0.68576033167503203</v>
      </c>
      <c r="K35" s="197">
        <v>0.87984698269544004</v>
      </c>
      <c r="L35" s="349">
        <v>0.25470999858014598</v>
      </c>
      <c r="M35" s="197">
        <v>1.2422080097460599</v>
      </c>
      <c r="N35" s="349">
        <v>0.38081704211883499</v>
      </c>
      <c r="O35" s="197">
        <v>1.3049874387152101</v>
      </c>
      <c r="P35" s="357">
        <v>0.28255357320945501</v>
      </c>
    </row>
    <row r="36" spans="1:16" ht="12.95" customHeight="1" x14ac:dyDescent="0.2">
      <c r="A36" s="2" t="s">
        <v>364</v>
      </c>
      <c r="B36" s="12">
        <v>2</v>
      </c>
      <c r="C36" s="197">
        <v>0.826014212822611</v>
      </c>
      <c r="D36" s="349">
        <v>0.163910893831235</v>
      </c>
      <c r="E36" s="197">
        <v>1.0096725057156299</v>
      </c>
      <c r="F36" s="349">
        <v>0.249406055580181</v>
      </c>
      <c r="G36" s="197" t="s">
        <v>476</v>
      </c>
      <c r="H36" s="349" t="s">
        <v>476</v>
      </c>
      <c r="I36" s="197">
        <v>0.97242715059210605</v>
      </c>
      <c r="J36" s="349">
        <v>0.434113180495451</v>
      </c>
      <c r="K36" s="197">
        <v>0.88882485824167601</v>
      </c>
      <c r="L36" s="349">
        <v>0.34425585745048698</v>
      </c>
      <c r="M36" s="197">
        <v>0.384993895659545</v>
      </c>
      <c r="N36" s="349">
        <v>0.38507038346010503</v>
      </c>
      <c r="O36" s="197">
        <v>0.172095657193754</v>
      </c>
      <c r="P36" s="357">
        <v>0.175968053754188</v>
      </c>
    </row>
    <row r="37" spans="1:16" ht="12.95" customHeight="1" x14ac:dyDescent="0.2">
      <c r="A37" s="2" t="s">
        <v>365</v>
      </c>
      <c r="B37" s="12">
        <v>2</v>
      </c>
      <c r="C37" s="197">
        <v>0.78084848610341995</v>
      </c>
      <c r="D37" s="349">
        <v>0.14075595466848301</v>
      </c>
      <c r="E37" s="197">
        <v>0.93552145876717496</v>
      </c>
      <c r="F37" s="349">
        <v>0.13018057818481599</v>
      </c>
      <c r="G37" s="197">
        <v>1.18238019799663</v>
      </c>
      <c r="H37" s="349">
        <v>0.20759230930766301</v>
      </c>
      <c r="I37" s="197">
        <v>0.70910475383296201</v>
      </c>
      <c r="J37" s="349">
        <v>0.128161492321334</v>
      </c>
      <c r="K37" s="197">
        <v>0.77404213876859396</v>
      </c>
      <c r="L37" s="349">
        <v>0.25687170089122702</v>
      </c>
      <c r="M37" s="197">
        <v>0.70862608441422903</v>
      </c>
      <c r="N37" s="349">
        <v>0.34451449698939002</v>
      </c>
      <c r="O37" s="197">
        <v>0.83190876001943503</v>
      </c>
      <c r="P37" s="357">
        <v>0.26614357425490998</v>
      </c>
    </row>
    <row r="38" spans="1:16" ht="12.95" customHeight="1" x14ac:dyDescent="0.2">
      <c r="A38" s="2" t="s">
        <v>366</v>
      </c>
      <c r="B38" s="12">
        <v>2</v>
      </c>
      <c r="C38" s="197">
        <v>0.82514488485371396</v>
      </c>
      <c r="D38" s="349">
        <v>0.12683479199102801</v>
      </c>
      <c r="E38" s="197">
        <v>0.91920212463184703</v>
      </c>
      <c r="F38" s="349">
        <v>0.187438499138324</v>
      </c>
      <c r="G38" s="197">
        <v>3.7607882528654599</v>
      </c>
      <c r="H38" s="349">
        <v>2.4285390623220202</v>
      </c>
      <c r="I38" s="197">
        <v>1.4361297403172699</v>
      </c>
      <c r="J38" s="349">
        <v>0.36392898532235102</v>
      </c>
      <c r="K38" s="197">
        <v>0.45331395668859797</v>
      </c>
      <c r="L38" s="349">
        <v>0.26453449042800498</v>
      </c>
      <c r="M38" s="197">
        <v>0.30535640923116403</v>
      </c>
      <c r="N38" s="349">
        <v>0.30572109517868001</v>
      </c>
      <c r="O38" s="197" t="s">
        <v>476</v>
      </c>
      <c r="P38" s="357" t="s">
        <v>476</v>
      </c>
    </row>
    <row r="39" spans="1:16" ht="12.95" customHeight="1" x14ac:dyDescent="0.2">
      <c r="A39" s="2" t="s">
        <v>367</v>
      </c>
      <c r="B39" s="12">
        <v>2</v>
      </c>
      <c r="C39" s="197">
        <v>0.70605367705517896</v>
      </c>
      <c r="D39" s="349">
        <v>0.116494340699558</v>
      </c>
      <c r="E39" s="197">
        <v>0.80999847248841494</v>
      </c>
      <c r="F39" s="349">
        <v>0.109288208800724</v>
      </c>
      <c r="G39" s="197">
        <v>0.49543329845741901</v>
      </c>
      <c r="H39" s="349">
        <v>0.14319444790540201</v>
      </c>
      <c r="I39" s="197">
        <v>2.5807455546010001</v>
      </c>
      <c r="J39" s="349">
        <v>0.81336757255477798</v>
      </c>
      <c r="K39" s="197">
        <v>1.45405386972367</v>
      </c>
      <c r="L39" s="349">
        <v>0.51038060022675003</v>
      </c>
      <c r="M39" s="197">
        <v>0.75881073995405801</v>
      </c>
      <c r="N39" s="349">
        <v>0.25211996694983302</v>
      </c>
      <c r="O39" s="197">
        <v>1.83034051682855</v>
      </c>
      <c r="P39" s="357">
        <v>0.57497623311031598</v>
      </c>
    </row>
    <row r="40" spans="1:16" ht="12.95" customHeight="1" x14ac:dyDescent="0.2">
      <c r="A40" s="2" t="s">
        <v>368</v>
      </c>
      <c r="B40" s="12">
        <v>2</v>
      </c>
      <c r="C40" s="197">
        <v>0.80786273857187396</v>
      </c>
      <c r="D40" s="349">
        <v>0.156891188996508</v>
      </c>
      <c r="E40" s="197">
        <v>0.67935458195840404</v>
      </c>
      <c r="F40" s="349">
        <v>0.107167181924278</v>
      </c>
      <c r="G40" s="197">
        <v>0.52765475301498799</v>
      </c>
      <c r="H40" s="349">
        <v>0.15884451365859301</v>
      </c>
      <c r="I40" s="197">
        <v>1.10231007900827</v>
      </c>
      <c r="J40" s="349">
        <v>0.55908244761828396</v>
      </c>
      <c r="K40" s="197">
        <v>0.650839946424695</v>
      </c>
      <c r="L40" s="349">
        <v>0.398679134188683</v>
      </c>
      <c r="M40" s="197">
        <v>0.842727389255431</v>
      </c>
      <c r="N40" s="349">
        <v>0.25634277094986102</v>
      </c>
      <c r="O40" s="197">
        <v>1.46939141852064</v>
      </c>
      <c r="P40" s="357">
        <v>0.848943312531654</v>
      </c>
    </row>
    <row r="41" spans="1:16" ht="12.95" customHeight="1" x14ac:dyDescent="0.2">
      <c r="A41" s="2" t="s">
        <v>369</v>
      </c>
      <c r="B41" s="12">
        <v>2</v>
      </c>
      <c r="C41" s="197">
        <v>0.91073619017129503</v>
      </c>
      <c r="D41" s="349">
        <v>0.16569500921704999</v>
      </c>
      <c r="E41" s="197">
        <v>0.75656557632889498</v>
      </c>
      <c r="F41" s="349">
        <v>8.29860218453604E-2</v>
      </c>
      <c r="G41" s="197">
        <v>0.88092631533712495</v>
      </c>
      <c r="H41" s="349">
        <v>0.240124147063948</v>
      </c>
      <c r="I41" s="197">
        <v>0.51584051116583596</v>
      </c>
      <c r="J41" s="349">
        <v>0.15790093040263101</v>
      </c>
      <c r="K41" s="197">
        <v>1.07617525141533</v>
      </c>
      <c r="L41" s="349">
        <v>0.46420875828624297</v>
      </c>
      <c r="M41" s="197">
        <v>0.50752821461779396</v>
      </c>
      <c r="N41" s="349">
        <v>9.4127652674291906E-2</v>
      </c>
      <c r="O41" s="197">
        <v>0.16075909801942201</v>
      </c>
      <c r="P41" s="357">
        <v>0.16611124829030599</v>
      </c>
    </row>
    <row r="42" spans="1:16" ht="12.95" customHeight="1" x14ac:dyDescent="0.2">
      <c r="A42" s="2" t="s">
        <v>370</v>
      </c>
      <c r="B42" s="12">
        <v>2</v>
      </c>
      <c r="C42" s="197">
        <v>0.97417323318159099</v>
      </c>
      <c r="D42" s="349">
        <v>0.20359338484182901</v>
      </c>
      <c r="E42" s="197">
        <v>0.926637124094153</v>
      </c>
      <c r="F42" s="349">
        <v>0.15839424225764501</v>
      </c>
      <c r="G42" s="197">
        <v>0.696668069983995</v>
      </c>
      <c r="H42" s="349">
        <v>0.37399682947858398</v>
      </c>
      <c r="I42" s="197">
        <v>0.58706692304892505</v>
      </c>
      <c r="J42" s="349">
        <v>0.16790250880480201</v>
      </c>
      <c r="K42" s="197">
        <v>0.93093455094115796</v>
      </c>
      <c r="L42" s="349">
        <v>0.47276335550076698</v>
      </c>
      <c r="M42" s="197">
        <v>1.48391972073519</v>
      </c>
      <c r="N42" s="349">
        <v>0.74756247633892303</v>
      </c>
      <c r="O42" s="197">
        <v>1.1688210990135499</v>
      </c>
      <c r="P42" s="357">
        <v>0.69227033353340595</v>
      </c>
    </row>
    <row r="43" spans="1:16" ht="12.95" customHeight="1" x14ac:dyDescent="0.2">
      <c r="A43" s="2" t="s">
        <v>371</v>
      </c>
      <c r="B43" s="12">
        <v>2</v>
      </c>
      <c r="C43" s="197">
        <v>1.33845920140616</v>
      </c>
      <c r="D43" s="349">
        <v>0.37305203710762302</v>
      </c>
      <c r="E43" s="197">
        <v>0.35713014895093997</v>
      </c>
      <c r="F43" s="349">
        <v>0.113992467688388</v>
      </c>
      <c r="G43" s="197">
        <v>0.80934821741918594</v>
      </c>
      <c r="H43" s="349">
        <v>0.47439853862942799</v>
      </c>
      <c r="I43" s="197" t="s">
        <v>476</v>
      </c>
      <c r="J43" s="349" t="s">
        <v>476</v>
      </c>
      <c r="K43" s="197">
        <v>0.97220508597175304</v>
      </c>
      <c r="L43" s="349">
        <v>0.75622698388453602</v>
      </c>
      <c r="M43" s="197">
        <v>0.94962554606896699</v>
      </c>
      <c r="N43" s="349">
        <v>0.83303312908462501</v>
      </c>
      <c r="O43" s="197" t="s">
        <v>476</v>
      </c>
      <c r="P43" s="357" t="s">
        <v>476</v>
      </c>
    </row>
    <row r="44" spans="1:16" ht="12.95" customHeight="1" x14ac:dyDescent="0.2">
      <c r="A44" s="2" t="s">
        <v>372</v>
      </c>
      <c r="B44" s="12">
        <v>2</v>
      </c>
      <c r="C44" s="197">
        <v>1.1210479969257301</v>
      </c>
      <c r="D44" s="349">
        <v>0.141601388358573</v>
      </c>
      <c r="E44" s="197">
        <v>0.80920519088169496</v>
      </c>
      <c r="F44" s="349">
        <v>0.16180130904906101</v>
      </c>
      <c r="G44" s="197">
        <v>1.0748697976539801</v>
      </c>
      <c r="H44" s="349">
        <v>0.20127318509487299</v>
      </c>
      <c r="I44" s="197">
        <v>1.52930346298354</v>
      </c>
      <c r="J44" s="349">
        <v>0.54364960577670896</v>
      </c>
      <c r="K44" s="197">
        <v>1.0969472287286699</v>
      </c>
      <c r="L44" s="349">
        <v>0.15604431072643099</v>
      </c>
      <c r="M44" s="197">
        <v>0.73407012744844502</v>
      </c>
      <c r="N44" s="349">
        <v>0.20987648179391799</v>
      </c>
      <c r="O44" s="197">
        <v>1.41267589025838</v>
      </c>
      <c r="P44" s="357">
        <v>0.41254095054580903</v>
      </c>
    </row>
    <row r="45" spans="1:16" ht="12.95" customHeight="1" x14ac:dyDescent="0.2">
      <c r="A45" s="2" t="s">
        <v>373</v>
      </c>
      <c r="B45" s="12">
        <v>2</v>
      </c>
      <c r="C45" s="197">
        <v>1.0557125729261301</v>
      </c>
      <c r="D45" s="349">
        <v>0.14506381598156101</v>
      </c>
      <c r="E45" s="197">
        <v>0.759030257129514</v>
      </c>
      <c r="F45" s="349">
        <v>9.5817164441139094E-2</v>
      </c>
      <c r="G45" s="197">
        <v>0.74408093724486002</v>
      </c>
      <c r="H45" s="349">
        <v>0.16086496332914499</v>
      </c>
      <c r="I45" s="197" t="s">
        <v>476</v>
      </c>
      <c r="J45" s="349" t="s">
        <v>476</v>
      </c>
      <c r="K45" s="197">
        <v>0.74502977059464104</v>
      </c>
      <c r="L45" s="349">
        <v>0.22297873813472799</v>
      </c>
      <c r="M45" s="197">
        <v>1.1803009296904401</v>
      </c>
      <c r="N45" s="349">
        <v>0.31098207278405599</v>
      </c>
      <c r="O45" s="197">
        <v>0.77105163999211801</v>
      </c>
      <c r="P45" s="357">
        <v>0.35600186663936101</v>
      </c>
    </row>
    <row r="46" spans="1:16" ht="12.95" customHeight="1" x14ac:dyDescent="0.2">
      <c r="A46" s="2" t="s">
        <v>374</v>
      </c>
      <c r="B46" s="12">
        <v>2</v>
      </c>
      <c r="C46" s="197">
        <v>0.73496284257176703</v>
      </c>
      <c r="D46" s="349">
        <v>0.156849784911716</v>
      </c>
      <c r="E46" s="197">
        <v>1.0403989343147999</v>
      </c>
      <c r="F46" s="349">
        <v>0.24933810796849101</v>
      </c>
      <c r="G46" s="197">
        <v>0.517284522613077</v>
      </c>
      <c r="H46" s="349">
        <v>0.122038853099695</v>
      </c>
      <c r="I46" s="197">
        <v>1.59612074028684</v>
      </c>
      <c r="J46" s="349">
        <v>0.46462820532166299</v>
      </c>
      <c r="K46" s="197">
        <v>3.13348232005186</v>
      </c>
      <c r="L46" s="349">
        <v>1.7379936066097501</v>
      </c>
      <c r="M46" s="197">
        <v>0.82560601323367799</v>
      </c>
      <c r="N46" s="349">
        <v>0.37976653347969702</v>
      </c>
      <c r="O46" s="197">
        <v>0.85763194769996298</v>
      </c>
      <c r="P46" s="357">
        <v>0.24099723965042699</v>
      </c>
    </row>
    <row r="47" spans="1:16" ht="12.95" customHeight="1" x14ac:dyDescent="0.2">
      <c r="A47" s="2" t="s">
        <v>375</v>
      </c>
      <c r="B47" s="12">
        <v>2</v>
      </c>
      <c r="C47" s="197">
        <v>0.82428562567236996</v>
      </c>
      <c r="D47" s="349">
        <v>0.12862769628732701</v>
      </c>
      <c r="E47" s="197">
        <v>1.0738735771146699</v>
      </c>
      <c r="F47" s="349">
        <v>0.16466653361248901</v>
      </c>
      <c r="G47" s="197">
        <v>0.89429422749037801</v>
      </c>
      <c r="H47" s="349">
        <v>0.42391348995606198</v>
      </c>
      <c r="I47" s="197">
        <v>2.4319942578673301</v>
      </c>
      <c r="J47" s="349">
        <v>0.60928527917542996</v>
      </c>
      <c r="K47" s="197">
        <v>0.76115570334195803</v>
      </c>
      <c r="L47" s="349">
        <v>0.171124843792135</v>
      </c>
      <c r="M47" s="197">
        <v>0.42506092866130302</v>
      </c>
      <c r="N47" s="349">
        <v>0.25673860411472299</v>
      </c>
      <c r="O47" s="197">
        <v>1.81094942138271</v>
      </c>
      <c r="P47" s="357">
        <v>0.59633130433635195</v>
      </c>
    </row>
    <row r="48" spans="1:16" ht="12.95" customHeight="1" x14ac:dyDescent="0.2">
      <c r="A48" s="2" t="s">
        <v>376</v>
      </c>
      <c r="B48" s="12">
        <v>2</v>
      </c>
      <c r="C48" s="197">
        <v>0.69673535031579004</v>
      </c>
      <c r="D48" s="349">
        <v>0.14289822758511</v>
      </c>
      <c r="E48" s="197">
        <v>0.82538860147779403</v>
      </c>
      <c r="F48" s="349">
        <v>0.12585234732171099</v>
      </c>
      <c r="G48" s="197">
        <v>0.763275133881269</v>
      </c>
      <c r="H48" s="349">
        <v>0.23140982779417801</v>
      </c>
      <c r="I48" s="197">
        <v>1.4789846745489601</v>
      </c>
      <c r="J48" s="349">
        <v>0.52995187717521997</v>
      </c>
      <c r="K48" s="197">
        <v>0.81091768314452894</v>
      </c>
      <c r="L48" s="349">
        <v>0.171496725334535</v>
      </c>
      <c r="M48" s="197">
        <v>1.6589012547859501</v>
      </c>
      <c r="N48" s="349">
        <v>0.59278287353693804</v>
      </c>
      <c r="O48" s="197" t="s">
        <v>476</v>
      </c>
      <c r="P48" s="357" t="s">
        <v>476</v>
      </c>
    </row>
    <row r="49" spans="1:16" ht="12.95" customHeight="1" x14ac:dyDescent="0.2">
      <c r="A49" s="2" t="s">
        <v>377</v>
      </c>
      <c r="B49" s="12">
        <v>2</v>
      </c>
      <c r="C49" s="197">
        <v>0.48144047905380299</v>
      </c>
      <c r="D49" s="349">
        <v>9.0892145225449306E-2</v>
      </c>
      <c r="E49" s="197">
        <v>1.11236270754948</v>
      </c>
      <c r="F49" s="349">
        <v>0.237305255639393</v>
      </c>
      <c r="G49" s="197">
        <v>1.211278404637</v>
      </c>
      <c r="H49" s="349">
        <v>0.26991564302549098</v>
      </c>
      <c r="I49" s="197">
        <v>1.72072354084267</v>
      </c>
      <c r="J49" s="349">
        <v>0.46057511816532898</v>
      </c>
      <c r="K49" s="197">
        <v>1.30994565785213</v>
      </c>
      <c r="L49" s="349">
        <v>0.378862285581333</v>
      </c>
      <c r="M49" s="197">
        <v>0.626279114519947</v>
      </c>
      <c r="N49" s="349">
        <v>0.16338388521227001</v>
      </c>
      <c r="O49" s="197">
        <v>0.53224395238202404</v>
      </c>
      <c r="P49" s="357">
        <v>0.20985141812218899</v>
      </c>
    </row>
    <row r="50" spans="1:16" ht="12.95" customHeight="1" x14ac:dyDescent="0.2">
      <c r="A50" s="2" t="s">
        <v>378</v>
      </c>
      <c r="B50" s="12">
        <v>2</v>
      </c>
      <c r="C50" s="197">
        <v>1.0379011085341101</v>
      </c>
      <c r="D50" s="349">
        <v>0.13080803247884701</v>
      </c>
      <c r="E50" s="197">
        <v>0.71130952302337402</v>
      </c>
      <c r="F50" s="349">
        <v>8.8681377522584703E-2</v>
      </c>
      <c r="G50" s="197">
        <v>1.6068627852093</v>
      </c>
      <c r="H50" s="349">
        <v>0.32869475939202503</v>
      </c>
      <c r="I50" s="197" t="s">
        <v>476</v>
      </c>
      <c r="J50" s="349" t="s">
        <v>476</v>
      </c>
      <c r="K50" s="197">
        <v>1.13050577336652</v>
      </c>
      <c r="L50" s="349">
        <v>0.35213102949601299</v>
      </c>
      <c r="M50" s="197">
        <v>1.20123386431754</v>
      </c>
      <c r="N50" s="349">
        <v>0.55351525218987097</v>
      </c>
      <c r="O50" s="197" t="s">
        <v>476</v>
      </c>
      <c r="P50" s="357" t="s">
        <v>476</v>
      </c>
    </row>
    <row r="51" spans="1:16" ht="12.95" customHeight="1" x14ac:dyDescent="0.2">
      <c r="A51" s="2" t="s">
        <v>379</v>
      </c>
      <c r="B51" s="12">
        <v>2</v>
      </c>
      <c r="C51" s="197">
        <v>0.96976461265465097</v>
      </c>
      <c r="D51" s="349">
        <v>0.14530171044625101</v>
      </c>
      <c r="E51" s="197">
        <v>0.78319253465560201</v>
      </c>
      <c r="F51" s="349">
        <v>0.25670965131437001</v>
      </c>
      <c r="G51" s="197">
        <v>1.4183929942889899</v>
      </c>
      <c r="H51" s="349">
        <v>0.28037363269436499</v>
      </c>
      <c r="I51" s="197">
        <v>0.72877291746150397</v>
      </c>
      <c r="J51" s="349">
        <v>0.123456457676534</v>
      </c>
      <c r="K51" s="197">
        <v>0.48311465996196301</v>
      </c>
      <c r="L51" s="349">
        <v>8.2474808658579798E-2</v>
      </c>
      <c r="M51" s="197" t="s">
        <v>476</v>
      </c>
      <c r="N51" s="349" t="s">
        <v>476</v>
      </c>
      <c r="O51" s="197">
        <v>1.34515585310453</v>
      </c>
      <c r="P51" s="357">
        <v>0.42322738823963002</v>
      </c>
    </row>
    <row r="52" spans="1:16" ht="12.95" customHeight="1" x14ac:dyDescent="0.2">
      <c r="A52" s="2" t="s">
        <v>380</v>
      </c>
      <c r="B52" s="12">
        <v>2</v>
      </c>
      <c r="C52" s="197">
        <v>1.5617836908253</v>
      </c>
      <c r="D52" s="349">
        <v>0.47051161476561798</v>
      </c>
      <c r="E52" s="197">
        <v>1.17806603373413</v>
      </c>
      <c r="F52" s="349">
        <v>0.325491497985958</v>
      </c>
      <c r="G52" s="197" t="s">
        <v>476</v>
      </c>
      <c r="H52" s="349" t="s">
        <v>476</v>
      </c>
      <c r="I52" s="197">
        <v>0.66868701901055305</v>
      </c>
      <c r="J52" s="349">
        <v>0.189440261423517</v>
      </c>
      <c r="K52" s="197">
        <v>2.3085771775540902</v>
      </c>
      <c r="L52" s="349">
        <v>1.5363478944029501</v>
      </c>
      <c r="M52" s="197" t="s">
        <v>476</v>
      </c>
      <c r="N52" s="349" t="s">
        <v>476</v>
      </c>
      <c r="O52" s="197" t="s">
        <v>476</v>
      </c>
      <c r="P52" s="357" t="s">
        <v>476</v>
      </c>
    </row>
    <row r="53" spans="1:16" ht="12.95" customHeight="1" x14ac:dyDescent="0.2">
      <c r="A53" s="2" t="s">
        <v>381</v>
      </c>
      <c r="B53" s="12">
        <v>2</v>
      </c>
      <c r="C53" s="197">
        <v>0.63781940680689897</v>
      </c>
      <c r="D53" s="349">
        <v>0.112258196356238</v>
      </c>
      <c r="E53" s="197">
        <v>0.925373483767295</v>
      </c>
      <c r="F53" s="349">
        <v>0.12040741857828501</v>
      </c>
      <c r="G53" s="197">
        <v>0.79821814059962404</v>
      </c>
      <c r="H53" s="349">
        <v>0.160883437530222</v>
      </c>
      <c r="I53" s="197">
        <v>0.86692147046225398</v>
      </c>
      <c r="J53" s="349">
        <v>0.23966048753444</v>
      </c>
      <c r="K53" s="197">
        <v>1.4057011386227301</v>
      </c>
      <c r="L53" s="349">
        <v>0.43369620668214398</v>
      </c>
      <c r="M53" s="197">
        <v>1.02337934114426</v>
      </c>
      <c r="N53" s="349">
        <v>0.34333107794550299</v>
      </c>
      <c r="O53" s="197">
        <v>1.07798232927824</v>
      </c>
      <c r="P53" s="357">
        <v>0.291416604560228</v>
      </c>
    </row>
    <row r="54" spans="1:16" ht="12.95" customHeight="1" x14ac:dyDescent="0.2">
      <c r="A54" s="2" t="s">
        <v>382</v>
      </c>
      <c r="B54" s="12">
        <v>2</v>
      </c>
      <c r="C54" s="197">
        <v>1.15448386405268</v>
      </c>
      <c r="D54" s="349">
        <v>0.34664762119273201</v>
      </c>
      <c r="E54" s="197">
        <v>0.93608432483331305</v>
      </c>
      <c r="F54" s="349">
        <v>0.19220908339579701</v>
      </c>
      <c r="G54" s="197">
        <v>0.663153848135554</v>
      </c>
      <c r="H54" s="349">
        <v>0.18013374093727899</v>
      </c>
      <c r="I54" s="197">
        <v>0.93948854388653702</v>
      </c>
      <c r="J54" s="349">
        <v>1.25023889277762</v>
      </c>
      <c r="K54" s="197">
        <v>1.2004813826684</v>
      </c>
      <c r="L54" s="349">
        <v>0.58749410240204403</v>
      </c>
      <c r="M54" s="197">
        <v>0.83947230391957195</v>
      </c>
      <c r="N54" s="349">
        <v>0.49730046138438699</v>
      </c>
      <c r="O54" s="197">
        <v>6.0734688807733397</v>
      </c>
      <c r="P54" s="357">
        <v>3.2062252692376698</v>
      </c>
    </row>
    <row r="55" spans="1:16" ht="12.95" customHeight="1" x14ac:dyDescent="0.2">
      <c r="A55" s="2" t="s">
        <v>383</v>
      </c>
      <c r="B55" s="12">
        <v>2</v>
      </c>
      <c r="C55" s="197">
        <v>1.0704056933214701</v>
      </c>
      <c r="D55" s="349">
        <v>0.25275205776482401</v>
      </c>
      <c r="E55" s="197">
        <v>1.15905937316482</v>
      </c>
      <c r="F55" s="349">
        <v>0.175932554351349</v>
      </c>
      <c r="G55" s="197">
        <v>1.15149817278192</v>
      </c>
      <c r="H55" s="349">
        <v>0.42230647548996297</v>
      </c>
      <c r="I55" s="197">
        <v>1.1763544580946099</v>
      </c>
      <c r="J55" s="349">
        <v>0.43976455752569898</v>
      </c>
      <c r="K55" s="197">
        <v>0.75404935843563503</v>
      </c>
      <c r="L55" s="349">
        <v>0.205699868374704</v>
      </c>
      <c r="M55" s="197">
        <v>1.2428307973359201</v>
      </c>
      <c r="N55" s="349">
        <v>0.436595108300464</v>
      </c>
      <c r="O55" s="197">
        <v>1.1746813936401299</v>
      </c>
      <c r="P55" s="357">
        <v>0.408290628970851</v>
      </c>
    </row>
    <row r="56" spans="1:16" ht="12.95" customHeight="1" x14ac:dyDescent="0.2">
      <c r="A56" s="2" t="s">
        <v>384</v>
      </c>
      <c r="B56" s="12">
        <v>2</v>
      </c>
      <c r="C56" s="197">
        <v>0.92679612982380699</v>
      </c>
      <c r="D56" s="349">
        <v>0.100037383943595</v>
      </c>
      <c r="E56" s="197">
        <v>1.0400391210334201</v>
      </c>
      <c r="F56" s="349">
        <v>0.111638752648935</v>
      </c>
      <c r="G56" s="197">
        <v>0.69623396048908204</v>
      </c>
      <c r="H56" s="349">
        <v>0.19934243782668001</v>
      </c>
      <c r="I56" s="197">
        <v>1.4460872986778299</v>
      </c>
      <c r="J56" s="349">
        <v>0.18389886206001299</v>
      </c>
      <c r="K56" s="197">
        <v>0.72935749695001495</v>
      </c>
      <c r="L56" s="349">
        <v>0.191943017357109</v>
      </c>
      <c r="M56" s="197">
        <v>1.0584028358766699</v>
      </c>
      <c r="N56" s="349">
        <v>0.29601585412180398</v>
      </c>
      <c r="O56" s="197">
        <v>1.16228521699615</v>
      </c>
      <c r="P56" s="357">
        <v>0.660938918218274</v>
      </c>
    </row>
    <row r="57" spans="1:16" ht="12.95" customHeight="1" x14ac:dyDescent="0.2">
      <c r="A57" s="2" t="s">
        <v>385</v>
      </c>
      <c r="B57" s="12">
        <v>2</v>
      </c>
      <c r="C57" s="197">
        <v>0.95042692770961301</v>
      </c>
      <c r="D57" s="349">
        <v>0.19203725049439699</v>
      </c>
      <c r="E57" s="197">
        <v>1.37387106394114</v>
      </c>
      <c r="F57" s="349">
        <v>0.17131792283665301</v>
      </c>
      <c r="G57" s="197">
        <v>1.50192755427407</v>
      </c>
      <c r="H57" s="349">
        <v>0.51446900646999805</v>
      </c>
      <c r="I57" s="197">
        <v>1.3086285427325599</v>
      </c>
      <c r="J57" s="349">
        <v>0.49230849079781802</v>
      </c>
      <c r="K57" s="197">
        <v>0.75548063514082398</v>
      </c>
      <c r="L57" s="349">
        <v>0.25190650132540299</v>
      </c>
      <c r="M57" s="197">
        <v>0.66374941973506596</v>
      </c>
      <c r="N57" s="349">
        <v>0.49883237836640998</v>
      </c>
      <c r="O57" s="197">
        <v>1.2488303196639201</v>
      </c>
      <c r="P57" s="357">
        <v>0.67051886546483597</v>
      </c>
    </row>
    <row r="58" spans="1:16" ht="12.95" customHeight="1" x14ac:dyDescent="0.2">
      <c r="A58" s="2" t="s">
        <v>386</v>
      </c>
      <c r="B58" s="12">
        <v>2</v>
      </c>
      <c r="C58" s="197">
        <v>0.90036776291006204</v>
      </c>
      <c r="D58" s="349">
        <v>0.12938273803057501</v>
      </c>
      <c r="E58" s="197">
        <v>0.82272234358709995</v>
      </c>
      <c r="F58" s="349">
        <v>0.18689732892216701</v>
      </c>
      <c r="G58" s="197">
        <v>0.76132722432362199</v>
      </c>
      <c r="H58" s="349">
        <v>0.24199066192039601</v>
      </c>
      <c r="I58" s="197">
        <v>1.1419081771081501</v>
      </c>
      <c r="J58" s="349">
        <v>0.38642938493976597</v>
      </c>
      <c r="K58" s="197">
        <v>1.0213021709077099</v>
      </c>
      <c r="L58" s="349">
        <v>0.168223449114666</v>
      </c>
      <c r="M58" s="197">
        <v>0.60997885772187599</v>
      </c>
      <c r="N58" s="349">
        <v>0.123853483436073</v>
      </c>
      <c r="O58" s="197">
        <v>2.1968008943962101</v>
      </c>
      <c r="P58" s="357">
        <v>0.40751388721589599</v>
      </c>
    </row>
    <row r="59" spans="1:16" ht="12.95" customHeight="1" x14ac:dyDescent="0.2">
      <c r="A59" s="2" t="s">
        <v>387</v>
      </c>
      <c r="B59" s="12">
        <v>2</v>
      </c>
      <c r="C59" s="197">
        <v>1.2578735433661501</v>
      </c>
      <c r="D59" s="349">
        <v>0.24133625127622799</v>
      </c>
      <c r="E59" s="197">
        <v>0.73034690964597004</v>
      </c>
      <c r="F59" s="349">
        <v>0.163285915673931</v>
      </c>
      <c r="G59" s="197">
        <v>0.77093002855856496</v>
      </c>
      <c r="H59" s="349">
        <v>0.29194219762991502</v>
      </c>
      <c r="I59" s="197">
        <v>1.07684643350729</v>
      </c>
      <c r="J59" s="349">
        <v>0.34298199344760799</v>
      </c>
      <c r="K59" s="197">
        <v>1.27462977241193</v>
      </c>
      <c r="L59" s="349">
        <v>0.31551519679958201</v>
      </c>
      <c r="M59" s="197">
        <v>1.71334177043112</v>
      </c>
      <c r="N59" s="349">
        <v>0.395928346711521</v>
      </c>
      <c r="O59" s="197">
        <v>1.34606733209624</v>
      </c>
      <c r="P59" s="357">
        <v>1.3372326591911099</v>
      </c>
    </row>
    <row r="60" spans="1:16" ht="12.95" customHeight="1" x14ac:dyDescent="0.2">
      <c r="A60" s="2" t="s">
        <v>388</v>
      </c>
      <c r="B60" s="12">
        <v>2</v>
      </c>
      <c r="C60" s="197">
        <v>1.12382848063484</v>
      </c>
      <c r="D60" s="349">
        <v>0.33129407223138202</v>
      </c>
      <c r="E60" s="197">
        <v>1.2581972207594001</v>
      </c>
      <c r="F60" s="349">
        <v>0.33769269534128399</v>
      </c>
      <c r="G60" s="197">
        <v>1.70321561559364</v>
      </c>
      <c r="H60" s="349">
        <v>0.67984894804393903</v>
      </c>
      <c r="I60" s="197">
        <v>1.0302489969198001</v>
      </c>
      <c r="J60" s="349">
        <v>0.73725143621288003</v>
      </c>
      <c r="K60" s="197">
        <v>6.84099777715568</v>
      </c>
      <c r="L60" s="349">
        <v>5.1242328590982904</v>
      </c>
      <c r="M60" s="197">
        <v>1.00949014889406</v>
      </c>
      <c r="N60" s="349">
        <v>0.514639102444576</v>
      </c>
      <c r="O60" s="197">
        <v>0.74332437917789795</v>
      </c>
      <c r="P60" s="357">
        <v>0.435499815377348</v>
      </c>
    </row>
    <row r="61" spans="1:16" ht="12.95" customHeight="1" x14ac:dyDescent="0.2">
      <c r="A61" s="2" t="s">
        <v>389</v>
      </c>
      <c r="B61" s="12">
        <v>2</v>
      </c>
      <c r="C61" s="197">
        <v>0.58876143994960695</v>
      </c>
      <c r="D61" s="349">
        <v>8.0421509690570103E-2</v>
      </c>
      <c r="E61" s="197">
        <v>1.08500107092364</v>
      </c>
      <c r="F61" s="349">
        <v>0.15572875455214799</v>
      </c>
      <c r="G61" s="197">
        <v>1.1589648649987601</v>
      </c>
      <c r="H61" s="349">
        <v>0.20391136473962801</v>
      </c>
      <c r="I61" s="197">
        <v>0.44471740041035202</v>
      </c>
      <c r="J61" s="349">
        <v>0.232252239526308</v>
      </c>
      <c r="K61" s="197">
        <v>0.91768851915678895</v>
      </c>
      <c r="L61" s="349">
        <v>0.39546260122161903</v>
      </c>
      <c r="M61" s="197">
        <v>1.1245243881276099</v>
      </c>
      <c r="N61" s="349">
        <v>0.31054529425462901</v>
      </c>
      <c r="O61" s="197">
        <v>0.96325095524524296</v>
      </c>
      <c r="P61" s="357">
        <v>0.27189086725217598</v>
      </c>
    </row>
    <row r="62" spans="1:16" ht="12.95" customHeight="1" x14ac:dyDescent="0.2">
      <c r="A62" s="2" t="s">
        <v>390</v>
      </c>
      <c r="B62" s="12">
        <v>2</v>
      </c>
      <c r="C62" s="197">
        <v>0.95990837303893795</v>
      </c>
      <c r="D62" s="349">
        <v>0.167243030479786</v>
      </c>
      <c r="E62" s="197">
        <v>0.79794059288679597</v>
      </c>
      <c r="F62" s="349">
        <v>0.25052976907406199</v>
      </c>
      <c r="G62" s="197">
        <v>1.0398504885314701</v>
      </c>
      <c r="H62" s="349">
        <v>0.26239964009121802</v>
      </c>
      <c r="I62" s="197">
        <v>1.8597599215732901</v>
      </c>
      <c r="J62" s="349">
        <v>0.52674349042076696</v>
      </c>
      <c r="K62" s="197">
        <v>0.14966319428908401</v>
      </c>
      <c r="L62" s="349">
        <v>8.2549586328766203E-2</v>
      </c>
      <c r="M62" s="197">
        <v>1.69672622470624</v>
      </c>
      <c r="N62" s="349">
        <v>0.54453648129132404</v>
      </c>
      <c r="O62" s="197">
        <v>3.4084726068880902</v>
      </c>
      <c r="P62" s="357">
        <v>1.89766617628024</v>
      </c>
    </row>
    <row r="63" spans="1:16" ht="12.95" customHeight="1" x14ac:dyDescent="0.2">
      <c r="A63" s="18" t="s">
        <v>391</v>
      </c>
      <c r="B63" s="19">
        <v>2</v>
      </c>
      <c r="C63" s="198">
        <v>0.89296201729566305</v>
      </c>
      <c r="D63" s="350">
        <v>3.7666707374830799E-2</v>
      </c>
      <c r="E63" s="198">
        <v>0.99114885729437596</v>
      </c>
      <c r="F63" s="350">
        <v>3.4015085633698497E-2</v>
      </c>
      <c r="G63" s="198">
        <v>1.05688785726773</v>
      </c>
      <c r="H63" s="350">
        <v>0.117515633993398</v>
      </c>
      <c r="I63" s="198">
        <v>1.7198300767342301</v>
      </c>
      <c r="J63" s="350">
        <v>0.38807339350791797</v>
      </c>
      <c r="K63" s="198">
        <v>1.2054475415383501</v>
      </c>
      <c r="L63" s="350">
        <v>0.21333255162829901</v>
      </c>
      <c r="M63" s="198">
        <v>0.92532288698592402</v>
      </c>
      <c r="N63" s="350">
        <v>7.76761421424641E-2</v>
      </c>
      <c r="O63" s="198">
        <v>1.3093930773553299</v>
      </c>
      <c r="P63" s="359">
        <v>0.161331557120061</v>
      </c>
    </row>
    <row r="64" spans="1:16" ht="12.95" customHeight="1" x14ac:dyDescent="0.2">
      <c r="A64" s="21" t="s">
        <v>392</v>
      </c>
      <c r="B64" s="22">
        <v>2</v>
      </c>
      <c r="C64" s="199">
        <v>0.76622512970421597</v>
      </c>
      <c r="D64" s="351">
        <v>3.8141935862942102E-2</v>
      </c>
      <c r="E64" s="199">
        <v>0.979809552603915</v>
      </c>
      <c r="F64" s="351">
        <v>5.1650035165967202E-2</v>
      </c>
      <c r="G64" s="199">
        <v>0.83381785339820702</v>
      </c>
      <c r="H64" s="351">
        <v>8.0001549032330393E-2</v>
      </c>
      <c r="I64" s="199">
        <v>1.56901639000091</v>
      </c>
      <c r="J64" s="351">
        <v>0.14473616321878599</v>
      </c>
      <c r="K64" s="199">
        <v>1.2181406823424501</v>
      </c>
      <c r="L64" s="351">
        <v>0.26508780958526401</v>
      </c>
      <c r="M64" s="199">
        <v>1.0229977701649999</v>
      </c>
      <c r="N64" s="351">
        <v>0.11217483282229999</v>
      </c>
      <c r="O64" s="199">
        <v>1.1437503154389901</v>
      </c>
      <c r="P64" s="360">
        <v>0.156691898730308</v>
      </c>
    </row>
    <row r="65" spans="1:16" ht="12.95" customHeight="1" x14ac:dyDescent="0.2">
      <c r="A65" s="24" t="s">
        <v>393</v>
      </c>
      <c r="B65" s="25">
        <v>2</v>
      </c>
      <c r="C65" s="200">
        <v>0.91089732972567095</v>
      </c>
      <c r="D65" s="352">
        <v>2.8359189325870799E-2</v>
      </c>
      <c r="E65" s="200">
        <v>0.95632608693820498</v>
      </c>
      <c r="F65" s="352">
        <v>2.53170527076532E-2</v>
      </c>
      <c r="G65" s="200">
        <v>1.01580776621536</v>
      </c>
      <c r="H65" s="352">
        <v>7.03081915640167E-2</v>
      </c>
      <c r="I65" s="200">
        <v>1.53094145990604</v>
      </c>
      <c r="J65" s="352">
        <v>0.23199780066822601</v>
      </c>
      <c r="K65" s="200">
        <v>1.11217133304454</v>
      </c>
      <c r="L65" s="352">
        <v>0.125746952624122</v>
      </c>
      <c r="M65" s="200">
        <v>0.99918857169646702</v>
      </c>
      <c r="N65" s="352">
        <v>6.2131635876613099E-2</v>
      </c>
      <c r="O65" s="200">
        <v>1.26920988152271</v>
      </c>
      <c r="P65" s="361">
        <v>0.12159150388536399</v>
      </c>
    </row>
    <row r="66" spans="1:16" ht="12.95" customHeight="1" x14ac:dyDescent="0.2">
      <c r="A66" s="2" t="s">
        <v>394</v>
      </c>
      <c r="B66" s="12">
        <v>2</v>
      </c>
      <c r="C66" s="197">
        <v>0.49474269328625298</v>
      </c>
      <c r="D66" s="349">
        <v>0.14196247202546899</v>
      </c>
      <c r="E66" s="197">
        <v>0.73891927508948496</v>
      </c>
      <c r="F66" s="349">
        <v>0.20553163598177901</v>
      </c>
      <c r="G66" s="197">
        <v>2.6446484947807898</v>
      </c>
      <c r="H66" s="349">
        <v>1.7308183259275201</v>
      </c>
      <c r="I66" s="197">
        <v>1.27334546261787</v>
      </c>
      <c r="J66" s="349">
        <v>1.00404057673703</v>
      </c>
      <c r="K66" s="197">
        <v>0.51159210099436603</v>
      </c>
      <c r="L66" s="349">
        <v>0.22676479112116901</v>
      </c>
      <c r="M66" s="197">
        <v>1.33418187589411</v>
      </c>
      <c r="N66" s="349">
        <v>1.4294847074724299</v>
      </c>
      <c r="O66" s="197">
        <v>0.76060431974051701</v>
      </c>
      <c r="P66" s="357">
        <v>0.30059339887756098</v>
      </c>
    </row>
    <row r="67" spans="1:16" ht="12.95" customHeight="1" x14ac:dyDescent="0.2">
      <c r="A67" s="2" t="s">
        <v>395</v>
      </c>
      <c r="B67" s="12">
        <v>2</v>
      </c>
      <c r="C67" s="197">
        <v>1.5286387955003</v>
      </c>
      <c r="D67" s="349">
        <v>0.65954466411180301</v>
      </c>
      <c r="E67" s="197">
        <v>1.5209177932775</v>
      </c>
      <c r="F67" s="349">
        <v>0.39546209383976499</v>
      </c>
      <c r="G67" s="197">
        <v>0.45611289725458598</v>
      </c>
      <c r="H67" s="349">
        <v>0.58645556231052998</v>
      </c>
      <c r="I67" s="197" t="s">
        <v>476</v>
      </c>
      <c r="J67" s="349" t="s">
        <v>476</v>
      </c>
      <c r="K67" s="197">
        <v>1.31068581223471</v>
      </c>
      <c r="L67" s="349">
        <v>0.88194061855787098</v>
      </c>
      <c r="M67" s="197">
        <v>1.3124280918435201</v>
      </c>
      <c r="N67" s="349">
        <v>0.92246558314081395</v>
      </c>
      <c r="O67" s="197">
        <v>1.2303598541354499</v>
      </c>
      <c r="P67" s="357">
        <v>0.57705881649127699</v>
      </c>
    </row>
    <row r="68" spans="1:16" ht="12.95" customHeight="1" x14ac:dyDescent="0.2">
      <c r="A68" s="2" t="s">
        <v>396</v>
      </c>
      <c r="B68" s="12">
        <v>2</v>
      </c>
      <c r="C68" s="197">
        <v>0.70472288535037697</v>
      </c>
      <c r="D68" s="349">
        <v>0.225252641137381</v>
      </c>
      <c r="E68" s="197">
        <v>1.25610114681975</v>
      </c>
      <c r="F68" s="349">
        <v>0.23489100401153901</v>
      </c>
      <c r="G68" s="197">
        <v>0.179815674444955</v>
      </c>
      <c r="H68" s="349">
        <v>0.156239296142615</v>
      </c>
      <c r="I68" s="197">
        <v>1.2002016179789601</v>
      </c>
      <c r="J68" s="349">
        <v>0.63974463008481897</v>
      </c>
      <c r="K68" s="197">
        <v>1.61210061302275</v>
      </c>
      <c r="L68" s="349">
        <v>0.78229656265227399</v>
      </c>
      <c r="M68" s="197">
        <v>1.13349342425709</v>
      </c>
      <c r="N68" s="349">
        <v>0.84718774519837103</v>
      </c>
      <c r="O68" s="197">
        <v>0.51978110739130501</v>
      </c>
      <c r="P68" s="357">
        <v>0.29168684791662403</v>
      </c>
    </row>
    <row r="69" spans="1:16" ht="12.95" customHeight="1" x14ac:dyDescent="0.2">
      <c r="A69" s="3" t="s">
        <v>397</v>
      </c>
      <c r="B69" s="27">
        <v>2</v>
      </c>
      <c r="C69" s="207">
        <v>1.78437260432264</v>
      </c>
      <c r="D69" s="354">
        <v>0.80586156665889097</v>
      </c>
      <c r="E69" s="207">
        <v>0.99098370770572097</v>
      </c>
      <c r="F69" s="354">
        <v>0.41605101675308698</v>
      </c>
      <c r="G69" s="207">
        <v>1.10049897342356</v>
      </c>
      <c r="H69" s="354">
        <v>1.0902419482963699</v>
      </c>
      <c r="I69" s="207">
        <v>0.59696870383539802</v>
      </c>
      <c r="J69" s="354">
        <v>0.49304178815260202</v>
      </c>
      <c r="K69" s="207">
        <v>0.91703338147101299</v>
      </c>
      <c r="L69" s="354">
        <v>0.69959495842018604</v>
      </c>
      <c r="M69" s="207">
        <v>0.91096775752867198</v>
      </c>
      <c r="N69" s="354">
        <v>0.61646493827580495</v>
      </c>
      <c r="O69" s="207" t="s">
        <v>476</v>
      </c>
      <c r="P69" s="362" t="s">
        <v>476</v>
      </c>
    </row>
    <row r="70" spans="1:16" ht="12.95" customHeight="1" x14ac:dyDescent="0.2">
      <c r="A70" s="2"/>
      <c r="B70" s="32"/>
      <c r="C70" s="197" t="s">
        <v>2571</v>
      </c>
      <c r="D70" s="349" t="s">
        <v>2572</v>
      </c>
      <c r="E70" s="197" t="s">
        <v>2573</v>
      </c>
      <c r="F70" s="349" t="s">
        <v>2574</v>
      </c>
      <c r="G70" s="197" t="s">
        <v>2575</v>
      </c>
      <c r="H70" s="349" t="s">
        <v>2576</v>
      </c>
      <c r="I70" s="197" t="s">
        <v>2577</v>
      </c>
      <c r="J70" s="349" t="s">
        <v>2578</v>
      </c>
      <c r="K70" s="197" t="s">
        <v>2579</v>
      </c>
      <c r="L70" s="349" t="s">
        <v>2580</v>
      </c>
      <c r="M70" s="197" t="s">
        <v>2581</v>
      </c>
      <c r="N70" s="349" t="s">
        <v>2582</v>
      </c>
      <c r="O70" s="197" t="s">
        <v>2583</v>
      </c>
      <c r="P70" s="357" t="s">
        <v>2584</v>
      </c>
    </row>
    <row r="71" spans="1:16" ht="12.95" customHeight="1" x14ac:dyDescent="0.2">
      <c r="A71" s="2" t="s">
        <v>341</v>
      </c>
      <c r="B71" s="32">
        <v>1</v>
      </c>
      <c r="C71" s="197">
        <v>0.87062985610978605</v>
      </c>
      <c r="D71" s="349">
        <v>0.22034348941399001</v>
      </c>
      <c r="E71" s="197">
        <v>1.1372124024021699</v>
      </c>
      <c r="F71" s="349">
        <v>0.20331150716486901</v>
      </c>
      <c r="G71" s="197">
        <v>0.55752941906727904</v>
      </c>
      <c r="H71" s="349">
        <v>0.30946542648634101</v>
      </c>
      <c r="I71" s="197">
        <v>0.90081197367869004</v>
      </c>
      <c r="J71" s="349">
        <v>0.220164891923842</v>
      </c>
      <c r="K71" s="197">
        <v>1.69385189652202</v>
      </c>
      <c r="L71" s="349">
        <v>0.48242699981711901</v>
      </c>
      <c r="M71" s="197">
        <v>1.59415634397987</v>
      </c>
      <c r="N71" s="349">
        <v>0.84373555170565895</v>
      </c>
      <c r="O71" s="197">
        <v>1.11977605958547</v>
      </c>
      <c r="P71" s="357">
        <v>0.34928303377571301</v>
      </c>
    </row>
    <row r="72" spans="1:16" ht="12.95" customHeight="1" x14ac:dyDescent="0.2">
      <c r="A72" s="2" t="s">
        <v>345</v>
      </c>
      <c r="B72" s="32">
        <v>1</v>
      </c>
      <c r="C72" s="197">
        <v>0.98150032106586005</v>
      </c>
      <c r="D72" s="349">
        <v>0.17854659512541199</v>
      </c>
      <c r="E72" s="197">
        <v>1.08895140177237</v>
      </c>
      <c r="F72" s="349">
        <v>0.15378504861532499</v>
      </c>
      <c r="G72" s="197">
        <v>0.76133315118133005</v>
      </c>
      <c r="H72" s="349">
        <v>0.175784271611756</v>
      </c>
      <c r="I72" s="197">
        <v>1.2576488940514201</v>
      </c>
      <c r="J72" s="349">
        <v>0.159952610524844</v>
      </c>
      <c r="K72" s="197">
        <v>0.91536223045349197</v>
      </c>
      <c r="L72" s="349">
        <v>0.19258544636946601</v>
      </c>
      <c r="M72" s="197">
        <v>0.70679406551486801</v>
      </c>
      <c r="N72" s="349">
        <v>0.22579678613374399</v>
      </c>
      <c r="O72" s="197">
        <v>1.4132881100455099</v>
      </c>
      <c r="P72" s="357">
        <v>0.31704035270579201</v>
      </c>
    </row>
    <row r="73" spans="1:16" ht="12.95" customHeight="1" x14ac:dyDescent="0.2">
      <c r="A73" s="17" t="s">
        <v>347</v>
      </c>
      <c r="B73" s="32">
        <v>1</v>
      </c>
      <c r="C73" s="197">
        <v>1.04326684871727</v>
      </c>
      <c r="D73" s="349">
        <v>0.22385690904734801</v>
      </c>
      <c r="E73" s="197">
        <v>0.88149767636771903</v>
      </c>
      <c r="F73" s="349">
        <v>0.181529668878153</v>
      </c>
      <c r="G73" s="197">
        <v>0.75649258069568204</v>
      </c>
      <c r="H73" s="349">
        <v>0.207116267325651</v>
      </c>
      <c r="I73" s="197">
        <v>1.3001318456287201</v>
      </c>
      <c r="J73" s="349">
        <v>0.22027145210910601</v>
      </c>
      <c r="K73" s="197">
        <v>0.75413579937480202</v>
      </c>
      <c r="L73" s="349">
        <v>0.14906098409575799</v>
      </c>
      <c r="M73" s="197">
        <v>0.94633891533946801</v>
      </c>
      <c r="N73" s="349">
        <v>0.27906168626086703</v>
      </c>
      <c r="O73" s="197">
        <v>1.0344833075661699</v>
      </c>
      <c r="P73" s="357">
        <v>0.26361998391872499</v>
      </c>
    </row>
    <row r="74" spans="1:16" ht="12.95" customHeight="1" x14ac:dyDescent="0.2">
      <c r="A74" s="2" t="s">
        <v>348</v>
      </c>
      <c r="B74" s="32">
        <v>1</v>
      </c>
      <c r="C74" s="197">
        <v>0.53173074619219796</v>
      </c>
      <c r="D74" s="349">
        <v>0.16254120336814201</v>
      </c>
      <c r="E74" s="197">
        <v>1.2604182146471601</v>
      </c>
      <c r="F74" s="349">
        <v>0.189614754349099</v>
      </c>
      <c r="G74" s="197">
        <v>0.96802244854192299</v>
      </c>
      <c r="H74" s="349">
        <v>0.34576637558475298</v>
      </c>
      <c r="I74" s="197">
        <v>1.1197745667583701</v>
      </c>
      <c r="J74" s="349">
        <v>0.38891900615467501</v>
      </c>
      <c r="K74" s="197">
        <v>1.17914988149872</v>
      </c>
      <c r="L74" s="349">
        <v>0.32058429482568002</v>
      </c>
      <c r="M74" s="197">
        <v>1.1294439614482901</v>
      </c>
      <c r="N74" s="349">
        <v>0.36707688086454099</v>
      </c>
      <c r="O74" s="197">
        <v>0.33188373237167701</v>
      </c>
      <c r="P74" s="357">
        <v>0.213827486724289</v>
      </c>
    </row>
    <row r="75" spans="1:16" ht="12.95" customHeight="1" x14ac:dyDescent="0.2">
      <c r="A75" s="2" t="s">
        <v>359</v>
      </c>
      <c r="B75" s="32">
        <v>1</v>
      </c>
      <c r="C75" s="197">
        <v>0.90030306429407703</v>
      </c>
      <c r="D75" s="349">
        <v>0.31330145980740898</v>
      </c>
      <c r="E75" s="197">
        <v>1.02113573508536</v>
      </c>
      <c r="F75" s="349">
        <v>0.21342152225045499</v>
      </c>
      <c r="G75" s="197">
        <v>0.76428928455129197</v>
      </c>
      <c r="H75" s="349">
        <v>0.26277254223920199</v>
      </c>
      <c r="I75" s="197">
        <v>2.0669411005369298</v>
      </c>
      <c r="J75" s="349">
        <v>0.64319871283177998</v>
      </c>
      <c r="K75" s="197">
        <v>1.17413907743135</v>
      </c>
      <c r="L75" s="349">
        <v>0.34195614647644101</v>
      </c>
      <c r="M75" s="197">
        <v>1.2088339162064801</v>
      </c>
      <c r="N75" s="349">
        <v>0.500509462854694</v>
      </c>
      <c r="O75" s="197">
        <v>0.96847065064566795</v>
      </c>
      <c r="P75" s="357">
        <v>0.36294349742068699</v>
      </c>
    </row>
    <row r="76" spans="1:16" ht="12.95" customHeight="1" x14ac:dyDescent="0.2">
      <c r="A76" s="2" t="s">
        <v>364</v>
      </c>
      <c r="B76" s="32">
        <v>1</v>
      </c>
      <c r="C76" s="197">
        <v>0.73680661347444298</v>
      </c>
      <c r="D76" s="349">
        <v>0.16217633497540801</v>
      </c>
      <c r="E76" s="197">
        <v>1.3335267075014601</v>
      </c>
      <c r="F76" s="349">
        <v>0.24960985741819</v>
      </c>
      <c r="G76" s="197" t="s">
        <v>476</v>
      </c>
      <c r="H76" s="349" t="s">
        <v>476</v>
      </c>
      <c r="I76" s="197">
        <v>0.39822365598424903</v>
      </c>
      <c r="J76" s="349">
        <v>0.19128096450455201</v>
      </c>
      <c r="K76" s="197" t="s">
        <v>476</v>
      </c>
      <c r="L76" s="349" t="s">
        <v>476</v>
      </c>
      <c r="M76" s="197" t="s">
        <v>476</v>
      </c>
      <c r="N76" s="349" t="s">
        <v>476</v>
      </c>
      <c r="O76" s="197">
        <v>0.46979935816301899</v>
      </c>
      <c r="P76" s="357">
        <v>0.40400249346001299</v>
      </c>
    </row>
    <row r="77" spans="1:16" ht="12.95" customHeight="1" x14ac:dyDescent="0.2">
      <c r="A77" s="2" t="s">
        <v>366</v>
      </c>
      <c r="B77" s="32">
        <v>1</v>
      </c>
      <c r="C77" s="197">
        <v>0.71292020615987794</v>
      </c>
      <c r="D77" s="349">
        <v>0.14006938728346099</v>
      </c>
      <c r="E77" s="197">
        <v>0.75714935713856801</v>
      </c>
      <c r="F77" s="349">
        <v>0.144293598939882</v>
      </c>
      <c r="G77" s="197">
        <v>0.82462901031629399</v>
      </c>
      <c r="H77" s="349">
        <v>0.390358630440445</v>
      </c>
      <c r="I77" s="197" t="s">
        <v>476</v>
      </c>
      <c r="J77" s="349" t="s">
        <v>476</v>
      </c>
      <c r="K77" s="197">
        <v>0.400040410580351</v>
      </c>
      <c r="L77" s="349">
        <v>0.20763231211355801</v>
      </c>
      <c r="M77" s="197">
        <v>0.73172999977902298</v>
      </c>
      <c r="N77" s="349">
        <v>0.35273608129276701</v>
      </c>
      <c r="O77" s="197">
        <v>1.34834027707487</v>
      </c>
      <c r="P77" s="357">
        <v>1.1575973168568701</v>
      </c>
    </row>
    <row r="78" spans="1:16" ht="12.95" customHeight="1" x14ac:dyDescent="0.2">
      <c r="A78" s="2" t="s">
        <v>372</v>
      </c>
      <c r="B78" s="32">
        <v>1</v>
      </c>
      <c r="C78" s="197">
        <v>0.87052774636751995</v>
      </c>
      <c r="D78" s="349">
        <v>0.14260256906541899</v>
      </c>
      <c r="E78" s="197">
        <v>0.96683212380153705</v>
      </c>
      <c r="F78" s="349">
        <v>0.15053240825033001</v>
      </c>
      <c r="G78" s="197">
        <v>0.55759331273491597</v>
      </c>
      <c r="H78" s="349">
        <v>0.11662218725712301</v>
      </c>
      <c r="I78" s="197">
        <v>1.4921146978513</v>
      </c>
      <c r="J78" s="349">
        <v>0.36665148773581602</v>
      </c>
      <c r="K78" s="197">
        <v>0.97868088747422699</v>
      </c>
      <c r="L78" s="349">
        <v>0.188402339953021</v>
      </c>
      <c r="M78" s="197">
        <v>1.1117272787205099</v>
      </c>
      <c r="N78" s="349">
        <v>0.24628555107251199</v>
      </c>
      <c r="O78" s="197">
        <v>0.46482655474023299</v>
      </c>
      <c r="P78" s="357">
        <v>0.30752827121222898</v>
      </c>
    </row>
    <row r="79" spans="1:16" ht="12.95" customHeight="1" x14ac:dyDescent="0.2">
      <c r="A79" s="2" t="s">
        <v>377</v>
      </c>
      <c r="B79" s="32">
        <v>1</v>
      </c>
      <c r="C79" s="197">
        <v>0.51830128503818196</v>
      </c>
      <c r="D79" s="349">
        <v>0.102111013212939</v>
      </c>
      <c r="E79" s="197">
        <v>0.67852396755913502</v>
      </c>
      <c r="F79" s="349">
        <v>0.14441605555952</v>
      </c>
      <c r="G79" s="197">
        <v>0.94058384140490303</v>
      </c>
      <c r="H79" s="349">
        <v>0.28815635428598102</v>
      </c>
      <c r="I79" s="197">
        <v>1.8354349918542701</v>
      </c>
      <c r="J79" s="349">
        <v>0.46972054971008997</v>
      </c>
      <c r="K79" s="197">
        <v>0.51018581995817902</v>
      </c>
      <c r="L79" s="349">
        <v>0.31157403759867902</v>
      </c>
      <c r="M79" s="197">
        <v>1.10424145117896</v>
      </c>
      <c r="N79" s="349">
        <v>0.44375613807522202</v>
      </c>
      <c r="O79" s="197">
        <v>1.2581492346849401</v>
      </c>
      <c r="P79" s="357">
        <v>0.74984680056530295</v>
      </c>
    </row>
    <row r="80" spans="1:16" ht="12.95" customHeight="1" x14ac:dyDescent="0.2">
      <c r="A80" s="2" t="s">
        <v>382</v>
      </c>
      <c r="B80" s="32">
        <v>1</v>
      </c>
      <c r="C80" s="197">
        <v>0.86547997786986897</v>
      </c>
      <c r="D80" s="349">
        <v>0.23622376670086701</v>
      </c>
      <c r="E80" s="197">
        <v>0.93088757779221099</v>
      </c>
      <c r="F80" s="349">
        <v>0.21539395250783</v>
      </c>
      <c r="G80" s="197">
        <v>0.99506445452471304</v>
      </c>
      <c r="H80" s="349">
        <v>0.30253233700996801</v>
      </c>
      <c r="I80" s="197" t="s">
        <v>476</v>
      </c>
      <c r="J80" s="349" t="s">
        <v>476</v>
      </c>
      <c r="K80" s="197">
        <v>0.78247612035676295</v>
      </c>
      <c r="L80" s="349">
        <v>0.33257822533661102</v>
      </c>
      <c r="M80" s="197">
        <v>0.82116913502532096</v>
      </c>
      <c r="N80" s="349">
        <v>0.41636159972892001</v>
      </c>
      <c r="O80" s="197">
        <v>0.73630831632097204</v>
      </c>
      <c r="P80" s="357">
        <v>0.31296363533898502</v>
      </c>
    </row>
    <row r="81" spans="1:16" ht="12.95" customHeight="1" x14ac:dyDescent="0.2">
      <c r="A81" s="2" t="s">
        <v>384</v>
      </c>
      <c r="B81" s="32">
        <v>1</v>
      </c>
      <c r="C81" s="197">
        <v>0.89867915078011096</v>
      </c>
      <c r="D81" s="349">
        <v>0.14311729251333499</v>
      </c>
      <c r="E81" s="197">
        <v>0.85653753054741399</v>
      </c>
      <c r="F81" s="349">
        <v>0.107355182721458</v>
      </c>
      <c r="G81" s="197">
        <v>1.0969955966078799</v>
      </c>
      <c r="H81" s="349">
        <v>0.30500776800957602</v>
      </c>
      <c r="I81" s="197">
        <v>1.1224886327079699</v>
      </c>
      <c r="J81" s="349">
        <v>0.16559938553702899</v>
      </c>
      <c r="K81" s="197">
        <v>0.92218389868711004</v>
      </c>
      <c r="L81" s="349">
        <v>0.19321004411899001</v>
      </c>
      <c r="M81" s="197">
        <v>0.99678557950019697</v>
      </c>
      <c r="N81" s="349">
        <v>0.246806429764199</v>
      </c>
      <c r="O81" s="197">
        <v>1.24302888712626</v>
      </c>
      <c r="P81" s="357">
        <v>0.38791583330177298</v>
      </c>
    </row>
    <row r="82" spans="1:16" ht="12.95" customHeight="1" x14ac:dyDescent="0.2">
      <c r="A82" s="2" t="s">
        <v>386</v>
      </c>
      <c r="B82" s="32">
        <v>1</v>
      </c>
      <c r="C82" s="197">
        <v>0.57715169489261198</v>
      </c>
      <c r="D82" s="349">
        <v>8.7211951125040696E-2</v>
      </c>
      <c r="E82" s="197">
        <v>0.83226256175285296</v>
      </c>
      <c r="F82" s="349">
        <v>0.21720714318839199</v>
      </c>
      <c r="G82" s="197">
        <v>0.69797313892767099</v>
      </c>
      <c r="H82" s="349">
        <v>0.20029853646821799</v>
      </c>
      <c r="I82" s="197">
        <v>0.73081803136617995</v>
      </c>
      <c r="J82" s="349">
        <v>0.23864085408162999</v>
      </c>
      <c r="K82" s="197">
        <v>0.86541144917194002</v>
      </c>
      <c r="L82" s="349">
        <v>0.166848484496084</v>
      </c>
      <c r="M82" s="197">
        <v>1.42447597433462</v>
      </c>
      <c r="N82" s="349">
        <v>0.33199287632708502</v>
      </c>
      <c r="O82" s="197">
        <v>2.4844658215327899</v>
      </c>
      <c r="P82" s="357">
        <v>2.02200917607373</v>
      </c>
    </row>
    <row r="83" spans="1:16" ht="12.95" customHeight="1" x14ac:dyDescent="0.2">
      <c r="A83" s="2" t="s">
        <v>387</v>
      </c>
      <c r="B83" s="32">
        <v>1</v>
      </c>
      <c r="C83" s="197">
        <v>0.66258633071303796</v>
      </c>
      <c r="D83" s="349">
        <v>0.16561708828211799</v>
      </c>
      <c r="E83" s="197">
        <v>0.86601747319718803</v>
      </c>
      <c r="F83" s="349">
        <v>0.23920068266866101</v>
      </c>
      <c r="G83" s="197">
        <v>0.34373516285181299</v>
      </c>
      <c r="H83" s="349">
        <v>0.31108303903564399</v>
      </c>
      <c r="I83" s="197">
        <v>1.2186036586167099</v>
      </c>
      <c r="J83" s="349">
        <v>0.30268811408478402</v>
      </c>
      <c r="K83" s="197">
        <v>0.69788680685469195</v>
      </c>
      <c r="L83" s="349">
        <v>0.32847032070129301</v>
      </c>
      <c r="M83" s="197">
        <v>1.1356596594659401</v>
      </c>
      <c r="N83" s="349">
        <v>0.27315056097843898</v>
      </c>
      <c r="O83" s="197">
        <v>1.23609658480233</v>
      </c>
      <c r="P83" s="357">
        <v>0.47428561376375999</v>
      </c>
    </row>
    <row r="84" spans="1:16" ht="12.95" customHeight="1" x14ac:dyDescent="0.2">
      <c r="A84" s="33" t="s">
        <v>398</v>
      </c>
      <c r="B84" s="34">
        <v>1</v>
      </c>
      <c r="C84" s="201">
        <v>0.76055141607979804</v>
      </c>
      <c r="D84" s="353">
        <v>5.2242058659669799E-2</v>
      </c>
      <c r="E84" s="201">
        <v>0.977454587766452</v>
      </c>
      <c r="F84" s="353">
        <v>5.4990228783389203E-2</v>
      </c>
      <c r="G84" s="201">
        <v>0.77343171097363805</v>
      </c>
      <c r="H84" s="353">
        <v>8.5557730236099805E-2</v>
      </c>
      <c r="I84" s="201">
        <v>1.2142860203406101</v>
      </c>
      <c r="J84" s="353">
        <v>0.109848614856184</v>
      </c>
      <c r="K84" s="201">
        <v>0.91994258899898496</v>
      </c>
      <c r="L84" s="353">
        <v>8.85553394530703E-2</v>
      </c>
      <c r="M84" s="201">
        <v>1.08772885137764</v>
      </c>
      <c r="N84" s="353">
        <v>0.12692252953403799</v>
      </c>
      <c r="O84" s="201">
        <v>1.0895361322578101</v>
      </c>
      <c r="P84" s="358">
        <v>0.22239151078977301</v>
      </c>
    </row>
    <row r="85" spans="1:16" ht="12.95" customHeight="1" x14ac:dyDescent="0.2">
      <c r="A85" s="2" t="s">
        <v>106</v>
      </c>
      <c r="B85" s="32">
        <v>1</v>
      </c>
      <c r="C85" s="197">
        <v>1.0205822925260899</v>
      </c>
      <c r="D85" s="349">
        <v>0.38857579427062799</v>
      </c>
      <c r="E85" s="197">
        <v>1.34359514150788</v>
      </c>
      <c r="F85" s="349">
        <v>0.25066680573334299</v>
      </c>
      <c r="G85" s="197">
        <v>1.04772056259043</v>
      </c>
      <c r="H85" s="349">
        <v>0.39548111957729598</v>
      </c>
      <c r="I85" s="197">
        <v>0.76159690862860996</v>
      </c>
      <c r="J85" s="349">
        <v>0.156024562954476</v>
      </c>
      <c r="K85" s="197">
        <v>1.0072066661521899</v>
      </c>
      <c r="L85" s="349">
        <v>0.30419604473904699</v>
      </c>
      <c r="M85" s="197">
        <v>2.5517672233574098</v>
      </c>
      <c r="N85" s="349">
        <v>3.0093079319156102</v>
      </c>
      <c r="O85" s="197">
        <v>1.25426713704393</v>
      </c>
      <c r="P85" s="357">
        <v>0.45291889666155599</v>
      </c>
    </row>
    <row r="86" spans="1:16" ht="12.95" customHeight="1" x14ac:dyDescent="0.2">
      <c r="A86" s="2" t="s">
        <v>395</v>
      </c>
      <c r="B86" s="32">
        <v>1</v>
      </c>
      <c r="C86" s="197">
        <v>0.51844197468419295</v>
      </c>
      <c r="D86" s="349">
        <v>0.20687690292962199</v>
      </c>
      <c r="E86" s="197">
        <v>1.0716050710653899</v>
      </c>
      <c r="F86" s="349">
        <v>0.29107445817865502</v>
      </c>
      <c r="G86" s="197">
        <v>0.39521023323160398</v>
      </c>
      <c r="H86" s="349">
        <v>0.27091907959464601</v>
      </c>
      <c r="I86" s="197" t="s">
        <v>476</v>
      </c>
      <c r="J86" s="349" t="s">
        <v>476</v>
      </c>
      <c r="K86" s="197">
        <v>0.17214900731489799</v>
      </c>
      <c r="L86" s="349">
        <v>0.106613897300825</v>
      </c>
      <c r="M86" s="197">
        <v>3.0490366913626898</v>
      </c>
      <c r="N86" s="349">
        <v>2.48095741375128</v>
      </c>
      <c r="O86" s="197">
        <v>1.97482258669446</v>
      </c>
      <c r="P86" s="357">
        <v>0.85175637382182801</v>
      </c>
    </row>
    <row r="87" spans="1:16" ht="12.95" customHeight="1" x14ac:dyDescent="0.2">
      <c r="A87" s="3" t="s">
        <v>396</v>
      </c>
      <c r="B87" s="36">
        <v>1</v>
      </c>
      <c r="C87" s="207">
        <v>0.48822221873884197</v>
      </c>
      <c r="D87" s="354">
        <v>0.243348533192775</v>
      </c>
      <c r="E87" s="207">
        <v>0.92422962952487198</v>
      </c>
      <c r="F87" s="354">
        <v>0.24877721545013501</v>
      </c>
      <c r="G87" s="207">
        <v>1.9354880449113101</v>
      </c>
      <c r="H87" s="354">
        <v>1.0327840699328199</v>
      </c>
      <c r="I87" s="207">
        <v>0.48840296533120497</v>
      </c>
      <c r="J87" s="354">
        <v>0.38757465937656999</v>
      </c>
      <c r="K87" s="207">
        <v>1.3401983304243501</v>
      </c>
      <c r="L87" s="354">
        <v>0.61022449552892399</v>
      </c>
      <c r="M87" s="207">
        <v>2.0448124925314302</v>
      </c>
      <c r="N87" s="354">
        <v>2.7803460337348498</v>
      </c>
      <c r="O87" s="207">
        <v>0.55237860196458399</v>
      </c>
      <c r="P87" s="362">
        <v>0.278812021107047</v>
      </c>
    </row>
    <row r="88" spans="1:16" ht="12.95" customHeight="1" x14ac:dyDescent="0.2">
      <c r="A88" s="2"/>
      <c r="B88" s="37"/>
      <c r="C88" s="197" t="s">
        <v>2571</v>
      </c>
      <c r="D88" s="349" t="s">
        <v>2572</v>
      </c>
      <c r="E88" s="197" t="s">
        <v>2573</v>
      </c>
      <c r="F88" s="349" t="s">
        <v>2574</v>
      </c>
      <c r="G88" s="197" t="s">
        <v>2575</v>
      </c>
      <c r="H88" s="349" t="s">
        <v>2576</v>
      </c>
      <c r="I88" s="197" t="s">
        <v>2577</v>
      </c>
      <c r="J88" s="349" t="s">
        <v>2578</v>
      </c>
      <c r="K88" s="197" t="s">
        <v>2579</v>
      </c>
      <c r="L88" s="349" t="s">
        <v>2580</v>
      </c>
      <c r="M88" s="197" t="s">
        <v>2581</v>
      </c>
      <c r="N88" s="349" t="s">
        <v>2582</v>
      </c>
      <c r="O88" s="197" t="s">
        <v>2583</v>
      </c>
      <c r="P88" s="357" t="s">
        <v>2584</v>
      </c>
    </row>
    <row r="89" spans="1:16" ht="12.95" customHeight="1" x14ac:dyDescent="0.2">
      <c r="A89" s="2" t="s">
        <v>353</v>
      </c>
      <c r="B89" s="37">
        <v>3</v>
      </c>
      <c r="C89" s="197">
        <v>0.93213656126293898</v>
      </c>
      <c r="D89" s="349">
        <v>0.15527519958871899</v>
      </c>
      <c r="E89" s="197">
        <v>1.10690105908125</v>
      </c>
      <c r="F89" s="349">
        <v>0.170034201658914</v>
      </c>
      <c r="G89" s="197" t="s">
        <v>476</v>
      </c>
      <c r="H89" s="349" t="s">
        <v>476</v>
      </c>
      <c r="I89" s="197">
        <v>0.63642441469816002</v>
      </c>
      <c r="J89" s="349">
        <v>0.225075365929266</v>
      </c>
      <c r="K89" s="197">
        <v>1.0669542338543301</v>
      </c>
      <c r="L89" s="349">
        <v>0.30487426266041801</v>
      </c>
      <c r="M89" s="197">
        <v>0.60853342863001503</v>
      </c>
      <c r="N89" s="349">
        <v>0.45190961614921499</v>
      </c>
      <c r="O89" s="197">
        <v>0.85190542273762804</v>
      </c>
      <c r="P89" s="357">
        <v>0.387338548408871</v>
      </c>
    </row>
    <row r="90" spans="1:16" ht="12.95" customHeight="1" x14ac:dyDescent="0.2">
      <c r="A90" s="2" t="s">
        <v>356</v>
      </c>
      <c r="B90" s="37">
        <v>3</v>
      </c>
      <c r="C90" s="197">
        <v>0.66837267967062397</v>
      </c>
      <c r="D90" s="349">
        <v>0.108693356091129</v>
      </c>
      <c r="E90" s="197">
        <v>1.0848394426058099</v>
      </c>
      <c r="F90" s="349">
        <v>0.15747653507356299</v>
      </c>
      <c r="G90" s="197">
        <v>0.82562470220140405</v>
      </c>
      <c r="H90" s="349">
        <v>0.40747881353640703</v>
      </c>
      <c r="I90" s="197">
        <v>0.480690143880524</v>
      </c>
      <c r="J90" s="349">
        <v>0.134613016829495</v>
      </c>
      <c r="K90" s="197">
        <v>0.95477094777538896</v>
      </c>
      <c r="L90" s="349">
        <v>0.437819612268744</v>
      </c>
      <c r="M90" s="197">
        <v>1.72738382214473</v>
      </c>
      <c r="N90" s="349">
        <v>0.57356357062438201</v>
      </c>
      <c r="O90" s="197">
        <v>1.0263399753737901</v>
      </c>
      <c r="P90" s="357">
        <v>0.26825023663789799</v>
      </c>
    </row>
    <row r="91" spans="1:16" ht="12.95" customHeight="1" x14ac:dyDescent="0.2">
      <c r="A91" s="2" t="s">
        <v>99</v>
      </c>
      <c r="B91" s="37">
        <v>3</v>
      </c>
      <c r="C91" s="197">
        <v>0.62957808156183703</v>
      </c>
      <c r="D91" s="349">
        <v>0.117917484454041</v>
      </c>
      <c r="E91" s="197">
        <v>0.61680427862903697</v>
      </c>
      <c r="F91" s="349">
        <v>0.129952961753662</v>
      </c>
      <c r="G91" s="197">
        <v>6.6291771235398302</v>
      </c>
      <c r="H91" s="349">
        <v>2.17321511546211</v>
      </c>
      <c r="I91" s="197">
        <v>0.67547581942787605</v>
      </c>
      <c r="J91" s="349">
        <v>0.17744150655226401</v>
      </c>
      <c r="K91" s="197">
        <v>1.5429369120327301</v>
      </c>
      <c r="L91" s="349">
        <v>0.64701816256747002</v>
      </c>
      <c r="M91" s="197">
        <v>0.98091194650135005</v>
      </c>
      <c r="N91" s="349">
        <v>0.44920900079035597</v>
      </c>
      <c r="O91" s="197">
        <v>1.12386664615522</v>
      </c>
      <c r="P91" s="357">
        <v>0.29073473583509801</v>
      </c>
    </row>
    <row r="92" spans="1:16" ht="12.95" customHeight="1" x14ac:dyDescent="0.2">
      <c r="A92" s="2" t="s">
        <v>375</v>
      </c>
      <c r="B92" s="37">
        <v>3</v>
      </c>
      <c r="C92" s="197">
        <v>0.588089392287515</v>
      </c>
      <c r="D92" s="349">
        <v>9.0738621827518101E-2</v>
      </c>
      <c r="E92" s="197">
        <v>1.2180249233386899</v>
      </c>
      <c r="F92" s="349">
        <v>0.17558863909474501</v>
      </c>
      <c r="G92" s="197">
        <v>1.6610545346727601</v>
      </c>
      <c r="H92" s="349">
        <v>0.60752518048472304</v>
      </c>
      <c r="I92" s="197">
        <v>1.5232618344874</v>
      </c>
      <c r="J92" s="349">
        <v>0.32087650532235501</v>
      </c>
      <c r="K92" s="197">
        <v>0.98262807183843803</v>
      </c>
      <c r="L92" s="349">
        <v>0.145405998443111</v>
      </c>
      <c r="M92" s="197">
        <v>0.95256249215625399</v>
      </c>
      <c r="N92" s="349">
        <v>0.33708024970502198</v>
      </c>
      <c r="O92" s="197">
        <v>0.896734171159</v>
      </c>
      <c r="P92" s="357">
        <v>0.19952357748324201</v>
      </c>
    </row>
    <row r="93" spans="1:16" ht="12.95" customHeight="1" x14ac:dyDescent="0.2">
      <c r="A93" s="2" t="s">
        <v>377</v>
      </c>
      <c r="B93" s="37">
        <v>3</v>
      </c>
      <c r="C93" s="197">
        <v>0.69986960586264901</v>
      </c>
      <c r="D93" s="349">
        <v>0.11621877606778699</v>
      </c>
      <c r="E93" s="197">
        <v>0.79382620297236195</v>
      </c>
      <c r="F93" s="349">
        <v>0.122930766477077</v>
      </c>
      <c r="G93" s="197">
        <v>0.96592398582244599</v>
      </c>
      <c r="H93" s="349">
        <v>0.25844389415866298</v>
      </c>
      <c r="I93" s="197">
        <v>1.6218247430727899</v>
      </c>
      <c r="J93" s="349">
        <v>0.62633003718962099</v>
      </c>
      <c r="K93" s="197">
        <v>0.87062917844430898</v>
      </c>
      <c r="L93" s="349">
        <v>0.38383776289490201</v>
      </c>
      <c r="M93" s="197">
        <v>1.42276640397288</v>
      </c>
      <c r="N93" s="349">
        <v>0.45846124678983402</v>
      </c>
      <c r="O93" s="197">
        <v>1.5760647303476101</v>
      </c>
      <c r="P93" s="357">
        <v>1.1128098491515199</v>
      </c>
    </row>
    <row r="94" spans="1:16" ht="12.95" customHeight="1" x14ac:dyDescent="0.2">
      <c r="A94" s="2" t="s">
        <v>382</v>
      </c>
      <c r="B94" s="37">
        <v>3</v>
      </c>
      <c r="C94" s="197">
        <v>0.93960011527384901</v>
      </c>
      <c r="D94" s="349">
        <v>0.18337321693949801</v>
      </c>
      <c r="E94" s="197">
        <v>1.1700541653449701</v>
      </c>
      <c r="F94" s="349">
        <v>0.18823661887294499</v>
      </c>
      <c r="G94" s="197">
        <v>0.87078889787014702</v>
      </c>
      <c r="H94" s="349">
        <v>0.52424708736749404</v>
      </c>
      <c r="I94" s="197">
        <v>1.25949533309725</v>
      </c>
      <c r="J94" s="349">
        <v>0.66076098007570105</v>
      </c>
      <c r="K94" s="197">
        <v>1.29358056429921</v>
      </c>
      <c r="L94" s="349">
        <v>0.38551684403419201</v>
      </c>
      <c r="M94" s="197">
        <v>0.77174942539046398</v>
      </c>
      <c r="N94" s="349">
        <v>0.36783894650566301</v>
      </c>
      <c r="O94" s="197">
        <v>1.2113730335137201</v>
      </c>
      <c r="P94" s="357">
        <v>0.67093976200805805</v>
      </c>
    </row>
    <row r="95" spans="1:16" ht="12.95" customHeight="1" x14ac:dyDescent="0.2">
      <c r="A95" s="2" t="s">
        <v>386</v>
      </c>
      <c r="B95" s="37">
        <v>3</v>
      </c>
      <c r="C95" s="197">
        <v>0.90954784993857596</v>
      </c>
      <c r="D95" s="349">
        <v>9.3861677972028296E-2</v>
      </c>
      <c r="E95" s="197">
        <v>0.65987066559103802</v>
      </c>
      <c r="F95" s="349">
        <v>0.13302904111752201</v>
      </c>
      <c r="G95" s="197">
        <v>2.56824475542615</v>
      </c>
      <c r="H95" s="349">
        <v>0.34722513133258698</v>
      </c>
      <c r="I95" s="197">
        <v>1.7917614172972001</v>
      </c>
      <c r="J95" s="349">
        <v>0.403611575269548</v>
      </c>
      <c r="K95" s="197">
        <v>0.85768768421126995</v>
      </c>
      <c r="L95" s="349">
        <v>0.13049861371003299</v>
      </c>
      <c r="M95" s="197">
        <v>1.33962076960391</v>
      </c>
      <c r="N95" s="349">
        <v>0.28830666842102198</v>
      </c>
      <c r="O95" s="197">
        <v>0.62254420822602696</v>
      </c>
      <c r="P95" s="357">
        <v>0.191239107625194</v>
      </c>
    </row>
    <row r="96" spans="1:16" ht="12.95" customHeight="1" x14ac:dyDescent="0.2">
      <c r="A96" s="2" t="s">
        <v>387</v>
      </c>
      <c r="B96" s="37">
        <v>3</v>
      </c>
      <c r="C96" s="197">
        <v>1.4217012928472601</v>
      </c>
      <c r="D96" s="349">
        <v>0.34407185428002102</v>
      </c>
      <c r="E96" s="197">
        <v>1.1016739505530699</v>
      </c>
      <c r="F96" s="349">
        <v>0.20484886131076899</v>
      </c>
      <c r="G96" s="197">
        <v>2.1651277587530999</v>
      </c>
      <c r="H96" s="349">
        <v>0.86387738223904498</v>
      </c>
      <c r="I96" s="197">
        <v>0.628229667506083</v>
      </c>
      <c r="J96" s="349">
        <v>0.19491101810012901</v>
      </c>
      <c r="K96" s="197">
        <v>0.74002043271981699</v>
      </c>
      <c r="L96" s="349">
        <v>0.24055386764532299</v>
      </c>
      <c r="M96" s="197">
        <v>1.0155447123740899</v>
      </c>
      <c r="N96" s="349">
        <v>0.27231146724453398</v>
      </c>
      <c r="O96" s="197" t="s">
        <v>476</v>
      </c>
      <c r="P96" s="357" t="s">
        <v>476</v>
      </c>
    </row>
    <row r="97" spans="1:16" ht="12.95" customHeight="1" x14ac:dyDescent="0.2">
      <c r="A97" s="39" t="s">
        <v>399</v>
      </c>
      <c r="B97" s="40">
        <v>3</v>
      </c>
      <c r="C97" s="211">
        <v>0.84861194733815704</v>
      </c>
      <c r="D97" s="356">
        <v>6.0258643051957599E-2</v>
      </c>
      <c r="E97" s="211">
        <v>0.96899933601452704</v>
      </c>
      <c r="F97" s="356">
        <v>5.7504675227402498E-2</v>
      </c>
      <c r="G97" s="211">
        <v>2.2408488226122598</v>
      </c>
      <c r="H97" s="356">
        <v>0.36327499688958698</v>
      </c>
      <c r="I97" s="211">
        <v>1.07714542168341</v>
      </c>
      <c r="J97" s="356">
        <v>0.13880144325103499</v>
      </c>
      <c r="K97" s="211">
        <v>1.03865100314694</v>
      </c>
      <c r="L97" s="356">
        <v>0.13081836481555001</v>
      </c>
      <c r="M97" s="211">
        <v>1.1023841250967099</v>
      </c>
      <c r="N97" s="356">
        <v>0.14531086114512301</v>
      </c>
      <c r="O97" s="211">
        <v>1.04411831250186</v>
      </c>
      <c r="P97" s="364">
        <v>0.20560532858724201</v>
      </c>
    </row>
    <row r="99" spans="1:16" x14ac:dyDescent="0.2">
      <c r="A99" s="52" t="s">
        <v>578</v>
      </c>
    </row>
    <row r="100" spans="1:16" x14ac:dyDescent="0.2">
      <c r="A100" s="52" t="s">
        <v>445</v>
      </c>
    </row>
    <row r="101" spans="1:16" x14ac:dyDescent="0.2">
      <c r="A101" s="52" t="s">
        <v>446</v>
      </c>
    </row>
    <row r="102" spans="1:16" x14ac:dyDescent="0.2">
      <c r="A102" s="52" t="s">
        <v>447</v>
      </c>
    </row>
    <row r="103" spans="1:16" x14ac:dyDescent="0.2">
      <c r="A103" s="52" t="s">
        <v>448</v>
      </c>
    </row>
    <row r="104" spans="1:16" x14ac:dyDescent="0.2">
      <c r="A104" s="52" t="s">
        <v>449</v>
      </c>
    </row>
    <row r="105" spans="1:16" x14ac:dyDescent="0.2">
      <c r="A105" s="52" t="s">
        <v>450</v>
      </c>
    </row>
    <row r="106" spans="1:16" x14ac:dyDescent="0.2">
      <c r="A106" s="52" t="s">
        <v>451</v>
      </c>
    </row>
    <row r="107" spans="1:16" x14ac:dyDescent="0.2">
      <c r="A107" s="52" t="s">
        <v>452</v>
      </c>
    </row>
    <row r="108" spans="1:16" x14ac:dyDescent="0.2">
      <c r="A108" s="52" t="s">
        <v>400</v>
      </c>
    </row>
    <row r="109" spans="1:16" x14ac:dyDescent="0.2">
      <c r="A109" s="52" t="s">
        <v>401</v>
      </c>
    </row>
    <row r="110" spans="1:16" x14ac:dyDescent="0.2">
      <c r="A110" s="52" t="s">
        <v>402</v>
      </c>
    </row>
    <row r="111" spans="1:16" x14ac:dyDescent="0.2">
      <c r="A111" s="52" t="s">
        <v>403</v>
      </c>
    </row>
    <row r="112" spans="1:16" x14ac:dyDescent="0.2">
      <c r="A112" s="172" t="str">
        <f>HYPERLINK("https://oecdcode.org/disclaimers/cyprus.html", "Information on data for Cyprus: https://oecdcode.org/disclaimers/cyprus.html")</f>
        <v>Information on data for Cyprus: https://oecdcode.org/disclaimers/cyprus.html</v>
      </c>
    </row>
    <row r="113" spans="1:1" x14ac:dyDescent="0.2">
      <c r="A113" s="52" t="s">
        <v>404</v>
      </c>
    </row>
  </sheetData>
  <mergeCells count="9">
    <mergeCell ref="K9:L9"/>
    <mergeCell ref="M9:N9"/>
    <mergeCell ref="O9:P9"/>
    <mergeCell ref="C8:P8"/>
    <mergeCell ref="B8:B10"/>
    <mergeCell ref="C9:D9"/>
    <mergeCell ref="E9:F9"/>
    <mergeCell ref="G9:H9"/>
    <mergeCell ref="I9:J9"/>
  </mergeCells>
  <conditionalFormatting sqref="C1:C200">
    <cfRule type="expression" dxfId="194" priority="7">
      <formula>ABS(LN(C1)/(D1/C1))&gt;1.95996398454005</formula>
    </cfRule>
  </conditionalFormatting>
  <conditionalFormatting sqref="E1:E200">
    <cfRule type="expression" dxfId="193" priority="6">
      <formula>ABS(LN(E1)/(F1/E1))&gt;1.95996398454005</formula>
    </cfRule>
  </conditionalFormatting>
  <conditionalFormatting sqref="G1:G200">
    <cfRule type="expression" dxfId="192" priority="5">
      <formula>ABS(LN(G1)/(H1/G1))&gt;1.95996398454005</formula>
    </cfRule>
  </conditionalFormatting>
  <conditionalFormatting sqref="I1:I200">
    <cfRule type="expression" dxfId="191" priority="4">
      <formula>ABS(LN(I1)/(J1/I1))&gt;1.95996398454005</formula>
    </cfRule>
  </conditionalFormatting>
  <conditionalFormatting sqref="K1:K200">
    <cfRule type="expression" dxfId="190" priority="3">
      <formula>ABS(LN(K1)/(L1/K1))&gt;1.95996398454005</formula>
    </cfRule>
  </conditionalFormatting>
  <conditionalFormatting sqref="M1:M200">
    <cfRule type="expression" dxfId="189" priority="2">
      <formula>ABS(LN(M1)/(N1/M1))&gt;1.95996398454005</formula>
    </cfRule>
  </conditionalFormatting>
  <conditionalFormatting sqref="O1:O200">
    <cfRule type="expression" dxfId="188" priority="1">
      <formula>ABS(LN(O1)/(P1/O1))&gt;1.95996398454005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113"/>
  <sheetViews>
    <sheetView showGridLines="0" zoomScale="80" workbookViewId="0"/>
  </sheetViews>
  <sheetFormatPr defaultColWidth="10.85546875" defaultRowHeight="12.75" x14ac:dyDescent="0.2"/>
  <cols>
    <col min="1" max="1" width="30.7109375" customWidth="1"/>
    <col min="2" max="2" width="8.7109375" customWidth="1"/>
  </cols>
  <sheetData>
    <row r="1" spans="1:16" x14ac:dyDescent="0.2">
      <c r="A1" s="1" t="s">
        <v>283</v>
      </c>
    </row>
    <row r="2" spans="1:16" x14ac:dyDescent="0.2">
      <c r="A2" s="51" t="s">
        <v>284</v>
      </c>
    </row>
    <row r="3" spans="1:16" x14ac:dyDescent="0.2">
      <c r="A3" s="47" t="s">
        <v>434</v>
      </c>
    </row>
    <row r="4" spans="1:16" x14ac:dyDescent="0.2">
      <c r="A4" s="147" t="str">
        <f>HYPERLINK("#'TOC'!A1", "Back to TOC")</f>
        <v>Back to TOC</v>
      </c>
    </row>
    <row r="8" spans="1:16" ht="30" customHeight="1" x14ac:dyDescent="0.2">
      <c r="B8" s="671" t="s">
        <v>324</v>
      </c>
      <c r="C8" s="674" t="s">
        <v>581</v>
      </c>
      <c r="D8" s="674"/>
      <c r="E8" s="674"/>
      <c r="F8" s="674"/>
      <c r="G8" s="674"/>
      <c r="H8" s="674"/>
      <c r="I8" s="674"/>
      <c r="J8" s="674"/>
      <c r="K8" s="674"/>
      <c r="L8" s="674"/>
      <c r="M8" s="674"/>
      <c r="N8" s="674"/>
      <c r="O8" s="674"/>
      <c r="P8" s="675"/>
    </row>
    <row r="9" spans="1:16" ht="90" customHeight="1" x14ac:dyDescent="0.2">
      <c r="B9" s="672"/>
      <c r="C9" s="676" t="s">
        <v>436</v>
      </c>
      <c r="D9" s="676"/>
      <c r="E9" s="676" t="s">
        <v>437</v>
      </c>
      <c r="F9" s="676"/>
      <c r="G9" s="676" t="s">
        <v>438</v>
      </c>
      <c r="H9" s="676"/>
      <c r="I9" s="676" t="s">
        <v>442</v>
      </c>
      <c r="J9" s="676"/>
      <c r="K9" s="676" t="s">
        <v>441</v>
      </c>
      <c r="L9" s="676"/>
      <c r="M9" s="676" t="s">
        <v>440</v>
      </c>
      <c r="N9" s="676"/>
      <c r="O9" s="676" t="s">
        <v>439</v>
      </c>
      <c r="P9" s="711"/>
    </row>
    <row r="10" spans="1:16" ht="30" customHeight="1" x14ac:dyDescent="0.2">
      <c r="B10" s="673"/>
      <c r="C10" s="4" t="s">
        <v>435</v>
      </c>
      <c r="D10" s="4" t="s">
        <v>328</v>
      </c>
      <c r="E10" s="4" t="s">
        <v>435</v>
      </c>
      <c r="F10" s="4" t="s">
        <v>328</v>
      </c>
      <c r="G10" s="4" t="s">
        <v>435</v>
      </c>
      <c r="H10" s="4" t="s">
        <v>328</v>
      </c>
      <c r="I10" s="4" t="s">
        <v>435</v>
      </c>
      <c r="J10" s="4" t="s">
        <v>328</v>
      </c>
      <c r="K10" s="4" t="s">
        <v>435</v>
      </c>
      <c r="L10" s="4" t="s">
        <v>328</v>
      </c>
      <c r="M10" s="4" t="s">
        <v>435</v>
      </c>
      <c r="N10" s="4" t="s">
        <v>328</v>
      </c>
      <c r="O10" s="4" t="s">
        <v>435</v>
      </c>
      <c r="P10" s="5" t="s">
        <v>328</v>
      </c>
    </row>
    <row r="11" spans="1:16" ht="12.95" customHeight="1" x14ac:dyDescent="0.2">
      <c r="A11" s="6"/>
      <c r="B11" s="7"/>
      <c r="C11" s="209" t="s">
        <v>2585</v>
      </c>
      <c r="D11" s="371" t="s">
        <v>2586</v>
      </c>
      <c r="E11" s="209" t="s">
        <v>2587</v>
      </c>
      <c r="F11" s="371" t="s">
        <v>2588</v>
      </c>
      <c r="G11" s="209" t="s">
        <v>2589</v>
      </c>
      <c r="H11" s="371" t="s">
        <v>2590</v>
      </c>
      <c r="I11" s="209" t="s">
        <v>2591</v>
      </c>
      <c r="J11" s="371" t="s">
        <v>2592</v>
      </c>
      <c r="K11" s="209" t="s">
        <v>2593</v>
      </c>
      <c r="L11" s="371" t="s">
        <v>2594</v>
      </c>
      <c r="M11" s="209" t="s">
        <v>2595</v>
      </c>
      <c r="N11" s="371" t="s">
        <v>2596</v>
      </c>
      <c r="O11" s="209" t="s">
        <v>2597</v>
      </c>
      <c r="P11" s="379" t="s">
        <v>2598</v>
      </c>
    </row>
    <row r="12" spans="1:16" ht="12.95" customHeight="1" x14ac:dyDescent="0.2">
      <c r="A12" s="2" t="s">
        <v>340</v>
      </c>
      <c r="B12" s="12">
        <v>2</v>
      </c>
      <c r="C12" s="197">
        <v>0.71920048082822996</v>
      </c>
      <c r="D12" s="365">
        <v>0.15437247858068301</v>
      </c>
      <c r="E12" s="197">
        <v>0.82708681469177303</v>
      </c>
      <c r="F12" s="365">
        <v>0.143278307527023</v>
      </c>
      <c r="G12" s="197">
        <v>3.4678078624892699</v>
      </c>
      <c r="H12" s="365">
        <v>0.95482492253275697</v>
      </c>
      <c r="I12" s="197">
        <v>0.957947425154418</v>
      </c>
      <c r="J12" s="365">
        <v>0.410062518682551</v>
      </c>
      <c r="K12" s="197">
        <v>1.67389049740383</v>
      </c>
      <c r="L12" s="365">
        <v>0.49990639208146298</v>
      </c>
      <c r="M12" s="197">
        <v>2.3096126992864501</v>
      </c>
      <c r="N12" s="365">
        <v>1.9372011753426599</v>
      </c>
      <c r="O12" s="197">
        <v>0.31042713158130603</v>
      </c>
      <c r="P12" s="373">
        <v>0.41938830219463802</v>
      </c>
    </row>
    <row r="13" spans="1:16" ht="12.95" customHeight="1" x14ac:dyDescent="0.2">
      <c r="A13" s="2" t="s">
        <v>341</v>
      </c>
      <c r="B13" s="12">
        <v>2</v>
      </c>
      <c r="C13" s="197">
        <v>1.37075760455153</v>
      </c>
      <c r="D13" s="365">
        <v>0.350198458481085</v>
      </c>
      <c r="E13" s="197">
        <v>0.82412060426894396</v>
      </c>
      <c r="F13" s="365">
        <v>0.138179097458455</v>
      </c>
      <c r="G13" s="197">
        <v>17.0931522683208</v>
      </c>
      <c r="H13" s="365">
        <v>5.8514225356326497</v>
      </c>
      <c r="I13" s="197">
        <v>0.94981608770352699</v>
      </c>
      <c r="J13" s="365">
        <v>0.26588149829271401</v>
      </c>
      <c r="K13" s="197">
        <v>1.09936533911167</v>
      </c>
      <c r="L13" s="365">
        <v>0.34235177706272502</v>
      </c>
      <c r="M13" s="197">
        <v>1.3110140187918999</v>
      </c>
      <c r="N13" s="365">
        <v>0.62551080685709903</v>
      </c>
      <c r="O13" s="197">
        <v>0.42049177095357299</v>
      </c>
      <c r="P13" s="373">
        <v>0.185641454581668</v>
      </c>
    </row>
    <row r="14" spans="1:16" ht="12.95" customHeight="1" x14ac:dyDescent="0.2">
      <c r="A14" s="2" t="s">
        <v>342</v>
      </c>
      <c r="B14" s="12">
        <v>2</v>
      </c>
      <c r="C14" s="197">
        <v>1.4597164285541799</v>
      </c>
      <c r="D14" s="365">
        <v>0.24920619217345699</v>
      </c>
      <c r="E14" s="197">
        <v>1.0366269643497601</v>
      </c>
      <c r="F14" s="365">
        <v>0.12045165539527999</v>
      </c>
      <c r="G14" s="197">
        <v>3.7695634021533699</v>
      </c>
      <c r="H14" s="365">
        <v>1.0232297272230799</v>
      </c>
      <c r="I14" s="197">
        <v>1.4087161284787999</v>
      </c>
      <c r="J14" s="365">
        <v>0.39542723032145199</v>
      </c>
      <c r="K14" s="197">
        <v>0.80138306232859602</v>
      </c>
      <c r="L14" s="365">
        <v>0.21689836934357501</v>
      </c>
      <c r="M14" s="197">
        <v>0.83750339443830502</v>
      </c>
      <c r="N14" s="365">
        <v>0.25832011738296901</v>
      </c>
      <c r="O14" s="197" t="s">
        <v>476</v>
      </c>
      <c r="P14" s="373" t="s">
        <v>476</v>
      </c>
    </row>
    <row r="15" spans="1:16" ht="12.95" customHeight="1" x14ac:dyDescent="0.2">
      <c r="A15" s="2" t="s">
        <v>343</v>
      </c>
      <c r="B15" s="12">
        <v>2</v>
      </c>
      <c r="C15" s="197">
        <v>0.85731387385658697</v>
      </c>
      <c r="D15" s="365">
        <v>0.1571846297142</v>
      </c>
      <c r="E15" s="197">
        <v>1.1380874050218499</v>
      </c>
      <c r="F15" s="365">
        <v>0.12875634453121301</v>
      </c>
      <c r="G15" s="197">
        <v>1.6282177263264599</v>
      </c>
      <c r="H15" s="365">
        <v>0.33815404844122199</v>
      </c>
      <c r="I15" s="197">
        <v>3.1319937908048101</v>
      </c>
      <c r="J15" s="365">
        <v>0.65748893049857005</v>
      </c>
      <c r="K15" s="197">
        <v>0.98058446318324599</v>
      </c>
      <c r="L15" s="365">
        <v>0.227726615688911</v>
      </c>
      <c r="M15" s="197">
        <v>0.87063359938566498</v>
      </c>
      <c r="N15" s="365">
        <v>0.21158284230121899</v>
      </c>
      <c r="O15" s="197">
        <v>0.40501016734629403</v>
      </c>
      <c r="P15" s="373">
        <v>0.188934776982016</v>
      </c>
    </row>
    <row r="16" spans="1:16" ht="12.95" customHeight="1" x14ac:dyDescent="0.2">
      <c r="A16" s="2" t="s">
        <v>344</v>
      </c>
      <c r="B16" s="12">
        <v>2</v>
      </c>
      <c r="C16" s="197">
        <v>1.3293776671219799</v>
      </c>
      <c r="D16" s="365">
        <v>0.234133957373932</v>
      </c>
      <c r="E16" s="197">
        <v>1.21937071817389</v>
      </c>
      <c r="F16" s="365">
        <v>0.22844193505208299</v>
      </c>
      <c r="G16" s="197">
        <v>1.02122629549277</v>
      </c>
      <c r="H16" s="365">
        <v>0.25641598806417498</v>
      </c>
      <c r="I16" s="197">
        <v>2.5646141425485598</v>
      </c>
      <c r="J16" s="365">
        <v>0.52629231423059397</v>
      </c>
      <c r="K16" s="197">
        <v>0.98756964571029804</v>
      </c>
      <c r="L16" s="365">
        <v>0.26047258391127998</v>
      </c>
      <c r="M16" s="197">
        <v>0.94570903374238302</v>
      </c>
      <c r="N16" s="365">
        <v>0.24465578640358099</v>
      </c>
      <c r="O16" s="197">
        <v>0.74694990364940295</v>
      </c>
      <c r="P16" s="373">
        <v>0.51051369982663797</v>
      </c>
    </row>
    <row r="17" spans="1:16" ht="12.95" customHeight="1" x14ac:dyDescent="0.2">
      <c r="A17" s="2" t="s">
        <v>345</v>
      </c>
      <c r="B17" s="12">
        <v>2</v>
      </c>
      <c r="C17" s="197">
        <v>1.2915599106440401</v>
      </c>
      <c r="D17" s="365">
        <v>0.17516156767823801</v>
      </c>
      <c r="E17" s="197">
        <v>0.80766948636411895</v>
      </c>
      <c r="F17" s="365">
        <v>0.104672387031179</v>
      </c>
      <c r="G17" s="197">
        <v>0.65668047828207499</v>
      </c>
      <c r="H17" s="365">
        <v>0.28072861000652899</v>
      </c>
      <c r="I17" s="197">
        <v>1.4746800958508</v>
      </c>
      <c r="J17" s="365">
        <v>0.23576123574487801</v>
      </c>
      <c r="K17" s="197">
        <v>1.2228688307018101</v>
      </c>
      <c r="L17" s="365">
        <v>0.32970304835130099</v>
      </c>
      <c r="M17" s="197">
        <v>0.40714927574010101</v>
      </c>
      <c r="N17" s="365">
        <v>0.15845295105505899</v>
      </c>
      <c r="O17" s="197">
        <v>1.0606107779755301</v>
      </c>
      <c r="P17" s="373">
        <v>0.29561253791214798</v>
      </c>
    </row>
    <row r="18" spans="1:16" ht="12.95" customHeight="1" x14ac:dyDescent="0.2">
      <c r="A18" s="17" t="s">
        <v>346</v>
      </c>
      <c r="B18" s="12">
        <v>2</v>
      </c>
      <c r="C18" s="197">
        <v>1.4469494166331001</v>
      </c>
      <c r="D18" s="365">
        <v>0.32018269931493898</v>
      </c>
      <c r="E18" s="197">
        <v>0.73544910652779905</v>
      </c>
      <c r="F18" s="365">
        <v>0.15014400746283199</v>
      </c>
      <c r="G18" s="197">
        <v>0.89679547379490498</v>
      </c>
      <c r="H18" s="365">
        <v>0.42755640966547498</v>
      </c>
      <c r="I18" s="197">
        <v>0.85050886053969699</v>
      </c>
      <c r="J18" s="365">
        <v>0.18813771801868501</v>
      </c>
      <c r="K18" s="197">
        <v>1.1441757954760901</v>
      </c>
      <c r="L18" s="365">
        <v>0.35405450610033201</v>
      </c>
      <c r="M18" s="197">
        <v>0.42499886251261698</v>
      </c>
      <c r="N18" s="365">
        <v>0.234902181959147</v>
      </c>
      <c r="O18" s="197">
        <v>1.1653143487269499</v>
      </c>
      <c r="P18" s="373">
        <v>0.36616779995476101</v>
      </c>
    </row>
    <row r="19" spans="1:16" ht="12.95" customHeight="1" x14ac:dyDescent="0.2">
      <c r="A19" s="17" t="s">
        <v>347</v>
      </c>
      <c r="B19" s="12">
        <v>2</v>
      </c>
      <c r="C19" s="197">
        <v>1.3019660488628899</v>
      </c>
      <c r="D19" s="365">
        <v>0.28238083888180099</v>
      </c>
      <c r="E19" s="197">
        <v>0.64416265116814997</v>
      </c>
      <c r="F19" s="365">
        <v>0.102201009812283</v>
      </c>
      <c r="G19" s="197">
        <v>1.6219419564106801</v>
      </c>
      <c r="H19" s="365">
        <v>0.60465009667273695</v>
      </c>
      <c r="I19" s="197">
        <v>1.56525705241776</v>
      </c>
      <c r="J19" s="365">
        <v>0.26721856292028301</v>
      </c>
      <c r="K19" s="197">
        <v>0.88999177984227096</v>
      </c>
      <c r="L19" s="365">
        <v>0.20045450641097201</v>
      </c>
      <c r="M19" s="197">
        <v>1.0677050147960001</v>
      </c>
      <c r="N19" s="365">
        <v>0.33465091737685998</v>
      </c>
      <c r="O19" s="197">
        <v>1.31250724352397</v>
      </c>
      <c r="P19" s="373">
        <v>0.45391848645451499</v>
      </c>
    </row>
    <row r="20" spans="1:16" ht="12.95" customHeight="1" x14ac:dyDescent="0.2">
      <c r="A20" s="2" t="s">
        <v>348</v>
      </c>
      <c r="B20" s="12">
        <v>2</v>
      </c>
      <c r="C20" s="197">
        <v>0.57082108737932202</v>
      </c>
      <c r="D20" s="365">
        <v>0.107349605831568</v>
      </c>
      <c r="E20" s="197">
        <v>0.79650380039911095</v>
      </c>
      <c r="F20" s="365">
        <v>0.16699717706108699</v>
      </c>
      <c r="G20" s="197">
        <v>1.2688019416834</v>
      </c>
      <c r="H20" s="365">
        <v>0.434803089665183</v>
      </c>
      <c r="I20" s="197">
        <v>2.1636561210057801</v>
      </c>
      <c r="J20" s="365">
        <v>0.66528499308446698</v>
      </c>
      <c r="K20" s="197">
        <v>0.75798655192226505</v>
      </c>
      <c r="L20" s="365">
        <v>0.18262058301185999</v>
      </c>
      <c r="M20" s="197">
        <v>0.950045407874334</v>
      </c>
      <c r="N20" s="365">
        <v>0.21926798970592001</v>
      </c>
      <c r="O20" s="197">
        <v>1.2857294313277401</v>
      </c>
      <c r="P20" s="373">
        <v>0.348295719448517</v>
      </c>
    </row>
    <row r="21" spans="1:16" ht="12.95" customHeight="1" x14ac:dyDescent="0.2">
      <c r="A21" s="2" t="s">
        <v>349</v>
      </c>
      <c r="B21" s="12">
        <v>2</v>
      </c>
      <c r="C21" s="197">
        <v>1.24763711517266</v>
      </c>
      <c r="D21" s="365">
        <v>0.32511960488290698</v>
      </c>
      <c r="E21" s="197">
        <v>0.82118230694448802</v>
      </c>
      <c r="F21" s="365">
        <v>0.110866773980576</v>
      </c>
      <c r="G21" s="197">
        <v>3.2339756308069498</v>
      </c>
      <c r="H21" s="365">
        <v>0.95124409016732903</v>
      </c>
      <c r="I21" s="197">
        <v>0.61937365368620101</v>
      </c>
      <c r="J21" s="365">
        <v>0.14856295959371699</v>
      </c>
      <c r="K21" s="197">
        <v>0.53872378475553995</v>
      </c>
      <c r="L21" s="365">
        <v>0.20399755885791601</v>
      </c>
      <c r="M21" s="197">
        <v>1.06578187502513</v>
      </c>
      <c r="N21" s="365">
        <v>0.32514923279451502</v>
      </c>
      <c r="O21" s="197">
        <v>1.8643012516170601</v>
      </c>
      <c r="P21" s="373">
        <v>1.44998530746855</v>
      </c>
    </row>
    <row r="22" spans="1:16" ht="12.95" customHeight="1" x14ac:dyDescent="0.2">
      <c r="A22" s="2" t="s">
        <v>350</v>
      </c>
      <c r="B22" s="12">
        <v>2</v>
      </c>
      <c r="C22" s="197">
        <v>0.82524166883969496</v>
      </c>
      <c r="D22" s="365">
        <v>0.21562324066574201</v>
      </c>
      <c r="E22" s="197">
        <v>0.82215034647235696</v>
      </c>
      <c r="F22" s="365">
        <v>0.16987351012169699</v>
      </c>
      <c r="G22" s="197">
        <v>5.85868817912643</v>
      </c>
      <c r="H22" s="365">
        <v>4.0248331665809198</v>
      </c>
      <c r="I22" s="197">
        <v>1.5922043733794899</v>
      </c>
      <c r="J22" s="365">
        <v>0.47211424569695898</v>
      </c>
      <c r="K22" s="197">
        <v>0.77347208014086599</v>
      </c>
      <c r="L22" s="365">
        <v>0.28860966627705498</v>
      </c>
      <c r="M22" s="197">
        <v>0.72898597975172696</v>
      </c>
      <c r="N22" s="365">
        <v>0.294963985781455</v>
      </c>
      <c r="O22" s="197">
        <v>0.99091335256090995</v>
      </c>
      <c r="P22" s="373">
        <v>0.43437522340968798</v>
      </c>
    </row>
    <row r="23" spans="1:16" ht="12.95" customHeight="1" x14ac:dyDescent="0.2">
      <c r="A23" s="2" t="s">
        <v>351</v>
      </c>
      <c r="B23" s="12">
        <v>2</v>
      </c>
      <c r="C23" s="197">
        <v>0.76783304750769799</v>
      </c>
      <c r="D23" s="365">
        <v>0.16756840025820399</v>
      </c>
      <c r="E23" s="197">
        <v>1.02624854151633</v>
      </c>
      <c r="F23" s="365">
        <v>0.178199226709324</v>
      </c>
      <c r="G23" s="197">
        <v>1.91082899581135</v>
      </c>
      <c r="H23" s="365">
        <v>0.74509156777393704</v>
      </c>
      <c r="I23" s="197">
        <v>1.01106709640607</v>
      </c>
      <c r="J23" s="365">
        <v>0.383529668650408</v>
      </c>
      <c r="K23" s="197">
        <v>0.82536908890600802</v>
      </c>
      <c r="L23" s="365">
        <v>0.25244914198253499</v>
      </c>
      <c r="M23" s="197">
        <v>2.2724462909205299</v>
      </c>
      <c r="N23" s="365">
        <v>0.73744322323566402</v>
      </c>
      <c r="O23" s="197">
        <v>2.4234661299100302</v>
      </c>
      <c r="P23" s="373">
        <v>1.2005560338947301</v>
      </c>
    </row>
    <row r="24" spans="1:16" ht="12.95" customHeight="1" x14ac:dyDescent="0.2">
      <c r="A24" s="2" t="s">
        <v>352</v>
      </c>
      <c r="B24" s="12">
        <v>2</v>
      </c>
      <c r="C24" s="197">
        <v>1.1514845769558799</v>
      </c>
      <c r="D24" s="365">
        <v>0.183799455762611</v>
      </c>
      <c r="E24" s="197">
        <v>0.80899243756813199</v>
      </c>
      <c r="F24" s="365">
        <v>0.152153310583174</v>
      </c>
      <c r="G24" s="197">
        <v>2.25846446123199</v>
      </c>
      <c r="H24" s="365">
        <v>0.63440924835455303</v>
      </c>
      <c r="I24" s="197">
        <v>1.84274649028966</v>
      </c>
      <c r="J24" s="365">
        <v>0.89713819574261</v>
      </c>
      <c r="K24" s="197">
        <v>1.15075356878706</v>
      </c>
      <c r="L24" s="365">
        <v>0.43637376752159002</v>
      </c>
      <c r="M24" s="197">
        <v>1.0810894868574401</v>
      </c>
      <c r="N24" s="365">
        <v>0.34044805550846602</v>
      </c>
      <c r="O24" s="197">
        <v>1.02761292816465</v>
      </c>
      <c r="P24" s="373">
        <v>0.30905262417381502</v>
      </c>
    </row>
    <row r="25" spans="1:16" ht="12.95" customHeight="1" x14ac:dyDescent="0.2">
      <c r="A25" s="2" t="s">
        <v>353</v>
      </c>
      <c r="B25" s="12">
        <v>2</v>
      </c>
      <c r="C25" s="197">
        <v>1.4991283951564101</v>
      </c>
      <c r="D25" s="365">
        <v>0.315769826301738</v>
      </c>
      <c r="E25" s="197">
        <v>0.84607693340813295</v>
      </c>
      <c r="F25" s="365">
        <v>0.14976866950994799</v>
      </c>
      <c r="G25" s="197">
        <v>4.2619625937963104</v>
      </c>
      <c r="H25" s="365">
        <v>1.0541092059242001</v>
      </c>
      <c r="I25" s="197">
        <v>1.3204781891803901</v>
      </c>
      <c r="J25" s="365">
        <v>0.76051163101960895</v>
      </c>
      <c r="K25" s="197">
        <v>0.87091342754331202</v>
      </c>
      <c r="L25" s="365">
        <v>0.28228185746902501</v>
      </c>
      <c r="M25" s="197">
        <v>1.06510730529751</v>
      </c>
      <c r="N25" s="365">
        <v>0.42949072067434702</v>
      </c>
      <c r="O25" s="197">
        <v>1.1189444273157001</v>
      </c>
      <c r="P25" s="373">
        <v>0.53235520200908304</v>
      </c>
    </row>
    <row r="26" spans="1:16" ht="12.95" customHeight="1" x14ac:dyDescent="0.2">
      <c r="A26" s="2" t="s">
        <v>354</v>
      </c>
      <c r="B26" s="12">
        <v>2</v>
      </c>
      <c r="C26" s="197">
        <v>1.3468408667285101</v>
      </c>
      <c r="D26" s="365">
        <v>0.30291690142167899</v>
      </c>
      <c r="E26" s="197">
        <v>1.0126387316402801</v>
      </c>
      <c r="F26" s="365">
        <v>0.21068673963033599</v>
      </c>
      <c r="G26" s="197">
        <v>2.0392012878803998</v>
      </c>
      <c r="H26" s="365">
        <v>0.64161614094511299</v>
      </c>
      <c r="I26" s="197">
        <v>1.5965475157710001</v>
      </c>
      <c r="J26" s="365">
        <v>0.45742869843852701</v>
      </c>
      <c r="K26" s="197">
        <v>0.70034918925348799</v>
      </c>
      <c r="L26" s="365">
        <v>0.26303329730005198</v>
      </c>
      <c r="M26" s="197">
        <v>1.90356608918763</v>
      </c>
      <c r="N26" s="365">
        <v>0.69646468157084296</v>
      </c>
      <c r="O26" s="197">
        <v>1.1916269714827601</v>
      </c>
      <c r="P26" s="373">
        <v>0.47950915238570502</v>
      </c>
    </row>
    <row r="27" spans="1:16" ht="12.95" customHeight="1" x14ac:dyDescent="0.2">
      <c r="A27" s="2" t="s">
        <v>355</v>
      </c>
      <c r="B27" s="12">
        <v>2</v>
      </c>
      <c r="C27" s="197">
        <v>1.21894072598787</v>
      </c>
      <c r="D27" s="365">
        <v>0.196458044744342</v>
      </c>
      <c r="E27" s="197">
        <v>1.0154401599243701</v>
      </c>
      <c r="F27" s="365">
        <v>0.120299964658793</v>
      </c>
      <c r="G27" s="197">
        <v>4.13634842711439</v>
      </c>
      <c r="H27" s="365">
        <v>1.1551379334726</v>
      </c>
      <c r="I27" s="197">
        <v>1.05900048532936</v>
      </c>
      <c r="J27" s="365">
        <v>0.361180452610458</v>
      </c>
      <c r="K27" s="197">
        <v>1.8491443646008101</v>
      </c>
      <c r="L27" s="365">
        <v>0.63744429222213705</v>
      </c>
      <c r="M27" s="197">
        <v>1.0394173073861701</v>
      </c>
      <c r="N27" s="365">
        <v>0.31914611286332301</v>
      </c>
      <c r="O27" s="197">
        <v>1.0296741491158601</v>
      </c>
      <c r="P27" s="373">
        <v>0.41672095951423199</v>
      </c>
    </row>
    <row r="28" spans="1:16" ht="12.95" customHeight="1" x14ac:dyDescent="0.2">
      <c r="A28" s="2" t="s">
        <v>356</v>
      </c>
      <c r="B28" s="12">
        <v>2</v>
      </c>
      <c r="C28" s="197">
        <v>1.11673542741818</v>
      </c>
      <c r="D28" s="365">
        <v>0.30319788375256701</v>
      </c>
      <c r="E28" s="197">
        <v>0.67036847634132202</v>
      </c>
      <c r="F28" s="365">
        <v>0.18204736648358899</v>
      </c>
      <c r="G28" s="197">
        <v>1.4551517657434101</v>
      </c>
      <c r="H28" s="365">
        <v>0.55923892879468295</v>
      </c>
      <c r="I28" s="197">
        <v>0.73561996471881796</v>
      </c>
      <c r="J28" s="365">
        <v>0.20673126474030301</v>
      </c>
      <c r="K28" s="197">
        <v>1.4284428863347201</v>
      </c>
      <c r="L28" s="365">
        <v>0.438261048683733</v>
      </c>
      <c r="M28" s="197">
        <v>1.2800025493517599</v>
      </c>
      <c r="N28" s="365">
        <v>0.527220909048421</v>
      </c>
      <c r="O28" s="197">
        <v>2.0532443294355698</v>
      </c>
      <c r="P28" s="373">
        <v>0.87676352281367897</v>
      </c>
    </row>
    <row r="29" spans="1:16" ht="12.95" customHeight="1" x14ac:dyDescent="0.2">
      <c r="A29" s="2" t="s">
        <v>357</v>
      </c>
      <c r="B29" s="12">
        <v>2</v>
      </c>
      <c r="C29" s="197">
        <v>1.0451476367269501</v>
      </c>
      <c r="D29" s="365">
        <v>0.213022455995837</v>
      </c>
      <c r="E29" s="197">
        <v>0.88743846062576703</v>
      </c>
      <c r="F29" s="365">
        <v>9.6232186853062507E-2</v>
      </c>
      <c r="G29" s="197">
        <v>4.1514567526548101</v>
      </c>
      <c r="H29" s="365">
        <v>1.14284617650693</v>
      </c>
      <c r="I29" s="197">
        <v>1.5041197563247399</v>
      </c>
      <c r="J29" s="365">
        <v>0.87038278253656698</v>
      </c>
      <c r="K29" s="197">
        <v>0.87400887089110202</v>
      </c>
      <c r="L29" s="365">
        <v>0.38151977132791898</v>
      </c>
      <c r="M29" s="197">
        <v>0.76363140114370598</v>
      </c>
      <c r="N29" s="365">
        <v>0.26816972534580802</v>
      </c>
      <c r="O29" s="197">
        <v>0.87745806673603399</v>
      </c>
      <c r="P29" s="373">
        <v>0.32737240003617002</v>
      </c>
    </row>
    <row r="30" spans="1:16" ht="12.95" customHeight="1" x14ac:dyDescent="0.2">
      <c r="A30" s="2" t="s">
        <v>358</v>
      </c>
      <c r="B30" s="12">
        <v>2</v>
      </c>
      <c r="C30" s="197">
        <v>1.4525856473344401</v>
      </c>
      <c r="D30" s="365">
        <v>0.244880945842498</v>
      </c>
      <c r="E30" s="197">
        <v>1.1679043213306799</v>
      </c>
      <c r="F30" s="365">
        <v>0.16570196146088101</v>
      </c>
      <c r="G30" s="197">
        <v>6.4023279254881098</v>
      </c>
      <c r="H30" s="365">
        <v>2.6690424272254201</v>
      </c>
      <c r="I30" s="197">
        <v>0.77980381466149595</v>
      </c>
      <c r="J30" s="365">
        <v>0.249160322602795</v>
      </c>
      <c r="K30" s="197">
        <v>1.14717919157583</v>
      </c>
      <c r="L30" s="365">
        <v>0.58907294646814301</v>
      </c>
      <c r="M30" s="197">
        <v>1.34061109946202</v>
      </c>
      <c r="N30" s="365">
        <v>0.55097295144491498</v>
      </c>
      <c r="O30" s="197">
        <v>1.1449348798086401</v>
      </c>
      <c r="P30" s="373">
        <v>0.18824953882892301</v>
      </c>
    </row>
    <row r="31" spans="1:16" ht="12.95" customHeight="1" x14ac:dyDescent="0.2">
      <c r="A31" s="2" t="s">
        <v>359</v>
      </c>
      <c r="B31" s="12">
        <v>2</v>
      </c>
      <c r="C31" s="197">
        <v>1.3769183029705101</v>
      </c>
      <c r="D31" s="365">
        <v>0.23830622781755101</v>
      </c>
      <c r="E31" s="197">
        <v>0.80626763391210898</v>
      </c>
      <c r="F31" s="365">
        <v>0.14854402622878199</v>
      </c>
      <c r="G31" s="197">
        <v>7.7344863617592399</v>
      </c>
      <c r="H31" s="365">
        <v>3.00690926371592</v>
      </c>
      <c r="I31" s="197">
        <v>0.71530323579487998</v>
      </c>
      <c r="J31" s="365">
        <v>0.20910586328922301</v>
      </c>
      <c r="K31" s="197">
        <v>0.97676489035968495</v>
      </c>
      <c r="L31" s="365">
        <v>0.23911086332681999</v>
      </c>
      <c r="M31" s="197">
        <v>1.3144029047229699</v>
      </c>
      <c r="N31" s="365">
        <v>0.45594568067624103</v>
      </c>
      <c r="O31" s="197">
        <v>1.14970327726885</v>
      </c>
      <c r="P31" s="373">
        <v>0.39817532550679602</v>
      </c>
    </row>
    <row r="32" spans="1:16" ht="12.95" customHeight="1" x14ac:dyDescent="0.2">
      <c r="A32" s="2" t="s">
        <v>360</v>
      </c>
      <c r="B32" s="12">
        <v>2</v>
      </c>
      <c r="C32" s="197">
        <v>1.28744001296292</v>
      </c>
      <c r="D32" s="365">
        <v>0.27061253905837002</v>
      </c>
      <c r="E32" s="197">
        <v>0.88268676683603198</v>
      </c>
      <c r="F32" s="365">
        <v>0.14041710491308201</v>
      </c>
      <c r="G32" s="197">
        <v>4.1835732240388701</v>
      </c>
      <c r="H32" s="365">
        <v>1.15528789388582</v>
      </c>
      <c r="I32" s="197">
        <v>0.76248747146836604</v>
      </c>
      <c r="J32" s="365">
        <v>0.155587709231544</v>
      </c>
      <c r="K32" s="197">
        <v>0.66134021713462299</v>
      </c>
      <c r="L32" s="365">
        <v>0.18243415267222499</v>
      </c>
      <c r="M32" s="197">
        <v>1.63979747224608</v>
      </c>
      <c r="N32" s="365">
        <v>0.53881433478719698</v>
      </c>
      <c r="O32" s="197">
        <v>0.95013299205013801</v>
      </c>
      <c r="P32" s="373">
        <v>0.64243724046276196</v>
      </c>
    </row>
    <row r="33" spans="1:16" ht="12.95" customHeight="1" x14ac:dyDescent="0.2">
      <c r="A33" s="2" t="s">
        <v>361</v>
      </c>
      <c r="B33" s="12">
        <v>2</v>
      </c>
      <c r="C33" s="197">
        <v>0.70436634209761795</v>
      </c>
      <c r="D33" s="365">
        <v>0.22840569598306901</v>
      </c>
      <c r="E33" s="197">
        <v>1.2306084800211501</v>
      </c>
      <c r="F33" s="365">
        <v>0.25418486251096301</v>
      </c>
      <c r="G33" s="197">
        <v>9.9917196172921301</v>
      </c>
      <c r="H33" s="365">
        <v>8.8111375345938896</v>
      </c>
      <c r="I33" s="197">
        <v>0.632800861454901</v>
      </c>
      <c r="J33" s="365">
        <v>1.31411068848168</v>
      </c>
      <c r="K33" s="197">
        <v>1.4398528701956499</v>
      </c>
      <c r="L33" s="365">
        <v>2.9422054322453999</v>
      </c>
      <c r="M33" s="197">
        <v>1.04485518993834</v>
      </c>
      <c r="N33" s="365">
        <v>0.657728489739556</v>
      </c>
      <c r="O33" s="197">
        <v>0.55125963227191699</v>
      </c>
      <c r="P33" s="373">
        <v>0.29392558005772301</v>
      </c>
    </row>
    <row r="34" spans="1:16" ht="12.95" customHeight="1" x14ac:dyDescent="0.2">
      <c r="A34" s="2" t="s">
        <v>362</v>
      </c>
      <c r="B34" s="12">
        <v>2</v>
      </c>
      <c r="C34" s="197">
        <v>1.23614480812987</v>
      </c>
      <c r="D34" s="365">
        <v>0.28591779359358199</v>
      </c>
      <c r="E34" s="197">
        <v>0.61402801181132804</v>
      </c>
      <c r="F34" s="365">
        <v>0.122198815744488</v>
      </c>
      <c r="G34" s="197">
        <v>2.2598123987648302</v>
      </c>
      <c r="H34" s="365">
        <v>1.0226144748217401</v>
      </c>
      <c r="I34" s="197">
        <v>0.86039483028631902</v>
      </c>
      <c r="J34" s="365">
        <v>0.37802832266915398</v>
      </c>
      <c r="K34" s="197">
        <v>0.75038428828176795</v>
      </c>
      <c r="L34" s="365">
        <v>0.19795627655435299</v>
      </c>
      <c r="M34" s="197">
        <v>0.69669367586820796</v>
      </c>
      <c r="N34" s="365">
        <v>0.26701389803975201</v>
      </c>
      <c r="O34" s="197">
        <v>1.29899230562181</v>
      </c>
      <c r="P34" s="373">
        <v>0.74280746292169897</v>
      </c>
    </row>
    <row r="35" spans="1:16" ht="12.95" customHeight="1" x14ac:dyDescent="0.2">
      <c r="A35" s="2" t="s">
        <v>363</v>
      </c>
      <c r="B35" s="12">
        <v>2</v>
      </c>
      <c r="C35" s="197">
        <v>1.20496689210981</v>
      </c>
      <c r="D35" s="365">
        <v>0.19670930862160699</v>
      </c>
      <c r="E35" s="197">
        <v>0.95909209643163995</v>
      </c>
      <c r="F35" s="365">
        <v>0.124513718495514</v>
      </c>
      <c r="G35" s="197">
        <v>2.8543508421857902</v>
      </c>
      <c r="H35" s="365">
        <v>0.68952242064570302</v>
      </c>
      <c r="I35" s="197">
        <v>1.7675469211541099</v>
      </c>
      <c r="J35" s="365">
        <v>0.98875156349460203</v>
      </c>
      <c r="K35" s="197">
        <v>0.87977500404049502</v>
      </c>
      <c r="L35" s="365">
        <v>0.24420085265005601</v>
      </c>
      <c r="M35" s="197">
        <v>0.90705818591527199</v>
      </c>
      <c r="N35" s="365">
        <v>0.29766983386486801</v>
      </c>
      <c r="O35" s="197">
        <v>1.38682613117589</v>
      </c>
      <c r="P35" s="373">
        <v>0.37818155025724198</v>
      </c>
    </row>
    <row r="36" spans="1:16" ht="12.95" customHeight="1" x14ac:dyDescent="0.2">
      <c r="A36" s="2" t="s">
        <v>364</v>
      </c>
      <c r="B36" s="12">
        <v>2</v>
      </c>
      <c r="C36" s="197">
        <v>1.6633905624553</v>
      </c>
      <c r="D36" s="365">
        <v>0.22084476197317801</v>
      </c>
      <c r="E36" s="197">
        <v>1.13706403705924</v>
      </c>
      <c r="F36" s="365">
        <v>0.16741840353256299</v>
      </c>
      <c r="G36" s="197" t="s">
        <v>476</v>
      </c>
      <c r="H36" s="365" t="s">
        <v>476</v>
      </c>
      <c r="I36" s="197">
        <v>1.40779423339048</v>
      </c>
      <c r="J36" s="365">
        <v>0.33382364131116699</v>
      </c>
      <c r="K36" s="197">
        <v>0.55116319163064897</v>
      </c>
      <c r="L36" s="365">
        <v>0.160641172638607</v>
      </c>
      <c r="M36" s="197">
        <v>0.41735917629737501</v>
      </c>
      <c r="N36" s="365">
        <v>0.18553698670534799</v>
      </c>
      <c r="O36" s="197">
        <v>1.22261221781282</v>
      </c>
      <c r="P36" s="373">
        <v>0.408472856441851</v>
      </c>
    </row>
    <row r="37" spans="1:16" ht="12.95" customHeight="1" x14ac:dyDescent="0.2">
      <c r="A37" s="2" t="s">
        <v>365</v>
      </c>
      <c r="B37" s="12">
        <v>2</v>
      </c>
      <c r="C37" s="197">
        <v>1.44405657346079</v>
      </c>
      <c r="D37" s="365">
        <v>0.251363113377508</v>
      </c>
      <c r="E37" s="197">
        <v>1.114354737837</v>
      </c>
      <c r="F37" s="365">
        <v>0.13025768894357301</v>
      </c>
      <c r="G37" s="197">
        <v>2.19181935544534</v>
      </c>
      <c r="H37" s="365">
        <v>0.332606507463589</v>
      </c>
      <c r="I37" s="197">
        <v>0.98999315453248204</v>
      </c>
      <c r="J37" s="365">
        <v>0.38531455197879499</v>
      </c>
      <c r="K37" s="197">
        <v>1.31285004530285</v>
      </c>
      <c r="L37" s="365">
        <v>0.35176383980867598</v>
      </c>
      <c r="M37" s="197">
        <v>0.53132254783566601</v>
      </c>
      <c r="N37" s="365">
        <v>0.28358835599323901</v>
      </c>
      <c r="O37" s="197">
        <v>0.93846071656506602</v>
      </c>
      <c r="P37" s="373">
        <v>0.28527068671480499</v>
      </c>
    </row>
    <row r="38" spans="1:16" ht="12.95" customHeight="1" x14ac:dyDescent="0.2">
      <c r="A38" s="2" t="s">
        <v>366</v>
      </c>
      <c r="B38" s="12">
        <v>2</v>
      </c>
      <c r="C38" s="197">
        <v>1.58272559410835</v>
      </c>
      <c r="D38" s="365">
        <v>0.25497923412222101</v>
      </c>
      <c r="E38" s="197">
        <v>0.87216539707285801</v>
      </c>
      <c r="F38" s="365">
        <v>0.14629936814233399</v>
      </c>
      <c r="G38" s="197">
        <v>3.5106240596068301</v>
      </c>
      <c r="H38" s="365">
        <v>3.0463712053507899</v>
      </c>
      <c r="I38" s="197">
        <v>0.86660216090882403</v>
      </c>
      <c r="J38" s="365">
        <v>0.181593408616462</v>
      </c>
      <c r="K38" s="197">
        <v>1.56877372507393</v>
      </c>
      <c r="L38" s="365">
        <v>0.66676351168613701</v>
      </c>
      <c r="M38" s="197">
        <v>0.35399512060216198</v>
      </c>
      <c r="N38" s="365">
        <v>0.28982402026885001</v>
      </c>
      <c r="O38" s="197" t="s">
        <v>476</v>
      </c>
      <c r="P38" s="373" t="s">
        <v>476</v>
      </c>
    </row>
    <row r="39" spans="1:16" ht="12.95" customHeight="1" x14ac:dyDescent="0.2">
      <c r="A39" s="2" t="s">
        <v>367</v>
      </c>
      <c r="B39" s="12">
        <v>2</v>
      </c>
      <c r="C39" s="197">
        <v>0.74071516148944405</v>
      </c>
      <c r="D39" s="365">
        <v>0.16923803013342201</v>
      </c>
      <c r="E39" s="197">
        <v>1.11640822603149</v>
      </c>
      <c r="F39" s="365">
        <v>0.18834986206687401</v>
      </c>
      <c r="G39" s="197">
        <v>1.7799789720743899</v>
      </c>
      <c r="H39" s="365">
        <v>0.60180671222466398</v>
      </c>
      <c r="I39" s="197">
        <v>0.45264171319827601</v>
      </c>
      <c r="J39" s="365">
        <v>0.23021857903794801</v>
      </c>
      <c r="K39" s="197">
        <v>1.3346538704959301</v>
      </c>
      <c r="L39" s="365">
        <v>0.580841855694467</v>
      </c>
      <c r="M39" s="197">
        <v>1.0530923671762999</v>
      </c>
      <c r="N39" s="365">
        <v>0.38544001112823001</v>
      </c>
      <c r="O39" s="197">
        <v>0.61705384920250295</v>
      </c>
      <c r="P39" s="373">
        <v>0.34062232717149599</v>
      </c>
    </row>
    <row r="40" spans="1:16" ht="12.95" customHeight="1" x14ac:dyDescent="0.2">
      <c r="A40" s="2" t="s">
        <v>368</v>
      </c>
      <c r="B40" s="12">
        <v>2</v>
      </c>
      <c r="C40" s="197">
        <v>0.99432258767517501</v>
      </c>
      <c r="D40" s="365">
        <v>0.251305122036725</v>
      </c>
      <c r="E40" s="197">
        <v>0.78975227119746305</v>
      </c>
      <c r="F40" s="365">
        <v>0.11848679177818799</v>
      </c>
      <c r="G40" s="197">
        <v>3.2442262433109699</v>
      </c>
      <c r="H40" s="365">
        <v>1.0599358056871899</v>
      </c>
      <c r="I40" s="197">
        <v>0.87205686613689704</v>
      </c>
      <c r="J40" s="365">
        <v>0.60182574650533904</v>
      </c>
      <c r="K40" s="197">
        <v>0.42530441523558099</v>
      </c>
      <c r="L40" s="365">
        <v>0.29129557235805598</v>
      </c>
      <c r="M40" s="197">
        <v>1.0706580479239101</v>
      </c>
      <c r="N40" s="365">
        <v>0.32806821480691001</v>
      </c>
      <c r="O40" s="197">
        <v>1.0680132403937199</v>
      </c>
      <c r="P40" s="373">
        <v>1.01233199470726</v>
      </c>
    </row>
    <row r="41" spans="1:16" ht="12.95" customHeight="1" x14ac:dyDescent="0.2">
      <c r="A41" s="2" t="s">
        <v>369</v>
      </c>
      <c r="B41" s="12">
        <v>2</v>
      </c>
      <c r="C41" s="197">
        <v>1.2184769750411</v>
      </c>
      <c r="D41" s="365">
        <v>0.38466574463793701</v>
      </c>
      <c r="E41" s="197">
        <v>0.88167937040848798</v>
      </c>
      <c r="F41" s="365">
        <v>0.17226821448343099</v>
      </c>
      <c r="G41" s="197">
        <v>4.1515868115301702</v>
      </c>
      <c r="H41" s="365">
        <v>1.1336023367508199</v>
      </c>
      <c r="I41" s="197">
        <v>0.41598682797960002</v>
      </c>
      <c r="J41" s="365">
        <v>0.178122539478378</v>
      </c>
      <c r="K41" s="197">
        <v>1.2056910644576799</v>
      </c>
      <c r="L41" s="365">
        <v>0.49170136787845398</v>
      </c>
      <c r="M41" s="197" t="s">
        <v>476</v>
      </c>
      <c r="N41" s="365" t="s">
        <v>476</v>
      </c>
      <c r="O41" s="197">
        <v>0.53703595700673101</v>
      </c>
      <c r="P41" s="373">
        <v>0.51941765748005697</v>
      </c>
    </row>
    <row r="42" spans="1:16" ht="12.95" customHeight="1" x14ac:dyDescent="0.2">
      <c r="A42" s="2" t="s">
        <v>370</v>
      </c>
      <c r="B42" s="12">
        <v>2</v>
      </c>
      <c r="C42" s="197">
        <v>1.6598484809243199</v>
      </c>
      <c r="D42" s="365">
        <v>0.41691867079541101</v>
      </c>
      <c r="E42" s="197">
        <v>1.0799745742279001</v>
      </c>
      <c r="F42" s="365">
        <v>0.27760456283434698</v>
      </c>
      <c r="G42" s="197">
        <v>0.82542778034817099</v>
      </c>
      <c r="H42" s="365">
        <v>0.78136254558247098</v>
      </c>
      <c r="I42" s="197">
        <v>1.3838464868929401</v>
      </c>
      <c r="J42" s="365">
        <v>0.48957671318054802</v>
      </c>
      <c r="K42" s="197">
        <v>0.85512952935084396</v>
      </c>
      <c r="L42" s="365">
        <v>0.634002955568015</v>
      </c>
      <c r="M42" s="197">
        <v>0.79024731003064197</v>
      </c>
      <c r="N42" s="365">
        <v>0.56443504339351003</v>
      </c>
      <c r="O42" s="197">
        <v>0.51887854022128599</v>
      </c>
      <c r="P42" s="373">
        <v>0.38065493234093001</v>
      </c>
    </row>
    <row r="43" spans="1:16" ht="12.95" customHeight="1" x14ac:dyDescent="0.2">
      <c r="A43" s="2" t="s">
        <v>371</v>
      </c>
      <c r="B43" s="12">
        <v>2</v>
      </c>
      <c r="C43" s="197">
        <v>1.3837431328288701</v>
      </c>
      <c r="D43" s="365">
        <v>0.41937424038813498</v>
      </c>
      <c r="E43" s="197">
        <v>0.61209215203748701</v>
      </c>
      <c r="F43" s="365">
        <v>0.153591377357334</v>
      </c>
      <c r="G43" s="197">
        <v>5.3697067374302501</v>
      </c>
      <c r="H43" s="365">
        <v>4.3044662245757896</v>
      </c>
      <c r="I43" s="197" t="s">
        <v>476</v>
      </c>
      <c r="J43" s="365" t="s">
        <v>476</v>
      </c>
      <c r="K43" s="197">
        <v>1.1906344922833201</v>
      </c>
      <c r="L43" s="365">
        <v>0.710734976971935</v>
      </c>
      <c r="M43" s="197">
        <v>1.8975029587889101</v>
      </c>
      <c r="N43" s="365">
        <v>1.39478554655431</v>
      </c>
      <c r="O43" s="197" t="s">
        <v>476</v>
      </c>
      <c r="P43" s="373" t="s">
        <v>476</v>
      </c>
    </row>
    <row r="44" spans="1:16" ht="12.95" customHeight="1" x14ac:dyDescent="0.2">
      <c r="A44" s="2" t="s">
        <v>372</v>
      </c>
      <c r="B44" s="12">
        <v>2</v>
      </c>
      <c r="C44" s="197">
        <v>0.99206840130054696</v>
      </c>
      <c r="D44" s="365">
        <v>0.14134786376479699</v>
      </c>
      <c r="E44" s="197">
        <v>1.2117443817456399</v>
      </c>
      <c r="F44" s="365">
        <v>0.17611911989788501</v>
      </c>
      <c r="G44" s="197">
        <v>2.4814994523065099</v>
      </c>
      <c r="H44" s="365">
        <v>0.56416272281148805</v>
      </c>
      <c r="I44" s="197">
        <v>2.1902583873277601</v>
      </c>
      <c r="J44" s="365">
        <v>0.91569933566818795</v>
      </c>
      <c r="K44" s="197">
        <v>1.10683823759572</v>
      </c>
      <c r="L44" s="365">
        <v>0.23337626392646099</v>
      </c>
      <c r="M44" s="197">
        <v>1.4754069609204901</v>
      </c>
      <c r="N44" s="365">
        <v>0.47331181744036699</v>
      </c>
      <c r="O44" s="197">
        <v>0.21495558505749701</v>
      </c>
      <c r="P44" s="373">
        <v>0.30526652668847098</v>
      </c>
    </row>
    <row r="45" spans="1:16" ht="12.95" customHeight="1" x14ac:dyDescent="0.2">
      <c r="A45" s="2" t="s">
        <v>373</v>
      </c>
      <c r="B45" s="12">
        <v>2</v>
      </c>
      <c r="C45" s="197">
        <v>0.829097421574017</v>
      </c>
      <c r="D45" s="365">
        <v>0.12029310406077499</v>
      </c>
      <c r="E45" s="197">
        <v>0.82726480686092396</v>
      </c>
      <c r="F45" s="365">
        <v>0.112554700511376</v>
      </c>
      <c r="G45" s="197">
        <v>1.2813860320897601</v>
      </c>
      <c r="H45" s="365">
        <v>0.25425337150331001</v>
      </c>
      <c r="I45" s="197" t="s">
        <v>476</v>
      </c>
      <c r="J45" s="365" t="s">
        <v>476</v>
      </c>
      <c r="K45" s="197">
        <v>0.88680613176560896</v>
      </c>
      <c r="L45" s="365">
        <v>0.26809132136524</v>
      </c>
      <c r="M45" s="197">
        <v>1.2796876173044101</v>
      </c>
      <c r="N45" s="365">
        <v>0.33234814833710102</v>
      </c>
      <c r="O45" s="197">
        <v>2.3960050924912299</v>
      </c>
      <c r="P45" s="373">
        <v>0.90546340055184404</v>
      </c>
    </row>
    <row r="46" spans="1:16" ht="12.95" customHeight="1" x14ac:dyDescent="0.2">
      <c r="A46" s="2" t="s">
        <v>374</v>
      </c>
      <c r="B46" s="12">
        <v>2</v>
      </c>
      <c r="C46" s="197">
        <v>1.0943031792467</v>
      </c>
      <c r="D46" s="365">
        <v>0.22271788755022101</v>
      </c>
      <c r="E46" s="197">
        <v>0.48695063977045899</v>
      </c>
      <c r="F46" s="365">
        <v>0.13981674640827099</v>
      </c>
      <c r="G46" s="197">
        <v>2.68382760182174</v>
      </c>
      <c r="H46" s="365">
        <v>0.67039373873271102</v>
      </c>
      <c r="I46" s="197">
        <v>1.3811612959308399</v>
      </c>
      <c r="J46" s="365">
        <v>0.522551559240785</v>
      </c>
      <c r="K46" s="197">
        <v>3.2061392770466601</v>
      </c>
      <c r="L46" s="365">
        <v>1.3723611671354099</v>
      </c>
      <c r="M46" s="197">
        <v>0.99325145046350505</v>
      </c>
      <c r="N46" s="365">
        <v>0.42681759023184701</v>
      </c>
      <c r="O46" s="197">
        <v>1.0055746315508201</v>
      </c>
      <c r="P46" s="373">
        <v>0.26576963363156902</v>
      </c>
    </row>
    <row r="47" spans="1:16" ht="12.95" customHeight="1" x14ac:dyDescent="0.2">
      <c r="A47" s="2" t="s">
        <v>375</v>
      </c>
      <c r="B47" s="12">
        <v>2</v>
      </c>
      <c r="C47" s="197">
        <v>1.2523985886228099</v>
      </c>
      <c r="D47" s="365">
        <v>0.18640081264170399</v>
      </c>
      <c r="E47" s="197">
        <v>0.88425519461921498</v>
      </c>
      <c r="F47" s="365">
        <v>0.132510465896687</v>
      </c>
      <c r="G47" s="197">
        <v>2.0787153082929501</v>
      </c>
      <c r="H47" s="365">
        <v>0.817332051719594</v>
      </c>
      <c r="I47" s="197">
        <v>2.43830016502142</v>
      </c>
      <c r="J47" s="365">
        <v>0.65672026112585902</v>
      </c>
      <c r="K47" s="197">
        <v>0.715033272620333</v>
      </c>
      <c r="L47" s="365">
        <v>0.16165187517277099</v>
      </c>
      <c r="M47" s="197">
        <v>0.71309290937278103</v>
      </c>
      <c r="N47" s="365">
        <v>0.41295041850255099</v>
      </c>
      <c r="O47" s="197">
        <v>1.42645951609773</v>
      </c>
      <c r="P47" s="373">
        <v>0.43756344608367598</v>
      </c>
    </row>
    <row r="48" spans="1:16" ht="12.95" customHeight="1" x14ac:dyDescent="0.2">
      <c r="A48" s="2" t="s">
        <v>376</v>
      </c>
      <c r="B48" s="12">
        <v>2</v>
      </c>
      <c r="C48" s="197">
        <v>0.85542699040740899</v>
      </c>
      <c r="D48" s="365">
        <v>0.166217148868121</v>
      </c>
      <c r="E48" s="197">
        <v>0.85841958038691901</v>
      </c>
      <c r="F48" s="365">
        <v>0.108145572201861</v>
      </c>
      <c r="G48" s="197">
        <v>2.1803911247697401</v>
      </c>
      <c r="H48" s="365">
        <v>0.62767454197668704</v>
      </c>
      <c r="I48" s="197">
        <v>2.75172195220817</v>
      </c>
      <c r="J48" s="365">
        <v>2.83426491396337</v>
      </c>
      <c r="K48" s="197">
        <v>1.4461040570808601</v>
      </c>
      <c r="L48" s="365">
        <v>0.293134455600018</v>
      </c>
      <c r="M48" s="197">
        <v>1.06372103616668</v>
      </c>
      <c r="N48" s="365">
        <v>0.492029227138853</v>
      </c>
      <c r="O48" s="197" t="s">
        <v>476</v>
      </c>
      <c r="P48" s="373" t="s">
        <v>476</v>
      </c>
    </row>
    <row r="49" spans="1:16" ht="12.95" customHeight="1" x14ac:dyDescent="0.2">
      <c r="A49" s="2" t="s">
        <v>377</v>
      </c>
      <c r="B49" s="12">
        <v>2</v>
      </c>
      <c r="C49" s="197">
        <v>0.71658582977224305</v>
      </c>
      <c r="D49" s="365">
        <v>0.122720552245784</v>
      </c>
      <c r="E49" s="197">
        <v>1.1430258114318299</v>
      </c>
      <c r="F49" s="365">
        <v>0.205978007600645</v>
      </c>
      <c r="G49" s="197">
        <v>1.5874127633917801</v>
      </c>
      <c r="H49" s="365">
        <v>0.36433997973439403</v>
      </c>
      <c r="I49" s="197">
        <v>1.20544219666249</v>
      </c>
      <c r="J49" s="365">
        <v>0.43329944041360502</v>
      </c>
      <c r="K49" s="197">
        <v>0.96368911160396797</v>
      </c>
      <c r="L49" s="365">
        <v>0.335686349621592</v>
      </c>
      <c r="M49" s="197">
        <v>1.00401624470614</v>
      </c>
      <c r="N49" s="365">
        <v>0.23663363495419701</v>
      </c>
      <c r="O49" s="197">
        <v>0.60250580849819602</v>
      </c>
      <c r="P49" s="373">
        <v>0.209612194504326</v>
      </c>
    </row>
    <row r="50" spans="1:16" ht="12.95" customHeight="1" x14ac:dyDescent="0.2">
      <c r="A50" s="2" t="s">
        <v>378</v>
      </c>
      <c r="B50" s="12">
        <v>2</v>
      </c>
      <c r="C50" s="197">
        <v>0.86104513741135902</v>
      </c>
      <c r="D50" s="365">
        <v>0.11996235133944801</v>
      </c>
      <c r="E50" s="197">
        <v>0.97220348049208505</v>
      </c>
      <c r="F50" s="365">
        <v>0.13221765231327601</v>
      </c>
      <c r="G50" s="197">
        <v>2.1065038287898399</v>
      </c>
      <c r="H50" s="365">
        <v>0.49306782536663801</v>
      </c>
      <c r="I50" s="197" t="s">
        <v>476</v>
      </c>
      <c r="J50" s="365" t="s">
        <v>476</v>
      </c>
      <c r="K50" s="197">
        <v>1.3131377942199001</v>
      </c>
      <c r="L50" s="365">
        <v>0.36416147142146599</v>
      </c>
      <c r="M50" s="197">
        <v>1.02571328240354</v>
      </c>
      <c r="N50" s="365">
        <v>0.194390974034025</v>
      </c>
      <c r="O50" s="197" t="s">
        <v>476</v>
      </c>
      <c r="P50" s="373" t="s">
        <v>476</v>
      </c>
    </row>
    <row r="51" spans="1:16" ht="12.95" customHeight="1" x14ac:dyDescent="0.2">
      <c r="A51" s="2" t="s">
        <v>379</v>
      </c>
      <c r="B51" s="12">
        <v>2</v>
      </c>
      <c r="C51" s="197">
        <v>1.2939689735956901</v>
      </c>
      <c r="D51" s="365">
        <v>0.19046463664753499</v>
      </c>
      <c r="E51" s="197">
        <v>0.47551163413348901</v>
      </c>
      <c r="F51" s="365">
        <v>0.121541961909199</v>
      </c>
      <c r="G51" s="197">
        <v>1.46221126616193</v>
      </c>
      <c r="H51" s="365">
        <v>0.32125937025100798</v>
      </c>
      <c r="I51" s="197">
        <v>1.1616520850830701</v>
      </c>
      <c r="J51" s="365">
        <v>0.22509459332776699</v>
      </c>
      <c r="K51" s="197">
        <v>0.58017242797553403</v>
      </c>
      <c r="L51" s="365">
        <v>0.56415278950009895</v>
      </c>
      <c r="M51" s="197" t="s">
        <v>476</v>
      </c>
      <c r="N51" s="365" t="s">
        <v>476</v>
      </c>
      <c r="O51" s="197">
        <v>2.1272473664224698</v>
      </c>
      <c r="P51" s="373">
        <v>0.71445981031531602</v>
      </c>
    </row>
    <row r="52" spans="1:16" ht="12.95" customHeight="1" x14ac:dyDescent="0.2">
      <c r="A52" s="2" t="s">
        <v>380</v>
      </c>
      <c r="B52" s="12">
        <v>2</v>
      </c>
      <c r="C52" s="197">
        <v>1.0836452286807701</v>
      </c>
      <c r="D52" s="365">
        <v>0.25911435613351602</v>
      </c>
      <c r="E52" s="197">
        <v>1.2436832008919601</v>
      </c>
      <c r="F52" s="365">
        <v>0.26973141954434499</v>
      </c>
      <c r="G52" s="197" t="s">
        <v>476</v>
      </c>
      <c r="H52" s="365" t="s">
        <v>476</v>
      </c>
      <c r="I52" s="197">
        <v>0.33475790233473601</v>
      </c>
      <c r="J52" s="365">
        <v>0.119371991596548</v>
      </c>
      <c r="K52" s="197">
        <v>1.50597852585221</v>
      </c>
      <c r="L52" s="365">
        <v>1.2694395087114501</v>
      </c>
      <c r="M52" s="197" t="s">
        <v>476</v>
      </c>
      <c r="N52" s="365" t="s">
        <v>476</v>
      </c>
      <c r="O52" s="197" t="s">
        <v>476</v>
      </c>
      <c r="P52" s="373" t="s">
        <v>476</v>
      </c>
    </row>
    <row r="53" spans="1:16" ht="12.95" customHeight="1" x14ac:dyDescent="0.2">
      <c r="A53" s="2" t="s">
        <v>381</v>
      </c>
      <c r="B53" s="12">
        <v>2</v>
      </c>
      <c r="C53" s="197">
        <v>0.95864687104949098</v>
      </c>
      <c r="D53" s="365">
        <v>0.15140662794595899</v>
      </c>
      <c r="E53" s="197">
        <v>0.85644013675886699</v>
      </c>
      <c r="F53" s="365">
        <v>0.114223898441092</v>
      </c>
      <c r="G53" s="197">
        <v>3.5507715288214201</v>
      </c>
      <c r="H53" s="365">
        <v>1.3557100550790799</v>
      </c>
      <c r="I53" s="197">
        <v>0.99576345815187095</v>
      </c>
      <c r="J53" s="365">
        <v>0.232129805213586</v>
      </c>
      <c r="K53" s="197">
        <v>1.6774165010208999</v>
      </c>
      <c r="L53" s="365">
        <v>0.59802433010409295</v>
      </c>
      <c r="M53" s="197">
        <v>0.98915302334621902</v>
      </c>
      <c r="N53" s="365">
        <v>0.322740407357829</v>
      </c>
      <c r="O53" s="197">
        <v>0.764046877823362</v>
      </c>
      <c r="P53" s="373">
        <v>0.31727447895105898</v>
      </c>
    </row>
    <row r="54" spans="1:16" ht="12.95" customHeight="1" x14ac:dyDescent="0.2">
      <c r="A54" s="2" t="s">
        <v>382</v>
      </c>
      <c r="B54" s="12">
        <v>2</v>
      </c>
      <c r="C54" s="197">
        <v>1.54214694021045</v>
      </c>
      <c r="D54" s="365">
        <v>0.49591570296222998</v>
      </c>
      <c r="E54" s="197">
        <v>0.95183084110622995</v>
      </c>
      <c r="F54" s="365">
        <v>0.213184421823783</v>
      </c>
      <c r="G54" s="197">
        <v>6.7776113641526896</v>
      </c>
      <c r="H54" s="365">
        <v>2.7050162339813402</v>
      </c>
      <c r="I54" s="197" t="s">
        <v>476</v>
      </c>
      <c r="J54" s="365" t="s">
        <v>476</v>
      </c>
      <c r="K54" s="197">
        <v>0.55376617804384498</v>
      </c>
      <c r="L54" s="365">
        <v>0.29435677089490703</v>
      </c>
      <c r="M54" s="197">
        <v>1.4231542729531601</v>
      </c>
      <c r="N54" s="365">
        <v>0.57564953240692995</v>
      </c>
      <c r="O54" s="197">
        <v>5.6210636068252304</v>
      </c>
      <c r="P54" s="373">
        <v>3.3270599988611802</v>
      </c>
    </row>
    <row r="55" spans="1:16" ht="12.95" customHeight="1" x14ac:dyDescent="0.2">
      <c r="A55" s="2" t="s">
        <v>383</v>
      </c>
      <c r="B55" s="12">
        <v>2</v>
      </c>
      <c r="C55" s="197">
        <v>0.65318669095676596</v>
      </c>
      <c r="D55" s="365">
        <v>0.136011192236699</v>
      </c>
      <c r="E55" s="197">
        <v>1.0009572384218901</v>
      </c>
      <c r="F55" s="365">
        <v>0.18343436794889001</v>
      </c>
      <c r="G55" s="197">
        <v>2.0728696784050702</v>
      </c>
      <c r="H55" s="365">
        <v>0.63294760366162595</v>
      </c>
      <c r="I55" s="197">
        <v>2.0245184691373299</v>
      </c>
      <c r="J55" s="365">
        <v>0.92086917144545799</v>
      </c>
      <c r="K55" s="197">
        <v>1.14834905810858</v>
      </c>
      <c r="L55" s="365">
        <v>0.29226448567801</v>
      </c>
      <c r="M55" s="197">
        <v>0.88011455650368098</v>
      </c>
      <c r="N55" s="365">
        <v>0.34612133067259998</v>
      </c>
      <c r="O55" s="197">
        <v>0.86810359697555495</v>
      </c>
      <c r="P55" s="373">
        <v>0.33941908423114497</v>
      </c>
    </row>
    <row r="56" spans="1:16" ht="12.95" customHeight="1" x14ac:dyDescent="0.2">
      <c r="A56" s="2" t="s">
        <v>384</v>
      </c>
      <c r="B56" s="12">
        <v>2</v>
      </c>
      <c r="C56" s="197">
        <v>1.17426625289702</v>
      </c>
      <c r="D56" s="365">
        <v>0.16748561789258001</v>
      </c>
      <c r="E56" s="197">
        <v>0.89411159616382796</v>
      </c>
      <c r="F56" s="365">
        <v>0.110551343471314</v>
      </c>
      <c r="G56" s="197">
        <v>2.26713191261249</v>
      </c>
      <c r="H56" s="365">
        <v>0.63206261785159101</v>
      </c>
      <c r="I56" s="197">
        <v>1.5231565114750301</v>
      </c>
      <c r="J56" s="365">
        <v>0.256978398922169</v>
      </c>
      <c r="K56" s="197">
        <v>1.2915244231685701</v>
      </c>
      <c r="L56" s="365">
        <v>0.30470510178578802</v>
      </c>
      <c r="M56" s="197">
        <v>0.71506673033197798</v>
      </c>
      <c r="N56" s="365">
        <v>0.16521852527053199</v>
      </c>
      <c r="O56" s="197">
        <v>1.5707064187236199</v>
      </c>
      <c r="P56" s="373">
        <v>0.83390086482316805</v>
      </c>
    </row>
    <row r="57" spans="1:16" ht="12.95" customHeight="1" x14ac:dyDescent="0.2">
      <c r="A57" s="2" t="s">
        <v>385</v>
      </c>
      <c r="B57" s="12">
        <v>2</v>
      </c>
      <c r="C57" s="197">
        <v>1.1477585496832301</v>
      </c>
      <c r="D57" s="365">
        <v>0.224163229258554</v>
      </c>
      <c r="E57" s="197">
        <v>0.874494276734198</v>
      </c>
      <c r="F57" s="365">
        <v>0.14285231223144601</v>
      </c>
      <c r="G57" s="197">
        <v>5.7281489868530597</v>
      </c>
      <c r="H57" s="365">
        <v>2.1266225925362598</v>
      </c>
      <c r="I57" s="197">
        <v>1.35691966285187</v>
      </c>
      <c r="J57" s="365">
        <v>0.52729485124320297</v>
      </c>
      <c r="K57" s="197">
        <v>0.76747805697836702</v>
      </c>
      <c r="L57" s="365">
        <v>0.29163699015147099</v>
      </c>
      <c r="M57" s="197">
        <v>1.04276502635683</v>
      </c>
      <c r="N57" s="365">
        <v>0.84544509097010001</v>
      </c>
      <c r="O57" s="197">
        <v>0.63744525975892996</v>
      </c>
      <c r="P57" s="373">
        <v>0.34829708647905699</v>
      </c>
    </row>
    <row r="58" spans="1:16" ht="12.95" customHeight="1" x14ac:dyDescent="0.2">
      <c r="A58" s="2" t="s">
        <v>386</v>
      </c>
      <c r="B58" s="12">
        <v>2</v>
      </c>
      <c r="C58" s="197">
        <v>1.1702658775250301</v>
      </c>
      <c r="D58" s="365">
        <v>0.14145096609751501</v>
      </c>
      <c r="E58" s="197">
        <v>0.887415769959779</v>
      </c>
      <c r="F58" s="365">
        <v>0.193358302198749</v>
      </c>
      <c r="G58" s="197">
        <v>1.8472480772426101</v>
      </c>
      <c r="H58" s="365">
        <v>0.499976497945684</v>
      </c>
      <c r="I58" s="197">
        <v>1.5852221876297401</v>
      </c>
      <c r="J58" s="365">
        <v>0.295399416869989</v>
      </c>
      <c r="K58" s="197">
        <v>0.97388296374123695</v>
      </c>
      <c r="L58" s="365">
        <v>0.160758892904068</v>
      </c>
      <c r="M58" s="197">
        <v>0.68267185753538495</v>
      </c>
      <c r="N58" s="365">
        <v>0.14010133856370799</v>
      </c>
      <c r="O58" s="197">
        <v>4.0393439925855601</v>
      </c>
      <c r="P58" s="373">
        <v>0.69339007392198004</v>
      </c>
    </row>
    <row r="59" spans="1:16" ht="12.95" customHeight="1" x14ac:dyDescent="0.2">
      <c r="A59" s="2" t="s">
        <v>387</v>
      </c>
      <c r="B59" s="12">
        <v>2</v>
      </c>
      <c r="C59" s="197">
        <v>1.2725982212906599</v>
      </c>
      <c r="D59" s="365">
        <v>0.294109844192181</v>
      </c>
      <c r="E59" s="197">
        <v>0.62508684664236103</v>
      </c>
      <c r="F59" s="365">
        <v>0.14869494305182901</v>
      </c>
      <c r="G59" s="197">
        <v>1.4297162254523501</v>
      </c>
      <c r="H59" s="365">
        <v>0.53128441697904505</v>
      </c>
      <c r="I59" s="197">
        <v>1.0225532964500199</v>
      </c>
      <c r="J59" s="365">
        <v>0.25623156329987101</v>
      </c>
      <c r="K59" s="197">
        <v>2.2647268469331601</v>
      </c>
      <c r="L59" s="365">
        <v>0.71242208015318698</v>
      </c>
      <c r="M59" s="197">
        <v>0.86494574168860605</v>
      </c>
      <c r="N59" s="365">
        <v>0.20941621787540801</v>
      </c>
      <c r="O59" s="197">
        <v>0.76493617653187795</v>
      </c>
      <c r="P59" s="373">
        <v>0.25477767756667902</v>
      </c>
    </row>
    <row r="60" spans="1:16" ht="12.95" customHeight="1" x14ac:dyDescent="0.2">
      <c r="A60" s="2" t="s">
        <v>388</v>
      </c>
      <c r="B60" s="12">
        <v>2</v>
      </c>
      <c r="C60" s="197">
        <v>2.07584798827865</v>
      </c>
      <c r="D60" s="365">
        <v>0.64982034975051095</v>
      </c>
      <c r="E60" s="197">
        <v>0.89682315496421505</v>
      </c>
      <c r="F60" s="365">
        <v>0.17860312690053901</v>
      </c>
      <c r="G60" s="197">
        <v>1.28982255129235</v>
      </c>
      <c r="H60" s="365">
        <v>0.70957110196468798</v>
      </c>
      <c r="I60" s="197">
        <v>1.3197430346232299</v>
      </c>
      <c r="J60" s="365">
        <v>1.3015423646179101</v>
      </c>
      <c r="K60" s="197">
        <v>3.6345503573296298</v>
      </c>
      <c r="L60" s="365">
        <v>2.6067407748531601</v>
      </c>
      <c r="M60" s="197">
        <v>0.72355740123466705</v>
      </c>
      <c r="N60" s="365">
        <v>0.41327773101176801</v>
      </c>
      <c r="O60" s="197">
        <v>0.72007879922223805</v>
      </c>
      <c r="P60" s="373">
        <v>0.41178880563897902</v>
      </c>
    </row>
    <row r="61" spans="1:16" ht="12.95" customHeight="1" x14ac:dyDescent="0.2">
      <c r="A61" s="2" t="s">
        <v>389</v>
      </c>
      <c r="B61" s="12">
        <v>2</v>
      </c>
      <c r="C61" s="197">
        <v>0.59754171125980104</v>
      </c>
      <c r="D61" s="365">
        <v>7.4593380397051698E-2</v>
      </c>
      <c r="E61" s="197">
        <v>0.97859322532711301</v>
      </c>
      <c r="F61" s="365">
        <v>0.157806992400019</v>
      </c>
      <c r="G61" s="197">
        <v>1.4392620553514299</v>
      </c>
      <c r="H61" s="365">
        <v>0.27412565590952098</v>
      </c>
      <c r="I61" s="197">
        <v>0.63878534030037704</v>
      </c>
      <c r="J61" s="365">
        <v>0.43976840215745999</v>
      </c>
      <c r="K61" s="197">
        <v>1.27993744957802</v>
      </c>
      <c r="L61" s="365">
        <v>0.485486073626202</v>
      </c>
      <c r="M61" s="197">
        <v>0.62296969231211596</v>
      </c>
      <c r="N61" s="365">
        <v>0.217321666672077</v>
      </c>
      <c r="O61" s="197">
        <v>4.54818370534056</v>
      </c>
      <c r="P61" s="373">
        <v>2.62859871999808</v>
      </c>
    </row>
    <row r="62" spans="1:16" ht="12.95" customHeight="1" x14ac:dyDescent="0.2">
      <c r="A62" s="2" t="s">
        <v>390</v>
      </c>
      <c r="B62" s="12">
        <v>2</v>
      </c>
      <c r="C62" s="197">
        <v>0.78991807906107603</v>
      </c>
      <c r="D62" s="365">
        <v>0.13078993567550801</v>
      </c>
      <c r="E62" s="197">
        <v>0.62879073307005695</v>
      </c>
      <c r="F62" s="365">
        <v>0.19426724445417601</v>
      </c>
      <c r="G62" s="197">
        <v>1.45389618463389</v>
      </c>
      <c r="H62" s="365">
        <v>0.31645262217994502</v>
      </c>
      <c r="I62" s="197">
        <v>1.7722086766796299</v>
      </c>
      <c r="J62" s="365">
        <v>0.67830545866201797</v>
      </c>
      <c r="K62" s="197">
        <v>0.247083066070347</v>
      </c>
      <c r="L62" s="365">
        <v>0.14056240359495101</v>
      </c>
      <c r="M62" s="197">
        <v>1.19141683175804</v>
      </c>
      <c r="N62" s="365">
        <v>0.31101367679962</v>
      </c>
      <c r="O62" s="197">
        <v>3.4816088517940802</v>
      </c>
      <c r="P62" s="373">
        <v>1.86501017771709</v>
      </c>
    </row>
    <row r="63" spans="1:16" ht="12.95" customHeight="1" x14ac:dyDescent="0.2">
      <c r="A63" s="18" t="s">
        <v>391</v>
      </c>
      <c r="B63" s="19">
        <v>2</v>
      </c>
      <c r="C63" s="198">
        <v>1.2364588518364601</v>
      </c>
      <c r="D63" s="366">
        <v>5.31706863810553E-2</v>
      </c>
      <c r="E63" s="198">
        <v>0.88787501754032805</v>
      </c>
      <c r="F63" s="366">
        <v>2.9633003225149598E-2</v>
      </c>
      <c r="G63" s="198">
        <v>4.3017815209809598</v>
      </c>
      <c r="H63" s="366">
        <v>0.51568487286248399</v>
      </c>
      <c r="I63" s="198">
        <v>1.20226976990004</v>
      </c>
      <c r="J63" s="366">
        <v>0.11401486348935901</v>
      </c>
      <c r="K63" s="198">
        <v>1.2018825177680801</v>
      </c>
      <c r="L63" s="366">
        <v>0.16849552215532099</v>
      </c>
      <c r="M63" s="198">
        <v>0.99189935572894306</v>
      </c>
      <c r="N63" s="366">
        <v>8.6197095086921902E-2</v>
      </c>
      <c r="O63" s="198">
        <v>1.39910804963401</v>
      </c>
      <c r="P63" s="375">
        <v>0.17272134927563701</v>
      </c>
    </row>
    <row r="64" spans="1:16" ht="12.95" customHeight="1" x14ac:dyDescent="0.2">
      <c r="A64" s="21" t="s">
        <v>392</v>
      </c>
      <c r="B64" s="22">
        <v>2</v>
      </c>
      <c r="C64" s="199">
        <v>1.2096291710479099</v>
      </c>
      <c r="D64" s="367">
        <v>6.7716030728049298E-2</v>
      </c>
      <c r="E64" s="199">
        <v>0.83275954992768997</v>
      </c>
      <c r="F64" s="367">
        <v>4.2416233332116998E-2</v>
      </c>
      <c r="G64" s="199">
        <v>3.6638695960499801</v>
      </c>
      <c r="H64" s="367">
        <v>0.50916011866146205</v>
      </c>
      <c r="I64" s="199">
        <v>1.3783062864130999</v>
      </c>
      <c r="J64" s="367">
        <v>0.23920337115242599</v>
      </c>
      <c r="K64" s="199">
        <v>1.3958733109212</v>
      </c>
      <c r="L64" s="367">
        <v>0.217684082780601</v>
      </c>
      <c r="M64" s="199">
        <v>0.99827900384852197</v>
      </c>
      <c r="N64" s="367">
        <v>0.119053923295338</v>
      </c>
      <c r="O64" s="199">
        <v>1.2613949994392599</v>
      </c>
      <c r="P64" s="376">
        <v>0.19149489125257799</v>
      </c>
    </row>
    <row r="65" spans="1:16" ht="12.95" customHeight="1" x14ac:dyDescent="0.2">
      <c r="A65" s="24" t="s">
        <v>393</v>
      </c>
      <c r="B65" s="25">
        <v>2</v>
      </c>
      <c r="C65" s="200">
        <v>1.1454725412212601</v>
      </c>
      <c r="D65" s="368">
        <v>3.6718597178909899E-2</v>
      </c>
      <c r="E65" s="200">
        <v>0.90860577170217405</v>
      </c>
      <c r="F65" s="368">
        <v>2.3364929895736099E-2</v>
      </c>
      <c r="G65" s="200">
        <v>3.3282892412900198</v>
      </c>
      <c r="H65" s="368">
        <v>0.30478580435950497</v>
      </c>
      <c r="I65" s="200">
        <v>1.3231556559191</v>
      </c>
      <c r="J65" s="368">
        <v>0.104349457032297</v>
      </c>
      <c r="K65" s="200">
        <v>1.1509578813005501</v>
      </c>
      <c r="L65" s="368">
        <v>0.103849768285841</v>
      </c>
      <c r="M65" s="200">
        <v>1.05608687839884</v>
      </c>
      <c r="N65" s="368">
        <v>7.8905274647268694E-2</v>
      </c>
      <c r="O65" s="200">
        <v>1.3715960421923401</v>
      </c>
      <c r="P65" s="377">
        <v>0.13606613818673899</v>
      </c>
    </row>
    <row r="66" spans="1:16" ht="12.95" customHeight="1" x14ac:dyDescent="0.2">
      <c r="A66" s="2" t="s">
        <v>394</v>
      </c>
      <c r="B66" s="12">
        <v>2</v>
      </c>
      <c r="C66" s="197">
        <v>1.33685807430814</v>
      </c>
      <c r="D66" s="365">
        <v>0.49165187553440198</v>
      </c>
      <c r="E66" s="197">
        <v>0.83761447029438396</v>
      </c>
      <c r="F66" s="365">
        <v>0.31975701793267802</v>
      </c>
      <c r="G66" s="197">
        <v>4.0120595223044004</v>
      </c>
      <c r="H66" s="365">
        <v>4.65766280105764</v>
      </c>
      <c r="I66" s="197">
        <v>3.8854236014776</v>
      </c>
      <c r="J66" s="365">
        <v>1.8152739144560199</v>
      </c>
      <c r="K66" s="197">
        <v>0.46150299791872701</v>
      </c>
      <c r="L66" s="365">
        <v>0.33279034135994101</v>
      </c>
      <c r="M66" s="197">
        <v>1.92322083092264</v>
      </c>
      <c r="N66" s="365">
        <v>1.93027160167651</v>
      </c>
      <c r="O66" s="197">
        <v>0.71909102377853096</v>
      </c>
      <c r="P66" s="373">
        <v>0.41230092790012701</v>
      </c>
    </row>
    <row r="67" spans="1:16" ht="12.95" customHeight="1" x14ac:dyDescent="0.2">
      <c r="A67" s="2" t="s">
        <v>395</v>
      </c>
      <c r="B67" s="12">
        <v>2</v>
      </c>
      <c r="C67" s="197">
        <v>0.97338260697881696</v>
      </c>
      <c r="D67" s="365">
        <v>0.400704979885113</v>
      </c>
      <c r="E67" s="197">
        <v>0.47932203075629398</v>
      </c>
      <c r="F67" s="365">
        <v>0.18861026249610099</v>
      </c>
      <c r="G67" s="197">
        <v>1.39282609696182</v>
      </c>
      <c r="H67" s="365">
        <v>1.38671226000491</v>
      </c>
      <c r="I67" s="197" t="s">
        <v>476</v>
      </c>
      <c r="J67" s="365" t="s">
        <v>476</v>
      </c>
      <c r="K67" s="197">
        <v>1.37395240005571</v>
      </c>
      <c r="L67" s="365">
        <v>1.1885996030424399</v>
      </c>
      <c r="M67" s="197">
        <v>0.65569943381237195</v>
      </c>
      <c r="N67" s="365">
        <v>0.67075281253166597</v>
      </c>
      <c r="O67" s="197">
        <v>1.30891810110637</v>
      </c>
      <c r="P67" s="373">
        <v>1.0445761536409099</v>
      </c>
    </row>
    <row r="68" spans="1:16" ht="12.95" customHeight="1" x14ac:dyDescent="0.2">
      <c r="A68" s="2" t="s">
        <v>396</v>
      </c>
      <c r="B68" s="12">
        <v>2</v>
      </c>
      <c r="C68" s="197">
        <v>0.96589926562128003</v>
      </c>
      <c r="D68" s="365">
        <v>0.40185017420990499</v>
      </c>
      <c r="E68" s="197">
        <v>0.85182902306020403</v>
      </c>
      <c r="F68" s="365">
        <v>0.22184674870382201</v>
      </c>
      <c r="G68" s="197">
        <v>7.3823634302452996</v>
      </c>
      <c r="H68" s="365">
        <v>7.31295339475263</v>
      </c>
      <c r="I68" s="197">
        <v>1.37518268287721</v>
      </c>
      <c r="J68" s="365">
        <v>1.1835407081448599</v>
      </c>
      <c r="K68" s="197">
        <v>1.24580172067066</v>
      </c>
      <c r="L68" s="365">
        <v>0.50292578575479596</v>
      </c>
      <c r="M68" s="197">
        <v>3.4793591795910599</v>
      </c>
      <c r="N68" s="365">
        <v>2.50573177925114</v>
      </c>
      <c r="O68" s="197">
        <v>0.663305809490769</v>
      </c>
      <c r="P68" s="373">
        <v>0.368849917624894</v>
      </c>
    </row>
    <row r="69" spans="1:16" ht="12.95" customHeight="1" x14ac:dyDescent="0.2">
      <c r="A69" s="3" t="s">
        <v>397</v>
      </c>
      <c r="B69" s="27">
        <v>2</v>
      </c>
      <c r="C69" s="207">
        <v>0.87675595240464399</v>
      </c>
      <c r="D69" s="370">
        <v>0.33807241128568499</v>
      </c>
      <c r="E69" s="207">
        <v>1.0460486397831601</v>
      </c>
      <c r="F69" s="370">
        <v>0.36880530580710902</v>
      </c>
      <c r="G69" s="207">
        <v>7.8501595137715903</v>
      </c>
      <c r="H69" s="370">
        <v>6.1182666152383298</v>
      </c>
      <c r="I69" s="207" t="s">
        <v>476</v>
      </c>
      <c r="J69" s="370" t="s">
        <v>476</v>
      </c>
      <c r="K69" s="207">
        <v>1.3079570368107001</v>
      </c>
      <c r="L69" s="370">
        <v>1.0753276414371</v>
      </c>
      <c r="M69" s="207">
        <v>1.0876778574686099</v>
      </c>
      <c r="N69" s="370">
        <v>1.2890611817940301</v>
      </c>
      <c r="O69" s="207">
        <v>0.90611187750025102</v>
      </c>
      <c r="P69" s="378">
        <v>0.767546601422333</v>
      </c>
    </row>
    <row r="70" spans="1:16" ht="12.95" customHeight="1" x14ac:dyDescent="0.2">
      <c r="A70" s="2"/>
      <c r="B70" s="32"/>
      <c r="C70" s="197" t="s">
        <v>2585</v>
      </c>
      <c r="D70" s="365" t="s">
        <v>2586</v>
      </c>
      <c r="E70" s="197" t="s">
        <v>2587</v>
      </c>
      <c r="F70" s="365" t="s">
        <v>2588</v>
      </c>
      <c r="G70" s="197" t="s">
        <v>2589</v>
      </c>
      <c r="H70" s="365" t="s">
        <v>2590</v>
      </c>
      <c r="I70" s="197" t="s">
        <v>2591</v>
      </c>
      <c r="J70" s="365" t="s">
        <v>2592</v>
      </c>
      <c r="K70" s="197" t="s">
        <v>2593</v>
      </c>
      <c r="L70" s="365" t="s">
        <v>2594</v>
      </c>
      <c r="M70" s="197" t="s">
        <v>2595</v>
      </c>
      <c r="N70" s="365" t="s">
        <v>2596</v>
      </c>
      <c r="O70" s="197" t="s">
        <v>2597</v>
      </c>
      <c r="P70" s="373" t="s">
        <v>2598</v>
      </c>
    </row>
    <row r="71" spans="1:16" ht="12.95" customHeight="1" x14ac:dyDescent="0.2">
      <c r="A71" s="2" t="s">
        <v>341</v>
      </c>
      <c r="B71" s="32">
        <v>1</v>
      </c>
      <c r="C71" s="197">
        <v>1.6699775886811601</v>
      </c>
      <c r="D71" s="365">
        <v>0.59581125223000297</v>
      </c>
      <c r="E71" s="197">
        <v>0.583282972288518</v>
      </c>
      <c r="F71" s="365">
        <v>0.15196309459869201</v>
      </c>
      <c r="G71" s="197">
        <v>16.113144090087498</v>
      </c>
      <c r="H71" s="365">
        <v>9.2936780617026304</v>
      </c>
      <c r="I71" s="197">
        <v>0.65717853343759802</v>
      </c>
      <c r="J71" s="365">
        <v>0.20051201282224099</v>
      </c>
      <c r="K71" s="197">
        <v>2.0768316757091498</v>
      </c>
      <c r="L71" s="365">
        <v>0.73271037683319096</v>
      </c>
      <c r="M71" s="197">
        <v>3.1999403440230001</v>
      </c>
      <c r="N71" s="365">
        <v>1.8351824530116601</v>
      </c>
      <c r="O71" s="197">
        <v>0.64738352988582704</v>
      </c>
      <c r="P71" s="373">
        <v>0.266537607286434</v>
      </c>
    </row>
    <row r="72" spans="1:16" ht="12.95" customHeight="1" x14ac:dyDescent="0.2">
      <c r="A72" s="2" t="s">
        <v>345</v>
      </c>
      <c r="B72" s="32">
        <v>1</v>
      </c>
      <c r="C72" s="197">
        <v>1.2243312416829</v>
      </c>
      <c r="D72" s="365">
        <v>0.23269642267475699</v>
      </c>
      <c r="E72" s="197">
        <v>0.711380871909148</v>
      </c>
      <c r="F72" s="365">
        <v>0.11589430191922399</v>
      </c>
      <c r="G72" s="197">
        <v>1.28580295622913</v>
      </c>
      <c r="H72" s="365">
        <v>0.37638948371707598</v>
      </c>
      <c r="I72" s="197">
        <v>1.87207330136162</v>
      </c>
      <c r="J72" s="365">
        <v>0.25747588884337902</v>
      </c>
      <c r="K72" s="197">
        <v>1.03354098672448</v>
      </c>
      <c r="L72" s="365">
        <v>0.233212103028858</v>
      </c>
      <c r="M72" s="197">
        <v>0.74375980726369095</v>
      </c>
      <c r="N72" s="365">
        <v>0.35782375285443802</v>
      </c>
      <c r="O72" s="197">
        <v>1.0816009823860699</v>
      </c>
      <c r="P72" s="373">
        <v>0.25347547440414597</v>
      </c>
    </row>
    <row r="73" spans="1:16" ht="12.95" customHeight="1" x14ac:dyDescent="0.2">
      <c r="A73" s="17" t="s">
        <v>347</v>
      </c>
      <c r="B73" s="32">
        <v>1</v>
      </c>
      <c r="C73" s="197">
        <v>1.95458914856104</v>
      </c>
      <c r="D73" s="365">
        <v>0.47301076810220499</v>
      </c>
      <c r="E73" s="197">
        <v>0.54269861217816695</v>
      </c>
      <c r="F73" s="365">
        <v>0.116429854974895</v>
      </c>
      <c r="G73" s="197">
        <v>2.1978378735213999</v>
      </c>
      <c r="H73" s="365">
        <v>0.82655298499934504</v>
      </c>
      <c r="I73" s="197">
        <v>2.02302006083166</v>
      </c>
      <c r="J73" s="365">
        <v>0.45144321192770498</v>
      </c>
      <c r="K73" s="197">
        <v>1.36560486854688</v>
      </c>
      <c r="L73" s="365">
        <v>0.36263067937444499</v>
      </c>
      <c r="M73" s="197">
        <v>1.21798437886948</v>
      </c>
      <c r="N73" s="365">
        <v>0.57172730203154498</v>
      </c>
      <c r="O73" s="197">
        <v>0.71277824784241595</v>
      </c>
      <c r="P73" s="373">
        <v>0.24079504078460101</v>
      </c>
    </row>
    <row r="74" spans="1:16" ht="12.95" customHeight="1" x14ac:dyDescent="0.2">
      <c r="A74" s="2" t="s">
        <v>348</v>
      </c>
      <c r="B74" s="32">
        <v>1</v>
      </c>
      <c r="C74" s="197">
        <v>0.37759839370006798</v>
      </c>
      <c r="D74" s="365">
        <v>0.114308151063508</v>
      </c>
      <c r="E74" s="197">
        <v>0.89298097479874305</v>
      </c>
      <c r="F74" s="365">
        <v>0.14802609014434401</v>
      </c>
      <c r="G74" s="197">
        <v>1.8480509781075001</v>
      </c>
      <c r="H74" s="365">
        <v>0.69899833262843003</v>
      </c>
      <c r="I74" s="197">
        <v>1.3480706732160199</v>
      </c>
      <c r="J74" s="365">
        <v>0.40058120663443703</v>
      </c>
      <c r="K74" s="197">
        <v>0.88203981838076195</v>
      </c>
      <c r="L74" s="365">
        <v>0.30935360784954802</v>
      </c>
      <c r="M74" s="197">
        <v>1.2879800990186201</v>
      </c>
      <c r="N74" s="365">
        <v>0.50820196449271604</v>
      </c>
      <c r="O74" s="197">
        <v>1.1000730539293999</v>
      </c>
      <c r="P74" s="373">
        <v>0.61156998333101098</v>
      </c>
    </row>
    <row r="75" spans="1:16" ht="12.95" customHeight="1" x14ac:dyDescent="0.2">
      <c r="A75" s="2" t="s">
        <v>359</v>
      </c>
      <c r="B75" s="32">
        <v>1</v>
      </c>
      <c r="C75" s="197">
        <v>1.26701852096757</v>
      </c>
      <c r="D75" s="365">
        <v>0.43930502807109201</v>
      </c>
      <c r="E75" s="197">
        <v>1.1667150049780399</v>
      </c>
      <c r="F75" s="365">
        <v>0.270690234606143</v>
      </c>
      <c r="G75" s="197">
        <v>3.1133030561727999</v>
      </c>
      <c r="H75" s="365">
        <v>1.28631130006248</v>
      </c>
      <c r="I75" s="197">
        <v>0.86369307305083798</v>
      </c>
      <c r="J75" s="365">
        <v>0.29167317557533501</v>
      </c>
      <c r="K75" s="197">
        <v>0.71823274035028795</v>
      </c>
      <c r="L75" s="365">
        <v>0.227844852655889</v>
      </c>
      <c r="M75" s="197">
        <v>0.87472786837317495</v>
      </c>
      <c r="N75" s="365">
        <v>0.30379025907394902</v>
      </c>
      <c r="O75" s="197">
        <v>0.97719186049948503</v>
      </c>
      <c r="P75" s="373">
        <v>0.36299930549119103</v>
      </c>
    </row>
    <row r="76" spans="1:16" ht="12.95" customHeight="1" x14ac:dyDescent="0.2">
      <c r="A76" s="2" t="s">
        <v>364</v>
      </c>
      <c r="B76" s="32">
        <v>1</v>
      </c>
      <c r="C76" s="197">
        <v>1.8730931933685999</v>
      </c>
      <c r="D76" s="365">
        <v>0.255228235853178</v>
      </c>
      <c r="E76" s="197">
        <v>1.28143961353596</v>
      </c>
      <c r="F76" s="365">
        <v>0.171618622837966</v>
      </c>
      <c r="G76" s="197">
        <v>4.5930507080771701</v>
      </c>
      <c r="H76" s="365">
        <v>0.85224287427770495</v>
      </c>
      <c r="I76" s="197">
        <v>0.58211812332207702</v>
      </c>
      <c r="J76" s="365">
        <v>0.34884082700110502</v>
      </c>
      <c r="K76" s="197">
        <v>0.398352549982946</v>
      </c>
      <c r="L76" s="365">
        <v>5.2548715296930601E-2</v>
      </c>
      <c r="M76" s="197" t="s">
        <v>476</v>
      </c>
      <c r="N76" s="365" t="s">
        <v>476</v>
      </c>
      <c r="O76" s="197">
        <v>2.3707272865311499</v>
      </c>
      <c r="P76" s="373">
        <v>1.36645337971336</v>
      </c>
    </row>
    <row r="77" spans="1:16" ht="12.95" customHeight="1" x14ac:dyDescent="0.2">
      <c r="A77" s="2" t="s">
        <v>366</v>
      </c>
      <c r="B77" s="32">
        <v>1</v>
      </c>
      <c r="C77" s="197">
        <v>1.3892948093223501</v>
      </c>
      <c r="D77" s="365">
        <v>0.21302733110076799</v>
      </c>
      <c r="E77" s="197">
        <v>0.97991781607312101</v>
      </c>
      <c r="F77" s="365">
        <v>0.17955329268644599</v>
      </c>
      <c r="G77" s="197">
        <v>1.1459674396227799</v>
      </c>
      <c r="H77" s="365">
        <v>0.50345927251354905</v>
      </c>
      <c r="I77" s="197" t="s">
        <v>476</v>
      </c>
      <c r="J77" s="365" t="s">
        <v>476</v>
      </c>
      <c r="K77" s="197">
        <v>2.4142471614528902</v>
      </c>
      <c r="L77" s="365">
        <v>1.39409936729749</v>
      </c>
      <c r="M77" s="197">
        <v>0.63788927081388702</v>
      </c>
      <c r="N77" s="365">
        <v>0.266263306761924</v>
      </c>
      <c r="O77" s="197">
        <v>1.7278987304215601</v>
      </c>
      <c r="P77" s="373">
        <v>1.1868195035548299</v>
      </c>
    </row>
    <row r="78" spans="1:16" ht="12.95" customHeight="1" x14ac:dyDescent="0.2">
      <c r="A78" s="2" t="s">
        <v>372</v>
      </c>
      <c r="B78" s="32">
        <v>1</v>
      </c>
      <c r="C78" s="197">
        <v>0.66362688945256199</v>
      </c>
      <c r="D78" s="365">
        <v>9.9783174189474702E-2</v>
      </c>
      <c r="E78" s="197">
        <v>0.93093487809725906</v>
      </c>
      <c r="F78" s="365">
        <v>0.12481958763503501</v>
      </c>
      <c r="G78" s="197">
        <v>1.2610284264426499</v>
      </c>
      <c r="H78" s="365">
        <v>0.272554869338484</v>
      </c>
      <c r="I78" s="197">
        <v>2.1191966102697202</v>
      </c>
      <c r="J78" s="365">
        <v>0.60426027056114495</v>
      </c>
      <c r="K78" s="197">
        <v>1.08235270094474</v>
      </c>
      <c r="L78" s="365">
        <v>0.24044257332176899</v>
      </c>
      <c r="M78" s="197">
        <v>1.0833843374762999</v>
      </c>
      <c r="N78" s="365">
        <v>0.25014063176296703</v>
      </c>
      <c r="O78" s="197">
        <v>0.29458779973195898</v>
      </c>
      <c r="P78" s="373">
        <v>0.239726719963157</v>
      </c>
    </row>
    <row r="79" spans="1:16" ht="12.95" customHeight="1" x14ac:dyDescent="0.2">
      <c r="A79" s="2" t="s">
        <v>377</v>
      </c>
      <c r="B79" s="32">
        <v>1</v>
      </c>
      <c r="C79" s="197">
        <v>0.72116400109146706</v>
      </c>
      <c r="D79" s="365">
        <v>0.136550316478534</v>
      </c>
      <c r="E79" s="197">
        <v>0.87600998613159498</v>
      </c>
      <c r="F79" s="365">
        <v>0.20737794925731401</v>
      </c>
      <c r="G79" s="197">
        <v>2.1065275140107098</v>
      </c>
      <c r="H79" s="365">
        <v>0.53633709653446204</v>
      </c>
      <c r="I79" s="197">
        <v>1.08002854243365</v>
      </c>
      <c r="J79" s="365">
        <v>0.287857708259245</v>
      </c>
      <c r="K79" s="197">
        <v>0.69032499913901402</v>
      </c>
      <c r="L79" s="365">
        <v>0.32307776318038001</v>
      </c>
      <c r="M79" s="197">
        <v>1.20553626220601</v>
      </c>
      <c r="N79" s="365">
        <v>0.42800695784871101</v>
      </c>
      <c r="O79" s="197">
        <v>0.879300858520628</v>
      </c>
      <c r="P79" s="373">
        <v>0.53674298709739698</v>
      </c>
    </row>
    <row r="80" spans="1:16" ht="12.95" customHeight="1" x14ac:dyDescent="0.2">
      <c r="A80" s="2" t="s">
        <v>382</v>
      </c>
      <c r="B80" s="32">
        <v>1</v>
      </c>
      <c r="C80" s="197">
        <v>1.2717872801030401</v>
      </c>
      <c r="D80" s="365">
        <v>0.31831532421706099</v>
      </c>
      <c r="E80" s="197">
        <v>0.84060070085933902</v>
      </c>
      <c r="F80" s="365">
        <v>0.16873641076443999</v>
      </c>
      <c r="G80" s="197">
        <v>2.3756037759073299</v>
      </c>
      <c r="H80" s="365">
        <v>0.85718375589025297</v>
      </c>
      <c r="I80" s="197">
        <v>0.67420031429403604</v>
      </c>
      <c r="J80" s="365">
        <v>0.21277711373156299</v>
      </c>
      <c r="K80" s="197">
        <v>1.22056581774808</v>
      </c>
      <c r="L80" s="365">
        <v>0.48824515936126001</v>
      </c>
      <c r="M80" s="197">
        <v>0.78381781849435095</v>
      </c>
      <c r="N80" s="365">
        <v>0.36052913293872502</v>
      </c>
      <c r="O80" s="197">
        <v>0.79892654869950896</v>
      </c>
      <c r="P80" s="373">
        <v>0.33700227519015102</v>
      </c>
    </row>
    <row r="81" spans="1:16" ht="12.95" customHeight="1" x14ac:dyDescent="0.2">
      <c r="A81" s="2" t="s">
        <v>384</v>
      </c>
      <c r="B81" s="32">
        <v>1</v>
      </c>
      <c r="C81" s="197">
        <v>1.0147090888280099</v>
      </c>
      <c r="D81" s="365">
        <v>0.166200814848983</v>
      </c>
      <c r="E81" s="197">
        <v>1.12074551434532</v>
      </c>
      <c r="F81" s="365">
        <v>0.211988818351553</v>
      </c>
      <c r="G81" s="197">
        <v>3.2007145394954102</v>
      </c>
      <c r="H81" s="365">
        <v>0.81303250823123796</v>
      </c>
      <c r="I81" s="197">
        <v>0.85331665637268805</v>
      </c>
      <c r="J81" s="365">
        <v>0.24047250775258899</v>
      </c>
      <c r="K81" s="197">
        <v>0.92687937905803797</v>
      </c>
      <c r="L81" s="365">
        <v>0.323717630987302</v>
      </c>
      <c r="M81" s="197">
        <v>0.60401343307191402</v>
      </c>
      <c r="N81" s="365">
        <v>0.24656189098071499</v>
      </c>
      <c r="O81" s="197">
        <v>0.84737935941939402</v>
      </c>
      <c r="P81" s="373">
        <v>0.29262213921314301</v>
      </c>
    </row>
    <row r="82" spans="1:16" ht="12.95" customHeight="1" x14ac:dyDescent="0.2">
      <c r="A82" s="2" t="s">
        <v>386</v>
      </c>
      <c r="B82" s="32">
        <v>1</v>
      </c>
      <c r="C82" s="197">
        <v>0.917086161887674</v>
      </c>
      <c r="D82" s="365">
        <v>0.133516568931973</v>
      </c>
      <c r="E82" s="197">
        <v>0.43319445522560801</v>
      </c>
      <c r="F82" s="365">
        <v>0.112204508741646</v>
      </c>
      <c r="G82" s="197">
        <v>0.62373628754155397</v>
      </c>
      <c r="H82" s="365">
        <v>0.17516189539652599</v>
      </c>
      <c r="I82" s="197">
        <v>1.32178629415083</v>
      </c>
      <c r="J82" s="365">
        <v>0.37347772546832703</v>
      </c>
      <c r="K82" s="197">
        <v>0.98267849901118098</v>
      </c>
      <c r="L82" s="365">
        <v>0.17150675695044301</v>
      </c>
      <c r="M82" s="197">
        <v>1.1563206990183901</v>
      </c>
      <c r="N82" s="365">
        <v>0.33603961070474397</v>
      </c>
      <c r="O82" s="197">
        <v>0.47551415473729702</v>
      </c>
      <c r="P82" s="373">
        <v>0.306551275354431</v>
      </c>
    </row>
    <row r="83" spans="1:16" ht="12.95" customHeight="1" x14ac:dyDescent="0.2">
      <c r="A83" s="2" t="s">
        <v>387</v>
      </c>
      <c r="B83" s="32">
        <v>1</v>
      </c>
      <c r="C83" s="197">
        <v>0.58321875866943296</v>
      </c>
      <c r="D83" s="365">
        <v>0.19662187249559099</v>
      </c>
      <c r="E83" s="197">
        <v>1.00174982115996</v>
      </c>
      <c r="F83" s="365">
        <v>0.25009738208522497</v>
      </c>
      <c r="G83" s="197">
        <v>1.25950806513403</v>
      </c>
      <c r="H83" s="365">
        <v>0.70006647123947596</v>
      </c>
      <c r="I83" s="197">
        <v>1.4226659104424799</v>
      </c>
      <c r="J83" s="365">
        <v>0.30271276995616098</v>
      </c>
      <c r="K83" s="197">
        <v>0.91559675358319603</v>
      </c>
      <c r="L83" s="365">
        <v>0.417562208637695</v>
      </c>
      <c r="M83" s="197">
        <v>0.59977894028706402</v>
      </c>
      <c r="N83" s="365">
        <v>0.125364073902618</v>
      </c>
      <c r="O83" s="197">
        <v>1.3349423383848</v>
      </c>
      <c r="P83" s="373">
        <v>0.49541572581530602</v>
      </c>
    </row>
    <row r="84" spans="1:16" ht="12.95" customHeight="1" x14ac:dyDescent="0.2">
      <c r="A84" s="33" t="s">
        <v>398</v>
      </c>
      <c r="B84" s="34">
        <v>1</v>
      </c>
      <c r="C84" s="201">
        <v>1.0810754939795699</v>
      </c>
      <c r="D84" s="369">
        <v>8.0784043944285705E-2</v>
      </c>
      <c r="E84" s="201">
        <v>0.90157938411688399</v>
      </c>
      <c r="F84" s="369">
        <v>5.2739984927260897E-2</v>
      </c>
      <c r="G84" s="201">
        <v>3.2438698197357199</v>
      </c>
      <c r="H84" s="369">
        <v>0.79893857444503802</v>
      </c>
      <c r="I84" s="201">
        <v>1.16312073021378</v>
      </c>
      <c r="J84" s="369">
        <v>0.101880730060406</v>
      </c>
      <c r="K84" s="201">
        <v>1.11180359017373</v>
      </c>
      <c r="L84" s="369">
        <v>0.15352978367425399</v>
      </c>
      <c r="M84" s="201">
        <v>1.1070135345496701</v>
      </c>
      <c r="N84" s="369">
        <v>0.19247323448343301</v>
      </c>
      <c r="O84" s="201">
        <v>1.0446272085955901</v>
      </c>
      <c r="P84" s="374">
        <v>0.18259290701317599</v>
      </c>
    </row>
    <row r="85" spans="1:16" ht="12.95" customHeight="1" x14ac:dyDescent="0.2">
      <c r="A85" s="2" t="s">
        <v>106</v>
      </c>
      <c r="B85" s="32">
        <v>1</v>
      </c>
      <c r="C85" s="197">
        <v>1.0343861823103799</v>
      </c>
      <c r="D85" s="365">
        <v>0.32453270922473898</v>
      </c>
      <c r="E85" s="197">
        <v>0.67873179317700805</v>
      </c>
      <c r="F85" s="365">
        <v>0.18070773170519799</v>
      </c>
      <c r="G85" s="197">
        <v>1.6010217151727</v>
      </c>
      <c r="H85" s="365">
        <v>0.54443473861123903</v>
      </c>
      <c r="I85" s="197">
        <v>1.1766579046255099</v>
      </c>
      <c r="J85" s="365">
        <v>0.25226214720599699</v>
      </c>
      <c r="K85" s="197">
        <v>0.61382485140811505</v>
      </c>
      <c r="L85" s="365">
        <v>0.190349764456269</v>
      </c>
      <c r="M85" s="197">
        <v>3.0326249525965898</v>
      </c>
      <c r="N85" s="365">
        <v>3.5074739147314502</v>
      </c>
      <c r="O85" s="197">
        <v>0.892019838604722</v>
      </c>
      <c r="P85" s="373">
        <v>0.28203895004569701</v>
      </c>
    </row>
    <row r="86" spans="1:16" ht="12.95" customHeight="1" x14ac:dyDescent="0.2">
      <c r="A86" s="2" t="s">
        <v>395</v>
      </c>
      <c r="B86" s="32">
        <v>1</v>
      </c>
      <c r="C86" s="197">
        <v>1.6902590951957299</v>
      </c>
      <c r="D86" s="365">
        <v>0.95033261720523898</v>
      </c>
      <c r="E86" s="197">
        <v>0.48076755919070502</v>
      </c>
      <c r="F86" s="365">
        <v>0.26022118516348702</v>
      </c>
      <c r="G86" s="197">
        <v>1.1050100181778899</v>
      </c>
      <c r="H86" s="365">
        <v>1.1760247374791599</v>
      </c>
      <c r="I86" s="197" t="s">
        <v>476</v>
      </c>
      <c r="J86" s="365" t="s">
        <v>476</v>
      </c>
      <c r="K86" s="197">
        <v>0.379854605359152</v>
      </c>
      <c r="L86" s="365">
        <v>0.34102417449074401</v>
      </c>
      <c r="M86" s="197">
        <v>1.0443901170497301</v>
      </c>
      <c r="N86" s="365">
        <v>0.94859327551945904</v>
      </c>
      <c r="O86" s="197">
        <v>1.0818297101775001</v>
      </c>
      <c r="P86" s="373">
        <v>0.62183773058509995</v>
      </c>
    </row>
    <row r="87" spans="1:16" ht="12.95" customHeight="1" x14ac:dyDescent="0.2">
      <c r="A87" s="3" t="s">
        <v>396</v>
      </c>
      <c r="B87" s="36">
        <v>1</v>
      </c>
      <c r="C87" s="207">
        <v>2.5478068233070998</v>
      </c>
      <c r="D87" s="370">
        <v>1.9786399807617501</v>
      </c>
      <c r="E87" s="207">
        <v>0.63573669552179701</v>
      </c>
      <c r="F87" s="370">
        <v>0.199861773325337</v>
      </c>
      <c r="G87" s="207">
        <v>4.9397940713870803</v>
      </c>
      <c r="H87" s="370">
        <v>3.0044586928107599</v>
      </c>
      <c r="I87" s="207">
        <v>0.35006991646577801</v>
      </c>
      <c r="J87" s="370">
        <v>0.22172664711708501</v>
      </c>
      <c r="K87" s="207">
        <v>1.5277246557659501</v>
      </c>
      <c r="L87" s="370">
        <v>0.69679531608723499</v>
      </c>
      <c r="M87" s="207">
        <v>0.26719984416931097</v>
      </c>
      <c r="N87" s="370">
        <v>0.25892925475102302</v>
      </c>
      <c r="O87" s="207">
        <v>1.7334848341240601</v>
      </c>
      <c r="P87" s="378">
        <v>1.0760470883681099</v>
      </c>
    </row>
    <row r="88" spans="1:16" ht="12.95" customHeight="1" x14ac:dyDescent="0.2">
      <c r="A88" s="2"/>
      <c r="B88" s="37"/>
      <c r="C88" s="197" t="s">
        <v>2585</v>
      </c>
      <c r="D88" s="365" t="s">
        <v>2586</v>
      </c>
      <c r="E88" s="197" t="s">
        <v>2587</v>
      </c>
      <c r="F88" s="365" t="s">
        <v>2588</v>
      </c>
      <c r="G88" s="197" t="s">
        <v>2589</v>
      </c>
      <c r="H88" s="365" t="s">
        <v>2590</v>
      </c>
      <c r="I88" s="197" t="s">
        <v>2591</v>
      </c>
      <c r="J88" s="365" t="s">
        <v>2592</v>
      </c>
      <c r="K88" s="197" t="s">
        <v>2593</v>
      </c>
      <c r="L88" s="365" t="s">
        <v>2594</v>
      </c>
      <c r="M88" s="197" t="s">
        <v>2595</v>
      </c>
      <c r="N88" s="365" t="s">
        <v>2596</v>
      </c>
      <c r="O88" s="197" t="s">
        <v>2597</v>
      </c>
      <c r="P88" s="373" t="s">
        <v>2598</v>
      </c>
    </row>
    <row r="89" spans="1:16" ht="12.95" customHeight="1" x14ac:dyDescent="0.2">
      <c r="A89" s="2" t="s">
        <v>353</v>
      </c>
      <c r="B89" s="37">
        <v>3</v>
      </c>
      <c r="C89" s="197">
        <v>1.53626463864902</v>
      </c>
      <c r="D89" s="365">
        <v>0.26028282305307199</v>
      </c>
      <c r="E89" s="197">
        <v>0.79139699293365395</v>
      </c>
      <c r="F89" s="365">
        <v>0.1284220490536</v>
      </c>
      <c r="G89" s="197" t="s">
        <v>476</v>
      </c>
      <c r="H89" s="365" t="s">
        <v>476</v>
      </c>
      <c r="I89" s="197">
        <v>1.2191821754810901</v>
      </c>
      <c r="J89" s="365">
        <v>0.51145425605072103</v>
      </c>
      <c r="K89" s="197">
        <v>0.72808744431290795</v>
      </c>
      <c r="L89" s="365">
        <v>0.31346439616121702</v>
      </c>
      <c r="M89" s="197">
        <v>0.36328799358220099</v>
      </c>
      <c r="N89" s="365">
        <v>0.326830712406593</v>
      </c>
      <c r="O89" s="197">
        <v>0.183435251463275</v>
      </c>
      <c r="P89" s="373">
        <v>0.148533402760371</v>
      </c>
    </row>
    <row r="90" spans="1:16" ht="12.95" customHeight="1" x14ac:dyDescent="0.2">
      <c r="A90" s="2" t="s">
        <v>356</v>
      </c>
      <c r="B90" s="37">
        <v>3</v>
      </c>
      <c r="C90" s="197">
        <v>0.76535565311054699</v>
      </c>
      <c r="D90" s="365">
        <v>0.22154288559162</v>
      </c>
      <c r="E90" s="197">
        <v>0.716939497035189</v>
      </c>
      <c r="F90" s="365">
        <v>0.156379005884699</v>
      </c>
      <c r="G90" s="197">
        <v>0.40716954617439</v>
      </c>
      <c r="H90" s="365">
        <v>0.48819029735630098</v>
      </c>
      <c r="I90" s="197" t="s">
        <v>476</v>
      </c>
      <c r="J90" s="365" t="s">
        <v>476</v>
      </c>
      <c r="K90" s="197">
        <v>0.73377332084226599</v>
      </c>
      <c r="L90" s="365">
        <v>0.35530535422228399</v>
      </c>
      <c r="M90" s="197">
        <v>1.8701046782268</v>
      </c>
      <c r="N90" s="365">
        <v>0.93880814448238503</v>
      </c>
      <c r="O90" s="197">
        <v>0.86301172810728299</v>
      </c>
      <c r="P90" s="373">
        <v>0.61136387672130399</v>
      </c>
    </row>
    <row r="91" spans="1:16" ht="12.95" customHeight="1" x14ac:dyDescent="0.2">
      <c r="A91" s="2" t="s">
        <v>99</v>
      </c>
      <c r="B91" s="37">
        <v>3</v>
      </c>
      <c r="C91" s="197">
        <v>0.98016217641659098</v>
      </c>
      <c r="D91" s="365">
        <v>0.20589338469642801</v>
      </c>
      <c r="E91" s="197">
        <v>0.56331010883271604</v>
      </c>
      <c r="F91" s="365">
        <v>9.7366568609859094E-2</v>
      </c>
      <c r="G91" s="197">
        <v>3.5233495372334702</v>
      </c>
      <c r="H91" s="365">
        <v>1.62522461293926</v>
      </c>
      <c r="I91" s="197">
        <v>0.78805251501430496</v>
      </c>
      <c r="J91" s="365">
        <v>0.19486163566783399</v>
      </c>
      <c r="K91" s="197">
        <v>1.6179399289160901</v>
      </c>
      <c r="L91" s="365">
        <v>0.49787933078701202</v>
      </c>
      <c r="M91" s="197">
        <v>0.97883776684888302</v>
      </c>
      <c r="N91" s="365">
        <v>0.57378347740597102</v>
      </c>
      <c r="O91" s="197">
        <v>0.67522303259106897</v>
      </c>
      <c r="P91" s="373">
        <v>0.19632273447100901</v>
      </c>
    </row>
    <row r="92" spans="1:16" ht="12.95" customHeight="1" x14ac:dyDescent="0.2">
      <c r="A92" s="2" t="s">
        <v>375</v>
      </c>
      <c r="B92" s="37">
        <v>3</v>
      </c>
      <c r="C92" s="197">
        <v>0.82440346065171299</v>
      </c>
      <c r="D92" s="365">
        <v>0.106989761575096</v>
      </c>
      <c r="E92" s="197">
        <v>0.85794719331616798</v>
      </c>
      <c r="F92" s="365">
        <v>0.143066232348384</v>
      </c>
      <c r="G92" s="197">
        <v>1.04566241826784</v>
      </c>
      <c r="H92" s="365">
        <v>0.76043054944044597</v>
      </c>
      <c r="I92" s="197">
        <v>1.45522743648918</v>
      </c>
      <c r="J92" s="365">
        <v>0.274374757727396</v>
      </c>
      <c r="K92" s="197">
        <v>1.2696086032163301</v>
      </c>
      <c r="L92" s="365">
        <v>0.25212203524659199</v>
      </c>
      <c r="M92" s="197">
        <v>1.81846794699589</v>
      </c>
      <c r="N92" s="365">
        <v>0.62828096553712498</v>
      </c>
      <c r="O92" s="197">
        <v>0.91983399279592704</v>
      </c>
      <c r="P92" s="373">
        <v>0.288841229080958</v>
      </c>
    </row>
    <row r="93" spans="1:16" ht="12.95" customHeight="1" x14ac:dyDescent="0.2">
      <c r="A93" s="2" t="s">
        <v>377</v>
      </c>
      <c r="B93" s="37">
        <v>3</v>
      </c>
      <c r="C93" s="197">
        <v>0.68361027310578604</v>
      </c>
      <c r="D93" s="365">
        <v>0.115874415437784</v>
      </c>
      <c r="E93" s="197">
        <v>0.91289127361869804</v>
      </c>
      <c r="F93" s="365">
        <v>0.16646475255249499</v>
      </c>
      <c r="G93" s="197">
        <v>5.4177954686278396</v>
      </c>
      <c r="H93" s="365">
        <v>2.28239587615984</v>
      </c>
      <c r="I93" s="197">
        <v>1.0189971883831499</v>
      </c>
      <c r="J93" s="365">
        <v>0.28740655143097799</v>
      </c>
      <c r="K93" s="197">
        <v>0.57667283353554</v>
      </c>
      <c r="L93" s="365">
        <v>0.22740456109558499</v>
      </c>
      <c r="M93" s="197">
        <v>1.17366029771013</v>
      </c>
      <c r="N93" s="365">
        <v>0.43368013685568302</v>
      </c>
      <c r="O93" s="197">
        <v>1.9127561473710499</v>
      </c>
      <c r="P93" s="373">
        <v>1.0570939364956899</v>
      </c>
    </row>
    <row r="94" spans="1:16" ht="12.95" customHeight="1" x14ac:dyDescent="0.2">
      <c r="A94" s="2" t="s">
        <v>382</v>
      </c>
      <c r="B94" s="37">
        <v>3</v>
      </c>
      <c r="C94" s="197">
        <v>1.7319567772867199</v>
      </c>
      <c r="D94" s="365">
        <v>0.40031968123546102</v>
      </c>
      <c r="E94" s="197">
        <v>0.91249139372633803</v>
      </c>
      <c r="F94" s="365">
        <v>0.183625269573333</v>
      </c>
      <c r="G94" s="197">
        <v>1.96782108430018</v>
      </c>
      <c r="H94" s="365">
        <v>1.01881161599728</v>
      </c>
      <c r="I94" s="197">
        <v>0.77876714430368899</v>
      </c>
      <c r="J94" s="365">
        <v>0.38534901724260301</v>
      </c>
      <c r="K94" s="197">
        <v>0.79927018827196905</v>
      </c>
      <c r="L94" s="365">
        <v>0.28893441117520802</v>
      </c>
      <c r="M94" s="197">
        <v>1.4459753714066199</v>
      </c>
      <c r="N94" s="365">
        <v>0.654272129724631</v>
      </c>
      <c r="O94" s="197">
        <v>2.2016313094656801</v>
      </c>
      <c r="P94" s="373">
        <v>1.4108632723339101</v>
      </c>
    </row>
    <row r="95" spans="1:16" ht="12.95" customHeight="1" x14ac:dyDescent="0.2">
      <c r="A95" s="2" t="s">
        <v>386</v>
      </c>
      <c r="B95" s="37">
        <v>3</v>
      </c>
      <c r="C95" s="197">
        <v>0.90113287618724602</v>
      </c>
      <c r="D95" s="365">
        <v>0.100731687219439</v>
      </c>
      <c r="E95" s="197">
        <v>0.71856467986684502</v>
      </c>
      <c r="F95" s="365">
        <v>0.12947932197383</v>
      </c>
      <c r="G95" s="197">
        <v>0.60881861862130804</v>
      </c>
      <c r="H95" s="365">
        <v>8.8066893098501603E-2</v>
      </c>
      <c r="I95" s="197">
        <v>2.253821662894</v>
      </c>
      <c r="J95" s="365">
        <v>0.55126719236881805</v>
      </c>
      <c r="K95" s="197">
        <v>1.1069839005659501</v>
      </c>
      <c r="L95" s="365">
        <v>0.185700411880341</v>
      </c>
      <c r="M95" s="197">
        <v>1.25794769943763</v>
      </c>
      <c r="N95" s="365">
        <v>0.25271117261426101</v>
      </c>
      <c r="O95" s="197">
        <v>0.88583067237508595</v>
      </c>
      <c r="P95" s="373">
        <v>0.12277772230544499</v>
      </c>
    </row>
    <row r="96" spans="1:16" ht="12.95" customHeight="1" x14ac:dyDescent="0.2">
      <c r="A96" s="2" t="s">
        <v>387</v>
      </c>
      <c r="B96" s="37">
        <v>3</v>
      </c>
      <c r="C96" s="197">
        <v>0.91597907728595995</v>
      </c>
      <c r="D96" s="365">
        <v>0.31316551984854402</v>
      </c>
      <c r="E96" s="197">
        <v>0.99622125892409197</v>
      </c>
      <c r="F96" s="365">
        <v>0.15979154039195401</v>
      </c>
      <c r="G96" s="197">
        <v>2.2597454297651001</v>
      </c>
      <c r="H96" s="365">
        <v>0.86657609297720695</v>
      </c>
      <c r="I96" s="197">
        <v>0.65503997606223296</v>
      </c>
      <c r="J96" s="365">
        <v>0.18501132524340499</v>
      </c>
      <c r="K96" s="197">
        <v>2.3835677878960801</v>
      </c>
      <c r="L96" s="365">
        <v>1.12207791361232</v>
      </c>
      <c r="M96" s="197">
        <v>0.57311078050209396</v>
      </c>
      <c r="N96" s="365">
        <v>0.20001727625072199</v>
      </c>
      <c r="O96" s="197" t="s">
        <v>476</v>
      </c>
      <c r="P96" s="373" t="s">
        <v>476</v>
      </c>
    </row>
    <row r="97" spans="1:16" ht="12.95" customHeight="1" x14ac:dyDescent="0.2">
      <c r="A97" s="39" t="s">
        <v>399</v>
      </c>
      <c r="B97" s="40">
        <v>3</v>
      </c>
      <c r="C97" s="211">
        <v>1.0423581165867</v>
      </c>
      <c r="D97" s="372">
        <v>8.4091610763014996E-2</v>
      </c>
      <c r="E97" s="211">
        <v>0.808720299781712</v>
      </c>
      <c r="F97" s="372">
        <v>5.2234716118944702E-2</v>
      </c>
      <c r="G97" s="211">
        <v>2.1757660147128699</v>
      </c>
      <c r="H97" s="372">
        <v>0.46211486725662498</v>
      </c>
      <c r="I97" s="211">
        <v>1.1670125855182401</v>
      </c>
      <c r="J97" s="372">
        <v>0.13880386393428701</v>
      </c>
      <c r="K97" s="211">
        <v>1.1519880009446399</v>
      </c>
      <c r="L97" s="372">
        <v>0.17520927605647099</v>
      </c>
      <c r="M97" s="211">
        <v>1.18517406683878</v>
      </c>
      <c r="N97" s="372">
        <v>0.19494245247473899</v>
      </c>
      <c r="O97" s="211">
        <v>1.09167459059562</v>
      </c>
      <c r="P97" s="380">
        <v>0.27258613939314402</v>
      </c>
    </row>
    <row r="99" spans="1:16" x14ac:dyDescent="0.2">
      <c r="A99" s="52" t="s">
        <v>578</v>
      </c>
    </row>
    <row r="100" spans="1:16" x14ac:dyDescent="0.2">
      <c r="A100" s="52" t="s">
        <v>445</v>
      </c>
    </row>
    <row r="101" spans="1:16" x14ac:dyDescent="0.2">
      <c r="A101" s="52" t="s">
        <v>446</v>
      </c>
    </row>
    <row r="102" spans="1:16" x14ac:dyDescent="0.2">
      <c r="A102" s="52" t="s">
        <v>447</v>
      </c>
    </row>
    <row r="103" spans="1:16" x14ac:dyDescent="0.2">
      <c r="A103" s="52" t="s">
        <v>448</v>
      </c>
    </row>
    <row r="104" spans="1:16" x14ac:dyDescent="0.2">
      <c r="A104" s="52" t="s">
        <v>449</v>
      </c>
    </row>
    <row r="105" spans="1:16" x14ac:dyDescent="0.2">
      <c r="A105" s="52" t="s">
        <v>450</v>
      </c>
    </row>
    <row r="106" spans="1:16" x14ac:dyDescent="0.2">
      <c r="A106" s="52" t="s">
        <v>451</v>
      </c>
    </row>
    <row r="107" spans="1:16" x14ac:dyDescent="0.2">
      <c r="A107" s="52" t="s">
        <v>452</v>
      </c>
    </row>
    <row r="108" spans="1:16" x14ac:dyDescent="0.2">
      <c r="A108" s="52" t="s">
        <v>400</v>
      </c>
    </row>
    <row r="109" spans="1:16" x14ac:dyDescent="0.2">
      <c r="A109" s="52" t="s">
        <v>401</v>
      </c>
    </row>
    <row r="110" spans="1:16" x14ac:dyDescent="0.2">
      <c r="A110" s="52" t="s">
        <v>402</v>
      </c>
    </row>
    <row r="111" spans="1:16" x14ac:dyDescent="0.2">
      <c r="A111" s="52" t="s">
        <v>403</v>
      </c>
    </row>
    <row r="112" spans="1:16" x14ac:dyDescent="0.2">
      <c r="A112" s="172" t="str">
        <f>HYPERLINK("https://oecdcode.org/disclaimers/cyprus.html", "Information on data for Cyprus: https://oecdcode.org/disclaimers/cyprus.html")</f>
        <v>Information on data for Cyprus: https://oecdcode.org/disclaimers/cyprus.html</v>
      </c>
    </row>
    <row r="113" spans="1:1" x14ac:dyDescent="0.2">
      <c r="A113" s="52" t="s">
        <v>404</v>
      </c>
    </row>
  </sheetData>
  <mergeCells count="9">
    <mergeCell ref="K9:L9"/>
    <mergeCell ref="M9:N9"/>
    <mergeCell ref="O9:P9"/>
    <mergeCell ref="C8:P8"/>
    <mergeCell ref="B8:B10"/>
    <mergeCell ref="C9:D9"/>
    <mergeCell ref="E9:F9"/>
    <mergeCell ref="G9:H9"/>
    <mergeCell ref="I9:J9"/>
  </mergeCells>
  <conditionalFormatting sqref="C1:C200">
    <cfRule type="expression" dxfId="187" priority="7">
      <formula>ABS(LN(C1)/(D1/C1))&gt;1.95996398454005</formula>
    </cfRule>
  </conditionalFormatting>
  <conditionalFormatting sqref="E1:E200">
    <cfRule type="expression" dxfId="186" priority="6">
      <formula>ABS(LN(E1)/(F1/E1))&gt;1.95996398454005</formula>
    </cfRule>
  </conditionalFormatting>
  <conditionalFormatting sqref="G1:G200">
    <cfRule type="expression" dxfId="185" priority="5">
      <formula>ABS(LN(G1)/(H1/G1))&gt;1.95996398454005</formula>
    </cfRule>
  </conditionalFormatting>
  <conditionalFormatting sqref="I1:I200">
    <cfRule type="expression" dxfId="184" priority="4">
      <formula>ABS(LN(I1)/(J1/I1))&gt;1.95996398454005</formula>
    </cfRule>
  </conditionalFormatting>
  <conditionalFormatting sqref="K1:K200">
    <cfRule type="expression" dxfId="183" priority="3">
      <formula>ABS(LN(K1)/(L1/K1))&gt;1.95996398454005</formula>
    </cfRule>
  </conditionalFormatting>
  <conditionalFormatting sqref="M1:M200">
    <cfRule type="expression" dxfId="182" priority="2">
      <formula>ABS(LN(M1)/(N1/M1))&gt;1.95996398454005</formula>
    </cfRule>
  </conditionalFormatting>
  <conditionalFormatting sqref="O1:O200">
    <cfRule type="expression" dxfId="181" priority="1">
      <formula>ABS(LN(O1)/(P1/O1))&gt;1.95996398454005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110"/>
  <sheetViews>
    <sheetView showGridLines="0" zoomScale="80" workbookViewId="0"/>
  </sheetViews>
  <sheetFormatPr defaultColWidth="10.85546875" defaultRowHeight="12.75" x14ac:dyDescent="0.2"/>
  <cols>
    <col min="1" max="1" width="30.7109375" customWidth="1"/>
    <col min="2" max="2" width="8.7109375" customWidth="1"/>
  </cols>
  <sheetData>
    <row r="1" spans="1:46" x14ac:dyDescent="0.2">
      <c r="A1" s="1" t="s">
        <v>285</v>
      </c>
    </row>
    <row r="2" spans="1:46" x14ac:dyDescent="0.2">
      <c r="A2" s="51" t="s">
        <v>286</v>
      </c>
    </row>
    <row r="3" spans="1:46" x14ac:dyDescent="0.2">
      <c r="A3" s="47" t="s">
        <v>434</v>
      </c>
    </row>
    <row r="4" spans="1:46" x14ac:dyDescent="0.2">
      <c r="A4" s="147" t="str">
        <f>HYPERLINK("#'TOC'!A1", "Back to TOC")</f>
        <v>Back to TOC</v>
      </c>
    </row>
    <row r="7" spans="1:46" ht="15.95" customHeight="1" x14ac:dyDescent="0.2">
      <c r="B7" s="671" t="s">
        <v>324</v>
      </c>
      <c r="C7" s="674" t="s">
        <v>582</v>
      </c>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5"/>
    </row>
    <row r="8" spans="1:46" ht="32.1" customHeight="1" x14ac:dyDescent="0.2">
      <c r="B8" s="672"/>
      <c r="C8" s="676" t="s">
        <v>327</v>
      </c>
      <c r="D8" s="676"/>
      <c r="E8" s="676" t="s">
        <v>583</v>
      </c>
      <c r="F8" s="676"/>
      <c r="G8" s="676"/>
      <c r="H8" s="676"/>
      <c r="I8" s="676"/>
      <c r="J8" s="676"/>
      <c r="K8" s="676"/>
      <c r="L8" s="676"/>
      <c r="M8" s="676" t="s">
        <v>587</v>
      </c>
      <c r="N8" s="676"/>
      <c r="O8" s="676"/>
      <c r="P8" s="676"/>
      <c r="Q8" s="676"/>
      <c r="R8" s="676"/>
      <c r="S8" s="676" t="s">
        <v>591</v>
      </c>
      <c r="T8" s="676"/>
      <c r="U8" s="676"/>
      <c r="V8" s="676"/>
      <c r="W8" s="676"/>
      <c r="X8" s="676"/>
      <c r="Y8" s="676"/>
      <c r="Z8" s="676"/>
      <c r="AA8" s="676" t="s">
        <v>595</v>
      </c>
      <c r="AB8" s="676"/>
      <c r="AC8" s="676"/>
      <c r="AD8" s="676"/>
      <c r="AE8" s="676"/>
      <c r="AF8" s="676"/>
      <c r="AG8" s="676"/>
      <c r="AH8" s="676"/>
      <c r="AI8" s="676" t="s">
        <v>599</v>
      </c>
      <c r="AJ8" s="676"/>
      <c r="AK8" s="676"/>
      <c r="AL8" s="676"/>
      <c r="AM8" s="676"/>
      <c r="AN8" s="676"/>
      <c r="AO8" s="676"/>
      <c r="AP8" s="676"/>
      <c r="AQ8" s="679" t="s">
        <v>338</v>
      </c>
      <c r="AR8" s="679"/>
      <c r="AS8" s="679" t="s">
        <v>339</v>
      </c>
      <c r="AT8" s="681"/>
    </row>
    <row r="9" spans="1:46" ht="48" customHeight="1" x14ac:dyDescent="0.2">
      <c r="B9" s="672"/>
      <c r="C9" s="676"/>
      <c r="D9" s="676"/>
      <c r="E9" s="677" t="s">
        <v>584</v>
      </c>
      <c r="F9" s="677"/>
      <c r="G9" s="677" t="s">
        <v>585</v>
      </c>
      <c r="H9" s="677"/>
      <c r="I9" s="677" t="s">
        <v>586</v>
      </c>
      <c r="J9" s="677"/>
      <c r="K9" s="677" t="s">
        <v>158</v>
      </c>
      <c r="L9" s="677"/>
      <c r="M9" s="677" t="s">
        <v>588</v>
      </c>
      <c r="N9" s="677"/>
      <c r="O9" s="677" t="s">
        <v>589</v>
      </c>
      <c r="P9" s="677"/>
      <c r="Q9" s="677" t="s">
        <v>590</v>
      </c>
      <c r="R9" s="677"/>
      <c r="S9" s="677" t="s">
        <v>592</v>
      </c>
      <c r="T9" s="677"/>
      <c r="U9" s="677" t="s">
        <v>593</v>
      </c>
      <c r="V9" s="677"/>
      <c r="W9" s="677" t="s">
        <v>594</v>
      </c>
      <c r="X9" s="677"/>
      <c r="Y9" s="677" t="s">
        <v>516</v>
      </c>
      <c r="Z9" s="677"/>
      <c r="AA9" s="677" t="s">
        <v>596</v>
      </c>
      <c r="AB9" s="677"/>
      <c r="AC9" s="677" t="s">
        <v>597</v>
      </c>
      <c r="AD9" s="677"/>
      <c r="AE9" s="677" t="s">
        <v>598</v>
      </c>
      <c r="AF9" s="677"/>
      <c r="AG9" s="677" t="s">
        <v>516</v>
      </c>
      <c r="AH9" s="677"/>
      <c r="AI9" s="677" t="s">
        <v>592</v>
      </c>
      <c r="AJ9" s="677"/>
      <c r="AK9" s="677" t="s">
        <v>593</v>
      </c>
      <c r="AL9" s="677"/>
      <c r="AM9" s="677" t="s">
        <v>594</v>
      </c>
      <c r="AN9" s="677"/>
      <c r="AO9" s="677" t="s">
        <v>516</v>
      </c>
      <c r="AP9" s="677"/>
      <c r="AQ9" s="680" t="s">
        <v>327</v>
      </c>
      <c r="AR9" s="680"/>
      <c r="AS9" s="680" t="s">
        <v>327</v>
      </c>
      <c r="AT9" s="682"/>
    </row>
    <row r="10" spans="1:46" ht="15.95" customHeight="1" x14ac:dyDescent="0.2">
      <c r="B10" s="673"/>
      <c r="C10" s="4" t="s">
        <v>329</v>
      </c>
      <c r="D10" s="4" t="s">
        <v>328</v>
      </c>
      <c r="E10" s="4" t="s">
        <v>329</v>
      </c>
      <c r="F10" s="4" t="s">
        <v>328</v>
      </c>
      <c r="G10" s="4" t="s">
        <v>329</v>
      </c>
      <c r="H10" s="4" t="s">
        <v>328</v>
      </c>
      <c r="I10" s="4" t="s">
        <v>329</v>
      </c>
      <c r="J10" s="4" t="s">
        <v>328</v>
      </c>
      <c r="K10" s="4" t="s">
        <v>333</v>
      </c>
      <c r="L10" s="4" t="s">
        <v>328</v>
      </c>
      <c r="M10" s="4" t="s">
        <v>329</v>
      </c>
      <c r="N10" s="4" t="s">
        <v>328</v>
      </c>
      <c r="O10" s="4" t="s">
        <v>329</v>
      </c>
      <c r="P10" s="4" t="s">
        <v>328</v>
      </c>
      <c r="Q10" s="4" t="s">
        <v>333</v>
      </c>
      <c r="R10" s="4" t="s">
        <v>328</v>
      </c>
      <c r="S10" s="4" t="s">
        <v>329</v>
      </c>
      <c r="T10" s="4" t="s">
        <v>328</v>
      </c>
      <c r="U10" s="4" t="s">
        <v>329</v>
      </c>
      <c r="V10" s="4" t="s">
        <v>328</v>
      </c>
      <c r="W10" s="4" t="s">
        <v>329</v>
      </c>
      <c r="X10" s="4" t="s">
        <v>328</v>
      </c>
      <c r="Y10" s="4" t="s">
        <v>333</v>
      </c>
      <c r="Z10" s="4" t="s">
        <v>328</v>
      </c>
      <c r="AA10" s="4" t="s">
        <v>329</v>
      </c>
      <c r="AB10" s="4" t="s">
        <v>328</v>
      </c>
      <c r="AC10" s="4" t="s">
        <v>329</v>
      </c>
      <c r="AD10" s="4" t="s">
        <v>328</v>
      </c>
      <c r="AE10" s="4" t="s">
        <v>329</v>
      </c>
      <c r="AF10" s="4" t="s">
        <v>328</v>
      </c>
      <c r="AG10" s="4" t="s">
        <v>333</v>
      </c>
      <c r="AH10" s="4" t="s">
        <v>328</v>
      </c>
      <c r="AI10" s="4" t="s">
        <v>329</v>
      </c>
      <c r="AJ10" s="4" t="s">
        <v>328</v>
      </c>
      <c r="AK10" s="4" t="s">
        <v>329</v>
      </c>
      <c r="AL10" s="4" t="s">
        <v>328</v>
      </c>
      <c r="AM10" s="4" t="s">
        <v>329</v>
      </c>
      <c r="AN10" s="4" t="s">
        <v>328</v>
      </c>
      <c r="AO10" s="4" t="s">
        <v>333</v>
      </c>
      <c r="AP10" s="4" t="s">
        <v>328</v>
      </c>
      <c r="AQ10" s="4" t="s">
        <v>333</v>
      </c>
      <c r="AR10" s="4" t="s">
        <v>328</v>
      </c>
      <c r="AS10" s="4" t="s">
        <v>333</v>
      </c>
      <c r="AT10" s="5" t="s">
        <v>328</v>
      </c>
    </row>
    <row r="11" spans="1:46" ht="12.95" customHeight="1" x14ac:dyDescent="0.2">
      <c r="A11" s="6"/>
      <c r="B11" s="7"/>
      <c r="C11" s="8" t="s">
        <v>2365</v>
      </c>
      <c r="D11" s="179" t="s">
        <v>2366</v>
      </c>
      <c r="E11" s="8" t="s">
        <v>2599</v>
      </c>
      <c r="F11" s="179" t="s">
        <v>2600</v>
      </c>
      <c r="G11" s="8" t="s">
        <v>2601</v>
      </c>
      <c r="H11" s="179" t="s">
        <v>2602</v>
      </c>
      <c r="I11" s="8" t="s">
        <v>2603</v>
      </c>
      <c r="J11" s="179" t="s">
        <v>2604</v>
      </c>
      <c r="K11" s="8" t="s">
        <v>2605</v>
      </c>
      <c r="L11" s="179" t="s">
        <v>2606</v>
      </c>
      <c r="M11" s="8" t="s">
        <v>2607</v>
      </c>
      <c r="N11" s="179" t="s">
        <v>2608</v>
      </c>
      <c r="O11" s="8" t="s">
        <v>2609</v>
      </c>
      <c r="P11" s="179" t="s">
        <v>2610</v>
      </c>
      <c r="Q11" s="8" t="s">
        <v>2611</v>
      </c>
      <c r="R11" s="179" t="s">
        <v>2612</v>
      </c>
      <c r="S11" s="8" t="s">
        <v>2613</v>
      </c>
      <c r="T11" s="179" t="s">
        <v>2614</v>
      </c>
      <c r="U11" s="8" t="s">
        <v>2615</v>
      </c>
      <c r="V11" s="179" t="s">
        <v>2616</v>
      </c>
      <c r="W11" s="8" t="s">
        <v>2617</v>
      </c>
      <c r="X11" s="179" t="s">
        <v>2618</v>
      </c>
      <c r="Y11" s="8" t="s">
        <v>2619</v>
      </c>
      <c r="Z11" s="179" t="s">
        <v>2620</v>
      </c>
      <c r="AA11" s="8" t="s">
        <v>2621</v>
      </c>
      <c r="AB11" s="179" t="s">
        <v>2622</v>
      </c>
      <c r="AC11" s="8" t="s">
        <v>2623</v>
      </c>
      <c r="AD11" s="179" t="s">
        <v>2624</v>
      </c>
      <c r="AE11" s="8" t="s">
        <v>2625</v>
      </c>
      <c r="AF11" s="179" t="s">
        <v>2626</v>
      </c>
      <c r="AG11" s="8" t="s">
        <v>2627</v>
      </c>
      <c r="AH11" s="179" t="s">
        <v>2628</v>
      </c>
      <c r="AI11" s="8" t="s">
        <v>2629</v>
      </c>
      <c r="AJ11" s="179" t="s">
        <v>2630</v>
      </c>
      <c r="AK11" s="8" t="s">
        <v>2631</v>
      </c>
      <c r="AL11" s="179" t="s">
        <v>2632</v>
      </c>
      <c r="AM11" s="8" t="s">
        <v>2633</v>
      </c>
      <c r="AN11" s="179" t="s">
        <v>2634</v>
      </c>
      <c r="AO11" s="8" t="s">
        <v>2635</v>
      </c>
      <c r="AP11" s="179" t="s">
        <v>2636</v>
      </c>
      <c r="AQ11" s="10" t="s">
        <v>2383</v>
      </c>
      <c r="AR11" s="10" t="s">
        <v>2384</v>
      </c>
      <c r="AS11" s="10" t="s">
        <v>2401</v>
      </c>
      <c r="AT11" s="11" t="s">
        <v>2402</v>
      </c>
    </row>
    <row r="12" spans="1:46" ht="12.95" customHeight="1" x14ac:dyDescent="0.2">
      <c r="A12" s="2" t="s">
        <v>340</v>
      </c>
      <c r="B12" s="12">
        <v>2</v>
      </c>
      <c r="C12" s="13">
        <v>10.724984123526999</v>
      </c>
      <c r="D12" s="173">
        <v>1.05165877091646</v>
      </c>
      <c r="E12" s="13">
        <v>13.3436725838848</v>
      </c>
      <c r="F12" s="173">
        <v>1.9998977694604501</v>
      </c>
      <c r="G12" s="13">
        <v>8.9914745733928694</v>
      </c>
      <c r="H12" s="173">
        <v>1.7734491521539799</v>
      </c>
      <c r="I12" s="13">
        <v>8.1925310952704393</v>
      </c>
      <c r="J12" s="173">
        <v>1.09483241327998</v>
      </c>
      <c r="K12" s="13">
        <v>-5.1511414886143703</v>
      </c>
      <c r="L12" s="173">
        <v>2.2231105464977898</v>
      </c>
      <c r="M12" s="13">
        <v>11.0935266850695</v>
      </c>
      <c r="N12" s="173">
        <v>1.14068012219446</v>
      </c>
      <c r="O12" s="13">
        <v>7.9993600187686704</v>
      </c>
      <c r="P12" s="173">
        <v>1.9639581287579699</v>
      </c>
      <c r="Q12" s="13">
        <v>-3.0941666663007799</v>
      </c>
      <c r="R12" s="173">
        <v>2.2003401628975201</v>
      </c>
      <c r="S12" s="13">
        <v>9.1990152706288502</v>
      </c>
      <c r="T12" s="173">
        <v>1.19301343382888</v>
      </c>
      <c r="U12" s="13">
        <v>9.5326128126924701</v>
      </c>
      <c r="V12" s="173">
        <v>2.00916438489006</v>
      </c>
      <c r="W12" s="13">
        <v>16.5235416634122</v>
      </c>
      <c r="X12" s="173">
        <v>2.8968239866429402</v>
      </c>
      <c r="Y12" s="13">
        <v>7.3245263927833797</v>
      </c>
      <c r="Z12" s="173">
        <v>3.0451216833988699</v>
      </c>
      <c r="AA12" s="13">
        <v>10.022832928648899</v>
      </c>
      <c r="AB12" s="173">
        <v>0.89536066053223096</v>
      </c>
      <c r="AC12" s="13">
        <v>12.7393610832622</v>
      </c>
      <c r="AD12" s="173">
        <v>2.8022444137953402</v>
      </c>
      <c r="AE12" s="13">
        <v>7.3707597189219998</v>
      </c>
      <c r="AF12" s="173">
        <v>5.0813238089983903</v>
      </c>
      <c r="AG12" s="13">
        <v>-2.6520732097269399</v>
      </c>
      <c r="AH12" s="173">
        <v>5.1595026696435999</v>
      </c>
      <c r="AI12" s="13">
        <v>10.3054479936467</v>
      </c>
      <c r="AJ12" s="173">
        <v>1.06469567455005</v>
      </c>
      <c r="AK12" s="13" t="s">
        <v>713</v>
      </c>
      <c r="AL12" s="173" t="s">
        <v>713</v>
      </c>
      <c r="AM12" s="13" t="s">
        <v>713</v>
      </c>
      <c r="AN12" s="173" t="s">
        <v>713</v>
      </c>
      <c r="AO12" s="13" t="s">
        <v>713</v>
      </c>
      <c r="AP12" s="173" t="s">
        <v>713</v>
      </c>
      <c r="AQ12" s="15"/>
      <c r="AR12" s="15"/>
      <c r="AS12" s="15"/>
      <c r="AT12" s="16"/>
    </row>
    <row r="13" spans="1:46" ht="12.95" customHeight="1" x14ac:dyDescent="0.2">
      <c r="A13" s="2" t="s">
        <v>341</v>
      </c>
      <c r="B13" s="12">
        <v>2</v>
      </c>
      <c r="C13" s="13">
        <v>22.434045761954401</v>
      </c>
      <c r="D13" s="173">
        <v>1.5292902963236601</v>
      </c>
      <c r="E13" s="13" t="s">
        <v>713</v>
      </c>
      <c r="F13" s="173" t="s">
        <v>713</v>
      </c>
      <c r="G13" s="13">
        <v>28.515035442008799</v>
      </c>
      <c r="H13" s="173">
        <v>3.8928203513112001</v>
      </c>
      <c r="I13" s="13">
        <v>21.327416466920901</v>
      </c>
      <c r="J13" s="173">
        <v>1.7254926225114799</v>
      </c>
      <c r="K13" s="13" t="s">
        <v>713</v>
      </c>
      <c r="L13" s="173" t="s">
        <v>713</v>
      </c>
      <c r="M13" s="13">
        <v>28.663749945409101</v>
      </c>
      <c r="N13" s="173">
        <v>2.5851335183473201</v>
      </c>
      <c r="O13" s="13">
        <v>16.899480309203099</v>
      </c>
      <c r="P13" s="173">
        <v>1.6744253784828</v>
      </c>
      <c r="Q13" s="13">
        <v>-11.764269636206</v>
      </c>
      <c r="R13" s="173">
        <v>3.0640109030548102</v>
      </c>
      <c r="S13" s="13">
        <v>17.900423885590001</v>
      </c>
      <c r="T13" s="173">
        <v>2.2912202499205199</v>
      </c>
      <c r="U13" s="13">
        <v>22.146499343766401</v>
      </c>
      <c r="V13" s="173">
        <v>2.9348695085716399</v>
      </c>
      <c r="W13" s="13">
        <v>30.582305516090301</v>
      </c>
      <c r="X13" s="173">
        <v>3.77222330430661</v>
      </c>
      <c r="Y13" s="13">
        <v>12.6818816305003</v>
      </c>
      <c r="Z13" s="173">
        <v>4.39278075585423</v>
      </c>
      <c r="AA13" s="13">
        <v>16.355369254920401</v>
      </c>
      <c r="AB13" s="173">
        <v>5.1691985830923501</v>
      </c>
      <c r="AC13" s="13">
        <v>22.1367635213964</v>
      </c>
      <c r="AD13" s="173">
        <v>1.94382073790147</v>
      </c>
      <c r="AE13" s="13">
        <v>29.3432442317593</v>
      </c>
      <c r="AF13" s="173">
        <v>3.6955806386182699</v>
      </c>
      <c r="AG13" s="13">
        <v>12.987874976838899</v>
      </c>
      <c r="AH13" s="173">
        <v>6.0603196680917604</v>
      </c>
      <c r="AI13" s="13">
        <v>21.470741864799098</v>
      </c>
      <c r="AJ13" s="173">
        <v>2.4422254907337901</v>
      </c>
      <c r="AK13" s="13">
        <v>22.954406586428799</v>
      </c>
      <c r="AL13" s="173">
        <v>2.1651568218442199</v>
      </c>
      <c r="AM13" s="13">
        <v>24.136406989938902</v>
      </c>
      <c r="AN13" s="173">
        <v>5.3232542432138699</v>
      </c>
      <c r="AO13" s="13">
        <v>2.6656651251397601</v>
      </c>
      <c r="AP13" s="173">
        <v>5.7855615152112696</v>
      </c>
      <c r="AQ13" s="15"/>
      <c r="AR13" s="15"/>
      <c r="AS13" s="15"/>
      <c r="AT13" s="16"/>
    </row>
    <row r="14" spans="1:46" ht="12.95" customHeight="1" x14ac:dyDescent="0.2">
      <c r="A14" s="2" t="s">
        <v>342</v>
      </c>
      <c r="B14" s="12">
        <v>2</v>
      </c>
      <c r="C14" s="13">
        <v>8.7302999043838891</v>
      </c>
      <c r="D14" s="173">
        <v>0.99637227888104696</v>
      </c>
      <c r="E14" s="13">
        <v>5.01329874344174</v>
      </c>
      <c r="F14" s="173">
        <v>1.7146596192116199</v>
      </c>
      <c r="G14" s="13">
        <v>8.8635648612028692</v>
      </c>
      <c r="H14" s="173">
        <v>1.41309844767885</v>
      </c>
      <c r="I14" s="13">
        <v>10.256306025187699</v>
      </c>
      <c r="J14" s="173">
        <v>1.6362731799303201</v>
      </c>
      <c r="K14" s="13">
        <v>5.2430072817459301</v>
      </c>
      <c r="L14" s="173">
        <v>2.3016387208183899</v>
      </c>
      <c r="M14" s="13">
        <v>8.7493457698079293</v>
      </c>
      <c r="N14" s="173">
        <v>1.0482809873224399</v>
      </c>
      <c r="O14" s="13">
        <v>8.5395575650607096</v>
      </c>
      <c r="P14" s="173">
        <v>2.57785104137806</v>
      </c>
      <c r="Q14" s="13">
        <v>-0.20978820474721799</v>
      </c>
      <c r="R14" s="173">
        <v>2.7067475463325099</v>
      </c>
      <c r="S14" s="13">
        <v>8.3316341218321792</v>
      </c>
      <c r="T14" s="173">
        <v>1.26585968761288</v>
      </c>
      <c r="U14" s="13">
        <v>10.908654680258699</v>
      </c>
      <c r="V14" s="173">
        <v>1.9082738935258701</v>
      </c>
      <c r="W14" s="13">
        <v>6.8623761683397904</v>
      </c>
      <c r="X14" s="173">
        <v>1.84344978729079</v>
      </c>
      <c r="Y14" s="13">
        <v>-1.46925795349239</v>
      </c>
      <c r="Z14" s="173">
        <v>2.1926183315874899</v>
      </c>
      <c r="AA14" s="13">
        <v>6.4177974696940403</v>
      </c>
      <c r="AB14" s="173">
        <v>1.9673220843667001</v>
      </c>
      <c r="AC14" s="13">
        <v>9.3578490447356106</v>
      </c>
      <c r="AD14" s="173">
        <v>1.36920906847218</v>
      </c>
      <c r="AE14" s="13">
        <v>8.4933238712391699</v>
      </c>
      <c r="AF14" s="173">
        <v>1.7353983362721801</v>
      </c>
      <c r="AG14" s="13">
        <v>2.07552640154513</v>
      </c>
      <c r="AH14" s="173">
        <v>2.5969353712805701</v>
      </c>
      <c r="AI14" s="13">
        <v>8.9280896885174492</v>
      </c>
      <c r="AJ14" s="173">
        <v>1.0426389248713901</v>
      </c>
      <c r="AK14" s="13">
        <v>6.9098752011283704</v>
      </c>
      <c r="AL14" s="173">
        <v>2.7277446766718101</v>
      </c>
      <c r="AM14" s="13" t="s">
        <v>476</v>
      </c>
      <c r="AN14" s="173" t="s">
        <v>476</v>
      </c>
      <c r="AO14" s="13" t="s">
        <v>476</v>
      </c>
      <c r="AP14" s="173" t="s">
        <v>476</v>
      </c>
      <c r="AQ14" s="15"/>
      <c r="AR14" s="15"/>
      <c r="AS14" s="15"/>
      <c r="AT14" s="16"/>
    </row>
    <row r="15" spans="1:46" ht="12.95" customHeight="1" x14ac:dyDescent="0.2">
      <c r="A15" s="2" t="s">
        <v>343</v>
      </c>
      <c r="B15" s="12">
        <v>2</v>
      </c>
      <c r="C15" s="13">
        <v>25.5658212564352</v>
      </c>
      <c r="D15" s="173">
        <v>1.34059846462615</v>
      </c>
      <c r="E15" s="13">
        <v>24.861064923610499</v>
      </c>
      <c r="F15" s="173">
        <v>2.0051380970492101</v>
      </c>
      <c r="G15" s="13">
        <v>27.256100268318999</v>
      </c>
      <c r="H15" s="173">
        <v>2.45902675793752</v>
      </c>
      <c r="I15" s="13">
        <v>24.7185962733524</v>
      </c>
      <c r="J15" s="173">
        <v>3.29598595171541</v>
      </c>
      <c r="K15" s="13">
        <v>-0.142468650258021</v>
      </c>
      <c r="L15" s="173">
        <v>3.7982671492371001</v>
      </c>
      <c r="M15" s="13">
        <v>25.976016061308499</v>
      </c>
      <c r="N15" s="173">
        <v>1.37154226731849</v>
      </c>
      <c r="O15" s="13">
        <v>9.6835290939954497</v>
      </c>
      <c r="P15" s="173">
        <v>5.4304934523939998</v>
      </c>
      <c r="Q15" s="13">
        <v>-16.292486967313099</v>
      </c>
      <c r="R15" s="173">
        <v>5.6608937113282503</v>
      </c>
      <c r="S15" s="13">
        <v>23.513429499622902</v>
      </c>
      <c r="T15" s="173">
        <v>2.1027432089501099</v>
      </c>
      <c r="U15" s="13">
        <v>25.726638286316099</v>
      </c>
      <c r="V15" s="173">
        <v>2.5401545721607901</v>
      </c>
      <c r="W15" s="13">
        <v>30.9074549967346</v>
      </c>
      <c r="X15" s="173">
        <v>3.8514577666587799</v>
      </c>
      <c r="Y15" s="13">
        <v>7.3940254971117803</v>
      </c>
      <c r="Z15" s="173">
        <v>4.3756151334410998</v>
      </c>
      <c r="AA15" s="13">
        <v>24.155547995371101</v>
      </c>
      <c r="AB15" s="173">
        <v>1.58974016201895</v>
      </c>
      <c r="AC15" s="13">
        <v>30.4304261607531</v>
      </c>
      <c r="AD15" s="173">
        <v>3.3529341389396401</v>
      </c>
      <c r="AE15" s="13">
        <v>27.042974953588299</v>
      </c>
      <c r="AF15" s="173">
        <v>4.5349435453751301</v>
      </c>
      <c r="AG15" s="13">
        <v>2.8874269582171501</v>
      </c>
      <c r="AH15" s="173">
        <v>4.7458496007529201</v>
      </c>
      <c r="AI15" s="13">
        <v>25.684790702472899</v>
      </c>
      <c r="AJ15" s="173">
        <v>1.4336521900791701</v>
      </c>
      <c r="AK15" s="13" t="s">
        <v>713</v>
      </c>
      <c r="AL15" s="173" t="s">
        <v>713</v>
      </c>
      <c r="AM15" s="13" t="s">
        <v>713</v>
      </c>
      <c r="AN15" s="173" t="s">
        <v>713</v>
      </c>
      <c r="AO15" s="13" t="s">
        <v>713</v>
      </c>
      <c r="AP15" s="173" t="s">
        <v>713</v>
      </c>
      <c r="AQ15" s="15"/>
      <c r="AR15" s="15"/>
      <c r="AS15" s="15"/>
      <c r="AT15" s="16"/>
    </row>
    <row r="16" spans="1:46" ht="12.95" customHeight="1" x14ac:dyDescent="0.2">
      <c r="A16" s="2" t="s">
        <v>344</v>
      </c>
      <c r="B16" s="12">
        <v>2</v>
      </c>
      <c r="C16" s="13">
        <v>26.044749903926402</v>
      </c>
      <c r="D16" s="173">
        <v>1.6502205871923501</v>
      </c>
      <c r="E16" s="13">
        <v>27.357833828838299</v>
      </c>
      <c r="F16" s="173">
        <v>3.9904554058594299</v>
      </c>
      <c r="G16" s="13">
        <v>25.605424409156299</v>
      </c>
      <c r="H16" s="173">
        <v>1.65199299363026</v>
      </c>
      <c r="I16" s="13" t="s">
        <v>476</v>
      </c>
      <c r="J16" s="173" t="s">
        <v>476</v>
      </c>
      <c r="K16" s="13" t="s">
        <v>476</v>
      </c>
      <c r="L16" s="173" t="s">
        <v>476</v>
      </c>
      <c r="M16" s="13">
        <v>25.814379771268701</v>
      </c>
      <c r="N16" s="173">
        <v>1.98448577087786</v>
      </c>
      <c r="O16" s="13">
        <v>25.802880699210501</v>
      </c>
      <c r="P16" s="173">
        <v>2.6647076838030599</v>
      </c>
      <c r="Q16" s="13">
        <v>-1.1499072058185801E-2</v>
      </c>
      <c r="R16" s="173">
        <v>3.2793047664275101</v>
      </c>
      <c r="S16" s="13">
        <v>25.993431885116902</v>
      </c>
      <c r="T16" s="173">
        <v>2.17600004836773</v>
      </c>
      <c r="U16" s="13">
        <v>25.718459411499001</v>
      </c>
      <c r="V16" s="173">
        <v>2.4955973345693701</v>
      </c>
      <c r="W16" s="13">
        <v>24.8726644907203</v>
      </c>
      <c r="X16" s="173">
        <v>3.76270594482857</v>
      </c>
      <c r="Y16" s="13">
        <v>-1.1207673943966201</v>
      </c>
      <c r="Z16" s="173">
        <v>4.4821161772356399</v>
      </c>
      <c r="AA16" s="13">
        <v>23.855405387589201</v>
      </c>
      <c r="AB16" s="173">
        <v>2.4505501835465302</v>
      </c>
      <c r="AC16" s="13">
        <v>27.486916400657002</v>
      </c>
      <c r="AD16" s="173">
        <v>2.2113866593094902</v>
      </c>
      <c r="AE16" s="13">
        <v>22.4603351511103</v>
      </c>
      <c r="AF16" s="173">
        <v>3.6919156277266798</v>
      </c>
      <c r="AG16" s="13">
        <v>-1.39507023647892</v>
      </c>
      <c r="AH16" s="173">
        <v>3.78567328299303</v>
      </c>
      <c r="AI16" s="13">
        <v>26.3448512467481</v>
      </c>
      <c r="AJ16" s="173">
        <v>1.7575005828755199</v>
      </c>
      <c r="AK16" s="13">
        <v>21.459408726535901</v>
      </c>
      <c r="AL16" s="173">
        <v>3.0550836687454099</v>
      </c>
      <c r="AM16" s="13" t="s">
        <v>713</v>
      </c>
      <c r="AN16" s="173" t="s">
        <v>713</v>
      </c>
      <c r="AO16" s="13" t="s">
        <v>713</v>
      </c>
      <c r="AP16" s="173" t="s">
        <v>713</v>
      </c>
      <c r="AQ16" s="15"/>
      <c r="AR16" s="15"/>
      <c r="AS16" s="15"/>
      <c r="AT16" s="16"/>
    </row>
    <row r="17" spans="1:46" ht="12.95" customHeight="1" x14ac:dyDescent="0.2">
      <c r="A17" s="2" t="s">
        <v>345</v>
      </c>
      <c r="B17" s="12">
        <v>2</v>
      </c>
      <c r="C17" s="13">
        <v>15.8193240181956</v>
      </c>
      <c r="D17" s="173">
        <v>1.0953286333168999</v>
      </c>
      <c r="E17" s="13" t="s">
        <v>713</v>
      </c>
      <c r="F17" s="173" t="s">
        <v>713</v>
      </c>
      <c r="G17" s="13">
        <v>16.301484772903802</v>
      </c>
      <c r="H17" s="173">
        <v>1.3187226131976599</v>
      </c>
      <c r="I17" s="13">
        <v>14.592673645998</v>
      </c>
      <c r="J17" s="173">
        <v>2.3699400477676398</v>
      </c>
      <c r="K17" s="13" t="s">
        <v>713</v>
      </c>
      <c r="L17" s="173" t="s">
        <v>713</v>
      </c>
      <c r="M17" s="13">
        <v>15.4544638239477</v>
      </c>
      <c r="N17" s="173">
        <v>2.0593739749717002</v>
      </c>
      <c r="O17" s="13">
        <v>15.8046793862119</v>
      </c>
      <c r="P17" s="173">
        <v>1.4917319587270801</v>
      </c>
      <c r="Q17" s="13">
        <v>0.35021556226420703</v>
      </c>
      <c r="R17" s="173">
        <v>2.6929599104875099</v>
      </c>
      <c r="S17" s="13">
        <v>17.435379632659298</v>
      </c>
      <c r="T17" s="173">
        <v>2.06411161808184</v>
      </c>
      <c r="U17" s="13">
        <v>11.5460015793899</v>
      </c>
      <c r="V17" s="173">
        <v>1.5914297906066199</v>
      </c>
      <c r="W17" s="13">
        <v>19.742293140258099</v>
      </c>
      <c r="X17" s="173">
        <v>2.5345834526918001</v>
      </c>
      <c r="Y17" s="13">
        <v>2.3069135075987899</v>
      </c>
      <c r="Z17" s="173">
        <v>3.1422480495587202</v>
      </c>
      <c r="AA17" s="13" t="s">
        <v>713</v>
      </c>
      <c r="AB17" s="173" t="s">
        <v>713</v>
      </c>
      <c r="AC17" s="13">
        <v>14.7788866139866</v>
      </c>
      <c r="AD17" s="173">
        <v>1.3927334505509501</v>
      </c>
      <c r="AE17" s="13">
        <v>17.034958532317599</v>
      </c>
      <c r="AF17" s="173">
        <v>2.2123841187019901</v>
      </c>
      <c r="AG17" s="13" t="s">
        <v>713</v>
      </c>
      <c r="AH17" s="173" t="s">
        <v>713</v>
      </c>
      <c r="AI17" s="13">
        <v>16.618104821301301</v>
      </c>
      <c r="AJ17" s="173">
        <v>1.94770669352367</v>
      </c>
      <c r="AK17" s="13">
        <v>14.3107598948404</v>
      </c>
      <c r="AL17" s="173">
        <v>1.5757988219713499</v>
      </c>
      <c r="AM17" s="13">
        <v>17.898560010358899</v>
      </c>
      <c r="AN17" s="173">
        <v>3.5848417431239001</v>
      </c>
      <c r="AO17" s="13">
        <v>1.2804551890576901</v>
      </c>
      <c r="AP17" s="173">
        <v>4.2049500529507799</v>
      </c>
      <c r="AQ17" s="15"/>
      <c r="AR17" s="15"/>
      <c r="AS17" s="15"/>
      <c r="AT17" s="16"/>
    </row>
    <row r="18" spans="1:46" ht="12.95" customHeight="1" x14ac:dyDescent="0.2">
      <c r="A18" s="17" t="s">
        <v>346</v>
      </c>
      <c r="B18" s="12">
        <v>2</v>
      </c>
      <c r="C18" s="13">
        <v>14.672568873614299</v>
      </c>
      <c r="D18" s="173">
        <v>1.56499000512926</v>
      </c>
      <c r="E18" s="13" t="s">
        <v>713</v>
      </c>
      <c r="F18" s="173" t="s">
        <v>713</v>
      </c>
      <c r="G18" s="13">
        <v>15.3553761086444</v>
      </c>
      <c r="H18" s="173">
        <v>1.7167855544005</v>
      </c>
      <c r="I18" s="13">
        <v>12.2370341025896</v>
      </c>
      <c r="J18" s="173">
        <v>4.8929260296408197</v>
      </c>
      <c r="K18" s="13" t="s">
        <v>713</v>
      </c>
      <c r="L18" s="173" t="s">
        <v>713</v>
      </c>
      <c r="M18" s="13">
        <v>15.6408539355507</v>
      </c>
      <c r="N18" s="173">
        <v>3.31148631899825</v>
      </c>
      <c r="O18" s="13">
        <v>14.545653026376399</v>
      </c>
      <c r="P18" s="173">
        <v>1.9196463403052799</v>
      </c>
      <c r="Q18" s="13">
        <v>-1.09520090917427</v>
      </c>
      <c r="R18" s="173">
        <v>3.8352360878107201</v>
      </c>
      <c r="S18" s="13">
        <v>15.6670785423134</v>
      </c>
      <c r="T18" s="173">
        <v>2.9685689945874798</v>
      </c>
      <c r="U18" s="13">
        <v>11.7065487552665</v>
      </c>
      <c r="V18" s="173">
        <v>2.11280478270089</v>
      </c>
      <c r="W18" s="13">
        <v>20.2181139590732</v>
      </c>
      <c r="X18" s="173">
        <v>3.6375122000740898</v>
      </c>
      <c r="Y18" s="13">
        <v>4.5510354167597296</v>
      </c>
      <c r="Z18" s="173">
        <v>4.6147624182352196</v>
      </c>
      <c r="AA18" s="13" t="s">
        <v>713</v>
      </c>
      <c r="AB18" s="173" t="s">
        <v>713</v>
      </c>
      <c r="AC18" s="13">
        <v>12.9123097057218</v>
      </c>
      <c r="AD18" s="173">
        <v>1.9535939038630601</v>
      </c>
      <c r="AE18" s="13">
        <v>17.803777593670699</v>
      </c>
      <c r="AF18" s="173">
        <v>2.9560422892036202</v>
      </c>
      <c r="AG18" s="13" t="s">
        <v>713</v>
      </c>
      <c r="AH18" s="173" t="s">
        <v>713</v>
      </c>
      <c r="AI18" s="13">
        <v>14.149426695017301</v>
      </c>
      <c r="AJ18" s="173">
        <v>2.51200557817184</v>
      </c>
      <c r="AK18" s="13">
        <v>12.580938547385999</v>
      </c>
      <c r="AL18" s="173">
        <v>2.1507976589473201</v>
      </c>
      <c r="AM18" s="13">
        <v>22.2779901925669</v>
      </c>
      <c r="AN18" s="173">
        <v>4.4008539579922603</v>
      </c>
      <c r="AO18" s="13">
        <v>8.1285634975496297</v>
      </c>
      <c r="AP18" s="173">
        <v>5.2878674292749599</v>
      </c>
      <c r="AQ18" s="15"/>
      <c r="AR18" s="15"/>
      <c r="AS18" s="15"/>
      <c r="AT18" s="16"/>
    </row>
    <row r="19" spans="1:46" ht="12.95" customHeight="1" x14ac:dyDescent="0.2">
      <c r="A19" s="17" t="s">
        <v>347</v>
      </c>
      <c r="B19" s="12">
        <v>2</v>
      </c>
      <c r="C19" s="13">
        <v>17.652807075884699</v>
      </c>
      <c r="D19" s="173">
        <v>1.5894412027189999</v>
      </c>
      <c r="E19" s="13" t="s">
        <v>713</v>
      </c>
      <c r="F19" s="173" t="s">
        <v>713</v>
      </c>
      <c r="G19" s="13">
        <v>18.498400897479399</v>
      </c>
      <c r="H19" s="173">
        <v>2.1808682669095898</v>
      </c>
      <c r="I19" s="13">
        <v>15.965616954122</v>
      </c>
      <c r="J19" s="173">
        <v>2.5481683360951202</v>
      </c>
      <c r="K19" s="13" t="s">
        <v>713</v>
      </c>
      <c r="L19" s="173" t="s">
        <v>713</v>
      </c>
      <c r="M19" s="13">
        <v>15.2529889824325</v>
      </c>
      <c r="N19" s="173">
        <v>2.5214405393535499</v>
      </c>
      <c r="O19" s="13">
        <v>18.358698189114602</v>
      </c>
      <c r="P19" s="173">
        <v>2.0957156500323801</v>
      </c>
      <c r="Q19" s="13">
        <v>3.10570920668206</v>
      </c>
      <c r="R19" s="173">
        <v>3.27973553628722</v>
      </c>
      <c r="S19" s="13">
        <v>20.379898528883199</v>
      </c>
      <c r="T19" s="173">
        <v>2.8475065692253998</v>
      </c>
      <c r="U19" s="13">
        <v>11.1536896757835</v>
      </c>
      <c r="V19" s="173">
        <v>2.1400748479245202</v>
      </c>
      <c r="W19" s="13">
        <v>19.126112037170302</v>
      </c>
      <c r="X19" s="173">
        <v>3.4426436614485998</v>
      </c>
      <c r="Y19" s="13">
        <v>-1.2537864917128201</v>
      </c>
      <c r="Z19" s="173">
        <v>4.2387307269668399</v>
      </c>
      <c r="AA19" s="13" t="s">
        <v>713</v>
      </c>
      <c r="AB19" s="173" t="s">
        <v>713</v>
      </c>
      <c r="AC19" s="13">
        <v>18.1183697549166</v>
      </c>
      <c r="AD19" s="173">
        <v>2.4344744351587599</v>
      </c>
      <c r="AE19" s="13">
        <v>15.561563597462399</v>
      </c>
      <c r="AF19" s="173">
        <v>2.7641621732683799</v>
      </c>
      <c r="AG19" s="13" t="s">
        <v>713</v>
      </c>
      <c r="AH19" s="173" t="s">
        <v>713</v>
      </c>
      <c r="AI19" s="13">
        <v>21.974172299060001</v>
      </c>
      <c r="AJ19" s="173">
        <v>2.9125513943835801</v>
      </c>
      <c r="AK19" s="13">
        <v>16.732867129818501</v>
      </c>
      <c r="AL19" s="173">
        <v>2.0166782826107101</v>
      </c>
      <c r="AM19" s="13">
        <v>6.9744924960498702</v>
      </c>
      <c r="AN19" s="173">
        <v>2.97901451423528</v>
      </c>
      <c r="AO19" s="13">
        <v>-14.9996798030101</v>
      </c>
      <c r="AP19" s="173">
        <v>4.5161673272233598</v>
      </c>
      <c r="AQ19" s="15"/>
      <c r="AR19" s="15"/>
      <c r="AS19" s="15"/>
      <c r="AT19" s="16"/>
    </row>
    <row r="20" spans="1:46" ht="12.95" customHeight="1" x14ac:dyDescent="0.2">
      <c r="A20" s="2" t="s">
        <v>348</v>
      </c>
      <c r="B20" s="12">
        <v>2</v>
      </c>
      <c r="C20" s="13">
        <v>57.286575486127298</v>
      </c>
      <c r="D20" s="173">
        <v>2.36345886487549</v>
      </c>
      <c r="E20" s="13">
        <v>54.209416149991497</v>
      </c>
      <c r="F20" s="173">
        <v>6.10047595835404</v>
      </c>
      <c r="G20" s="13">
        <v>58.661883329701801</v>
      </c>
      <c r="H20" s="173">
        <v>3.9477382768532401</v>
      </c>
      <c r="I20" s="13">
        <v>56.968968062147802</v>
      </c>
      <c r="J20" s="173">
        <v>3.4743400636744499</v>
      </c>
      <c r="K20" s="13">
        <v>2.7595519121562502</v>
      </c>
      <c r="L20" s="173">
        <v>7.0230207817929697</v>
      </c>
      <c r="M20" s="13">
        <v>61.304862627899901</v>
      </c>
      <c r="N20" s="173">
        <v>2.5179179059274301</v>
      </c>
      <c r="O20" s="13">
        <v>42.579544721102501</v>
      </c>
      <c r="P20" s="173">
        <v>5.5581958128311504</v>
      </c>
      <c r="Q20" s="13">
        <v>-18.7253179067974</v>
      </c>
      <c r="R20" s="173">
        <v>6.0962389141537496</v>
      </c>
      <c r="S20" s="13">
        <v>55.0566719747127</v>
      </c>
      <c r="T20" s="173">
        <v>3.1402942026223202</v>
      </c>
      <c r="U20" s="13">
        <v>61.503570494881998</v>
      </c>
      <c r="V20" s="173">
        <v>6.0317666909506196</v>
      </c>
      <c r="W20" s="13">
        <v>57.895598819625903</v>
      </c>
      <c r="X20" s="173">
        <v>4.1866537853667101</v>
      </c>
      <c r="Y20" s="13">
        <v>2.8389268449132601</v>
      </c>
      <c r="Z20" s="173">
        <v>5.2955996187746299</v>
      </c>
      <c r="AA20" s="13">
        <v>54.663806680342397</v>
      </c>
      <c r="AB20" s="173">
        <v>2.9784429800698402</v>
      </c>
      <c r="AC20" s="13">
        <v>64.416941596467197</v>
      </c>
      <c r="AD20" s="173">
        <v>4.49115619047019</v>
      </c>
      <c r="AE20" s="13">
        <v>52.986122280523396</v>
      </c>
      <c r="AF20" s="173">
        <v>6.7668720530412099</v>
      </c>
      <c r="AG20" s="13">
        <v>-1.6776843998190301</v>
      </c>
      <c r="AH20" s="173">
        <v>7.4423771595083403</v>
      </c>
      <c r="AI20" s="13">
        <v>57.221956608157598</v>
      </c>
      <c r="AJ20" s="173">
        <v>2.8536758175073902</v>
      </c>
      <c r="AK20" s="13">
        <v>60.612003744688899</v>
      </c>
      <c r="AL20" s="173">
        <v>4.8057370981515799</v>
      </c>
      <c r="AM20" s="13">
        <v>50.585524301878202</v>
      </c>
      <c r="AN20" s="173">
        <v>8.1300428976275096</v>
      </c>
      <c r="AO20" s="13">
        <v>-6.6364323062794002</v>
      </c>
      <c r="AP20" s="173">
        <v>8.4247787567696708</v>
      </c>
      <c r="AQ20" s="15"/>
      <c r="AR20" s="15"/>
      <c r="AS20" s="15"/>
      <c r="AT20" s="16"/>
    </row>
    <row r="21" spans="1:46" ht="12.95" customHeight="1" x14ac:dyDescent="0.2">
      <c r="A21" s="2" t="s">
        <v>349</v>
      </c>
      <c r="B21" s="12">
        <v>2</v>
      </c>
      <c r="C21" s="13">
        <v>7.6164754433679898</v>
      </c>
      <c r="D21" s="173">
        <v>1.18561407043587</v>
      </c>
      <c r="E21" s="13">
        <v>9.2883653223389402</v>
      </c>
      <c r="F21" s="173">
        <v>3.3338054194533799</v>
      </c>
      <c r="G21" s="13">
        <v>7.2001663244046004</v>
      </c>
      <c r="H21" s="173">
        <v>1.6719507481612501</v>
      </c>
      <c r="I21" s="13">
        <v>7.2584587993413301</v>
      </c>
      <c r="J21" s="173">
        <v>1.5772243312995899</v>
      </c>
      <c r="K21" s="13">
        <v>-2.0299065229976101</v>
      </c>
      <c r="L21" s="173">
        <v>3.68430610113368</v>
      </c>
      <c r="M21" s="13">
        <v>7.3111812054872196</v>
      </c>
      <c r="N21" s="173">
        <v>1.1767844967421</v>
      </c>
      <c r="O21" s="13" t="s">
        <v>713</v>
      </c>
      <c r="P21" s="173" t="s">
        <v>713</v>
      </c>
      <c r="Q21" s="13" t="s">
        <v>713</v>
      </c>
      <c r="R21" s="173" t="s">
        <v>713</v>
      </c>
      <c r="S21" s="13">
        <v>7.0965932296069303</v>
      </c>
      <c r="T21" s="173">
        <v>1.43228571006297</v>
      </c>
      <c r="U21" s="13">
        <v>9.4944873454019998</v>
      </c>
      <c r="V21" s="173">
        <v>2.4390353206681601</v>
      </c>
      <c r="W21" s="13">
        <v>6.2849417448000802</v>
      </c>
      <c r="X21" s="173">
        <v>3.0542251081090201</v>
      </c>
      <c r="Y21" s="13">
        <v>-0.81165148480685601</v>
      </c>
      <c r="Z21" s="173">
        <v>3.3180740024263402</v>
      </c>
      <c r="AA21" s="13">
        <v>7.7237050591275898</v>
      </c>
      <c r="AB21" s="173">
        <v>1.55504215194017</v>
      </c>
      <c r="AC21" s="13">
        <v>4.7289450223952896</v>
      </c>
      <c r="AD21" s="173">
        <v>1.30278771495866</v>
      </c>
      <c r="AE21" s="13">
        <v>12.516773308819101</v>
      </c>
      <c r="AF21" s="173">
        <v>3.8107295851936902</v>
      </c>
      <c r="AG21" s="13">
        <v>4.7930682496915598</v>
      </c>
      <c r="AH21" s="173">
        <v>4.0770300242860404</v>
      </c>
      <c r="AI21" s="13">
        <v>8.4212571660403608</v>
      </c>
      <c r="AJ21" s="173">
        <v>1.32375368901577</v>
      </c>
      <c r="AK21" s="13">
        <v>2.9691571515180502</v>
      </c>
      <c r="AL21" s="173">
        <v>1.52304426419636</v>
      </c>
      <c r="AM21" s="13" t="s">
        <v>713</v>
      </c>
      <c r="AN21" s="173" t="s">
        <v>713</v>
      </c>
      <c r="AO21" s="13" t="s">
        <v>713</v>
      </c>
      <c r="AP21" s="173" t="s">
        <v>713</v>
      </c>
      <c r="AQ21" s="15"/>
      <c r="AR21" s="15"/>
      <c r="AS21" s="15"/>
      <c r="AT21" s="16"/>
    </row>
    <row r="22" spans="1:46" ht="12.95" customHeight="1" x14ac:dyDescent="0.2">
      <c r="A22" s="2" t="s">
        <v>350</v>
      </c>
      <c r="B22" s="12">
        <v>2</v>
      </c>
      <c r="C22" s="13">
        <v>54.534222847968103</v>
      </c>
      <c r="D22" s="173">
        <v>2.5145244881251299</v>
      </c>
      <c r="E22" s="13" t="s">
        <v>713</v>
      </c>
      <c r="F22" s="173" t="s">
        <v>713</v>
      </c>
      <c r="G22" s="13">
        <v>49.624250255979597</v>
      </c>
      <c r="H22" s="173">
        <v>4.2007310250560002</v>
      </c>
      <c r="I22" s="13">
        <v>54.011739212755401</v>
      </c>
      <c r="J22" s="173">
        <v>4.2485583111796297</v>
      </c>
      <c r="K22" s="13" t="s">
        <v>713</v>
      </c>
      <c r="L22" s="173" t="s">
        <v>713</v>
      </c>
      <c r="M22" s="13">
        <v>67.156346936458803</v>
      </c>
      <c r="N22" s="173">
        <v>3.4147051937403301</v>
      </c>
      <c r="O22" s="13">
        <v>43.386102293290797</v>
      </c>
      <c r="P22" s="173">
        <v>3.4714258891248901</v>
      </c>
      <c r="Q22" s="13">
        <v>-23.770244643167899</v>
      </c>
      <c r="R22" s="173">
        <v>4.6911214921023801</v>
      </c>
      <c r="S22" s="13">
        <v>38.707348656801599</v>
      </c>
      <c r="T22" s="173">
        <v>4.2360233213968703</v>
      </c>
      <c r="U22" s="13">
        <v>53.4429181375585</v>
      </c>
      <c r="V22" s="173">
        <v>5.0734827896793</v>
      </c>
      <c r="W22" s="13">
        <v>59.734932174078601</v>
      </c>
      <c r="X22" s="173">
        <v>4.3329047773448597</v>
      </c>
      <c r="Y22" s="13">
        <v>21.027583517276899</v>
      </c>
      <c r="Z22" s="173">
        <v>5.9308287923721599</v>
      </c>
      <c r="AA22" s="13">
        <v>51.332721002263597</v>
      </c>
      <c r="AB22" s="173">
        <v>3.66942179165946</v>
      </c>
      <c r="AC22" s="13">
        <v>58.925394010911099</v>
      </c>
      <c r="AD22" s="173">
        <v>4.1275558864722397</v>
      </c>
      <c r="AE22" s="13">
        <v>59.644404251607298</v>
      </c>
      <c r="AF22" s="173">
        <v>7.3076947659264304</v>
      </c>
      <c r="AG22" s="13">
        <v>8.3116832493437194</v>
      </c>
      <c r="AH22" s="173">
        <v>8.3333247130710308</v>
      </c>
      <c r="AI22" s="13">
        <v>40.5305637878648</v>
      </c>
      <c r="AJ22" s="173">
        <v>5.07555209845217</v>
      </c>
      <c r="AK22" s="13">
        <v>58.418532728359096</v>
      </c>
      <c r="AL22" s="173">
        <v>3.4978462675982001</v>
      </c>
      <c r="AM22" s="13">
        <v>62.565158485419502</v>
      </c>
      <c r="AN22" s="173">
        <v>4.7961911581938601</v>
      </c>
      <c r="AO22" s="13">
        <v>22.034594697554699</v>
      </c>
      <c r="AP22" s="173">
        <v>6.68334394886356</v>
      </c>
      <c r="AQ22" s="15"/>
      <c r="AR22" s="15"/>
      <c r="AS22" s="15"/>
      <c r="AT22" s="16"/>
    </row>
    <row r="23" spans="1:46" ht="12.95" customHeight="1" x14ac:dyDescent="0.2">
      <c r="A23" s="2" t="s">
        <v>351</v>
      </c>
      <c r="B23" s="12">
        <v>2</v>
      </c>
      <c r="C23" s="13">
        <v>54.714462577925701</v>
      </c>
      <c r="D23" s="173">
        <v>2.5920169470471599</v>
      </c>
      <c r="E23" s="13">
        <v>56.432222479560203</v>
      </c>
      <c r="F23" s="173">
        <v>8.2252414810501495</v>
      </c>
      <c r="G23" s="13">
        <v>60.110906813677197</v>
      </c>
      <c r="H23" s="173">
        <v>5.3174466637599904</v>
      </c>
      <c r="I23" s="13">
        <v>53.078129570395603</v>
      </c>
      <c r="J23" s="173">
        <v>3.12623286137373</v>
      </c>
      <c r="K23" s="13">
        <v>-3.3540929091646099</v>
      </c>
      <c r="L23" s="173">
        <v>9.1236009660914004</v>
      </c>
      <c r="M23" s="13">
        <v>59.914721506621198</v>
      </c>
      <c r="N23" s="173">
        <v>3.0352458182901501</v>
      </c>
      <c r="O23" s="13">
        <v>37.483095710530499</v>
      </c>
      <c r="P23" s="173">
        <v>5.2864962486957596</v>
      </c>
      <c r="Q23" s="13">
        <v>-22.431625796090799</v>
      </c>
      <c r="R23" s="173">
        <v>6.1742821802365802</v>
      </c>
      <c r="S23" s="13">
        <v>49.971913161328501</v>
      </c>
      <c r="T23" s="173">
        <v>6.0102544055797402</v>
      </c>
      <c r="U23" s="13">
        <v>60.081263838053303</v>
      </c>
      <c r="V23" s="173">
        <v>6.5577801642604197</v>
      </c>
      <c r="W23" s="13">
        <v>58.770301186784501</v>
      </c>
      <c r="X23" s="173">
        <v>3.5662241367480099</v>
      </c>
      <c r="Y23" s="13">
        <v>8.7983880254560507</v>
      </c>
      <c r="Z23" s="173">
        <v>7.1895323933566804</v>
      </c>
      <c r="AA23" s="13">
        <v>53.268655932788697</v>
      </c>
      <c r="AB23" s="173">
        <v>4.1186895448434404</v>
      </c>
      <c r="AC23" s="13">
        <v>61.135344980258502</v>
      </c>
      <c r="AD23" s="173">
        <v>5.4537299878084902</v>
      </c>
      <c r="AE23" s="13">
        <v>59.408363461126697</v>
      </c>
      <c r="AF23" s="173">
        <v>6.5061955488566303</v>
      </c>
      <c r="AG23" s="13">
        <v>6.1397075283380902</v>
      </c>
      <c r="AH23" s="173">
        <v>8.0742939181238498</v>
      </c>
      <c r="AI23" s="13">
        <v>55.658052146597697</v>
      </c>
      <c r="AJ23" s="173">
        <v>3.2430583579672501</v>
      </c>
      <c r="AK23" s="13">
        <v>51.4680090859827</v>
      </c>
      <c r="AL23" s="173">
        <v>5.2604539276433</v>
      </c>
      <c r="AM23" s="13">
        <v>72.204607639642106</v>
      </c>
      <c r="AN23" s="173">
        <v>8.8880247471261793</v>
      </c>
      <c r="AO23" s="13">
        <v>16.546555493044401</v>
      </c>
      <c r="AP23" s="173">
        <v>9.3466420431993402</v>
      </c>
      <c r="AQ23" s="15"/>
      <c r="AR23" s="15"/>
      <c r="AS23" s="15"/>
      <c r="AT23" s="16"/>
    </row>
    <row r="24" spans="1:46" ht="12.95" customHeight="1" x14ac:dyDescent="0.2">
      <c r="A24" s="2" t="s">
        <v>352</v>
      </c>
      <c r="B24" s="12">
        <v>2</v>
      </c>
      <c r="C24" s="13">
        <v>56.546913941844799</v>
      </c>
      <c r="D24" s="173">
        <v>2.1261659129250701</v>
      </c>
      <c r="E24" s="13">
        <v>52.833625924430102</v>
      </c>
      <c r="F24" s="173">
        <v>5.1415751608364904</v>
      </c>
      <c r="G24" s="13">
        <v>60.310907929592801</v>
      </c>
      <c r="H24" s="173">
        <v>2.7593074536909898</v>
      </c>
      <c r="I24" s="13">
        <v>55.577127210416599</v>
      </c>
      <c r="J24" s="173">
        <v>5.4418434346940199</v>
      </c>
      <c r="K24" s="13">
        <v>2.74350128598648</v>
      </c>
      <c r="L24" s="173">
        <v>7.3775001973405701</v>
      </c>
      <c r="M24" s="13">
        <v>61.769929002055399</v>
      </c>
      <c r="N24" s="173">
        <v>2.4566014729294801</v>
      </c>
      <c r="O24" s="13">
        <v>32.135077073157198</v>
      </c>
      <c r="P24" s="173">
        <v>6.19188228665403</v>
      </c>
      <c r="Q24" s="13">
        <v>-29.6348519288982</v>
      </c>
      <c r="R24" s="173">
        <v>6.6795367093103399</v>
      </c>
      <c r="S24" s="13">
        <v>45.472897154516097</v>
      </c>
      <c r="T24" s="173">
        <v>5.6191709000496504</v>
      </c>
      <c r="U24" s="13">
        <v>63.204072956212599</v>
      </c>
      <c r="V24" s="173">
        <v>5.4703061458672</v>
      </c>
      <c r="W24" s="13">
        <v>61.0481093847471</v>
      </c>
      <c r="X24" s="173">
        <v>2.93965663688543</v>
      </c>
      <c r="Y24" s="13">
        <v>15.575212230230999</v>
      </c>
      <c r="Z24" s="173">
        <v>6.3471737655764304</v>
      </c>
      <c r="AA24" s="13">
        <v>61.644250557506197</v>
      </c>
      <c r="AB24" s="173">
        <v>2.8328358290688098</v>
      </c>
      <c r="AC24" s="13">
        <v>50.843041505275899</v>
      </c>
      <c r="AD24" s="173">
        <v>3.9539966673615101</v>
      </c>
      <c r="AE24" s="13">
        <v>68.423705975348597</v>
      </c>
      <c r="AF24" s="173">
        <v>5.5291327153789904</v>
      </c>
      <c r="AG24" s="13">
        <v>6.7794554178423896</v>
      </c>
      <c r="AH24" s="173">
        <v>6.3652859018527401</v>
      </c>
      <c r="AI24" s="13">
        <v>58.040622250498402</v>
      </c>
      <c r="AJ24" s="173">
        <v>3.31750270716311</v>
      </c>
      <c r="AK24" s="13">
        <v>58.605835846584696</v>
      </c>
      <c r="AL24" s="173">
        <v>3.6688207888575102</v>
      </c>
      <c r="AM24" s="13">
        <v>57.053101623826002</v>
      </c>
      <c r="AN24" s="173">
        <v>8.6599095248561095</v>
      </c>
      <c r="AO24" s="13">
        <v>-0.987520626672442</v>
      </c>
      <c r="AP24" s="173">
        <v>9.4646322868283708</v>
      </c>
      <c r="AQ24" s="15"/>
      <c r="AR24" s="15"/>
      <c r="AS24" s="15"/>
      <c r="AT24" s="16"/>
    </row>
    <row r="25" spans="1:46" ht="12.95" customHeight="1" x14ac:dyDescent="0.2">
      <c r="A25" s="2" t="s">
        <v>353</v>
      </c>
      <c r="B25" s="12">
        <v>2</v>
      </c>
      <c r="C25" s="13">
        <v>16.5146138858514</v>
      </c>
      <c r="D25" s="173">
        <v>1.1099978585896499</v>
      </c>
      <c r="E25" s="13">
        <v>8.8794580282317401</v>
      </c>
      <c r="F25" s="173">
        <v>2.4770830215156701</v>
      </c>
      <c r="G25" s="13">
        <v>19.161219097370701</v>
      </c>
      <c r="H25" s="173">
        <v>1.67028563486404</v>
      </c>
      <c r="I25" s="13">
        <v>18.317672742147401</v>
      </c>
      <c r="J25" s="173">
        <v>2.7228539420940301</v>
      </c>
      <c r="K25" s="13">
        <v>9.4382147139156807</v>
      </c>
      <c r="L25" s="173">
        <v>3.6828143619357498</v>
      </c>
      <c r="M25" s="13">
        <v>16.781110922886199</v>
      </c>
      <c r="N25" s="173">
        <v>1.21557080487342</v>
      </c>
      <c r="O25" s="13" t="s">
        <v>713</v>
      </c>
      <c r="P25" s="173" t="s">
        <v>713</v>
      </c>
      <c r="Q25" s="13" t="s">
        <v>713</v>
      </c>
      <c r="R25" s="173" t="s">
        <v>713</v>
      </c>
      <c r="S25" s="13">
        <v>15.3974526447924</v>
      </c>
      <c r="T25" s="173">
        <v>1.4047031794170399</v>
      </c>
      <c r="U25" s="13">
        <v>19.966174468919601</v>
      </c>
      <c r="V25" s="173">
        <v>2.24636988302069</v>
      </c>
      <c r="W25" s="13">
        <v>20.1300175340624</v>
      </c>
      <c r="X25" s="173">
        <v>7.4535523222772797</v>
      </c>
      <c r="Y25" s="13">
        <v>4.7325648892699901</v>
      </c>
      <c r="Z25" s="173">
        <v>7.7716516518164998</v>
      </c>
      <c r="AA25" s="13">
        <v>13.4421788603502</v>
      </c>
      <c r="AB25" s="173">
        <v>1.87117646323514</v>
      </c>
      <c r="AC25" s="13">
        <v>18.4344987100637</v>
      </c>
      <c r="AD25" s="173">
        <v>1.6896281974834799</v>
      </c>
      <c r="AE25" s="13" t="s">
        <v>713</v>
      </c>
      <c r="AF25" s="173" t="s">
        <v>713</v>
      </c>
      <c r="AG25" s="13" t="s">
        <v>713</v>
      </c>
      <c r="AH25" s="173" t="s">
        <v>713</v>
      </c>
      <c r="AI25" s="13">
        <v>15.3119184533062</v>
      </c>
      <c r="AJ25" s="173">
        <v>1.3163295122308001</v>
      </c>
      <c r="AK25" s="13">
        <v>20.5711933714549</v>
      </c>
      <c r="AL25" s="173">
        <v>3.0773471640446499</v>
      </c>
      <c r="AM25" s="13" t="s">
        <v>713</v>
      </c>
      <c r="AN25" s="173" t="s">
        <v>713</v>
      </c>
      <c r="AO25" s="13" t="s">
        <v>713</v>
      </c>
      <c r="AP25" s="173" t="s">
        <v>713</v>
      </c>
      <c r="AQ25" s="15"/>
      <c r="AR25" s="15"/>
      <c r="AS25" s="15"/>
      <c r="AT25" s="16"/>
    </row>
    <row r="26" spans="1:46" ht="12.95" customHeight="1" x14ac:dyDescent="0.2">
      <c r="A26" s="2" t="s">
        <v>354</v>
      </c>
      <c r="B26" s="12">
        <v>2</v>
      </c>
      <c r="C26" s="13">
        <v>29.230099825897302</v>
      </c>
      <c r="D26" s="173">
        <v>2.0436073671703801</v>
      </c>
      <c r="E26" s="13">
        <v>24.089615879202501</v>
      </c>
      <c r="F26" s="173">
        <v>4.9156732001353296</v>
      </c>
      <c r="G26" s="13">
        <v>29.274757204461299</v>
      </c>
      <c r="H26" s="173">
        <v>2.8374573650527499</v>
      </c>
      <c r="I26" s="13">
        <v>31.174365705339799</v>
      </c>
      <c r="J26" s="173">
        <v>3.49205402063326</v>
      </c>
      <c r="K26" s="13">
        <v>7.0847498261373003</v>
      </c>
      <c r="L26" s="173">
        <v>5.99658326234246</v>
      </c>
      <c r="M26" s="13">
        <v>28.231053574972101</v>
      </c>
      <c r="N26" s="173">
        <v>2.5538353356385501</v>
      </c>
      <c r="O26" s="13">
        <v>32.268200428925901</v>
      </c>
      <c r="P26" s="173">
        <v>3.6725977050762602</v>
      </c>
      <c r="Q26" s="13">
        <v>4.0371468539538196</v>
      </c>
      <c r="R26" s="173">
        <v>4.6507351310709897</v>
      </c>
      <c r="S26" s="13">
        <v>31.458165755837399</v>
      </c>
      <c r="T26" s="173">
        <v>2.6572770262328702</v>
      </c>
      <c r="U26" s="13">
        <v>26.333001968065702</v>
      </c>
      <c r="V26" s="173">
        <v>4.3594847397165601</v>
      </c>
      <c r="W26" s="13">
        <v>21.889730924900501</v>
      </c>
      <c r="X26" s="173">
        <v>4.8736456819254599</v>
      </c>
      <c r="Y26" s="13">
        <v>-9.5684348309369707</v>
      </c>
      <c r="Z26" s="173">
        <v>5.7375198832673897</v>
      </c>
      <c r="AA26" s="13">
        <v>23.165067824986401</v>
      </c>
      <c r="AB26" s="173">
        <v>4.2664312716588597</v>
      </c>
      <c r="AC26" s="13">
        <v>32.550237678574199</v>
      </c>
      <c r="AD26" s="173">
        <v>2.8064741604818999</v>
      </c>
      <c r="AE26" s="13">
        <v>24.820574241679999</v>
      </c>
      <c r="AF26" s="173">
        <v>3.6153214352173699</v>
      </c>
      <c r="AG26" s="13">
        <v>1.65550641669358</v>
      </c>
      <c r="AH26" s="173">
        <v>5.6322043529619803</v>
      </c>
      <c r="AI26" s="13">
        <v>30.978748881851399</v>
      </c>
      <c r="AJ26" s="173">
        <v>2.6488993583250799</v>
      </c>
      <c r="AK26" s="13">
        <v>28.212984026089501</v>
      </c>
      <c r="AL26" s="173">
        <v>3.4518399097270498</v>
      </c>
      <c r="AM26" s="13" t="s">
        <v>713</v>
      </c>
      <c r="AN26" s="173" t="s">
        <v>713</v>
      </c>
      <c r="AO26" s="13" t="s">
        <v>713</v>
      </c>
      <c r="AP26" s="173" t="s">
        <v>713</v>
      </c>
      <c r="AQ26" s="15"/>
      <c r="AR26" s="15"/>
      <c r="AS26" s="15"/>
      <c r="AT26" s="16"/>
    </row>
    <row r="27" spans="1:46" ht="12.95" customHeight="1" x14ac:dyDescent="0.2">
      <c r="A27" s="2" t="s">
        <v>355</v>
      </c>
      <c r="B27" s="12">
        <v>2</v>
      </c>
      <c r="C27" s="13">
        <v>10.1140431166338</v>
      </c>
      <c r="D27" s="173">
        <v>0.75066930713661895</v>
      </c>
      <c r="E27" s="13">
        <v>8.4904687505453698</v>
      </c>
      <c r="F27" s="173">
        <v>1.47289393382228</v>
      </c>
      <c r="G27" s="13">
        <v>10.4240050242643</v>
      </c>
      <c r="H27" s="173">
        <v>0.88779042475702097</v>
      </c>
      <c r="I27" s="13">
        <v>10.733633952030999</v>
      </c>
      <c r="J27" s="173">
        <v>1.8480334348068801</v>
      </c>
      <c r="K27" s="13">
        <v>2.24316520148566</v>
      </c>
      <c r="L27" s="173">
        <v>2.3602756476772302</v>
      </c>
      <c r="M27" s="13">
        <v>10.498923328214801</v>
      </c>
      <c r="N27" s="173">
        <v>0.81221004238491101</v>
      </c>
      <c r="O27" s="13">
        <v>5.5832205256682599</v>
      </c>
      <c r="P27" s="173">
        <v>1.77802049949055</v>
      </c>
      <c r="Q27" s="13">
        <v>-4.9157028025465399</v>
      </c>
      <c r="R27" s="173">
        <v>1.99671183739122</v>
      </c>
      <c r="S27" s="13">
        <v>10.1848588468931</v>
      </c>
      <c r="T27" s="173">
        <v>0.82277441698278997</v>
      </c>
      <c r="U27" s="13">
        <v>9.8114983762159902</v>
      </c>
      <c r="V27" s="173">
        <v>1.6217502995472199</v>
      </c>
      <c r="W27" s="13">
        <v>9.4260249184817901</v>
      </c>
      <c r="X27" s="173">
        <v>4.28360391845455</v>
      </c>
      <c r="Y27" s="13">
        <v>-0.75883392841129005</v>
      </c>
      <c r="Z27" s="173">
        <v>4.2455636716814302</v>
      </c>
      <c r="AA27" s="13">
        <v>8.6799687927984106</v>
      </c>
      <c r="AB27" s="173">
        <v>1.2234938505366599</v>
      </c>
      <c r="AC27" s="13">
        <v>10.789712664113701</v>
      </c>
      <c r="AD27" s="173">
        <v>1.0867239441974399</v>
      </c>
      <c r="AE27" s="13">
        <v>8.7279812042562099</v>
      </c>
      <c r="AF27" s="173">
        <v>2.2407085970161198</v>
      </c>
      <c r="AG27" s="13">
        <v>4.8012411457794002E-2</v>
      </c>
      <c r="AH27" s="173">
        <v>2.4476172483046001</v>
      </c>
      <c r="AI27" s="13">
        <v>10.270015789311801</v>
      </c>
      <c r="AJ27" s="173">
        <v>1.1575233347290901</v>
      </c>
      <c r="AK27" s="13">
        <v>10.4003195434964</v>
      </c>
      <c r="AL27" s="173">
        <v>1.2266925383337499</v>
      </c>
      <c r="AM27" s="13">
        <v>4.5056971143812499</v>
      </c>
      <c r="AN27" s="173">
        <v>2.5262998564443202</v>
      </c>
      <c r="AO27" s="13">
        <v>-5.76431867493051</v>
      </c>
      <c r="AP27" s="173">
        <v>2.6528874455012601</v>
      </c>
      <c r="AQ27" s="15"/>
      <c r="AR27" s="15"/>
      <c r="AS27" s="15"/>
      <c r="AT27" s="16"/>
    </row>
    <row r="28" spans="1:46" ht="12.95" customHeight="1" x14ac:dyDescent="0.2">
      <c r="A28" s="2" t="s">
        <v>356</v>
      </c>
      <c r="B28" s="12">
        <v>2</v>
      </c>
      <c r="C28" s="13">
        <v>20.8984093179524</v>
      </c>
      <c r="D28" s="173">
        <v>1.3551557549091999</v>
      </c>
      <c r="E28" s="13">
        <v>12.315278552812099</v>
      </c>
      <c r="F28" s="173">
        <v>2.16815718891446</v>
      </c>
      <c r="G28" s="13">
        <v>23.374759552766498</v>
      </c>
      <c r="H28" s="173">
        <v>1.8330288581813099</v>
      </c>
      <c r="I28" s="13">
        <v>24.8473726161507</v>
      </c>
      <c r="J28" s="173">
        <v>4.4719880428881602</v>
      </c>
      <c r="K28" s="13">
        <v>12.532094063338601</v>
      </c>
      <c r="L28" s="173">
        <v>4.9247289090120798</v>
      </c>
      <c r="M28" s="13">
        <v>24.988236097596499</v>
      </c>
      <c r="N28" s="173">
        <v>1.79290510244024</v>
      </c>
      <c r="O28" s="13">
        <v>11.7033967365522</v>
      </c>
      <c r="P28" s="173">
        <v>2.3032364195780102</v>
      </c>
      <c r="Q28" s="13">
        <v>-13.2848393610443</v>
      </c>
      <c r="R28" s="173">
        <v>2.9392921912638199</v>
      </c>
      <c r="S28" s="13">
        <v>21.634930342104401</v>
      </c>
      <c r="T28" s="173">
        <v>1.7351853825307799</v>
      </c>
      <c r="U28" s="13">
        <v>18.715252768009499</v>
      </c>
      <c r="V28" s="173">
        <v>3.8315069170724598</v>
      </c>
      <c r="W28" s="13">
        <v>20.9171602575578</v>
      </c>
      <c r="X28" s="173">
        <v>6.5465223804157402</v>
      </c>
      <c r="Y28" s="13">
        <v>-0.71777008454651203</v>
      </c>
      <c r="Z28" s="173">
        <v>7.0949541552012603</v>
      </c>
      <c r="AA28" s="13">
        <v>16.180500942659499</v>
      </c>
      <c r="AB28" s="173">
        <v>3.06823502426011</v>
      </c>
      <c r="AC28" s="13">
        <v>22.190081376792602</v>
      </c>
      <c r="AD28" s="173">
        <v>1.8869641223867299</v>
      </c>
      <c r="AE28" s="13">
        <v>25.928087307762802</v>
      </c>
      <c r="AF28" s="173">
        <v>5.2831164878323396</v>
      </c>
      <c r="AG28" s="13">
        <v>9.7475863651032792</v>
      </c>
      <c r="AH28" s="173">
        <v>6.1714290351325101</v>
      </c>
      <c r="AI28" s="13">
        <v>21.8216917334186</v>
      </c>
      <c r="AJ28" s="173">
        <v>2.4310870537685201</v>
      </c>
      <c r="AK28" s="13">
        <v>20.806063241028799</v>
      </c>
      <c r="AL28" s="173">
        <v>2.27784954625273</v>
      </c>
      <c r="AM28" s="13">
        <v>15.445126787032899</v>
      </c>
      <c r="AN28" s="173">
        <v>6.2269026344284004</v>
      </c>
      <c r="AO28" s="13">
        <v>-6.3765649463856704</v>
      </c>
      <c r="AP28" s="173">
        <v>6.7393933280778304</v>
      </c>
      <c r="AQ28" s="15"/>
      <c r="AR28" s="15"/>
      <c r="AS28" s="15"/>
      <c r="AT28" s="16"/>
    </row>
    <row r="29" spans="1:46" ht="12.95" customHeight="1" x14ac:dyDescent="0.2">
      <c r="A29" s="2" t="s">
        <v>357</v>
      </c>
      <c r="B29" s="12">
        <v>2</v>
      </c>
      <c r="C29" s="13">
        <v>12.911676533652599</v>
      </c>
      <c r="D29" s="173">
        <v>1.38487043569184</v>
      </c>
      <c r="E29" s="13">
        <v>7.98523821024345</v>
      </c>
      <c r="F29" s="173">
        <v>1.9484697765608101</v>
      </c>
      <c r="G29" s="13">
        <v>13.798408717555899</v>
      </c>
      <c r="H29" s="173">
        <v>2.2686406949163902</v>
      </c>
      <c r="I29" s="13">
        <v>16.9453760646185</v>
      </c>
      <c r="J29" s="173">
        <v>3.3101973940720102</v>
      </c>
      <c r="K29" s="13">
        <v>8.9601378543750698</v>
      </c>
      <c r="L29" s="173">
        <v>3.8307851789990899</v>
      </c>
      <c r="M29" s="13">
        <v>12.3874532425386</v>
      </c>
      <c r="N29" s="173">
        <v>1.4930588286564199</v>
      </c>
      <c r="O29" s="13">
        <v>15.4072947470038</v>
      </c>
      <c r="P29" s="173">
        <v>3.3673180518968802</v>
      </c>
      <c r="Q29" s="13">
        <v>3.0198415044651798</v>
      </c>
      <c r="R29" s="173">
        <v>3.6380506294552202</v>
      </c>
      <c r="S29" s="13">
        <v>12.828542770757901</v>
      </c>
      <c r="T29" s="173">
        <v>1.75086972086996</v>
      </c>
      <c r="U29" s="13">
        <v>11.701075254645099</v>
      </c>
      <c r="V29" s="173">
        <v>2.8794666822708099</v>
      </c>
      <c r="W29" s="13">
        <v>15.3882289610321</v>
      </c>
      <c r="X29" s="173">
        <v>5.8957592439769799</v>
      </c>
      <c r="Y29" s="13">
        <v>2.5596861902741401</v>
      </c>
      <c r="Z29" s="173">
        <v>6.1480345984503497</v>
      </c>
      <c r="AA29" s="13">
        <v>10.7632485857334</v>
      </c>
      <c r="AB29" s="173">
        <v>2.6361263746857002</v>
      </c>
      <c r="AC29" s="13">
        <v>12.519760081265501</v>
      </c>
      <c r="AD29" s="173">
        <v>1.9402398345312299</v>
      </c>
      <c r="AE29" s="13">
        <v>16.800752855381699</v>
      </c>
      <c r="AF29" s="173">
        <v>3.0989889131467701</v>
      </c>
      <c r="AG29" s="13">
        <v>6.0375042696483296</v>
      </c>
      <c r="AH29" s="173">
        <v>4.1177862897359603</v>
      </c>
      <c r="AI29" s="13">
        <v>16.24497135352</v>
      </c>
      <c r="AJ29" s="173">
        <v>2.3045086989791601</v>
      </c>
      <c r="AK29" s="13">
        <v>10.609766235179</v>
      </c>
      <c r="AL29" s="173">
        <v>1.9498757011330501</v>
      </c>
      <c r="AM29" s="13">
        <v>7.7730795586475603</v>
      </c>
      <c r="AN29" s="173">
        <v>3.6147136590262399</v>
      </c>
      <c r="AO29" s="13">
        <v>-8.4718917948724499</v>
      </c>
      <c r="AP29" s="173">
        <v>4.3540884006389398</v>
      </c>
      <c r="AQ29" s="15"/>
      <c r="AR29" s="15"/>
      <c r="AS29" s="15"/>
      <c r="AT29" s="16"/>
    </row>
    <row r="30" spans="1:46" ht="12.95" customHeight="1" x14ac:dyDescent="0.2">
      <c r="A30" s="2" t="s">
        <v>358</v>
      </c>
      <c r="B30" s="12">
        <v>2</v>
      </c>
      <c r="C30" s="13">
        <v>27.1101326813843</v>
      </c>
      <c r="D30" s="173">
        <v>1.62400650810318</v>
      </c>
      <c r="E30" s="13">
        <v>24.235086981393401</v>
      </c>
      <c r="F30" s="173">
        <v>4.4348710805187501</v>
      </c>
      <c r="G30" s="13">
        <v>31.9626405142177</v>
      </c>
      <c r="H30" s="173">
        <v>2.2347854386758401</v>
      </c>
      <c r="I30" s="13">
        <v>18.561636774099501</v>
      </c>
      <c r="J30" s="173">
        <v>2.6531475816735801</v>
      </c>
      <c r="K30" s="13">
        <v>-5.6734502072939401</v>
      </c>
      <c r="L30" s="173">
        <v>5.1610220795830104</v>
      </c>
      <c r="M30" s="13">
        <v>27.519912097262999</v>
      </c>
      <c r="N30" s="173">
        <v>1.72862970093146</v>
      </c>
      <c r="O30" s="13">
        <v>20.906098112331499</v>
      </c>
      <c r="P30" s="173">
        <v>6.3130246035975404</v>
      </c>
      <c r="Q30" s="13">
        <v>-6.6138139849314896</v>
      </c>
      <c r="R30" s="173">
        <v>6.69753979188493</v>
      </c>
      <c r="S30" s="13">
        <v>28.004578929464898</v>
      </c>
      <c r="T30" s="173">
        <v>2.2753505446130502</v>
      </c>
      <c r="U30" s="13">
        <v>28.1727308967513</v>
      </c>
      <c r="V30" s="173">
        <v>2.7248985848534599</v>
      </c>
      <c r="W30" s="13">
        <v>17.574699555837501</v>
      </c>
      <c r="X30" s="173">
        <v>3.7298283625956401</v>
      </c>
      <c r="Y30" s="13">
        <v>-10.429879373627401</v>
      </c>
      <c r="Z30" s="173">
        <v>4.2624596639155596</v>
      </c>
      <c r="AA30" s="13">
        <v>25.402277651066701</v>
      </c>
      <c r="AB30" s="173">
        <v>4.3043464189401597</v>
      </c>
      <c r="AC30" s="13">
        <v>28.223636999674799</v>
      </c>
      <c r="AD30" s="173">
        <v>2.0264326530468102</v>
      </c>
      <c r="AE30" s="13">
        <v>22.076940395927</v>
      </c>
      <c r="AF30" s="173">
        <v>2.6413452537278301</v>
      </c>
      <c r="AG30" s="13">
        <v>-3.32533725513973</v>
      </c>
      <c r="AH30" s="173">
        <v>5.4876927716061701</v>
      </c>
      <c r="AI30" s="13">
        <v>27.7432624931484</v>
      </c>
      <c r="AJ30" s="173">
        <v>2.1611961413943401</v>
      </c>
      <c r="AK30" s="13">
        <v>26.2954913166569</v>
      </c>
      <c r="AL30" s="173">
        <v>2.3503539183795201</v>
      </c>
      <c r="AM30" s="13" t="s">
        <v>713</v>
      </c>
      <c r="AN30" s="173" t="s">
        <v>713</v>
      </c>
      <c r="AO30" s="13" t="s">
        <v>713</v>
      </c>
      <c r="AP30" s="173" t="s">
        <v>713</v>
      </c>
      <c r="AQ30" s="15"/>
      <c r="AR30" s="15"/>
      <c r="AS30" s="15"/>
      <c r="AT30" s="16"/>
    </row>
    <row r="31" spans="1:46" ht="12.95" customHeight="1" x14ac:dyDescent="0.2">
      <c r="A31" s="2" t="s">
        <v>359</v>
      </c>
      <c r="B31" s="12">
        <v>2</v>
      </c>
      <c r="C31" s="13">
        <v>21.6927902094518</v>
      </c>
      <c r="D31" s="173">
        <v>1.77355163246257</v>
      </c>
      <c r="E31" s="13">
        <v>18.393381927088701</v>
      </c>
      <c r="F31" s="173">
        <v>3.63748795708505</v>
      </c>
      <c r="G31" s="13">
        <v>20.729772745785301</v>
      </c>
      <c r="H31" s="173">
        <v>2.3794777010551802</v>
      </c>
      <c r="I31" s="13">
        <v>26.792592846884801</v>
      </c>
      <c r="J31" s="173">
        <v>4.1108871489595904</v>
      </c>
      <c r="K31" s="13">
        <v>8.3992109197961007</v>
      </c>
      <c r="L31" s="173">
        <v>5.4688464149784499</v>
      </c>
      <c r="M31" s="13">
        <v>22.5334718920885</v>
      </c>
      <c r="N31" s="173">
        <v>2.1759114910861199</v>
      </c>
      <c r="O31" s="13">
        <v>15.734706451273899</v>
      </c>
      <c r="P31" s="173">
        <v>3.6265899865822502</v>
      </c>
      <c r="Q31" s="13">
        <v>-6.7987654408145399</v>
      </c>
      <c r="R31" s="173">
        <v>4.2186921914863396</v>
      </c>
      <c r="S31" s="13">
        <v>18.225608888801801</v>
      </c>
      <c r="T31" s="173">
        <v>3.7432443957599002</v>
      </c>
      <c r="U31" s="13">
        <v>19.559731941981099</v>
      </c>
      <c r="V31" s="173">
        <v>2.9764677585525101</v>
      </c>
      <c r="W31" s="13">
        <v>24.653586510365699</v>
      </c>
      <c r="X31" s="173">
        <v>2.83450794314522</v>
      </c>
      <c r="Y31" s="13">
        <v>6.4279776215639002</v>
      </c>
      <c r="Z31" s="173">
        <v>4.6807908488545404</v>
      </c>
      <c r="AA31" s="13">
        <v>18.0986334733362</v>
      </c>
      <c r="AB31" s="173">
        <v>3.80588250409023</v>
      </c>
      <c r="AC31" s="13">
        <v>19.768327780402998</v>
      </c>
      <c r="AD31" s="173">
        <v>2.4809676004114798</v>
      </c>
      <c r="AE31" s="13">
        <v>28.375143078302301</v>
      </c>
      <c r="AF31" s="173">
        <v>3.4569140858215701</v>
      </c>
      <c r="AG31" s="13">
        <v>10.276509604966099</v>
      </c>
      <c r="AH31" s="173">
        <v>4.6757046656633596</v>
      </c>
      <c r="AI31" s="13">
        <v>22.400174938760799</v>
      </c>
      <c r="AJ31" s="173">
        <v>3.1682479066576099</v>
      </c>
      <c r="AK31" s="13">
        <v>21.2832325932857</v>
      </c>
      <c r="AL31" s="173">
        <v>2.5284387416764198</v>
      </c>
      <c r="AM31" s="13">
        <v>19.4785049184676</v>
      </c>
      <c r="AN31" s="173">
        <v>3.7451885931987801</v>
      </c>
      <c r="AO31" s="13">
        <v>-2.92167002029325</v>
      </c>
      <c r="AP31" s="173">
        <v>4.9358983383714499</v>
      </c>
      <c r="AQ31" s="15"/>
      <c r="AR31" s="15"/>
      <c r="AS31" s="15"/>
      <c r="AT31" s="16"/>
    </row>
    <row r="32" spans="1:46" ht="12.95" customHeight="1" x14ac:dyDescent="0.2">
      <c r="A32" s="2" t="s">
        <v>360</v>
      </c>
      <c r="B32" s="12">
        <v>2</v>
      </c>
      <c r="C32" s="13">
        <v>15.062738884609001</v>
      </c>
      <c r="D32" s="173">
        <v>1.2349160774651</v>
      </c>
      <c r="E32" s="13">
        <v>12.2584527511855</v>
      </c>
      <c r="F32" s="173">
        <v>2.9753359503599799</v>
      </c>
      <c r="G32" s="13">
        <v>16.2063635346117</v>
      </c>
      <c r="H32" s="173">
        <v>1.6078101870235399</v>
      </c>
      <c r="I32" s="13">
        <v>14.196267053475101</v>
      </c>
      <c r="J32" s="173">
        <v>2.19086558601769</v>
      </c>
      <c r="K32" s="13">
        <v>1.93781430228957</v>
      </c>
      <c r="L32" s="173">
        <v>3.6863389892030498</v>
      </c>
      <c r="M32" s="13">
        <v>15.9317550008286</v>
      </c>
      <c r="N32" s="173">
        <v>1.4463612651176201</v>
      </c>
      <c r="O32" s="13">
        <v>11.780201831765</v>
      </c>
      <c r="P32" s="173">
        <v>2.0474230293854201</v>
      </c>
      <c r="Q32" s="13">
        <v>-4.1515531690635799</v>
      </c>
      <c r="R32" s="173">
        <v>2.5388672710204099</v>
      </c>
      <c r="S32" s="13">
        <v>15.128464941493</v>
      </c>
      <c r="T32" s="173">
        <v>1.21024072094738</v>
      </c>
      <c r="U32" s="13">
        <v>20.341468162061499</v>
      </c>
      <c r="V32" s="173">
        <v>4.3257664004093002</v>
      </c>
      <c r="W32" s="13">
        <v>8.9445736948074206</v>
      </c>
      <c r="X32" s="173">
        <v>3.7268528088584501</v>
      </c>
      <c r="Y32" s="13">
        <v>-6.1838912466855804</v>
      </c>
      <c r="Z32" s="173">
        <v>3.8755956459555998</v>
      </c>
      <c r="AA32" s="13">
        <v>14.210797467535</v>
      </c>
      <c r="AB32" s="173">
        <v>1.70727933307163</v>
      </c>
      <c r="AC32" s="13">
        <v>15.7944015796529</v>
      </c>
      <c r="AD32" s="173">
        <v>1.75633496924514</v>
      </c>
      <c r="AE32" s="13">
        <v>14.4027751578906</v>
      </c>
      <c r="AF32" s="173">
        <v>3.5544414196880401</v>
      </c>
      <c r="AG32" s="13">
        <v>0.19197769035559101</v>
      </c>
      <c r="AH32" s="173">
        <v>3.9887530138357898</v>
      </c>
      <c r="AI32" s="13">
        <v>16.0254556361323</v>
      </c>
      <c r="AJ32" s="173">
        <v>1.42194456820754</v>
      </c>
      <c r="AK32" s="13">
        <v>10.3142571008819</v>
      </c>
      <c r="AL32" s="173">
        <v>1.7974743788587799</v>
      </c>
      <c r="AM32" s="13" t="s">
        <v>713</v>
      </c>
      <c r="AN32" s="173" t="s">
        <v>713</v>
      </c>
      <c r="AO32" s="13" t="s">
        <v>713</v>
      </c>
      <c r="AP32" s="173" t="s">
        <v>713</v>
      </c>
      <c r="AQ32" s="15"/>
      <c r="AR32" s="15"/>
      <c r="AS32" s="15"/>
      <c r="AT32" s="16"/>
    </row>
    <row r="33" spans="1:46" ht="12.95" customHeight="1" x14ac:dyDescent="0.2">
      <c r="A33" s="2" t="s">
        <v>361</v>
      </c>
      <c r="B33" s="12">
        <v>2</v>
      </c>
      <c r="C33" s="13">
        <v>13.588594077823499</v>
      </c>
      <c r="D33" s="173">
        <v>1.92824691508043</v>
      </c>
      <c r="E33" s="13">
        <v>12.116878205431901</v>
      </c>
      <c r="F33" s="173">
        <v>3.8361976319270199</v>
      </c>
      <c r="G33" s="13">
        <v>14.063037101479701</v>
      </c>
      <c r="H33" s="173">
        <v>2.3798137017827599</v>
      </c>
      <c r="I33" s="13">
        <v>24.587197026226299</v>
      </c>
      <c r="J33" s="173">
        <v>7.0821466765663201</v>
      </c>
      <c r="K33" s="13">
        <v>12.4703188207944</v>
      </c>
      <c r="L33" s="173">
        <v>7.8960775436967596</v>
      </c>
      <c r="M33" s="13">
        <v>15.022486190839601</v>
      </c>
      <c r="N33" s="173">
        <v>2.1731824977346199</v>
      </c>
      <c r="O33" s="13" t="s">
        <v>713</v>
      </c>
      <c r="P33" s="173" t="s">
        <v>713</v>
      </c>
      <c r="Q33" s="13" t="s">
        <v>713</v>
      </c>
      <c r="R33" s="173" t="s">
        <v>713</v>
      </c>
      <c r="S33" s="13">
        <v>15.674894601872101</v>
      </c>
      <c r="T33" s="173">
        <v>2.70893741495725</v>
      </c>
      <c r="U33" s="13">
        <v>12.216231660236501</v>
      </c>
      <c r="V33" s="173">
        <v>3.8798902526725301</v>
      </c>
      <c r="W33" s="13" t="s">
        <v>713</v>
      </c>
      <c r="X33" s="173" t="s">
        <v>713</v>
      </c>
      <c r="Y33" s="13" t="s">
        <v>713</v>
      </c>
      <c r="Z33" s="173" t="s">
        <v>713</v>
      </c>
      <c r="AA33" s="13" t="s">
        <v>713</v>
      </c>
      <c r="AB33" s="173" t="s">
        <v>713</v>
      </c>
      <c r="AC33" s="13">
        <v>16.183847574443099</v>
      </c>
      <c r="AD33" s="173">
        <v>2.90329983430696</v>
      </c>
      <c r="AE33" s="13">
        <v>11.237503276817201</v>
      </c>
      <c r="AF33" s="173">
        <v>3.5034911967576901</v>
      </c>
      <c r="AG33" s="13" t="s">
        <v>713</v>
      </c>
      <c r="AH33" s="173" t="s">
        <v>713</v>
      </c>
      <c r="AI33" s="13">
        <v>17.1608715404222</v>
      </c>
      <c r="AJ33" s="173">
        <v>4.4989378141953802</v>
      </c>
      <c r="AK33" s="13">
        <v>11.2880864321691</v>
      </c>
      <c r="AL33" s="173">
        <v>2.6871521148904098</v>
      </c>
      <c r="AM33" s="13">
        <v>17.8121465988228</v>
      </c>
      <c r="AN33" s="173">
        <v>5.6863756372941401</v>
      </c>
      <c r="AO33" s="13">
        <v>0.65127505840061795</v>
      </c>
      <c r="AP33" s="173">
        <v>7.2626942426769903</v>
      </c>
      <c r="AQ33" s="15"/>
      <c r="AR33" s="15"/>
      <c r="AS33" s="15"/>
      <c r="AT33" s="16"/>
    </row>
    <row r="34" spans="1:46" ht="12.95" customHeight="1" x14ac:dyDescent="0.2">
      <c r="A34" s="2" t="s">
        <v>362</v>
      </c>
      <c r="B34" s="12">
        <v>2</v>
      </c>
      <c r="C34" s="13">
        <v>14.0026664147706</v>
      </c>
      <c r="D34" s="173">
        <v>1.18684022251907</v>
      </c>
      <c r="E34" s="13">
        <v>6.3894763319413599</v>
      </c>
      <c r="F34" s="173">
        <v>3.5425112348838299</v>
      </c>
      <c r="G34" s="13">
        <v>15.6194080884858</v>
      </c>
      <c r="H34" s="173">
        <v>1.56996074756987</v>
      </c>
      <c r="I34" s="13">
        <v>12.604740158359499</v>
      </c>
      <c r="J34" s="173">
        <v>2.0700612579975202</v>
      </c>
      <c r="K34" s="13">
        <v>6.2152638264181501</v>
      </c>
      <c r="L34" s="173">
        <v>4.15471841116352</v>
      </c>
      <c r="M34" s="13">
        <v>14.064019077290901</v>
      </c>
      <c r="N34" s="173">
        <v>1.2671679596129499</v>
      </c>
      <c r="O34" s="13" t="s">
        <v>713</v>
      </c>
      <c r="P34" s="173" t="s">
        <v>713</v>
      </c>
      <c r="Q34" s="13" t="s">
        <v>713</v>
      </c>
      <c r="R34" s="173" t="s">
        <v>713</v>
      </c>
      <c r="S34" s="13">
        <v>13.0985097331638</v>
      </c>
      <c r="T34" s="173">
        <v>2.4035755343309702</v>
      </c>
      <c r="U34" s="13">
        <v>13.718643840548101</v>
      </c>
      <c r="V34" s="173">
        <v>1.66491709371024</v>
      </c>
      <c r="W34" s="13">
        <v>15.7214328614242</v>
      </c>
      <c r="X34" s="173">
        <v>2.7014769282314002</v>
      </c>
      <c r="Y34" s="13">
        <v>2.6229231282603598</v>
      </c>
      <c r="Z34" s="173">
        <v>3.7941450236259699</v>
      </c>
      <c r="AA34" s="13">
        <v>13.4798876093105</v>
      </c>
      <c r="AB34" s="173">
        <v>2.9477223547616802</v>
      </c>
      <c r="AC34" s="13">
        <v>13.229663782525501</v>
      </c>
      <c r="AD34" s="173">
        <v>1.6706316004016399</v>
      </c>
      <c r="AE34" s="13">
        <v>15.9631125502827</v>
      </c>
      <c r="AF34" s="173">
        <v>2.6855351602763302</v>
      </c>
      <c r="AG34" s="13">
        <v>2.4832249409721499</v>
      </c>
      <c r="AH34" s="173">
        <v>4.2015960921041602</v>
      </c>
      <c r="AI34" s="13">
        <v>18.491245225383601</v>
      </c>
      <c r="AJ34" s="173">
        <v>1.7050795520895701</v>
      </c>
      <c r="AK34" s="13">
        <v>9.5943584328694502</v>
      </c>
      <c r="AL34" s="173">
        <v>1.7339249108727399</v>
      </c>
      <c r="AM34" s="13" t="s">
        <v>713</v>
      </c>
      <c r="AN34" s="173" t="s">
        <v>713</v>
      </c>
      <c r="AO34" s="13" t="s">
        <v>713</v>
      </c>
      <c r="AP34" s="173" t="s">
        <v>713</v>
      </c>
      <c r="AQ34" s="15"/>
      <c r="AR34" s="15"/>
      <c r="AS34" s="15"/>
      <c r="AT34" s="16"/>
    </row>
    <row r="35" spans="1:46" ht="12.95" customHeight="1" x14ac:dyDescent="0.2">
      <c r="A35" s="2" t="s">
        <v>363</v>
      </c>
      <c r="B35" s="12">
        <v>2</v>
      </c>
      <c r="C35" s="13">
        <v>23.792145588030099</v>
      </c>
      <c r="D35" s="173">
        <v>1.6668206159474299</v>
      </c>
      <c r="E35" s="13">
        <v>19.0015691873935</v>
      </c>
      <c r="F35" s="173">
        <v>4.6627662311234497</v>
      </c>
      <c r="G35" s="13">
        <v>23.133074768198298</v>
      </c>
      <c r="H35" s="173">
        <v>2.2284081484750198</v>
      </c>
      <c r="I35" s="13">
        <v>28.220231532468802</v>
      </c>
      <c r="J35" s="173">
        <v>2.9944718447494001</v>
      </c>
      <c r="K35" s="13">
        <v>9.2186623450752307</v>
      </c>
      <c r="L35" s="173">
        <v>5.6141875973886002</v>
      </c>
      <c r="M35" s="13">
        <v>22.715017180239901</v>
      </c>
      <c r="N35" s="173">
        <v>1.49150142515624</v>
      </c>
      <c r="O35" s="13" t="s">
        <v>713</v>
      </c>
      <c r="P35" s="173" t="s">
        <v>713</v>
      </c>
      <c r="Q35" s="13" t="s">
        <v>713</v>
      </c>
      <c r="R35" s="173" t="s">
        <v>713</v>
      </c>
      <c r="S35" s="13">
        <v>23.1655381029626</v>
      </c>
      <c r="T35" s="173">
        <v>2.0562126645314001</v>
      </c>
      <c r="U35" s="13">
        <v>23.651278033918199</v>
      </c>
      <c r="V35" s="173">
        <v>2.9847533826266299</v>
      </c>
      <c r="W35" s="13">
        <v>28.0288473968535</v>
      </c>
      <c r="X35" s="173">
        <v>3.5040862860842301</v>
      </c>
      <c r="Y35" s="13">
        <v>4.8633092938908904</v>
      </c>
      <c r="Z35" s="173">
        <v>4.0820741301583503</v>
      </c>
      <c r="AA35" s="13">
        <v>27.739921220470901</v>
      </c>
      <c r="AB35" s="173">
        <v>5.2935043130817103</v>
      </c>
      <c r="AC35" s="13">
        <v>23.9115830697936</v>
      </c>
      <c r="AD35" s="173">
        <v>2.00165304525322</v>
      </c>
      <c r="AE35" s="13">
        <v>21.111553057580199</v>
      </c>
      <c r="AF35" s="173">
        <v>3.0496663806074902</v>
      </c>
      <c r="AG35" s="13">
        <v>-6.6283681628906796</v>
      </c>
      <c r="AH35" s="173">
        <v>6.1721052682073001</v>
      </c>
      <c r="AI35" s="13">
        <v>20.795597292508699</v>
      </c>
      <c r="AJ35" s="173">
        <v>2.1272252709636299</v>
      </c>
      <c r="AK35" s="13">
        <v>25.645546841141599</v>
      </c>
      <c r="AL35" s="173">
        <v>2.7072254368267599</v>
      </c>
      <c r="AM35" s="13">
        <v>23.1439346357432</v>
      </c>
      <c r="AN35" s="173">
        <v>3.5312646210462901</v>
      </c>
      <c r="AO35" s="13">
        <v>2.3483373432344998</v>
      </c>
      <c r="AP35" s="173">
        <v>4.2586316477964399</v>
      </c>
      <c r="AQ35" s="15"/>
      <c r="AR35" s="15"/>
      <c r="AS35" s="15"/>
      <c r="AT35" s="16"/>
    </row>
    <row r="36" spans="1:46" ht="12.95" customHeight="1" x14ac:dyDescent="0.2">
      <c r="A36" s="2" t="s">
        <v>364</v>
      </c>
      <c r="B36" s="12">
        <v>2</v>
      </c>
      <c r="C36" s="13">
        <v>32.791974248699198</v>
      </c>
      <c r="D36" s="173">
        <v>1.3969273283186701</v>
      </c>
      <c r="E36" s="13" t="s">
        <v>713</v>
      </c>
      <c r="F36" s="173" t="s">
        <v>713</v>
      </c>
      <c r="G36" s="13">
        <v>29.881715880077</v>
      </c>
      <c r="H36" s="173">
        <v>2.28227819385258</v>
      </c>
      <c r="I36" s="13">
        <v>34.5748315392078</v>
      </c>
      <c r="J36" s="173">
        <v>1.8490123481888801</v>
      </c>
      <c r="K36" s="13" t="s">
        <v>713</v>
      </c>
      <c r="L36" s="173" t="s">
        <v>713</v>
      </c>
      <c r="M36" s="13">
        <v>32.984198662438097</v>
      </c>
      <c r="N36" s="173">
        <v>1.43919027877546</v>
      </c>
      <c r="O36" s="13">
        <v>31.295558272838498</v>
      </c>
      <c r="P36" s="173">
        <v>5.3873582271450697</v>
      </c>
      <c r="Q36" s="13">
        <v>-1.68864038959962</v>
      </c>
      <c r="R36" s="173">
        <v>5.5895831667442302</v>
      </c>
      <c r="S36" s="13">
        <v>32.858066102728898</v>
      </c>
      <c r="T36" s="173">
        <v>1.7201671801812599</v>
      </c>
      <c r="U36" s="13">
        <v>33.259115743524397</v>
      </c>
      <c r="V36" s="173">
        <v>2.8394244564114199</v>
      </c>
      <c r="W36" s="13">
        <v>30.111614497674601</v>
      </c>
      <c r="X36" s="173">
        <v>4.6775843736943097</v>
      </c>
      <c r="Y36" s="13">
        <v>-2.74645160505428</v>
      </c>
      <c r="Z36" s="173">
        <v>4.8679643251748397</v>
      </c>
      <c r="AA36" s="13">
        <v>28.1870861532256</v>
      </c>
      <c r="AB36" s="173">
        <v>2.03177561786653</v>
      </c>
      <c r="AC36" s="13">
        <v>37.178225510042203</v>
      </c>
      <c r="AD36" s="173">
        <v>1.9039383627219699</v>
      </c>
      <c r="AE36" s="13" t="s">
        <v>713</v>
      </c>
      <c r="AF36" s="173" t="s">
        <v>713</v>
      </c>
      <c r="AG36" s="13" t="s">
        <v>713</v>
      </c>
      <c r="AH36" s="173" t="s">
        <v>713</v>
      </c>
      <c r="AI36" s="13">
        <v>33.651265398888597</v>
      </c>
      <c r="AJ36" s="173">
        <v>1.6917228932031501</v>
      </c>
      <c r="AK36" s="13">
        <v>31.198598934585402</v>
      </c>
      <c r="AL36" s="173">
        <v>2.5987148754135001</v>
      </c>
      <c r="AM36" s="13" t="s">
        <v>713</v>
      </c>
      <c r="AN36" s="173" t="s">
        <v>713</v>
      </c>
      <c r="AO36" s="13" t="s">
        <v>713</v>
      </c>
      <c r="AP36" s="173" t="s">
        <v>713</v>
      </c>
      <c r="AQ36" s="15"/>
      <c r="AR36" s="15"/>
      <c r="AS36" s="15"/>
      <c r="AT36" s="16"/>
    </row>
    <row r="37" spans="1:46" ht="12.95" customHeight="1" x14ac:dyDescent="0.2">
      <c r="A37" s="2" t="s">
        <v>365</v>
      </c>
      <c r="B37" s="12">
        <v>2</v>
      </c>
      <c r="C37" s="13">
        <v>20.034159345280301</v>
      </c>
      <c r="D37" s="173">
        <v>1.3705753602920401</v>
      </c>
      <c r="E37" s="13">
        <v>23.031052731238798</v>
      </c>
      <c r="F37" s="173">
        <v>2.4912981513325598</v>
      </c>
      <c r="G37" s="13">
        <v>23.065863900401201</v>
      </c>
      <c r="H37" s="173">
        <v>2.37387933926331</v>
      </c>
      <c r="I37" s="13">
        <v>11.862452665750199</v>
      </c>
      <c r="J37" s="173">
        <v>1.65151362881289</v>
      </c>
      <c r="K37" s="13">
        <v>-11.168600065488601</v>
      </c>
      <c r="L37" s="173">
        <v>3.1326652596144999</v>
      </c>
      <c r="M37" s="13">
        <v>19.980899999612198</v>
      </c>
      <c r="N37" s="173">
        <v>1.4215541366391</v>
      </c>
      <c r="O37" s="13">
        <v>19.400208517516901</v>
      </c>
      <c r="P37" s="173">
        <v>4.9802771852109</v>
      </c>
      <c r="Q37" s="13">
        <v>-0.58069148209533195</v>
      </c>
      <c r="R37" s="173">
        <v>5.12400328976622</v>
      </c>
      <c r="S37" s="13">
        <v>20.447850291373499</v>
      </c>
      <c r="T37" s="173">
        <v>2.1273783832481699</v>
      </c>
      <c r="U37" s="13">
        <v>18.356178340420801</v>
      </c>
      <c r="V37" s="173">
        <v>1.91336556817353</v>
      </c>
      <c r="W37" s="13">
        <v>22.6849955272892</v>
      </c>
      <c r="X37" s="173">
        <v>4.1780583140460097</v>
      </c>
      <c r="Y37" s="13">
        <v>2.2371452359157802</v>
      </c>
      <c r="Z37" s="173">
        <v>4.7322802961502104</v>
      </c>
      <c r="AA37" s="13">
        <v>20.068540793134702</v>
      </c>
      <c r="AB37" s="173">
        <v>1.6793293577256601</v>
      </c>
      <c r="AC37" s="13">
        <v>19.895016446565801</v>
      </c>
      <c r="AD37" s="173">
        <v>2.8960816497038202</v>
      </c>
      <c r="AE37" s="13">
        <v>17.809202729587899</v>
      </c>
      <c r="AF37" s="173">
        <v>5.4124668341607904</v>
      </c>
      <c r="AG37" s="13">
        <v>-2.2593380635467599</v>
      </c>
      <c r="AH37" s="173">
        <v>5.3431692637364296</v>
      </c>
      <c r="AI37" s="13">
        <v>19.653622551843501</v>
      </c>
      <c r="AJ37" s="173">
        <v>1.43051966202338</v>
      </c>
      <c r="AK37" s="13">
        <v>21.538639112498501</v>
      </c>
      <c r="AL37" s="173">
        <v>4.3642875169181901</v>
      </c>
      <c r="AM37" s="13">
        <v>22.504221591643901</v>
      </c>
      <c r="AN37" s="173">
        <v>6.3596788302274199</v>
      </c>
      <c r="AO37" s="13">
        <v>2.85059903980039</v>
      </c>
      <c r="AP37" s="173">
        <v>6.39424350242746</v>
      </c>
      <c r="AQ37" s="15"/>
      <c r="AR37" s="15"/>
      <c r="AS37" s="15"/>
      <c r="AT37" s="16"/>
    </row>
    <row r="38" spans="1:46" ht="12.95" customHeight="1" x14ac:dyDescent="0.2">
      <c r="A38" s="2" t="s">
        <v>366</v>
      </c>
      <c r="B38" s="12">
        <v>2</v>
      </c>
      <c r="C38" s="13">
        <v>59.104000486246299</v>
      </c>
      <c r="D38" s="173">
        <v>1.64548447328309</v>
      </c>
      <c r="E38" s="13" t="s">
        <v>713</v>
      </c>
      <c r="F38" s="173" t="s">
        <v>713</v>
      </c>
      <c r="G38" s="13">
        <v>57.770433127518103</v>
      </c>
      <c r="H38" s="173">
        <v>4.9037285047962103</v>
      </c>
      <c r="I38" s="13">
        <v>58.435794401072997</v>
      </c>
      <c r="J38" s="173">
        <v>1.88775539663259</v>
      </c>
      <c r="K38" s="13" t="s">
        <v>713</v>
      </c>
      <c r="L38" s="173" t="s">
        <v>713</v>
      </c>
      <c r="M38" s="13">
        <v>58.096622113379503</v>
      </c>
      <c r="N38" s="173">
        <v>1.8377276696545499</v>
      </c>
      <c r="O38" s="13">
        <v>61.615650193201098</v>
      </c>
      <c r="P38" s="173">
        <v>4.8874225311272204</v>
      </c>
      <c r="Q38" s="13">
        <v>3.5190280798216</v>
      </c>
      <c r="R38" s="173">
        <v>5.22805310940858</v>
      </c>
      <c r="S38" s="13">
        <v>62.941187874088598</v>
      </c>
      <c r="T38" s="173">
        <v>2.2761446261290299</v>
      </c>
      <c r="U38" s="13">
        <v>54.788139888164601</v>
      </c>
      <c r="V38" s="173">
        <v>2.5620108917717399</v>
      </c>
      <c r="W38" s="13" t="s">
        <v>713</v>
      </c>
      <c r="X38" s="173" t="s">
        <v>713</v>
      </c>
      <c r="Y38" s="13" t="s">
        <v>713</v>
      </c>
      <c r="Z38" s="173" t="s">
        <v>713</v>
      </c>
      <c r="AA38" s="13">
        <v>60.429284168859702</v>
      </c>
      <c r="AB38" s="173">
        <v>2.0864999976781502</v>
      </c>
      <c r="AC38" s="13">
        <v>56.463037225916402</v>
      </c>
      <c r="AD38" s="173">
        <v>2.7776537507460799</v>
      </c>
      <c r="AE38" s="13" t="s">
        <v>713</v>
      </c>
      <c r="AF38" s="173" t="s">
        <v>713</v>
      </c>
      <c r="AG38" s="13" t="s">
        <v>713</v>
      </c>
      <c r="AH38" s="173" t="s">
        <v>713</v>
      </c>
      <c r="AI38" s="13">
        <v>59.185565608090599</v>
      </c>
      <c r="AJ38" s="173">
        <v>1.7326465782242999</v>
      </c>
      <c r="AK38" s="13" t="s">
        <v>713</v>
      </c>
      <c r="AL38" s="173" t="s">
        <v>713</v>
      </c>
      <c r="AM38" s="13" t="s">
        <v>476</v>
      </c>
      <c r="AN38" s="173" t="s">
        <v>476</v>
      </c>
      <c r="AO38" s="13" t="s">
        <v>476</v>
      </c>
      <c r="AP38" s="173" t="s">
        <v>476</v>
      </c>
      <c r="AQ38" s="15"/>
      <c r="AR38" s="15"/>
      <c r="AS38" s="15"/>
      <c r="AT38" s="16"/>
    </row>
    <row r="39" spans="1:46" ht="12.95" customHeight="1" x14ac:dyDescent="0.2">
      <c r="A39" s="2" t="s">
        <v>367</v>
      </c>
      <c r="B39" s="12">
        <v>2</v>
      </c>
      <c r="C39" s="13">
        <v>38.653834693006303</v>
      </c>
      <c r="D39" s="173">
        <v>1.74991972802346</v>
      </c>
      <c r="E39" s="13">
        <v>39.691772686569998</v>
      </c>
      <c r="F39" s="173">
        <v>2.5380582057225598</v>
      </c>
      <c r="G39" s="13">
        <v>39.918853997580399</v>
      </c>
      <c r="H39" s="173">
        <v>3.2544609009461101</v>
      </c>
      <c r="I39" s="13">
        <v>31.2546432829078</v>
      </c>
      <c r="J39" s="173">
        <v>3.9919086795152801</v>
      </c>
      <c r="K39" s="13">
        <v>-8.4371294036622704</v>
      </c>
      <c r="L39" s="173">
        <v>4.5549302776615104</v>
      </c>
      <c r="M39" s="13">
        <v>38.850860825098003</v>
      </c>
      <c r="N39" s="173">
        <v>1.8579209011273301</v>
      </c>
      <c r="O39" s="13" t="s">
        <v>713</v>
      </c>
      <c r="P39" s="173" t="s">
        <v>713</v>
      </c>
      <c r="Q39" s="13" t="s">
        <v>713</v>
      </c>
      <c r="R39" s="173" t="s">
        <v>713</v>
      </c>
      <c r="S39" s="13">
        <v>38.032371401329698</v>
      </c>
      <c r="T39" s="173">
        <v>2.07401864137513</v>
      </c>
      <c r="U39" s="13">
        <v>40.050414200011403</v>
      </c>
      <c r="V39" s="173">
        <v>4.2849150732039698</v>
      </c>
      <c r="W39" s="13">
        <v>46.634607032164901</v>
      </c>
      <c r="X39" s="173">
        <v>7.5015643268387997</v>
      </c>
      <c r="Y39" s="13">
        <v>8.6022356308351799</v>
      </c>
      <c r="Z39" s="173">
        <v>7.9507216307306496</v>
      </c>
      <c r="AA39" s="13">
        <v>37.999204003989497</v>
      </c>
      <c r="AB39" s="173">
        <v>2.6341586272824302</v>
      </c>
      <c r="AC39" s="13">
        <v>40.6247824127488</v>
      </c>
      <c r="AD39" s="173">
        <v>2.811833343734</v>
      </c>
      <c r="AE39" s="13">
        <v>33.446021133836801</v>
      </c>
      <c r="AF39" s="173">
        <v>5.7305072684055496</v>
      </c>
      <c r="AG39" s="13">
        <v>-4.5531828701526997</v>
      </c>
      <c r="AH39" s="173">
        <v>6.5407047838476204</v>
      </c>
      <c r="AI39" s="13">
        <v>38.8373065819682</v>
      </c>
      <c r="AJ39" s="173">
        <v>1.93702549337057</v>
      </c>
      <c r="AK39" s="13" t="s">
        <v>713</v>
      </c>
      <c r="AL39" s="173" t="s">
        <v>713</v>
      </c>
      <c r="AM39" s="13" t="s">
        <v>713</v>
      </c>
      <c r="AN39" s="173" t="s">
        <v>713</v>
      </c>
      <c r="AO39" s="13" t="s">
        <v>713</v>
      </c>
      <c r="AP39" s="173" t="s">
        <v>713</v>
      </c>
      <c r="AQ39" s="15"/>
      <c r="AR39" s="15"/>
      <c r="AS39" s="15"/>
      <c r="AT39" s="16"/>
    </row>
    <row r="40" spans="1:46" ht="12.95" customHeight="1" x14ac:dyDescent="0.2">
      <c r="A40" s="2" t="s">
        <v>368</v>
      </c>
      <c r="B40" s="12">
        <v>2</v>
      </c>
      <c r="C40" s="13">
        <v>10.1846351696159</v>
      </c>
      <c r="D40" s="173">
        <v>0.95038433778960796</v>
      </c>
      <c r="E40" s="13">
        <v>6.9629102397616798</v>
      </c>
      <c r="F40" s="173">
        <v>1.9680332079555001</v>
      </c>
      <c r="G40" s="13">
        <v>11.335915982410601</v>
      </c>
      <c r="H40" s="173">
        <v>1.16172916326161</v>
      </c>
      <c r="I40" s="13">
        <v>11.337819609742001</v>
      </c>
      <c r="J40" s="173">
        <v>2.0668583655442698</v>
      </c>
      <c r="K40" s="13">
        <v>4.3749093699803403</v>
      </c>
      <c r="L40" s="173">
        <v>2.8467856089390602</v>
      </c>
      <c r="M40" s="13">
        <v>9.7739649719928199</v>
      </c>
      <c r="N40" s="173">
        <v>0.97894032174815004</v>
      </c>
      <c r="O40" s="13" t="s">
        <v>713</v>
      </c>
      <c r="P40" s="173" t="s">
        <v>713</v>
      </c>
      <c r="Q40" s="13" t="s">
        <v>713</v>
      </c>
      <c r="R40" s="173" t="s">
        <v>713</v>
      </c>
      <c r="S40" s="13">
        <v>10.2327038041904</v>
      </c>
      <c r="T40" s="173">
        <v>1.2134518316723399</v>
      </c>
      <c r="U40" s="13">
        <v>10.429317166197199</v>
      </c>
      <c r="V40" s="173">
        <v>1.6880618578764499</v>
      </c>
      <c r="W40" s="13" t="s">
        <v>713</v>
      </c>
      <c r="X40" s="173" t="s">
        <v>713</v>
      </c>
      <c r="Y40" s="13" t="s">
        <v>713</v>
      </c>
      <c r="Z40" s="173" t="s">
        <v>713</v>
      </c>
      <c r="AA40" s="13">
        <v>9.5950490859173794</v>
      </c>
      <c r="AB40" s="173">
        <v>2.5387830350388301</v>
      </c>
      <c r="AC40" s="13">
        <v>9.85857433478429</v>
      </c>
      <c r="AD40" s="173">
        <v>1.2787475947860301</v>
      </c>
      <c r="AE40" s="13">
        <v>11.6102722770254</v>
      </c>
      <c r="AF40" s="173">
        <v>1.91253193170669</v>
      </c>
      <c r="AG40" s="13">
        <v>2.0152231911080301</v>
      </c>
      <c r="AH40" s="173">
        <v>3.2763707404274802</v>
      </c>
      <c r="AI40" s="13">
        <v>10.373403043956101</v>
      </c>
      <c r="AJ40" s="173">
        <v>1.0525800775593801</v>
      </c>
      <c r="AK40" s="13">
        <v>10.1382968292353</v>
      </c>
      <c r="AL40" s="173">
        <v>1.91829414672652</v>
      </c>
      <c r="AM40" s="13" t="s">
        <v>713</v>
      </c>
      <c r="AN40" s="173" t="s">
        <v>713</v>
      </c>
      <c r="AO40" s="13" t="s">
        <v>713</v>
      </c>
      <c r="AP40" s="173" t="s">
        <v>713</v>
      </c>
      <c r="AQ40" s="15"/>
      <c r="AR40" s="15"/>
      <c r="AS40" s="15"/>
      <c r="AT40" s="16"/>
    </row>
    <row r="41" spans="1:46" ht="12.95" customHeight="1" x14ac:dyDescent="0.2">
      <c r="A41" s="2" t="s">
        <v>369</v>
      </c>
      <c r="B41" s="12">
        <v>2</v>
      </c>
      <c r="C41" s="13">
        <v>13.2413346569137</v>
      </c>
      <c r="D41" s="173">
        <v>1.0460357647176699</v>
      </c>
      <c r="E41" s="13">
        <v>13.197723564186999</v>
      </c>
      <c r="F41" s="173">
        <v>2.51276299903807</v>
      </c>
      <c r="G41" s="13">
        <v>13.2466515615353</v>
      </c>
      <c r="H41" s="173">
        <v>1.68213301682716</v>
      </c>
      <c r="I41" s="13">
        <v>13.257258852697399</v>
      </c>
      <c r="J41" s="173">
        <v>1.78566458897224</v>
      </c>
      <c r="K41" s="13">
        <v>5.9535288510456801E-2</v>
      </c>
      <c r="L41" s="173">
        <v>3.1105347252195599</v>
      </c>
      <c r="M41" s="13">
        <v>13.2722552122233</v>
      </c>
      <c r="N41" s="173">
        <v>1.0713908095270801</v>
      </c>
      <c r="O41" s="13" t="s">
        <v>713</v>
      </c>
      <c r="P41" s="173" t="s">
        <v>713</v>
      </c>
      <c r="Q41" s="13" t="s">
        <v>713</v>
      </c>
      <c r="R41" s="173" t="s">
        <v>713</v>
      </c>
      <c r="S41" s="13">
        <v>13.015375910867901</v>
      </c>
      <c r="T41" s="173">
        <v>1.2528327986227601</v>
      </c>
      <c r="U41" s="13">
        <v>12.467983156498899</v>
      </c>
      <c r="V41" s="173">
        <v>2.12859489636518</v>
      </c>
      <c r="W41" s="13">
        <v>17.991269820641499</v>
      </c>
      <c r="X41" s="173">
        <v>4.8931225862322902</v>
      </c>
      <c r="Y41" s="13">
        <v>4.9758939097736299</v>
      </c>
      <c r="Z41" s="173">
        <v>5.09221522332275</v>
      </c>
      <c r="AA41" s="13">
        <v>11.416400724225401</v>
      </c>
      <c r="AB41" s="173">
        <v>1.0465569914341599</v>
      </c>
      <c r="AC41" s="13">
        <v>14.6560759169665</v>
      </c>
      <c r="AD41" s="173">
        <v>1.6962772731412401</v>
      </c>
      <c r="AE41" s="13" t="s">
        <v>713</v>
      </c>
      <c r="AF41" s="173" t="s">
        <v>713</v>
      </c>
      <c r="AG41" s="13" t="s">
        <v>713</v>
      </c>
      <c r="AH41" s="173" t="s">
        <v>713</v>
      </c>
      <c r="AI41" s="13">
        <v>13.2598700572011</v>
      </c>
      <c r="AJ41" s="173">
        <v>1.34193407118402</v>
      </c>
      <c r="AK41" s="13">
        <v>12.411675566130199</v>
      </c>
      <c r="AL41" s="173">
        <v>1.60772299722557</v>
      </c>
      <c r="AM41" s="13" t="s">
        <v>713</v>
      </c>
      <c r="AN41" s="173" t="s">
        <v>713</v>
      </c>
      <c r="AO41" s="13" t="s">
        <v>713</v>
      </c>
      <c r="AP41" s="173" t="s">
        <v>713</v>
      </c>
      <c r="AQ41" s="15"/>
      <c r="AR41" s="15"/>
      <c r="AS41" s="15"/>
      <c r="AT41" s="16"/>
    </row>
    <row r="42" spans="1:46" ht="12.95" customHeight="1" x14ac:dyDescent="0.2">
      <c r="A42" s="2" t="s">
        <v>370</v>
      </c>
      <c r="B42" s="12">
        <v>2</v>
      </c>
      <c r="C42" s="13">
        <v>36.757682369196303</v>
      </c>
      <c r="D42" s="173">
        <v>1.75268824527124</v>
      </c>
      <c r="E42" s="13" t="s">
        <v>713</v>
      </c>
      <c r="F42" s="173" t="s">
        <v>713</v>
      </c>
      <c r="G42" s="13">
        <v>37.102386749231897</v>
      </c>
      <c r="H42" s="173">
        <v>1.8598132841309101</v>
      </c>
      <c r="I42" s="13" t="s">
        <v>476</v>
      </c>
      <c r="J42" s="173" t="s">
        <v>476</v>
      </c>
      <c r="K42" s="13" t="s">
        <v>476</v>
      </c>
      <c r="L42" s="173" t="s">
        <v>476</v>
      </c>
      <c r="M42" s="13">
        <v>40.794793012876703</v>
      </c>
      <c r="N42" s="173">
        <v>2.32014196490737</v>
      </c>
      <c r="O42" s="13">
        <v>30.4707212464779</v>
      </c>
      <c r="P42" s="173">
        <v>2.5735464479446502</v>
      </c>
      <c r="Q42" s="13">
        <v>-10.3240717663988</v>
      </c>
      <c r="R42" s="173">
        <v>3.40933430019725</v>
      </c>
      <c r="S42" s="13">
        <v>33.878123829712202</v>
      </c>
      <c r="T42" s="173">
        <v>2.1518780348861801</v>
      </c>
      <c r="U42" s="13">
        <v>39.514283574147299</v>
      </c>
      <c r="V42" s="173">
        <v>3.5648801359657099</v>
      </c>
      <c r="W42" s="13" t="s">
        <v>713</v>
      </c>
      <c r="X42" s="173" t="s">
        <v>713</v>
      </c>
      <c r="Y42" s="13" t="s">
        <v>713</v>
      </c>
      <c r="Z42" s="173" t="s">
        <v>713</v>
      </c>
      <c r="AA42" s="13">
        <v>31.525449636667599</v>
      </c>
      <c r="AB42" s="173">
        <v>3.7840556520142599</v>
      </c>
      <c r="AC42" s="13">
        <v>37.271278295337098</v>
      </c>
      <c r="AD42" s="173">
        <v>2.1607747312187202</v>
      </c>
      <c r="AE42" s="13" t="s">
        <v>713</v>
      </c>
      <c r="AF42" s="173" t="s">
        <v>713</v>
      </c>
      <c r="AG42" s="13" t="s">
        <v>713</v>
      </c>
      <c r="AH42" s="173" t="s">
        <v>713</v>
      </c>
      <c r="AI42" s="13">
        <v>37.496646115030302</v>
      </c>
      <c r="AJ42" s="173">
        <v>2.7691754023500099</v>
      </c>
      <c r="AK42" s="13">
        <v>34.737338219316499</v>
      </c>
      <c r="AL42" s="173">
        <v>2.6313485522586002</v>
      </c>
      <c r="AM42" s="13" t="s">
        <v>713</v>
      </c>
      <c r="AN42" s="173" t="s">
        <v>713</v>
      </c>
      <c r="AO42" s="13" t="s">
        <v>713</v>
      </c>
      <c r="AP42" s="173" t="s">
        <v>713</v>
      </c>
      <c r="AQ42" s="15"/>
      <c r="AR42" s="15"/>
      <c r="AS42" s="15"/>
      <c r="AT42" s="16"/>
    </row>
    <row r="43" spans="1:46" ht="12.95" customHeight="1" x14ac:dyDescent="0.2">
      <c r="A43" s="2" t="s">
        <v>371</v>
      </c>
      <c r="B43" s="12">
        <v>2</v>
      </c>
      <c r="C43" s="13">
        <v>10.5697832121357</v>
      </c>
      <c r="D43" s="173">
        <v>1.42683522594847</v>
      </c>
      <c r="E43" s="13">
        <v>8.5470095130025392</v>
      </c>
      <c r="F43" s="173">
        <v>2.8311290800784099</v>
      </c>
      <c r="G43" s="13">
        <v>11.464195533593999</v>
      </c>
      <c r="H43" s="173">
        <v>1.9182957753882099</v>
      </c>
      <c r="I43" s="13" t="s">
        <v>713</v>
      </c>
      <c r="J43" s="173" t="s">
        <v>713</v>
      </c>
      <c r="K43" s="13" t="s">
        <v>713</v>
      </c>
      <c r="L43" s="173" t="s">
        <v>713</v>
      </c>
      <c r="M43" s="13">
        <v>10.3751762131521</v>
      </c>
      <c r="N43" s="173">
        <v>1.4752447040790799</v>
      </c>
      <c r="O43" s="13" t="s">
        <v>476</v>
      </c>
      <c r="P43" s="173" t="s">
        <v>476</v>
      </c>
      <c r="Q43" s="13" t="s">
        <v>476</v>
      </c>
      <c r="R43" s="173" t="s">
        <v>476</v>
      </c>
      <c r="S43" s="13">
        <v>9.5739839485841092</v>
      </c>
      <c r="T43" s="173">
        <v>1.8939146898352099</v>
      </c>
      <c r="U43" s="13">
        <v>11.857010374195999</v>
      </c>
      <c r="V43" s="173">
        <v>2.9002224685642601</v>
      </c>
      <c r="W43" s="13" t="s">
        <v>713</v>
      </c>
      <c r="X43" s="173" t="s">
        <v>713</v>
      </c>
      <c r="Y43" s="13" t="s">
        <v>713</v>
      </c>
      <c r="Z43" s="173" t="s">
        <v>713</v>
      </c>
      <c r="AA43" s="13">
        <v>12.416156939829101</v>
      </c>
      <c r="AB43" s="173">
        <v>2.9356470194027602</v>
      </c>
      <c r="AC43" s="13">
        <v>9.0136751307461207</v>
      </c>
      <c r="AD43" s="173">
        <v>1.8630865942955901</v>
      </c>
      <c r="AE43" s="13" t="s">
        <v>713</v>
      </c>
      <c r="AF43" s="173" t="s">
        <v>713</v>
      </c>
      <c r="AG43" s="13" t="s">
        <v>713</v>
      </c>
      <c r="AH43" s="173" t="s">
        <v>713</v>
      </c>
      <c r="AI43" s="13">
        <v>10.5284389548401</v>
      </c>
      <c r="AJ43" s="173">
        <v>1.59780891539345</v>
      </c>
      <c r="AK43" s="13" t="s">
        <v>713</v>
      </c>
      <c r="AL43" s="173" t="s">
        <v>713</v>
      </c>
      <c r="AM43" s="13" t="s">
        <v>476</v>
      </c>
      <c r="AN43" s="173" t="s">
        <v>476</v>
      </c>
      <c r="AO43" s="13" t="s">
        <v>476</v>
      </c>
      <c r="AP43" s="173" t="s">
        <v>476</v>
      </c>
      <c r="AQ43" s="15"/>
      <c r="AR43" s="15"/>
      <c r="AS43" s="15"/>
      <c r="AT43" s="16"/>
    </row>
    <row r="44" spans="1:46" ht="12.95" customHeight="1" x14ac:dyDescent="0.2">
      <c r="A44" s="2" t="s">
        <v>372</v>
      </c>
      <c r="B44" s="12">
        <v>2</v>
      </c>
      <c r="C44" s="13">
        <v>73.723133332154305</v>
      </c>
      <c r="D44" s="173">
        <v>1.6373675840569599</v>
      </c>
      <c r="E44" s="13">
        <v>78.986937576730995</v>
      </c>
      <c r="F44" s="173">
        <v>3.5955098735434898</v>
      </c>
      <c r="G44" s="13">
        <v>80.741922324136297</v>
      </c>
      <c r="H44" s="173">
        <v>1.4593621520448199</v>
      </c>
      <c r="I44" s="13">
        <v>67.132081924466306</v>
      </c>
      <c r="J44" s="173">
        <v>3.0680697638691701</v>
      </c>
      <c r="K44" s="13">
        <v>-11.8548556522647</v>
      </c>
      <c r="L44" s="173">
        <v>4.6499961543469999</v>
      </c>
      <c r="M44" s="13">
        <v>79.073508412899898</v>
      </c>
      <c r="N44" s="173">
        <v>1.0859055801042099</v>
      </c>
      <c r="O44" s="13">
        <v>54.2482997163305</v>
      </c>
      <c r="P44" s="173">
        <v>7.8812430594087797</v>
      </c>
      <c r="Q44" s="13">
        <v>-24.825208696569501</v>
      </c>
      <c r="R44" s="173">
        <v>8.1526548202362594</v>
      </c>
      <c r="S44" s="13">
        <v>66.032131171826606</v>
      </c>
      <c r="T44" s="173">
        <v>4.0309096266811704</v>
      </c>
      <c r="U44" s="13">
        <v>78.434132187696605</v>
      </c>
      <c r="V44" s="173">
        <v>2.2378584752263402</v>
      </c>
      <c r="W44" s="13">
        <v>79.102803129527899</v>
      </c>
      <c r="X44" s="173">
        <v>1.37419292533979</v>
      </c>
      <c r="Y44" s="13">
        <v>13.0706719577013</v>
      </c>
      <c r="Z44" s="173">
        <v>4.3883211491465701</v>
      </c>
      <c r="AA44" s="13">
        <v>70.382529775977503</v>
      </c>
      <c r="AB44" s="173">
        <v>6.8470702773783598</v>
      </c>
      <c r="AC44" s="13">
        <v>64.323629626866506</v>
      </c>
      <c r="AD44" s="173">
        <v>5.3735389795659199</v>
      </c>
      <c r="AE44" s="13">
        <v>77.054419075115007</v>
      </c>
      <c r="AF44" s="173">
        <v>1.8695337267833001</v>
      </c>
      <c r="AG44" s="13">
        <v>6.6718892991374501</v>
      </c>
      <c r="AH44" s="173">
        <v>7.2804724943119297</v>
      </c>
      <c r="AI44" s="13">
        <v>73.528674331031496</v>
      </c>
      <c r="AJ44" s="173">
        <v>1.6724757069162799</v>
      </c>
      <c r="AK44" s="13" t="s">
        <v>713</v>
      </c>
      <c r="AL44" s="173" t="s">
        <v>713</v>
      </c>
      <c r="AM44" s="13" t="s">
        <v>713</v>
      </c>
      <c r="AN44" s="173" t="s">
        <v>713</v>
      </c>
      <c r="AO44" s="13" t="s">
        <v>713</v>
      </c>
      <c r="AP44" s="173" t="s">
        <v>713</v>
      </c>
      <c r="AQ44" s="15"/>
      <c r="AR44" s="15"/>
      <c r="AS44" s="15"/>
      <c r="AT44" s="16"/>
    </row>
    <row r="45" spans="1:46" ht="12.95" customHeight="1" x14ac:dyDescent="0.2">
      <c r="A45" s="2" t="s">
        <v>373</v>
      </c>
      <c r="B45" s="12">
        <v>2</v>
      </c>
      <c r="C45" s="13">
        <v>29.802203729934199</v>
      </c>
      <c r="D45" s="173">
        <v>1.7043983179497999</v>
      </c>
      <c r="E45" s="13">
        <v>30.57990277763</v>
      </c>
      <c r="F45" s="173">
        <v>2.9795658644851799</v>
      </c>
      <c r="G45" s="13">
        <v>28.848795809225201</v>
      </c>
      <c r="H45" s="173">
        <v>2.3032782884554202</v>
      </c>
      <c r="I45" s="13">
        <v>32.104984088370699</v>
      </c>
      <c r="J45" s="173">
        <v>4.1878723624228504</v>
      </c>
      <c r="K45" s="13">
        <v>1.5250813107407499</v>
      </c>
      <c r="L45" s="173">
        <v>5.1087816664665198</v>
      </c>
      <c r="M45" s="13">
        <v>30.113504421458099</v>
      </c>
      <c r="N45" s="173">
        <v>1.73730738753664</v>
      </c>
      <c r="O45" s="13" t="s">
        <v>476</v>
      </c>
      <c r="P45" s="173" t="s">
        <v>476</v>
      </c>
      <c r="Q45" s="13" t="s">
        <v>476</v>
      </c>
      <c r="R45" s="173" t="s">
        <v>476</v>
      </c>
      <c r="S45" s="13">
        <v>29.5652066083302</v>
      </c>
      <c r="T45" s="173">
        <v>1.9975771467684</v>
      </c>
      <c r="U45" s="13">
        <v>34.046915638206002</v>
      </c>
      <c r="V45" s="173">
        <v>3.5255232574694602</v>
      </c>
      <c r="W45" s="13">
        <v>27.494423803344102</v>
      </c>
      <c r="X45" s="173">
        <v>5.7169848273211104</v>
      </c>
      <c r="Y45" s="13">
        <v>-2.0707828049860599</v>
      </c>
      <c r="Z45" s="173">
        <v>5.8329124685686304</v>
      </c>
      <c r="AA45" s="13">
        <v>28.578574147389201</v>
      </c>
      <c r="AB45" s="173">
        <v>2.0133975482110902</v>
      </c>
      <c r="AC45" s="13">
        <v>29.408311921735599</v>
      </c>
      <c r="AD45" s="173">
        <v>3.2540254441762801</v>
      </c>
      <c r="AE45" s="13">
        <v>46.3712054152275</v>
      </c>
      <c r="AF45" s="173">
        <v>8.8792759266186891</v>
      </c>
      <c r="AG45" s="13">
        <v>17.792631267838299</v>
      </c>
      <c r="AH45" s="173">
        <v>9.0364010272139197</v>
      </c>
      <c r="AI45" s="13">
        <v>30.411210648110099</v>
      </c>
      <c r="AJ45" s="173">
        <v>1.9089177916556199</v>
      </c>
      <c r="AK45" s="13">
        <v>26.135843480444301</v>
      </c>
      <c r="AL45" s="173">
        <v>5.3340897760556398</v>
      </c>
      <c r="AM45" s="13" t="s">
        <v>713</v>
      </c>
      <c r="AN45" s="173" t="s">
        <v>713</v>
      </c>
      <c r="AO45" s="13" t="s">
        <v>713</v>
      </c>
      <c r="AP45" s="173" t="s">
        <v>713</v>
      </c>
      <c r="AQ45" s="15"/>
      <c r="AR45" s="15"/>
      <c r="AS45" s="15"/>
      <c r="AT45" s="16"/>
    </row>
    <row r="46" spans="1:46" ht="12.95" customHeight="1" x14ac:dyDescent="0.2">
      <c r="A46" s="2" t="s">
        <v>374</v>
      </c>
      <c r="B46" s="12">
        <v>2</v>
      </c>
      <c r="C46" s="13">
        <v>18.649733510859399</v>
      </c>
      <c r="D46" s="173">
        <v>1.54410357783929</v>
      </c>
      <c r="E46" s="13">
        <v>20.3900612410762</v>
      </c>
      <c r="F46" s="173">
        <v>3.1538098677198598</v>
      </c>
      <c r="G46" s="13">
        <v>16.221818382657499</v>
      </c>
      <c r="H46" s="173">
        <v>2.3849593812283199</v>
      </c>
      <c r="I46" s="13">
        <v>19.460136269355701</v>
      </c>
      <c r="J46" s="173">
        <v>2.82050156811477</v>
      </c>
      <c r="K46" s="13">
        <v>-0.92992497172052402</v>
      </c>
      <c r="L46" s="173">
        <v>4.6766714521427604</v>
      </c>
      <c r="M46" s="13">
        <v>17.662000932352701</v>
      </c>
      <c r="N46" s="173">
        <v>1.6073376997728099</v>
      </c>
      <c r="O46" s="13">
        <v>27.286214163672199</v>
      </c>
      <c r="P46" s="173">
        <v>5.8025482606443504</v>
      </c>
      <c r="Q46" s="13">
        <v>9.6242132313195707</v>
      </c>
      <c r="R46" s="173">
        <v>6.0480463010847103</v>
      </c>
      <c r="S46" s="13">
        <v>19.175715535365399</v>
      </c>
      <c r="T46" s="173">
        <v>1.87161291573791</v>
      </c>
      <c r="U46" s="13">
        <v>16.969179113094</v>
      </c>
      <c r="V46" s="173">
        <v>3.4304820541068599</v>
      </c>
      <c r="W46" s="13" t="s">
        <v>713</v>
      </c>
      <c r="X46" s="173" t="s">
        <v>713</v>
      </c>
      <c r="Y46" s="13" t="s">
        <v>713</v>
      </c>
      <c r="Z46" s="173" t="s">
        <v>713</v>
      </c>
      <c r="AA46" s="13">
        <v>21.053900138901501</v>
      </c>
      <c r="AB46" s="173">
        <v>3.4188442561354999</v>
      </c>
      <c r="AC46" s="13">
        <v>17.4341285117378</v>
      </c>
      <c r="AD46" s="173">
        <v>1.6538596293643599</v>
      </c>
      <c r="AE46" s="13">
        <v>20.899298152739998</v>
      </c>
      <c r="AF46" s="173">
        <v>5.8290080270405502</v>
      </c>
      <c r="AG46" s="13">
        <v>-0.15460198616141699</v>
      </c>
      <c r="AH46" s="173">
        <v>6.3539445081203798</v>
      </c>
      <c r="AI46" s="13">
        <v>17.5225516224091</v>
      </c>
      <c r="AJ46" s="173">
        <v>2.5461946542995801</v>
      </c>
      <c r="AK46" s="13">
        <v>17.323501146464199</v>
      </c>
      <c r="AL46" s="173">
        <v>2.1787916370528801</v>
      </c>
      <c r="AM46" s="13">
        <v>27.457840086050599</v>
      </c>
      <c r="AN46" s="173">
        <v>3.93086904712924</v>
      </c>
      <c r="AO46" s="13">
        <v>9.93528846364147</v>
      </c>
      <c r="AP46" s="173">
        <v>4.6778248214860199</v>
      </c>
      <c r="AQ46" s="15"/>
      <c r="AR46" s="15"/>
      <c r="AS46" s="15"/>
      <c r="AT46" s="16"/>
    </row>
    <row r="47" spans="1:46" ht="12.95" customHeight="1" x14ac:dyDescent="0.2">
      <c r="A47" s="2" t="s">
        <v>375</v>
      </c>
      <c r="B47" s="12">
        <v>2</v>
      </c>
      <c r="C47" s="13">
        <v>51.761982928415101</v>
      </c>
      <c r="D47" s="173">
        <v>1.5173266675783801</v>
      </c>
      <c r="E47" s="13" t="s">
        <v>713</v>
      </c>
      <c r="F47" s="173" t="s">
        <v>713</v>
      </c>
      <c r="G47" s="13">
        <v>52.752508274746504</v>
      </c>
      <c r="H47" s="173">
        <v>1.7346025189276399</v>
      </c>
      <c r="I47" s="13">
        <v>47.088868173821901</v>
      </c>
      <c r="J47" s="173">
        <v>3.1169476859444001</v>
      </c>
      <c r="K47" s="13" t="s">
        <v>713</v>
      </c>
      <c r="L47" s="173" t="s">
        <v>713</v>
      </c>
      <c r="M47" s="13">
        <v>52.314622246651403</v>
      </c>
      <c r="N47" s="173">
        <v>1.5845892479825401</v>
      </c>
      <c r="O47" s="13">
        <v>41.817436345512</v>
      </c>
      <c r="P47" s="173">
        <v>5.4736857996209602</v>
      </c>
      <c r="Q47" s="13">
        <v>-10.4971859011394</v>
      </c>
      <c r="R47" s="173">
        <v>5.6883564920906702</v>
      </c>
      <c r="S47" s="13">
        <v>49.173949602890801</v>
      </c>
      <c r="T47" s="173">
        <v>3.4627590394708498</v>
      </c>
      <c r="U47" s="13">
        <v>52.984964232908098</v>
      </c>
      <c r="V47" s="173">
        <v>2.2228101674790199</v>
      </c>
      <c r="W47" s="13">
        <v>51.744069219031999</v>
      </c>
      <c r="X47" s="173">
        <v>2.61308508219006</v>
      </c>
      <c r="Y47" s="13">
        <v>2.57011961614127</v>
      </c>
      <c r="Z47" s="173">
        <v>4.00265116974367</v>
      </c>
      <c r="AA47" s="13" t="s">
        <v>713</v>
      </c>
      <c r="AB47" s="173" t="s">
        <v>713</v>
      </c>
      <c r="AC47" s="13">
        <v>49.594133590652099</v>
      </c>
      <c r="AD47" s="173">
        <v>2.1957223575779299</v>
      </c>
      <c r="AE47" s="13">
        <v>53.753275122020199</v>
      </c>
      <c r="AF47" s="173">
        <v>2.16960133196139</v>
      </c>
      <c r="AG47" s="13" t="s">
        <v>713</v>
      </c>
      <c r="AH47" s="173" t="s">
        <v>713</v>
      </c>
      <c r="AI47" s="13">
        <v>51.685454581028203</v>
      </c>
      <c r="AJ47" s="173">
        <v>1.8661743586194399</v>
      </c>
      <c r="AK47" s="13">
        <v>50.300171649945703</v>
      </c>
      <c r="AL47" s="173">
        <v>2.6346393514912698</v>
      </c>
      <c r="AM47" s="13">
        <v>59.7836988807436</v>
      </c>
      <c r="AN47" s="173">
        <v>4.0209722121101796</v>
      </c>
      <c r="AO47" s="13">
        <v>8.0982442997154092</v>
      </c>
      <c r="AP47" s="173">
        <v>4.2843046449942204</v>
      </c>
      <c r="AQ47" s="15"/>
      <c r="AR47" s="15"/>
      <c r="AS47" s="15"/>
      <c r="AT47" s="16"/>
    </row>
    <row r="48" spans="1:46" ht="12.95" customHeight="1" x14ac:dyDescent="0.2">
      <c r="A48" s="2" t="s">
        <v>376</v>
      </c>
      <c r="B48" s="12">
        <v>2</v>
      </c>
      <c r="C48" s="13">
        <v>15.255241136679199</v>
      </c>
      <c r="D48" s="173">
        <v>1.31099880619742</v>
      </c>
      <c r="E48" s="13">
        <v>16.248727683838499</v>
      </c>
      <c r="F48" s="173">
        <v>3.7345474444460298</v>
      </c>
      <c r="G48" s="13">
        <v>16.038008408262002</v>
      </c>
      <c r="H48" s="173">
        <v>1.9051452970348799</v>
      </c>
      <c r="I48" s="13">
        <v>13.778869718051499</v>
      </c>
      <c r="J48" s="173">
        <v>1.89316552970564</v>
      </c>
      <c r="K48" s="13">
        <v>-2.4698579657869901</v>
      </c>
      <c r="L48" s="173">
        <v>4.1156700633939698</v>
      </c>
      <c r="M48" s="13">
        <v>15.364697521749401</v>
      </c>
      <c r="N48" s="173">
        <v>1.3358154469936101</v>
      </c>
      <c r="O48" s="13" t="s">
        <v>713</v>
      </c>
      <c r="P48" s="173" t="s">
        <v>713</v>
      </c>
      <c r="Q48" s="13" t="s">
        <v>713</v>
      </c>
      <c r="R48" s="173" t="s">
        <v>713</v>
      </c>
      <c r="S48" s="13">
        <v>14.233912203629201</v>
      </c>
      <c r="T48" s="173">
        <v>1.5971735203628401</v>
      </c>
      <c r="U48" s="13">
        <v>14.838517709857999</v>
      </c>
      <c r="V48" s="173">
        <v>2.4622487138939002</v>
      </c>
      <c r="W48" s="13">
        <v>17.482883865809399</v>
      </c>
      <c r="X48" s="173">
        <v>2.6743446614517001</v>
      </c>
      <c r="Y48" s="13">
        <v>3.2489716621801601</v>
      </c>
      <c r="Z48" s="173">
        <v>3.0516076847358402</v>
      </c>
      <c r="AA48" s="13">
        <v>15.0908231501926</v>
      </c>
      <c r="AB48" s="173">
        <v>1.6869536964110501</v>
      </c>
      <c r="AC48" s="13">
        <v>16.218711548205899</v>
      </c>
      <c r="AD48" s="173">
        <v>2.62264691097154</v>
      </c>
      <c r="AE48" s="13">
        <v>15.0802309653445</v>
      </c>
      <c r="AF48" s="173">
        <v>6.0302284753453197</v>
      </c>
      <c r="AG48" s="13">
        <v>-1.05921848481518E-2</v>
      </c>
      <c r="AH48" s="173">
        <v>6.0553770391216597</v>
      </c>
      <c r="AI48" s="13">
        <v>15.684859188977001</v>
      </c>
      <c r="AJ48" s="173">
        <v>1.36241396574567</v>
      </c>
      <c r="AK48" s="13">
        <v>11.315875107250401</v>
      </c>
      <c r="AL48" s="173">
        <v>4.8445720168372404</v>
      </c>
      <c r="AM48" s="13" t="s">
        <v>713</v>
      </c>
      <c r="AN48" s="173" t="s">
        <v>713</v>
      </c>
      <c r="AO48" s="13" t="s">
        <v>713</v>
      </c>
      <c r="AP48" s="173" t="s">
        <v>713</v>
      </c>
      <c r="AQ48" s="15"/>
      <c r="AR48" s="15"/>
      <c r="AS48" s="15"/>
      <c r="AT48" s="16"/>
    </row>
    <row r="49" spans="1:46" ht="12.95" customHeight="1" x14ac:dyDescent="0.2">
      <c r="A49" s="2" t="s">
        <v>377</v>
      </c>
      <c r="B49" s="12">
        <v>2</v>
      </c>
      <c r="C49" s="13">
        <v>42.588184640213697</v>
      </c>
      <c r="D49" s="173">
        <v>1.72006542648796</v>
      </c>
      <c r="E49" s="13">
        <v>40.019605865898299</v>
      </c>
      <c r="F49" s="173">
        <v>4.8951565336930196</v>
      </c>
      <c r="G49" s="13">
        <v>43.044743390286598</v>
      </c>
      <c r="H49" s="173">
        <v>3.9040951528913199</v>
      </c>
      <c r="I49" s="13">
        <v>44.372746332541404</v>
      </c>
      <c r="J49" s="173">
        <v>2.21786489115309</v>
      </c>
      <c r="K49" s="13">
        <v>4.3531404666430698</v>
      </c>
      <c r="L49" s="173">
        <v>5.33169881584341</v>
      </c>
      <c r="M49" s="13">
        <v>43.584901843387797</v>
      </c>
      <c r="N49" s="173">
        <v>1.8112788312119299</v>
      </c>
      <c r="O49" s="13">
        <v>38.5604034582148</v>
      </c>
      <c r="P49" s="173">
        <v>8.3801778728093002</v>
      </c>
      <c r="Q49" s="13">
        <v>-5.0244983851730103</v>
      </c>
      <c r="R49" s="173">
        <v>8.6834700409472596</v>
      </c>
      <c r="S49" s="13">
        <v>44.0432329514815</v>
      </c>
      <c r="T49" s="173">
        <v>2.2660166756723701</v>
      </c>
      <c r="U49" s="13">
        <v>41.097331482173097</v>
      </c>
      <c r="V49" s="173">
        <v>4.6429279500725098</v>
      </c>
      <c r="W49" s="13">
        <v>42.371225442758302</v>
      </c>
      <c r="X49" s="173">
        <v>6.2799761078009197</v>
      </c>
      <c r="Y49" s="13">
        <v>-1.67200750872323</v>
      </c>
      <c r="Z49" s="173">
        <v>6.7744930854019501</v>
      </c>
      <c r="AA49" s="13">
        <v>41.985343533284897</v>
      </c>
      <c r="AB49" s="173">
        <v>2.2671071046931699</v>
      </c>
      <c r="AC49" s="13">
        <v>43.530834005056498</v>
      </c>
      <c r="AD49" s="173">
        <v>4.2520931453248698</v>
      </c>
      <c r="AE49" s="13">
        <v>45.405404102788196</v>
      </c>
      <c r="AF49" s="173">
        <v>4.7941088222480897</v>
      </c>
      <c r="AG49" s="13">
        <v>3.4200605695033901</v>
      </c>
      <c r="AH49" s="173">
        <v>5.4758128426170698</v>
      </c>
      <c r="AI49" s="13">
        <v>43.143984119603502</v>
      </c>
      <c r="AJ49" s="173">
        <v>1.85858217482245</v>
      </c>
      <c r="AK49" s="13" t="s">
        <v>713</v>
      </c>
      <c r="AL49" s="173" t="s">
        <v>713</v>
      </c>
      <c r="AM49" s="13" t="s">
        <v>713</v>
      </c>
      <c r="AN49" s="173" t="s">
        <v>713</v>
      </c>
      <c r="AO49" s="13" t="s">
        <v>713</v>
      </c>
      <c r="AP49" s="173" t="s">
        <v>713</v>
      </c>
      <c r="AQ49" s="15"/>
      <c r="AR49" s="15"/>
      <c r="AS49" s="15"/>
      <c r="AT49" s="16"/>
    </row>
    <row r="50" spans="1:46" ht="12.95" customHeight="1" x14ac:dyDescent="0.2">
      <c r="A50" s="2" t="s">
        <v>378</v>
      </c>
      <c r="B50" s="12">
        <v>2</v>
      </c>
      <c r="C50" s="13">
        <v>5.4577456559845299</v>
      </c>
      <c r="D50" s="173">
        <v>0.595129235086584</v>
      </c>
      <c r="E50" s="13">
        <v>4.6709368226403001</v>
      </c>
      <c r="F50" s="173">
        <v>1.0687758699818499</v>
      </c>
      <c r="G50" s="13">
        <v>7.2704405773287197</v>
      </c>
      <c r="H50" s="173">
        <v>0.94819327562234301</v>
      </c>
      <c r="I50" s="13">
        <v>3.2907923932156602</v>
      </c>
      <c r="J50" s="173">
        <v>1.10157959570071</v>
      </c>
      <c r="K50" s="13">
        <v>-1.3801444294246501</v>
      </c>
      <c r="L50" s="173">
        <v>1.5301937954535101</v>
      </c>
      <c r="M50" s="13">
        <v>5.4989557416192802</v>
      </c>
      <c r="N50" s="173">
        <v>0.59997706703183196</v>
      </c>
      <c r="O50" s="13" t="s">
        <v>476</v>
      </c>
      <c r="P50" s="173" t="s">
        <v>476</v>
      </c>
      <c r="Q50" s="13" t="s">
        <v>476</v>
      </c>
      <c r="R50" s="173" t="s">
        <v>476</v>
      </c>
      <c r="S50" s="13">
        <v>5.7861819276875996</v>
      </c>
      <c r="T50" s="173">
        <v>0.74787084562328299</v>
      </c>
      <c r="U50" s="13">
        <v>5.1654592306351104</v>
      </c>
      <c r="V50" s="173">
        <v>1.25478954301638</v>
      </c>
      <c r="W50" s="13">
        <v>4.8473963263946196</v>
      </c>
      <c r="X50" s="173">
        <v>2.1721510072728698</v>
      </c>
      <c r="Y50" s="13">
        <v>-0.93878560129298405</v>
      </c>
      <c r="Z50" s="173">
        <v>2.31788906879</v>
      </c>
      <c r="AA50" s="13">
        <v>5.8540446873239498</v>
      </c>
      <c r="AB50" s="173">
        <v>0.75487204745118397</v>
      </c>
      <c r="AC50" s="13">
        <v>4.4699091473656303</v>
      </c>
      <c r="AD50" s="173">
        <v>0.97413753269721104</v>
      </c>
      <c r="AE50" s="13" t="s">
        <v>713</v>
      </c>
      <c r="AF50" s="173" t="s">
        <v>713</v>
      </c>
      <c r="AG50" s="13" t="s">
        <v>713</v>
      </c>
      <c r="AH50" s="173" t="s">
        <v>713</v>
      </c>
      <c r="AI50" s="13">
        <v>5.7174642486968796</v>
      </c>
      <c r="AJ50" s="173">
        <v>0.644501967843637</v>
      </c>
      <c r="AK50" s="13">
        <v>4.0481787626628796</v>
      </c>
      <c r="AL50" s="173">
        <v>1.6030848732280001</v>
      </c>
      <c r="AM50" s="13" t="s">
        <v>476</v>
      </c>
      <c r="AN50" s="173" t="s">
        <v>476</v>
      </c>
      <c r="AO50" s="13" t="s">
        <v>476</v>
      </c>
      <c r="AP50" s="173" t="s">
        <v>476</v>
      </c>
      <c r="AQ50" s="15"/>
      <c r="AR50" s="15"/>
      <c r="AS50" s="15"/>
      <c r="AT50" s="16"/>
    </row>
    <row r="51" spans="1:46" ht="12.95" customHeight="1" x14ac:dyDescent="0.2">
      <c r="A51" s="2" t="s">
        <v>379</v>
      </c>
      <c r="B51" s="12">
        <v>2</v>
      </c>
      <c r="C51" s="13">
        <v>19.202175255092701</v>
      </c>
      <c r="D51" s="173">
        <v>1.1599024037618</v>
      </c>
      <c r="E51" s="13">
        <v>17.331205385917301</v>
      </c>
      <c r="F51" s="173">
        <v>3.91261658144118</v>
      </c>
      <c r="G51" s="13">
        <v>20.024641362794402</v>
      </c>
      <c r="H51" s="173">
        <v>2.5720337017706698</v>
      </c>
      <c r="I51" s="13">
        <v>18.948891252855699</v>
      </c>
      <c r="J51" s="173">
        <v>1.2560015415863199</v>
      </c>
      <c r="K51" s="13">
        <v>1.6176858669384599</v>
      </c>
      <c r="L51" s="173">
        <v>4.1789161303972602</v>
      </c>
      <c r="M51" s="13">
        <v>19.310210542182698</v>
      </c>
      <c r="N51" s="173">
        <v>1.26492732249712</v>
      </c>
      <c r="O51" s="13">
        <v>18.1572445281654</v>
      </c>
      <c r="P51" s="173">
        <v>2.4272739038850299</v>
      </c>
      <c r="Q51" s="13">
        <v>-1.1529660140173099</v>
      </c>
      <c r="R51" s="173">
        <v>2.7704615461204298</v>
      </c>
      <c r="S51" s="13">
        <v>19.240703265520398</v>
      </c>
      <c r="T51" s="173">
        <v>1.20326609725534</v>
      </c>
      <c r="U51" s="13">
        <v>22.876578970370002</v>
      </c>
      <c r="V51" s="173">
        <v>4.93382710516636</v>
      </c>
      <c r="W51" s="13" t="s">
        <v>713</v>
      </c>
      <c r="X51" s="173" t="s">
        <v>713</v>
      </c>
      <c r="Y51" s="13" t="s">
        <v>713</v>
      </c>
      <c r="Z51" s="173" t="s">
        <v>713</v>
      </c>
      <c r="AA51" s="13">
        <v>19.651489631558</v>
      </c>
      <c r="AB51" s="173">
        <v>1.19050136667885</v>
      </c>
      <c r="AC51" s="13">
        <v>17.942449097149101</v>
      </c>
      <c r="AD51" s="173">
        <v>3.4807172787592902</v>
      </c>
      <c r="AE51" s="13" t="s">
        <v>476</v>
      </c>
      <c r="AF51" s="173" t="s">
        <v>476</v>
      </c>
      <c r="AG51" s="13" t="s">
        <v>476</v>
      </c>
      <c r="AH51" s="173" t="s">
        <v>476</v>
      </c>
      <c r="AI51" s="13">
        <v>19.424458452486899</v>
      </c>
      <c r="AJ51" s="173">
        <v>1.1419438598609299</v>
      </c>
      <c r="AK51" s="13" t="s">
        <v>713</v>
      </c>
      <c r="AL51" s="173" t="s">
        <v>713</v>
      </c>
      <c r="AM51" s="13" t="s">
        <v>713</v>
      </c>
      <c r="AN51" s="173" t="s">
        <v>713</v>
      </c>
      <c r="AO51" s="13" t="s">
        <v>713</v>
      </c>
      <c r="AP51" s="173" t="s">
        <v>713</v>
      </c>
      <c r="AQ51" s="15"/>
      <c r="AR51" s="15"/>
      <c r="AS51" s="15"/>
      <c r="AT51" s="16"/>
    </row>
    <row r="52" spans="1:46" ht="12.95" customHeight="1" x14ac:dyDescent="0.2">
      <c r="A52" s="2" t="s">
        <v>380</v>
      </c>
      <c r="B52" s="12">
        <v>2</v>
      </c>
      <c r="C52" s="13">
        <v>14.871747534045101</v>
      </c>
      <c r="D52" s="173">
        <v>1.38860757966374</v>
      </c>
      <c r="E52" s="13" t="s">
        <v>476</v>
      </c>
      <c r="F52" s="173" t="s">
        <v>476</v>
      </c>
      <c r="G52" s="13" t="s">
        <v>476</v>
      </c>
      <c r="H52" s="173" t="s">
        <v>476</v>
      </c>
      <c r="I52" s="13">
        <v>14.8767776052886</v>
      </c>
      <c r="J52" s="173">
        <v>1.4096049642670201</v>
      </c>
      <c r="K52" s="13" t="s">
        <v>476</v>
      </c>
      <c r="L52" s="173" t="s">
        <v>476</v>
      </c>
      <c r="M52" s="13">
        <v>13.7858367351339</v>
      </c>
      <c r="N52" s="173">
        <v>1.11993196447901</v>
      </c>
      <c r="O52" s="13">
        <v>21.3113221097524</v>
      </c>
      <c r="P52" s="173">
        <v>5.3898769684657601</v>
      </c>
      <c r="Q52" s="13">
        <v>7.52548537461852</v>
      </c>
      <c r="R52" s="173">
        <v>5.4320876247735503</v>
      </c>
      <c r="S52" s="13">
        <v>14.0729914648393</v>
      </c>
      <c r="T52" s="173">
        <v>2.2183111806018299</v>
      </c>
      <c r="U52" s="13">
        <v>15.7368970691175</v>
      </c>
      <c r="V52" s="173">
        <v>1.6374351057093399</v>
      </c>
      <c r="W52" s="13" t="s">
        <v>713</v>
      </c>
      <c r="X52" s="173" t="s">
        <v>713</v>
      </c>
      <c r="Y52" s="13" t="s">
        <v>713</v>
      </c>
      <c r="Z52" s="173" t="s">
        <v>713</v>
      </c>
      <c r="AA52" s="13">
        <v>14.188660583049</v>
      </c>
      <c r="AB52" s="173">
        <v>1.6179070861784199</v>
      </c>
      <c r="AC52" s="13">
        <v>15.815914666408601</v>
      </c>
      <c r="AD52" s="173">
        <v>2.3603514506825798</v>
      </c>
      <c r="AE52" s="13" t="s">
        <v>713</v>
      </c>
      <c r="AF52" s="173" t="s">
        <v>713</v>
      </c>
      <c r="AG52" s="13" t="s">
        <v>713</v>
      </c>
      <c r="AH52" s="173" t="s">
        <v>713</v>
      </c>
      <c r="AI52" s="13">
        <v>14.5871851018698</v>
      </c>
      <c r="AJ52" s="173">
        <v>1.7673816039732599</v>
      </c>
      <c r="AK52" s="13">
        <v>15.556685904774</v>
      </c>
      <c r="AL52" s="173">
        <v>1.9881865664806899</v>
      </c>
      <c r="AM52" s="13" t="s">
        <v>713</v>
      </c>
      <c r="AN52" s="173" t="s">
        <v>713</v>
      </c>
      <c r="AO52" s="13" t="s">
        <v>713</v>
      </c>
      <c r="AP52" s="173" t="s">
        <v>713</v>
      </c>
      <c r="AQ52" s="15"/>
      <c r="AR52" s="15"/>
      <c r="AS52" s="15"/>
      <c r="AT52" s="16"/>
    </row>
    <row r="53" spans="1:46" ht="12.95" customHeight="1" x14ac:dyDescent="0.2">
      <c r="A53" s="2" t="s">
        <v>381</v>
      </c>
      <c r="B53" s="12">
        <v>2</v>
      </c>
      <c r="C53" s="13">
        <v>11.2517261707769</v>
      </c>
      <c r="D53" s="173">
        <v>1.1094126439232499</v>
      </c>
      <c r="E53" s="13">
        <v>11.3004406858505</v>
      </c>
      <c r="F53" s="173">
        <v>1.9310985908820399</v>
      </c>
      <c r="G53" s="13">
        <v>10.333179054872801</v>
      </c>
      <c r="H53" s="173">
        <v>1.2165318167915999</v>
      </c>
      <c r="I53" s="13">
        <v>15.2551929133969</v>
      </c>
      <c r="J53" s="173">
        <v>5.2748310155238496</v>
      </c>
      <c r="K53" s="13">
        <v>3.9547522275464102</v>
      </c>
      <c r="L53" s="173">
        <v>5.6042835611055697</v>
      </c>
      <c r="M53" s="13">
        <v>11.1311528186014</v>
      </c>
      <c r="N53" s="173">
        <v>1.07046256724962</v>
      </c>
      <c r="O53" s="13">
        <v>11.196181204129299</v>
      </c>
      <c r="P53" s="173">
        <v>4.2008188763251102</v>
      </c>
      <c r="Q53" s="13">
        <v>6.5028385527874405E-2</v>
      </c>
      <c r="R53" s="173">
        <v>4.2872248616301096</v>
      </c>
      <c r="S53" s="13">
        <v>11.4416074842039</v>
      </c>
      <c r="T53" s="173">
        <v>1.2377540538293501</v>
      </c>
      <c r="U53" s="13">
        <v>9.1496823093451294</v>
      </c>
      <c r="V53" s="173">
        <v>3.5684524774194499</v>
      </c>
      <c r="W53" s="13">
        <v>10.7946395639953</v>
      </c>
      <c r="X53" s="173">
        <v>3.1098834840179599</v>
      </c>
      <c r="Y53" s="13">
        <v>-0.64696792020862404</v>
      </c>
      <c r="Z53" s="173">
        <v>3.34641846019947</v>
      </c>
      <c r="AA53" s="13">
        <v>11.5667662065703</v>
      </c>
      <c r="AB53" s="173">
        <v>1.5771400339987101</v>
      </c>
      <c r="AC53" s="13">
        <v>11.1146573379537</v>
      </c>
      <c r="AD53" s="173">
        <v>1.76913307060237</v>
      </c>
      <c r="AE53" s="13">
        <v>10.415448902395999</v>
      </c>
      <c r="AF53" s="173">
        <v>2.7143490563115402</v>
      </c>
      <c r="AG53" s="13">
        <v>-1.1513173041743301</v>
      </c>
      <c r="AH53" s="173">
        <v>3.1759623065136702</v>
      </c>
      <c r="AI53" s="13">
        <v>11.98367376211</v>
      </c>
      <c r="AJ53" s="173">
        <v>1.4196554890580499</v>
      </c>
      <c r="AK53" s="13">
        <v>10.4242795397669</v>
      </c>
      <c r="AL53" s="173">
        <v>1.8510979671327401</v>
      </c>
      <c r="AM53" s="13">
        <v>7.7306525635681904</v>
      </c>
      <c r="AN53" s="173">
        <v>3.4311814034833201</v>
      </c>
      <c r="AO53" s="13">
        <v>-4.2530211985417701</v>
      </c>
      <c r="AP53" s="173">
        <v>3.6236027368708501</v>
      </c>
      <c r="AQ53" s="15"/>
      <c r="AR53" s="15"/>
      <c r="AS53" s="15"/>
      <c r="AT53" s="16"/>
    </row>
    <row r="54" spans="1:46" ht="12.95" customHeight="1" x14ac:dyDescent="0.2">
      <c r="A54" s="2" t="s">
        <v>382</v>
      </c>
      <c r="B54" s="12">
        <v>2</v>
      </c>
      <c r="C54" s="13">
        <v>23.673756494906801</v>
      </c>
      <c r="D54" s="173">
        <v>1.5124891769004001</v>
      </c>
      <c r="E54" s="13">
        <v>21.7975615397451</v>
      </c>
      <c r="F54" s="173">
        <v>2.8667195224600799</v>
      </c>
      <c r="G54" s="13">
        <v>24.3457999143066</v>
      </c>
      <c r="H54" s="173">
        <v>2.18809473442073</v>
      </c>
      <c r="I54" s="13">
        <v>25.1284736413111</v>
      </c>
      <c r="J54" s="173">
        <v>4.3847896903736201</v>
      </c>
      <c r="K54" s="13">
        <v>3.3309121015659899</v>
      </c>
      <c r="L54" s="173">
        <v>5.3536692997656603</v>
      </c>
      <c r="M54" s="13">
        <v>23.6985214186608</v>
      </c>
      <c r="N54" s="173">
        <v>1.5571653562319401</v>
      </c>
      <c r="O54" s="13" t="s">
        <v>713</v>
      </c>
      <c r="P54" s="173" t="s">
        <v>713</v>
      </c>
      <c r="Q54" s="13" t="s">
        <v>713</v>
      </c>
      <c r="R54" s="173" t="s">
        <v>713</v>
      </c>
      <c r="S54" s="13">
        <v>24.507222781939699</v>
      </c>
      <c r="T54" s="173">
        <v>2.2646571457923002</v>
      </c>
      <c r="U54" s="13">
        <v>23.609883976139098</v>
      </c>
      <c r="V54" s="173">
        <v>2.9952076063637798</v>
      </c>
      <c r="W54" s="13">
        <v>13.040317503348099</v>
      </c>
      <c r="X54" s="173">
        <v>5.2026518537124398</v>
      </c>
      <c r="Y54" s="13">
        <v>-11.4669052785917</v>
      </c>
      <c r="Z54" s="173">
        <v>5.5527621583103697</v>
      </c>
      <c r="AA54" s="13">
        <v>28.1724011634577</v>
      </c>
      <c r="AB54" s="173">
        <v>7.12756979870547</v>
      </c>
      <c r="AC54" s="13">
        <v>23.537967971182201</v>
      </c>
      <c r="AD54" s="173">
        <v>1.9017800134167</v>
      </c>
      <c r="AE54" s="13">
        <v>20.4418621812856</v>
      </c>
      <c r="AF54" s="173">
        <v>4.5547638512835604</v>
      </c>
      <c r="AG54" s="13">
        <v>-7.7305389821721198</v>
      </c>
      <c r="AH54" s="173">
        <v>8.5669310862634696</v>
      </c>
      <c r="AI54" s="13">
        <v>23.981045264418398</v>
      </c>
      <c r="AJ54" s="173">
        <v>2.44213164026357</v>
      </c>
      <c r="AK54" s="13">
        <v>23.217210621290999</v>
      </c>
      <c r="AL54" s="173">
        <v>2.65901100956382</v>
      </c>
      <c r="AM54" s="13" t="s">
        <v>713</v>
      </c>
      <c r="AN54" s="173" t="s">
        <v>713</v>
      </c>
      <c r="AO54" s="13" t="s">
        <v>713</v>
      </c>
      <c r="AP54" s="173" t="s">
        <v>713</v>
      </c>
      <c r="AQ54" s="15"/>
      <c r="AR54" s="15"/>
      <c r="AS54" s="15"/>
      <c r="AT54" s="16"/>
    </row>
    <row r="55" spans="1:46" ht="12.95" customHeight="1" x14ac:dyDescent="0.2">
      <c r="A55" s="2" t="s">
        <v>383</v>
      </c>
      <c r="B55" s="12">
        <v>2</v>
      </c>
      <c r="C55" s="13">
        <v>58.8063706537977</v>
      </c>
      <c r="D55" s="173">
        <v>2.0381968479128898</v>
      </c>
      <c r="E55" s="13">
        <v>64.243018845931005</v>
      </c>
      <c r="F55" s="173">
        <v>5.5307026900315401</v>
      </c>
      <c r="G55" s="13">
        <v>62.697913045878302</v>
      </c>
      <c r="H55" s="173">
        <v>3.2392545829008901</v>
      </c>
      <c r="I55" s="13">
        <v>53.4924837610724</v>
      </c>
      <c r="J55" s="173">
        <v>3.37980971747022</v>
      </c>
      <c r="K55" s="13">
        <v>-10.750535084858599</v>
      </c>
      <c r="L55" s="173">
        <v>6.7162574764561302</v>
      </c>
      <c r="M55" s="13">
        <v>60.902939781176201</v>
      </c>
      <c r="N55" s="173">
        <v>2.27007198296312</v>
      </c>
      <c r="O55" s="13">
        <v>49.640749160068097</v>
      </c>
      <c r="P55" s="173">
        <v>8.1017339821680601</v>
      </c>
      <c r="Q55" s="13">
        <v>-11.262190621107999</v>
      </c>
      <c r="R55" s="173">
        <v>8.7330947923091493</v>
      </c>
      <c r="S55" s="13">
        <v>47.341337309027502</v>
      </c>
      <c r="T55" s="173">
        <v>5.8003329776966996</v>
      </c>
      <c r="U55" s="13">
        <v>63.978515444147497</v>
      </c>
      <c r="V55" s="173">
        <v>5.0046632646847504</v>
      </c>
      <c r="W55" s="13">
        <v>61.011144423849103</v>
      </c>
      <c r="X55" s="173">
        <v>2.9177943197379999</v>
      </c>
      <c r="Y55" s="13">
        <v>13.6698071148216</v>
      </c>
      <c r="Z55" s="173">
        <v>6.6592272455584398</v>
      </c>
      <c r="AA55" s="13">
        <v>71.962023400042398</v>
      </c>
      <c r="AB55" s="173">
        <v>6.2945209744778596</v>
      </c>
      <c r="AC55" s="13">
        <v>50.597050805860597</v>
      </c>
      <c r="AD55" s="173">
        <v>4.2090808114209404</v>
      </c>
      <c r="AE55" s="13">
        <v>61.849786050403303</v>
      </c>
      <c r="AF55" s="173">
        <v>2.9686346768419298</v>
      </c>
      <c r="AG55" s="13">
        <v>-10.1122373496391</v>
      </c>
      <c r="AH55" s="173">
        <v>7.4237654519085297</v>
      </c>
      <c r="AI55" s="13">
        <v>58.544861248853103</v>
      </c>
      <c r="AJ55" s="173">
        <v>2.4658475804915199</v>
      </c>
      <c r="AK55" s="13">
        <v>63.678316341346502</v>
      </c>
      <c r="AL55" s="173">
        <v>5.5657156697949404</v>
      </c>
      <c r="AM55" s="13">
        <v>62.668791799486698</v>
      </c>
      <c r="AN55" s="173">
        <v>9.77841955909288</v>
      </c>
      <c r="AO55" s="13">
        <v>4.1239305506335997</v>
      </c>
      <c r="AP55" s="173">
        <v>10.025497374205299</v>
      </c>
      <c r="AQ55" s="15"/>
      <c r="AR55" s="15"/>
      <c r="AS55" s="15"/>
      <c r="AT55" s="16"/>
    </row>
    <row r="56" spans="1:46" ht="12.95" customHeight="1" x14ac:dyDescent="0.2">
      <c r="A56" s="2" t="s">
        <v>384</v>
      </c>
      <c r="B56" s="12">
        <v>2</v>
      </c>
      <c r="C56" s="13">
        <v>17.614618786204801</v>
      </c>
      <c r="D56" s="173">
        <v>0.85032443436802696</v>
      </c>
      <c r="E56" s="13">
        <v>15.760982043977499</v>
      </c>
      <c r="F56" s="173">
        <v>5.3435328398418003</v>
      </c>
      <c r="G56" s="13">
        <v>17.315797512345998</v>
      </c>
      <c r="H56" s="173">
        <v>1.0950577627728699</v>
      </c>
      <c r="I56" s="13">
        <v>18.070663478939299</v>
      </c>
      <c r="J56" s="173">
        <v>2.0875196715672701</v>
      </c>
      <c r="K56" s="13">
        <v>2.3096814349617798</v>
      </c>
      <c r="L56" s="173">
        <v>5.7893794324691399</v>
      </c>
      <c r="M56" s="13">
        <v>17.798761899077501</v>
      </c>
      <c r="N56" s="173">
        <v>0.95610680701138795</v>
      </c>
      <c r="O56" s="13">
        <v>16.627082771611501</v>
      </c>
      <c r="P56" s="173">
        <v>2.23721367850173</v>
      </c>
      <c r="Q56" s="13">
        <v>-1.1716791274660701</v>
      </c>
      <c r="R56" s="173">
        <v>2.4820214516066899</v>
      </c>
      <c r="S56" s="13">
        <v>16.970961085369002</v>
      </c>
      <c r="T56" s="173">
        <v>1.3396058970076901</v>
      </c>
      <c r="U56" s="13">
        <v>19.179780710455699</v>
      </c>
      <c r="V56" s="173">
        <v>1.4925473595502601</v>
      </c>
      <c r="W56" s="13">
        <v>16.843477555950201</v>
      </c>
      <c r="X56" s="173">
        <v>4.4809044273596204</v>
      </c>
      <c r="Y56" s="13">
        <v>-0.127483529418843</v>
      </c>
      <c r="Z56" s="173">
        <v>4.7511738790151998</v>
      </c>
      <c r="AA56" s="13">
        <v>19.314856879126499</v>
      </c>
      <c r="AB56" s="173">
        <v>2.8366014900656999</v>
      </c>
      <c r="AC56" s="13">
        <v>17.1653513783534</v>
      </c>
      <c r="AD56" s="173">
        <v>1.1747048737805701</v>
      </c>
      <c r="AE56" s="13">
        <v>17.841974422627199</v>
      </c>
      <c r="AF56" s="173">
        <v>3.2493065825409801</v>
      </c>
      <c r="AG56" s="13">
        <v>-1.4728824564993099</v>
      </c>
      <c r="AH56" s="173">
        <v>4.3355261410818899</v>
      </c>
      <c r="AI56" s="13">
        <v>17.025064534403899</v>
      </c>
      <c r="AJ56" s="173">
        <v>1.1413948600608299</v>
      </c>
      <c r="AK56" s="13">
        <v>19.59103973086</v>
      </c>
      <c r="AL56" s="173">
        <v>1.8682492679317</v>
      </c>
      <c r="AM56" s="13">
        <v>9.2254893953591992</v>
      </c>
      <c r="AN56" s="173">
        <v>5.8620682899068104</v>
      </c>
      <c r="AO56" s="13">
        <v>-7.7995751390447197</v>
      </c>
      <c r="AP56" s="173">
        <v>5.9634103421178599</v>
      </c>
      <c r="AQ56" s="15"/>
      <c r="AR56" s="15"/>
      <c r="AS56" s="15"/>
      <c r="AT56" s="16"/>
    </row>
    <row r="57" spans="1:46" ht="12.95" customHeight="1" x14ac:dyDescent="0.2">
      <c r="A57" s="2" t="s">
        <v>385</v>
      </c>
      <c r="B57" s="12">
        <v>2</v>
      </c>
      <c r="C57" s="13">
        <v>35.727235906404402</v>
      </c>
      <c r="D57" s="173">
        <v>1.8877493096011799</v>
      </c>
      <c r="E57" s="13">
        <v>30.3925106839032</v>
      </c>
      <c r="F57" s="173">
        <v>5.6973564206088101</v>
      </c>
      <c r="G57" s="13">
        <v>37.493076061054197</v>
      </c>
      <c r="H57" s="173">
        <v>2.8205880993036598</v>
      </c>
      <c r="I57" s="13">
        <v>35.5553591171902</v>
      </c>
      <c r="J57" s="173">
        <v>3.3454394037553801</v>
      </c>
      <c r="K57" s="13">
        <v>5.1628484332870102</v>
      </c>
      <c r="L57" s="173">
        <v>6.9857833172770398</v>
      </c>
      <c r="M57" s="13">
        <v>37.452496255905203</v>
      </c>
      <c r="N57" s="173">
        <v>2.0850028416636301</v>
      </c>
      <c r="O57" s="13">
        <v>30.072393008610199</v>
      </c>
      <c r="P57" s="173">
        <v>5.9154826732350996</v>
      </c>
      <c r="Q57" s="13">
        <v>-7.3801032472949899</v>
      </c>
      <c r="R57" s="173">
        <v>6.2952899664072204</v>
      </c>
      <c r="S57" s="13">
        <v>32.761765619775197</v>
      </c>
      <c r="T57" s="173">
        <v>2.6561140455813299</v>
      </c>
      <c r="U57" s="13">
        <v>44.677651381614702</v>
      </c>
      <c r="V57" s="173">
        <v>3.6805117867746699</v>
      </c>
      <c r="W57" s="13">
        <v>30.4993812618644</v>
      </c>
      <c r="X57" s="173">
        <v>4.5233996461708896</v>
      </c>
      <c r="Y57" s="13">
        <v>-2.2623843579107699</v>
      </c>
      <c r="Z57" s="173">
        <v>5.05065677065038</v>
      </c>
      <c r="AA57" s="13">
        <v>26.542697581827198</v>
      </c>
      <c r="AB57" s="173">
        <v>6.0312829285290999</v>
      </c>
      <c r="AC57" s="13">
        <v>36.699567406272102</v>
      </c>
      <c r="AD57" s="173">
        <v>2.3864560798304502</v>
      </c>
      <c r="AE57" s="13">
        <v>41.089273755776297</v>
      </c>
      <c r="AF57" s="173">
        <v>4.7920648253314502</v>
      </c>
      <c r="AG57" s="13">
        <v>14.5465761739491</v>
      </c>
      <c r="AH57" s="173">
        <v>7.6939234036792499</v>
      </c>
      <c r="AI57" s="13">
        <v>34.555969549135803</v>
      </c>
      <c r="AJ57" s="173">
        <v>2.95810555654732</v>
      </c>
      <c r="AK57" s="13">
        <v>38.496293949386697</v>
      </c>
      <c r="AL57" s="173">
        <v>3.2763424075840999</v>
      </c>
      <c r="AM57" s="13">
        <v>33.0776270385117</v>
      </c>
      <c r="AN57" s="173">
        <v>5.5857313821236199</v>
      </c>
      <c r="AO57" s="13">
        <v>-1.4783425106241199</v>
      </c>
      <c r="AP57" s="173">
        <v>6.4717441447025204</v>
      </c>
      <c r="AQ57" s="15"/>
      <c r="AR57" s="15"/>
      <c r="AS57" s="15"/>
      <c r="AT57" s="16"/>
    </row>
    <row r="58" spans="1:46" ht="12.95" customHeight="1" x14ac:dyDescent="0.2">
      <c r="A58" s="2" t="s">
        <v>386</v>
      </c>
      <c r="B58" s="12">
        <v>2</v>
      </c>
      <c r="C58" s="13">
        <v>55.457339828865003</v>
      </c>
      <c r="D58" s="173">
        <v>1.2718723586553</v>
      </c>
      <c r="E58" s="13">
        <v>67.807512477744893</v>
      </c>
      <c r="F58" s="173">
        <v>4.2122860229493799</v>
      </c>
      <c r="G58" s="13">
        <v>56.898184575474602</v>
      </c>
      <c r="H58" s="173">
        <v>3.02173944530935</v>
      </c>
      <c r="I58" s="13">
        <v>52.687689941518201</v>
      </c>
      <c r="J58" s="173">
        <v>1.6119630381939101</v>
      </c>
      <c r="K58" s="13">
        <v>-15.1198225362267</v>
      </c>
      <c r="L58" s="173">
        <v>4.5042404605764403</v>
      </c>
      <c r="M58" s="13">
        <v>55.7834364129099</v>
      </c>
      <c r="N58" s="173">
        <v>1.3351588626814099</v>
      </c>
      <c r="O58" s="13">
        <v>56.390207703042499</v>
      </c>
      <c r="P58" s="173">
        <v>5.59601710045796</v>
      </c>
      <c r="Q58" s="13">
        <v>0.60677129013257802</v>
      </c>
      <c r="R58" s="173">
        <v>5.8368070637985499</v>
      </c>
      <c r="S58" s="13">
        <v>58.289151481825201</v>
      </c>
      <c r="T58" s="173">
        <v>1.9585457592576001</v>
      </c>
      <c r="U58" s="13">
        <v>53.960129162969203</v>
      </c>
      <c r="V58" s="173">
        <v>3.0136725427220901</v>
      </c>
      <c r="W58" s="13">
        <v>52.883085890249198</v>
      </c>
      <c r="X58" s="173">
        <v>2.5344844947906302</v>
      </c>
      <c r="Y58" s="13">
        <v>-5.4060655915759996</v>
      </c>
      <c r="Z58" s="173">
        <v>3.3703788191733599</v>
      </c>
      <c r="AA58" s="13">
        <v>57.380327890236302</v>
      </c>
      <c r="AB58" s="173">
        <v>2.0650379975597399</v>
      </c>
      <c r="AC58" s="13">
        <v>54.979440012523902</v>
      </c>
      <c r="AD58" s="173">
        <v>2.2902473333726898</v>
      </c>
      <c r="AE58" s="13">
        <v>53.548944034856397</v>
      </c>
      <c r="AF58" s="173">
        <v>3.4078275067226298</v>
      </c>
      <c r="AG58" s="13">
        <v>-3.8313838553798201</v>
      </c>
      <c r="AH58" s="173">
        <v>4.0538656804730104</v>
      </c>
      <c r="AI58" s="13">
        <v>55.828338815881899</v>
      </c>
      <c r="AJ58" s="173">
        <v>1.34306660647706</v>
      </c>
      <c r="AK58" s="13">
        <v>53.7743940178202</v>
      </c>
      <c r="AL58" s="173">
        <v>3.41105866826351</v>
      </c>
      <c r="AM58" s="13" t="s">
        <v>713</v>
      </c>
      <c r="AN58" s="173" t="s">
        <v>713</v>
      </c>
      <c r="AO58" s="13" t="s">
        <v>713</v>
      </c>
      <c r="AP58" s="173" t="s">
        <v>713</v>
      </c>
      <c r="AQ58" s="15"/>
      <c r="AR58" s="15"/>
      <c r="AS58" s="15"/>
      <c r="AT58" s="16"/>
    </row>
    <row r="59" spans="1:46" ht="12.95" customHeight="1" x14ac:dyDescent="0.2">
      <c r="A59" s="2" t="s">
        <v>387</v>
      </c>
      <c r="B59" s="12">
        <v>2</v>
      </c>
      <c r="C59" s="13">
        <v>21.4910059213809</v>
      </c>
      <c r="D59" s="173">
        <v>1.9882501878868399</v>
      </c>
      <c r="E59" s="13">
        <v>11.356812507272901</v>
      </c>
      <c r="F59" s="173">
        <v>3.5850426162776898</v>
      </c>
      <c r="G59" s="13">
        <v>13.919311345508399</v>
      </c>
      <c r="H59" s="173">
        <v>2.4226484932443801</v>
      </c>
      <c r="I59" s="13">
        <v>24.651715408854901</v>
      </c>
      <c r="J59" s="173">
        <v>2.00053005313907</v>
      </c>
      <c r="K59" s="13">
        <v>13.294902901582001</v>
      </c>
      <c r="L59" s="173">
        <v>4.1000547678602004</v>
      </c>
      <c r="M59" s="13">
        <v>12.9000490627724</v>
      </c>
      <c r="N59" s="173">
        <v>1.8927973127375399</v>
      </c>
      <c r="O59" s="13">
        <v>25.546474045595499</v>
      </c>
      <c r="P59" s="173">
        <v>2.1217940756720601</v>
      </c>
      <c r="Q59" s="13">
        <v>12.646424982823101</v>
      </c>
      <c r="R59" s="173">
        <v>2.7024859950263398</v>
      </c>
      <c r="S59" s="13">
        <v>21.5722535418533</v>
      </c>
      <c r="T59" s="173">
        <v>1.7684583715945399</v>
      </c>
      <c r="U59" s="13">
        <v>22.7381026964371</v>
      </c>
      <c r="V59" s="173">
        <v>7.7965309157623697</v>
      </c>
      <c r="W59" s="13">
        <v>33.408975494594102</v>
      </c>
      <c r="X59" s="173">
        <v>6.6449357378374403</v>
      </c>
      <c r="Y59" s="13">
        <v>11.8367219527409</v>
      </c>
      <c r="Z59" s="173">
        <v>6.7600403229169004</v>
      </c>
      <c r="AA59" s="13">
        <v>19.1732583789465</v>
      </c>
      <c r="AB59" s="173">
        <v>3.7319807289098899</v>
      </c>
      <c r="AC59" s="13">
        <v>20.465453930036599</v>
      </c>
      <c r="AD59" s="173">
        <v>2.8456296224472499</v>
      </c>
      <c r="AE59" s="13">
        <v>26.309537306948599</v>
      </c>
      <c r="AF59" s="173">
        <v>2.4903703016210801</v>
      </c>
      <c r="AG59" s="13">
        <v>7.13627892800202</v>
      </c>
      <c r="AH59" s="173">
        <v>4.44131427790039</v>
      </c>
      <c r="AI59" s="13">
        <v>21.719104821377002</v>
      </c>
      <c r="AJ59" s="173">
        <v>2.0064525470933301</v>
      </c>
      <c r="AK59" s="13">
        <v>25.782478299909499</v>
      </c>
      <c r="AL59" s="173">
        <v>3.45623581090388</v>
      </c>
      <c r="AM59" s="13" t="s">
        <v>713</v>
      </c>
      <c r="AN59" s="173" t="s">
        <v>713</v>
      </c>
      <c r="AO59" s="13" t="s">
        <v>713</v>
      </c>
      <c r="AP59" s="173" t="s">
        <v>713</v>
      </c>
      <c r="AQ59" s="15"/>
      <c r="AR59" s="15"/>
      <c r="AS59" s="15"/>
      <c r="AT59" s="16"/>
    </row>
    <row r="60" spans="1:46" ht="12.95" customHeight="1" x14ac:dyDescent="0.2">
      <c r="A60" s="2" t="s">
        <v>388</v>
      </c>
      <c r="B60" s="12">
        <v>2</v>
      </c>
      <c r="C60" s="13">
        <v>23.5461793995762</v>
      </c>
      <c r="D60" s="173">
        <v>2.2326344338272701</v>
      </c>
      <c r="E60" s="13" t="s">
        <v>713</v>
      </c>
      <c r="F60" s="173" t="s">
        <v>713</v>
      </c>
      <c r="G60" s="13">
        <v>20.442764117743899</v>
      </c>
      <c r="H60" s="173">
        <v>3.2695611140219198</v>
      </c>
      <c r="I60" s="13">
        <v>23.0681437495121</v>
      </c>
      <c r="J60" s="173">
        <v>3.33602124589921</v>
      </c>
      <c r="K60" s="13" t="s">
        <v>713</v>
      </c>
      <c r="L60" s="173" t="s">
        <v>713</v>
      </c>
      <c r="M60" s="13">
        <v>25.667716596747301</v>
      </c>
      <c r="N60" s="173">
        <v>2.5080655133411098</v>
      </c>
      <c r="O60" s="13" t="s">
        <v>713</v>
      </c>
      <c r="P60" s="173" t="s">
        <v>713</v>
      </c>
      <c r="Q60" s="13" t="s">
        <v>713</v>
      </c>
      <c r="R60" s="173" t="s">
        <v>713</v>
      </c>
      <c r="S60" s="13">
        <v>8.2955526045910695</v>
      </c>
      <c r="T60" s="173">
        <v>3.3009803029479698</v>
      </c>
      <c r="U60" s="13">
        <v>23.806298401757299</v>
      </c>
      <c r="V60" s="173">
        <v>5.5159821959507997</v>
      </c>
      <c r="W60" s="13">
        <v>27.8716674563662</v>
      </c>
      <c r="X60" s="173">
        <v>2.9870562015131301</v>
      </c>
      <c r="Y60" s="13">
        <v>19.576114851775099</v>
      </c>
      <c r="Z60" s="173">
        <v>4.4980322373037698</v>
      </c>
      <c r="AA60" s="13">
        <v>9.7142318622333903</v>
      </c>
      <c r="AB60" s="173">
        <v>4.5141013802764904</v>
      </c>
      <c r="AC60" s="13">
        <v>29.404187022629699</v>
      </c>
      <c r="AD60" s="173">
        <v>3.5826898588929801</v>
      </c>
      <c r="AE60" s="13">
        <v>23.9531700031106</v>
      </c>
      <c r="AF60" s="173">
        <v>4.5107334639643204</v>
      </c>
      <c r="AG60" s="13">
        <v>14.238938140877201</v>
      </c>
      <c r="AH60" s="173">
        <v>6.3687418779189997</v>
      </c>
      <c r="AI60" s="13">
        <v>22.944534921526699</v>
      </c>
      <c r="AJ60" s="173">
        <v>4.4439967151863096</v>
      </c>
      <c r="AK60" s="13">
        <v>23.5624841751575</v>
      </c>
      <c r="AL60" s="173">
        <v>3.2928366816517598</v>
      </c>
      <c r="AM60" s="13">
        <v>25.1368652973736</v>
      </c>
      <c r="AN60" s="173">
        <v>6.4181823066453996</v>
      </c>
      <c r="AO60" s="13">
        <v>2.1923303758469799</v>
      </c>
      <c r="AP60" s="173">
        <v>8.1569602378543795</v>
      </c>
      <c r="AQ60" s="15"/>
      <c r="AR60" s="15"/>
      <c r="AS60" s="15"/>
      <c r="AT60" s="16"/>
    </row>
    <row r="61" spans="1:46" ht="12.95" customHeight="1" x14ac:dyDescent="0.2">
      <c r="A61" s="2" t="s">
        <v>389</v>
      </c>
      <c r="B61" s="12">
        <v>2</v>
      </c>
      <c r="C61" s="13">
        <v>27.4979186122202</v>
      </c>
      <c r="D61" s="173">
        <v>1.25562938740746</v>
      </c>
      <c r="E61" s="13">
        <v>27.925978482127501</v>
      </c>
      <c r="F61" s="173">
        <v>1.6056671996349401</v>
      </c>
      <c r="G61" s="13">
        <v>28.773017699020901</v>
      </c>
      <c r="H61" s="173">
        <v>2.7700854492201601</v>
      </c>
      <c r="I61" s="13">
        <v>24.595993249202301</v>
      </c>
      <c r="J61" s="173">
        <v>2.9999125224331</v>
      </c>
      <c r="K61" s="13">
        <v>-3.3299852329251598</v>
      </c>
      <c r="L61" s="173">
        <v>3.33084497434385</v>
      </c>
      <c r="M61" s="13">
        <v>27.4283036613684</v>
      </c>
      <c r="N61" s="173">
        <v>1.27773139397793</v>
      </c>
      <c r="O61" s="13" t="s">
        <v>713</v>
      </c>
      <c r="P61" s="173" t="s">
        <v>713</v>
      </c>
      <c r="Q61" s="13" t="s">
        <v>713</v>
      </c>
      <c r="R61" s="173" t="s">
        <v>713</v>
      </c>
      <c r="S61" s="13">
        <v>27.674275625065398</v>
      </c>
      <c r="T61" s="173">
        <v>1.2961103982112601</v>
      </c>
      <c r="U61" s="13">
        <v>22.1479792912038</v>
      </c>
      <c r="V61" s="173">
        <v>5.7002319464045099</v>
      </c>
      <c r="W61" s="13" t="s">
        <v>713</v>
      </c>
      <c r="X61" s="173" t="s">
        <v>713</v>
      </c>
      <c r="Y61" s="13" t="s">
        <v>713</v>
      </c>
      <c r="Z61" s="173" t="s">
        <v>713</v>
      </c>
      <c r="AA61" s="13">
        <v>27.801456629892499</v>
      </c>
      <c r="AB61" s="173">
        <v>1.4477141305611401</v>
      </c>
      <c r="AC61" s="13">
        <v>25.990646055771599</v>
      </c>
      <c r="AD61" s="173">
        <v>4.2181021065496003</v>
      </c>
      <c r="AE61" s="13">
        <v>27.150630641584701</v>
      </c>
      <c r="AF61" s="173">
        <v>2.5710866792779701</v>
      </c>
      <c r="AG61" s="13">
        <v>-0.65082598830782201</v>
      </c>
      <c r="AH61" s="173">
        <v>3.1667014811738499</v>
      </c>
      <c r="AI61" s="13">
        <v>27.421360836173299</v>
      </c>
      <c r="AJ61" s="173">
        <v>1.24893575123099</v>
      </c>
      <c r="AK61" s="13" t="s">
        <v>476</v>
      </c>
      <c r="AL61" s="173" t="s">
        <v>476</v>
      </c>
      <c r="AM61" s="13" t="s">
        <v>713</v>
      </c>
      <c r="AN61" s="173" t="s">
        <v>713</v>
      </c>
      <c r="AO61" s="13" t="s">
        <v>713</v>
      </c>
      <c r="AP61" s="173" t="s">
        <v>713</v>
      </c>
      <c r="AQ61" s="15"/>
      <c r="AR61" s="15"/>
      <c r="AS61" s="15"/>
      <c r="AT61" s="16"/>
    </row>
    <row r="62" spans="1:46" ht="12.95" customHeight="1" x14ac:dyDescent="0.2">
      <c r="A62" s="2" t="s">
        <v>390</v>
      </c>
      <c r="B62" s="12">
        <v>2</v>
      </c>
      <c r="C62" s="13">
        <v>23.617305026597499</v>
      </c>
      <c r="D62" s="173">
        <v>1.34114066166098</v>
      </c>
      <c r="E62" s="13">
        <v>25.825076211549899</v>
      </c>
      <c r="F62" s="173">
        <v>2.7525022684972802</v>
      </c>
      <c r="G62" s="13">
        <v>22.3744484227526</v>
      </c>
      <c r="H62" s="173">
        <v>1.73168653791543</v>
      </c>
      <c r="I62" s="13">
        <v>21.882473228304999</v>
      </c>
      <c r="J62" s="173">
        <v>2.8097728809671301</v>
      </c>
      <c r="K62" s="13">
        <v>-3.9426029832449401</v>
      </c>
      <c r="L62" s="173">
        <v>3.8950353838490002</v>
      </c>
      <c r="M62" s="13">
        <v>23.828730809612299</v>
      </c>
      <c r="N62" s="173">
        <v>1.34324201997635</v>
      </c>
      <c r="O62" s="13" t="s">
        <v>713</v>
      </c>
      <c r="P62" s="173" t="s">
        <v>713</v>
      </c>
      <c r="Q62" s="13" t="s">
        <v>713</v>
      </c>
      <c r="R62" s="173" t="s">
        <v>713</v>
      </c>
      <c r="S62" s="13">
        <v>25.086024305062601</v>
      </c>
      <c r="T62" s="173">
        <v>1.5999306409074101</v>
      </c>
      <c r="U62" s="13">
        <v>21.934250569997101</v>
      </c>
      <c r="V62" s="173">
        <v>2.7363746931284099</v>
      </c>
      <c r="W62" s="13">
        <v>15.1726908604538</v>
      </c>
      <c r="X62" s="173">
        <v>4.5831231116466</v>
      </c>
      <c r="Y62" s="13">
        <v>-9.9133334446087495</v>
      </c>
      <c r="Z62" s="173">
        <v>4.7869041314888703</v>
      </c>
      <c r="AA62" s="13">
        <v>22.913694012849898</v>
      </c>
      <c r="AB62" s="173">
        <v>1.59232131341957</v>
      </c>
      <c r="AC62" s="13">
        <v>24.728183736849701</v>
      </c>
      <c r="AD62" s="173">
        <v>2.5334129973252502</v>
      </c>
      <c r="AE62" s="13">
        <v>24.527189070779901</v>
      </c>
      <c r="AF62" s="173">
        <v>5.1017079006808199</v>
      </c>
      <c r="AG62" s="13">
        <v>1.61349505792999</v>
      </c>
      <c r="AH62" s="173">
        <v>5.3240160826354304</v>
      </c>
      <c r="AI62" s="13">
        <v>23.486348221243599</v>
      </c>
      <c r="AJ62" s="173">
        <v>1.35004960143366</v>
      </c>
      <c r="AK62" s="13" t="s">
        <v>713</v>
      </c>
      <c r="AL62" s="173" t="s">
        <v>713</v>
      </c>
      <c r="AM62" s="13" t="s">
        <v>713</v>
      </c>
      <c r="AN62" s="173" t="s">
        <v>713</v>
      </c>
      <c r="AO62" s="13" t="s">
        <v>713</v>
      </c>
      <c r="AP62" s="173" t="s">
        <v>713</v>
      </c>
      <c r="AQ62" s="15"/>
      <c r="AR62" s="15"/>
      <c r="AS62" s="15"/>
      <c r="AT62" s="16"/>
    </row>
    <row r="63" spans="1:46" ht="12.95" customHeight="1" x14ac:dyDescent="0.2">
      <c r="A63" s="18" t="s">
        <v>391</v>
      </c>
      <c r="B63" s="19">
        <v>2</v>
      </c>
      <c r="C63" s="48">
        <v>26.850258646817199</v>
      </c>
      <c r="D63" s="174">
        <v>0.30400684976568898</v>
      </c>
      <c r="E63" s="48">
        <v>21.153734026085701</v>
      </c>
      <c r="F63" s="174">
        <v>0.87933775759789801</v>
      </c>
      <c r="G63" s="48">
        <v>27.447239428424901</v>
      </c>
      <c r="H63" s="174">
        <v>0.50434359522489802</v>
      </c>
      <c r="I63" s="48">
        <v>27.4167656238427</v>
      </c>
      <c r="J63" s="174">
        <v>0.645410222316534</v>
      </c>
      <c r="K63" s="48">
        <v>3.2039262066375702</v>
      </c>
      <c r="L63" s="174">
        <v>1.19483594411703</v>
      </c>
      <c r="M63" s="48">
        <v>28.259465949338502</v>
      </c>
      <c r="N63" s="174">
        <v>0.35708782067803801</v>
      </c>
      <c r="O63" s="48">
        <v>25.583181720233299</v>
      </c>
      <c r="P63" s="174">
        <v>0.96503454038833203</v>
      </c>
      <c r="Q63" s="48">
        <v>-6.3563982789739804</v>
      </c>
      <c r="R63" s="174">
        <v>1.05998253786844</v>
      </c>
      <c r="S63" s="48">
        <v>25.015880876225101</v>
      </c>
      <c r="T63" s="174">
        <v>0.52171439208505099</v>
      </c>
      <c r="U63" s="48">
        <v>27.2036832115657</v>
      </c>
      <c r="V63" s="174">
        <v>0.65889754992854999</v>
      </c>
      <c r="W63" s="48">
        <v>27.3554084563382</v>
      </c>
      <c r="X63" s="174">
        <v>0.82590312969338298</v>
      </c>
      <c r="Y63" s="48">
        <v>2.6856570718790902</v>
      </c>
      <c r="Z63" s="174">
        <v>1.0110941280396799</v>
      </c>
      <c r="AA63" s="48">
        <v>25.289459658944299</v>
      </c>
      <c r="AB63" s="174">
        <v>0.73315118490937603</v>
      </c>
      <c r="AC63" s="48">
        <v>27.3286533631201</v>
      </c>
      <c r="AD63" s="174">
        <v>0.47198331164014201</v>
      </c>
      <c r="AE63" s="48">
        <v>27.5218903358099</v>
      </c>
      <c r="AF63" s="174">
        <v>0.81935086635437904</v>
      </c>
      <c r="AG63" s="48">
        <v>3.4088271599965898</v>
      </c>
      <c r="AH63" s="174">
        <v>1.2352257048072699</v>
      </c>
      <c r="AI63" s="48">
        <v>26.822081397082801</v>
      </c>
      <c r="AJ63" s="174">
        <v>0.48773386816457898</v>
      </c>
      <c r="AK63" s="48">
        <v>24.974711047718301</v>
      </c>
      <c r="AL63" s="174">
        <v>0.52041912755609998</v>
      </c>
      <c r="AM63" s="48">
        <v>28.495793977875799</v>
      </c>
      <c r="AN63" s="174">
        <v>1.29597012967016</v>
      </c>
      <c r="AO63" s="48">
        <v>1.6294024196629799</v>
      </c>
      <c r="AP63" s="174">
        <v>1.4843719005396401</v>
      </c>
      <c r="AQ63" s="15"/>
      <c r="AR63" s="15"/>
      <c r="AS63" s="15"/>
      <c r="AT63" s="16"/>
    </row>
    <row r="64" spans="1:46" ht="12.95" customHeight="1" x14ac:dyDescent="0.2">
      <c r="A64" s="21" t="s">
        <v>392</v>
      </c>
      <c r="B64" s="22">
        <v>2</v>
      </c>
      <c r="C64" s="49">
        <v>19.870640418745499</v>
      </c>
      <c r="D64" s="175">
        <v>0.47788316689072902</v>
      </c>
      <c r="E64" s="49">
        <v>16.627332099629101</v>
      </c>
      <c r="F64" s="175">
        <v>1.46572366591876</v>
      </c>
      <c r="G64" s="49">
        <v>19.505121489900599</v>
      </c>
      <c r="H64" s="175">
        <v>0.65419302908653698</v>
      </c>
      <c r="I64" s="49">
        <v>21.226343321281099</v>
      </c>
      <c r="J64" s="175">
        <v>0.98281579200626801</v>
      </c>
      <c r="K64" s="49">
        <v>3.92875310870981</v>
      </c>
      <c r="L64" s="175">
        <v>1.8352407315161099</v>
      </c>
      <c r="M64" s="49">
        <v>19.837486395716201</v>
      </c>
      <c r="N64" s="175">
        <v>0.51418880527815802</v>
      </c>
      <c r="O64" s="49">
        <v>18.737889219658999</v>
      </c>
      <c r="P64" s="175">
        <v>1.5228376811120501</v>
      </c>
      <c r="Q64" s="49">
        <v>-1.43962429519996</v>
      </c>
      <c r="R64" s="175">
        <v>1.65164163592237</v>
      </c>
      <c r="S64" s="49">
        <v>18.9666315868153</v>
      </c>
      <c r="T64" s="175">
        <v>0.77129517821531202</v>
      </c>
      <c r="U64" s="49">
        <v>19.768864687465602</v>
      </c>
      <c r="V64" s="175">
        <v>0.89252525746863698</v>
      </c>
      <c r="W64" s="49">
        <v>20.725630417708398</v>
      </c>
      <c r="X64" s="175">
        <v>1.2666710144482001</v>
      </c>
      <c r="Y64" s="49">
        <v>1.75803052630419</v>
      </c>
      <c r="Z64" s="175">
        <v>1.5339404758959601</v>
      </c>
      <c r="AA64" s="49">
        <v>18.8033365896008</v>
      </c>
      <c r="AB64" s="175">
        <v>1.2841743650036801</v>
      </c>
      <c r="AC64" s="49">
        <v>19.331404265067601</v>
      </c>
      <c r="AD64" s="175">
        <v>0.61207414837310503</v>
      </c>
      <c r="AE64" s="49">
        <v>21.169777496050301</v>
      </c>
      <c r="AF64" s="175">
        <v>1.34003837204854</v>
      </c>
      <c r="AG64" s="49">
        <v>1.1713244155751801</v>
      </c>
      <c r="AH64" s="175">
        <v>1.8839604572900099</v>
      </c>
      <c r="AI64" s="49">
        <v>19.362200934674298</v>
      </c>
      <c r="AJ64" s="175">
        <v>0.73772998083830998</v>
      </c>
      <c r="AK64" s="49">
        <v>19.532260990548099</v>
      </c>
      <c r="AL64" s="175">
        <v>0.78414083487050701</v>
      </c>
      <c r="AM64" s="49">
        <v>20.184750229233899</v>
      </c>
      <c r="AN64" s="175">
        <v>1.7686698229648199</v>
      </c>
      <c r="AO64" s="49">
        <v>-0.25683921347329802</v>
      </c>
      <c r="AP64" s="175">
        <v>2.0057993832074001</v>
      </c>
      <c r="AQ64" s="15"/>
      <c r="AR64" s="15"/>
      <c r="AS64" s="15"/>
      <c r="AT64" s="16"/>
    </row>
    <row r="65" spans="1:46" ht="12.95" customHeight="1" x14ac:dyDescent="0.2">
      <c r="A65" s="24" t="s">
        <v>393</v>
      </c>
      <c r="B65" s="25">
        <v>2</v>
      </c>
      <c r="C65" s="50">
        <v>27.2707917246309</v>
      </c>
      <c r="D65" s="176">
        <v>0.22432550133255799</v>
      </c>
      <c r="E65" s="50">
        <v>24.339053608204001</v>
      </c>
      <c r="F65" s="176">
        <v>0.59281779597995499</v>
      </c>
      <c r="G65" s="50">
        <v>28.177313173755898</v>
      </c>
      <c r="H65" s="176">
        <v>0.36727743296113202</v>
      </c>
      <c r="I65" s="50">
        <v>27.154960205048599</v>
      </c>
      <c r="J65" s="176">
        <v>0.45657973379245198</v>
      </c>
      <c r="K65" s="50">
        <v>1.1445953592457601</v>
      </c>
      <c r="L65" s="176">
        <v>0.80445408515369998</v>
      </c>
      <c r="M65" s="50">
        <v>28.1900220421456</v>
      </c>
      <c r="N65" s="176">
        <v>0.252832879697515</v>
      </c>
      <c r="O65" s="50">
        <v>26.888865822690601</v>
      </c>
      <c r="P65" s="176">
        <v>0.81660704196910505</v>
      </c>
      <c r="Q65" s="50">
        <v>-5.8852123013913804</v>
      </c>
      <c r="R65" s="176">
        <v>0.88677691664616498</v>
      </c>
      <c r="S65" s="50">
        <v>25.7086555870147</v>
      </c>
      <c r="T65" s="176">
        <v>0.36669936849530499</v>
      </c>
      <c r="U65" s="50">
        <v>27.868305270993201</v>
      </c>
      <c r="V65" s="176">
        <v>0.51717729368754795</v>
      </c>
      <c r="W65" s="50">
        <v>28.947237264405501</v>
      </c>
      <c r="X65" s="176">
        <v>0.67900247721559503</v>
      </c>
      <c r="Y65" s="50">
        <v>2.76574866904352</v>
      </c>
      <c r="Z65" s="176">
        <v>0.80393827162957998</v>
      </c>
      <c r="AA65" s="50">
        <v>26.164496214243599</v>
      </c>
      <c r="AB65" s="176">
        <v>0.48917190692062401</v>
      </c>
      <c r="AC65" s="50">
        <v>27.5297309037371</v>
      </c>
      <c r="AD65" s="176">
        <v>0.39599091819281201</v>
      </c>
      <c r="AE65" s="50">
        <v>29.568163355142399</v>
      </c>
      <c r="AF65" s="176">
        <v>0.69442332479789604</v>
      </c>
      <c r="AG65" s="50">
        <v>2.5471546703898</v>
      </c>
      <c r="AH65" s="176">
        <v>0.94630602639407402</v>
      </c>
      <c r="AI65" s="50">
        <v>27.319401922358399</v>
      </c>
      <c r="AJ65" s="176">
        <v>0.31907548582633799</v>
      </c>
      <c r="AK65" s="50">
        <v>25.281040756132501</v>
      </c>
      <c r="AL65" s="176">
        <v>0.49091527979830402</v>
      </c>
      <c r="AM65" s="50">
        <v>31.009351765844801</v>
      </c>
      <c r="AN65" s="176">
        <v>1.31105611070501</v>
      </c>
      <c r="AO65" s="50">
        <v>1.4018969209212599</v>
      </c>
      <c r="AP65" s="176">
        <v>1.45700451875785</v>
      </c>
      <c r="AQ65" s="15"/>
      <c r="AR65" s="15"/>
      <c r="AS65" s="15"/>
      <c r="AT65" s="16"/>
    </row>
    <row r="66" spans="1:46" ht="12.95" customHeight="1" x14ac:dyDescent="0.2">
      <c r="A66" s="2" t="s">
        <v>394</v>
      </c>
      <c r="B66" s="12">
        <v>2</v>
      </c>
      <c r="C66" s="13">
        <v>20.239655923544301</v>
      </c>
      <c r="D66" s="173">
        <v>2.0959637843446202</v>
      </c>
      <c r="E66" s="13" t="s">
        <v>713</v>
      </c>
      <c r="F66" s="173" t="s">
        <v>713</v>
      </c>
      <c r="G66" s="13">
        <v>28.478234307934098</v>
      </c>
      <c r="H66" s="173">
        <v>8.5319389454588705</v>
      </c>
      <c r="I66" s="13">
        <v>16.380588025081099</v>
      </c>
      <c r="J66" s="173">
        <v>2.1952580557702701</v>
      </c>
      <c r="K66" s="13" t="s">
        <v>713</v>
      </c>
      <c r="L66" s="173" t="s">
        <v>713</v>
      </c>
      <c r="M66" s="13">
        <v>21.623297863770201</v>
      </c>
      <c r="N66" s="173">
        <v>2.2822289451333302</v>
      </c>
      <c r="O66" s="13" t="s">
        <v>713</v>
      </c>
      <c r="P66" s="173" t="s">
        <v>713</v>
      </c>
      <c r="Q66" s="13" t="s">
        <v>713</v>
      </c>
      <c r="R66" s="173" t="s">
        <v>713</v>
      </c>
      <c r="S66" s="13">
        <v>17.978885366527901</v>
      </c>
      <c r="T66" s="173">
        <v>4.0836820937479397</v>
      </c>
      <c r="U66" s="13">
        <v>19.5552680473041</v>
      </c>
      <c r="V66" s="173">
        <v>3.7195836630896899</v>
      </c>
      <c r="W66" s="13">
        <v>18.982607095208799</v>
      </c>
      <c r="X66" s="173">
        <v>5.2539061915975802</v>
      </c>
      <c r="Y66" s="13">
        <v>1.0037217286809199</v>
      </c>
      <c r="Z66" s="173">
        <v>7.0595990551005503</v>
      </c>
      <c r="AA66" s="13" t="s">
        <v>713</v>
      </c>
      <c r="AB66" s="173" t="s">
        <v>713</v>
      </c>
      <c r="AC66" s="13">
        <v>19.763005037877502</v>
      </c>
      <c r="AD66" s="173">
        <v>3.8524459876156301</v>
      </c>
      <c r="AE66" s="13">
        <v>20.083926132345901</v>
      </c>
      <c r="AF66" s="173">
        <v>3.1260932304038</v>
      </c>
      <c r="AG66" s="13" t="s">
        <v>713</v>
      </c>
      <c r="AH66" s="173" t="s">
        <v>713</v>
      </c>
      <c r="AI66" s="13">
        <v>15.6166653475752</v>
      </c>
      <c r="AJ66" s="173">
        <v>3.9676253169879798</v>
      </c>
      <c r="AK66" s="13">
        <v>20.815624897878099</v>
      </c>
      <c r="AL66" s="173">
        <v>3.9423111253893199</v>
      </c>
      <c r="AM66" s="13">
        <v>20.568602750317901</v>
      </c>
      <c r="AN66" s="173">
        <v>5.9057157202784403</v>
      </c>
      <c r="AO66" s="13">
        <v>4.9519374027426597</v>
      </c>
      <c r="AP66" s="173">
        <v>7.4286428573474401</v>
      </c>
      <c r="AQ66" s="15"/>
      <c r="AR66" s="15"/>
      <c r="AS66" s="15"/>
      <c r="AT66" s="16"/>
    </row>
    <row r="67" spans="1:46" ht="12.95" customHeight="1" x14ac:dyDescent="0.2">
      <c r="A67" s="2" t="s">
        <v>395</v>
      </c>
      <c r="B67" s="12">
        <v>2</v>
      </c>
      <c r="C67" s="13">
        <v>17.679028019992501</v>
      </c>
      <c r="D67" s="173">
        <v>3.09988962475341</v>
      </c>
      <c r="E67" s="13" t="s">
        <v>713</v>
      </c>
      <c r="F67" s="173" t="s">
        <v>713</v>
      </c>
      <c r="G67" s="13">
        <v>14.7909477536952</v>
      </c>
      <c r="H67" s="173">
        <v>3.7894811501436001</v>
      </c>
      <c r="I67" s="13">
        <v>23.649032450033701</v>
      </c>
      <c r="J67" s="173">
        <v>3.3217086488839702</v>
      </c>
      <c r="K67" s="13" t="s">
        <v>713</v>
      </c>
      <c r="L67" s="173" t="s">
        <v>713</v>
      </c>
      <c r="M67" s="13" t="s">
        <v>2637</v>
      </c>
      <c r="N67" s="173" t="s">
        <v>2637</v>
      </c>
      <c r="O67" s="13" t="s">
        <v>2637</v>
      </c>
      <c r="P67" s="173" t="s">
        <v>2637</v>
      </c>
      <c r="Q67" s="13" t="s">
        <v>2637</v>
      </c>
      <c r="R67" s="173" t="s">
        <v>2637</v>
      </c>
      <c r="S67" s="13">
        <v>24.786055161308099</v>
      </c>
      <c r="T67" s="173">
        <v>5.6895164158367102</v>
      </c>
      <c r="U67" s="13">
        <v>14.3359699947652</v>
      </c>
      <c r="V67" s="173">
        <v>3.8552669830448498</v>
      </c>
      <c r="W67" s="13">
        <v>20.6736398240269</v>
      </c>
      <c r="X67" s="173">
        <v>6.7857779351055596</v>
      </c>
      <c r="Y67" s="13">
        <v>-4.1124153372811802</v>
      </c>
      <c r="Z67" s="173">
        <v>8.7489836381270294</v>
      </c>
      <c r="AA67" s="13" t="s">
        <v>713</v>
      </c>
      <c r="AB67" s="173" t="s">
        <v>713</v>
      </c>
      <c r="AC67" s="13">
        <v>19.454552419812799</v>
      </c>
      <c r="AD67" s="173">
        <v>4.1310837756605796</v>
      </c>
      <c r="AE67" s="13">
        <v>15.942532732525899</v>
      </c>
      <c r="AF67" s="173">
        <v>4.93763477057154</v>
      </c>
      <c r="AG67" s="13" t="s">
        <v>713</v>
      </c>
      <c r="AH67" s="173" t="s">
        <v>713</v>
      </c>
      <c r="AI67" s="13">
        <v>22.851425142824699</v>
      </c>
      <c r="AJ67" s="173">
        <v>8.4057140921895801</v>
      </c>
      <c r="AK67" s="13">
        <v>19.8122786648774</v>
      </c>
      <c r="AL67" s="173">
        <v>4.4042000886990103</v>
      </c>
      <c r="AM67" s="13">
        <v>14.4707237881228</v>
      </c>
      <c r="AN67" s="173">
        <v>3.4012816108742001</v>
      </c>
      <c r="AO67" s="13">
        <v>-8.3807013547018894</v>
      </c>
      <c r="AP67" s="173">
        <v>9.0806558000340907</v>
      </c>
      <c r="AQ67" s="15"/>
      <c r="AR67" s="15"/>
      <c r="AS67" s="15"/>
      <c r="AT67" s="16"/>
    </row>
    <row r="68" spans="1:46" ht="12.95" customHeight="1" x14ac:dyDescent="0.2">
      <c r="A68" s="2" t="s">
        <v>396</v>
      </c>
      <c r="B68" s="12">
        <v>2</v>
      </c>
      <c r="C68" s="13">
        <v>24.578168770276498</v>
      </c>
      <c r="D68" s="173">
        <v>2.7332562834147298</v>
      </c>
      <c r="E68" s="13" t="s">
        <v>713</v>
      </c>
      <c r="F68" s="173" t="s">
        <v>713</v>
      </c>
      <c r="G68" s="13">
        <v>19.025043858676199</v>
      </c>
      <c r="H68" s="173">
        <v>3.6405767916387002</v>
      </c>
      <c r="I68" s="13">
        <v>30.857426492559298</v>
      </c>
      <c r="J68" s="173">
        <v>5.8869641192054702</v>
      </c>
      <c r="K68" s="13" t="s">
        <v>713</v>
      </c>
      <c r="L68" s="173" t="s">
        <v>713</v>
      </c>
      <c r="M68" s="13">
        <v>24.4635019320922</v>
      </c>
      <c r="N68" s="173">
        <v>3.67055010122374</v>
      </c>
      <c r="O68" s="13" t="s">
        <v>713</v>
      </c>
      <c r="P68" s="173" t="s">
        <v>713</v>
      </c>
      <c r="Q68" s="13" t="s">
        <v>713</v>
      </c>
      <c r="R68" s="173" t="s">
        <v>713</v>
      </c>
      <c r="S68" s="13">
        <v>15.224649593825101</v>
      </c>
      <c r="T68" s="173">
        <v>5.5921983954251804</v>
      </c>
      <c r="U68" s="13">
        <v>26.411552426132602</v>
      </c>
      <c r="V68" s="173">
        <v>6.3729927252747096</v>
      </c>
      <c r="W68" s="13">
        <v>38.880526210383501</v>
      </c>
      <c r="X68" s="173">
        <v>8.5513677108869999</v>
      </c>
      <c r="Y68" s="13">
        <v>23.655876616558398</v>
      </c>
      <c r="Z68" s="173">
        <v>10.2178986840088</v>
      </c>
      <c r="AA68" s="13" t="s">
        <v>713</v>
      </c>
      <c r="AB68" s="173" t="s">
        <v>713</v>
      </c>
      <c r="AC68" s="13">
        <v>21.998784118207901</v>
      </c>
      <c r="AD68" s="173">
        <v>4.4046180649369697</v>
      </c>
      <c r="AE68" s="13">
        <v>41.367148784713997</v>
      </c>
      <c r="AF68" s="173">
        <v>9.2585545382185899</v>
      </c>
      <c r="AG68" s="13" t="s">
        <v>713</v>
      </c>
      <c r="AH68" s="173" t="s">
        <v>713</v>
      </c>
      <c r="AI68" s="13">
        <v>18.112379514328701</v>
      </c>
      <c r="AJ68" s="173">
        <v>5.8748664408525997</v>
      </c>
      <c r="AK68" s="13">
        <v>24.3825718487488</v>
      </c>
      <c r="AL68" s="173">
        <v>4.5464863551322701</v>
      </c>
      <c r="AM68" s="13">
        <v>35.965386410491298</v>
      </c>
      <c r="AN68" s="173">
        <v>9.3966894420996905</v>
      </c>
      <c r="AO68" s="13">
        <v>17.853006896162601</v>
      </c>
      <c r="AP68" s="173">
        <v>10.492609918547601</v>
      </c>
      <c r="AQ68" s="15"/>
      <c r="AR68" s="15"/>
      <c r="AS68" s="15"/>
      <c r="AT68" s="16"/>
    </row>
    <row r="69" spans="1:46" ht="12.95" customHeight="1" x14ac:dyDescent="0.2">
      <c r="A69" s="3" t="s">
        <v>397</v>
      </c>
      <c r="B69" s="27">
        <v>2</v>
      </c>
      <c r="C69" s="28">
        <v>27.243893987762199</v>
      </c>
      <c r="D69" s="178">
        <v>2.9028569688546302</v>
      </c>
      <c r="E69" s="28">
        <v>27.7923861921462</v>
      </c>
      <c r="F69" s="178">
        <v>9.7714857009742797</v>
      </c>
      <c r="G69" s="28">
        <v>28.198007095457701</v>
      </c>
      <c r="H69" s="178">
        <v>3.2852247352231299</v>
      </c>
      <c r="I69" s="28">
        <v>26.641621303731299</v>
      </c>
      <c r="J69" s="178">
        <v>6.9486643716583902</v>
      </c>
      <c r="K69" s="28">
        <v>-1.15076488841491</v>
      </c>
      <c r="L69" s="178">
        <v>11.551585019938001</v>
      </c>
      <c r="M69" s="28">
        <v>28.322515545160702</v>
      </c>
      <c r="N69" s="178">
        <v>2.9014608670296198</v>
      </c>
      <c r="O69" s="28" t="s">
        <v>713</v>
      </c>
      <c r="P69" s="178" t="s">
        <v>713</v>
      </c>
      <c r="Q69" s="28" t="s">
        <v>713</v>
      </c>
      <c r="R69" s="178" t="s">
        <v>713</v>
      </c>
      <c r="S69" s="28">
        <v>27.613168973271101</v>
      </c>
      <c r="T69" s="178">
        <v>3.9546208636502702</v>
      </c>
      <c r="U69" s="28">
        <v>32.800967299198298</v>
      </c>
      <c r="V69" s="178">
        <v>5.5928855264827497</v>
      </c>
      <c r="W69" s="28" t="s">
        <v>713</v>
      </c>
      <c r="X69" s="178" t="s">
        <v>713</v>
      </c>
      <c r="Y69" s="28" t="s">
        <v>713</v>
      </c>
      <c r="Z69" s="178" t="s">
        <v>713</v>
      </c>
      <c r="AA69" s="28">
        <v>32.771320367892699</v>
      </c>
      <c r="AB69" s="178">
        <v>12.055434694335601</v>
      </c>
      <c r="AC69" s="28">
        <v>28.401375220284699</v>
      </c>
      <c r="AD69" s="178">
        <v>3.4071727087443402</v>
      </c>
      <c r="AE69" s="28">
        <v>26.121537514137401</v>
      </c>
      <c r="AF69" s="178">
        <v>7.2742526826213796</v>
      </c>
      <c r="AG69" s="28">
        <v>-6.6497828537552799</v>
      </c>
      <c r="AH69" s="178">
        <v>14.0804877152089</v>
      </c>
      <c r="AI69" s="28">
        <v>24.282240032913201</v>
      </c>
      <c r="AJ69" s="178">
        <v>3.59520510785776</v>
      </c>
      <c r="AK69" s="28">
        <v>31.934584351617399</v>
      </c>
      <c r="AL69" s="178">
        <v>4.3298434022977004</v>
      </c>
      <c r="AM69" s="28" t="s">
        <v>713</v>
      </c>
      <c r="AN69" s="178" t="s">
        <v>713</v>
      </c>
      <c r="AO69" s="28" t="s">
        <v>713</v>
      </c>
      <c r="AP69" s="178" t="s">
        <v>713</v>
      </c>
      <c r="AQ69" s="30"/>
      <c r="AR69" s="30"/>
      <c r="AS69" s="30"/>
      <c r="AT69" s="31"/>
    </row>
    <row r="70" spans="1:46" ht="12.95" customHeight="1" x14ac:dyDescent="0.2">
      <c r="A70" s="2"/>
      <c r="B70" s="32"/>
      <c r="C70" s="13" t="s">
        <v>2365</v>
      </c>
      <c r="D70" s="173" t="s">
        <v>2366</v>
      </c>
      <c r="E70" s="13" t="s">
        <v>2599</v>
      </c>
      <c r="F70" s="173" t="s">
        <v>2600</v>
      </c>
      <c r="G70" s="13" t="s">
        <v>2601</v>
      </c>
      <c r="H70" s="173" t="s">
        <v>2602</v>
      </c>
      <c r="I70" s="13" t="s">
        <v>2603</v>
      </c>
      <c r="J70" s="173" t="s">
        <v>2604</v>
      </c>
      <c r="K70" s="13" t="s">
        <v>2605</v>
      </c>
      <c r="L70" s="173" t="s">
        <v>2606</v>
      </c>
      <c r="M70" s="13" t="s">
        <v>2607</v>
      </c>
      <c r="N70" s="173" t="s">
        <v>2608</v>
      </c>
      <c r="O70" s="13" t="s">
        <v>2609</v>
      </c>
      <c r="P70" s="173" t="s">
        <v>2610</v>
      </c>
      <c r="Q70" s="13" t="s">
        <v>2611</v>
      </c>
      <c r="R70" s="173" t="s">
        <v>2612</v>
      </c>
      <c r="S70" s="13" t="s">
        <v>2613</v>
      </c>
      <c r="T70" s="173" t="s">
        <v>2614</v>
      </c>
      <c r="U70" s="13" t="s">
        <v>2615</v>
      </c>
      <c r="V70" s="173" t="s">
        <v>2616</v>
      </c>
      <c r="W70" s="13" t="s">
        <v>2617</v>
      </c>
      <c r="X70" s="173" t="s">
        <v>2618</v>
      </c>
      <c r="Y70" s="13" t="s">
        <v>2619</v>
      </c>
      <c r="Z70" s="173" t="s">
        <v>2620</v>
      </c>
      <c r="AA70" s="13" t="s">
        <v>2621</v>
      </c>
      <c r="AB70" s="173" t="s">
        <v>2622</v>
      </c>
      <c r="AC70" s="13" t="s">
        <v>2623</v>
      </c>
      <c r="AD70" s="173" t="s">
        <v>2624</v>
      </c>
      <c r="AE70" s="13" t="s">
        <v>2625</v>
      </c>
      <c r="AF70" s="173" t="s">
        <v>2626</v>
      </c>
      <c r="AG70" s="13" t="s">
        <v>2627</v>
      </c>
      <c r="AH70" s="173" t="s">
        <v>2628</v>
      </c>
      <c r="AI70" s="13" t="s">
        <v>2629</v>
      </c>
      <c r="AJ70" s="173" t="s">
        <v>2630</v>
      </c>
      <c r="AK70" s="13" t="s">
        <v>2631</v>
      </c>
      <c r="AL70" s="173" t="s">
        <v>2632</v>
      </c>
      <c r="AM70" s="13" t="s">
        <v>2633</v>
      </c>
      <c r="AN70" s="173" t="s">
        <v>2634</v>
      </c>
      <c r="AO70" s="13" t="s">
        <v>2635</v>
      </c>
      <c r="AP70" s="173" t="s">
        <v>2636</v>
      </c>
      <c r="AQ70" s="13" t="s">
        <v>2383</v>
      </c>
      <c r="AR70" s="173" t="s">
        <v>2384</v>
      </c>
      <c r="AS70" s="15" t="s">
        <v>2401</v>
      </c>
      <c r="AT70" s="16" t="s">
        <v>2402</v>
      </c>
    </row>
    <row r="71" spans="1:46" ht="12.95" customHeight="1" x14ac:dyDescent="0.2">
      <c r="A71" s="2" t="s">
        <v>341</v>
      </c>
      <c r="B71" s="32">
        <v>1</v>
      </c>
      <c r="C71" s="13">
        <v>27.674076169956599</v>
      </c>
      <c r="D71" s="173">
        <v>1.70963808447092</v>
      </c>
      <c r="E71" s="13">
        <v>19.3404809366051</v>
      </c>
      <c r="F71" s="173">
        <v>7.9703983311314497</v>
      </c>
      <c r="G71" s="13">
        <v>30.754926464636199</v>
      </c>
      <c r="H71" s="173">
        <v>3.8971766038500602</v>
      </c>
      <c r="I71" s="13">
        <v>27.101885488323301</v>
      </c>
      <c r="J71" s="173">
        <v>2.0080279638817702</v>
      </c>
      <c r="K71" s="13">
        <v>7.7614045517181998</v>
      </c>
      <c r="L71" s="173">
        <v>8.1436522796779691</v>
      </c>
      <c r="M71" s="13">
        <v>32.0493317085242</v>
      </c>
      <c r="N71" s="173">
        <v>2.2604816414348301</v>
      </c>
      <c r="O71" s="13">
        <v>19.631644258056902</v>
      </c>
      <c r="P71" s="173">
        <v>2.63864090959146</v>
      </c>
      <c r="Q71" s="13">
        <v>-12.4176874504673</v>
      </c>
      <c r="R71" s="173">
        <v>3.47573859908502</v>
      </c>
      <c r="S71" s="13">
        <v>25.436744703455702</v>
      </c>
      <c r="T71" s="173">
        <v>2.7460745642075501</v>
      </c>
      <c r="U71" s="13">
        <v>29.4616365623612</v>
      </c>
      <c r="V71" s="173">
        <v>3.5093747705366898</v>
      </c>
      <c r="W71" s="13">
        <v>30.063526272299999</v>
      </c>
      <c r="X71" s="173">
        <v>3.6002707933977098</v>
      </c>
      <c r="Y71" s="13">
        <v>4.6267815688443301</v>
      </c>
      <c r="Z71" s="173">
        <v>4.5481174852833703</v>
      </c>
      <c r="AA71" s="13">
        <v>20.2575968342599</v>
      </c>
      <c r="AB71" s="173">
        <v>6.8797751680290498</v>
      </c>
      <c r="AC71" s="13">
        <v>27.317022776781599</v>
      </c>
      <c r="AD71" s="173">
        <v>2.2844946062826001</v>
      </c>
      <c r="AE71" s="13">
        <v>30.986922680310499</v>
      </c>
      <c r="AF71" s="173">
        <v>3.1423449312273499</v>
      </c>
      <c r="AG71" s="13">
        <v>10.7293258460506</v>
      </c>
      <c r="AH71" s="173">
        <v>7.4327855361794404</v>
      </c>
      <c r="AI71" s="13">
        <v>32.868889593253499</v>
      </c>
      <c r="AJ71" s="173">
        <v>3.3508995197016</v>
      </c>
      <c r="AK71" s="13">
        <v>24.1795581740184</v>
      </c>
      <c r="AL71" s="173">
        <v>2.5614457367858101</v>
      </c>
      <c r="AM71" s="13">
        <v>29.0565028844245</v>
      </c>
      <c r="AN71" s="173">
        <v>4.7294071348793798</v>
      </c>
      <c r="AO71" s="13">
        <v>-3.81238670882898</v>
      </c>
      <c r="AP71" s="173">
        <v>5.8803896384892704</v>
      </c>
      <c r="AQ71" s="13">
        <v>5.2400304080022702</v>
      </c>
      <c r="AR71" s="173">
        <v>2.2938158579761998</v>
      </c>
      <c r="AS71" s="15"/>
      <c r="AT71" s="16"/>
    </row>
    <row r="72" spans="1:46" ht="12.95" customHeight="1" x14ac:dyDescent="0.2">
      <c r="A72" s="2" t="s">
        <v>345</v>
      </c>
      <c r="B72" s="32">
        <v>1</v>
      </c>
      <c r="C72" s="13">
        <v>16.598632263827401</v>
      </c>
      <c r="D72" s="173">
        <v>1.29096649516527</v>
      </c>
      <c r="E72" s="13">
        <v>13.927549084026699</v>
      </c>
      <c r="F72" s="173">
        <v>2.6839583297480001</v>
      </c>
      <c r="G72" s="13">
        <v>17.696021787951199</v>
      </c>
      <c r="H72" s="173">
        <v>1.8397609258834</v>
      </c>
      <c r="I72" s="13">
        <v>16.444013354811201</v>
      </c>
      <c r="J72" s="173">
        <v>2.2808299073102898</v>
      </c>
      <c r="K72" s="13">
        <v>2.51646427078451</v>
      </c>
      <c r="L72" s="173">
        <v>3.47920645511714</v>
      </c>
      <c r="M72" s="13">
        <v>19.0303554421365</v>
      </c>
      <c r="N72" s="173">
        <v>1.6581134954238199</v>
      </c>
      <c r="O72" s="13">
        <v>14.694265006165599</v>
      </c>
      <c r="P72" s="173">
        <v>2.0840173633969701</v>
      </c>
      <c r="Q72" s="13">
        <v>-4.3360904359708696</v>
      </c>
      <c r="R72" s="173">
        <v>2.6315090665104801</v>
      </c>
      <c r="S72" s="13">
        <v>14.3702455198609</v>
      </c>
      <c r="T72" s="173">
        <v>1.9596253622907001</v>
      </c>
      <c r="U72" s="13">
        <v>17.3662512948714</v>
      </c>
      <c r="V72" s="173">
        <v>2.6743514982550498</v>
      </c>
      <c r="W72" s="13">
        <v>19.765461318789701</v>
      </c>
      <c r="X72" s="173">
        <v>2.21678718076716</v>
      </c>
      <c r="Y72" s="13">
        <v>5.3952157989287599</v>
      </c>
      <c r="Z72" s="173">
        <v>2.9094091913315201</v>
      </c>
      <c r="AA72" s="13">
        <v>14.968718645087201</v>
      </c>
      <c r="AB72" s="173">
        <v>4.5311297054031803</v>
      </c>
      <c r="AC72" s="13">
        <v>16.343442720571598</v>
      </c>
      <c r="AD72" s="173">
        <v>1.9571796873573599</v>
      </c>
      <c r="AE72" s="13">
        <v>17.434445897928398</v>
      </c>
      <c r="AF72" s="173">
        <v>1.90522940853798</v>
      </c>
      <c r="AG72" s="13">
        <v>2.46572725284119</v>
      </c>
      <c r="AH72" s="173">
        <v>5.0245442652113299</v>
      </c>
      <c r="AI72" s="13">
        <v>15.786094450377799</v>
      </c>
      <c r="AJ72" s="173">
        <v>1.90708792969562</v>
      </c>
      <c r="AK72" s="13">
        <v>16.464582389450602</v>
      </c>
      <c r="AL72" s="173">
        <v>2.23542875693022</v>
      </c>
      <c r="AM72" s="13">
        <v>19.798407824883999</v>
      </c>
      <c r="AN72" s="173">
        <v>3.3228873762664199</v>
      </c>
      <c r="AO72" s="13">
        <v>4.0123133745061699</v>
      </c>
      <c r="AP72" s="173">
        <v>3.9591217032578201</v>
      </c>
      <c r="AQ72" s="13">
        <v>0.77930824563179402</v>
      </c>
      <c r="AR72" s="173">
        <v>1.69302667037562</v>
      </c>
      <c r="AS72" s="15"/>
      <c r="AT72" s="16"/>
    </row>
    <row r="73" spans="1:46" ht="12.95" customHeight="1" x14ac:dyDescent="0.2">
      <c r="A73" s="17" t="s">
        <v>347</v>
      </c>
      <c r="B73" s="32">
        <v>1</v>
      </c>
      <c r="C73" s="13">
        <v>17.648920593565599</v>
      </c>
      <c r="D73" s="173">
        <v>1.46655151032857</v>
      </c>
      <c r="E73" s="13">
        <v>15.136255588873199</v>
      </c>
      <c r="F73" s="173">
        <v>3.0218412809421098</v>
      </c>
      <c r="G73" s="13">
        <v>19.241485328617198</v>
      </c>
      <c r="H73" s="173">
        <v>2.1268262330410099</v>
      </c>
      <c r="I73" s="13">
        <v>14.5965261339585</v>
      </c>
      <c r="J73" s="173">
        <v>2.5242347847020001</v>
      </c>
      <c r="K73" s="13">
        <v>-0.53972945491473601</v>
      </c>
      <c r="L73" s="173">
        <v>3.7423293880155701</v>
      </c>
      <c r="M73" s="13">
        <v>17.374669607694798</v>
      </c>
      <c r="N73" s="173">
        <v>1.95246300385046</v>
      </c>
      <c r="O73" s="13">
        <v>17.569477138287201</v>
      </c>
      <c r="P73" s="173">
        <v>2.4870620165034598</v>
      </c>
      <c r="Q73" s="13">
        <v>0.19480753059237399</v>
      </c>
      <c r="R73" s="173">
        <v>3.1585300769147602</v>
      </c>
      <c r="S73" s="13">
        <v>15.7512175696813</v>
      </c>
      <c r="T73" s="173">
        <v>1.98365785578773</v>
      </c>
      <c r="U73" s="13">
        <v>20.9565845040486</v>
      </c>
      <c r="V73" s="173">
        <v>3.6177756378261998</v>
      </c>
      <c r="W73" s="13">
        <v>16.6360398039626</v>
      </c>
      <c r="X73" s="173">
        <v>2.5183803323034502</v>
      </c>
      <c r="Y73" s="13">
        <v>0.88482223428132101</v>
      </c>
      <c r="Z73" s="173">
        <v>3.0223663340859002</v>
      </c>
      <c r="AA73" s="13">
        <v>22.288966857950001</v>
      </c>
      <c r="AB73" s="173">
        <v>5.8287987744415499</v>
      </c>
      <c r="AC73" s="13">
        <v>16.6749690648655</v>
      </c>
      <c r="AD73" s="173">
        <v>1.9272894812761501</v>
      </c>
      <c r="AE73" s="13">
        <v>17.341948416273901</v>
      </c>
      <c r="AF73" s="173">
        <v>2.3143680529553001</v>
      </c>
      <c r="AG73" s="13">
        <v>-4.9470184416761001</v>
      </c>
      <c r="AH73" s="173">
        <v>6.2955123957919499</v>
      </c>
      <c r="AI73" s="13">
        <v>20.282632805714002</v>
      </c>
      <c r="AJ73" s="173">
        <v>2.9648597099882301</v>
      </c>
      <c r="AK73" s="13">
        <v>14.779340690421501</v>
      </c>
      <c r="AL73" s="173">
        <v>2.1685616466681799</v>
      </c>
      <c r="AM73" s="13">
        <v>19.013855468325801</v>
      </c>
      <c r="AN73" s="173">
        <v>3.84065116414782</v>
      </c>
      <c r="AO73" s="13">
        <v>-1.2687773373882001</v>
      </c>
      <c r="AP73" s="173">
        <v>4.9951245420849197</v>
      </c>
      <c r="AQ73" s="13">
        <v>-3.88648231908562E-3</v>
      </c>
      <c r="AR73" s="173">
        <v>2.1626596286396702</v>
      </c>
      <c r="AS73" s="15"/>
      <c r="AT73" s="16"/>
    </row>
    <row r="74" spans="1:46" ht="12.95" customHeight="1" x14ac:dyDescent="0.2">
      <c r="A74" s="2" t="s">
        <v>348</v>
      </c>
      <c r="B74" s="32">
        <v>1</v>
      </c>
      <c r="C74" s="13">
        <v>45.461714603890101</v>
      </c>
      <c r="D74" s="173">
        <v>2.1897250575732201</v>
      </c>
      <c r="E74" s="13">
        <v>41.079143409344198</v>
      </c>
      <c r="F74" s="173">
        <v>6.0961707901619997</v>
      </c>
      <c r="G74" s="13">
        <v>44.624466538228702</v>
      </c>
      <c r="H74" s="173">
        <v>2.96419026377629</v>
      </c>
      <c r="I74" s="13">
        <v>48.362811259408303</v>
      </c>
      <c r="J74" s="173">
        <v>3.6113943116917402</v>
      </c>
      <c r="K74" s="13">
        <v>7.2836678500640302</v>
      </c>
      <c r="L74" s="173">
        <v>7.1730597531861804</v>
      </c>
      <c r="M74" s="13">
        <v>48.063304678671003</v>
      </c>
      <c r="N74" s="173">
        <v>2.5028764106179602</v>
      </c>
      <c r="O74" s="13">
        <v>37.093702281028499</v>
      </c>
      <c r="P74" s="173">
        <v>4.1147525234002602</v>
      </c>
      <c r="Q74" s="13">
        <v>-10.9696023976425</v>
      </c>
      <c r="R74" s="173">
        <v>4.6016973101579399</v>
      </c>
      <c r="S74" s="13">
        <v>42.2350996557618</v>
      </c>
      <c r="T74" s="173">
        <v>3.0231354356609001</v>
      </c>
      <c r="U74" s="13">
        <v>42.818952258211603</v>
      </c>
      <c r="V74" s="173">
        <v>4.7501740588657597</v>
      </c>
      <c r="W74" s="13">
        <v>49.090162065007398</v>
      </c>
      <c r="X74" s="173">
        <v>2.9635483939859899</v>
      </c>
      <c r="Y74" s="13">
        <v>6.8550624092456003</v>
      </c>
      <c r="Z74" s="173">
        <v>3.8225957672536599</v>
      </c>
      <c r="AA74" s="13">
        <v>45.189156765946898</v>
      </c>
      <c r="AB74" s="173">
        <v>3.24812354042693</v>
      </c>
      <c r="AC74" s="13">
        <v>47.137782215283103</v>
      </c>
      <c r="AD74" s="173">
        <v>3.8407925265318599</v>
      </c>
      <c r="AE74" s="13">
        <v>35.953886999364897</v>
      </c>
      <c r="AF74" s="173">
        <v>6.6979696732764902</v>
      </c>
      <c r="AG74" s="13">
        <v>-9.2352697665820305</v>
      </c>
      <c r="AH74" s="173">
        <v>7.5939945465422403</v>
      </c>
      <c r="AI74" s="13">
        <v>45.246673934876497</v>
      </c>
      <c r="AJ74" s="173">
        <v>2.77621968033045</v>
      </c>
      <c r="AK74" s="13">
        <v>44.204358810105703</v>
      </c>
      <c r="AL74" s="173">
        <v>4.2136077294951999</v>
      </c>
      <c r="AM74" s="13">
        <v>34.645612413353398</v>
      </c>
      <c r="AN74" s="173">
        <v>7.7473467654032797</v>
      </c>
      <c r="AO74" s="13">
        <v>-10.6010615215231</v>
      </c>
      <c r="AP74" s="173">
        <v>8.0770013851060405</v>
      </c>
      <c r="AQ74" s="13">
        <v>-11.824860882237299</v>
      </c>
      <c r="AR74" s="173">
        <v>3.2219301099996902</v>
      </c>
      <c r="AS74" s="15"/>
      <c r="AT74" s="16"/>
    </row>
    <row r="75" spans="1:46" ht="12.95" customHeight="1" x14ac:dyDescent="0.2">
      <c r="A75" s="2" t="s">
        <v>359</v>
      </c>
      <c r="B75" s="32">
        <v>1</v>
      </c>
      <c r="C75" s="13">
        <v>48.011066763644202</v>
      </c>
      <c r="D75" s="173">
        <v>2.3250028975848198</v>
      </c>
      <c r="E75" s="13">
        <v>50.059030943267302</v>
      </c>
      <c r="F75" s="173">
        <v>5.7883815387172497</v>
      </c>
      <c r="G75" s="13">
        <v>49.100225057446302</v>
      </c>
      <c r="H75" s="173">
        <v>3.0938677453819001</v>
      </c>
      <c r="I75" s="13">
        <v>39.438641299706603</v>
      </c>
      <c r="J75" s="173">
        <v>5.50649354109669</v>
      </c>
      <c r="K75" s="13">
        <v>-10.6203896435606</v>
      </c>
      <c r="L75" s="173">
        <v>8.0312911866736307</v>
      </c>
      <c r="M75" s="13">
        <v>52.921274988613803</v>
      </c>
      <c r="N75" s="173">
        <v>2.6633821585385999</v>
      </c>
      <c r="O75" s="13">
        <v>22.417303821735398</v>
      </c>
      <c r="P75" s="173">
        <v>6.2612546680421</v>
      </c>
      <c r="Q75" s="13">
        <v>-30.5039711668785</v>
      </c>
      <c r="R75" s="173">
        <v>6.7658814335632602</v>
      </c>
      <c r="S75" s="13">
        <v>48.397736328995201</v>
      </c>
      <c r="T75" s="173">
        <v>3.5332562589954599</v>
      </c>
      <c r="U75" s="13">
        <v>44.199062506623697</v>
      </c>
      <c r="V75" s="173">
        <v>6.0006404863855396</v>
      </c>
      <c r="W75" s="13">
        <v>51.559786942598301</v>
      </c>
      <c r="X75" s="173">
        <v>4.6214888386816604</v>
      </c>
      <c r="Y75" s="13">
        <v>3.1620506136031401</v>
      </c>
      <c r="Z75" s="173">
        <v>5.8569459257851797</v>
      </c>
      <c r="AA75" s="13">
        <v>46.141082268460799</v>
      </c>
      <c r="AB75" s="173">
        <v>5.4113897848462198</v>
      </c>
      <c r="AC75" s="13">
        <v>47.487758170246799</v>
      </c>
      <c r="AD75" s="173">
        <v>3.4217239168356102</v>
      </c>
      <c r="AE75" s="13">
        <v>51.773984090084902</v>
      </c>
      <c r="AF75" s="173">
        <v>5.6764816841265304</v>
      </c>
      <c r="AG75" s="13">
        <v>5.6329018216241096</v>
      </c>
      <c r="AH75" s="173">
        <v>7.8559465601663998</v>
      </c>
      <c r="AI75" s="13">
        <v>51.764507101297298</v>
      </c>
      <c r="AJ75" s="173">
        <v>4.0663233123706597</v>
      </c>
      <c r="AK75" s="13">
        <v>46.841632318262398</v>
      </c>
      <c r="AL75" s="173">
        <v>3.8524589477250899</v>
      </c>
      <c r="AM75" s="13">
        <v>44.566525508761899</v>
      </c>
      <c r="AN75" s="173">
        <v>6.0707898129436604</v>
      </c>
      <c r="AO75" s="13">
        <v>-7.1979815925354096</v>
      </c>
      <c r="AP75" s="173">
        <v>8.0059630630342404</v>
      </c>
      <c r="AQ75" s="13">
        <v>26.318276554192401</v>
      </c>
      <c r="AR75" s="173">
        <v>2.9242304742937901</v>
      </c>
      <c r="AS75" s="15"/>
      <c r="AT75" s="16"/>
    </row>
    <row r="76" spans="1:46" ht="12.95" customHeight="1" x14ac:dyDescent="0.2">
      <c r="A76" s="2" t="s">
        <v>364</v>
      </c>
      <c r="B76" s="32">
        <v>1</v>
      </c>
      <c r="C76" s="13">
        <v>29.9500296975115</v>
      </c>
      <c r="D76" s="173">
        <v>1.5533909586786601</v>
      </c>
      <c r="E76" s="13" t="s">
        <v>713</v>
      </c>
      <c r="F76" s="173" t="s">
        <v>713</v>
      </c>
      <c r="G76" s="13">
        <v>25.551371409144</v>
      </c>
      <c r="H76" s="173">
        <v>2.87105380458393</v>
      </c>
      <c r="I76" s="13">
        <v>32.983853670795099</v>
      </c>
      <c r="J76" s="173">
        <v>1.9340145927702499</v>
      </c>
      <c r="K76" s="13" t="s">
        <v>713</v>
      </c>
      <c r="L76" s="173" t="s">
        <v>713</v>
      </c>
      <c r="M76" s="13">
        <v>29.817087701719402</v>
      </c>
      <c r="N76" s="173">
        <v>1.5563646772742099</v>
      </c>
      <c r="O76" s="13" t="s">
        <v>713</v>
      </c>
      <c r="P76" s="173" t="s">
        <v>713</v>
      </c>
      <c r="Q76" s="13" t="s">
        <v>713</v>
      </c>
      <c r="R76" s="173" t="s">
        <v>713</v>
      </c>
      <c r="S76" s="13">
        <v>31.0019263007574</v>
      </c>
      <c r="T76" s="173">
        <v>1.7666156403219899</v>
      </c>
      <c r="U76" s="13">
        <v>25.031572572994101</v>
      </c>
      <c r="V76" s="173">
        <v>4.7264969208823597</v>
      </c>
      <c r="W76" s="13" t="s">
        <v>713</v>
      </c>
      <c r="X76" s="173" t="s">
        <v>713</v>
      </c>
      <c r="Y76" s="13" t="s">
        <v>713</v>
      </c>
      <c r="Z76" s="173" t="s">
        <v>713</v>
      </c>
      <c r="AA76" s="13">
        <v>29.1192661972865</v>
      </c>
      <c r="AB76" s="173">
        <v>2.4830564342649399</v>
      </c>
      <c r="AC76" s="13">
        <v>30.744186375054898</v>
      </c>
      <c r="AD76" s="173">
        <v>1.9696305646524599</v>
      </c>
      <c r="AE76" s="13" t="s">
        <v>476</v>
      </c>
      <c r="AF76" s="173" t="s">
        <v>476</v>
      </c>
      <c r="AG76" s="13" t="s">
        <v>476</v>
      </c>
      <c r="AH76" s="173" t="s">
        <v>476</v>
      </c>
      <c r="AI76" s="13">
        <v>31.5179787628688</v>
      </c>
      <c r="AJ76" s="173">
        <v>1.91323705423238</v>
      </c>
      <c r="AK76" s="13">
        <v>25.7166824505838</v>
      </c>
      <c r="AL76" s="173">
        <v>3.3941469793008601</v>
      </c>
      <c r="AM76" s="13" t="s">
        <v>713</v>
      </c>
      <c r="AN76" s="173" t="s">
        <v>713</v>
      </c>
      <c r="AO76" s="13" t="s">
        <v>713</v>
      </c>
      <c r="AP76" s="173" t="s">
        <v>713</v>
      </c>
      <c r="AQ76" s="13">
        <v>-2.8419445511877202</v>
      </c>
      <c r="AR76" s="173">
        <v>2.0891216889181301</v>
      </c>
      <c r="AS76" s="15"/>
      <c r="AT76" s="16"/>
    </row>
    <row r="77" spans="1:46" ht="12.95" customHeight="1" x14ac:dyDescent="0.2">
      <c r="A77" s="2" t="s">
        <v>366</v>
      </c>
      <c r="B77" s="32">
        <v>1</v>
      </c>
      <c r="C77" s="13">
        <v>57.267949457369298</v>
      </c>
      <c r="D77" s="173">
        <v>2.1175491052106001</v>
      </c>
      <c r="E77" s="13">
        <v>36.216328013043501</v>
      </c>
      <c r="F77" s="173">
        <v>11.965095362426499</v>
      </c>
      <c r="G77" s="13">
        <v>44.3240969646073</v>
      </c>
      <c r="H77" s="173">
        <v>8.1853987180696208</v>
      </c>
      <c r="I77" s="13">
        <v>59.4255059687803</v>
      </c>
      <c r="J77" s="173">
        <v>2.1247495980552298</v>
      </c>
      <c r="K77" s="13">
        <v>23.209177955736799</v>
      </c>
      <c r="L77" s="173">
        <v>12.154812080404501</v>
      </c>
      <c r="M77" s="13">
        <v>56.379573189881</v>
      </c>
      <c r="N77" s="173">
        <v>2.2597228642412199</v>
      </c>
      <c r="O77" s="13" t="s">
        <v>476</v>
      </c>
      <c r="P77" s="173" t="s">
        <v>476</v>
      </c>
      <c r="Q77" s="13" t="s">
        <v>476</v>
      </c>
      <c r="R77" s="173" t="s">
        <v>476</v>
      </c>
      <c r="S77" s="13">
        <v>56.571567936152597</v>
      </c>
      <c r="T77" s="173">
        <v>2.6756328137638201</v>
      </c>
      <c r="U77" s="13">
        <v>60.164739692719898</v>
      </c>
      <c r="V77" s="173">
        <v>3.67505563286189</v>
      </c>
      <c r="W77" s="13">
        <v>37.987442015765197</v>
      </c>
      <c r="X77" s="173">
        <v>11.316498809500899</v>
      </c>
      <c r="Y77" s="13">
        <v>-18.5841259203874</v>
      </c>
      <c r="Z77" s="173">
        <v>11.347369424733399</v>
      </c>
      <c r="AA77" s="13">
        <v>57.501776443710597</v>
      </c>
      <c r="AB77" s="173">
        <v>3.2802630313474999</v>
      </c>
      <c r="AC77" s="13">
        <v>57.4307823091982</v>
      </c>
      <c r="AD77" s="173">
        <v>2.77896036178372</v>
      </c>
      <c r="AE77" s="13" t="s">
        <v>713</v>
      </c>
      <c r="AF77" s="173" t="s">
        <v>713</v>
      </c>
      <c r="AG77" s="13" t="s">
        <v>713</v>
      </c>
      <c r="AH77" s="173" t="s">
        <v>713</v>
      </c>
      <c r="AI77" s="13">
        <v>56.383663602178501</v>
      </c>
      <c r="AJ77" s="173">
        <v>2.2810647345370798</v>
      </c>
      <c r="AK77" s="13" t="s">
        <v>713</v>
      </c>
      <c r="AL77" s="173" t="s">
        <v>713</v>
      </c>
      <c r="AM77" s="13" t="s">
        <v>713</v>
      </c>
      <c r="AN77" s="173" t="s">
        <v>713</v>
      </c>
      <c r="AO77" s="13" t="s">
        <v>713</v>
      </c>
      <c r="AP77" s="173" t="s">
        <v>713</v>
      </c>
      <c r="AQ77" s="13">
        <v>-1.83605102887694</v>
      </c>
      <c r="AR77" s="173">
        <v>2.68172208940336</v>
      </c>
      <c r="AS77" s="15"/>
      <c r="AT77" s="16"/>
    </row>
    <row r="78" spans="1:46" ht="12.95" customHeight="1" x14ac:dyDescent="0.2">
      <c r="A78" s="2" t="s">
        <v>372</v>
      </c>
      <c r="B78" s="32">
        <v>1</v>
      </c>
      <c r="C78" s="13">
        <v>71.993417041982894</v>
      </c>
      <c r="D78" s="173">
        <v>1.55498022139406</v>
      </c>
      <c r="E78" s="13">
        <v>76.419258517113903</v>
      </c>
      <c r="F78" s="173">
        <v>2.6046125559296298</v>
      </c>
      <c r="G78" s="13">
        <v>70.569919913083197</v>
      </c>
      <c r="H78" s="173">
        <v>3.4201878161741601</v>
      </c>
      <c r="I78" s="13">
        <v>67.278873131355894</v>
      </c>
      <c r="J78" s="173">
        <v>2.78044264232711</v>
      </c>
      <c r="K78" s="13">
        <v>-9.1403853857580106</v>
      </c>
      <c r="L78" s="173">
        <v>3.9390413436867502</v>
      </c>
      <c r="M78" s="13">
        <v>76.961817026051904</v>
      </c>
      <c r="N78" s="173">
        <v>1.5647134701921901</v>
      </c>
      <c r="O78" s="13">
        <v>53.798464313595503</v>
      </c>
      <c r="P78" s="173">
        <v>4.1290770194500901</v>
      </c>
      <c r="Q78" s="13">
        <v>-23.163352712456302</v>
      </c>
      <c r="R78" s="173">
        <v>4.4240503436574903</v>
      </c>
      <c r="S78" s="13">
        <v>65.701921887914295</v>
      </c>
      <c r="T78" s="173">
        <v>2.5519886990720702</v>
      </c>
      <c r="U78" s="13">
        <v>79.815758942112893</v>
      </c>
      <c r="V78" s="173">
        <v>2.4203859260236298</v>
      </c>
      <c r="W78" s="13">
        <v>76.736235780963796</v>
      </c>
      <c r="X78" s="173">
        <v>2.8236769581818302</v>
      </c>
      <c r="Y78" s="13">
        <v>11.0343138930495</v>
      </c>
      <c r="Z78" s="173">
        <v>3.9448616848248701</v>
      </c>
      <c r="AA78" s="13">
        <v>62.7569503064733</v>
      </c>
      <c r="AB78" s="173">
        <v>3.8687912452431998</v>
      </c>
      <c r="AC78" s="13">
        <v>70.317629750515096</v>
      </c>
      <c r="AD78" s="173">
        <v>3.1346066691246199</v>
      </c>
      <c r="AE78" s="13">
        <v>78.073646922989695</v>
      </c>
      <c r="AF78" s="173">
        <v>2.2315333839032099</v>
      </c>
      <c r="AG78" s="13">
        <v>15.316696616516399</v>
      </c>
      <c r="AH78" s="173">
        <v>4.9082169536734304</v>
      </c>
      <c r="AI78" s="13">
        <v>71.982105363052</v>
      </c>
      <c r="AJ78" s="173">
        <v>1.62936478456154</v>
      </c>
      <c r="AK78" s="13">
        <v>63.153114830252797</v>
      </c>
      <c r="AL78" s="173">
        <v>8.5959328636876702</v>
      </c>
      <c r="AM78" s="13" t="s">
        <v>713</v>
      </c>
      <c r="AN78" s="173" t="s">
        <v>713</v>
      </c>
      <c r="AO78" s="13" t="s">
        <v>713</v>
      </c>
      <c r="AP78" s="173" t="s">
        <v>713</v>
      </c>
      <c r="AQ78" s="13">
        <v>-1.7297162901714001</v>
      </c>
      <c r="AR78" s="173">
        <v>2.2580823931484901</v>
      </c>
      <c r="AS78" s="15"/>
      <c r="AT78" s="16"/>
    </row>
    <row r="79" spans="1:46" ht="12.95" customHeight="1" x14ac:dyDescent="0.2">
      <c r="A79" s="2" t="s">
        <v>377</v>
      </c>
      <c r="B79" s="32">
        <v>1</v>
      </c>
      <c r="C79" s="13">
        <v>39.146084835335898</v>
      </c>
      <c r="D79" s="173">
        <v>1.6376613728525899</v>
      </c>
      <c r="E79" s="13">
        <v>38.847261198923398</v>
      </c>
      <c r="F79" s="173">
        <v>4.7825547147112903</v>
      </c>
      <c r="G79" s="13">
        <v>42.078483946210198</v>
      </c>
      <c r="H79" s="173">
        <v>4.1862202056594997</v>
      </c>
      <c r="I79" s="13">
        <v>37.743068087073702</v>
      </c>
      <c r="J79" s="173">
        <v>2.3119812925459402</v>
      </c>
      <c r="K79" s="13">
        <v>-1.1041931118497501</v>
      </c>
      <c r="L79" s="173">
        <v>5.4355043598681103</v>
      </c>
      <c r="M79" s="13">
        <v>39.778828719731102</v>
      </c>
      <c r="N79" s="173">
        <v>1.8695187639879001</v>
      </c>
      <c r="O79" s="13">
        <v>28.670062920013599</v>
      </c>
      <c r="P79" s="173">
        <v>3.9750694841199601</v>
      </c>
      <c r="Q79" s="13">
        <v>-11.108765799717499</v>
      </c>
      <c r="R79" s="173">
        <v>4.2188515114184701</v>
      </c>
      <c r="S79" s="13">
        <v>38.084654868039799</v>
      </c>
      <c r="T79" s="173">
        <v>2.2221655901419699</v>
      </c>
      <c r="U79" s="13">
        <v>46.128748613322799</v>
      </c>
      <c r="V79" s="173">
        <v>4.8619183447249403</v>
      </c>
      <c r="W79" s="13">
        <v>34.0216672075722</v>
      </c>
      <c r="X79" s="173">
        <v>9.2143574055969193</v>
      </c>
      <c r="Y79" s="13">
        <v>-4.0629876604676296</v>
      </c>
      <c r="Z79" s="173">
        <v>9.6572126647656198</v>
      </c>
      <c r="AA79" s="13">
        <v>39.355059180173598</v>
      </c>
      <c r="AB79" s="173">
        <v>2.4596403530583499</v>
      </c>
      <c r="AC79" s="13">
        <v>34.842448047638797</v>
      </c>
      <c r="AD79" s="173">
        <v>3.62825639777799</v>
      </c>
      <c r="AE79" s="13">
        <v>46.4644085766787</v>
      </c>
      <c r="AF79" s="173">
        <v>7.0598512184068296</v>
      </c>
      <c r="AG79" s="13">
        <v>7.1093493965051504</v>
      </c>
      <c r="AH79" s="173">
        <v>7.6717831804594496</v>
      </c>
      <c r="AI79" s="13">
        <v>39.331701918187299</v>
      </c>
      <c r="AJ79" s="173">
        <v>1.89303432499438</v>
      </c>
      <c r="AK79" s="13" t="s">
        <v>713</v>
      </c>
      <c r="AL79" s="173" t="s">
        <v>713</v>
      </c>
      <c r="AM79" s="13" t="s">
        <v>713</v>
      </c>
      <c r="AN79" s="173" t="s">
        <v>713</v>
      </c>
      <c r="AO79" s="13" t="s">
        <v>713</v>
      </c>
      <c r="AP79" s="173" t="s">
        <v>713</v>
      </c>
      <c r="AQ79" s="13">
        <v>-3.4420998048778402</v>
      </c>
      <c r="AR79" s="173">
        <v>2.3749862828093602</v>
      </c>
      <c r="AS79" s="15"/>
      <c r="AT79" s="16"/>
    </row>
    <row r="80" spans="1:46" ht="12.95" customHeight="1" x14ac:dyDescent="0.2">
      <c r="A80" s="2" t="s">
        <v>382</v>
      </c>
      <c r="B80" s="32">
        <v>1</v>
      </c>
      <c r="C80" s="13">
        <v>25.440220196466001</v>
      </c>
      <c r="D80" s="173">
        <v>1.2415996319331499</v>
      </c>
      <c r="E80" s="13">
        <v>22.849631281605799</v>
      </c>
      <c r="F80" s="173">
        <v>3.1439773761013901</v>
      </c>
      <c r="G80" s="13">
        <v>26.464889251322099</v>
      </c>
      <c r="H80" s="173">
        <v>1.86621563057238</v>
      </c>
      <c r="I80" s="13">
        <v>24.1819187812123</v>
      </c>
      <c r="J80" s="173">
        <v>3.8774323765322198</v>
      </c>
      <c r="K80" s="13">
        <v>1.33228749960649</v>
      </c>
      <c r="L80" s="173">
        <v>4.9406719445552199</v>
      </c>
      <c r="M80" s="13">
        <v>25.276607826133102</v>
      </c>
      <c r="N80" s="173">
        <v>1.3811248584628799</v>
      </c>
      <c r="O80" s="13" t="s">
        <v>713</v>
      </c>
      <c r="P80" s="173" t="s">
        <v>713</v>
      </c>
      <c r="Q80" s="13" t="s">
        <v>713</v>
      </c>
      <c r="R80" s="173" t="s">
        <v>713</v>
      </c>
      <c r="S80" s="13">
        <v>27.314621948209201</v>
      </c>
      <c r="T80" s="173">
        <v>2.2377882266093301</v>
      </c>
      <c r="U80" s="13">
        <v>23.611152638778801</v>
      </c>
      <c r="V80" s="173">
        <v>2.7634076937801701</v>
      </c>
      <c r="W80" s="13">
        <v>25.570048202798102</v>
      </c>
      <c r="X80" s="173">
        <v>5.16431633626524</v>
      </c>
      <c r="Y80" s="13">
        <v>-1.7445737454110799</v>
      </c>
      <c r="Z80" s="173">
        <v>5.7011952411718401</v>
      </c>
      <c r="AA80" s="13">
        <v>24.342112962049601</v>
      </c>
      <c r="AB80" s="173">
        <v>6.1128497057115903</v>
      </c>
      <c r="AC80" s="13">
        <v>25.635079921969201</v>
      </c>
      <c r="AD80" s="173">
        <v>1.80145586447142</v>
      </c>
      <c r="AE80" s="13">
        <v>29.610808365018901</v>
      </c>
      <c r="AF80" s="173">
        <v>3.98958616515637</v>
      </c>
      <c r="AG80" s="13">
        <v>5.2686954029692901</v>
      </c>
      <c r="AH80" s="173">
        <v>7.0724103716562796</v>
      </c>
      <c r="AI80" s="13">
        <v>28.592301087621099</v>
      </c>
      <c r="AJ80" s="173">
        <v>2.30677933849692</v>
      </c>
      <c r="AK80" s="13">
        <v>23.503209623587299</v>
      </c>
      <c r="AL80" s="173">
        <v>2.1926994506020301</v>
      </c>
      <c r="AM80" s="13" t="s">
        <v>713</v>
      </c>
      <c r="AN80" s="173" t="s">
        <v>713</v>
      </c>
      <c r="AO80" s="13" t="s">
        <v>713</v>
      </c>
      <c r="AP80" s="173" t="s">
        <v>713</v>
      </c>
      <c r="AQ80" s="13">
        <v>1.76646370155917</v>
      </c>
      <c r="AR80" s="173">
        <v>1.95683242927375</v>
      </c>
      <c r="AS80" s="15"/>
      <c r="AT80" s="16"/>
    </row>
    <row r="81" spans="1:46" ht="12.95" customHeight="1" x14ac:dyDescent="0.2">
      <c r="A81" s="2" t="s">
        <v>384</v>
      </c>
      <c r="B81" s="32">
        <v>1</v>
      </c>
      <c r="C81" s="13">
        <v>15.3072043690494</v>
      </c>
      <c r="D81" s="173">
        <v>1.13949216710942</v>
      </c>
      <c r="E81" s="13">
        <v>15.293253658630899</v>
      </c>
      <c r="F81" s="173">
        <v>3.1394835434225299</v>
      </c>
      <c r="G81" s="13">
        <v>14.8677237764278</v>
      </c>
      <c r="H81" s="173">
        <v>1.82413552741083</v>
      </c>
      <c r="I81" s="13">
        <v>15.9541697655583</v>
      </c>
      <c r="J81" s="173">
        <v>1.5563067822647001</v>
      </c>
      <c r="K81" s="13">
        <v>0.66091610692740199</v>
      </c>
      <c r="L81" s="173">
        <v>3.5445975462293999</v>
      </c>
      <c r="M81" s="13">
        <v>15.1269188736249</v>
      </c>
      <c r="N81" s="173">
        <v>1.3344417809373099</v>
      </c>
      <c r="O81" s="13">
        <v>15.721932917920199</v>
      </c>
      <c r="P81" s="173">
        <v>2.46845859634867</v>
      </c>
      <c r="Q81" s="13">
        <v>0.59501404429525595</v>
      </c>
      <c r="R81" s="173">
        <v>2.8244347623991901</v>
      </c>
      <c r="S81" s="13">
        <v>15.6132667706474</v>
      </c>
      <c r="T81" s="173">
        <v>1.4652092123950899</v>
      </c>
      <c r="U81" s="13">
        <v>16.1466740845602</v>
      </c>
      <c r="V81" s="173">
        <v>2.2335233682197901</v>
      </c>
      <c r="W81" s="13">
        <v>12.3886571041421</v>
      </c>
      <c r="X81" s="173">
        <v>3.21711119352012</v>
      </c>
      <c r="Y81" s="13">
        <v>-3.2246096665053501</v>
      </c>
      <c r="Z81" s="173">
        <v>3.46048522658577</v>
      </c>
      <c r="AA81" s="13">
        <v>11.801434094742101</v>
      </c>
      <c r="AB81" s="173">
        <v>2.4820710858605199</v>
      </c>
      <c r="AC81" s="13">
        <v>16.7388512550068</v>
      </c>
      <c r="AD81" s="173">
        <v>1.51572392010126</v>
      </c>
      <c r="AE81" s="13">
        <v>13.3304309636955</v>
      </c>
      <c r="AF81" s="173">
        <v>2.2797543721084099</v>
      </c>
      <c r="AG81" s="13">
        <v>1.5289968689533899</v>
      </c>
      <c r="AH81" s="173">
        <v>3.5842499480149601</v>
      </c>
      <c r="AI81" s="13">
        <v>17.158565060608701</v>
      </c>
      <c r="AJ81" s="173">
        <v>1.4414212914550799</v>
      </c>
      <c r="AK81" s="13">
        <v>11.995232890881701</v>
      </c>
      <c r="AL81" s="173">
        <v>1.9123695198808099</v>
      </c>
      <c r="AM81" s="13">
        <v>14.272792830328299</v>
      </c>
      <c r="AN81" s="173">
        <v>6.91602827660365</v>
      </c>
      <c r="AO81" s="13">
        <v>-2.8857722302804598</v>
      </c>
      <c r="AP81" s="173">
        <v>6.8317189199032802</v>
      </c>
      <c r="AQ81" s="13">
        <v>-2.3074144171553899</v>
      </c>
      <c r="AR81" s="173">
        <v>1.42179254555192</v>
      </c>
      <c r="AS81" s="15"/>
      <c r="AT81" s="16"/>
    </row>
    <row r="82" spans="1:46" ht="12.95" customHeight="1" x14ac:dyDescent="0.2">
      <c r="A82" s="2" t="s">
        <v>386</v>
      </c>
      <c r="B82" s="32">
        <v>1</v>
      </c>
      <c r="C82" s="13">
        <v>53.8946992124772</v>
      </c>
      <c r="D82" s="173">
        <v>1.63226268762626</v>
      </c>
      <c r="E82" s="13">
        <v>66.548418350929495</v>
      </c>
      <c r="F82" s="173">
        <v>4.61032937162304</v>
      </c>
      <c r="G82" s="13">
        <v>54.705776681778602</v>
      </c>
      <c r="H82" s="173">
        <v>3.2859901967720502</v>
      </c>
      <c r="I82" s="13">
        <v>50.046102545602899</v>
      </c>
      <c r="J82" s="173">
        <v>1.80290289055002</v>
      </c>
      <c r="K82" s="13">
        <v>-16.502315805326599</v>
      </c>
      <c r="L82" s="173">
        <v>4.9931710714073398</v>
      </c>
      <c r="M82" s="13">
        <v>52.823485992503201</v>
      </c>
      <c r="N82" s="173">
        <v>1.65893222617404</v>
      </c>
      <c r="O82" s="13">
        <v>59.480219507164499</v>
      </c>
      <c r="P82" s="173">
        <v>6.88963439614355</v>
      </c>
      <c r="Q82" s="13">
        <v>6.6567335146613198</v>
      </c>
      <c r="R82" s="173">
        <v>7.18022461221556</v>
      </c>
      <c r="S82" s="13">
        <v>51.912043259528602</v>
      </c>
      <c r="T82" s="173">
        <v>2.0188939958569199</v>
      </c>
      <c r="U82" s="13">
        <v>56.606806283369799</v>
      </c>
      <c r="V82" s="173">
        <v>4.2256256707931099</v>
      </c>
      <c r="W82" s="13">
        <v>53.498266838910702</v>
      </c>
      <c r="X82" s="173">
        <v>3.5961506931503799</v>
      </c>
      <c r="Y82" s="13">
        <v>1.58622357938206</v>
      </c>
      <c r="Z82" s="173">
        <v>4.33555298042043</v>
      </c>
      <c r="AA82" s="13">
        <v>48.331948077062499</v>
      </c>
      <c r="AB82" s="173">
        <v>3.22863997850627</v>
      </c>
      <c r="AC82" s="13">
        <v>54.849758944687302</v>
      </c>
      <c r="AD82" s="173">
        <v>2.1504554466539498</v>
      </c>
      <c r="AE82" s="13">
        <v>61.864286067368099</v>
      </c>
      <c r="AF82" s="173">
        <v>4.8871782218586404</v>
      </c>
      <c r="AG82" s="13">
        <v>13.532337990305599</v>
      </c>
      <c r="AH82" s="173">
        <v>5.70932459766144</v>
      </c>
      <c r="AI82" s="13">
        <v>53.1971273562052</v>
      </c>
      <c r="AJ82" s="173">
        <v>1.7251257646320699</v>
      </c>
      <c r="AK82" s="13">
        <v>57.132640418696298</v>
      </c>
      <c r="AL82" s="173">
        <v>6.2998228794660696</v>
      </c>
      <c r="AM82" s="13" t="s">
        <v>713</v>
      </c>
      <c r="AN82" s="173" t="s">
        <v>713</v>
      </c>
      <c r="AO82" s="13" t="s">
        <v>713</v>
      </c>
      <c r="AP82" s="173" t="s">
        <v>713</v>
      </c>
      <c r="AQ82" s="13">
        <v>-1.56264061638776</v>
      </c>
      <c r="AR82" s="173">
        <v>2.0692850886546101</v>
      </c>
      <c r="AS82" s="15"/>
      <c r="AT82" s="16"/>
    </row>
    <row r="83" spans="1:46" ht="12.95" customHeight="1" x14ac:dyDescent="0.2">
      <c r="A83" s="2" t="s">
        <v>387</v>
      </c>
      <c r="B83" s="32">
        <v>1</v>
      </c>
      <c r="C83" s="13">
        <v>23.281066149414801</v>
      </c>
      <c r="D83" s="173">
        <v>1.89700579195095</v>
      </c>
      <c r="E83" s="13" t="s">
        <v>713</v>
      </c>
      <c r="F83" s="173" t="s">
        <v>713</v>
      </c>
      <c r="G83" s="13">
        <v>22.474102899549301</v>
      </c>
      <c r="H83" s="173">
        <v>3.1328667244635899</v>
      </c>
      <c r="I83" s="13">
        <v>23.335467156632799</v>
      </c>
      <c r="J83" s="173">
        <v>2.1253669728139499</v>
      </c>
      <c r="K83" s="13" t="s">
        <v>713</v>
      </c>
      <c r="L83" s="173" t="s">
        <v>713</v>
      </c>
      <c r="M83" s="13">
        <v>21.322567359853299</v>
      </c>
      <c r="N83" s="173">
        <v>3.1509309381252502</v>
      </c>
      <c r="O83" s="13">
        <v>23.779910757994301</v>
      </c>
      <c r="P83" s="173">
        <v>2.2354918739288698</v>
      </c>
      <c r="Q83" s="13">
        <v>2.4573433981409498</v>
      </c>
      <c r="R83" s="173">
        <v>3.8475798160502199</v>
      </c>
      <c r="S83" s="13">
        <v>24.050572180932299</v>
      </c>
      <c r="T83" s="173">
        <v>2.2832736243395901</v>
      </c>
      <c r="U83" s="13">
        <v>20.8779841241127</v>
      </c>
      <c r="V83" s="173">
        <v>3.8784799048860399</v>
      </c>
      <c r="W83" s="13">
        <v>17.9115448778238</v>
      </c>
      <c r="X83" s="173">
        <v>5.16088168062962</v>
      </c>
      <c r="Y83" s="13">
        <v>-6.1390273031084996</v>
      </c>
      <c r="Z83" s="173">
        <v>5.8367424966235104</v>
      </c>
      <c r="AA83" s="13">
        <v>16.689863656514699</v>
      </c>
      <c r="AB83" s="173">
        <v>2.86321102125352</v>
      </c>
      <c r="AC83" s="13">
        <v>21.2353715320493</v>
      </c>
      <c r="AD83" s="173">
        <v>2.4166340037444298</v>
      </c>
      <c r="AE83" s="13">
        <v>29.6139884773206</v>
      </c>
      <c r="AF83" s="173">
        <v>3.3412958482472801</v>
      </c>
      <c r="AG83" s="13">
        <v>12.924124820805901</v>
      </c>
      <c r="AH83" s="173">
        <v>4.0611426613152304</v>
      </c>
      <c r="AI83" s="13">
        <v>23.3292888599062</v>
      </c>
      <c r="AJ83" s="173">
        <v>2.3271069324344702</v>
      </c>
      <c r="AK83" s="13">
        <v>22.377602149512899</v>
      </c>
      <c r="AL83" s="173">
        <v>2.8325830723490899</v>
      </c>
      <c r="AM83" s="13" t="s">
        <v>713</v>
      </c>
      <c r="AN83" s="173" t="s">
        <v>713</v>
      </c>
      <c r="AO83" s="13" t="s">
        <v>713</v>
      </c>
      <c r="AP83" s="173" t="s">
        <v>713</v>
      </c>
      <c r="AQ83" s="13">
        <v>1.79006022803387</v>
      </c>
      <c r="AR83" s="173">
        <v>2.74804835916829</v>
      </c>
      <c r="AS83" s="15"/>
      <c r="AT83" s="16"/>
    </row>
    <row r="84" spans="1:46" ht="12.95" customHeight="1" x14ac:dyDescent="0.2">
      <c r="A84" s="33" t="s">
        <v>398</v>
      </c>
      <c r="B84" s="34">
        <v>1</v>
      </c>
      <c r="C84" s="46">
        <v>37.835513396743799</v>
      </c>
      <c r="D84" s="177">
        <v>0.49923449468654701</v>
      </c>
      <c r="E84" s="46">
        <v>38.058035539349</v>
      </c>
      <c r="F84" s="177">
        <v>1.88471741061278</v>
      </c>
      <c r="G84" s="46">
        <v>36.934333724198702</v>
      </c>
      <c r="H84" s="177">
        <v>1.0827555844389001</v>
      </c>
      <c r="I84" s="46">
        <v>36.858025875771702</v>
      </c>
      <c r="J84" s="177">
        <v>0.82979795768514097</v>
      </c>
      <c r="K84" s="46">
        <v>0.53966342883424601</v>
      </c>
      <c r="L84" s="177">
        <v>2.1191619895555598</v>
      </c>
      <c r="M84" s="46">
        <v>39.129262792287001</v>
      </c>
      <c r="N84" s="177">
        <v>0.59545630377755798</v>
      </c>
      <c r="O84" s="46">
        <v>30.587500642630499</v>
      </c>
      <c r="P84" s="177">
        <v>1.40038919139109</v>
      </c>
      <c r="Q84" s="46">
        <v>-9.1989310006705995</v>
      </c>
      <c r="R84" s="177">
        <v>1.5621535691096899</v>
      </c>
      <c r="S84" s="46">
        <v>36.724200113354598</v>
      </c>
      <c r="T84" s="177">
        <v>0.70306234078866003</v>
      </c>
      <c r="U84" s="46">
        <v>38.519111631169899</v>
      </c>
      <c r="V84" s="177">
        <v>1.1453577786571201</v>
      </c>
      <c r="W84" s="46">
        <v>37.144799875151897</v>
      </c>
      <c r="X84" s="177">
        <v>1.6898934383970701</v>
      </c>
      <c r="Y84" s="46">
        <v>-9.9606948438782206E-2</v>
      </c>
      <c r="Z84" s="177">
        <v>1.8474815095542501</v>
      </c>
      <c r="AA84" s="46">
        <v>34.704580452647299</v>
      </c>
      <c r="AB84" s="177">
        <v>1.2012397003442801</v>
      </c>
      <c r="AC84" s="46">
        <v>37.506676168250202</v>
      </c>
      <c r="AD84" s="177">
        <v>0.77328959651403695</v>
      </c>
      <c r="AE84" s="46">
        <v>39.510680904075997</v>
      </c>
      <c r="AF84" s="177">
        <v>1.419766036972</v>
      </c>
      <c r="AG84" s="46">
        <v>6.5272886249989703</v>
      </c>
      <c r="AH84" s="177">
        <v>1.9869045007077999</v>
      </c>
      <c r="AI84" s="46">
        <v>38.929908090869397</v>
      </c>
      <c r="AJ84" s="177">
        <v>0.69721890840045397</v>
      </c>
      <c r="AK84" s="46">
        <v>33.556861405535201</v>
      </c>
      <c r="AL84" s="177">
        <v>1.3628673992048601</v>
      </c>
      <c r="AM84" s="46">
        <v>28.467968292350399</v>
      </c>
      <c r="AN84" s="177">
        <v>2.6692035541855899</v>
      </c>
      <c r="AO84" s="46">
        <v>-4.0969777357323496</v>
      </c>
      <c r="AP84" s="177">
        <v>3.0083843258725902</v>
      </c>
      <c r="AQ84" s="46">
        <v>-0.21607298830727201</v>
      </c>
      <c r="AR84" s="177">
        <v>0.63610456717511299</v>
      </c>
      <c r="AS84" s="15"/>
      <c r="AT84" s="16"/>
    </row>
    <row r="85" spans="1:46" ht="12.95" customHeight="1" x14ac:dyDescent="0.2">
      <c r="A85" s="2" t="s">
        <v>106</v>
      </c>
      <c r="B85" s="32">
        <v>1</v>
      </c>
      <c r="C85" s="13">
        <v>15.8821202710758</v>
      </c>
      <c r="D85" s="173">
        <v>1.9171645845477101</v>
      </c>
      <c r="E85" s="13">
        <v>12.978461295031799</v>
      </c>
      <c r="F85" s="173">
        <v>4.5000183222755199</v>
      </c>
      <c r="G85" s="13">
        <v>16.846839944421198</v>
      </c>
      <c r="H85" s="173">
        <v>2.5294278406097499</v>
      </c>
      <c r="I85" s="13">
        <v>18.9991713473838</v>
      </c>
      <c r="J85" s="173">
        <v>4.5102696163550799</v>
      </c>
      <c r="K85" s="13">
        <v>6.02071005235205</v>
      </c>
      <c r="L85" s="173">
        <v>6.4355313820491196</v>
      </c>
      <c r="M85" s="13">
        <v>20.636979930874201</v>
      </c>
      <c r="N85" s="173">
        <v>2.9457347415598298</v>
      </c>
      <c r="O85" s="13">
        <v>13.3714696642277</v>
      </c>
      <c r="P85" s="173">
        <v>2.7049283533527699</v>
      </c>
      <c r="Q85" s="13">
        <v>-7.2655102666464701</v>
      </c>
      <c r="R85" s="173">
        <v>4.0015072105476399</v>
      </c>
      <c r="S85" s="13">
        <v>13.4787206964501</v>
      </c>
      <c r="T85" s="173">
        <v>2.8369205302312799</v>
      </c>
      <c r="U85" s="13">
        <v>15.8029602893521</v>
      </c>
      <c r="V85" s="173">
        <v>3.3969790809929901</v>
      </c>
      <c r="W85" s="13">
        <v>23.201210051801901</v>
      </c>
      <c r="X85" s="173">
        <v>3.9376950224194101</v>
      </c>
      <c r="Y85" s="13">
        <v>9.7224893553518399</v>
      </c>
      <c r="Z85" s="173">
        <v>4.8160626942127696</v>
      </c>
      <c r="AA85" s="13" t="s">
        <v>713</v>
      </c>
      <c r="AB85" s="173" t="s">
        <v>713</v>
      </c>
      <c r="AC85" s="13">
        <v>16.169205308684599</v>
      </c>
      <c r="AD85" s="173">
        <v>2.9743610017291902</v>
      </c>
      <c r="AE85" s="13">
        <v>17.502419201001199</v>
      </c>
      <c r="AF85" s="173">
        <v>2.7644658056774198</v>
      </c>
      <c r="AG85" s="13" t="s">
        <v>713</v>
      </c>
      <c r="AH85" s="173" t="s">
        <v>713</v>
      </c>
      <c r="AI85" s="13">
        <v>13.491181485009999</v>
      </c>
      <c r="AJ85" s="173">
        <v>2.33616313093686</v>
      </c>
      <c r="AK85" s="13">
        <v>17.6295250448226</v>
      </c>
      <c r="AL85" s="173">
        <v>3.4158191378121199</v>
      </c>
      <c r="AM85" s="13">
        <v>20.535674326031199</v>
      </c>
      <c r="AN85" s="173">
        <v>5.52419114250812</v>
      </c>
      <c r="AO85" s="13">
        <v>7.0444928410212304</v>
      </c>
      <c r="AP85" s="173">
        <v>6.2705626586662904</v>
      </c>
      <c r="AQ85" s="13">
        <v>1.20955139746153</v>
      </c>
      <c r="AR85" s="173">
        <v>2.4748159043448998</v>
      </c>
      <c r="AS85" s="15"/>
      <c r="AT85" s="16"/>
    </row>
    <row r="86" spans="1:46" ht="12.95" customHeight="1" x14ac:dyDescent="0.2">
      <c r="A86" s="2" t="s">
        <v>395</v>
      </c>
      <c r="B86" s="32">
        <v>1</v>
      </c>
      <c r="C86" s="13">
        <v>12.876303500626101</v>
      </c>
      <c r="D86" s="173">
        <v>2.0963543893639698</v>
      </c>
      <c r="E86" s="13">
        <v>9.5174006466227699</v>
      </c>
      <c r="F86" s="173">
        <v>4.65597853015315</v>
      </c>
      <c r="G86" s="13">
        <v>11.493830496460699</v>
      </c>
      <c r="H86" s="173">
        <v>2.6363820019442499</v>
      </c>
      <c r="I86" s="13">
        <v>15.609929888574699</v>
      </c>
      <c r="J86" s="173">
        <v>5.0330142825132604</v>
      </c>
      <c r="K86" s="13">
        <v>6.0925292419519703</v>
      </c>
      <c r="L86" s="173">
        <v>6.8774278014256396</v>
      </c>
      <c r="M86" s="13" t="s">
        <v>2637</v>
      </c>
      <c r="N86" s="173" t="s">
        <v>2637</v>
      </c>
      <c r="O86" s="13" t="s">
        <v>2637</v>
      </c>
      <c r="P86" s="173" t="s">
        <v>2637</v>
      </c>
      <c r="Q86" s="13" t="s">
        <v>2637</v>
      </c>
      <c r="R86" s="173" t="s">
        <v>2637</v>
      </c>
      <c r="S86" s="13">
        <v>13.0731033670512</v>
      </c>
      <c r="T86" s="173">
        <v>2.7917929469752401</v>
      </c>
      <c r="U86" s="13">
        <v>15.286415967130401</v>
      </c>
      <c r="V86" s="173">
        <v>4.71660389816146</v>
      </c>
      <c r="W86" s="13">
        <v>6.9512829321173299</v>
      </c>
      <c r="X86" s="173">
        <v>3.3002717463726001</v>
      </c>
      <c r="Y86" s="13">
        <v>-6.1218204349338299</v>
      </c>
      <c r="Z86" s="173">
        <v>4.2720928207965603</v>
      </c>
      <c r="AA86" s="13">
        <v>17.4613972953223</v>
      </c>
      <c r="AB86" s="173">
        <v>5.1447202480004002</v>
      </c>
      <c r="AC86" s="13">
        <v>12.6935506454753</v>
      </c>
      <c r="AD86" s="173">
        <v>2.8327055962387901</v>
      </c>
      <c r="AE86" s="13">
        <v>9.8179536003477601</v>
      </c>
      <c r="AF86" s="173">
        <v>3.5705037791791798</v>
      </c>
      <c r="AG86" s="13">
        <v>-7.6434436949744997</v>
      </c>
      <c r="AH86" s="173">
        <v>6.2326271619358398</v>
      </c>
      <c r="AI86" s="13">
        <v>10.992257823348799</v>
      </c>
      <c r="AJ86" s="173">
        <v>2.8550353585438799</v>
      </c>
      <c r="AK86" s="13">
        <v>12.2867315859258</v>
      </c>
      <c r="AL86" s="173">
        <v>3.2242545803217002</v>
      </c>
      <c r="AM86" s="13">
        <v>14.602028845587199</v>
      </c>
      <c r="AN86" s="173">
        <v>5.0733699127636998</v>
      </c>
      <c r="AO86" s="13">
        <v>3.6097710222383901</v>
      </c>
      <c r="AP86" s="173">
        <v>5.9183776181454402</v>
      </c>
      <c r="AQ86" s="13">
        <v>-4.8027245193664099</v>
      </c>
      <c r="AR86" s="173">
        <v>3.7421941974541402</v>
      </c>
      <c r="AS86" s="15"/>
      <c r="AT86" s="16"/>
    </row>
    <row r="87" spans="1:46" ht="12.95" customHeight="1" x14ac:dyDescent="0.2">
      <c r="A87" s="3" t="s">
        <v>396</v>
      </c>
      <c r="B87" s="36">
        <v>1</v>
      </c>
      <c r="C87" s="28">
        <v>14.3686490150588</v>
      </c>
      <c r="D87" s="178">
        <v>2.0660752583374902</v>
      </c>
      <c r="E87" s="28" t="s">
        <v>713</v>
      </c>
      <c r="F87" s="178" t="s">
        <v>713</v>
      </c>
      <c r="G87" s="28">
        <v>14.639804168847</v>
      </c>
      <c r="H87" s="178">
        <v>4.7258206298266803</v>
      </c>
      <c r="I87" s="28">
        <v>15.8124478742529</v>
      </c>
      <c r="J87" s="178">
        <v>2.6581400473447201</v>
      </c>
      <c r="K87" s="28" t="s">
        <v>713</v>
      </c>
      <c r="L87" s="178" t="s">
        <v>713</v>
      </c>
      <c r="M87" s="28">
        <v>13.9787755301845</v>
      </c>
      <c r="N87" s="178">
        <v>2.36905810528219</v>
      </c>
      <c r="O87" s="28" t="s">
        <v>713</v>
      </c>
      <c r="P87" s="178" t="s">
        <v>713</v>
      </c>
      <c r="Q87" s="28" t="s">
        <v>713</v>
      </c>
      <c r="R87" s="178" t="s">
        <v>713</v>
      </c>
      <c r="S87" s="28">
        <v>14.041998388615101</v>
      </c>
      <c r="T87" s="178">
        <v>3.4986083446272098</v>
      </c>
      <c r="U87" s="28">
        <v>14.792772946529</v>
      </c>
      <c r="V87" s="178">
        <v>4.1267662575047899</v>
      </c>
      <c r="W87" s="28">
        <v>16.03109012817</v>
      </c>
      <c r="X87" s="178">
        <v>5.19649791342421</v>
      </c>
      <c r="Y87" s="28">
        <v>1.9890917395549199</v>
      </c>
      <c r="Z87" s="178">
        <v>6.3189423929242601</v>
      </c>
      <c r="AA87" s="28" t="s">
        <v>713</v>
      </c>
      <c r="AB87" s="178" t="s">
        <v>713</v>
      </c>
      <c r="AC87" s="28">
        <v>13.1617372174042</v>
      </c>
      <c r="AD87" s="178">
        <v>2.32148907720453</v>
      </c>
      <c r="AE87" s="28">
        <v>16.310082544991801</v>
      </c>
      <c r="AF87" s="178">
        <v>3.7611672585001301</v>
      </c>
      <c r="AG87" s="28" t="s">
        <v>713</v>
      </c>
      <c r="AH87" s="178" t="s">
        <v>713</v>
      </c>
      <c r="AI87" s="28">
        <v>7.5206387856100099</v>
      </c>
      <c r="AJ87" s="178">
        <v>3.8181283923309799</v>
      </c>
      <c r="AK87" s="28">
        <v>17.4608937698418</v>
      </c>
      <c r="AL87" s="178">
        <v>3.1745890200792899</v>
      </c>
      <c r="AM87" s="28">
        <v>13.6668129255537</v>
      </c>
      <c r="AN87" s="178">
        <v>3.6163323138146399</v>
      </c>
      <c r="AO87" s="28">
        <v>6.1461741399437297</v>
      </c>
      <c r="AP87" s="178">
        <v>5.2486387408850197</v>
      </c>
      <c r="AQ87" s="28">
        <v>-10.209519755217601</v>
      </c>
      <c r="AR87" s="178">
        <v>3.42627449045467</v>
      </c>
      <c r="AS87" s="30"/>
      <c r="AT87" s="31"/>
    </row>
    <row r="88" spans="1:46" ht="12.95" customHeight="1" x14ac:dyDescent="0.2">
      <c r="A88" s="2"/>
      <c r="B88" s="37"/>
      <c r="C88" s="13" t="s">
        <v>2365</v>
      </c>
      <c r="D88" s="173" t="s">
        <v>2366</v>
      </c>
      <c r="E88" s="13" t="s">
        <v>2599</v>
      </c>
      <c r="F88" s="173" t="s">
        <v>2600</v>
      </c>
      <c r="G88" s="13" t="s">
        <v>2601</v>
      </c>
      <c r="H88" s="173" t="s">
        <v>2602</v>
      </c>
      <c r="I88" s="13" t="s">
        <v>2603</v>
      </c>
      <c r="J88" s="173" t="s">
        <v>2604</v>
      </c>
      <c r="K88" s="13" t="s">
        <v>2605</v>
      </c>
      <c r="L88" s="173" t="s">
        <v>2606</v>
      </c>
      <c r="M88" s="13" t="s">
        <v>2607</v>
      </c>
      <c r="N88" s="173" t="s">
        <v>2608</v>
      </c>
      <c r="O88" s="13" t="s">
        <v>2609</v>
      </c>
      <c r="P88" s="173" t="s">
        <v>2610</v>
      </c>
      <c r="Q88" s="13" t="s">
        <v>2611</v>
      </c>
      <c r="R88" s="173" t="s">
        <v>2612</v>
      </c>
      <c r="S88" s="13" t="s">
        <v>2613</v>
      </c>
      <c r="T88" s="173" t="s">
        <v>2614</v>
      </c>
      <c r="U88" s="13" t="s">
        <v>2615</v>
      </c>
      <c r="V88" s="173" t="s">
        <v>2616</v>
      </c>
      <c r="W88" s="13" t="s">
        <v>2617</v>
      </c>
      <c r="X88" s="173" t="s">
        <v>2618</v>
      </c>
      <c r="Y88" s="13" t="s">
        <v>2619</v>
      </c>
      <c r="Z88" s="173" t="s">
        <v>2620</v>
      </c>
      <c r="AA88" s="13" t="s">
        <v>2621</v>
      </c>
      <c r="AB88" s="173" t="s">
        <v>2622</v>
      </c>
      <c r="AC88" s="13" t="s">
        <v>2623</v>
      </c>
      <c r="AD88" s="173" t="s">
        <v>2624</v>
      </c>
      <c r="AE88" s="13" t="s">
        <v>2625</v>
      </c>
      <c r="AF88" s="173" t="s">
        <v>2626</v>
      </c>
      <c r="AG88" s="13" t="s">
        <v>2627</v>
      </c>
      <c r="AH88" s="173" t="s">
        <v>2628</v>
      </c>
      <c r="AI88" s="13" t="s">
        <v>2629</v>
      </c>
      <c r="AJ88" s="173" t="s">
        <v>2630</v>
      </c>
      <c r="AK88" s="13" t="s">
        <v>2631</v>
      </c>
      <c r="AL88" s="173" t="s">
        <v>2632</v>
      </c>
      <c r="AM88" s="13" t="s">
        <v>2633</v>
      </c>
      <c r="AN88" s="173" t="s">
        <v>2634</v>
      </c>
      <c r="AO88" s="13" t="s">
        <v>2635</v>
      </c>
      <c r="AP88" s="173" t="s">
        <v>2636</v>
      </c>
      <c r="AQ88" s="15" t="s">
        <v>2383</v>
      </c>
      <c r="AR88" s="15" t="s">
        <v>2384</v>
      </c>
      <c r="AS88" s="13" t="s">
        <v>2401</v>
      </c>
      <c r="AT88" s="182" t="s">
        <v>2402</v>
      </c>
    </row>
    <row r="89" spans="1:46" ht="12.95" customHeight="1" x14ac:dyDescent="0.2">
      <c r="A89" s="2" t="s">
        <v>353</v>
      </c>
      <c r="B89" s="37">
        <v>3</v>
      </c>
      <c r="C89" s="13">
        <v>17.779584968091999</v>
      </c>
      <c r="D89" s="173">
        <v>1.40408016353076</v>
      </c>
      <c r="E89" s="13" t="s">
        <v>476</v>
      </c>
      <c r="F89" s="173" t="s">
        <v>476</v>
      </c>
      <c r="G89" s="13">
        <v>18.427319103419102</v>
      </c>
      <c r="H89" s="173">
        <v>1.8527327117486001</v>
      </c>
      <c r="I89" s="13">
        <v>17.210487703586502</v>
      </c>
      <c r="J89" s="173">
        <v>2.47028264516439</v>
      </c>
      <c r="K89" s="13" t="s">
        <v>476</v>
      </c>
      <c r="L89" s="173" t="s">
        <v>476</v>
      </c>
      <c r="M89" s="13">
        <v>17.915872101234001</v>
      </c>
      <c r="N89" s="173">
        <v>1.5275963266577299</v>
      </c>
      <c r="O89" s="13" t="s">
        <v>713</v>
      </c>
      <c r="P89" s="173" t="s">
        <v>713</v>
      </c>
      <c r="Q89" s="13" t="s">
        <v>713</v>
      </c>
      <c r="R89" s="173" t="s">
        <v>713</v>
      </c>
      <c r="S89" s="13">
        <v>17.3857295570098</v>
      </c>
      <c r="T89" s="173">
        <v>1.9474088823717499</v>
      </c>
      <c r="U89" s="13">
        <v>19.112229606150699</v>
      </c>
      <c r="V89" s="173">
        <v>3.03767000437775</v>
      </c>
      <c r="W89" s="13">
        <v>17.627037765971998</v>
      </c>
      <c r="X89" s="173">
        <v>3.6069770025689101</v>
      </c>
      <c r="Y89" s="13">
        <v>0.241308208962209</v>
      </c>
      <c r="Z89" s="173">
        <v>4.3540204533637104</v>
      </c>
      <c r="AA89" s="13">
        <v>20.816793766009798</v>
      </c>
      <c r="AB89" s="173">
        <v>2.1436527296554901</v>
      </c>
      <c r="AC89" s="13">
        <v>16.461244957455101</v>
      </c>
      <c r="AD89" s="173">
        <v>2.1318004783118898</v>
      </c>
      <c r="AE89" s="13" t="s">
        <v>713</v>
      </c>
      <c r="AF89" s="173" t="s">
        <v>713</v>
      </c>
      <c r="AG89" s="13" t="s">
        <v>713</v>
      </c>
      <c r="AH89" s="173" t="s">
        <v>713</v>
      </c>
      <c r="AI89" s="13">
        <v>17.762847938042299</v>
      </c>
      <c r="AJ89" s="173">
        <v>1.8707013380158599</v>
      </c>
      <c r="AK89" s="13">
        <v>19.068839619515</v>
      </c>
      <c r="AL89" s="173">
        <v>2.7668551860414698</v>
      </c>
      <c r="AM89" s="13" t="s">
        <v>713</v>
      </c>
      <c r="AN89" s="173" t="s">
        <v>713</v>
      </c>
      <c r="AO89" s="13" t="s">
        <v>713</v>
      </c>
      <c r="AP89" s="173" t="s">
        <v>713</v>
      </c>
      <c r="AQ89" s="15"/>
      <c r="AR89" s="15"/>
      <c r="AS89" s="13">
        <v>1.2649710822406299</v>
      </c>
      <c r="AT89" s="182">
        <v>1.7898425494143799</v>
      </c>
    </row>
    <row r="90" spans="1:46" ht="12.95" customHeight="1" x14ac:dyDescent="0.2">
      <c r="A90" s="2" t="s">
        <v>356</v>
      </c>
      <c r="B90" s="37">
        <v>3</v>
      </c>
      <c r="C90" s="13">
        <v>18.982140090470399</v>
      </c>
      <c r="D90" s="173">
        <v>1.6724488858716999</v>
      </c>
      <c r="E90" s="13" t="s">
        <v>713</v>
      </c>
      <c r="F90" s="173" t="s">
        <v>713</v>
      </c>
      <c r="G90" s="13">
        <v>18.160854842912499</v>
      </c>
      <c r="H90" s="173">
        <v>2.51078881359672</v>
      </c>
      <c r="I90" s="13">
        <v>20.6402601592482</v>
      </c>
      <c r="J90" s="173">
        <v>3.2754758769261501</v>
      </c>
      <c r="K90" s="13" t="s">
        <v>713</v>
      </c>
      <c r="L90" s="173" t="s">
        <v>713</v>
      </c>
      <c r="M90" s="13">
        <v>17.526901062046001</v>
      </c>
      <c r="N90" s="173">
        <v>1.8264775031745399</v>
      </c>
      <c r="O90" s="13" t="s">
        <v>713</v>
      </c>
      <c r="P90" s="173" t="s">
        <v>713</v>
      </c>
      <c r="Q90" s="13" t="s">
        <v>713</v>
      </c>
      <c r="R90" s="173" t="s">
        <v>713</v>
      </c>
      <c r="S90" s="13">
        <v>16.146641037831699</v>
      </c>
      <c r="T90" s="173">
        <v>2.0513552691585999</v>
      </c>
      <c r="U90" s="13">
        <v>23.8146722421011</v>
      </c>
      <c r="V90" s="173">
        <v>3.2953203260255202</v>
      </c>
      <c r="W90" s="13">
        <v>17.6666525761248</v>
      </c>
      <c r="X90" s="173">
        <v>5.9466805257462596</v>
      </c>
      <c r="Y90" s="13">
        <v>1.5200115382931201</v>
      </c>
      <c r="Z90" s="173">
        <v>6.1699460296788899</v>
      </c>
      <c r="AA90" s="13">
        <v>16.369123249207899</v>
      </c>
      <c r="AB90" s="173">
        <v>2.4539294641921598</v>
      </c>
      <c r="AC90" s="13">
        <v>20.772367886028899</v>
      </c>
      <c r="AD90" s="173">
        <v>2.9013192770056899</v>
      </c>
      <c r="AE90" s="13">
        <v>15.489952618966999</v>
      </c>
      <c r="AF90" s="173">
        <v>7.33605751858516</v>
      </c>
      <c r="AG90" s="13">
        <v>-0.87917063024091002</v>
      </c>
      <c r="AH90" s="173">
        <v>7.5097159815983296</v>
      </c>
      <c r="AI90" s="13">
        <v>13.4782419661238</v>
      </c>
      <c r="AJ90" s="173">
        <v>2.4744856641671502</v>
      </c>
      <c r="AK90" s="13">
        <v>20.6642151698804</v>
      </c>
      <c r="AL90" s="173">
        <v>3.0678430426921501</v>
      </c>
      <c r="AM90" s="13">
        <v>26.7568697051675</v>
      </c>
      <c r="AN90" s="173">
        <v>4.4007477768229304</v>
      </c>
      <c r="AO90" s="13">
        <v>13.278627739043699</v>
      </c>
      <c r="AP90" s="173">
        <v>5.11950819178315</v>
      </c>
      <c r="AQ90" s="15"/>
      <c r="AR90" s="15"/>
      <c r="AS90" s="13">
        <v>-1.91626922748193</v>
      </c>
      <c r="AT90" s="182">
        <v>2.1525641444372901</v>
      </c>
    </row>
    <row r="91" spans="1:46" ht="12.95" customHeight="1" x14ac:dyDescent="0.2">
      <c r="A91" s="2" t="s">
        <v>606</v>
      </c>
      <c r="B91" s="37">
        <v>3</v>
      </c>
      <c r="C91" s="13">
        <v>15.2374216973278</v>
      </c>
      <c r="D91" s="173">
        <v>1.776456702428</v>
      </c>
      <c r="E91" s="13" t="s">
        <v>713</v>
      </c>
      <c r="F91" s="173" t="s">
        <v>713</v>
      </c>
      <c r="G91" s="13">
        <v>13.5316677489614</v>
      </c>
      <c r="H91" s="173">
        <v>1.85443439432565</v>
      </c>
      <c r="I91" s="13">
        <v>17.353897052720601</v>
      </c>
      <c r="J91" s="173">
        <v>3.5107441779055901</v>
      </c>
      <c r="K91" s="13" t="s">
        <v>713</v>
      </c>
      <c r="L91" s="173" t="s">
        <v>713</v>
      </c>
      <c r="M91" s="13">
        <v>15.9280992668085</v>
      </c>
      <c r="N91" s="173">
        <v>3.0886152470123198</v>
      </c>
      <c r="O91" s="13">
        <v>13.291121462734401</v>
      </c>
      <c r="P91" s="173">
        <v>2.02235262306443</v>
      </c>
      <c r="Q91" s="13">
        <v>-2.6369778040741099</v>
      </c>
      <c r="R91" s="173">
        <v>3.7026083956582698</v>
      </c>
      <c r="S91" s="13">
        <v>10.446335985629</v>
      </c>
      <c r="T91" s="173">
        <v>1.8363342916783201</v>
      </c>
      <c r="U91" s="13">
        <v>12.0739646834786</v>
      </c>
      <c r="V91" s="173">
        <v>2.2489373903185399</v>
      </c>
      <c r="W91" s="13">
        <v>21.6231198767126</v>
      </c>
      <c r="X91" s="173">
        <v>4.3558916265950298</v>
      </c>
      <c r="Y91" s="13">
        <v>11.1767838910837</v>
      </c>
      <c r="Z91" s="173">
        <v>4.7203426625351401</v>
      </c>
      <c r="AA91" s="13" t="s">
        <v>713</v>
      </c>
      <c r="AB91" s="173" t="s">
        <v>713</v>
      </c>
      <c r="AC91" s="13">
        <v>11.015562186752099</v>
      </c>
      <c r="AD91" s="173">
        <v>1.5891083729852</v>
      </c>
      <c r="AE91" s="13">
        <v>20.668173166647399</v>
      </c>
      <c r="AF91" s="173">
        <v>3.3786205763781099</v>
      </c>
      <c r="AG91" s="13" t="s">
        <v>713</v>
      </c>
      <c r="AH91" s="173" t="s">
        <v>713</v>
      </c>
      <c r="AI91" s="13">
        <v>11.6817396168685</v>
      </c>
      <c r="AJ91" s="173">
        <v>1.90749648397961</v>
      </c>
      <c r="AK91" s="13">
        <v>14.6856182814906</v>
      </c>
      <c r="AL91" s="173">
        <v>2.42735506355652</v>
      </c>
      <c r="AM91" s="13">
        <v>16.072388463523101</v>
      </c>
      <c r="AN91" s="173">
        <v>4.8198187656969997</v>
      </c>
      <c r="AO91" s="13">
        <v>4.3906488466545799</v>
      </c>
      <c r="AP91" s="173">
        <v>4.8396243125286498</v>
      </c>
      <c r="AQ91" s="15"/>
      <c r="AR91" s="15"/>
      <c r="AS91" s="13">
        <v>0.56485282371352796</v>
      </c>
      <c r="AT91" s="182">
        <v>2.3674864586214301</v>
      </c>
    </row>
    <row r="92" spans="1:46" ht="12.95" customHeight="1" x14ac:dyDescent="0.2">
      <c r="A92" s="2" t="s">
        <v>375</v>
      </c>
      <c r="B92" s="37">
        <v>3</v>
      </c>
      <c r="C92" s="13">
        <v>51.872748198810797</v>
      </c>
      <c r="D92" s="173">
        <v>1.6037746716128001</v>
      </c>
      <c r="E92" s="13" t="s">
        <v>713</v>
      </c>
      <c r="F92" s="173" t="s">
        <v>713</v>
      </c>
      <c r="G92" s="13">
        <v>50.717353688918401</v>
      </c>
      <c r="H92" s="173">
        <v>1.83907459033314</v>
      </c>
      <c r="I92" s="13">
        <v>54.874563458290801</v>
      </c>
      <c r="J92" s="173">
        <v>3.06183197364216</v>
      </c>
      <c r="K92" s="13" t="s">
        <v>713</v>
      </c>
      <c r="L92" s="173" t="s">
        <v>713</v>
      </c>
      <c r="M92" s="13">
        <v>52.181783355727802</v>
      </c>
      <c r="N92" s="173">
        <v>1.7510318064772801</v>
      </c>
      <c r="O92" s="13">
        <v>49.804706045284902</v>
      </c>
      <c r="P92" s="173">
        <v>4.0925592346093103</v>
      </c>
      <c r="Q92" s="13">
        <v>-2.3770773104429201</v>
      </c>
      <c r="R92" s="173">
        <v>4.4730663061301899</v>
      </c>
      <c r="S92" s="13">
        <v>51.769733686521299</v>
      </c>
      <c r="T92" s="173">
        <v>4.1647257114716503</v>
      </c>
      <c r="U92" s="13">
        <v>50.7175405804104</v>
      </c>
      <c r="V92" s="173">
        <v>2.1108581077255799</v>
      </c>
      <c r="W92" s="13">
        <v>54.123684055835398</v>
      </c>
      <c r="X92" s="173">
        <v>2.6446576205694399</v>
      </c>
      <c r="Y92" s="13">
        <v>2.3539503693140702</v>
      </c>
      <c r="Z92" s="173">
        <v>4.9250586979394999</v>
      </c>
      <c r="AA92" s="13" t="s">
        <v>713</v>
      </c>
      <c r="AB92" s="173" t="s">
        <v>713</v>
      </c>
      <c r="AC92" s="13">
        <v>50.309140901389398</v>
      </c>
      <c r="AD92" s="173">
        <v>1.86983152380173</v>
      </c>
      <c r="AE92" s="13">
        <v>54.9379480809854</v>
      </c>
      <c r="AF92" s="173">
        <v>2.9937122257848601</v>
      </c>
      <c r="AG92" s="13" t="s">
        <v>713</v>
      </c>
      <c r="AH92" s="173" t="s">
        <v>713</v>
      </c>
      <c r="AI92" s="13">
        <v>53.112233768225799</v>
      </c>
      <c r="AJ92" s="173">
        <v>1.9625125954107701</v>
      </c>
      <c r="AK92" s="13">
        <v>50.589223991583403</v>
      </c>
      <c r="AL92" s="173">
        <v>2.7146423749227502</v>
      </c>
      <c r="AM92" s="13" t="s">
        <v>713</v>
      </c>
      <c r="AN92" s="173" t="s">
        <v>713</v>
      </c>
      <c r="AO92" s="13" t="s">
        <v>713</v>
      </c>
      <c r="AP92" s="173" t="s">
        <v>713</v>
      </c>
      <c r="AQ92" s="15"/>
      <c r="AR92" s="15"/>
      <c r="AS92" s="13">
        <v>0.11076527039567501</v>
      </c>
      <c r="AT92" s="182">
        <v>2.2077983181104299</v>
      </c>
    </row>
    <row r="93" spans="1:46" ht="12.95" customHeight="1" x14ac:dyDescent="0.2">
      <c r="A93" s="2" t="s">
        <v>377</v>
      </c>
      <c r="B93" s="37">
        <v>3</v>
      </c>
      <c r="C93" s="13">
        <v>41.677594188945299</v>
      </c>
      <c r="D93" s="173">
        <v>1.7611599144251</v>
      </c>
      <c r="E93" s="13">
        <v>43.8854690233863</v>
      </c>
      <c r="F93" s="173">
        <v>5.7160197205602099</v>
      </c>
      <c r="G93" s="13">
        <v>43.288097455284401</v>
      </c>
      <c r="H93" s="173">
        <v>3.6649781520849398</v>
      </c>
      <c r="I93" s="13">
        <v>40.091899843521603</v>
      </c>
      <c r="J93" s="173">
        <v>2.3374170207544802</v>
      </c>
      <c r="K93" s="13">
        <v>-3.7935691798647801</v>
      </c>
      <c r="L93" s="173">
        <v>6.54749643784504</v>
      </c>
      <c r="M93" s="13">
        <v>42.030787209794099</v>
      </c>
      <c r="N93" s="173">
        <v>1.94084765651264</v>
      </c>
      <c r="O93" s="13">
        <v>30.8830729773718</v>
      </c>
      <c r="P93" s="173">
        <v>5.1697959677491303</v>
      </c>
      <c r="Q93" s="13">
        <v>-11.147714232422301</v>
      </c>
      <c r="R93" s="173">
        <v>5.6385213216711101</v>
      </c>
      <c r="S93" s="13">
        <v>40.048984977689202</v>
      </c>
      <c r="T93" s="173">
        <v>2.1162121799690499</v>
      </c>
      <c r="U93" s="13">
        <v>41.400159131904601</v>
      </c>
      <c r="V93" s="173">
        <v>5.1851791822763298</v>
      </c>
      <c r="W93" s="13">
        <v>42.062987887588598</v>
      </c>
      <c r="X93" s="173">
        <v>7.7058649524903498</v>
      </c>
      <c r="Y93" s="13">
        <v>2.0140029098994101</v>
      </c>
      <c r="Z93" s="173">
        <v>7.8341672894539203</v>
      </c>
      <c r="AA93" s="13">
        <v>41.160208928365698</v>
      </c>
      <c r="AB93" s="173">
        <v>2.2162316922332801</v>
      </c>
      <c r="AC93" s="13">
        <v>41.397760547249597</v>
      </c>
      <c r="AD93" s="173">
        <v>5.3241249405586304</v>
      </c>
      <c r="AE93" s="13">
        <v>39.805784104858098</v>
      </c>
      <c r="AF93" s="173">
        <v>5.8851658553733399</v>
      </c>
      <c r="AG93" s="13">
        <v>-1.3544248235076499</v>
      </c>
      <c r="AH93" s="173">
        <v>6.3692955895474697</v>
      </c>
      <c r="AI93" s="13">
        <v>40.159401985889801</v>
      </c>
      <c r="AJ93" s="173">
        <v>1.87896765699836</v>
      </c>
      <c r="AK93" s="13" t="s">
        <v>713</v>
      </c>
      <c r="AL93" s="173" t="s">
        <v>713</v>
      </c>
      <c r="AM93" s="13" t="s">
        <v>713</v>
      </c>
      <c r="AN93" s="173" t="s">
        <v>713</v>
      </c>
      <c r="AO93" s="13" t="s">
        <v>713</v>
      </c>
      <c r="AP93" s="173" t="s">
        <v>713</v>
      </c>
      <c r="AQ93" s="15"/>
      <c r="AR93" s="15"/>
      <c r="AS93" s="13">
        <v>-0.91059045126842597</v>
      </c>
      <c r="AT93" s="182">
        <v>2.4617695496485901</v>
      </c>
    </row>
    <row r="94" spans="1:46" ht="12.95" customHeight="1" x14ac:dyDescent="0.2">
      <c r="A94" s="2" t="s">
        <v>382</v>
      </c>
      <c r="B94" s="37">
        <v>3</v>
      </c>
      <c r="C94" s="13">
        <v>22.6034354706816</v>
      </c>
      <c r="D94" s="173">
        <v>1.39937477740007</v>
      </c>
      <c r="E94" s="13" t="s">
        <v>713</v>
      </c>
      <c r="F94" s="173" t="s">
        <v>713</v>
      </c>
      <c r="G94" s="13">
        <v>21.0342020099332</v>
      </c>
      <c r="H94" s="173">
        <v>1.9207984213346001</v>
      </c>
      <c r="I94" s="13">
        <v>21.305354735423901</v>
      </c>
      <c r="J94" s="173">
        <v>2.9449520856457498</v>
      </c>
      <c r="K94" s="13" t="s">
        <v>713</v>
      </c>
      <c r="L94" s="173" t="s">
        <v>713</v>
      </c>
      <c r="M94" s="13">
        <v>21.239847508025001</v>
      </c>
      <c r="N94" s="173">
        <v>1.53022021849169</v>
      </c>
      <c r="O94" s="13" t="s">
        <v>713</v>
      </c>
      <c r="P94" s="173" t="s">
        <v>713</v>
      </c>
      <c r="Q94" s="13" t="s">
        <v>713</v>
      </c>
      <c r="R94" s="173" t="s">
        <v>713</v>
      </c>
      <c r="S94" s="13">
        <v>20.967391491641202</v>
      </c>
      <c r="T94" s="173">
        <v>1.9788966397812</v>
      </c>
      <c r="U94" s="13">
        <v>22.456671088630699</v>
      </c>
      <c r="V94" s="173">
        <v>2.8185093926841698</v>
      </c>
      <c r="W94" s="13" t="s">
        <v>713</v>
      </c>
      <c r="X94" s="173" t="s">
        <v>713</v>
      </c>
      <c r="Y94" s="13" t="s">
        <v>713</v>
      </c>
      <c r="Z94" s="173" t="s">
        <v>713</v>
      </c>
      <c r="AA94" s="13">
        <v>20.874673139651499</v>
      </c>
      <c r="AB94" s="173">
        <v>4.47534376525849</v>
      </c>
      <c r="AC94" s="13">
        <v>21.141197128305301</v>
      </c>
      <c r="AD94" s="173">
        <v>1.7658882660836499</v>
      </c>
      <c r="AE94" s="13" t="s">
        <v>713</v>
      </c>
      <c r="AF94" s="173" t="s">
        <v>713</v>
      </c>
      <c r="AG94" s="13" t="s">
        <v>713</v>
      </c>
      <c r="AH94" s="173" t="s">
        <v>713</v>
      </c>
      <c r="AI94" s="13">
        <v>21.3799903935118</v>
      </c>
      <c r="AJ94" s="173">
        <v>2.15223693414337</v>
      </c>
      <c r="AK94" s="13">
        <v>20.1647054599058</v>
      </c>
      <c r="AL94" s="173">
        <v>2.4870908353488899</v>
      </c>
      <c r="AM94" s="13" t="s">
        <v>713</v>
      </c>
      <c r="AN94" s="173" t="s">
        <v>713</v>
      </c>
      <c r="AO94" s="13" t="s">
        <v>713</v>
      </c>
      <c r="AP94" s="173" t="s">
        <v>713</v>
      </c>
      <c r="AQ94" s="15"/>
      <c r="AR94" s="15"/>
      <c r="AS94" s="13">
        <v>-1.0703210242251899</v>
      </c>
      <c r="AT94" s="182">
        <v>2.060551692597</v>
      </c>
    </row>
    <row r="95" spans="1:46" ht="12.95" customHeight="1" x14ac:dyDescent="0.2">
      <c r="A95" s="2" t="s">
        <v>386</v>
      </c>
      <c r="B95" s="37">
        <v>3</v>
      </c>
      <c r="C95" s="13">
        <v>55.984122248861802</v>
      </c>
      <c r="D95" s="173">
        <v>1.3280868135322399</v>
      </c>
      <c r="E95" s="13" t="s">
        <v>713</v>
      </c>
      <c r="F95" s="173" t="s">
        <v>713</v>
      </c>
      <c r="G95" s="13">
        <v>56.324798636324999</v>
      </c>
      <c r="H95" s="173">
        <v>2.3696887021514699</v>
      </c>
      <c r="I95" s="13">
        <v>55.7448728342981</v>
      </c>
      <c r="J95" s="173">
        <v>1.7487866577857201</v>
      </c>
      <c r="K95" s="13" t="s">
        <v>713</v>
      </c>
      <c r="L95" s="173" t="s">
        <v>713</v>
      </c>
      <c r="M95" s="13">
        <v>56.376978568841203</v>
      </c>
      <c r="N95" s="173">
        <v>1.32101726379409</v>
      </c>
      <c r="O95" s="13">
        <v>54.208193615915398</v>
      </c>
      <c r="P95" s="173">
        <v>4.5889575444214099</v>
      </c>
      <c r="Q95" s="13">
        <v>-2.1687849529258001</v>
      </c>
      <c r="R95" s="173">
        <v>4.7685493133569201</v>
      </c>
      <c r="S95" s="13">
        <v>55.557668791824597</v>
      </c>
      <c r="T95" s="173">
        <v>2.21016537379167</v>
      </c>
      <c r="U95" s="13">
        <v>52.830683188057797</v>
      </c>
      <c r="V95" s="173">
        <v>2.33501795520869</v>
      </c>
      <c r="W95" s="13">
        <v>59.184001388853297</v>
      </c>
      <c r="X95" s="173">
        <v>2.4561592655615798</v>
      </c>
      <c r="Y95" s="13">
        <v>3.6263325970287101</v>
      </c>
      <c r="Z95" s="173">
        <v>3.2978273835935998</v>
      </c>
      <c r="AA95" s="13">
        <v>54.768201022373198</v>
      </c>
      <c r="AB95" s="173">
        <v>1.6091714289018599</v>
      </c>
      <c r="AC95" s="13">
        <v>58.478572172268301</v>
      </c>
      <c r="AD95" s="173">
        <v>3.2646476492213998</v>
      </c>
      <c r="AE95" s="13">
        <v>57.254213986230504</v>
      </c>
      <c r="AF95" s="173">
        <v>3.74908465113145</v>
      </c>
      <c r="AG95" s="13">
        <v>2.4860129638572901</v>
      </c>
      <c r="AH95" s="173">
        <v>3.97552185958736</v>
      </c>
      <c r="AI95" s="13">
        <v>55.958844670058802</v>
      </c>
      <c r="AJ95" s="173">
        <v>1.3931907393785401</v>
      </c>
      <c r="AK95" s="13" t="s">
        <v>713</v>
      </c>
      <c r="AL95" s="173" t="s">
        <v>713</v>
      </c>
      <c r="AM95" s="13" t="s">
        <v>713</v>
      </c>
      <c r="AN95" s="173" t="s">
        <v>713</v>
      </c>
      <c r="AO95" s="13" t="s">
        <v>713</v>
      </c>
      <c r="AP95" s="173" t="s">
        <v>713</v>
      </c>
      <c r="AQ95" s="15"/>
      <c r="AR95" s="15"/>
      <c r="AS95" s="13">
        <v>0.52678241999681297</v>
      </c>
      <c r="AT95" s="182">
        <v>1.83887843018227</v>
      </c>
    </row>
    <row r="96" spans="1:46" ht="12.95" customHeight="1" x14ac:dyDescent="0.2">
      <c r="A96" s="2" t="s">
        <v>387</v>
      </c>
      <c r="B96" s="37">
        <v>3</v>
      </c>
      <c r="C96" s="13">
        <v>18.7620690387084</v>
      </c>
      <c r="D96" s="173">
        <v>2.1402331403376098</v>
      </c>
      <c r="E96" s="13">
        <v>15.6449132477217</v>
      </c>
      <c r="F96" s="173">
        <v>4.2721979174793603</v>
      </c>
      <c r="G96" s="13">
        <v>16.310227986007298</v>
      </c>
      <c r="H96" s="173">
        <v>4.1271249727813304</v>
      </c>
      <c r="I96" s="13">
        <v>19.4794860459773</v>
      </c>
      <c r="J96" s="173">
        <v>2.55061022661488</v>
      </c>
      <c r="K96" s="13">
        <v>3.8345727982555999</v>
      </c>
      <c r="L96" s="173">
        <v>4.9974961784290803</v>
      </c>
      <c r="M96" s="13">
        <v>16.159493164848701</v>
      </c>
      <c r="N96" s="173">
        <v>3.7829577260375302</v>
      </c>
      <c r="O96" s="13">
        <v>19.435875317313101</v>
      </c>
      <c r="P96" s="173">
        <v>2.4996150342958701</v>
      </c>
      <c r="Q96" s="13">
        <v>3.2763821524644601</v>
      </c>
      <c r="R96" s="173">
        <v>4.4435227835760598</v>
      </c>
      <c r="S96" s="13">
        <v>18.697953058318799</v>
      </c>
      <c r="T96" s="173">
        <v>2.6217184317957201</v>
      </c>
      <c r="U96" s="13">
        <v>17.9093520956229</v>
      </c>
      <c r="V96" s="173">
        <v>4.0989284106494903</v>
      </c>
      <c r="W96" s="13">
        <v>20.677070494111</v>
      </c>
      <c r="X96" s="173">
        <v>4.1320594994444404</v>
      </c>
      <c r="Y96" s="13">
        <v>1.9791174357921999</v>
      </c>
      <c r="Z96" s="173">
        <v>5.0118281822937503</v>
      </c>
      <c r="AA96" s="13">
        <v>19.802836765261102</v>
      </c>
      <c r="AB96" s="173">
        <v>3.1559248785520899</v>
      </c>
      <c r="AC96" s="13">
        <v>17.359189643710799</v>
      </c>
      <c r="AD96" s="173">
        <v>3.1757142806724499</v>
      </c>
      <c r="AE96" s="13">
        <v>19.535381934576801</v>
      </c>
      <c r="AF96" s="173">
        <v>3.7097990159129899</v>
      </c>
      <c r="AG96" s="13">
        <v>-0.267454830684272</v>
      </c>
      <c r="AH96" s="173">
        <v>4.8600411107440804</v>
      </c>
      <c r="AI96" s="13">
        <v>18.5337600800483</v>
      </c>
      <c r="AJ96" s="173">
        <v>2.27789390476139</v>
      </c>
      <c r="AK96" s="13">
        <v>19.8495053597732</v>
      </c>
      <c r="AL96" s="173">
        <v>4.58796348815389</v>
      </c>
      <c r="AM96" s="13" t="s">
        <v>476</v>
      </c>
      <c r="AN96" s="173" t="s">
        <v>476</v>
      </c>
      <c r="AO96" s="13" t="s">
        <v>476</v>
      </c>
      <c r="AP96" s="173" t="s">
        <v>476</v>
      </c>
      <c r="AQ96" s="15"/>
      <c r="AR96" s="15"/>
      <c r="AS96" s="13">
        <v>-2.7289368826724698</v>
      </c>
      <c r="AT96" s="182">
        <v>2.9212560149071898</v>
      </c>
    </row>
    <row r="97" spans="1:46" ht="12.95" customHeight="1" x14ac:dyDescent="0.2">
      <c r="A97" s="39" t="s">
        <v>399</v>
      </c>
      <c r="B97" s="40">
        <v>3</v>
      </c>
      <c r="C97" s="41">
        <v>30.3623894877373</v>
      </c>
      <c r="D97" s="181">
        <v>0.58497815778482698</v>
      </c>
      <c r="E97" s="41">
        <v>29.765191135554002</v>
      </c>
      <c r="F97" s="181">
        <v>3.5680721857870301</v>
      </c>
      <c r="G97" s="41">
        <v>29.724315183970202</v>
      </c>
      <c r="H97" s="181">
        <v>0.938149089930988</v>
      </c>
      <c r="I97" s="41">
        <v>30.837602729133401</v>
      </c>
      <c r="J97" s="181">
        <v>0.98608527381529598</v>
      </c>
      <c r="K97" s="41">
        <v>2.0501809195413199E-2</v>
      </c>
      <c r="L97" s="181">
        <v>4.1183940333887099</v>
      </c>
      <c r="M97" s="41">
        <v>29.919970279665701</v>
      </c>
      <c r="N97" s="181">
        <v>0.79490119717497498</v>
      </c>
      <c r="O97" s="41">
        <v>33.524593883723902</v>
      </c>
      <c r="P97" s="181">
        <v>1.7305761842015099</v>
      </c>
      <c r="Q97" s="41">
        <v>-3.0108344294801301</v>
      </c>
      <c r="R97" s="181">
        <v>2.0784081513278601</v>
      </c>
      <c r="S97" s="41">
        <v>28.877554823308198</v>
      </c>
      <c r="T97" s="181">
        <v>0.87383983886085703</v>
      </c>
      <c r="U97" s="41">
        <v>30.039409077044599</v>
      </c>
      <c r="V97" s="181">
        <v>1.1638004672118001</v>
      </c>
      <c r="W97" s="41">
        <v>33.280650577885403</v>
      </c>
      <c r="X97" s="181">
        <v>1.78901573027729</v>
      </c>
      <c r="Y97" s="41">
        <v>3.2730724214819098</v>
      </c>
      <c r="Z97" s="181">
        <v>2.0250060743034202</v>
      </c>
      <c r="AA97" s="41">
        <v>28.965306145144901</v>
      </c>
      <c r="AB97" s="181">
        <v>1.15598318060315</v>
      </c>
      <c r="AC97" s="41">
        <v>29.616879427894901</v>
      </c>
      <c r="AD97" s="181">
        <v>1.0546883084586101</v>
      </c>
      <c r="AE97" s="41">
        <v>34.6152423153775</v>
      </c>
      <c r="AF97" s="181">
        <v>1.9482795217191</v>
      </c>
      <c r="AG97" s="41">
        <v>-3.7593301438851902E-3</v>
      </c>
      <c r="AH97" s="181">
        <v>2.9196375426313801</v>
      </c>
      <c r="AI97" s="41">
        <v>29.008382552346099</v>
      </c>
      <c r="AJ97" s="181">
        <v>0.71156765397935295</v>
      </c>
      <c r="AK97" s="41">
        <v>24.170351313691398</v>
      </c>
      <c r="AL97" s="181">
        <v>1.26451038147982</v>
      </c>
      <c r="AM97" s="41">
        <v>21.4146290843453</v>
      </c>
      <c r="AN97" s="181">
        <v>3.26332782330311</v>
      </c>
      <c r="AO97" s="41">
        <v>8.8346382928491405</v>
      </c>
      <c r="AP97" s="181">
        <v>3.5224752522960698</v>
      </c>
      <c r="AQ97" s="30"/>
      <c r="AR97" s="30"/>
      <c r="AS97" s="41">
        <v>-0.51984324866267095</v>
      </c>
      <c r="AT97" s="186">
        <v>0.79586654298829296</v>
      </c>
    </row>
    <row r="99" spans="1:46" x14ac:dyDescent="0.2">
      <c r="A99" s="52" t="s">
        <v>400</v>
      </c>
    </row>
    <row r="100" spans="1:46" x14ac:dyDescent="0.2">
      <c r="A100" s="52" t="s">
        <v>600</v>
      </c>
    </row>
    <row r="101" spans="1:46" x14ac:dyDescent="0.2">
      <c r="A101" s="52" t="s">
        <v>601</v>
      </c>
    </row>
    <row r="102" spans="1:46" x14ac:dyDescent="0.2">
      <c r="A102" s="52" t="s">
        <v>602</v>
      </c>
    </row>
    <row r="103" spans="1:46" x14ac:dyDescent="0.2">
      <c r="A103" s="52" t="s">
        <v>603</v>
      </c>
    </row>
    <row r="104" spans="1:46" x14ac:dyDescent="0.2">
      <c r="A104" s="52" t="s">
        <v>604</v>
      </c>
    </row>
    <row r="105" spans="1:46" x14ac:dyDescent="0.2">
      <c r="A105" s="52" t="s">
        <v>605</v>
      </c>
    </row>
    <row r="106" spans="1:46" x14ac:dyDescent="0.2">
      <c r="A106" s="52" t="s">
        <v>401</v>
      </c>
    </row>
    <row r="107" spans="1:46" x14ac:dyDescent="0.2">
      <c r="A107" s="52" t="s">
        <v>402</v>
      </c>
    </row>
    <row r="108" spans="1:46" x14ac:dyDescent="0.2">
      <c r="A108" s="52" t="s">
        <v>403</v>
      </c>
    </row>
    <row r="109" spans="1:46" x14ac:dyDescent="0.2">
      <c r="A109" s="172" t="str">
        <f>HYPERLINK("https://oecdcode.org/disclaimers/cyprus.html", "Information on data for Cyprus: https://oecdcode.org/disclaimers/cyprus.html")</f>
        <v>Information on data for Cyprus: https://oecdcode.org/disclaimers/cyprus.html</v>
      </c>
    </row>
    <row r="110" spans="1:46" x14ac:dyDescent="0.2">
      <c r="A110" s="52" t="s">
        <v>404</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180" priority="7">
      <formula>ABS(K1/L1)&gt;1.95996398454005</formula>
    </cfRule>
  </conditionalFormatting>
  <conditionalFormatting sqref="Q1:Q200">
    <cfRule type="expression" dxfId="179" priority="6">
      <formula>ABS(Q1/R1)&gt;1.95996398454005</formula>
    </cfRule>
  </conditionalFormatting>
  <conditionalFormatting sqref="Y1:Y200">
    <cfRule type="expression" dxfId="178" priority="5">
      <formula>ABS(Y1/Z1)&gt;1.95996398454005</formula>
    </cfRule>
  </conditionalFormatting>
  <conditionalFormatting sqref="AG1:AG200">
    <cfRule type="expression" dxfId="177" priority="4">
      <formula>ABS(AG1/AH1)&gt;1.95996398454005</formula>
    </cfRule>
  </conditionalFormatting>
  <conditionalFormatting sqref="AO1:AO200">
    <cfRule type="expression" dxfId="176" priority="3">
      <formula>ABS(AO1/AP1)&gt;1.95996398454005</formula>
    </cfRule>
  </conditionalFormatting>
  <conditionalFormatting sqref="AQ1:AQ200">
    <cfRule type="expression" dxfId="175" priority="2">
      <formula>ABS(AQ1/AR1)&gt;1.95996398454005</formula>
    </cfRule>
  </conditionalFormatting>
  <conditionalFormatting sqref="AS1:AS200">
    <cfRule type="expression" dxfId="174" priority="1">
      <formula>ABS(AS1/AT1)&gt;1.95996398454005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108"/>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287</v>
      </c>
    </row>
    <row r="2" spans="1:20" x14ac:dyDescent="0.2">
      <c r="A2" s="51" t="s">
        <v>288</v>
      </c>
    </row>
    <row r="3" spans="1:20" x14ac:dyDescent="0.2">
      <c r="A3" s="47" t="s">
        <v>434</v>
      </c>
    </row>
    <row r="4" spans="1:20" x14ac:dyDescent="0.2">
      <c r="A4" s="147" t="str">
        <f>HYPERLINK("#'TOC'!A1", "Back to TOC")</f>
        <v>Back to TOC</v>
      </c>
    </row>
    <row r="7" spans="1:20" ht="60" customHeight="1" x14ac:dyDescent="0.2">
      <c r="B7" s="671" t="s">
        <v>324</v>
      </c>
      <c r="C7" s="674" t="s">
        <v>607</v>
      </c>
      <c r="D7" s="674"/>
      <c r="E7" s="674"/>
      <c r="F7" s="674"/>
      <c r="G7" s="759" t="s">
        <v>555</v>
      </c>
      <c r="H7" s="759"/>
      <c r="I7" s="674" t="s">
        <v>607</v>
      </c>
      <c r="J7" s="674"/>
      <c r="K7" s="674"/>
      <c r="L7" s="674"/>
      <c r="M7" s="759" t="s">
        <v>555</v>
      </c>
      <c r="N7" s="759"/>
      <c r="O7" s="674" t="s">
        <v>607</v>
      </c>
      <c r="P7" s="674"/>
      <c r="Q7" s="674"/>
      <c r="R7" s="674"/>
      <c r="S7" s="759" t="s">
        <v>555</v>
      </c>
      <c r="T7" s="761"/>
    </row>
    <row r="8" spans="1:20" ht="75" customHeight="1" x14ac:dyDescent="0.2">
      <c r="B8" s="672"/>
      <c r="C8" s="676" t="s">
        <v>334</v>
      </c>
      <c r="D8" s="676"/>
      <c r="E8" s="676" t="s">
        <v>335</v>
      </c>
      <c r="F8" s="676"/>
      <c r="G8" s="760"/>
      <c r="H8" s="760"/>
      <c r="I8" s="676" t="s">
        <v>334</v>
      </c>
      <c r="J8" s="676"/>
      <c r="K8" s="676" t="s">
        <v>335</v>
      </c>
      <c r="L8" s="676"/>
      <c r="M8" s="760"/>
      <c r="N8" s="760"/>
      <c r="O8" s="676" t="s">
        <v>334</v>
      </c>
      <c r="P8" s="676"/>
      <c r="Q8" s="676" t="s">
        <v>335</v>
      </c>
      <c r="R8" s="676"/>
      <c r="S8" s="760"/>
      <c r="T8" s="762"/>
    </row>
    <row r="9" spans="1:20" ht="30" customHeight="1" x14ac:dyDescent="0.2">
      <c r="B9" s="672"/>
      <c r="C9" s="677" t="s">
        <v>527</v>
      </c>
      <c r="D9" s="677"/>
      <c r="E9" s="677"/>
      <c r="F9" s="677"/>
      <c r="G9" s="677"/>
      <c r="H9" s="677"/>
      <c r="I9" s="677" t="s">
        <v>528</v>
      </c>
      <c r="J9" s="677"/>
      <c r="K9" s="677"/>
      <c r="L9" s="677"/>
      <c r="M9" s="677"/>
      <c r="N9" s="677"/>
      <c r="O9" s="677" t="s">
        <v>529</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387"/>
      <c r="E11" s="209"/>
      <c r="F11" s="387"/>
      <c r="G11" s="209"/>
      <c r="H11" s="387"/>
      <c r="I11" s="209"/>
      <c r="J11" s="387"/>
      <c r="K11" s="209"/>
      <c r="L11" s="387"/>
      <c r="M11" s="209"/>
      <c r="N11" s="387"/>
      <c r="O11" s="209"/>
      <c r="P11" s="387"/>
      <c r="Q11" s="209"/>
      <c r="R11" s="387"/>
      <c r="S11" s="209"/>
      <c r="T11" s="395"/>
    </row>
    <row r="12" spans="1:20" ht="12.95" customHeight="1" x14ac:dyDescent="0.2">
      <c r="A12" s="2" t="s">
        <v>340</v>
      </c>
      <c r="B12" s="12">
        <v>2</v>
      </c>
      <c r="C12" s="197">
        <v>-0.682601858340118</v>
      </c>
      <c r="D12" s="381">
        <v>0.341599299139492</v>
      </c>
      <c r="E12" s="197">
        <v>0.12148710318419299</v>
      </c>
      <c r="F12" s="381">
        <v>0.132053769183932</v>
      </c>
      <c r="G12" s="197">
        <v>0.293871049860228</v>
      </c>
      <c r="H12" s="381">
        <v>0.21062325673105101</v>
      </c>
      <c r="I12" s="197">
        <v>-0.65654289044919401</v>
      </c>
      <c r="J12" s="381">
        <v>0.35173745583655702</v>
      </c>
      <c r="K12" s="197">
        <v>0.14537724712319</v>
      </c>
      <c r="L12" s="381">
        <v>0.129727024209218</v>
      </c>
      <c r="M12" s="197">
        <v>1.0469125406059001</v>
      </c>
      <c r="N12" s="381">
        <v>0.40368133036866499</v>
      </c>
      <c r="O12" s="197">
        <v>-0.64282847627066697</v>
      </c>
      <c r="P12" s="381">
        <v>0.371503674356221</v>
      </c>
      <c r="Q12" s="197">
        <v>0.18002769533524199</v>
      </c>
      <c r="R12" s="381">
        <v>0.136631598437358</v>
      </c>
      <c r="S12" s="197">
        <v>3.5386454474167399</v>
      </c>
      <c r="T12" s="389">
        <v>0.86783243604745297</v>
      </c>
    </row>
    <row r="13" spans="1:20" ht="12.95" customHeight="1" x14ac:dyDescent="0.2">
      <c r="A13" s="2" t="s">
        <v>341</v>
      </c>
      <c r="B13" s="12">
        <v>2</v>
      </c>
      <c r="C13" s="197">
        <v>6.5478024077074398E-2</v>
      </c>
      <c r="D13" s="381">
        <v>9.3702825985401694E-2</v>
      </c>
      <c r="E13" s="197">
        <v>-0.27684496638047301</v>
      </c>
      <c r="F13" s="381">
        <v>0.316554819675059</v>
      </c>
      <c r="G13" s="197">
        <v>0.17479510960059999</v>
      </c>
      <c r="H13" s="381">
        <v>0.21121087427973101</v>
      </c>
      <c r="I13" s="197">
        <v>0.155101503106612</v>
      </c>
      <c r="J13" s="381">
        <v>9.3231109081208893E-2</v>
      </c>
      <c r="K13" s="197">
        <v>-0.21228506039872799</v>
      </c>
      <c r="L13" s="381">
        <v>0.31412608861475899</v>
      </c>
      <c r="M13" s="197">
        <v>1.9019985786839699</v>
      </c>
      <c r="N13" s="381">
        <v>0.63223271396063296</v>
      </c>
      <c r="O13" s="197">
        <v>0.19279654476388899</v>
      </c>
      <c r="P13" s="381">
        <v>9.5851330798495504E-2</v>
      </c>
      <c r="Q13" s="197">
        <v>-0.18040858161280801</v>
      </c>
      <c r="R13" s="381">
        <v>0.32468651313542601</v>
      </c>
      <c r="S13" s="197">
        <v>2.8250867558723201</v>
      </c>
      <c r="T13" s="389">
        <v>0.83902320800354202</v>
      </c>
    </row>
    <row r="14" spans="1:20" ht="12.95" customHeight="1" x14ac:dyDescent="0.2">
      <c r="A14" s="2" t="s">
        <v>342</v>
      </c>
      <c r="B14" s="12">
        <v>2</v>
      </c>
      <c r="C14" s="197">
        <v>-0.21977320066699901</v>
      </c>
      <c r="D14" s="381">
        <v>0.23538056219894801</v>
      </c>
      <c r="E14" s="197">
        <v>-0.55013811167594096</v>
      </c>
      <c r="F14" s="381">
        <v>0.226804886116517</v>
      </c>
      <c r="G14" s="197">
        <v>0.30854954917613497</v>
      </c>
      <c r="H14" s="381">
        <v>0.20099779243598301</v>
      </c>
      <c r="I14" s="197">
        <v>-0.19628750752837101</v>
      </c>
      <c r="J14" s="381">
        <v>0.226469216431401</v>
      </c>
      <c r="K14" s="197">
        <v>-0.48796320937432203</v>
      </c>
      <c r="L14" s="381">
        <v>0.22963483517153599</v>
      </c>
      <c r="M14" s="197">
        <v>1.45583215458485</v>
      </c>
      <c r="N14" s="381">
        <v>0.484876989787135</v>
      </c>
      <c r="O14" s="197">
        <v>-0.26446077480610503</v>
      </c>
      <c r="P14" s="381">
        <v>0.22699226561000299</v>
      </c>
      <c r="Q14" s="197">
        <v>-0.50186454443516104</v>
      </c>
      <c r="R14" s="381">
        <v>0.22897450621923901</v>
      </c>
      <c r="S14" s="197">
        <v>3.0812071029315402</v>
      </c>
      <c r="T14" s="389">
        <v>0.76569659254614897</v>
      </c>
    </row>
    <row r="15" spans="1:20" ht="12.95" customHeight="1" x14ac:dyDescent="0.2">
      <c r="A15" s="2" t="s">
        <v>343</v>
      </c>
      <c r="B15" s="12">
        <v>2</v>
      </c>
      <c r="C15" s="197">
        <v>-0.26576396639395</v>
      </c>
      <c r="D15" s="381">
        <v>0.15081169610971201</v>
      </c>
      <c r="E15" s="197">
        <v>0.121873364143696</v>
      </c>
      <c r="F15" s="381">
        <v>0.128574997811404</v>
      </c>
      <c r="G15" s="197">
        <v>0.43718965665287701</v>
      </c>
      <c r="H15" s="381">
        <v>0.29746983764659102</v>
      </c>
      <c r="I15" s="197">
        <v>-0.249013911453912</v>
      </c>
      <c r="J15" s="381">
        <v>0.149154991753916</v>
      </c>
      <c r="K15" s="197">
        <v>7.2742964041276198E-2</v>
      </c>
      <c r="L15" s="381">
        <v>0.125560076782814</v>
      </c>
      <c r="M15" s="197">
        <v>0.96233905341232895</v>
      </c>
      <c r="N15" s="381">
        <v>0.45708809947402501</v>
      </c>
      <c r="O15" s="197">
        <v>-0.24326985650247299</v>
      </c>
      <c r="P15" s="381">
        <v>0.147085318649679</v>
      </c>
      <c r="Q15" s="197">
        <v>6.2404647631164302E-2</v>
      </c>
      <c r="R15" s="381">
        <v>0.12146658794369899</v>
      </c>
      <c r="S15" s="197">
        <v>2.24100615538589</v>
      </c>
      <c r="T15" s="389">
        <v>0.83012474061946595</v>
      </c>
    </row>
    <row r="16" spans="1:20" ht="12.95" customHeight="1" x14ac:dyDescent="0.2">
      <c r="A16" s="2" t="s">
        <v>344</v>
      </c>
      <c r="B16" s="12">
        <v>2</v>
      </c>
      <c r="C16" s="197">
        <v>0.48337831380478502</v>
      </c>
      <c r="D16" s="381">
        <v>0.17215585302407299</v>
      </c>
      <c r="E16" s="197">
        <v>0.22504084046711401</v>
      </c>
      <c r="F16" s="381">
        <v>0.1014498514516</v>
      </c>
      <c r="G16" s="197">
        <v>0.81436304440529295</v>
      </c>
      <c r="H16" s="381">
        <v>0.39263012242799999</v>
      </c>
      <c r="I16" s="197">
        <v>0.30094927501422303</v>
      </c>
      <c r="J16" s="381">
        <v>0.165972151221249</v>
      </c>
      <c r="K16" s="197">
        <v>0.199587656138107</v>
      </c>
      <c r="L16" s="381">
        <v>0.10298050293132301</v>
      </c>
      <c r="M16" s="197">
        <v>6.0339332322768504</v>
      </c>
      <c r="N16" s="381">
        <v>0.867802441038656</v>
      </c>
      <c r="O16" s="197">
        <v>0.30628604868092801</v>
      </c>
      <c r="P16" s="381">
        <v>0.17764371114095201</v>
      </c>
      <c r="Q16" s="197">
        <v>0.106980195306458</v>
      </c>
      <c r="R16" s="381">
        <v>0.101946294521725</v>
      </c>
      <c r="S16" s="197">
        <v>9.4248649583941493</v>
      </c>
      <c r="T16" s="389">
        <v>1.0826033136715401</v>
      </c>
    </row>
    <row r="17" spans="1:20" ht="12.95" customHeight="1" x14ac:dyDescent="0.2">
      <c r="A17" s="2" t="s">
        <v>345</v>
      </c>
      <c r="B17" s="12">
        <v>2</v>
      </c>
      <c r="C17" s="197">
        <v>-6.1947225953388897E-2</v>
      </c>
      <c r="D17" s="381">
        <v>0.104227061678744</v>
      </c>
      <c r="E17" s="197">
        <v>-0.36524303120459001</v>
      </c>
      <c r="F17" s="381">
        <v>0.32625974593347601</v>
      </c>
      <c r="G17" s="197">
        <v>0.18593151264250299</v>
      </c>
      <c r="H17" s="381">
        <v>0.15041906945592701</v>
      </c>
      <c r="I17" s="197">
        <v>0.179441856812975</v>
      </c>
      <c r="J17" s="381">
        <v>0.1165105917886</v>
      </c>
      <c r="K17" s="197">
        <v>-0.15034939706415401</v>
      </c>
      <c r="L17" s="381">
        <v>0.32770060243288401</v>
      </c>
      <c r="M17" s="197">
        <v>2.2092175174886601</v>
      </c>
      <c r="N17" s="381">
        <v>0.43705560374353702</v>
      </c>
      <c r="O17" s="197">
        <v>0.17412044044619099</v>
      </c>
      <c r="P17" s="381">
        <v>0.116224265824848</v>
      </c>
      <c r="Q17" s="197">
        <v>-0.14779484952292499</v>
      </c>
      <c r="R17" s="381">
        <v>0.32833094301267401</v>
      </c>
      <c r="S17" s="197">
        <v>2.3361524143730001</v>
      </c>
      <c r="T17" s="389">
        <v>0.53904775312995001</v>
      </c>
    </row>
    <row r="18" spans="1:20" ht="12.95" customHeight="1" x14ac:dyDescent="0.2">
      <c r="A18" s="17" t="s">
        <v>346</v>
      </c>
      <c r="B18" s="12">
        <v>2</v>
      </c>
      <c r="C18" s="197">
        <v>-5.8573479097505002E-2</v>
      </c>
      <c r="D18" s="381">
        <v>0.103026693447119</v>
      </c>
      <c r="E18" s="197">
        <v>-0.796145812196831</v>
      </c>
      <c r="F18" s="381">
        <v>0.38635594316645</v>
      </c>
      <c r="G18" s="197">
        <v>0.41885046493268002</v>
      </c>
      <c r="H18" s="381">
        <v>0.30677322614834901</v>
      </c>
      <c r="I18" s="197">
        <v>0.15725902902018199</v>
      </c>
      <c r="J18" s="381">
        <v>0.121006401048357</v>
      </c>
      <c r="K18" s="197">
        <v>-0.59065116325903499</v>
      </c>
      <c r="L18" s="381">
        <v>0.38860121847937701</v>
      </c>
      <c r="M18" s="197">
        <v>2.8374505214986199</v>
      </c>
      <c r="N18" s="381">
        <v>0.63015777399718997</v>
      </c>
      <c r="O18" s="197">
        <v>0.137647519606553</v>
      </c>
      <c r="P18" s="381">
        <v>0.121068643430503</v>
      </c>
      <c r="Q18" s="197">
        <v>-0.60608868958301698</v>
      </c>
      <c r="R18" s="381">
        <v>0.39267582833153503</v>
      </c>
      <c r="S18" s="197">
        <v>3.1785070897218199</v>
      </c>
      <c r="T18" s="389">
        <v>0.834375414319797</v>
      </c>
    </row>
    <row r="19" spans="1:20" ht="12.95" customHeight="1" x14ac:dyDescent="0.2">
      <c r="A19" s="17" t="s">
        <v>347</v>
      </c>
      <c r="B19" s="12">
        <v>2</v>
      </c>
      <c r="C19" s="197">
        <v>-0.36466953495927201</v>
      </c>
      <c r="D19" s="381">
        <v>0.26318076425926401</v>
      </c>
      <c r="E19" s="197">
        <v>0.87843834752928196</v>
      </c>
      <c r="F19" s="381">
        <v>0.38004484631770702</v>
      </c>
      <c r="G19" s="197">
        <v>0.54167155567680303</v>
      </c>
      <c r="H19" s="381">
        <v>0.48799821284278699</v>
      </c>
      <c r="I19" s="197">
        <v>-0.161464493500905</v>
      </c>
      <c r="J19" s="381">
        <v>0.25647706118086799</v>
      </c>
      <c r="K19" s="197">
        <v>1.0551517660126299</v>
      </c>
      <c r="L19" s="381">
        <v>0.41312651365903202</v>
      </c>
      <c r="M19" s="197">
        <v>2.0688206982773698</v>
      </c>
      <c r="N19" s="381">
        <v>0.95141025397890899</v>
      </c>
      <c r="O19" s="197">
        <v>-0.140932151839986</v>
      </c>
      <c r="P19" s="381">
        <v>0.25429189026160198</v>
      </c>
      <c r="Q19" s="197">
        <v>1.03838185087583</v>
      </c>
      <c r="R19" s="381">
        <v>0.412072825840757</v>
      </c>
      <c r="S19" s="197">
        <v>2.28937368792936</v>
      </c>
      <c r="T19" s="389">
        <v>1.0081160458038601</v>
      </c>
    </row>
    <row r="20" spans="1:20" ht="12.95" customHeight="1" x14ac:dyDescent="0.2">
      <c r="A20" s="2" t="s">
        <v>348</v>
      </c>
      <c r="B20" s="12">
        <v>2</v>
      </c>
      <c r="C20" s="197">
        <v>-0.18931719643818201</v>
      </c>
      <c r="D20" s="381">
        <v>0.34314633267952699</v>
      </c>
      <c r="E20" s="197">
        <v>0.104361360037681</v>
      </c>
      <c r="F20" s="381">
        <v>0.14720693277725699</v>
      </c>
      <c r="G20" s="197">
        <v>0.53504476736037798</v>
      </c>
      <c r="H20" s="381">
        <v>0.61277090076760299</v>
      </c>
      <c r="I20" s="197">
        <v>-0.141575517956117</v>
      </c>
      <c r="J20" s="381">
        <v>0.34455342547155099</v>
      </c>
      <c r="K20" s="197">
        <v>0.14232083780142701</v>
      </c>
      <c r="L20" s="381">
        <v>0.14649749455757399</v>
      </c>
      <c r="M20" s="197">
        <v>1.2219319833593201</v>
      </c>
      <c r="N20" s="381">
        <v>0.78886538514825999</v>
      </c>
      <c r="O20" s="197">
        <v>-3.25019893075673E-2</v>
      </c>
      <c r="P20" s="381">
        <v>0.28992048753723099</v>
      </c>
      <c r="Q20" s="197">
        <v>0.12412524264112</v>
      </c>
      <c r="R20" s="381">
        <v>0.14352139181846299</v>
      </c>
      <c r="S20" s="197">
        <v>9.4700337127008591</v>
      </c>
      <c r="T20" s="389">
        <v>1.50108536900259</v>
      </c>
    </row>
    <row r="21" spans="1:20" ht="12.95" customHeight="1" x14ac:dyDescent="0.2">
      <c r="A21" s="2" t="s">
        <v>349</v>
      </c>
      <c r="B21" s="12">
        <v>2</v>
      </c>
      <c r="C21" s="197" t="s">
        <v>476</v>
      </c>
      <c r="D21" s="381" t="s">
        <v>476</v>
      </c>
      <c r="E21" s="197" t="s">
        <v>476</v>
      </c>
      <c r="F21" s="381" t="s">
        <v>476</v>
      </c>
      <c r="G21" s="197" t="s">
        <v>476</v>
      </c>
      <c r="H21" s="381" t="s">
        <v>476</v>
      </c>
      <c r="I21" s="197" t="s">
        <v>476</v>
      </c>
      <c r="J21" s="381" t="s">
        <v>476</v>
      </c>
      <c r="K21" s="197" t="s">
        <v>476</v>
      </c>
      <c r="L21" s="381" t="s">
        <v>476</v>
      </c>
      <c r="M21" s="197" t="s">
        <v>476</v>
      </c>
      <c r="N21" s="381" t="s">
        <v>476</v>
      </c>
      <c r="O21" s="197" t="s">
        <v>476</v>
      </c>
      <c r="P21" s="381" t="s">
        <v>476</v>
      </c>
      <c r="Q21" s="197" t="s">
        <v>476</v>
      </c>
      <c r="R21" s="381" t="s">
        <v>476</v>
      </c>
      <c r="S21" s="197" t="s">
        <v>476</v>
      </c>
      <c r="T21" s="389" t="s">
        <v>476</v>
      </c>
    </row>
    <row r="22" spans="1:20" ht="12.95" customHeight="1" x14ac:dyDescent="0.2">
      <c r="A22" s="2" t="s">
        <v>350</v>
      </c>
      <c r="B22" s="12">
        <v>2</v>
      </c>
      <c r="C22" s="197">
        <v>-4.9105026744365697E-2</v>
      </c>
      <c r="D22" s="381">
        <v>0.26520356958122598</v>
      </c>
      <c r="E22" s="197">
        <v>-0.320298808794997</v>
      </c>
      <c r="F22" s="381">
        <v>0.20416755589421001</v>
      </c>
      <c r="G22" s="197">
        <v>0.848197141673941</v>
      </c>
      <c r="H22" s="381">
        <v>0.63268372505669102</v>
      </c>
      <c r="I22" s="197">
        <v>-3.6341841527112402E-2</v>
      </c>
      <c r="J22" s="381">
        <v>0.25912689791973698</v>
      </c>
      <c r="K22" s="197">
        <v>-0.28917880840270899</v>
      </c>
      <c r="L22" s="381">
        <v>0.19348978946543099</v>
      </c>
      <c r="M22" s="197">
        <v>3.81014009914681</v>
      </c>
      <c r="N22" s="381">
        <v>1.57505940527605</v>
      </c>
      <c r="O22" s="197">
        <v>8.2296069065421005E-3</v>
      </c>
      <c r="P22" s="381">
        <v>0.261590467287934</v>
      </c>
      <c r="Q22" s="197">
        <v>-0.26851351626556302</v>
      </c>
      <c r="R22" s="381">
        <v>0.186409103729372</v>
      </c>
      <c r="S22" s="197">
        <v>6.41546532064564</v>
      </c>
      <c r="T22" s="389">
        <v>1.89216356158794</v>
      </c>
    </row>
    <row r="23" spans="1:20" ht="12.95" customHeight="1" x14ac:dyDescent="0.2">
      <c r="A23" s="2" t="s">
        <v>351</v>
      </c>
      <c r="B23" s="12">
        <v>2</v>
      </c>
      <c r="C23" s="197">
        <v>0.140098276437952</v>
      </c>
      <c r="D23" s="381">
        <v>0.12837393682905601</v>
      </c>
      <c r="E23" s="197">
        <v>0.72978675796792902</v>
      </c>
      <c r="F23" s="381">
        <v>0.36146508576626202</v>
      </c>
      <c r="G23" s="197">
        <v>1.33278375303324</v>
      </c>
      <c r="H23" s="381">
        <v>1.0538359282166301</v>
      </c>
      <c r="I23" s="197">
        <v>8.8211908782104401E-2</v>
      </c>
      <c r="J23" s="381">
        <v>0.127389971909248</v>
      </c>
      <c r="K23" s="197">
        <v>0.55308052192744805</v>
      </c>
      <c r="L23" s="381">
        <v>0.332470608298013</v>
      </c>
      <c r="M23" s="197">
        <v>4.7132775594924903</v>
      </c>
      <c r="N23" s="381">
        <v>1.77174201995534</v>
      </c>
      <c r="O23" s="197">
        <v>2.8110098308512899E-2</v>
      </c>
      <c r="P23" s="381">
        <v>0.118997871360923</v>
      </c>
      <c r="Q23" s="197">
        <v>0.41704465271813201</v>
      </c>
      <c r="R23" s="381">
        <v>0.31417128262149202</v>
      </c>
      <c r="S23" s="197">
        <v>6.7726277482168902</v>
      </c>
      <c r="T23" s="389">
        <v>2.0413794805766901</v>
      </c>
    </row>
    <row r="24" spans="1:20" ht="12.95" customHeight="1" x14ac:dyDescent="0.2">
      <c r="A24" s="2" t="s">
        <v>352</v>
      </c>
      <c r="B24" s="12">
        <v>2</v>
      </c>
      <c r="C24" s="197">
        <v>-3.9466218236877203E-2</v>
      </c>
      <c r="D24" s="381">
        <v>0.15783522880251599</v>
      </c>
      <c r="E24" s="197">
        <v>2.3386042419335298E-2</v>
      </c>
      <c r="F24" s="381">
        <v>0.1095454600541</v>
      </c>
      <c r="G24" s="197">
        <v>0.44271118291827199</v>
      </c>
      <c r="H24" s="381">
        <v>0.29579181161179302</v>
      </c>
      <c r="I24" s="197">
        <v>-4.25506991868159E-2</v>
      </c>
      <c r="J24" s="381">
        <v>0.1567144062852</v>
      </c>
      <c r="K24" s="197">
        <v>5.4554069394739599E-2</v>
      </c>
      <c r="L24" s="381">
        <v>0.104975037351004</v>
      </c>
      <c r="M24" s="197">
        <v>4.85782467028542</v>
      </c>
      <c r="N24" s="381">
        <v>1.0583751125373999</v>
      </c>
      <c r="O24" s="197">
        <v>-8.1140277253515705E-2</v>
      </c>
      <c r="P24" s="381">
        <v>0.147809155312462</v>
      </c>
      <c r="Q24" s="197">
        <v>2.93993350269477E-2</v>
      </c>
      <c r="R24" s="381">
        <v>9.4294135862589404E-2</v>
      </c>
      <c r="S24" s="197">
        <v>10.2189064244346</v>
      </c>
      <c r="T24" s="389">
        <v>1.63673740543208</v>
      </c>
    </row>
    <row r="25" spans="1:20" ht="12.95" customHeight="1" x14ac:dyDescent="0.2">
      <c r="A25" s="2" t="s">
        <v>353</v>
      </c>
      <c r="B25" s="12">
        <v>2</v>
      </c>
      <c r="C25" s="197">
        <v>-9.2336537964269702E-2</v>
      </c>
      <c r="D25" s="381">
        <v>0.165063694542191</v>
      </c>
      <c r="E25" s="197">
        <v>-0.32030400561699501</v>
      </c>
      <c r="F25" s="381">
        <v>0.167998626585077</v>
      </c>
      <c r="G25" s="197">
        <v>0.54730251578636402</v>
      </c>
      <c r="H25" s="381">
        <v>0.33511788135207499</v>
      </c>
      <c r="I25" s="197">
        <v>5.3856077019773997E-2</v>
      </c>
      <c r="J25" s="381">
        <v>0.16674066685845201</v>
      </c>
      <c r="K25" s="197">
        <v>-0.26047934898763297</v>
      </c>
      <c r="L25" s="381">
        <v>0.170096588276865</v>
      </c>
      <c r="M25" s="197">
        <v>1.9875047501291301</v>
      </c>
      <c r="N25" s="381">
        <v>0.65326987667745495</v>
      </c>
      <c r="O25" s="197">
        <v>6.4016959099854498E-2</v>
      </c>
      <c r="P25" s="381">
        <v>0.16603179377052199</v>
      </c>
      <c r="Q25" s="197">
        <v>-0.27311297659707201</v>
      </c>
      <c r="R25" s="381">
        <v>0.17125887730737699</v>
      </c>
      <c r="S25" s="197">
        <v>2.5543055679489699</v>
      </c>
      <c r="T25" s="389">
        <v>0.810789444851439</v>
      </c>
    </row>
    <row r="26" spans="1:20" ht="12.95" customHeight="1" x14ac:dyDescent="0.2">
      <c r="A26" s="2" t="s">
        <v>354</v>
      </c>
      <c r="B26" s="12">
        <v>2</v>
      </c>
      <c r="C26" s="197">
        <v>-2.4604925715118798E-3</v>
      </c>
      <c r="D26" s="381">
        <v>0.20725361608078599</v>
      </c>
      <c r="E26" s="197">
        <v>7.0327506136791104E-2</v>
      </c>
      <c r="F26" s="381">
        <v>0.11399247378751701</v>
      </c>
      <c r="G26" s="197">
        <v>0.20669549063931</v>
      </c>
      <c r="H26" s="381">
        <v>0.233228808504647</v>
      </c>
      <c r="I26" s="197">
        <v>7.0424825012415398E-2</v>
      </c>
      <c r="J26" s="381">
        <v>0.207435885222546</v>
      </c>
      <c r="K26" s="197">
        <v>7.5315361087553698E-2</v>
      </c>
      <c r="L26" s="381">
        <v>0.113126291397114</v>
      </c>
      <c r="M26" s="197">
        <v>1.8297381643386701</v>
      </c>
      <c r="N26" s="381">
        <v>0.86909609281595901</v>
      </c>
      <c r="O26" s="197">
        <v>7.0454971925781804E-2</v>
      </c>
      <c r="P26" s="381">
        <v>0.207254609152318</v>
      </c>
      <c r="Q26" s="197">
        <v>6.4883227690065007E-2</v>
      </c>
      <c r="R26" s="381">
        <v>0.11426531648843</v>
      </c>
      <c r="S26" s="197">
        <v>2.10821136056372</v>
      </c>
      <c r="T26" s="389">
        <v>1.0240985672209799</v>
      </c>
    </row>
    <row r="27" spans="1:20" ht="12.95" customHeight="1" x14ac:dyDescent="0.2">
      <c r="A27" s="2" t="s">
        <v>355</v>
      </c>
      <c r="B27" s="12">
        <v>2</v>
      </c>
      <c r="C27" s="197">
        <v>-7.9056466302702494E-2</v>
      </c>
      <c r="D27" s="381">
        <v>7.5216711543893505E-2</v>
      </c>
      <c r="E27" s="197">
        <v>-0.28542922786615499</v>
      </c>
      <c r="F27" s="381">
        <v>0.145229068831947</v>
      </c>
      <c r="G27" s="197">
        <v>0.195112646303813</v>
      </c>
      <c r="H27" s="381">
        <v>0.144501830300345</v>
      </c>
      <c r="I27" s="197">
        <v>-2.1643778327165498E-2</v>
      </c>
      <c r="J27" s="381">
        <v>7.7789586389006904E-2</v>
      </c>
      <c r="K27" s="197">
        <v>-0.24627144052202601</v>
      </c>
      <c r="L27" s="381">
        <v>0.14584823117801399</v>
      </c>
      <c r="M27" s="197">
        <v>1.6603037523296</v>
      </c>
      <c r="N27" s="381">
        <v>0.420159953039978</v>
      </c>
      <c r="O27" s="197">
        <v>-4.1893030141609902E-3</v>
      </c>
      <c r="P27" s="381">
        <v>7.7620122728741706E-2</v>
      </c>
      <c r="Q27" s="197">
        <v>-0.248492929818074</v>
      </c>
      <c r="R27" s="381">
        <v>0.14934223952189199</v>
      </c>
      <c r="S27" s="197">
        <v>2.0131161257549799</v>
      </c>
      <c r="T27" s="389">
        <v>0.45826080083611698</v>
      </c>
    </row>
    <row r="28" spans="1:20" ht="12.95" customHeight="1" x14ac:dyDescent="0.2">
      <c r="A28" s="2" t="s">
        <v>356</v>
      </c>
      <c r="B28" s="12">
        <v>2</v>
      </c>
      <c r="C28" s="197">
        <v>-0.108695272167812</v>
      </c>
      <c r="D28" s="381">
        <v>0.19288381010894801</v>
      </c>
      <c r="E28" s="197">
        <v>-0.25746380351115</v>
      </c>
      <c r="F28" s="381">
        <v>0.243114473543381</v>
      </c>
      <c r="G28" s="197">
        <v>0.60854871712776204</v>
      </c>
      <c r="H28" s="381">
        <v>0.46185455997950597</v>
      </c>
      <c r="I28" s="197">
        <v>-0.17078885591669199</v>
      </c>
      <c r="J28" s="381">
        <v>0.19972683207140299</v>
      </c>
      <c r="K28" s="197">
        <v>-0.33223126607263098</v>
      </c>
      <c r="L28" s="381">
        <v>0.25070931416500197</v>
      </c>
      <c r="M28" s="197">
        <v>1.6050529371964199</v>
      </c>
      <c r="N28" s="381">
        <v>0.58926612577346404</v>
      </c>
      <c r="O28" s="197">
        <v>-0.16870875834834001</v>
      </c>
      <c r="P28" s="381">
        <v>0.19367228314179899</v>
      </c>
      <c r="Q28" s="197">
        <v>-7.7908815323984096E-2</v>
      </c>
      <c r="R28" s="381">
        <v>0.25416770334452499</v>
      </c>
      <c r="S28" s="197">
        <v>4.2322592715584104</v>
      </c>
      <c r="T28" s="389">
        <v>1.1522009758254901</v>
      </c>
    </row>
    <row r="29" spans="1:20" ht="12.95" customHeight="1" x14ac:dyDescent="0.2">
      <c r="A29" s="2" t="s">
        <v>357</v>
      </c>
      <c r="B29" s="12">
        <v>2</v>
      </c>
      <c r="C29" s="197">
        <v>0.15136277640156101</v>
      </c>
      <c r="D29" s="381">
        <v>0.13955501879378299</v>
      </c>
      <c r="E29" s="197">
        <v>-0.13541062628506301</v>
      </c>
      <c r="F29" s="381">
        <v>0.14106970641452701</v>
      </c>
      <c r="G29" s="197">
        <v>0.60105801174975304</v>
      </c>
      <c r="H29" s="381">
        <v>0.35799993662065299</v>
      </c>
      <c r="I29" s="197">
        <v>0.18852712999263499</v>
      </c>
      <c r="J29" s="381">
        <v>0.14099557538294</v>
      </c>
      <c r="K29" s="197">
        <v>-0.109245799542334</v>
      </c>
      <c r="L29" s="381">
        <v>0.14506193959421301</v>
      </c>
      <c r="M29" s="197">
        <v>5.8724276111822897</v>
      </c>
      <c r="N29" s="381">
        <v>0.928079227635906</v>
      </c>
      <c r="O29" s="197">
        <v>0.24839889102484899</v>
      </c>
      <c r="P29" s="381">
        <v>0.14315899579614999</v>
      </c>
      <c r="Q29" s="197">
        <v>-0.108685213860078</v>
      </c>
      <c r="R29" s="381">
        <v>0.14405591136367699</v>
      </c>
      <c r="S29" s="197">
        <v>7.14313543229808</v>
      </c>
      <c r="T29" s="389">
        <v>1.12262577573087</v>
      </c>
    </row>
    <row r="30" spans="1:20" ht="12.95" customHeight="1" x14ac:dyDescent="0.2">
      <c r="A30" s="2" t="s">
        <v>358</v>
      </c>
      <c r="B30" s="12">
        <v>2</v>
      </c>
      <c r="C30" s="197">
        <v>-0.44080261456822001</v>
      </c>
      <c r="D30" s="381">
        <v>0.148780447666855</v>
      </c>
      <c r="E30" s="197">
        <v>-0.23086400487776701</v>
      </c>
      <c r="F30" s="381">
        <v>0.209408334819432</v>
      </c>
      <c r="G30" s="197">
        <v>0.88553838611123903</v>
      </c>
      <c r="H30" s="381">
        <v>0.34084332803677297</v>
      </c>
      <c r="I30" s="197">
        <v>-0.366302136453109</v>
      </c>
      <c r="J30" s="381">
        <v>0.146893590804864</v>
      </c>
      <c r="K30" s="197">
        <v>-0.125063430458215</v>
      </c>
      <c r="L30" s="381">
        <v>0.20988970643749799</v>
      </c>
      <c r="M30" s="197">
        <v>4.41304229476341</v>
      </c>
      <c r="N30" s="381">
        <v>0.66214244635381803</v>
      </c>
      <c r="O30" s="197">
        <v>-0.38078707324157202</v>
      </c>
      <c r="P30" s="381">
        <v>0.14736381079720801</v>
      </c>
      <c r="Q30" s="197">
        <v>-0.116935402627348</v>
      </c>
      <c r="R30" s="381">
        <v>0.210619674001812</v>
      </c>
      <c r="S30" s="197">
        <v>4.7338388080915204</v>
      </c>
      <c r="T30" s="389">
        <v>0.73031569159248599</v>
      </c>
    </row>
    <row r="31" spans="1:20" ht="12.95" customHeight="1" x14ac:dyDescent="0.2">
      <c r="A31" s="2" t="s">
        <v>359</v>
      </c>
      <c r="B31" s="12">
        <v>2</v>
      </c>
      <c r="C31" s="197">
        <v>-0.10642671723141001</v>
      </c>
      <c r="D31" s="381">
        <v>0.22837916661515201</v>
      </c>
      <c r="E31" s="197">
        <v>-0.244267483671985</v>
      </c>
      <c r="F31" s="381">
        <v>0.13699028849790701</v>
      </c>
      <c r="G31" s="197">
        <v>0.37217431234475401</v>
      </c>
      <c r="H31" s="381">
        <v>0.24763048896326101</v>
      </c>
      <c r="I31" s="197">
        <v>0.227859648792542</v>
      </c>
      <c r="J31" s="381">
        <v>0.23052266557791401</v>
      </c>
      <c r="K31" s="197">
        <v>-0.16890930563064399</v>
      </c>
      <c r="L31" s="381">
        <v>0.136334397085426</v>
      </c>
      <c r="M31" s="197">
        <v>3.3564349062121401</v>
      </c>
      <c r="N31" s="381">
        <v>0.84583998377872405</v>
      </c>
      <c r="O31" s="197">
        <v>0.29283462064647398</v>
      </c>
      <c r="P31" s="381">
        <v>0.23829201997941099</v>
      </c>
      <c r="Q31" s="197">
        <v>-0.104238564913413</v>
      </c>
      <c r="R31" s="381">
        <v>0.13583294714626201</v>
      </c>
      <c r="S31" s="197">
        <v>4.4822007343025501</v>
      </c>
      <c r="T31" s="389">
        <v>0.99126411820905902</v>
      </c>
    </row>
    <row r="32" spans="1:20" ht="12.95" customHeight="1" x14ac:dyDescent="0.2">
      <c r="A32" s="2" t="s">
        <v>360</v>
      </c>
      <c r="B32" s="12">
        <v>2</v>
      </c>
      <c r="C32" s="197" t="s">
        <v>476</v>
      </c>
      <c r="D32" s="381" t="s">
        <v>476</v>
      </c>
      <c r="E32" s="197">
        <v>-0.34256651499706198</v>
      </c>
      <c r="F32" s="381">
        <v>0.174720760458911</v>
      </c>
      <c r="G32" s="197">
        <v>0.18627172289358199</v>
      </c>
      <c r="H32" s="381">
        <v>0.18552555381587299</v>
      </c>
      <c r="I32" s="197" t="s">
        <v>476</v>
      </c>
      <c r="J32" s="381" t="s">
        <v>476</v>
      </c>
      <c r="K32" s="197">
        <v>-0.37771996626166798</v>
      </c>
      <c r="L32" s="381">
        <v>0.17645386936110299</v>
      </c>
      <c r="M32" s="197">
        <v>0.76750669549306605</v>
      </c>
      <c r="N32" s="381">
        <v>0.37486864433976702</v>
      </c>
      <c r="O32" s="197" t="s">
        <v>476</v>
      </c>
      <c r="P32" s="381" t="s">
        <v>476</v>
      </c>
      <c r="Q32" s="197">
        <v>-0.40566475251697198</v>
      </c>
      <c r="R32" s="381">
        <v>0.17249884388900599</v>
      </c>
      <c r="S32" s="197">
        <v>2.4807794434169401</v>
      </c>
      <c r="T32" s="389">
        <v>0.78910964146941698</v>
      </c>
    </row>
    <row r="33" spans="1:20" ht="12.95" customHeight="1" x14ac:dyDescent="0.2">
      <c r="A33" s="2" t="s">
        <v>361</v>
      </c>
      <c r="B33" s="12">
        <v>2</v>
      </c>
      <c r="C33" s="197">
        <v>-0.29573185280563202</v>
      </c>
      <c r="D33" s="381">
        <v>0.14779080244530399</v>
      </c>
      <c r="E33" s="197">
        <v>-0.17725492405295301</v>
      </c>
      <c r="F33" s="381">
        <v>0.26766072320477802</v>
      </c>
      <c r="G33" s="197">
        <v>0.62215947526659099</v>
      </c>
      <c r="H33" s="381">
        <v>0.572887991290017</v>
      </c>
      <c r="I33" s="197">
        <v>-0.32291426808002199</v>
      </c>
      <c r="J33" s="381">
        <v>0.152594976770733</v>
      </c>
      <c r="K33" s="197">
        <v>-0.118079969889227</v>
      </c>
      <c r="L33" s="381">
        <v>0.27180817042400801</v>
      </c>
      <c r="M33" s="197">
        <v>4.8525370734267801</v>
      </c>
      <c r="N33" s="381">
        <v>1.31077257353859</v>
      </c>
      <c r="O33" s="197">
        <v>-0.357614680358322</v>
      </c>
      <c r="P33" s="381">
        <v>0.152527825181486</v>
      </c>
      <c r="Q33" s="197">
        <v>-0.13319682681919501</v>
      </c>
      <c r="R33" s="381">
        <v>0.27108920120133001</v>
      </c>
      <c r="S33" s="197">
        <v>5.3058869758426699</v>
      </c>
      <c r="T33" s="389">
        <v>1.4159695276820801</v>
      </c>
    </row>
    <row r="34" spans="1:20" ht="12.95" customHeight="1" x14ac:dyDescent="0.2">
      <c r="A34" s="2" t="s">
        <v>362</v>
      </c>
      <c r="B34" s="12">
        <v>2</v>
      </c>
      <c r="C34" s="197">
        <v>-8.4159288143790797E-2</v>
      </c>
      <c r="D34" s="381">
        <v>0.11808382583030699</v>
      </c>
      <c r="E34" s="197">
        <v>0.50193628525539302</v>
      </c>
      <c r="F34" s="381">
        <v>0.87242683797610698</v>
      </c>
      <c r="G34" s="197">
        <v>9.4613371837638197E-2</v>
      </c>
      <c r="H34" s="381">
        <v>0.26600596311060198</v>
      </c>
      <c r="I34" s="197">
        <v>-6.8264698608377899E-3</v>
      </c>
      <c r="J34" s="381">
        <v>0.12927357866026701</v>
      </c>
      <c r="K34" s="197">
        <v>0.59414343283646898</v>
      </c>
      <c r="L34" s="381">
        <v>0.89029399148560595</v>
      </c>
      <c r="M34" s="197">
        <v>0.389619638955849</v>
      </c>
      <c r="N34" s="381">
        <v>0.46748487511563802</v>
      </c>
      <c r="O34" s="197">
        <v>-4.80053718269204E-3</v>
      </c>
      <c r="P34" s="381">
        <v>0.12311657926278</v>
      </c>
      <c r="Q34" s="197">
        <v>0.53201396596630302</v>
      </c>
      <c r="R34" s="381">
        <v>0.87077726256135501</v>
      </c>
      <c r="S34" s="197">
        <v>1.44030858408955</v>
      </c>
      <c r="T34" s="389">
        <v>1.03978726353679</v>
      </c>
    </row>
    <row r="35" spans="1:20" ht="12.95" customHeight="1" x14ac:dyDescent="0.2">
      <c r="A35" s="2" t="s">
        <v>363</v>
      </c>
      <c r="B35" s="12">
        <v>2</v>
      </c>
      <c r="C35" s="197" t="s">
        <v>476</v>
      </c>
      <c r="D35" s="381" t="s">
        <v>476</v>
      </c>
      <c r="E35" s="197">
        <v>-0.218503077781566</v>
      </c>
      <c r="F35" s="381">
        <v>6.5466654064691807E-2</v>
      </c>
      <c r="G35" s="197">
        <v>0.35997695130183599</v>
      </c>
      <c r="H35" s="381">
        <v>0.20801164605639799</v>
      </c>
      <c r="I35" s="197" t="s">
        <v>476</v>
      </c>
      <c r="J35" s="381" t="s">
        <v>476</v>
      </c>
      <c r="K35" s="197">
        <v>-0.203030802837356</v>
      </c>
      <c r="L35" s="381">
        <v>6.4188071172526201E-2</v>
      </c>
      <c r="M35" s="197">
        <v>2.5771831131105398</v>
      </c>
      <c r="N35" s="381">
        <v>0.639666719920579</v>
      </c>
      <c r="O35" s="197" t="s">
        <v>476</v>
      </c>
      <c r="P35" s="381" t="s">
        <v>476</v>
      </c>
      <c r="Q35" s="197">
        <v>-0.18556967260440799</v>
      </c>
      <c r="R35" s="381">
        <v>6.17386018444969E-2</v>
      </c>
      <c r="S35" s="197">
        <v>3.1282019167667499</v>
      </c>
      <c r="T35" s="389">
        <v>0.68852107144750896</v>
      </c>
    </row>
    <row r="36" spans="1:20" ht="12.95" customHeight="1" x14ac:dyDescent="0.2">
      <c r="A36" s="2" t="s">
        <v>364</v>
      </c>
      <c r="B36" s="12">
        <v>2</v>
      </c>
      <c r="C36" s="197">
        <v>-0.30802389228501498</v>
      </c>
      <c r="D36" s="381">
        <v>0.49099991311709801</v>
      </c>
      <c r="E36" s="197">
        <v>-3.6659589469844898E-2</v>
      </c>
      <c r="F36" s="381">
        <v>0.34011921900853698</v>
      </c>
      <c r="G36" s="197">
        <v>4.4522632769560901E-2</v>
      </c>
      <c r="H36" s="381">
        <v>7.7074914311312706E-2</v>
      </c>
      <c r="I36" s="197">
        <v>-0.24989720002574201</v>
      </c>
      <c r="J36" s="381">
        <v>0.52363482835904696</v>
      </c>
      <c r="K36" s="197">
        <v>3.6801370450728899E-2</v>
      </c>
      <c r="L36" s="381">
        <v>0.332588425009544</v>
      </c>
      <c r="M36" s="197">
        <v>3.0500829918416299</v>
      </c>
      <c r="N36" s="381">
        <v>0.55334030512522103</v>
      </c>
      <c r="O36" s="197">
        <v>-0.227146111175865</v>
      </c>
      <c r="P36" s="381">
        <v>0.50068938484541303</v>
      </c>
      <c r="Q36" s="197">
        <v>3.7574038438931701E-2</v>
      </c>
      <c r="R36" s="381">
        <v>0.33375258187134799</v>
      </c>
      <c r="S36" s="197">
        <v>4.0264248667247999</v>
      </c>
      <c r="T36" s="389">
        <v>0.76284371174187604</v>
      </c>
    </row>
    <row r="37" spans="1:20" ht="12.95" customHeight="1" x14ac:dyDescent="0.2">
      <c r="A37" s="2" t="s">
        <v>365</v>
      </c>
      <c r="B37" s="12">
        <v>2</v>
      </c>
      <c r="C37" s="197">
        <v>-0.20823087517068301</v>
      </c>
      <c r="D37" s="381">
        <v>0.145953863151493</v>
      </c>
      <c r="E37" s="197">
        <v>-0.288053200892599</v>
      </c>
      <c r="F37" s="381">
        <v>7.6308584056251794E-2</v>
      </c>
      <c r="G37" s="197">
        <v>0.77424167293881097</v>
      </c>
      <c r="H37" s="381">
        <v>0.376748262923778</v>
      </c>
      <c r="I37" s="197">
        <v>-0.19646471335927601</v>
      </c>
      <c r="J37" s="381">
        <v>0.14038657200582799</v>
      </c>
      <c r="K37" s="197">
        <v>-0.30405417575903498</v>
      </c>
      <c r="L37" s="381">
        <v>7.2792775401933602E-2</v>
      </c>
      <c r="M37" s="197">
        <v>3.0906702024939099</v>
      </c>
      <c r="N37" s="381">
        <v>0.56367632284997105</v>
      </c>
      <c r="O37" s="197">
        <v>-0.185736344729309</v>
      </c>
      <c r="P37" s="381">
        <v>0.13976852604271001</v>
      </c>
      <c r="Q37" s="197">
        <v>-0.281755091059052</v>
      </c>
      <c r="R37" s="381">
        <v>7.2262648904000304E-2</v>
      </c>
      <c r="S37" s="197">
        <v>3.4249155647879701</v>
      </c>
      <c r="T37" s="389">
        <v>0.653981615022317</v>
      </c>
    </row>
    <row r="38" spans="1:20" ht="12.95" customHeight="1" x14ac:dyDescent="0.2">
      <c r="A38" s="2" t="s">
        <v>366</v>
      </c>
      <c r="B38" s="12">
        <v>2</v>
      </c>
      <c r="C38" s="197">
        <v>-0.24527411373168001</v>
      </c>
      <c r="D38" s="381">
        <v>0.563006654997395</v>
      </c>
      <c r="E38" s="197">
        <v>-0.31208903714330699</v>
      </c>
      <c r="F38" s="381">
        <v>0.46041795992047102</v>
      </c>
      <c r="G38" s="197">
        <v>6.4117636305433295E-2</v>
      </c>
      <c r="H38" s="381">
        <v>0.113687427725108</v>
      </c>
      <c r="I38" s="197">
        <v>-0.14956061722693501</v>
      </c>
      <c r="J38" s="381">
        <v>0.57030173863475997</v>
      </c>
      <c r="K38" s="197">
        <v>-0.28249896448155598</v>
      </c>
      <c r="L38" s="381">
        <v>0.44713586463739702</v>
      </c>
      <c r="M38" s="197">
        <v>1.9257750214509901</v>
      </c>
      <c r="N38" s="381">
        <v>0.51901675008006298</v>
      </c>
      <c r="O38" s="197">
        <v>-0.1607334084798</v>
      </c>
      <c r="P38" s="381">
        <v>0.60150149752446602</v>
      </c>
      <c r="Q38" s="197">
        <v>-0.31642787141164502</v>
      </c>
      <c r="R38" s="381">
        <v>0.44310143912738198</v>
      </c>
      <c r="S38" s="197">
        <v>2.2256102170272398</v>
      </c>
      <c r="T38" s="389">
        <v>0.57425577177588905</v>
      </c>
    </row>
    <row r="39" spans="1:20" ht="12.95" customHeight="1" x14ac:dyDescent="0.2">
      <c r="A39" s="2" t="s">
        <v>367</v>
      </c>
      <c r="B39" s="12">
        <v>2</v>
      </c>
      <c r="C39" s="197">
        <v>0.37459388951251099</v>
      </c>
      <c r="D39" s="381">
        <v>0.187676332969438</v>
      </c>
      <c r="E39" s="197">
        <v>0.10663104528698</v>
      </c>
      <c r="F39" s="381">
        <v>9.8067371817604498E-2</v>
      </c>
      <c r="G39" s="197">
        <v>0.49124616726349701</v>
      </c>
      <c r="H39" s="381">
        <v>0.31450022130479</v>
      </c>
      <c r="I39" s="197">
        <v>0.38556622908295701</v>
      </c>
      <c r="J39" s="381">
        <v>0.193341197368152</v>
      </c>
      <c r="K39" s="197">
        <v>0.10455009478211</v>
      </c>
      <c r="L39" s="381">
        <v>9.8238707109033097E-2</v>
      </c>
      <c r="M39" s="197">
        <v>1.13031392752449</v>
      </c>
      <c r="N39" s="381">
        <v>0.55222420965721097</v>
      </c>
      <c r="O39" s="197">
        <v>0.26263839521321602</v>
      </c>
      <c r="P39" s="381">
        <v>0.18188836193131</v>
      </c>
      <c r="Q39" s="197">
        <v>9.7501576182277894E-2</v>
      </c>
      <c r="R39" s="381">
        <v>9.6966096930070703E-2</v>
      </c>
      <c r="S39" s="197">
        <v>3.1191893329316902</v>
      </c>
      <c r="T39" s="389">
        <v>1.0997223368370499</v>
      </c>
    </row>
    <row r="40" spans="1:20" ht="12.95" customHeight="1" x14ac:dyDescent="0.2">
      <c r="A40" s="2" t="s">
        <v>368</v>
      </c>
      <c r="B40" s="12">
        <v>2</v>
      </c>
      <c r="C40" s="197">
        <v>-0.32838545457677798</v>
      </c>
      <c r="D40" s="381">
        <v>0.118114447178471</v>
      </c>
      <c r="E40" s="197">
        <v>-0.17083873689154899</v>
      </c>
      <c r="F40" s="381">
        <v>0.14374372520213</v>
      </c>
      <c r="G40" s="197">
        <v>0.43390428841689399</v>
      </c>
      <c r="H40" s="381">
        <v>0.31244264815939499</v>
      </c>
      <c r="I40" s="197">
        <v>-0.25618655968614501</v>
      </c>
      <c r="J40" s="381">
        <v>0.117266205960387</v>
      </c>
      <c r="K40" s="197">
        <v>-7.8496920029390502E-2</v>
      </c>
      <c r="L40" s="381">
        <v>0.14064878445755799</v>
      </c>
      <c r="M40" s="197">
        <v>2.6129760065622998</v>
      </c>
      <c r="N40" s="381">
        <v>0.695486913399747</v>
      </c>
      <c r="O40" s="197">
        <v>-0.227191977926399</v>
      </c>
      <c r="P40" s="381">
        <v>0.129142960382087</v>
      </c>
      <c r="Q40" s="197">
        <v>-7.7751974566257404E-2</v>
      </c>
      <c r="R40" s="381">
        <v>0.139973083440325</v>
      </c>
      <c r="S40" s="197">
        <v>3.2724350697077602</v>
      </c>
      <c r="T40" s="389">
        <v>0.83346175237067199</v>
      </c>
    </row>
    <row r="41" spans="1:20" ht="12.95" customHeight="1" x14ac:dyDescent="0.2">
      <c r="A41" s="2" t="s">
        <v>369</v>
      </c>
      <c r="B41" s="12">
        <v>2</v>
      </c>
      <c r="C41" s="197">
        <v>0.12243541366321301</v>
      </c>
      <c r="D41" s="381">
        <v>0.16236551310205399</v>
      </c>
      <c r="E41" s="197">
        <v>-0.20792078028703501</v>
      </c>
      <c r="F41" s="381">
        <v>7.2753422880206906E-2</v>
      </c>
      <c r="G41" s="197">
        <v>0.396663811024349</v>
      </c>
      <c r="H41" s="381">
        <v>0.25888833490857899</v>
      </c>
      <c r="I41" s="197">
        <v>0.131836932323111</v>
      </c>
      <c r="J41" s="381">
        <v>0.16068058636322</v>
      </c>
      <c r="K41" s="197">
        <v>-0.18302857225589</v>
      </c>
      <c r="L41" s="381">
        <v>7.2235710946974702E-2</v>
      </c>
      <c r="M41" s="197">
        <v>3.4555475405865801</v>
      </c>
      <c r="N41" s="381">
        <v>0.59961469596473704</v>
      </c>
      <c r="O41" s="197">
        <v>0.14597602404229801</v>
      </c>
      <c r="P41" s="381">
        <v>0.159793456369242</v>
      </c>
      <c r="Q41" s="197">
        <v>-0.18519768120327701</v>
      </c>
      <c r="R41" s="381">
        <v>7.2540680148879003E-2</v>
      </c>
      <c r="S41" s="197">
        <v>3.70305964854952</v>
      </c>
      <c r="T41" s="389">
        <v>0.66110679755115798</v>
      </c>
    </row>
    <row r="42" spans="1:20" ht="12.95" customHeight="1" x14ac:dyDescent="0.2">
      <c r="A42" s="2" t="s">
        <v>370</v>
      </c>
      <c r="B42" s="12">
        <v>2</v>
      </c>
      <c r="C42" s="197">
        <v>-0.39135929007750297</v>
      </c>
      <c r="D42" s="381">
        <v>0.207253339571981</v>
      </c>
      <c r="E42" s="197">
        <v>-0.136587991681386</v>
      </c>
      <c r="F42" s="381">
        <v>0.149728467615448</v>
      </c>
      <c r="G42" s="197">
        <v>1.0201466429533499</v>
      </c>
      <c r="H42" s="381">
        <v>0.424224916236631</v>
      </c>
      <c r="I42" s="197">
        <v>-0.31231729865188801</v>
      </c>
      <c r="J42" s="381">
        <v>0.20894992190353001</v>
      </c>
      <c r="K42" s="197">
        <v>-8.4282310020379905E-2</v>
      </c>
      <c r="L42" s="381">
        <v>0.15365530363142901</v>
      </c>
      <c r="M42" s="197">
        <v>2.1711026854690698</v>
      </c>
      <c r="N42" s="381">
        <v>0.65881594867761195</v>
      </c>
      <c r="O42" s="197">
        <v>-0.280484091557196</v>
      </c>
      <c r="P42" s="381">
        <v>0.20686960791664699</v>
      </c>
      <c r="Q42" s="197">
        <v>-2.3124210254822499E-2</v>
      </c>
      <c r="R42" s="381">
        <v>0.15204126576817301</v>
      </c>
      <c r="S42" s="197">
        <v>3.2401209993159599</v>
      </c>
      <c r="T42" s="389">
        <v>0.89340889960635805</v>
      </c>
    </row>
    <row r="43" spans="1:20" ht="12.95" customHeight="1" x14ac:dyDescent="0.2">
      <c r="A43" s="2" t="s">
        <v>371</v>
      </c>
      <c r="B43" s="12">
        <v>2</v>
      </c>
      <c r="C43" s="197" t="s">
        <v>476</v>
      </c>
      <c r="D43" s="381" t="s">
        <v>476</v>
      </c>
      <c r="E43" s="197">
        <v>-0.179348325776198</v>
      </c>
      <c r="F43" s="381">
        <v>0.25151853967850801</v>
      </c>
      <c r="G43" s="197">
        <v>0.24393603817376</v>
      </c>
      <c r="H43" s="381">
        <v>0.37583101784546502</v>
      </c>
      <c r="I43" s="197" t="s">
        <v>476</v>
      </c>
      <c r="J43" s="381" t="s">
        <v>476</v>
      </c>
      <c r="K43" s="197">
        <v>-6.7337465710423594E-2</v>
      </c>
      <c r="L43" s="381">
        <v>0.25071139525212</v>
      </c>
      <c r="M43" s="197">
        <v>1.3609514055379299</v>
      </c>
      <c r="N43" s="381">
        <v>0.85327771193457502</v>
      </c>
      <c r="O43" s="197" t="s">
        <v>476</v>
      </c>
      <c r="P43" s="381" t="s">
        <v>476</v>
      </c>
      <c r="Q43" s="197">
        <v>-3.8969950298968298E-2</v>
      </c>
      <c r="R43" s="381">
        <v>0.24741147462469101</v>
      </c>
      <c r="S43" s="197">
        <v>2.7558034381139498</v>
      </c>
      <c r="T43" s="389">
        <v>1.3509823307392099</v>
      </c>
    </row>
    <row r="44" spans="1:20" ht="12.95" customHeight="1" x14ac:dyDescent="0.2">
      <c r="A44" s="2" t="s">
        <v>372</v>
      </c>
      <c r="B44" s="12">
        <v>2</v>
      </c>
      <c r="C44" s="197">
        <v>-0.15627966959568301</v>
      </c>
      <c r="D44" s="381">
        <v>0.15808950447557099</v>
      </c>
      <c r="E44" s="197">
        <v>-0.25589866684933399</v>
      </c>
      <c r="F44" s="381">
        <v>0.12046256396737801</v>
      </c>
      <c r="G44" s="197">
        <v>0.43471613514673901</v>
      </c>
      <c r="H44" s="381">
        <v>0.36036262199763303</v>
      </c>
      <c r="I44" s="197">
        <v>-0.10833241791167</v>
      </c>
      <c r="J44" s="381">
        <v>0.158573192502062</v>
      </c>
      <c r="K44" s="197">
        <v>-0.24415158540869999</v>
      </c>
      <c r="L44" s="381">
        <v>0.116884838172649</v>
      </c>
      <c r="M44" s="197">
        <v>1.1139876794024901</v>
      </c>
      <c r="N44" s="381">
        <v>0.62080657497134994</v>
      </c>
      <c r="O44" s="197">
        <v>0.10521469630539999</v>
      </c>
      <c r="P44" s="381">
        <v>0.15310946010908399</v>
      </c>
      <c r="Q44" s="197">
        <v>-3.5899725364717097E-2</v>
      </c>
      <c r="R44" s="381">
        <v>0.107776747901053</v>
      </c>
      <c r="S44" s="197">
        <v>6.7425073898038104</v>
      </c>
      <c r="T44" s="389">
        <v>2.0848835508605501</v>
      </c>
    </row>
    <row r="45" spans="1:20" ht="12.95" customHeight="1" x14ac:dyDescent="0.2">
      <c r="A45" s="2" t="s">
        <v>373</v>
      </c>
      <c r="B45" s="12">
        <v>2</v>
      </c>
      <c r="C45" s="197">
        <v>-0.28044647347201801</v>
      </c>
      <c r="D45" s="381">
        <v>0.13706757771895201</v>
      </c>
      <c r="E45" s="197">
        <v>-0.209842904602525</v>
      </c>
      <c r="F45" s="381">
        <v>0.105425463914479</v>
      </c>
      <c r="G45" s="197">
        <v>0.50165981276270899</v>
      </c>
      <c r="H45" s="381">
        <v>0.33155912764324902</v>
      </c>
      <c r="I45" s="197">
        <v>-0.25318181867604</v>
      </c>
      <c r="J45" s="381">
        <v>0.137046755998952</v>
      </c>
      <c r="K45" s="197">
        <v>-0.21564375415166301</v>
      </c>
      <c r="L45" s="381">
        <v>0.10688452458216301</v>
      </c>
      <c r="M45" s="197">
        <v>1.5851919857935199</v>
      </c>
      <c r="N45" s="381">
        <v>0.53600470152741397</v>
      </c>
      <c r="O45" s="197">
        <v>-0.247999371973088</v>
      </c>
      <c r="P45" s="381">
        <v>0.13285789095481401</v>
      </c>
      <c r="Q45" s="197">
        <v>-0.218951442003051</v>
      </c>
      <c r="R45" s="381">
        <v>0.106572431367815</v>
      </c>
      <c r="S45" s="197">
        <v>3.4474404286796299</v>
      </c>
      <c r="T45" s="389">
        <v>1.0621275843040801</v>
      </c>
    </row>
    <row r="46" spans="1:20" ht="12.95" customHeight="1" x14ac:dyDescent="0.2">
      <c r="A46" s="2" t="s">
        <v>374</v>
      </c>
      <c r="B46" s="12">
        <v>2</v>
      </c>
      <c r="C46" s="197">
        <v>-0.45953257476124498</v>
      </c>
      <c r="D46" s="381">
        <v>0.25589605541806698</v>
      </c>
      <c r="E46" s="197">
        <v>-0.60611640493493901</v>
      </c>
      <c r="F46" s="381">
        <v>0.35495637470643099</v>
      </c>
      <c r="G46" s="197">
        <v>0.48857743660183101</v>
      </c>
      <c r="H46" s="381">
        <v>0.38202696291897098</v>
      </c>
      <c r="I46" s="197">
        <v>-0.32061757211552999</v>
      </c>
      <c r="J46" s="381">
        <v>0.24265496012357399</v>
      </c>
      <c r="K46" s="197">
        <v>-0.48101638062621299</v>
      </c>
      <c r="L46" s="381">
        <v>0.34780858333222398</v>
      </c>
      <c r="M46" s="197">
        <v>1.8609569729844</v>
      </c>
      <c r="N46" s="381">
        <v>0.71752113834531706</v>
      </c>
      <c r="O46" s="197">
        <v>-0.26930359260664399</v>
      </c>
      <c r="P46" s="381">
        <v>0.23323616835111699</v>
      </c>
      <c r="Q46" s="197">
        <v>-0.49661914245397598</v>
      </c>
      <c r="R46" s="381">
        <v>0.34625149076271899</v>
      </c>
      <c r="S46" s="197">
        <v>3.1660829304979399</v>
      </c>
      <c r="T46" s="389">
        <v>1.0706679984039</v>
      </c>
    </row>
    <row r="47" spans="1:20" ht="12.95" customHeight="1" x14ac:dyDescent="0.2">
      <c r="A47" s="2" t="s">
        <v>375</v>
      </c>
      <c r="B47" s="12">
        <v>2</v>
      </c>
      <c r="C47" s="197">
        <v>-0.71120670357633597</v>
      </c>
      <c r="D47" s="381">
        <v>0.220620026832724</v>
      </c>
      <c r="E47" s="197">
        <v>-0.29539425754174597</v>
      </c>
      <c r="F47" s="381">
        <v>0.30866134553778002</v>
      </c>
      <c r="G47" s="197">
        <v>0.677632169934822</v>
      </c>
      <c r="H47" s="381">
        <v>0.36173970864858401</v>
      </c>
      <c r="I47" s="197">
        <v>-0.48594604445315598</v>
      </c>
      <c r="J47" s="381">
        <v>0.21414788948369901</v>
      </c>
      <c r="K47" s="197">
        <v>-0.236281467929019</v>
      </c>
      <c r="L47" s="381">
        <v>0.31441145001547</v>
      </c>
      <c r="M47" s="197">
        <v>2.5331382731160499</v>
      </c>
      <c r="N47" s="381">
        <v>0.69358259048785798</v>
      </c>
      <c r="O47" s="197">
        <v>-0.47660898060219598</v>
      </c>
      <c r="P47" s="381">
        <v>0.217136779096783</v>
      </c>
      <c r="Q47" s="197">
        <v>-0.25460470106022098</v>
      </c>
      <c r="R47" s="381">
        <v>0.310122174272145</v>
      </c>
      <c r="S47" s="197">
        <v>2.9921696181023401</v>
      </c>
      <c r="T47" s="389">
        <v>0.84014075523897502</v>
      </c>
    </row>
    <row r="48" spans="1:20" ht="12.95" customHeight="1" x14ac:dyDescent="0.2">
      <c r="A48" s="2" t="s">
        <v>376</v>
      </c>
      <c r="B48" s="12">
        <v>2</v>
      </c>
      <c r="C48" s="197">
        <v>-2.3502645756229099E-2</v>
      </c>
      <c r="D48" s="381">
        <v>0.148093713529518</v>
      </c>
      <c r="E48" s="197">
        <v>-0.26330662207994898</v>
      </c>
      <c r="F48" s="381">
        <v>7.2299583785079294E-2</v>
      </c>
      <c r="G48" s="197">
        <v>0.68247073669056502</v>
      </c>
      <c r="H48" s="381">
        <v>0.33287764757125199</v>
      </c>
      <c r="I48" s="197">
        <v>7.46667535317386E-2</v>
      </c>
      <c r="J48" s="381">
        <v>0.136729005083568</v>
      </c>
      <c r="K48" s="197">
        <v>-0.23789659373973501</v>
      </c>
      <c r="L48" s="381">
        <v>7.2590938565961105E-2</v>
      </c>
      <c r="M48" s="197">
        <v>4.2773698974099004</v>
      </c>
      <c r="N48" s="381">
        <v>0.87580766660889198</v>
      </c>
      <c r="O48" s="197">
        <v>8.8106162443125496E-2</v>
      </c>
      <c r="P48" s="381">
        <v>0.139676534318701</v>
      </c>
      <c r="Q48" s="197">
        <v>-0.226155041305593</v>
      </c>
      <c r="R48" s="381">
        <v>7.2570860136554602E-2</v>
      </c>
      <c r="S48" s="197">
        <v>4.70261590100076</v>
      </c>
      <c r="T48" s="389">
        <v>1.06252227409642</v>
      </c>
    </row>
    <row r="49" spans="1:20" ht="12.95" customHeight="1" x14ac:dyDescent="0.2">
      <c r="A49" s="2" t="s">
        <v>377</v>
      </c>
      <c r="B49" s="12">
        <v>2</v>
      </c>
      <c r="C49" s="197">
        <v>9.1341738091604997E-3</v>
      </c>
      <c r="D49" s="381">
        <v>0.15668979279363299</v>
      </c>
      <c r="E49" s="197">
        <v>0.116166820260052</v>
      </c>
      <c r="F49" s="381">
        <v>0.122031477981319</v>
      </c>
      <c r="G49" s="197">
        <v>0.34012996103856902</v>
      </c>
      <c r="H49" s="381">
        <v>0.28640138490938299</v>
      </c>
      <c r="I49" s="197">
        <v>1.9867593557855698E-2</v>
      </c>
      <c r="J49" s="381">
        <v>0.15133982751163899</v>
      </c>
      <c r="K49" s="197">
        <v>0.114815860768507</v>
      </c>
      <c r="L49" s="381">
        <v>0.12115300058191</v>
      </c>
      <c r="M49" s="197">
        <v>1.23096670576835</v>
      </c>
      <c r="N49" s="381">
        <v>0.59061184005396306</v>
      </c>
      <c r="O49" s="197">
        <v>-3.2546023837476297E-2</v>
      </c>
      <c r="P49" s="381">
        <v>0.151930493036427</v>
      </c>
      <c r="Q49" s="197">
        <v>6.2707730937245298E-2</v>
      </c>
      <c r="R49" s="381">
        <v>0.114534988238575</v>
      </c>
      <c r="S49" s="197">
        <v>3.08602788631518</v>
      </c>
      <c r="T49" s="389">
        <v>1.0629962982796699</v>
      </c>
    </row>
    <row r="50" spans="1:20" ht="12.95" customHeight="1" x14ac:dyDescent="0.2">
      <c r="A50" s="2" t="s">
        <v>378</v>
      </c>
      <c r="B50" s="12">
        <v>2</v>
      </c>
      <c r="C50" s="197">
        <v>-0.33422837976082498</v>
      </c>
      <c r="D50" s="381">
        <v>0.31123925126025298</v>
      </c>
      <c r="E50" s="197">
        <v>8.6281830298290202E-2</v>
      </c>
      <c r="F50" s="381">
        <v>0.106827174574115</v>
      </c>
      <c r="G50" s="197">
        <v>0.23637892504282401</v>
      </c>
      <c r="H50" s="381">
        <v>0.20497624688754301</v>
      </c>
      <c r="I50" s="197">
        <v>-0.184119290641794</v>
      </c>
      <c r="J50" s="381">
        <v>0.29578257562364502</v>
      </c>
      <c r="K50" s="197">
        <v>0.117167351713378</v>
      </c>
      <c r="L50" s="381">
        <v>0.102465536496778</v>
      </c>
      <c r="M50" s="197">
        <v>5.3314901495089497</v>
      </c>
      <c r="N50" s="381">
        <v>0.78603939621067598</v>
      </c>
      <c r="O50" s="197">
        <v>-0.21281151712813401</v>
      </c>
      <c r="P50" s="381">
        <v>0.31253767706234797</v>
      </c>
      <c r="Q50" s="197">
        <v>0.12412212878209999</v>
      </c>
      <c r="R50" s="381">
        <v>0.102785247683762</v>
      </c>
      <c r="S50" s="197">
        <v>5.7483661704105096</v>
      </c>
      <c r="T50" s="389">
        <v>0.86290695050663302</v>
      </c>
    </row>
    <row r="51" spans="1:20" ht="12.95" customHeight="1" x14ac:dyDescent="0.2">
      <c r="A51" s="2" t="s">
        <v>379</v>
      </c>
      <c r="B51" s="12">
        <v>2</v>
      </c>
      <c r="C51" s="197">
        <v>8.4197327229253702E-2</v>
      </c>
      <c r="D51" s="381">
        <v>0.106808865894102</v>
      </c>
      <c r="E51" s="197">
        <v>0.44289659407452497</v>
      </c>
      <c r="F51" s="381">
        <v>0.22241758869941999</v>
      </c>
      <c r="G51" s="197">
        <v>0.144324733532425</v>
      </c>
      <c r="H51" s="381">
        <v>0.122976087465166</v>
      </c>
      <c r="I51" s="197">
        <v>0.115541163008974</v>
      </c>
      <c r="J51" s="381">
        <v>0.106069810702817</v>
      </c>
      <c r="K51" s="197">
        <v>0.44537800848269898</v>
      </c>
      <c r="L51" s="381">
        <v>0.22188363077949699</v>
      </c>
      <c r="M51" s="197">
        <v>1.3041942066585199</v>
      </c>
      <c r="N51" s="381">
        <v>0.39183626016787898</v>
      </c>
      <c r="O51" s="197">
        <v>0.11485187347181</v>
      </c>
      <c r="P51" s="381">
        <v>0.108567113453231</v>
      </c>
      <c r="Q51" s="197">
        <v>0.42882959671009802</v>
      </c>
      <c r="R51" s="381">
        <v>0.21875637991942101</v>
      </c>
      <c r="S51" s="197">
        <v>2.4960048365859699</v>
      </c>
      <c r="T51" s="389">
        <v>0.62066463591052301</v>
      </c>
    </row>
    <row r="52" spans="1:20" ht="12.95" customHeight="1" x14ac:dyDescent="0.2">
      <c r="A52" s="2" t="s">
        <v>380</v>
      </c>
      <c r="B52" s="12">
        <v>2</v>
      </c>
      <c r="C52" s="197">
        <v>0.18270471291722401</v>
      </c>
      <c r="D52" s="381">
        <v>9.79013905308143E-2</v>
      </c>
      <c r="E52" s="197">
        <v>-4.2432612247484403E-2</v>
      </c>
      <c r="F52" s="381">
        <v>0.112773192517101</v>
      </c>
      <c r="G52" s="197">
        <v>0.16924789991707101</v>
      </c>
      <c r="H52" s="381">
        <v>0.20929705754251801</v>
      </c>
      <c r="I52" s="197">
        <v>0.103427382917681</v>
      </c>
      <c r="J52" s="381">
        <v>9.2613332433700304E-2</v>
      </c>
      <c r="K52" s="197">
        <v>-0.128800990504156</v>
      </c>
      <c r="L52" s="381">
        <v>0.110034592431985</v>
      </c>
      <c r="M52" s="197">
        <v>3.45690550622394</v>
      </c>
      <c r="N52" s="381">
        <v>1.0308076898262299</v>
      </c>
      <c r="O52" s="197">
        <v>0.104018953895002</v>
      </c>
      <c r="P52" s="381">
        <v>9.2059927679980905E-2</v>
      </c>
      <c r="Q52" s="197">
        <v>-6.0243943575520098E-2</v>
      </c>
      <c r="R52" s="381">
        <v>0.121735014341163</v>
      </c>
      <c r="S52" s="197">
        <v>4.7352755865459404</v>
      </c>
      <c r="T52" s="389">
        <v>1.2809351791525501</v>
      </c>
    </row>
    <row r="53" spans="1:20" ht="12.95" customHeight="1" x14ac:dyDescent="0.2">
      <c r="A53" s="2" t="s">
        <v>381</v>
      </c>
      <c r="B53" s="12">
        <v>2</v>
      </c>
      <c r="C53" s="197">
        <v>-0.109864512321294</v>
      </c>
      <c r="D53" s="381">
        <v>0.103160085739347</v>
      </c>
      <c r="E53" s="197">
        <v>-0.11461004745507899</v>
      </c>
      <c r="F53" s="381">
        <v>0.135043937756362</v>
      </c>
      <c r="G53" s="197">
        <v>0.153648329564881</v>
      </c>
      <c r="H53" s="381">
        <v>0.15584276176335299</v>
      </c>
      <c r="I53" s="197">
        <v>-4.6809373983453702E-2</v>
      </c>
      <c r="J53" s="381">
        <v>0.102523885035412</v>
      </c>
      <c r="K53" s="197">
        <v>-9.0375576036476502E-2</v>
      </c>
      <c r="L53" s="381">
        <v>0.13797811568448301</v>
      </c>
      <c r="M53" s="197">
        <v>1.04749910906184</v>
      </c>
      <c r="N53" s="381">
        <v>0.43429720656535098</v>
      </c>
      <c r="O53" s="197">
        <v>-6.9310956655530206E-2</v>
      </c>
      <c r="P53" s="381">
        <v>9.8397422110858598E-2</v>
      </c>
      <c r="Q53" s="197">
        <v>-0.102571678020089</v>
      </c>
      <c r="R53" s="381">
        <v>0.13974677081741099</v>
      </c>
      <c r="S53" s="197">
        <v>1.53192404288258</v>
      </c>
      <c r="T53" s="389">
        <v>0.58001534094051799</v>
      </c>
    </row>
    <row r="54" spans="1:20" ht="12.95" customHeight="1" x14ac:dyDescent="0.2">
      <c r="A54" s="2" t="s">
        <v>382</v>
      </c>
      <c r="B54" s="12">
        <v>2</v>
      </c>
      <c r="C54" s="197">
        <v>-9.5377617693684306E-3</v>
      </c>
      <c r="D54" s="381">
        <v>0.26082400024930902</v>
      </c>
      <c r="E54" s="197">
        <v>-0.25877136461802303</v>
      </c>
      <c r="F54" s="381">
        <v>0.24259223744589101</v>
      </c>
      <c r="G54" s="197">
        <v>0.291648058273418</v>
      </c>
      <c r="H54" s="381">
        <v>0.34859168177701999</v>
      </c>
      <c r="I54" s="197">
        <v>0.10175356915406</v>
      </c>
      <c r="J54" s="381">
        <v>0.25846351027229503</v>
      </c>
      <c r="K54" s="197">
        <v>-0.28401889606874797</v>
      </c>
      <c r="L54" s="381">
        <v>0.24946617838863</v>
      </c>
      <c r="M54" s="197">
        <v>3.5003905216537601</v>
      </c>
      <c r="N54" s="381">
        <v>1.02174823786359</v>
      </c>
      <c r="O54" s="197">
        <v>9.9086074507199695E-2</v>
      </c>
      <c r="P54" s="381">
        <v>0.26301408192051501</v>
      </c>
      <c r="Q54" s="197">
        <v>-0.28471077920740501</v>
      </c>
      <c r="R54" s="381">
        <v>0.25118743121773701</v>
      </c>
      <c r="S54" s="197">
        <v>3.7775533433884201</v>
      </c>
      <c r="T54" s="389">
        <v>1.0564021869125999</v>
      </c>
    </row>
    <row r="55" spans="1:20" ht="12.95" customHeight="1" x14ac:dyDescent="0.2">
      <c r="A55" s="2" t="s">
        <v>383</v>
      </c>
      <c r="B55" s="12">
        <v>2</v>
      </c>
      <c r="C55" s="197">
        <v>-0.227431749799517</v>
      </c>
      <c r="D55" s="381">
        <v>0.12676142164600199</v>
      </c>
      <c r="E55" s="197">
        <v>0.236889213122885</v>
      </c>
      <c r="F55" s="381">
        <v>0.26894478822852802</v>
      </c>
      <c r="G55" s="197">
        <v>0.78282217085535999</v>
      </c>
      <c r="H55" s="381">
        <v>0.53911767191878601</v>
      </c>
      <c r="I55" s="197">
        <v>-0.22628808212732901</v>
      </c>
      <c r="J55" s="381">
        <v>0.124764815570653</v>
      </c>
      <c r="K55" s="197">
        <v>0.28210023919817201</v>
      </c>
      <c r="L55" s="381">
        <v>0.27409735958068698</v>
      </c>
      <c r="M55" s="197">
        <v>2.4831480683562299</v>
      </c>
      <c r="N55" s="381">
        <v>0.81430335971211398</v>
      </c>
      <c r="O55" s="197">
        <v>-0.26241198941786298</v>
      </c>
      <c r="P55" s="381">
        <v>0.124567873179375</v>
      </c>
      <c r="Q55" s="197">
        <v>0.30531399670685</v>
      </c>
      <c r="R55" s="381">
        <v>0.270321216742407</v>
      </c>
      <c r="S55" s="197">
        <v>3.6775252711761</v>
      </c>
      <c r="T55" s="389">
        <v>1.1945303007202599</v>
      </c>
    </row>
    <row r="56" spans="1:20" ht="12.95" customHeight="1" x14ac:dyDescent="0.2">
      <c r="A56" s="2" t="s">
        <v>384</v>
      </c>
      <c r="B56" s="12">
        <v>2</v>
      </c>
      <c r="C56" s="197">
        <v>0.20598708174833499</v>
      </c>
      <c r="D56" s="381">
        <v>0.19115576198319101</v>
      </c>
      <c r="E56" s="197">
        <v>0.16103753736311999</v>
      </c>
      <c r="F56" s="381">
        <v>0.18367549576146999</v>
      </c>
      <c r="G56" s="197">
        <v>0.180438796293657</v>
      </c>
      <c r="H56" s="381">
        <v>0.13763427392584299</v>
      </c>
      <c r="I56" s="197">
        <v>0.18517263073807</v>
      </c>
      <c r="J56" s="381">
        <v>0.19097524204836899</v>
      </c>
      <c r="K56" s="197">
        <v>0.21187436400394599</v>
      </c>
      <c r="L56" s="381">
        <v>0.18634177269264701</v>
      </c>
      <c r="M56" s="197">
        <v>2.1548880180981298</v>
      </c>
      <c r="N56" s="381">
        <v>0.566721149127145</v>
      </c>
      <c r="O56" s="197">
        <v>0.179771123887112</v>
      </c>
      <c r="P56" s="381">
        <v>0.192853320128856</v>
      </c>
      <c r="Q56" s="197">
        <v>0.194984928583227</v>
      </c>
      <c r="R56" s="381">
        <v>0.184228619544822</v>
      </c>
      <c r="S56" s="197">
        <v>2.7309814407666901</v>
      </c>
      <c r="T56" s="389">
        <v>0.81909382283526</v>
      </c>
    </row>
    <row r="57" spans="1:20" ht="12.95" customHeight="1" x14ac:dyDescent="0.2">
      <c r="A57" s="2" t="s">
        <v>385</v>
      </c>
      <c r="B57" s="12">
        <v>2</v>
      </c>
      <c r="C57" s="197">
        <v>-3.3217751520665598E-2</v>
      </c>
      <c r="D57" s="381">
        <v>0.14548503931038101</v>
      </c>
      <c r="E57" s="197">
        <v>-0.310039081948078</v>
      </c>
      <c r="F57" s="381">
        <v>0.24414950082623099</v>
      </c>
      <c r="G57" s="197">
        <v>0.89862583159048504</v>
      </c>
      <c r="H57" s="381">
        <v>0.46724975214869502</v>
      </c>
      <c r="I57" s="197">
        <v>-1.48903480363134E-2</v>
      </c>
      <c r="J57" s="381">
        <v>0.16394320489141601</v>
      </c>
      <c r="K57" s="197">
        <v>-0.200003176577844</v>
      </c>
      <c r="L57" s="381">
        <v>0.25196131158582102</v>
      </c>
      <c r="M57" s="197">
        <v>3.3281366504411301</v>
      </c>
      <c r="N57" s="381">
        <v>0.91012437371676003</v>
      </c>
      <c r="O57" s="197">
        <v>-4.5426517117809302E-3</v>
      </c>
      <c r="P57" s="381">
        <v>0.15626558317623401</v>
      </c>
      <c r="Q57" s="197">
        <v>-0.203601429385324</v>
      </c>
      <c r="R57" s="381">
        <v>0.24579714268882899</v>
      </c>
      <c r="S57" s="197">
        <v>3.6634000908697999</v>
      </c>
      <c r="T57" s="389">
        <v>1.0352037087935499</v>
      </c>
    </row>
    <row r="58" spans="1:20" ht="12.95" customHeight="1" x14ac:dyDescent="0.2">
      <c r="A58" s="2" t="s">
        <v>386</v>
      </c>
      <c r="B58" s="12">
        <v>2</v>
      </c>
      <c r="C58" s="197">
        <v>-0.13335109632854</v>
      </c>
      <c r="D58" s="381">
        <v>8.7587563489318093E-2</v>
      </c>
      <c r="E58" s="197">
        <v>0.36813117419116897</v>
      </c>
      <c r="F58" s="381">
        <v>0.252376231959343</v>
      </c>
      <c r="G58" s="197">
        <v>0.32670878287155403</v>
      </c>
      <c r="H58" s="381">
        <v>0.22385831293271</v>
      </c>
      <c r="I58" s="197">
        <v>-0.111936447739986</v>
      </c>
      <c r="J58" s="381">
        <v>8.4721647344342593E-2</v>
      </c>
      <c r="K58" s="197">
        <v>0.453546318314974</v>
      </c>
      <c r="L58" s="381">
        <v>0.23499337363001099</v>
      </c>
      <c r="M58" s="197">
        <v>2.09496681604015</v>
      </c>
      <c r="N58" s="381">
        <v>0.49532527345500699</v>
      </c>
      <c r="O58" s="197">
        <v>-0.109141751955878</v>
      </c>
      <c r="P58" s="381">
        <v>8.4840543193644397E-2</v>
      </c>
      <c r="Q58" s="197">
        <v>0.436681703029003</v>
      </c>
      <c r="R58" s="381">
        <v>0.224458633302451</v>
      </c>
      <c r="S58" s="197">
        <v>2.7880985959901698</v>
      </c>
      <c r="T58" s="389">
        <v>0.60096292500051396</v>
      </c>
    </row>
    <row r="59" spans="1:20" ht="12.95" customHeight="1" x14ac:dyDescent="0.2">
      <c r="A59" s="2" t="s">
        <v>387</v>
      </c>
      <c r="B59" s="12">
        <v>2</v>
      </c>
      <c r="C59" s="197">
        <v>0.43849704281992402</v>
      </c>
      <c r="D59" s="381">
        <v>0.365869994492248</v>
      </c>
      <c r="E59" s="197">
        <v>0.23998786068967501</v>
      </c>
      <c r="F59" s="381">
        <v>0.13527566800384699</v>
      </c>
      <c r="G59" s="197">
        <v>0.54832137016068505</v>
      </c>
      <c r="H59" s="381">
        <v>0.488146478423306</v>
      </c>
      <c r="I59" s="197">
        <v>0.45527531652397502</v>
      </c>
      <c r="J59" s="381">
        <v>0.36303278475852302</v>
      </c>
      <c r="K59" s="197">
        <v>0.24669991329606</v>
      </c>
      <c r="L59" s="381">
        <v>0.126121071478839</v>
      </c>
      <c r="M59" s="197">
        <v>0.95977896640600302</v>
      </c>
      <c r="N59" s="381">
        <v>0.681360764003755</v>
      </c>
      <c r="O59" s="197">
        <v>0.42120821526875002</v>
      </c>
      <c r="P59" s="381">
        <v>0.34050851988737701</v>
      </c>
      <c r="Q59" s="197">
        <v>0.22004986589418499</v>
      </c>
      <c r="R59" s="381">
        <v>0.12114673561153</v>
      </c>
      <c r="S59" s="197">
        <v>2.3893644552465099</v>
      </c>
      <c r="T59" s="389">
        <v>1.23837456951209</v>
      </c>
    </row>
    <row r="60" spans="1:20" ht="12.95" customHeight="1" x14ac:dyDescent="0.2">
      <c r="A60" s="2" t="s">
        <v>388</v>
      </c>
      <c r="B60" s="12">
        <v>2</v>
      </c>
      <c r="C60" s="197">
        <v>-0.18593417316628799</v>
      </c>
      <c r="D60" s="381">
        <v>0.17216548411053401</v>
      </c>
      <c r="E60" s="197">
        <v>-0.277300633817397</v>
      </c>
      <c r="F60" s="381">
        <v>0.53713598808273399</v>
      </c>
      <c r="G60" s="197">
        <v>1.13971110939536</v>
      </c>
      <c r="H60" s="381">
        <v>1.27406224331191</v>
      </c>
      <c r="I60" s="197">
        <v>-9.4173219741844403E-4</v>
      </c>
      <c r="J60" s="381">
        <v>0.231118649958723</v>
      </c>
      <c r="K60" s="197">
        <v>-0.13761435248178</v>
      </c>
      <c r="L60" s="381">
        <v>0.40286221593411597</v>
      </c>
      <c r="M60" s="197">
        <v>6.2199646263644404</v>
      </c>
      <c r="N60" s="381">
        <v>2.9192502104372</v>
      </c>
      <c r="O60" s="197">
        <v>6.6189716216104796E-2</v>
      </c>
      <c r="P60" s="381">
        <v>0.217005389475008</v>
      </c>
      <c r="Q60" s="197">
        <v>-8.4926854671248206E-2</v>
      </c>
      <c r="R60" s="381">
        <v>0.37349270956696701</v>
      </c>
      <c r="S60" s="197">
        <v>10.6546611884838</v>
      </c>
      <c r="T60" s="389">
        <v>3.7587275182257498</v>
      </c>
    </row>
    <row r="61" spans="1:20" ht="12.95" customHeight="1" x14ac:dyDescent="0.2">
      <c r="A61" s="2" t="s">
        <v>389</v>
      </c>
      <c r="B61" s="12">
        <v>2</v>
      </c>
      <c r="C61" s="197">
        <v>0.20338382152301299</v>
      </c>
      <c r="D61" s="381">
        <v>0.140265166710343</v>
      </c>
      <c r="E61" s="197">
        <v>0.219197883199552</v>
      </c>
      <c r="F61" s="381">
        <v>7.6808576091403305E-2</v>
      </c>
      <c r="G61" s="197">
        <v>0.34241166254840999</v>
      </c>
      <c r="H61" s="381">
        <v>0.216173991155272</v>
      </c>
      <c r="I61" s="197">
        <v>0.19588372391863901</v>
      </c>
      <c r="J61" s="381">
        <v>0.14037765220512</v>
      </c>
      <c r="K61" s="197">
        <v>0.20951673552115799</v>
      </c>
      <c r="L61" s="381">
        <v>7.7328286487332407E-2</v>
      </c>
      <c r="M61" s="197">
        <v>0.62438161161433803</v>
      </c>
      <c r="N61" s="381">
        <v>0.278083145996324</v>
      </c>
      <c r="O61" s="197">
        <v>0.206087717797969</v>
      </c>
      <c r="P61" s="381">
        <v>0.13980647549767</v>
      </c>
      <c r="Q61" s="197">
        <v>0.21756984207757701</v>
      </c>
      <c r="R61" s="381">
        <v>7.8870478873250702E-2</v>
      </c>
      <c r="S61" s="197">
        <v>1.00705612706009</v>
      </c>
      <c r="T61" s="389">
        <v>0.47289432479171101</v>
      </c>
    </row>
    <row r="62" spans="1:20" ht="12.95" customHeight="1" x14ac:dyDescent="0.2">
      <c r="A62" s="2" t="s">
        <v>390</v>
      </c>
      <c r="B62" s="12">
        <v>2</v>
      </c>
      <c r="C62" s="197" t="s">
        <v>477</v>
      </c>
      <c r="D62" s="381" t="s">
        <v>477</v>
      </c>
      <c r="E62" s="197" t="s">
        <v>477</v>
      </c>
      <c r="F62" s="381" t="s">
        <v>477</v>
      </c>
      <c r="G62" s="197" t="s">
        <v>477</v>
      </c>
      <c r="H62" s="381" t="s">
        <v>477</v>
      </c>
      <c r="I62" s="197" t="s">
        <v>477</v>
      </c>
      <c r="J62" s="381" t="s">
        <v>477</v>
      </c>
      <c r="K62" s="197" t="s">
        <v>477</v>
      </c>
      <c r="L62" s="381" t="s">
        <v>477</v>
      </c>
      <c r="M62" s="197" t="s">
        <v>477</v>
      </c>
      <c r="N62" s="381" t="s">
        <v>477</v>
      </c>
      <c r="O62" s="197" t="s">
        <v>477</v>
      </c>
      <c r="P62" s="381" t="s">
        <v>477</v>
      </c>
      <c r="Q62" s="197" t="s">
        <v>477</v>
      </c>
      <c r="R62" s="381" t="s">
        <v>477</v>
      </c>
      <c r="S62" s="197" t="s">
        <v>477</v>
      </c>
      <c r="T62" s="389" t="s">
        <v>477</v>
      </c>
    </row>
    <row r="63" spans="1:20" ht="12.95" customHeight="1" x14ac:dyDescent="0.2">
      <c r="A63" s="18" t="s">
        <v>391</v>
      </c>
      <c r="B63" s="19">
        <v>2</v>
      </c>
      <c r="C63" s="198">
        <v>-0.13296521378121101</v>
      </c>
      <c r="D63" s="382">
        <v>4.46390907603606E-2</v>
      </c>
      <c r="E63" s="198">
        <v>-0.15591654511147199</v>
      </c>
      <c r="F63" s="382">
        <v>5.9377922967507303E-2</v>
      </c>
      <c r="G63" s="198">
        <v>0.45609706396384803</v>
      </c>
      <c r="H63" s="382">
        <v>8.4775265425686697E-2</v>
      </c>
      <c r="I63" s="198">
        <v>-6.1701450905707902E-2</v>
      </c>
      <c r="J63" s="382">
        <v>4.57301899606724E-2</v>
      </c>
      <c r="K63" s="198">
        <v>-0.107024543926394</v>
      </c>
      <c r="L63" s="382">
        <v>5.7850494108373902E-2</v>
      </c>
      <c r="M63" s="198">
        <v>2.8972859685390202</v>
      </c>
      <c r="N63" s="382">
        <v>0.18941602133865901</v>
      </c>
      <c r="O63" s="198">
        <v>-5.4806707782785097E-2</v>
      </c>
      <c r="P63" s="382">
        <v>4.5792941122473597E-2</v>
      </c>
      <c r="Q63" s="198">
        <v>-0.105110635501364</v>
      </c>
      <c r="R63" s="382">
        <v>5.6888721285353001E-2</v>
      </c>
      <c r="S63" s="198">
        <v>4.1163545967254196</v>
      </c>
      <c r="T63" s="391">
        <v>0.24026646755981501</v>
      </c>
    </row>
    <row r="64" spans="1:20" ht="12.95" customHeight="1" x14ac:dyDescent="0.2">
      <c r="A64" s="21" t="s">
        <v>392</v>
      </c>
      <c r="B64" s="22">
        <v>2</v>
      </c>
      <c r="C64" s="199">
        <v>-0.134138878001936</v>
      </c>
      <c r="D64" s="383">
        <v>7.7830641176057896E-2</v>
      </c>
      <c r="E64" s="199">
        <v>-0.25038359875246302</v>
      </c>
      <c r="F64" s="383">
        <v>7.0299135643400595E-2</v>
      </c>
      <c r="G64" s="199">
        <v>0.38886947968090402</v>
      </c>
      <c r="H64" s="383">
        <v>8.56235603515733E-2</v>
      </c>
      <c r="I64" s="199">
        <v>-1.16674080782273E-2</v>
      </c>
      <c r="J64" s="383">
        <v>7.6383421721774897E-2</v>
      </c>
      <c r="K64" s="199">
        <v>-0.19003959723170299</v>
      </c>
      <c r="L64" s="383">
        <v>6.9673358550614406E-2</v>
      </c>
      <c r="M64" s="199">
        <v>2.48092876237446</v>
      </c>
      <c r="N64" s="383">
        <v>0.22710469603573799</v>
      </c>
      <c r="O64" s="199">
        <v>8.66950369897127E-3</v>
      </c>
      <c r="P64" s="383">
        <v>7.6390950205507901E-2</v>
      </c>
      <c r="Q64" s="199">
        <v>-0.17953933770247499</v>
      </c>
      <c r="R64" s="383">
        <v>6.9241374385759696E-2</v>
      </c>
      <c r="S64" s="199">
        <v>3.3225183997690002</v>
      </c>
      <c r="T64" s="392">
        <v>0.29541255326037902</v>
      </c>
    </row>
    <row r="65" spans="1:20" ht="12.95" customHeight="1" x14ac:dyDescent="0.2">
      <c r="A65" s="24" t="s">
        <v>393</v>
      </c>
      <c r="B65" s="25">
        <v>2</v>
      </c>
      <c r="C65" s="200">
        <v>-0.100050004505793</v>
      </c>
      <c r="D65" s="384">
        <v>3.2774863532322E-2</v>
      </c>
      <c r="E65" s="200">
        <v>-8.1157013337336006E-2</v>
      </c>
      <c r="F65" s="384">
        <v>3.6817777499974599E-2</v>
      </c>
      <c r="G65" s="200">
        <v>0.46513066342027898</v>
      </c>
      <c r="H65" s="384">
        <v>5.9192193727202802E-2</v>
      </c>
      <c r="I65" s="200">
        <v>-4.7611678960947403E-2</v>
      </c>
      <c r="J65" s="384">
        <v>3.31751955671463E-2</v>
      </c>
      <c r="K65" s="200">
        <v>-4.8441205113632098E-2</v>
      </c>
      <c r="L65" s="384">
        <v>3.59909522997649E-2</v>
      </c>
      <c r="M65" s="200">
        <v>2.5836071036775201</v>
      </c>
      <c r="N65" s="384">
        <v>0.12712074248545999</v>
      </c>
      <c r="O65" s="200">
        <v>-4.0178940027081E-2</v>
      </c>
      <c r="P65" s="384">
        <v>3.29698450424298E-2</v>
      </c>
      <c r="Q65" s="200">
        <v>-4.2589016874494498E-2</v>
      </c>
      <c r="R65" s="384">
        <v>3.5434334397652097E-2</v>
      </c>
      <c r="S65" s="200">
        <v>4.0649118021695898</v>
      </c>
      <c r="T65" s="393">
        <v>0.17364399710515499</v>
      </c>
    </row>
    <row r="66" spans="1:20" ht="12.95" customHeight="1" x14ac:dyDescent="0.2">
      <c r="A66" s="2" t="s">
        <v>394</v>
      </c>
      <c r="B66" s="12">
        <v>2</v>
      </c>
      <c r="C66" s="197" t="s">
        <v>476</v>
      </c>
      <c r="D66" s="381" t="s">
        <v>476</v>
      </c>
      <c r="E66" s="197">
        <v>-0.58858383364594602</v>
      </c>
      <c r="F66" s="381">
        <v>0.37016301952793801</v>
      </c>
      <c r="G66" s="197">
        <v>0.57612188615217896</v>
      </c>
      <c r="H66" s="381">
        <v>0.52862549799613001</v>
      </c>
      <c r="I66" s="197" t="s">
        <v>476</v>
      </c>
      <c r="J66" s="381" t="s">
        <v>476</v>
      </c>
      <c r="K66" s="197">
        <v>-0.61354568534093501</v>
      </c>
      <c r="L66" s="381">
        <v>0.38615893539717899</v>
      </c>
      <c r="M66" s="197">
        <v>5.0209315783776303</v>
      </c>
      <c r="N66" s="381">
        <v>2.0953275654747001</v>
      </c>
      <c r="O66" s="197" t="s">
        <v>476</v>
      </c>
      <c r="P66" s="381" t="s">
        <v>476</v>
      </c>
      <c r="Q66" s="197">
        <v>-0.61640499876821497</v>
      </c>
      <c r="R66" s="381">
        <v>0.36235936895278897</v>
      </c>
      <c r="S66" s="197">
        <v>10.1066795199794</v>
      </c>
      <c r="T66" s="389">
        <v>2.7246502735085398</v>
      </c>
    </row>
    <row r="67" spans="1:20" ht="12.95" customHeight="1" x14ac:dyDescent="0.2">
      <c r="A67" s="2" t="s">
        <v>395</v>
      </c>
      <c r="B67" s="12">
        <v>2</v>
      </c>
      <c r="C67" s="197">
        <v>-0.16402677002691601</v>
      </c>
      <c r="D67" s="381">
        <v>0.22078173737923301</v>
      </c>
      <c r="E67" s="197">
        <v>-0.30130512310395202</v>
      </c>
      <c r="F67" s="381">
        <v>0.40646931235839101</v>
      </c>
      <c r="G67" s="197">
        <v>0.65944137850390105</v>
      </c>
      <c r="H67" s="381">
        <v>0.825584223358236</v>
      </c>
      <c r="I67" s="197">
        <v>-0.18199139846708701</v>
      </c>
      <c r="J67" s="381">
        <v>0.20001529678669799</v>
      </c>
      <c r="K67" s="197">
        <v>-0.303434601004615</v>
      </c>
      <c r="L67" s="381">
        <v>0.40394529813295399</v>
      </c>
      <c r="M67" s="197">
        <v>1.6553510583986499</v>
      </c>
      <c r="N67" s="381">
        <v>1.15891986773847</v>
      </c>
      <c r="O67" s="197">
        <v>-0.195963657768741</v>
      </c>
      <c r="P67" s="381">
        <v>0.19468702587227901</v>
      </c>
      <c r="Q67" s="197">
        <v>-0.35020127296266201</v>
      </c>
      <c r="R67" s="381">
        <v>0.405746685698475</v>
      </c>
      <c r="S67" s="197">
        <v>2.4036661910141999</v>
      </c>
      <c r="T67" s="389">
        <v>1.5766007249379701</v>
      </c>
    </row>
    <row r="68" spans="1:20" ht="12.95" customHeight="1" x14ac:dyDescent="0.2">
      <c r="A68" s="2" t="s">
        <v>396</v>
      </c>
      <c r="B68" s="12">
        <v>2</v>
      </c>
      <c r="C68" s="197">
        <v>-0.25416879247655499</v>
      </c>
      <c r="D68" s="381">
        <v>0.24262523147902501</v>
      </c>
      <c r="E68" s="197">
        <v>-9.6448017043093096E-2</v>
      </c>
      <c r="F68" s="381">
        <v>0.40208088356391303</v>
      </c>
      <c r="G68" s="197">
        <v>0.39022425384082599</v>
      </c>
      <c r="H68" s="381">
        <v>0.58819275291774498</v>
      </c>
      <c r="I68" s="197">
        <v>-0.23868577573571001</v>
      </c>
      <c r="J68" s="381">
        <v>0.24857482660143401</v>
      </c>
      <c r="K68" s="197">
        <v>-3.4856266785840501E-2</v>
      </c>
      <c r="L68" s="381">
        <v>0.40701633509317597</v>
      </c>
      <c r="M68" s="197">
        <v>2.4050906672449899</v>
      </c>
      <c r="N68" s="381">
        <v>1.4402073217887801</v>
      </c>
      <c r="O68" s="197">
        <v>-0.25185093111342699</v>
      </c>
      <c r="P68" s="381">
        <v>0.22954515614481999</v>
      </c>
      <c r="Q68" s="197">
        <v>-1.9883367497490999E-2</v>
      </c>
      <c r="R68" s="381">
        <v>0.389384285441157</v>
      </c>
      <c r="S68" s="197">
        <v>7.2089019064561297</v>
      </c>
      <c r="T68" s="389">
        <v>3.87023561814543</v>
      </c>
    </row>
    <row r="69" spans="1:20" ht="12.95" customHeight="1" x14ac:dyDescent="0.2">
      <c r="A69" s="3" t="s">
        <v>397</v>
      </c>
      <c r="B69" s="27">
        <v>2</v>
      </c>
      <c r="C69" s="207">
        <v>0.20349810677403901</v>
      </c>
      <c r="D69" s="386">
        <v>0.120594980511086</v>
      </c>
      <c r="E69" s="207">
        <v>0.22543729050547301</v>
      </c>
      <c r="F69" s="386">
        <v>0.28008538469843502</v>
      </c>
      <c r="G69" s="207">
        <v>1.50929623133226</v>
      </c>
      <c r="H69" s="386">
        <v>0.98247613080399498</v>
      </c>
      <c r="I69" s="207">
        <v>0.26484128005910601</v>
      </c>
      <c r="J69" s="386">
        <v>0.126320627272512</v>
      </c>
      <c r="K69" s="207">
        <v>0.37769512657325299</v>
      </c>
      <c r="L69" s="386">
        <v>0.27768964851058697</v>
      </c>
      <c r="M69" s="207">
        <v>4.2624921999957701</v>
      </c>
      <c r="N69" s="386">
        <v>1.48650450926502</v>
      </c>
      <c r="O69" s="207">
        <v>0.25824508909848498</v>
      </c>
      <c r="P69" s="386">
        <v>0.12660812696429899</v>
      </c>
      <c r="Q69" s="207">
        <v>0.39584507228056298</v>
      </c>
      <c r="R69" s="386">
        <v>0.27945379382061802</v>
      </c>
      <c r="S69" s="207">
        <v>4.54740067446249</v>
      </c>
      <c r="T69" s="394">
        <v>1.7275970144578701</v>
      </c>
    </row>
    <row r="70" spans="1:20" ht="12.95" customHeight="1" x14ac:dyDescent="0.2">
      <c r="A70" s="2"/>
      <c r="B70" s="32"/>
      <c r="C70" s="197"/>
      <c r="D70" s="381"/>
      <c r="E70" s="197"/>
      <c r="F70" s="381"/>
      <c r="G70" s="197"/>
      <c r="H70" s="381"/>
      <c r="I70" s="197"/>
      <c r="J70" s="381"/>
      <c r="K70" s="197"/>
      <c r="L70" s="381"/>
      <c r="M70" s="197"/>
      <c r="N70" s="381"/>
      <c r="O70" s="197"/>
      <c r="P70" s="381"/>
      <c r="Q70" s="197"/>
      <c r="R70" s="381"/>
      <c r="S70" s="197"/>
      <c r="T70" s="389"/>
    </row>
    <row r="71" spans="1:20" ht="12.95" customHeight="1" x14ac:dyDescent="0.2">
      <c r="A71" s="2" t="s">
        <v>341</v>
      </c>
      <c r="B71" s="32">
        <v>1</v>
      </c>
      <c r="C71" s="197">
        <v>-0.189169165933153</v>
      </c>
      <c r="D71" s="381">
        <v>0.12858388684845701</v>
      </c>
      <c r="E71" s="197">
        <v>-0.74319238675921995</v>
      </c>
      <c r="F71" s="381">
        <v>0.57107684032142803</v>
      </c>
      <c r="G71" s="197">
        <v>0.48235844894358298</v>
      </c>
      <c r="H71" s="381">
        <v>0.32354201388148301</v>
      </c>
      <c r="I71" s="197">
        <v>-0.164497942024942</v>
      </c>
      <c r="J71" s="381">
        <v>0.12928827455797301</v>
      </c>
      <c r="K71" s="197">
        <v>-0.87588589004144302</v>
      </c>
      <c r="L71" s="381">
        <v>0.52054453703099501</v>
      </c>
      <c r="M71" s="197">
        <v>0.97342868970719698</v>
      </c>
      <c r="N71" s="381">
        <v>0.466362542648531</v>
      </c>
      <c r="O71" s="197">
        <v>-0.13628767487566801</v>
      </c>
      <c r="P71" s="381">
        <v>0.12806073502345899</v>
      </c>
      <c r="Q71" s="197">
        <v>-0.77880724150305702</v>
      </c>
      <c r="R71" s="381">
        <v>0.49881316545549398</v>
      </c>
      <c r="S71" s="197">
        <v>2.5208978075519499</v>
      </c>
      <c r="T71" s="389">
        <v>1.0599493749775599</v>
      </c>
    </row>
    <row r="72" spans="1:20" ht="12.95" customHeight="1" x14ac:dyDescent="0.2">
      <c r="A72" s="2" t="s">
        <v>345</v>
      </c>
      <c r="B72" s="32">
        <v>1</v>
      </c>
      <c r="C72" s="197">
        <v>-0.19690925508829801</v>
      </c>
      <c r="D72" s="381">
        <v>0.15108114615892099</v>
      </c>
      <c r="E72" s="197">
        <v>-0.50673078106415004</v>
      </c>
      <c r="F72" s="381">
        <v>0.40259260143119602</v>
      </c>
      <c r="G72" s="197">
        <v>0.40030740604380899</v>
      </c>
      <c r="H72" s="381">
        <v>0.21028552687061999</v>
      </c>
      <c r="I72" s="197">
        <v>-5.4665117764051301E-2</v>
      </c>
      <c r="J72" s="381">
        <v>0.15108360887390099</v>
      </c>
      <c r="K72" s="197">
        <v>-0.195451825515563</v>
      </c>
      <c r="L72" s="381">
        <v>0.40676972231603298</v>
      </c>
      <c r="M72" s="197">
        <v>1.9411848665198901</v>
      </c>
      <c r="N72" s="381">
        <v>0.44499665785243298</v>
      </c>
      <c r="O72" s="197">
        <v>-3.6275354707426197E-2</v>
      </c>
      <c r="P72" s="381">
        <v>0.154883357734314</v>
      </c>
      <c r="Q72" s="197">
        <v>-0.238738671349701</v>
      </c>
      <c r="R72" s="381">
        <v>0.41660458404945</v>
      </c>
      <c r="S72" s="197">
        <v>2.30665556092826</v>
      </c>
      <c r="T72" s="389">
        <v>0.530467003321898</v>
      </c>
    </row>
    <row r="73" spans="1:20" ht="12.95" customHeight="1" x14ac:dyDescent="0.2">
      <c r="A73" s="17" t="s">
        <v>347</v>
      </c>
      <c r="B73" s="32">
        <v>1</v>
      </c>
      <c r="C73" s="197" t="s">
        <v>476</v>
      </c>
      <c r="D73" s="381" t="s">
        <v>476</v>
      </c>
      <c r="E73" s="197">
        <v>-0.38066655444825598</v>
      </c>
      <c r="F73" s="381">
        <v>0.28685200586636</v>
      </c>
      <c r="G73" s="197">
        <v>0.58351074123812996</v>
      </c>
      <c r="H73" s="381">
        <v>0.44482969127996602</v>
      </c>
      <c r="I73" s="197" t="s">
        <v>476</v>
      </c>
      <c r="J73" s="381" t="s">
        <v>476</v>
      </c>
      <c r="K73" s="197">
        <v>-0.11636833633184999</v>
      </c>
      <c r="L73" s="381">
        <v>0.30852258910156199</v>
      </c>
      <c r="M73" s="197">
        <v>1.41517361572149</v>
      </c>
      <c r="N73" s="381">
        <v>0.60560537196732001</v>
      </c>
      <c r="O73" s="197" t="s">
        <v>476</v>
      </c>
      <c r="P73" s="381" t="s">
        <v>476</v>
      </c>
      <c r="Q73" s="197">
        <v>-0.153623066411257</v>
      </c>
      <c r="R73" s="381">
        <v>0.34350408735075399</v>
      </c>
      <c r="S73" s="197">
        <v>2.3549230002569201</v>
      </c>
      <c r="T73" s="389">
        <v>0.96424716820392398</v>
      </c>
    </row>
    <row r="74" spans="1:20" ht="12.95" customHeight="1" x14ac:dyDescent="0.2">
      <c r="A74" s="2" t="s">
        <v>348</v>
      </c>
      <c r="B74" s="32">
        <v>1</v>
      </c>
      <c r="C74" s="197">
        <v>-0.13941921205618499</v>
      </c>
      <c r="D74" s="381">
        <v>0.33859571823731899</v>
      </c>
      <c r="E74" s="197">
        <v>-9.5933182593101102E-2</v>
      </c>
      <c r="F74" s="381">
        <v>0.18611133863228499</v>
      </c>
      <c r="G74" s="197">
        <v>0.40242089980439799</v>
      </c>
      <c r="H74" s="381">
        <v>0.35669267595338899</v>
      </c>
      <c r="I74" s="197">
        <v>-0.120444075145916</v>
      </c>
      <c r="J74" s="381">
        <v>0.35748060231656698</v>
      </c>
      <c r="K74" s="197">
        <v>-9.2780627225750895E-2</v>
      </c>
      <c r="L74" s="381">
        <v>0.18472293060599301</v>
      </c>
      <c r="M74" s="197">
        <v>2.1062879642632999</v>
      </c>
      <c r="N74" s="381">
        <v>0.85157254699288298</v>
      </c>
      <c r="O74" s="197">
        <v>-2.2177687173353E-2</v>
      </c>
      <c r="P74" s="381">
        <v>0.33653656817483801</v>
      </c>
      <c r="Q74" s="197">
        <v>-7.43536683190201E-2</v>
      </c>
      <c r="R74" s="381">
        <v>0.17517095847976999</v>
      </c>
      <c r="S74" s="197">
        <v>5.11135429389208</v>
      </c>
      <c r="T74" s="389">
        <v>1.37693672802355</v>
      </c>
    </row>
    <row r="75" spans="1:20" ht="12.95" customHeight="1" x14ac:dyDescent="0.2">
      <c r="A75" s="2" t="s">
        <v>359</v>
      </c>
      <c r="B75" s="32">
        <v>1</v>
      </c>
      <c r="C75" s="197">
        <v>-0.131870328414156</v>
      </c>
      <c r="D75" s="381">
        <v>0.209952090703933</v>
      </c>
      <c r="E75" s="197">
        <v>-0.52839821906788098</v>
      </c>
      <c r="F75" s="381">
        <v>0.48387253650795498</v>
      </c>
      <c r="G75" s="197">
        <v>0.290018131466173</v>
      </c>
      <c r="H75" s="381">
        <v>0.291776964517868</v>
      </c>
      <c r="I75" s="197">
        <v>4.0820274471551399E-2</v>
      </c>
      <c r="J75" s="381">
        <v>0.220786299679258</v>
      </c>
      <c r="K75" s="197">
        <v>-0.54639054156696498</v>
      </c>
      <c r="L75" s="381">
        <v>0.47687301862419601</v>
      </c>
      <c r="M75" s="197">
        <v>1.7055785733011799</v>
      </c>
      <c r="N75" s="381">
        <v>0.72879845503021101</v>
      </c>
      <c r="O75" s="197">
        <v>6.1248057552575397E-2</v>
      </c>
      <c r="P75" s="381">
        <v>0.21604677535106401</v>
      </c>
      <c r="Q75" s="197">
        <v>-0.51971476055446497</v>
      </c>
      <c r="R75" s="381">
        <v>0.47754207166053703</v>
      </c>
      <c r="S75" s="197">
        <v>3.4832275441361298</v>
      </c>
      <c r="T75" s="389">
        <v>1.1822934527903901</v>
      </c>
    </row>
    <row r="76" spans="1:20" ht="12.95" customHeight="1" x14ac:dyDescent="0.2">
      <c r="A76" s="2" t="s">
        <v>364</v>
      </c>
      <c r="B76" s="32">
        <v>1</v>
      </c>
      <c r="C76" s="197">
        <v>-0.61818181913635495</v>
      </c>
      <c r="D76" s="381">
        <v>0.41500367250169701</v>
      </c>
      <c r="E76" s="197">
        <v>-6.2087382799039401E-2</v>
      </c>
      <c r="F76" s="381">
        <v>0.43050077996992703</v>
      </c>
      <c r="G76" s="197">
        <v>6.7066012844844605E-2</v>
      </c>
      <c r="H76" s="381">
        <v>0.15982069696815401</v>
      </c>
      <c r="I76" s="197">
        <v>-0.459394964364011</v>
      </c>
      <c r="J76" s="381">
        <v>0.42154204615221502</v>
      </c>
      <c r="K76" s="197">
        <v>0.102432089307603</v>
      </c>
      <c r="L76" s="381">
        <v>0.42210812063960301</v>
      </c>
      <c r="M76" s="197">
        <v>3.00817271462717</v>
      </c>
      <c r="N76" s="381">
        <v>0.62367620058427098</v>
      </c>
      <c r="O76" s="197">
        <v>-0.46626116532294798</v>
      </c>
      <c r="P76" s="381">
        <v>0.44742315721300502</v>
      </c>
      <c r="Q76" s="197">
        <v>9.7202776043396305E-2</v>
      </c>
      <c r="R76" s="381">
        <v>0.43143433519636398</v>
      </c>
      <c r="S76" s="197">
        <v>3.67897711041444</v>
      </c>
      <c r="T76" s="389">
        <v>0.74209571862490997</v>
      </c>
    </row>
    <row r="77" spans="1:20" ht="12.95" customHeight="1" x14ac:dyDescent="0.2">
      <c r="A77" s="2" t="s">
        <v>366</v>
      </c>
      <c r="B77" s="32">
        <v>1</v>
      </c>
      <c r="C77" s="197">
        <v>-0.58690714705549296</v>
      </c>
      <c r="D77" s="381">
        <v>0.40031293156291797</v>
      </c>
      <c r="E77" s="197">
        <v>-2.4150547153895299</v>
      </c>
      <c r="F77" s="381">
        <v>0.23634054991614101</v>
      </c>
      <c r="G77" s="197">
        <v>0.302058743757248</v>
      </c>
      <c r="H77" s="381">
        <v>0.16618146175777199</v>
      </c>
      <c r="I77" s="197">
        <v>-0.232681644057183</v>
      </c>
      <c r="J77" s="381">
        <v>0.38724484562920303</v>
      </c>
      <c r="K77" s="197">
        <v>-2.0850144414624401</v>
      </c>
      <c r="L77" s="381">
        <v>0.28293453166593302</v>
      </c>
      <c r="M77" s="197">
        <v>2.8345104861282802</v>
      </c>
      <c r="N77" s="381">
        <v>0.67792052310034001</v>
      </c>
      <c r="O77" s="197">
        <v>-0.24025661442965801</v>
      </c>
      <c r="P77" s="381">
        <v>0.38183276229649699</v>
      </c>
      <c r="Q77" s="197">
        <v>-2.0985848883910898</v>
      </c>
      <c r="R77" s="381">
        <v>0.258669033617491</v>
      </c>
      <c r="S77" s="197">
        <v>3.1482921218004001</v>
      </c>
      <c r="T77" s="389">
        <v>0.79965586043660397</v>
      </c>
    </row>
    <row r="78" spans="1:20" ht="12.95" customHeight="1" x14ac:dyDescent="0.2">
      <c r="A78" s="2" t="s">
        <v>372</v>
      </c>
      <c r="B78" s="32">
        <v>1</v>
      </c>
      <c r="C78" s="197">
        <v>-0.26618331489670499</v>
      </c>
      <c r="D78" s="381">
        <v>0.124981689642156</v>
      </c>
      <c r="E78" s="197">
        <v>-0.73937644120333601</v>
      </c>
      <c r="F78" s="381">
        <v>0.180538963234609</v>
      </c>
      <c r="G78" s="197">
        <v>1.6172874412554501</v>
      </c>
      <c r="H78" s="381">
        <v>0.759455202692641</v>
      </c>
      <c r="I78" s="197">
        <v>4.1925559936104098E-2</v>
      </c>
      <c r="J78" s="381">
        <v>0.12976445523178201</v>
      </c>
      <c r="K78" s="197">
        <v>-0.51493957524068801</v>
      </c>
      <c r="L78" s="381">
        <v>0.18128949036786901</v>
      </c>
      <c r="M78" s="197">
        <v>6.4198655281691801</v>
      </c>
      <c r="N78" s="381">
        <v>1.1881752309532001</v>
      </c>
      <c r="O78" s="197">
        <v>0.106633860968106</v>
      </c>
      <c r="P78" s="381">
        <v>0.12690914859744901</v>
      </c>
      <c r="Q78" s="197">
        <v>0.176597661139337</v>
      </c>
      <c r="R78" s="381">
        <v>0.191171877603483</v>
      </c>
      <c r="S78" s="197">
        <v>9.0173824572158896</v>
      </c>
      <c r="T78" s="389">
        <v>1.3818911917685599</v>
      </c>
    </row>
    <row r="79" spans="1:20" ht="12.95" customHeight="1" x14ac:dyDescent="0.2">
      <c r="A79" s="2" t="s">
        <v>377</v>
      </c>
      <c r="B79" s="32">
        <v>1</v>
      </c>
      <c r="C79" s="197">
        <v>-0.37206598820247799</v>
      </c>
      <c r="D79" s="381">
        <v>0.14429069450760099</v>
      </c>
      <c r="E79" s="197">
        <v>-6.3351400945227995E-2</v>
      </c>
      <c r="F79" s="381">
        <v>0.12699002431425199</v>
      </c>
      <c r="G79" s="197">
        <v>0.54004691949139805</v>
      </c>
      <c r="H79" s="381">
        <v>0.36802796525797099</v>
      </c>
      <c r="I79" s="197">
        <v>-0.36690857546633798</v>
      </c>
      <c r="J79" s="381">
        <v>0.147345793910792</v>
      </c>
      <c r="K79" s="197">
        <v>-4.9559164398636703E-2</v>
      </c>
      <c r="L79" s="381">
        <v>0.131759068427201</v>
      </c>
      <c r="M79" s="197">
        <v>1.1343145271155</v>
      </c>
      <c r="N79" s="381">
        <v>0.55953249530638705</v>
      </c>
      <c r="O79" s="197">
        <v>-0.38698447129139302</v>
      </c>
      <c r="P79" s="381">
        <v>0.14411080813293001</v>
      </c>
      <c r="Q79" s="197">
        <v>-0.112151657768345</v>
      </c>
      <c r="R79" s="381">
        <v>0.13783457434920399</v>
      </c>
      <c r="S79" s="197">
        <v>2.2708214040774499</v>
      </c>
      <c r="T79" s="389">
        <v>0.86541495020054904</v>
      </c>
    </row>
    <row r="80" spans="1:20" ht="12.95" customHeight="1" x14ac:dyDescent="0.2">
      <c r="A80" s="2" t="s">
        <v>382</v>
      </c>
      <c r="B80" s="32">
        <v>1</v>
      </c>
      <c r="C80" s="197">
        <v>-0.279107977989907</v>
      </c>
      <c r="D80" s="381">
        <v>0.245125317243713</v>
      </c>
      <c r="E80" s="197">
        <v>0.47345095420326699</v>
      </c>
      <c r="F80" s="381">
        <v>0.281121585233995</v>
      </c>
      <c r="G80" s="197">
        <v>0.22881782716770699</v>
      </c>
      <c r="H80" s="381">
        <v>0.22023936597548899</v>
      </c>
      <c r="I80" s="197">
        <v>-0.21794072518708901</v>
      </c>
      <c r="J80" s="381">
        <v>0.247891685936661</v>
      </c>
      <c r="K80" s="197">
        <v>0.48030821152560499</v>
      </c>
      <c r="L80" s="381">
        <v>0.26735330131984197</v>
      </c>
      <c r="M80" s="197">
        <v>1.1043170550641801</v>
      </c>
      <c r="N80" s="381">
        <v>0.48996978715119199</v>
      </c>
      <c r="O80" s="197">
        <v>-0.22746601732521499</v>
      </c>
      <c r="P80" s="381">
        <v>0.249362182176356</v>
      </c>
      <c r="Q80" s="197">
        <v>0.46426460637147199</v>
      </c>
      <c r="R80" s="381">
        <v>0.26608102957999802</v>
      </c>
      <c r="S80" s="197">
        <v>1.3580290302776701</v>
      </c>
      <c r="T80" s="389">
        <v>0.584130133353847</v>
      </c>
    </row>
    <row r="81" spans="1:20" ht="12.95" customHeight="1" x14ac:dyDescent="0.2">
      <c r="A81" s="2" t="s">
        <v>384</v>
      </c>
      <c r="B81" s="32">
        <v>1</v>
      </c>
      <c r="C81" s="197">
        <v>-2.7402426006393799E-2</v>
      </c>
      <c r="D81" s="381">
        <v>0.38696215298555697</v>
      </c>
      <c r="E81" s="197">
        <v>0.145629972793617</v>
      </c>
      <c r="F81" s="381">
        <v>0.158125021075078</v>
      </c>
      <c r="G81" s="197">
        <v>7.6786848277551903E-2</v>
      </c>
      <c r="H81" s="381">
        <v>0.121829643530493</v>
      </c>
      <c r="I81" s="197">
        <v>-1.85516052206279E-2</v>
      </c>
      <c r="J81" s="381">
        <v>0.38941895134794002</v>
      </c>
      <c r="K81" s="197">
        <v>0.16160421317139401</v>
      </c>
      <c r="L81" s="381">
        <v>0.157512302219386</v>
      </c>
      <c r="M81" s="197">
        <v>1.0414057708483999</v>
      </c>
      <c r="N81" s="381">
        <v>0.43106738834457498</v>
      </c>
      <c r="O81" s="197">
        <v>-6.1905335859281296E-3</v>
      </c>
      <c r="P81" s="381">
        <v>0.380175514098962</v>
      </c>
      <c r="Q81" s="197">
        <v>0.14121900373345</v>
      </c>
      <c r="R81" s="381">
        <v>0.150437292086288</v>
      </c>
      <c r="S81" s="197">
        <v>2.7880106998676202</v>
      </c>
      <c r="T81" s="389">
        <v>0.846832438690161</v>
      </c>
    </row>
    <row r="82" spans="1:20" ht="12.95" customHeight="1" x14ac:dyDescent="0.2">
      <c r="A82" s="2" t="s">
        <v>386</v>
      </c>
      <c r="B82" s="32">
        <v>1</v>
      </c>
      <c r="C82" s="197">
        <v>4.6353265876059598E-2</v>
      </c>
      <c r="D82" s="381">
        <v>0.10897684636416199</v>
      </c>
      <c r="E82" s="197">
        <v>-0.12865880847303099</v>
      </c>
      <c r="F82" s="381">
        <v>0.17791245346800599</v>
      </c>
      <c r="G82" s="197">
        <v>0.16419961413307901</v>
      </c>
      <c r="H82" s="381">
        <v>0.22237749629124801</v>
      </c>
      <c r="I82" s="197">
        <v>0.19727877763177601</v>
      </c>
      <c r="J82" s="381">
        <v>0.11485067856457799</v>
      </c>
      <c r="K82" s="197">
        <v>3.9855977417702297E-2</v>
      </c>
      <c r="L82" s="381">
        <v>0.18590119219355</v>
      </c>
      <c r="M82" s="197">
        <v>3.25167081557837</v>
      </c>
      <c r="N82" s="381">
        <v>0.84508759487931895</v>
      </c>
      <c r="O82" s="197">
        <v>0.174406660718988</v>
      </c>
      <c r="P82" s="381">
        <v>0.11057832145213101</v>
      </c>
      <c r="Q82" s="197">
        <v>3.6007863866002097E-2</v>
      </c>
      <c r="R82" s="381">
        <v>0.18111956018150199</v>
      </c>
      <c r="S82" s="197">
        <v>4.2987019810824698</v>
      </c>
      <c r="T82" s="389">
        <v>1.09967347632637</v>
      </c>
    </row>
    <row r="83" spans="1:20" ht="12.95" customHeight="1" x14ac:dyDescent="0.2">
      <c r="A83" s="2" t="s">
        <v>387</v>
      </c>
      <c r="B83" s="32">
        <v>1</v>
      </c>
      <c r="C83" s="197">
        <v>0.113348032024309</v>
      </c>
      <c r="D83" s="381">
        <v>0.28964739363919101</v>
      </c>
      <c r="E83" s="197">
        <v>8.9829542568890794E-2</v>
      </c>
      <c r="F83" s="381">
        <v>0.18741544249012801</v>
      </c>
      <c r="G83" s="197">
        <v>0.75739568396840395</v>
      </c>
      <c r="H83" s="381">
        <v>0.384767108529665</v>
      </c>
      <c r="I83" s="197">
        <v>0.19102430722536901</v>
      </c>
      <c r="J83" s="381">
        <v>0.273304027648824</v>
      </c>
      <c r="K83" s="197">
        <v>0.105883189643329</v>
      </c>
      <c r="L83" s="381">
        <v>0.18781946819884501</v>
      </c>
      <c r="M83" s="197">
        <v>1.31828560331015</v>
      </c>
      <c r="N83" s="381">
        <v>0.82074284567520395</v>
      </c>
      <c r="O83" s="197">
        <v>0.18650522731309399</v>
      </c>
      <c r="P83" s="381">
        <v>0.26577605003459698</v>
      </c>
      <c r="Q83" s="197">
        <v>9.94251875113214E-2</v>
      </c>
      <c r="R83" s="381">
        <v>0.17219079519401101</v>
      </c>
      <c r="S83" s="197">
        <v>4.0455733558299301</v>
      </c>
      <c r="T83" s="389">
        <v>1.3419374876761401</v>
      </c>
    </row>
    <row r="84" spans="1:20" ht="12.95" customHeight="1" x14ac:dyDescent="0.2">
      <c r="A84" s="33" t="s">
        <v>398</v>
      </c>
      <c r="B84" s="34">
        <v>1</v>
      </c>
      <c r="C84" s="201">
        <v>-0.22062627807322999</v>
      </c>
      <c r="D84" s="385">
        <v>7.7844337319812107E-2</v>
      </c>
      <c r="E84" s="201">
        <v>-0.38115607072739499</v>
      </c>
      <c r="F84" s="385">
        <v>9.1957811884965102E-2</v>
      </c>
      <c r="G84" s="201">
        <v>0.44406366476280401</v>
      </c>
      <c r="H84" s="385">
        <v>9.8159590159874993E-2</v>
      </c>
      <c r="I84" s="201">
        <v>-9.7002977497112994E-2</v>
      </c>
      <c r="J84" s="385">
        <v>7.8318692224544503E-2</v>
      </c>
      <c r="K84" s="201">
        <v>-0.289161532032154</v>
      </c>
      <c r="L84" s="385">
        <v>9.0236399564999403E-2</v>
      </c>
      <c r="M84" s="201">
        <v>2.2365852162194</v>
      </c>
      <c r="N84" s="385">
        <v>0.205123702793367</v>
      </c>
      <c r="O84" s="201">
        <v>-8.2758809346568804E-2</v>
      </c>
      <c r="P84" s="385">
        <v>7.7851285740805604E-2</v>
      </c>
      <c r="Q84" s="201">
        <v>-0.233969482435058</v>
      </c>
      <c r="R84" s="385">
        <v>8.9193143178830994E-2</v>
      </c>
      <c r="S84" s="201">
        <v>3.6689936139228601</v>
      </c>
      <c r="T84" s="390">
        <v>0.29598931921122801</v>
      </c>
    </row>
    <row r="85" spans="1:20" ht="12.95" customHeight="1" x14ac:dyDescent="0.2">
      <c r="A85" s="2" t="s">
        <v>106</v>
      </c>
      <c r="B85" s="32">
        <v>1</v>
      </c>
      <c r="C85" s="197">
        <v>-0.19665146802122399</v>
      </c>
      <c r="D85" s="381">
        <v>0.15410341591468801</v>
      </c>
      <c r="E85" s="197">
        <v>-0.580731641589327</v>
      </c>
      <c r="F85" s="381">
        <v>0.60534173377488698</v>
      </c>
      <c r="G85" s="197">
        <v>0.51073068778570496</v>
      </c>
      <c r="H85" s="381">
        <v>0.28798077280519002</v>
      </c>
      <c r="I85" s="197">
        <v>-3.7806270750736899E-2</v>
      </c>
      <c r="J85" s="381">
        <v>0.15808019784329699</v>
      </c>
      <c r="K85" s="197">
        <v>-0.21482762671258299</v>
      </c>
      <c r="L85" s="381">
        <v>0.605930450628546</v>
      </c>
      <c r="M85" s="197">
        <v>2.6629754636973102</v>
      </c>
      <c r="N85" s="381">
        <v>0.62385191999336997</v>
      </c>
      <c r="O85" s="197">
        <v>-3.4040257590717202E-2</v>
      </c>
      <c r="P85" s="381">
        <v>0.15888592700127099</v>
      </c>
      <c r="Q85" s="197">
        <v>-0.19512488164616301</v>
      </c>
      <c r="R85" s="381">
        <v>0.637463785076399</v>
      </c>
      <c r="S85" s="197">
        <v>2.9008423567083099</v>
      </c>
      <c r="T85" s="389">
        <v>0.66509632248574102</v>
      </c>
    </row>
    <row r="86" spans="1:20" ht="12.95" customHeight="1" x14ac:dyDescent="0.2">
      <c r="A86" s="2" t="s">
        <v>395</v>
      </c>
      <c r="B86" s="32">
        <v>1</v>
      </c>
      <c r="C86" s="197">
        <v>-8.5535310818467006E-2</v>
      </c>
      <c r="D86" s="381">
        <v>0.124238263091178</v>
      </c>
      <c r="E86" s="197">
        <v>0.48159268975915798</v>
      </c>
      <c r="F86" s="381">
        <v>0.612156420130754</v>
      </c>
      <c r="G86" s="197">
        <v>0.24725945164584701</v>
      </c>
      <c r="H86" s="381">
        <v>0.36189539718550101</v>
      </c>
      <c r="I86" s="197">
        <v>-1.5626749722585001E-3</v>
      </c>
      <c r="J86" s="381">
        <v>0.152149734862463</v>
      </c>
      <c r="K86" s="197">
        <v>0.51453057571236605</v>
      </c>
      <c r="L86" s="381">
        <v>0.60491471912962602</v>
      </c>
      <c r="M86" s="197">
        <v>0.40844723475311301</v>
      </c>
      <c r="N86" s="381">
        <v>0.61392651519955899</v>
      </c>
      <c r="O86" s="197">
        <v>1.14109020489979E-2</v>
      </c>
      <c r="P86" s="381">
        <v>0.15631804601691501</v>
      </c>
      <c r="Q86" s="197">
        <v>0.52419879968274297</v>
      </c>
      <c r="R86" s="381">
        <v>0.60495784462420799</v>
      </c>
      <c r="S86" s="197">
        <v>0.82747268017325204</v>
      </c>
      <c r="T86" s="389">
        <v>1.04098658527697</v>
      </c>
    </row>
    <row r="87" spans="1:20" ht="12.95" customHeight="1" x14ac:dyDescent="0.2">
      <c r="A87" s="3" t="s">
        <v>396</v>
      </c>
      <c r="B87" s="36">
        <v>1</v>
      </c>
      <c r="C87" s="207">
        <v>0.50005995644472101</v>
      </c>
      <c r="D87" s="386">
        <v>0.230247854084311</v>
      </c>
      <c r="E87" s="207">
        <v>0.97573634380665397</v>
      </c>
      <c r="F87" s="386">
        <v>0.49729617757829397</v>
      </c>
      <c r="G87" s="207">
        <v>0.87293959182255998</v>
      </c>
      <c r="H87" s="386">
        <v>0.67459431713527795</v>
      </c>
      <c r="I87" s="207">
        <v>0.46540042339829901</v>
      </c>
      <c r="J87" s="386">
        <v>0.22744358601081199</v>
      </c>
      <c r="K87" s="207">
        <v>0.90856839025733904</v>
      </c>
      <c r="L87" s="386">
        <v>0.46865749914713001</v>
      </c>
      <c r="M87" s="207">
        <v>1.68580025566531</v>
      </c>
      <c r="N87" s="386">
        <v>1.1210729842084499</v>
      </c>
      <c r="O87" s="207">
        <v>0.45635162582116201</v>
      </c>
      <c r="P87" s="386">
        <v>0.21793704399979499</v>
      </c>
      <c r="Q87" s="207">
        <v>0.92294942176230099</v>
      </c>
      <c r="R87" s="386">
        <v>0.487778758888329</v>
      </c>
      <c r="S87" s="207">
        <v>2.81215884068243</v>
      </c>
      <c r="T87" s="394">
        <v>1.2484468940381199</v>
      </c>
    </row>
    <row r="88" spans="1:20" ht="12.95" customHeight="1" x14ac:dyDescent="0.2">
      <c r="A88" s="2"/>
      <c r="B88" s="37"/>
      <c r="C88" s="197"/>
      <c r="D88" s="381"/>
      <c r="E88" s="197"/>
      <c r="F88" s="381"/>
      <c r="G88" s="197"/>
      <c r="H88" s="381"/>
      <c r="I88" s="197"/>
      <c r="J88" s="381"/>
      <c r="K88" s="197"/>
      <c r="L88" s="381"/>
      <c r="M88" s="197"/>
      <c r="N88" s="381"/>
      <c r="O88" s="197"/>
      <c r="P88" s="381"/>
      <c r="Q88" s="197"/>
      <c r="R88" s="381"/>
      <c r="S88" s="197"/>
      <c r="T88" s="389"/>
    </row>
    <row r="89" spans="1:20" ht="12.95" customHeight="1" x14ac:dyDescent="0.2">
      <c r="A89" s="2" t="s">
        <v>353</v>
      </c>
      <c r="B89" s="37">
        <v>3</v>
      </c>
      <c r="C89" s="197">
        <v>-0.394404650255819</v>
      </c>
      <c r="D89" s="381">
        <v>9.5049907203023407E-2</v>
      </c>
      <c r="E89" s="197">
        <v>0.14262317490974999</v>
      </c>
      <c r="F89" s="381">
        <v>0.266072732433762</v>
      </c>
      <c r="G89" s="197">
        <v>1.12289218935076</v>
      </c>
      <c r="H89" s="381">
        <v>0.43189499679653198</v>
      </c>
      <c r="I89" s="197">
        <v>-0.22225917146204299</v>
      </c>
      <c r="J89" s="381">
        <v>9.5741847212252804E-2</v>
      </c>
      <c r="K89" s="197">
        <v>0.30168291603492597</v>
      </c>
      <c r="L89" s="381">
        <v>0.26353448904949001</v>
      </c>
      <c r="M89" s="197">
        <v>3.4735808913270101</v>
      </c>
      <c r="N89" s="381">
        <v>0.69453699454690698</v>
      </c>
      <c r="O89" s="197">
        <v>-0.226499324785495</v>
      </c>
      <c r="P89" s="381">
        <v>9.6443743328076204E-2</v>
      </c>
      <c r="Q89" s="197">
        <v>0.29091133593961599</v>
      </c>
      <c r="R89" s="381">
        <v>0.262698167623303</v>
      </c>
      <c r="S89" s="197">
        <v>3.5369138913890001</v>
      </c>
      <c r="T89" s="389">
        <v>0.78989892468855305</v>
      </c>
    </row>
    <row r="90" spans="1:20" ht="12.95" customHeight="1" x14ac:dyDescent="0.2">
      <c r="A90" s="2" t="s">
        <v>356</v>
      </c>
      <c r="B90" s="37">
        <v>3</v>
      </c>
      <c r="C90" s="197">
        <v>-0.67251232051350696</v>
      </c>
      <c r="D90" s="381">
        <v>0.44423695488292297</v>
      </c>
      <c r="E90" s="197">
        <v>-0.172684430572312</v>
      </c>
      <c r="F90" s="381">
        <v>0.19689830893948401</v>
      </c>
      <c r="G90" s="197">
        <v>0.894265703709196</v>
      </c>
      <c r="H90" s="381">
        <v>0.50996905563739103</v>
      </c>
      <c r="I90" s="197">
        <v>-0.48980051887305998</v>
      </c>
      <c r="J90" s="381">
        <v>0.42515544509178499</v>
      </c>
      <c r="K90" s="197">
        <v>-0.17410726513055499</v>
      </c>
      <c r="L90" s="381">
        <v>0.19170482322594001</v>
      </c>
      <c r="M90" s="197">
        <v>2.4117296219154101</v>
      </c>
      <c r="N90" s="381">
        <v>0.82479492957547396</v>
      </c>
      <c r="O90" s="197">
        <v>-0.512501298995648</v>
      </c>
      <c r="P90" s="381">
        <v>0.41576875967003701</v>
      </c>
      <c r="Q90" s="197">
        <v>-0.18624548884202499</v>
      </c>
      <c r="R90" s="381">
        <v>0.18832110092538501</v>
      </c>
      <c r="S90" s="197">
        <v>3.1020400491386102</v>
      </c>
      <c r="T90" s="389">
        <v>1.1521372414014399</v>
      </c>
    </row>
    <row r="91" spans="1:20" ht="12.95" customHeight="1" x14ac:dyDescent="0.2">
      <c r="A91" s="2" t="s">
        <v>99</v>
      </c>
      <c r="B91" s="37">
        <v>3</v>
      </c>
      <c r="C91" s="197">
        <v>-4.3722593655264999E-2</v>
      </c>
      <c r="D91" s="381">
        <v>7.8497183617059998E-2</v>
      </c>
      <c r="E91" s="197">
        <v>-0.126789288035459</v>
      </c>
      <c r="F91" s="381">
        <v>0.20802963987225701</v>
      </c>
      <c r="G91" s="197">
        <v>0.30067741344096</v>
      </c>
      <c r="H91" s="381">
        <v>0.29421205874812201</v>
      </c>
      <c r="I91" s="197">
        <v>8.3971541610060804E-2</v>
      </c>
      <c r="J91" s="381">
        <v>7.7706866124065299E-2</v>
      </c>
      <c r="K91" s="197">
        <v>0.133976385223462</v>
      </c>
      <c r="L91" s="381">
        <v>0.203821700618318</v>
      </c>
      <c r="M91" s="197">
        <v>2.4464585921837698</v>
      </c>
      <c r="N91" s="381">
        <v>0.65227274728816798</v>
      </c>
      <c r="O91" s="197">
        <v>8.9462037481345E-2</v>
      </c>
      <c r="P91" s="381">
        <v>7.7180488284645105E-2</v>
      </c>
      <c r="Q91" s="197">
        <v>0.154660890453652</v>
      </c>
      <c r="R91" s="381">
        <v>0.20459751422312999</v>
      </c>
      <c r="S91" s="197">
        <v>3.2374397499407599</v>
      </c>
      <c r="T91" s="389">
        <v>1.0218045715112001</v>
      </c>
    </row>
    <row r="92" spans="1:20" ht="12.95" customHeight="1" x14ac:dyDescent="0.2">
      <c r="A92" s="2" t="s">
        <v>375</v>
      </c>
      <c r="B92" s="37">
        <v>3</v>
      </c>
      <c r="C92" s="197">
        <v>-0.96232285591229005</v>
      </c>
      <c r="D92" s="381">
        <v>0.20411368661166199</v>
      </c>
      <c r="E92" s="197">
        <v>-0.74424481262029796</v>
      </c>
      <c r="F92" s="381">
        <v>0.34052298280967402</v>
      </c>
      <c r="G92" s="197">
        <v>1.4710745443093201</v>
      </c>
      <c r="H92" s="381">
        <v>0.46977510004989198</v>
      </c>
      <c r="I92" s="197">
        <v>-0.72837723030803703</v>
      </c>
      <c r="J92" s="381">
        <v>0.21231455427168699</v>
      </c>
      <c r="K92" s="197">
        <v>-0.559752149722896</v>
      </c>
      <c r="L92" s="381">
        <v>0.32168068932371002</v>
      </c>
      <c r="M92" s="197">
        <v>3.9204661067741302</v>
      </c>
      <c r="N92" s="381">
        <v>0.62709337799820297</v>
      </c>
      <c r="O92" s="197">
        <v>-0.62722255653343995</v>
      </c>
      <c r="P92" s="381">
        <v>0.22064191036160399</v>
      </c>
      <c r="Q92" s="197">
        <v>-0.49517644597764099</v>
      </c>
      <c r="R92" s="381">
        <v>0.32845238997300302</v>
      </c>
      <c r="S92" s="197">
        <v>4.2999065500428397</v>
      </c>
      <c r="T92" s="389">
        <v>0.67267708414572902</v>
      </c>
    </row>
    <row r="93" spans="1:20" ht="12.95" customHeight="1" x14ac:dyDescent="0.2">
      <c r="A93" s="2" t="s">
        <v>377</v>
      </c>
      <c r="B93" s="37">
        <v>3</v>
      </c>
      <c r="C93" s="197">
        <v>-0.14948804912969901</v>
      </c>
      <c r="D93" s="381">
        <v>0.118575477402555</v>
      </c>
      <c r="E93" s="197">
        <v>-2.78719836449112E-2</v>
      </c>
      <c r="F93" s="381">
        <v>0.10918165605202899</v>
      </c>
      <c r="G93" s="197">
        <v>0.25456091057304397</v>
      </c>
      <c r="H93" s="381">
        <v>0.232084625760557</v>
      </c>
      <c r="I93" s="197">
        <v>-0.154349295032391</v>
      </c>
      <c r="J93" s="381">
        <v>0.11659780181769799</v>
      </c>
      <c r="K93" s="197">
        <v>-4.8788262147065102E-2</v>
      </c>
      <c r="L93" s="381">
        <v>0.11046796150196</v>
      </c>
      <c r="M93" s="197">
        <v>1.16657571255535</v>
      </c>
      <c r="N93" s="381">
        <v>0.50231682804098499</v>
      </c>
      <c r="O93" s="197">
        <v>-0.15167268112753601</v>
      </c>
      <c r="P93" s="381">
        <v>0.115230720213928</v>
      </c>
      <c r="Q93" s="197">
        <v>-5.2532478615395103E-2</v>
      </c>
      <c r="R93" s="381">
        <v>0.11070325203317299</v>
      </c>
      <c r="S93" s="197">
        <v>1.6635025641488399</v>
      </c>
      <c r="T93" s="389">
        <v>0.78867462245753395</v>
      </c>
    </row>
    <row r="94" spans="1:20" ht="12.95" customHeight="1" x14ac:dyDescent="0.2">
      <c r="A94" s="2" t="s">
        <v>382</v>
      </c>
      <c r="B94" s="37">
        <v>3</v>
      </c>
      <c r="C94" s="197">
        <v>-6.5007370499236702E-2</v>
      </c>
      <c r="D94" s="381">
        <v>0.10057581227830301</v>
      </c>
      <c r="E94" s="197">
        <v>-0.62698802022857103</v>
      </c>
      <c r="F94" s="381">
        <v>0.23144056327871301</v>
      </c>
      <c r="G94" s="197">
        <v>1.0876198032937701</v>
      </c>
      <c r="H94" s="381">
        <v>0.45478032792562401</v>
      </c>
      <c r="I94" s="197">
        <v>5.5976246447174097E-2</v>
      </c>
      <c r="J94" s="381">
        <v>9.8372578971524405E-2</v>
      </c>
      <c r="K94" s="197">
        <v>-0.5588575433288</v>
      </c>
      <c r="L94" s="381">
        <v>0.23372703839570599</v>
      </c>
      <c r="M94" s="197">
        <v>2.3985165201275298</v>
      </c>
      <c r="N94" s="381">
        <v>0.77638005860822201</v>
      </c>
      <c r="O94" s="197">
        <v>4.6256676309926602E-2</v>
      </c>
      <c r="P94" s="381">
        <v>0.100050091164538</v>
      </c>
      <c r="Q94" s="197">
        <v>-0.55357688374112402</v>
      </c>
      <c r="R94" s="381">
        <v>0.24126349915466</v>
      </c>
      <c r="S94" s="197">
        <v>2.6137070372225701</v>
      </c>
      <c r="T94" s="389">
        <v>0.88471386330726498</v>
      </c>
    </row>
    <row r="95" spans="1:20" ht="12.95" customHeight="1" x14ac:dyDescent="0.2">
      <c r="A95" s="2" t="s">
        <v>386</v>
      </c>
      <c r="B95" s="37">
        <v>3</v>
      </c>
      <c r="C95" s="197">
        <v>0.148142455070879</v>
      </c>
      <c r="D95" s="381">
        <v>6.0017304154400701E-2</v>
      </c>
      <c r="E95" s="197">
        <v>9.9681131737373904E-2</v>
      </c>
      <c r="F95" s="381">
        <v>0.19819607935945399</v>
      </c>
      <c r="G95" s="197">
        <v>0.18997209223550501</v>
      </c>
      <c r="H95" s="381">
        <v>0.16300569412228599</v>
      </c>
      <c r="I95" s="197">
        <v>0.112829682328904</v>
      </c>
      <c r="J95" s="381">
        <v>6.0733978960321601E-2</v>
      </c>
      <c r="K95" s="197">
        <v>0.131342417143194</v>
      </c>
      <c r="L95" s="381">
        <v>0.19466470109928399</v>
      </c>
      <c r="M95" s="197">
        <v>1.74992676483236</v>
      </c>
      <c r="N95" s="381">
        <v>0.47267695289762401</v>
      </c>
      <c r="O95" s="197">
        <v>0.103590457693888</v>
      </c>
      <c r="P95" s="381">
        <v>6.0752894992576398E-2</v>
      </c>
      <c r="Q95" s="197">
        <v>0.105654921301716</v>
      </c>
      <c r="R95" s="381">
        <v>0.20187056672060799</v>
      </c>
      <c r="S95" s="197">
        <v>1.91812379051024</v>
      </c>
      <c r="T95" s="389">
        <v>0.55639727307799602</v>
      </c>
    </row>
    <row r="96" spans="1:20" ht="12.95" customHeight="1" x14ac:dyDescent="0.2">
      <c r="A96" s="2" t="s">
        <v>387</v>
      </c>
      <c r="B96" s="37">
        <v>3</v>
      </c>
      <c r="C96" s="197">
        <v>1.0615919415167501</v>
      </c>
      <c r="D96" s="381">
        <v>0.24289347026439401</v>
      </c>
      <c r="E96" s="197">
        <v>6.8301446197483795E-2</v>
      </c>
      <c r="F96" s="381">
        <v>0.12752441451985899</v>
      </c>
      <c r="G96" s="197">
        <v>1.2914927841708701</v>
      </c>
      <c r="H96" s="381">
        <v>0.51218415919178095</v>
      </c>
      <c r="I96" s="197">
        <v>1.04276013544005</v>
      </c>
      <c r="J96" s="381">
        <v>0.239116398147695</v>
      </c>
      <c r="K96" s="197">
        <v>8.1963403958537004E-2</v>
      </c>
      <c r="L96" s="381">
        <v>0.12928475901185801</v>
      </c>
      <c r="M96" s="197">
        <v>1.6556868814402701</v>
      </c>
      <c r="N96" s="381">
        <v>0.591225472554055</v>
      </c>
      <c r="O96" s="197">
        <v>0.9210815900207</v>
      </c>
      <c r="P96" s="381">
        <v>0.23865406483257701</v>
      </c>
      <c r="Q96" s="197">
        <v>2.0500723523520299E-2</v>
      </c>
      <c r="R96" s="381">
        <v>0.12660474816900499</v>
      </c>
      <c r="S96" s="197">
        <v>3.0073582806706201</v>
      </c>
      <c r="T96" s="389">
        <v>0.81606963186081005</v>
      </c>
    </row>
    <row r="97" spans="1:20" ht="12.95" customHeight="1" x14ac:dyDescent="0.2">
      <c r="A97" s="39" t="s">
        <v>399</v>
      </c>
      <c r="B97" s="40">
        <v>3</v>
      </c>
      <c r="C97" s="211">
        <v>-0.13471543042227399</v>
      </c>
      <c r="D97" s="388">
        <v>7.2991878228922696E-2</v>
      </c>
      <c r="E97" s="211">
        <v>-0.17349659778211801</v>
      </c>
      <c r="F97" s="388">
        <v>7.8044999681283506E-2</v>
      </c>
      <c r="G97" s="211">
        <v>0.82656943013542805</v>
      </c>
      <c r="H97" s="388">
        <v>0.14271053501817399</v>
      </c>
      <c r="I97" s="211">
        <v>-3.74060762311684E-2</v>
      </c>
      <c r="J97" s="388">
        <v>7.1280362011448703E-2</v>
      </c>
      <c r="K97" s="211">
        <v>-8.6567512246149697E-2</v>
      </c>
      <c r="L97" s="388">
        <v>7.6307694510432497E-2</v>
      </c>
      <c r="M97" s="211">
        <v>2.4028676363944799</v>
      </c>
      <c r="N97" s="388">
        <v>0.23080813888943599</v>
      </c>
      <c r="O97" s="211">
        <v>-4.4688137492032397E-2</v>
      </c>
      <c r="P97" s="388">
        <v>7.0792340914588706E-2</v>
      </c>
      <c r="Q97" s="211">
        <v>-8.9475428244709901E-2</v>
      </c>
      <c r="R97" s="388">
        <v>7.7203065599932494E-2</v>
      </c>
      <c r="S97" s="211">
        <v>2.9223739891329399</v>
      </c>
      <c r="T97" s="396">
        <v>0.301771162931111</v>
      </c>
    </row>
    <row r="99" spans="1:20" x14ac:dyDescent="0.2">
      <c r="A99" s="52" t="s">
        <v>608</v>
      </c>
    </row>
    <row r="100" spans="1:20" x14ac:dyDescent="0.2">
      <c r="A100" s="52" t="s">
        <v>609</v>
      </c>
    </row>
    <row r="101" spans="1:20" x14ac:dyDescent="0.2">
      <c r="A101" s="52" t="s">
        <v>610</v>
      </c>
    </row>
    <row r="102" spans="1:20" x14ac:dyDescent="0.2">
      <c r="A102" s="52" t="s">
        <v>611</v>
      </c>
    </row>
    <row r="103" spans="1:20" x14ac:dyDescent="0.2">
      <c r="A103" s="52" t="s">
        <v>400</v>
      </c>
    </row>
    <row r="104" spans="1:20" x14ac:dyDescent="0.2">
      <c r="A104" s="52" t="s">
        <v>401</v>
      </c>
    </row>
    <row r="105" spans="1:20" x14ac:dyDescent="0.2">
      <c r="A105" s="52" t="s">
        <v>402</v>
      </c>
    </row>
    <row r="106" spans="1:20" x14ac:dyDescent="0.2">
      <c r="A106" s="52" t="s">
        <v>403</v>
      </c>
    </row>
    <row r="107" spans="1:20" x14ac:dyDescent="0.2">
      <c r="A107" s="172" t="str">
        <f>HYPERLINK("https://oecdcode.org/disclaimers/cyprus.html", "Information on data for Cyprus: https://oecdcode.org/disclaimers/cyprus.html")</f>
        <v>Information on data for Cyprus: https://oecdcode.org/disclaimers/cyprus.html</v>
      </c>
    </row>
    <row r="108" spans="1:20" x14ac:dyDescent="0.2">
      <c r="A108"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73" priority="6">
      <formula>ABS(C1/D1)&gt;1.95996398454005</formula>
    </cfRule>
  </conditionalFormatting>
  <conditionalFormatting sqref="E1:E200">
    <cfRule type="expression" dxfId="172" priority="5">
      <formula>ABS(E1/F1)&gt;1.95996398454005</formula>
    </cfRule>
  </conditionalFormatting>
  <conditionalFormatting sqref="I1:I200">
    <cfRule type="expression" dxfId="171" priority="4">
      <formula>ABS(I1/J1)&gt;1.95996398454005</formula>
    </cfRule>
  </conditionalFormatting>
  <conditionalFormatting sqref="K1:K200">
    <cfRule type="expression" dxfId="170" priority="3">
      <formula>ABS(K1/L1)&gt;1.95996398454005</formula>
    </cfRule>
  </conditionalFormatting>
  <conditionalFormatting sqref="O1:O200">
    <cfRule type="expression" dxfId="169" priority="2">
      <formula>ABS(O1/P1)&gt;1.95996398454005</formula>
    </cfRule>
  </conditionalFormatting>
  <conditionalFormatting sqref="Q1:Q200">
    <cfRule type="expression" dxfId="168"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109"/>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289</v>
      </c>
    </row>
    <row r="2" spans="1:20" x14ac:dyDescent="0.2">
      <c r="A2" s="51" t="s">
        <v>290</v>
      </c>
    </row>
    <row r="3" spans="1:20" x14ac:dyDescent="0.2">
      <c r="A3" s="47" t="s">
        <v>434</v>
      </c>
    </row>
    <row r="4" spans="1:20" x14ac:dyDescent="0.2">
      <c r="A4" s="147" t="str">
        <f>HYPERLINK("#'TOC'!A1", "Back to TOC")</f>
        <v>Back to TOC</v>
      </c>
    </row>
    <row r="7" spans="1:20" ht="75" customHeight="1" x14ac:dyDescent="0.2">
      <c r="B7" s="671" t="s">
        <v>324</v>
      </c>
      <c r="C7" s="674" t="s">
        <v>612</v>
      </c>
      <c r="D7" s="674"/>
      <c r="E7" s="674"/>
      <c r="F7" s="674"/>
      <c r="G7" s="759" t="s">
        <v>555</v>
      </c>
      <c r="H7" s="759"/>
      <c r="I7" s="674" t="s">
        <v>612</v>
      </c>
      <c r="J7" s="674"/>
      <c r="K7" s="674"/>
      <c r="L7" s="674"/>
      <c r="M7" s="759" t="s">
        <v>555</v>
      </c>
      <c r="N7" s="759"/>
      <c r="O7" s="674" t="s">
        <v>612</v>
      </c>
      <c r="P7" s="674"/>
      <c r="Q7" s="674"/>
      <c r="R7" s="674"/>
      <c r="S7" s="759" t="s">
        <v>555</v>
      </c>
      <c r="T7" s="761"/>
    </row>
    <row r="8" spans="1:20" ht="75" customHeight="1" x14ac:dyDescent="0.2">
      <c r="B8" s="672"/>
      <c r="C8" s="676" t="s">
        <v>334</v>
      </c>
      <c r="D8" s="676"/>
      <c r="E8" s="676" t="s">
        <v>335</v>
      </c>
      <c r="F8" s="676"/>
      <c r="G8" s="760"/>
      <c r="H8" s="760"/>
      <c r="I8" s="676" t="s">
        <v>334</v>
      </c>
      <c r="J8" s="676"/>
      <c r="K8" s="676" t="s">
        <v>335</v>
      </c>
      <c r="L8" s="676"/>
      <c r="M8" s="760"/>
      <c r="N8" s="760"/>
      <c r="O8" s="676" t="s">
        <v>334</v>
      </c>
      <c r="P8" s="676"/>
      <c r="Q8" s="676" t="s">
        <v>335</v>
      </c>
      <c r="R8" s="676"/>
      <c r="S8" s="760"/>
      <c r="T8" s="762"/>
    </row>
    <row r="9" spans="1:20" ht="30" customHeight="1" x14ac:dyDescent="0.2">
      <c r="B9" s="672"/>
      <c r="C9" s="677" t="s">
        <v>613</v>
      </c>
      <c r="D9" s="677"/>
      <c r="E9" s="677"/>
      <c r="F9" s="677"/>
      <c r="G9" s="677"/>
      <c r="H9" s="677"/>
      <c r="I9" s="677" t="s">
        <v>614</v>
      </c>
      <c r="J9" s="677"/>
      <c r="K9" s="677"/>
      <c r="L9" s="677"/>
      <c r="M9" s="677"/>
      <c r="N9" s="677"/>
      <c r="O9" s="677" t="s">
        <v>615</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403"/>
      <c r="E11" s="209"/>
      <c r="F11" s="403"/>
      <c r="G11" s="209"/>
      <c r="H11" s="403"/>
      <c r="I11" s="209"/>
      <c r="J11" s="403"/>
      <c r="K11" s="209"/>
      <c r="L11" s="403"/>
      <c r="M11" s="209"/>
      <c r="N11" s="403"/>
      <c r="O11" s="209"/>
      <c r="P11" s="403"/>
      <c r="Q11" s="209"/>
      <c r="R11" s="403"/>
      <c r="S11" s="209"/>
      <c r="T11" s="411"/>
    </row>
    <row r="12" spans="1:20" ht="12.95" customHeight="1" x14ac:dyDescent="0.2">
      <c r="A12" s="2" t="s">
        <v>340</v>
      </c>
      <c r="B12" s="12">
        <v>2</v>
      </c>
      <c r="C12" s="197">
        <v>-0.35694340122552098</v>
      </c>
      <c r="D12" s="397">
        <v>9.0252971844984306E-2</v>
      </c>
      <c r="E12" s="197">
        <v>7.7307779645975697E-2</v>
      </c>
      <c r="F12" s="397">
        <v>0.195401190355139</v>
      </c>
      <c r="G12" s="197">
        <v>0.20972406919758199</v>
      </c>
      <c r="H12" s="397">
        <v>0.270430734242043</v>
      </c>
      <c r="I12" s="197">
        <v>-0.692750246067109</v>
      </c>
      <c r="J12" s="397">
        <v>0.29530714498011301</v>
      </c>
      <c r="K12" s="197">
        <v>9.9755694791234598E-2</v>
      </c>
      <c r="L12" s="397">
        <v>0.199076301526741</v>
      </c>
      <c r="M12" s="197">
        <v>1.11334967672299</v>
      </c>
      <c r="N12" s="397">
        <v>0.75680757215524797</v>
      </c>
      <c r="O12" s="197">
        <v>-0.59599996583840897</v>
      </c>
      <c r="P12" s="397">
        <v>0.23026624359880701</v>
      </c>
      <c r="Q12" s="197">
        <v>0.16215279101411201</v>
      </c>
      <c r="R12" s="397">
        <v>0.200804380000871</v>
      </c>
      <c r="S12" s="197">
        <v>3.1859727401970801</v>
      </c>
      <c r="T12" s="405">
        <v>1.2880838202478999</v>
      </c>
    </row>
    <row r="13" spans="1:20" ht="12.95" customHeight="1" x14ac:dyDescent="0.2">
      <c r="A13" s="2" t="s">
        <v>341</v>
      </c>
      <c r="B13" s="12">
        <v>2</v>
      </c>
      <c r="C13" s="197">
        <v>5.6835084516941602E-2</v>
      </c>
      <c r="D13" s="397">
        <v>0.116117693356155</v>
      </c>
      <c r="E13" s="197">
        <v>-0.60240434730109904</v>
      </c>
      <c r="F13" s="397">
        <v>0.48078298074940001</v>
      </c>
      <c r="G13" s="197">
        <v>0.36394145920301701</v>
      </c>
      <c r="H13" s="397">
        <v>0.38130865849019602</v>
      </c>
      <c r="I13" s="197">
        <v>0.10965810799744199</v>
      </c>
      <c r="J13" s="397">
        <v>0.114119590198828</v>
      </c>
      <c r="K13" s="197">
        <v>-0.52560001799047995</v>
      </c>
      <c r="L13" s="397">
        <v>0.46777706550051801</v>
      </c>
      <c r="M13" s="197">
        <v>2.4009230607382701</v>
      </c>
      <c r="N13" s="397">
        <v>1.11137948589459</v>
      </c>
      <c r="O13" s="197">
        <v>0.18070105409861001</v>
      </c>
      <c r="P13" s="397">
        <v>0.11902748283669699</v>
      </c>
      <c r="Q13" s="197">
        <v>-0.44033373189855901</v>
      </c>
      <c r="R13" s="397">
        <v>0.49074468841298602</v>
      </c>
      <c r="S13" s="197">
        <v>3.5335268181523598</v>
      </c>
      <c r="T13" s="405">
        <v>1.3059838920626301</v>
      </c>
    </row>
    <row r="14" spans="1:20" ht="12.95" customHeight="1" x14ac:dyDescent="0.2">
      <c r="A14" s="2" t="s">
        <v>342</v>
      </c>
      <c r="B14" s="12">
        <v>2</v>
      </c>
      <c r="C14" s="197">
        <v>-0.36542416460111699</v>
      </c>
      <c r="D14" s="397">
        <v>0.26141103840164198</v>
      </c>
      <c r="E14" s="197">
        <v>-0.61421368522325204</v>
      </c>
      <c r="F14" s="397">
        <v>0.33989220295994499</v>
      </c>
      <c r="G14" s="197">
        <v>0.61103121742701005</v>
      </c>
      <c r="H14" s="397">
        <v>0.480831579375402</v>
      </c>
      <c r="I14" s="197">
        <v>-0.14934868869263301</v>
      </c>
      <c r="J14" s="397">
        <v>0.25009470314445797</v>
      </c>
      <c r="K14" s="197">
        <v>-0.46847696321378501</v>
      </c>
      <c r="L14" s="397">
        <v>0.33916057816251499</v>
      </c>
      <c r="M14" s="197">
        <v>2.3021325899359901</v>
      </c>
      <c r="N14" s="397">
        <v>0.97437783334539796</v>
      </c>
      <c r="O14" s="197">
        <v>-0.25212628285341598</v>
      </c>
      <c r="P14" s="397">
        <v>0.24613418534880199</v>
      </c>
      <c r="Q14" s="197">
        <v>-0.531998128311304</v>
      </c>
      <c r="R14" s="397">
        <v>0.34394020985220902</v>
      </c>
      <c r="S14" s="197">
        <v>5.0845995716214603</v>
      </c>
      <c r="T14" s="405">
        <v>1.2589612126263099</v>
      </c>
    </row>
    <row r="15" spans="1:20" ht="12.95" customHeight="1" x14ac:dyDescent="0.2">
      <c r="A15" s="2" t="s">
        <v>343</v>
      </c>
      <c r="B15" s="12">
        <v>2</v>
      </c>
      <c r="C15" s="197">
        <v>-0.33793093283053699</v>
      </c>
      <c r="D15" s="397">
        <v>0.23097843239131599</v>
      </c>
      <c r="E15" s="197">
        <v>-0.156942633944333</v>
      </c>
      <c r="F15" s="397">
        <v>0.18447814334057699</v>
      </c>
      <c r="G15" s="197">
        <v>1.33303386845175</v>
      </c>
      <c r="H15" s="397">
        <v>1.0275130486337301</v>
      </c>
      <c r="I15" s="197">
        <v>-0.35270078698324497</v>
      </c>
      <c r="J15" s="397">
        <v>0.227055686276774</v>
      </c>
      <c r="K15" s="197">
        <v>-0.202968017625511</v>
      </c>
      <c r="L15" s="397">
        <v>0.19425725910460301</v>
      </c>
      <c r="M15" s="197">
        <v>1.87134053520738</v>
      </c>
      <c r="N15" s="397">
        <v>1.1681078306797399</v>
      </c>
      <c r="O15" s="197">
        <v>-0.33537639023351301</v>
      </c>
      <c r="P15" s="397">
        <v>0.22253532426251499</v>
      </c>
      <c r="Q15" s="197">
        <v>-0.18500735700562701</v>
      </c>
      <c r="R15" s="397">
        <v>0.19308319366865101</v>
      </c>
      <c r="S15" s="197">
        <v>5.1941040782582801</v>
      </c>
      <c r="T15" s="405">
        <v>1.8195903467083201</v>
      </c>
    </row>
    <row r="16" spans="1:20" ht="12.95" customHeight="1" x14ac:dyDescent="0.2">
      <c r="A16" s="2" t="s">
        <v>344</v>
      </c>
      <c r="B16" s="12">
        <v>2</v>
      </c>
      <c r="C16" s="197">
        <v>0.299598905594955</v>
      </c>
      <c r="D16" s="397">
        <v>0.21807943636496599</v>
      </c>
      <c r="E16" s="197">
        <v>0.27256834286234499</v>
      </c>
      <c r="F16" s="397">
        <v>0.16424663091250299</v>
      </c>
      <c r="G16" s="197">
        <v>0.66860555081504403</v>
      </c>
      <c r="H16" s="397">
        <v>0.49798880203090301</v>
      </c>
      <c r="I16" s="197">
        <v>0.255288928053721</v>
      </c>
      <c r="J16" s="397">
        <v>0.21688786468124699</v>
      </c>
      <c r="K16" s="197">
        <v>0.25513725429031597</v>
      </c>
      <c r="L16" s="397">
        <v>0.16655291762513599</v>
      </c>
      <c r="M16" s="197">
        <v>4.4944766750384897</v>
      </c>
      <c r="N16" s="397">
        <v>1.24484657180742</v>
      </c>
      <c r="O16" s="197">
        <v>0.25804850018835401</v>
      </c>
      <c r="P16" s="397">
        <v>0.22993902639232799</v>
      </c>
      <c r="Q16" s="197">
        <v>8.15360084757904E-2</v>
      </c>
      <c r="R16" s="397">
        <v>0.15811642282107699</v>
      </c>
      <c r="S16" s="197">
        <v>11.3523120211704</v>
      </c>
      <c r="T16" s="405">
        <v>1.7352441149386499</v>
      </c>
    </row>
    <row r="17" spans="1:20" ht="12.95" customHeight="1" x14ac:dyDescent="0.2">
      <c r="A17" s="2" t="s">
        <v>345</v>
      </c>
      <c r="B17" s="12">
        <v>2</v>
      </c>
      <c r="C17" s="197">
        <v>-0.22899576927183099</v>
      </c>
      <c r="D17" s="397">
        <v>0.145342277344023</v>
      </c>
      <c r="E17" s="197">
        <v>-9.70935956703253E-2</v>
      </c>
      <c r="F17" s="397">
        <v>0.34476281505175099</v>
      </c>
      <c r="G17" s="197">
        <v>0.57217510109505798</v>
      </c>
      <c r="H17" s="397">
        <v>0.47202083128599098</v>
      </c>
      <c r="I17" s="197">
        <v>-3.7296840507892601E-2</v>
      </c>
      <c r="J17" s="397">
        <v>0.16185514047624999</v>
      </c>
      <c r="K17" s="197">
        <v>9.9491689984915602E-2</v>
      </c>
      <c r="L17" s="397">
        <v>0.37385543143733002</v>
      </c>
      <c r="M17" s="197">
        <v>3.0757614514156901</v>
      </c>
      <c r="N17" s="397">
        <v>0.92554143700737401</v>
      </c>
      <c r="O17" s="197">
        <v>-3.5972780207467601E-2</v>
      </c>
      <c r="P17" s="397">
        <v>0.16521466009029001</v>
      </c>
      <c r="Q17" s="197">
        <v>5.50117269005106E-2</v>
      </c>
      <c r="R17" s="397">
        <v>0.37619475039604</v>
      </c>
      <c r="S17" s="197">
        <v>3.1656269461684898</v>
      </c>
      <c r="T17" s="405">
        <v>1.0397455696865301</v>
      </c>
    </row>
    <row r="18" spans="1:20" ht="12.95" customHeight="1" x14ac:dyDescent="0.2">
      <c r="A18" s="17" t="s">
        <v>346</v>
      </c>
      <c r="B18" s="12">
        <v>2</v>
      </c>
      <c r="C18" s="197">
        <v>-0.255890416620151</v>
      </c>
      <c r="D18" s="397">
        <v>0.15087459239621301</v>
      </c>
      <c r="E18" s="197">
        <v>-0.60579232196864496</v>
      </c>
      <c r="F18" s="397">
        <v>0.40340862896151702</v>
      </c>
      <c r="G18" s="197">
        <v>0.84454531216639495</v>
      </c>
      <c r="H18" s="397">
        <v>0.66653150274958095</v>
      </c>
      <c r="I18" s="197">
        <v>-0.113026116107562</v>
      </c>
      <c r="J18" s="397">
        <v>0.17203404269875999</v>
      </c>
      <c r="K18" s="197">
        <v>-0.41327704901051499</v>
      </c>
      <c r="L18" s="397">
        <v>0.45850692791328401</v>
      </c>
      <c r="M18" s="197">
        <v>3.5268308165063198</v>
      </c>
      <c r="N18" s="397">
        <v>1.36377871122692</v>
      </c>
      <c r="O18" s="197">
        <v>-0.122763330545162</v>
      </c>
      <c r="P18" s="397">
        <v>0.17462247863979799</v>
      </c>
      <c r="Q18" s="197">
        <v>-0.46418322711271398</v>
      </c>
      <c r="R18" s="397">
        <v>0.471083789659902</v>
      </c>
      <c r="S18" s="197">
        <v>3.7745033717871901</v>
      </c>
      <c r="T18" s="405">
        <v>1.64097543082187</v>
      </c>
    </row>
    <row r="19" spans="1:20" ht="12.95" customHeight="1" x14ac:dyDescent="0.2">
      <c r="A19" s="17" t="s">
        <v>347</v>
      </c>
      <c r="B19" s="12">
        <v>2</v>
      </c>
      <c r="C19" s="197">
        <v>-0.75312472852206203</v>
      </c>
      <c r="D19" s="397">
        <v>0.36417603820515199</v>
      </c>
      <c r="E19" s="197">
        <v>1.2912452182384899</v>
      </c>
      <c r="F19" s="397">
        <v>0.60845342025480498</v>
      </c>
      <c r="G19" s="197">
        <v>2.60508453446473</v>
      </c>
      <c r="H19" s="397">
        <v>1.63782803359186</v>
      </c>
      <c r="I19" s="197">
        <v>-0.54209433823059405</v>
      </c>
      <c r="J19" s="397">
        <v>0.39271184516518798</v>
      </c>
      <c r="K19" s="197">
        <v>1.36527660360267</v>
      </c>
      <c r="L19" s="397">
        <v>0.60845256451074903</v>
      </c>
      <c r="M19" s="197">
        <v>3.82588175595173</v>
      </c>
      <c r="N19" s="397">
        <v>2.0447337738982401</v>
      </c>
      <c r="O19" s="197">
        <v>-0.50170056114222505</v>
      </c>
      <c r="P19" s="397">
        <v>0.41522960023620697</v>
      </c>
      <c r="Q19" s="197">
        <v>1.2280771477293899</v>
      </c>
      <c r="R19" s="397">
        <v>0.63260273072963402</v>
      </c>
      <c r="S19" s="197">
        <v>4.5555808709613901</v>
      </c>
      <c r="T19" s="405">
        <v>2.1468969949682801</v>
      </c>
    </row>
    <row r="20" spans="1:20" ht="12.95" customHeight="1" x14ac:dyDescent="0.2">
      <c r="A20" s="2" t="s">
        <v>348</v>
      </c>
      <c r="B20" s="12">
        <v>2</v>
      </c>
      <c r="C20" s="197">
        <v>-0.57905641886552195</v>
      </c>
      <c r="D20" s="397">
        <v>0.46567427539328299</v>
      </c>
      <c r="E20" s="197">
        <v>5.76909788105626E-3</v>
      </c>
      <c r="F20" s="397">
        <v>0.211170393158924</v>
      </c>
      <c r="G20" s="197">
        <v>0.99836271981264502</v>
      </c>
      <c r="H20" s="397">
        <v>1.1417691378986901</v>
      </c>
      <c r="I20" s="197">
        <v>-0.45902632760978002</v>
      </c>
      <c r="J20" s="397">
        <v>0.46960653321233398</v>
      </c>
      <c r="K20" s="197">
        <v>7.4536491985370504E-2</v>
      </c>
      <c r="L20" s="397">
        <v>0.20712781202803901</v>
      </c>
      <c r="M20" s="197">
        <v>2.5361816045662899</v>
      </c>
      <c r="N20" s="397">
        <v>1.49774139095848</v>
      </c>
      <c r="O20" s="197">
        <v>-0.407629104483819</v>
      </c>
      <c r="P20" s="397">
        <v>0.36122975083091802</v>
      </c>
      <c r="Q20" s="197">
        <v>-1.0040586016996599E-2</v>
      </c>
      <c r="R20" s="397">
        <v>0.200607138364605</v>
      </c>
      <c r="S20" s="197">
        <v>10.6783408872053</v>
      </c>
      <c r="T20" s="405">
        <v>2.23389175849421</v>
      </c>
    </row>
    <row r="21" spans="1:20" ht="12.95" customHeight="1" x14ac:dyDescent="0.2">
      <c r="A21" s="2" t="s">
        <v>349</v>
      </c>
      <c r="B21" s="12">
        <v>2</v>
      </c>
      <c r="C21" s="197" t="s">
        <v>476</v>
      </c>
      <c r="D21" s="397" t="s">
        <v>476</v>
      </c>
      <c r="E21" s="197" t="s">
        <v>476</v>
      </c>
      <c r="F21" s="397" t="s">
        <v>476</v>
      </c>
      <c r="G21" s="197" t="s">
        <v>476</v>
      </c>
      <c r="H21" s="397" t="s">
        <v>476</v>
      </c>
      <c r="I21" s="197" t="s">
        <v>476</v>
      </c>
      <c r="J21" s="397" t="s">
        <v>476</v>
      </c>
      <c r="K21" s="197" t="s">
        <v>476</v>
      </c>
      <c r="L21" s="397" t="s">
        <v>476</v>
      </c>
      <c r="M21" s="197" t="s">
        <v>476</v>
      </c>
      <c r="N21" s="397" t="s">
        <v>476</v>
      </c>
      <c r="O21" s="197" t="s">
        <v>476</v>
      </c>
      <c r="P21" s="397" t="s">
        <v>476</v>
      </c>
      <c r="Q21" s="197" t="s">
        <v>476</v>
      </c>
      <c r="R21" s="397" t="s">
        <v>476</v>
      </c>
      <c r="S21" s="197" t="s">
        <v>476</v>
      </c>
      <c r="T21" s="405" t="s">
        <v>476</v>
      </c>
    </row>
    <row r="22" spans="1:20" ht="12.95" customHeight="1" x14ac:dyDescent="0.2">
      <c r="A22" s="2" t="s">
        <v>350</v>
      </c>
      <c r="B22" s="12">
        <v>2</v>
      </c>
      <c r="C22" s="197">
        <v>3.3154017665025202E-2</v>
      </c>
      <c r="D22" s="397">
        <v>0.34525976470530201</v>
      </c>
      <c r="E22" s="197">
        <v>-0.17287944940459901</v>
      </c>
      <c r="F22" s="397">
        <v>0.27325069504006999</v>
      </c>
      <c r="G22" s="197">
        <v>1.32846569737938</v>
      </c>
      <c r="H22" s="397">
        <v>1.55325255002618</v>
      </c>
      <c r="I22" s="197">
        <v>8.27301962801925E-2</v>
      </c>
      <c r="J22" s="397">
        <v>0.35101586050115302</v>
      </c>
      <c r="K22" s="197">
        <v>-0.25443331242229</v>
      </c>
      <c r="L22" s="397">
        <v>0.24311765378084399</v>
      </c>
      <c r="M22" s="197">
        <v>4.7759848788687496</v>
      </c>
      <c r="N22" s="397">
        <v>2.8183713183752199</v>
      </c>
      <c r="O22" s="197">
        <v>0.10737911550201901</v>
      </c>
      <c r="P22" s="397">
        <v>0.327976426545525</v>
      </c>
      <c r="Q22" s="197">
        <v>-0.20966058650534999</v>
      </c>
      <c r="R22" s="397">
        <v>0.22275356062430099</v>
      </c>
      <c r="S22" s="197">
        <v>8.5528940835053398</v>
      </c>
      <c r="T22" s="405">
        <v>3.7016848379974001</v>
      </c>
    </row>
    <row r="23" spans="1:20" ht="12.95" customHeight="1" x14ac:dyDescent="0.2">
      <c r="A23" s="2" t="s">
        <v>351</v>
      </c>
      <c r="B23" s="12">
        <v>2</v>
      </c>
      <c r="C23" s="197">
        <v>4.2454753310470104E-3</v>
      </c>
      <c r="D23" s="397">
        <v>0.186568769688499</v>
      </c>
      <c r="E23" s="197">
        <v>0.809494497042891</v>
      </c>
      <c r="F23" s="397">
        <v>0.50542146867423099</v>
      </c>
      <c r="G23" s="197">
        <v>2.3724941075923001</v>
      </c>
      <c r="H23" s="397">
        <v>2.07183017171891</v>
      </c>
      <c r="I23" s="197">
        <v>5.1173616056572899E-3</v>
      </c>
      <c r="J23" s="397">
        <v>0.18492755529956201</v>
      </c>
      <c r="K23" s="197">
        <v>0.64237106292336299</v>
      </c>
      <c r="L23" s="397">
        <v>0.463859095824948</v>
      </c>
      <c r="M23" s="197">
        <v>7.9988230840846004</v>
      </c>
      <c r="N23" s="397">
        <v>2.54177522969063</v>
      </c>
      <c r="O23" s="197">
        <v>1.76488322370878E-2</v>
      </c>
      <c r="P23" s="397">
        <v>0.18099572155884799</v>
      </c>
      <c r="Q23" s="197">
        <v>0.53487311124924897</v>
      </c>
      <c r="R23" s="397">
        <v>0.442492008145285</v>
      </c>
      <c r="S23" s="197">
        <v>10.0341214517521</v>
      </c>
      <c r="T23" s="405">
        <v>2.8562641180069499</v>
      </c>
    </row>
    <row r="24" spans="1:20" ht="12.95" customHeight="1" x14ac:dyDescent="0.2">
      <c r="A24" s="2" t="s">
        <v>352</v>
      </c>
      <c r="B24" s="12">
        <v>2</v>
      </c>
      <c r="C24" s="197">
        <v>0.13616243475165801</v>
      </c>
      <c r="D24" s="397">
        <v>0.31892239056462901</v>
      </c>
      <c r="E24" s="197">
        <v>0.14625564001105401</v>
      </c>
      <c r="F24" s="397">
        <v>0.191127045907969</v>
      </c>
      <c r="G24" s="197">
        <v>0.75073354667083902</v>
      </c>
      <c r="H24" s="397">
        <v>0.90657968586543802</v>
      </c>
      <c r="I24" s="197">
        <v>0.16291218757002701</v>
      </c>
      <c r="J24" s="397">
        <v>0.311508486065739</v>
      </c>
      <c r="K24" s="197">
        <v>0.19756173669642399</v>
      </c>
      <c r="L24" s="397">
        <v>0.18326095505168699</v>
      </c>
      <c r="M24" s="197">
        <v>6.1009369601937902</v>
      </c>
      <c r="N24" s="397">
        <v>2.5184628771111699</v>
      </c>
      <c r="O24" s="197">
        <v>6.4427011963116898E-2</v>
      </c>
      <c r="P24" s="397">
        <v>0.295553199414684</v>
      </c>
      <c r="Q24" s="197">
        <v>0.12758885231280201</v>
      </c>
      <c r="R24" s="397">
        <v>0.16674228634427299</v>
      </c>
      <c r="S24" s="197">
        <v>11.4413311865086</v>
      </c>
      <c r="T24" s="405">
        <v>3.2313093396670598</v>
      </c>
    </row>
    <row r="25" spans="1:20" ht="12.95" customHeight="1" x14ac:dyDescent="0.2">
      <c r="A25" s="2" t="s">
        <v>353</v>
      </c>
      <c r="B25" s="12">
        <v>2</v>
      </c>
      <c r="C25" s="197">
        <v>-0.41268890104447598</v>
      </c>
      <c r="D25" s="397">
        <v>0.34750268576863402</v>
      </c>
      <c r="E25" s="197">
        <v>-0.72009798873599495</v>
      </c>
      <c r="F25" s="397">
        <v>0.29375192676304002</v>
      </c>
      <c r="G25" s="197">
        <v>2.18139113484049</v>
      </c>
      <c r="H25" s="397">
        <v>1.2151337501499999</v>
      </c>
      <c r="I25" s="197">
        <v>-0.106575616556686</v>
      </c>
      <c r="J25" s="397">
        <v>0.36079826954197602</v>
      </c>
      <c r="K25" s="197">
        <v>-0.61623338267407402</v>
      </c>
      <c r="L25" s="397">
        <v>0.295122431857337</v>
      </c>
      <c r="M25" s="197">
        <v>6.32041330986715</v>
      </c>
      <c r="N25" s="397">
        <v>1.76746715599571</v>
      </c>
      <c r="O25" s="197">
        <v>-0.144388156613244</v>
      </c>
      <c r="P25" s="397">
        <v>0.35573751824849298</v>
      </c>
      <c r="Q25" s="197">
        <v>-0.67312257913823104</v>
      </c>
      <c r="R25" s="397">
        <v>0.32284044604254503</v>
      </c>
      <c r="S25" s="197">
        <v>8.0066398361160598</v>
      </c>
      <c r="T25" s="405">
        <v>2.11151747742309</v>
      </c>
    </row>
    <row r="26" spans="1:20" ht="12.95" customHeight="1" x14ac:dyDescent="0.2">
      <c r="A26" s="2" t="s">
        <v>354</v>
      </c>
      <c r="B26" s="12">
        <v>2</v>
      </c>
      <c r="C26" s="197">
        <v>-8.8602766263133195E-2</v>
      </c>
      <c r="D26" s="397">
        <v>0.188922227168765</v>
      </c>
      <c r="E26" s="197">
        <v>0.128865815818475</v>
      </c>
      <c r="F26" s="397">
        <v>0.14646950385754201</v>
      </c>
      <c r="G26" s="197">
        <v>0.361322289971162</v>
      </c>
      <c r="H26" s="397">
        <v>0.34569416658409002</v>
      </c>
      <c r="I26" s="197">
        <v>-1.6550022898205299E-2</v>
      </c>
      <c r="J26" s="397">
        <v>0.18797765259824301</v>
      </c>
      <c r="K26" s="197">
        <v>0.126221803045793</v>
      </c>
      <c r="L26" s="397">
        <v>0.142744040079403</v>
      </c>
      <c r="M26" s="197">
        <v>1.7026005712780301</v>
      </c>
      <c r="N26" s="397">
        <v>0.973984303335094</v>
      </c>
      <c r="O26" s="197">
        <v>-2.0325578043261398E-2</v>
      </c>
      <c r="P26" s="397">
        <v>0.18943159781827201</v>
      </c>
      <c r="Q26" s="197">
        <v>0.11468892510777</v>
      </c>
      <c r="R26" s="397">
        <v>0.14233207593180799</v>
      </c>
      <c r="S26" s="197">
        <v>1.9359923335354501</v>
      </c>
      <c r="T26" s="405">
        <v>1.1584458657966701</v>
      </c>
    </row>
    <row r="27" spans="1:20" ht="12.95" customHeight="1" x14ac:dyDescent="0.2">
      <c r="A27" s="2" t="s">
        <v>355</v>
      </c>
      <c r="B27" s="12">
        <v>2</v>
      </c>
      <c r="C27" s="197">
        <v>-0.17772589279329601</v>
      </c>
      <c r="D27" s="397">
        <v>0.12576727565309401</v>
      </c>
      <c r="E27" s="197">
        <v>-0.16987374741260999</v>
      </c>
      <c r="F27" s="397">
        <v>0.17488806983535399</v>
      </c>
      <c r="G27" s="197">
        <v>0.40196622308924101</v>
      </c>
      <c r="H27" s="397">
        <v>0.33709955269144098</v>
      </c>
      <c r="I27" s="197">
        <v>-8.3377180297234704E-2</v>
      </c>
      <c r="J27" s="397">
        <v>0.126343979729658</v>
      </c>
      <c r="K27" s="197">
        <v>-7.2035474183753001E-2</v>
      </c>
      <c r="L27" s="397">
        <v>0.17804955420708901</v>
      </c>
      <c r="M27" s="197">
        <v>1.8831504936246899</v>
      </c>
      <c r="N27" s="397">
        <v>0.67577217967364001</v>
      </c>
      <c r="O27" s="197">
        <v>-7.3251516974018605E-2</v>
      </c>
      <c r="P27" s="397">
        <v>0.12723993802598901</v>
      </c>
      <c r="Q27" s="197">
        <v>-8.2663860278858303E-2</v>
      </c>
      <c r="R27" s="397">
        <v>0.18374601087398401</v>
      </c>
      <c r="S27" s="197">
        <v>2.2790992881553902</v>
      </c>
      <c r="T27" s="405">
        <v>0.88140026065650701</v>
      </c>
    </row>
    <row r="28" spans="1:20" ht="12.95" customHeight="1" x14ac:dyDescent="0.2">
      <c r="A28" s="2" t="s">
        <v>356</v>
      </c>
      <c r="B28" s="12">
        <v>2</v>
      </c>
      <c r="C28" s="197">
        <v>-0.24943384499551599</v>
      </c>
      <c r="D28" s="397">
        <v>0.24332204533351801</v>
      </c>
      <c r="E28" s="197">
        <v>-0.25283267246896002</v>
      </c>
      <c r="F28" s="397">
        <v>0.384745707890077</v>
      </c>
      <c r="G28" s="197">
        <v>0.91313961308736202</v>
      </c>
      <c r="H28" s="397">
        <v>0.96221467113871695</v>
      </c>
      <c r="I28" s="197">
        <v>-0.210904662900434</v>
      </c>
      <c r="J28" s="397">
        <v>0.25517682311900403</v>
      </c>
      <c r="K28" s="197">
        <v>-0.200841779202068</v>
      </c>
      <c r="L28" s="397">
        <v>0.39004036502428802</v>
      </c>
      <c r="M28" s="197">
        <v>1.63403305322532</v>
      </c>
      <c r="N28" s="397">
        <v>1.1592299740765499</v>
      </c>
      <c r="O28" s="197">
        <v>-0.16501836353093499</v>
      </c>
      <c r="P28" s="397">
        <v>0.24526299342594099</v>
      </c>
      <c r="Q28" s="197">
        <v>0.10049660101480801</v>
      </c>
      <c r="R28" s="397">
        <v>0.42144704756169998</v>
      </c>
      <c r="S28" s="197">
        <v>5.6628405867047</v>
      </c>
      <c r="T28" s="405">
        <v>2.1994794131419799</v>
      </c>
    </row>
    <row r="29" spans="1:20" ht="12.95" customHeight="1" x14ac:dyDescent="0.2">
      <c r="A29" s="2" t="s">
        <v>357</v>
      </c>
      <c r="B29" s="12">
        <v>2</v>
      </c>
      <c r="C29" s="197">
        <v>0.370748179134131</v>
      </c>
      <c r="D29" s="397">
        <v>0.238854144159802</v>
      </c>
      <c r="E29" s="197">
        <v>-0.58134319392950895</v>
      </c>
      <c r="F29" s="397">
        <v>0.216590967218077</v>
      </c>
      <c r="G29" s="197">
        <v>2.6277372559997798</v>
      </c>
      <c r="H29" s="397">
        <v>0.97386933938551501</v>
      </c>
      <c r="I29" s="197">
        <v>0.51135764763040503</v>
      </c>
      <c r="J29" s="397">
        <v>0.23469212017924901</v>
      </c>
      <c r="K29" s="197">
        <v>-0.45647128653497498</v>
      </c>
      <c r="L29" s="397">
        <v>0.211233002670175</v>
      </c>
      <c r="M29" s="197">
        <v>9.0836801571040393</v>
      </c>
      <c r="N29" s="397">
        <v>2.0806763045900301</v>
      </c>
      <c r="O29" s="197">
        <v>0.51246584495870695</v>
      </c>
      <c r="P29" s="397">
        <v>0.234412646932915</v>
      </c>
      <c r="Q29" s="197">
        <v>-0.48000933936124002</v>
      </c>
      <c r="R29" s="397">
        <v>0.21436612499544599</v>
      </c>
      <c r="S29" s="197">
        <v>10.919777284305701</v>
      </c>
      <c r="T29" s="405">
        <v>2.4891433836130199</v>
      </c>
    </row>
    <row r="30" spans="1:20" ht="12.95" customHeight="1" x14ac:dyDescent="0.2">
      <c r="A30" s="2" t="s">
        <v>358</v>
      </c>
      <c r="B30" s="12">
        <v>2</v>
      </c>
      <c r="C30" s="197">
        <v>-0.44854688585318497</v>
      </c>
      <c r="D30" s="397">
        <v>0.24553362420186001</v>
      </c>
      <c r="E30" s="197">
        <v>0.170043458370946</v>
      </c>
      <c r="F30" s="397">
        <v>0.36757345602538599</v>
      </c>
      <c r="G30" s="197">
        <v>1.5306110323870801</v>
      </c>
      <c r="H30" s="397">
        <v>0.67373952646650104</v>
      </c>
      <c r="I30" s="197">
        <v>-0.23778938749387299</v>
      </c>
      <c r="J30" s="397">
        <v>0.233501429645606</v>
      </c>
      <c r="K30" s="197">
        <v>0.36746745690409899</v>
      </c>
      <c r="L30" s="397">
        <v>0.35688130675909602</v>
      </c>
      <c r="M30" s="197">
        <v>6.0080358007683996</v>
      </c>
      <c r="N30" s="397">
        <v>1.34766716316795</v>
      </c>
      <c r="O30" s="197">
        <v>-0.25432231641432002</v>
      </c>
      <c r="P30" s="397">
        <v>0.23678446731591901</v>
      </c>
      <c r="Q30" s="197">
        <v>0.35595049711222898</v>
      </c>
      <c r="R30" s="397">
        <v>0.35322844552320698</v>
      </c>
      <c r="S30" s="197">
        <v>6.4851516911973999</v>
      </c>
      <c r="T30" s="405">
        <v>1.53776589497466</v>
      </c>
    </row>
    <row r="31" spans="1:20" ht="12.95" customHeight="1" x14ac:dyDescent="0.2">
      <c r="A31" s="2" t="s">
        <v>359</v>
      </c>
      <c r="B31" s="12">
        <v>2</v>
      </c>
      <c r="C31" s="197">
        <v>-6.6087527693734494E-2</v>
      </c>
      <c r="D31" s="397">
        <v>0.29798341267586398</v>
      </c>
      <c r="E31" s="197">
        <v>-0.17250725789749899</v>
      </c>
      <c r="F31" s="397">
        <v>0.23441570623242</v>
      </c>
      <c r="G31" s="197">
        <v>0.14448938340489201</v>
      </c>
      <c r="H31" s="397">
        <v>0.329045942828259</v>
      </c>
      <c r="I31" s="197">
        <v>0.271717887661441</v>
      </c>
      <c r="J31" s="397">
        <v>0.33754423006498802</v>
      </c>
      <c r="K31" s="197">
        <v>-0.109515352026248</v>
      </c>
      <c r="L31" s="397">
        <v>0.24317977958006001</v>
      </c>
      <c r="M31" s="197">
        <v>3.7731950219483799</v>
      </c>
      <c r="N31" s="397">
        <v>1.4987764073871801</v>
      </c>
      <c r="O31" s="197">
        <v>0.31824355103308299</v>
      </c>
      <c r="P31" s="397">
        <v>0.34385538416220102</v>
      </c>
      <c r="Q31" s="197">
        <v>-4.2792307624953202E-2</v>
      </c>
      <c r="R31" s="397">
        <v>0.238774044536715</v>
      </c>
      <c r="S31" s="197">
        <v>5.21859683028406</v>
      </c>
      <c r="T31" s="405">
        <v>1.7924701770296501</v>
      </c>
    </row>
    <row r="32" spans="1:20" ht="12.95" customHeight="1" x14ac:dyDescent="0.2">
      <c r="A32" s="2" t="s">
        <v>360</v>
      </c>
      <c r="B32" s="12">
        <v>2</v>
      </c>
      <c r="C32" s="197" t="s">
        <v>476</v>
      </c>
      <c r="D32" s="397" t="s">
        <v>476</v>
      </c>
      <c r="E32" s="197">
        <v>-0.22771405505513301</v>
      </c>
      <c r="F32" s="397">
        <v>0.22599423499896501</v>
      </c>
      <c r="G32" s="197">
        <v>0.53980551338598504</v>
      </c>
      <c r="H32" s="397">
        <v>0.45396172532185902</v>
      </c>
      <c r="I32" s="197" t="s">
        <v>476</v>
      </c>
      <c r="J32" s="397" t="s">
        <v>476</v>
      </c>
      <c r="K32" s="197">
        <v>-0.31210190459342702</v>
      </c>
      <c r="L32" s="397">
        <v>0.23090299957080401</v>
      </c>
      <c r="M32" s="197">
        <v>3.2283783327086399</v>
      </c>
      <c r="N32" s="397">
        <v>1.28444914129878</v>
      </c>
      <c r="O32" s="197" t="s">
        <v>476</v>
      </c>
      <c r="P32" s="397" t="s">
        <v>476</v>
      </c>
      <c r="Q32" s="197">
        <v>-0.36994238451127498</v>
      </c>
      <c r="R32" s="397">
        <v>0.22872137115831601</v>
      </c>
      <c r="S32" s="197">
        <v>5.5131867567507404</v>
      </c>
      <c r="T32" s="405">
        <v>1.80499834686382</v>
      </c>
    </row>
    <row r="33" spans="1:20" ht="12.95" customHeight="1" x14ac:dyDescent="0.2">
      <c r="A33" s="2" t="s">
        <v>361</v>
      </c>
      <c r="B33" s="12">
        <v>2</v>
      </c>
      <c r="C33" s="197">
        <v>-0.13891300857005501</v>
      </c>
      <c r="D33" s="397">
        <v>0.19163165306084901</v>
      </c>
      <c r="E33" s="197">
        <v>-0.39836729465691501</v>
      </c>
      <c r="F33" s="397">
        <v>0.475069484108742</v>
      </c>
      <c r="G33" s="197">
        <v>0.34851816534830998</v>
      </c>
      <c r="H33" s="397">
        <v>0.82564632480647304</v>
      </c>
      <c r="I33" s="197">
        <v>-5.4819996788298603E-2</v>
      </c>
      <c r="J33" s="397">
        <v>0.198731192070078</v>
      </c>
      <c r="K33" s="197">
        <v>-0.32299945156043502</v>
      </c>
      <c r="L33" s="397">
        <v>0.48012263632006102</v>
      </c>
      <c r="M33" s="197">
        <v>4.7649818516898499</v>
      </c>
      <c r="N33" s="397">
        <v>1.9120549495521999</v>
      </c>
      <c r="O33" s="197">
        <v>-0.103297487567383</v>
      </c>
      <c r="P33" s="397">
        <v>0.19979965956600201</v>
      </c>
      <c r="Q33" s="197">
        <v>-0.326204161556441</v>
      </c>
      <c r="R33" s="397">
        <v>0.461601563905009</v>
      </c>
      <c r="S33" s="197">
        <v>6.6047396709967803</v>
      </c>
      <c r="T33" s="405">
        <v>2.3518732248271199</v>
      </c>
    </row>
    <row r="34" spans="1:20" ht="12.95" customHeight="1" x14ac:dyDescent="0.2">
      <c r="A34" s="2" t="s">
        <v>362</v>
      </c>
      <c r="B34" s="12">
        <v>2</v>
      </c>
      <c r="C34" s="197">
        <v>0.18314265243429401</v>
      </c>
      <c r="D34" s="397">
        <v>0.18492918929129501</v>
      </c>
      <c r="E34" s="197">
        <v>1.2790141488184401</v>
      </c>
      <c r="F34" s="397">
        <v>1.4950888988217299</v>
      </c>
      <c r="G34" s="197">
        <v>1.2666357474444401</v>
      </c>
      <c r="H34" s="397">
        <v>1.3341642122741</v>
      </c>
      <c r="I34" s="197">
        <v>0.41158085573559899</v>
      </c>
      <c r="J34" s="397">
        <v>0.197739913480731</v>
      </c>
      <c r="K34" s="197">
        <v>1.6317484946241101</v>
      </c>
      <c r="L34" s="397">
        <v>1.5198233477388201</v>
      </c>
      <c r="M34" s="197">
        <v>2.8940400613114701</v>
      </c>
      <c r="N34" s="397">
        <v>1.57586676180324</v>
      </c>
      <c r="O34" s="197">
        <v>0.42572432951363698</v>
      </c>
      <c r="P34" s="397">
        <v>0.19477364526173399</v>
      </c>
      <c r="Q34" s="197">
        <v>1.7398325355656901</v>
      </c>
      <c r="R34" s="397">
        <v>1.5369222568902501</v>
      </c>
      <c r="S34" s="197">
        <v>4.3066524945311002</v>
      </c>
      <c r="T34" s="405">
        <v>2.00833934554979</v>
      </c>
    </row>
    <row r="35" spans="1:20" ht="12.95" customHeight="1" x14ac:dyDescent="0.2">
      <c r="A35" s="2" t="s">
        <v>363</v>
      </c>
      <c r="B35" s="12">
        <v>2</v>
      </c>
      <c r="C35" s="197" t="s">
        <v>476</v>
      </c>
      <c r="D35" s="397" t="s">
        <v>476</v>
      </c>
      <c r="E35" s="197">
        <v>-0.21369967978155699</v>
      </c>
      <c r="F35" s="397">
        <v>8.4745359896635203E-2</v>
      </c>
      <c r="G35" s="197">
        <v>0.35377529237306499</v>
      </c>
      <c r="H35" s="397">
        <v>0.267369032596812</v>
      </c>
      <c r="I35" s="197" t="s">
        <v>476</v>
      </c>
      <c r="J35" s="397" t="s">
        <v>476</v>
      </c>
      <c r="K35" s="197">
        <v>-0.21857990888296</v>
      </c>
      <c r="L35" s="397">
        <v>8.3766849110781E-2</v>
      </c>
      <c r="M35" s="197">
        <v>3.5751383048061101</v>
      </c>
      <c r="N35" s="397">
        <v>0.99775896285447696</v>
      </c>
      <c r="O35" s="197" t="s">
        <v>476</v>
      </c>
      <c r="P35" s="397" t="s">
        <v>476</v>
      </c>
      <c r="Q35" s="197">
        <v>-0.21873300385743799</v>
      </c>
      <c r="R35" s="397">
        <v>8.4467281205043196E-2</v>
      </c>
      <c r="S35" s="197">
        <v>4.5299744197732998</v>
      </c>
      <c r="T35" s="405">
        <v>1.1768973440227399</v>
      </c>
    </row>
    <row r="36" spans="1:20" ht="12.95" customHeight="1" x14ac:dyDescent="0.2">
      <c r="A36" s="2" t="s">
        <v>364</v>
      </c>
      <c r="B36" s="12">
        <v>2</v>
      </c>
      <c r="C36" s="197">
        <v>-0.418877939380493</v>
      </c>
      <c r="D36" s="397">
        <v>0.54557685803209099</v>
      </c>
      <c r="E36" s="197">
        <v>-7.1495285524741502E-3</v>
      </c>
      <c r="F36" s="397">
        <v>0.403715273938551</v>
      </c>
      <c r="G36" s="197">
        <v>6.3381080682814894E-2</v>
      </c>
      <c r="H36" s="397">
        <v>9.9633485952737494E-2</v>
      </c>
      <c r="I36" s="197">
        <v>-0.27090572274743102</v>
      </c>
      <c r="J36" s="397">
        <v>0.58756877792254503</v>
      </c>
      <c r="K36" s="197">
        <v>0.105913605486168</v>
      </c>
      <c r="L36" s="397">
        <v>0.38948483978257198</v>
      </c>
      <c r="M36" s="197">
        <v>2.8992221447223798</v>
      </c>
      <c r="N36" s="397">
        <v>0.595092365632367</v>
      </c>
      <c r="O36" s="197">
        <v>-0.24060654802225701</v>
      </c>
      <c r="P36" s="397">
        <v>0.55268071009725706</v>
      </c>
      <c r="Q36" s="197">
        <v>7.4521755806272003E-2</v>
      </c>
      <c r="R36" s="397">
        <v>0.38693066893109901</v>
      </c>
      <c r="S36" s="197">
        <v>4.4768367618564904</v>
      </c>
      <c r="T36" s="405">
        <v>1.2205269933546301</v>
      </c>
    </row>
    <row r="37" spans="1:20" ht="12.95" customHeight="1" x14ac:dyDescent="0.2">
      <c r="A37" s="2" t="s">
        <v>365</v>
      </c>
      <c r="B37" s="12">
        <v>2</v>
      </c>
      <c r="C37" s="197">
        <v>-0.15673769266724799</v>
      </c>
      <c r="D37" s="397">
        <v>0.21506899436155799</v>
      </c>
      <c r="E37" s="197">
        <v>-0.185863863667456</v>
      </c>
      <c r="F37" s="397">
        <v>0.11661544744805601</v>
      </c>
      <c r="G37" s="197">
        <v>0.26057587185007802</v>
      </c>
      <c r="H37" s="397">
        <v>0.41198514090140698</v>
      </c>
      <c r="I37" s="197">
        <v>-0.11398470903485899</v>
      </c>
      <c r="J37" s="397">
        <v>0.207712147692827</v>
      </c>
      <c r="K37" s="197">
        <v>-0.205373149578749</v>
      </c>
      <c r="L37" s="397">
        <v>0.11367780146074501</v>
      </c>
      <c r="M37" s="197">
        <v>3.1859809080638799</v>
      </c>
      <c r="N37" s="397">
        <v>0.82939638148301298</v>
      </c>
      <c r="O37" s="197">
        <v>-9.1144741579277003E-2</v>
      </c>
      <c r="P37" s="397">
        <v>0.20145511796899501</v>
      </c>
      <c r="Q37" s="197">
        <v>-0.161032734734087</v>
      </c>
      <c r="R37" s="397">
        <v>0.112739139526225</v>
      </c>
      <c r="S37" s="197">
        <v>4.3181232591592398</v>
      </c>
      <c r="T37" s="405">
        <v>1.01295310877128</v>
      </c>
    </row>
    <row r="38" spans="1:20" ht="12.95" customHeight="1" x14ac:dyDescent="0.2">
      <c r="A38" s="2" t="s">
        <v>366</v>
      </c>
      <c r="B38" s="12">
        <v>2</v>
      </c>
      <c r="C38" s="197">
        <v>-0.66760459694810304</v>
      </c>
      <c r="D38" s="397">
        <v>0.40785253454927201</v>
      </c>
      <c r="E38" s="197">
        <v>-0.50398153610919705</v>
      </c>
      <c r="F38" s="397">
        <v>0.396602596087473</v>
      </c>
      <c r="G38" s="197">
        <v>0.170883746179505</v>
      </c>
      <c r="H38" s="397">
        <v>0.148501756672232</v>
      </c>
      <c r="I38" s="197">
        <v>-0.55833408101239401</v>
      </c>
      <c r="J38" s="397">
        <v>0.41067833091746903</v>
      </c>
      <c r="K38" s="197">
        <v>-0.469126824335588</v>
      </c>
      <c r="L38" s="397">
        <v>0.38169518226663401</v>
      </c>
      <c r="M38" s="197">
        <v>2.3487580069436</v>
      </c>
      <c r="N38" s="397">
        <v>0.62354521656939399</v>
      </c>
      <c r="O38" s="197">
        <v>-0.59512378340189898</v>
      </c>
      <c r="P38" s="397">
        <v>0.43216623469940901</v>
      </c>
      <c r="Q38" s="197">
        <v>-0.51587613876279703</v>
      </c>
      <c r="R38" s="397">
        <v>0.37644716380980497</v>
      </c>
      <c r="S38" s="197">
        <v>2.7953689304579199</v>
      </c>
      <c r="T38" s="405">
        <v>0.76168750764020599</v>
      </c>
    </row>
    <row r="39" spans="1:20" ht="12.95" customHeight="1" x14ac:dyDescent="0.2">
      <c r="A39" s="2" t="s">
        <v>367</v>
      </c>
      <c r="B39" s="12">
        <v>2</v>
      </c>
      <c r="C39" s="197">
        <v>0.56477966067104601</v>
      </c>
      <c r="D39" s="397">
        <v>0.280562395349371</v>
      </c>
      <c r="E39" s="197">
        <v>2.75340568313397E-2</v>
      </c>
      <c r="F39" s="397">
        <v>0.14658180206191901</v>
      </c>
      <c r="G39" s="197">
        <v>0.83498518613762895</v>
      </c>
      <c r="H39" s="397">
        <v>0.70604516536511996</v>
      </c>
      <c r="I39" s="197">
        <v>0.61497931520764804</v>
      </c>
      <c r="J39" s="397">
        <v>0.293119127149434</v>
      </c>
      <c r="K39" s="197">
        <v>5.07349802951284E-2</v>
      </c>
      <c r="L39" s="397">
        <v>0.14422769715294201</v>
      </c>
      <c r="M39" s="197">
        <v>2.6077245865766399</v>
      </c>
      <c r="N39" s="397">
        <v>1.1905470609316</v>
      </c>
      <c r="O39" s="197">
        <v>0.45197744176306298</v>
      </c>
      <c r="P39" s="397">
        <v>0.262807823395038</v>
      </c>
      <c r="Q39" s="197">
        <v>5.4268837961120697E-2</v>
      </c>
      <c r="R39" s="397">
        <v>0.145754805107674</v>
      </c>
      <c r="S39" s="197">
        <v>5.0452541148926002</v>
      </c>
      <c r="T39" s="405">
        <v>2.0276431389053302</v>
      </c>
    </row>
    <row r="40" spans="1:20" ht="12.95" customHeight="1" x14ac:dyDescent="0.2">
      <c r="A40" s="2" t="s">
        <v>368</v>
      </c>
      <c r="B40" s="12">
        <v>2</v>
      </c>
      <c r="C40" s="197">
        <v>-0.36651648941584902</v>
      </c>
      <c r="D40" s="397">
        <v>0.189417212003057</v>
      </c>
      <c r="E40" s="197">
        <v>-0.50933285219390501</v>
      </c>
      <c r="F40" s="397">
        <v>0.24473882406733399</v>
      </c>
      <c r="G40" s="197">
        <v>1.0048734618072901</v>
      </c>
      <c r="H40" s="397">
        <v>0.79872438072392504</v>
      </c>
      <c r="I40" s="197">
        <v>-0.376224253599452</v>
      </c>
      <c r="J40" s="397">
        <v>0.184974128064194</v>
      </c>
      <c r="K40" s="197">
        <v>-0.46983374379833698</v>
      </c>
      <c r="L40" s="397">
        <v>0.263639458742641</v>
      </c>
      <c r="M40" s="197">
        <v>3.2715818946679001</v>
      </c>
      <c r="N40" s="397">
        <v>1.2718207017154901</v>
      </c>
      <c r="O40" s="197">
        <v>-0.360397442426798</v>
      </c>
      <c r="P40" s="397">
        <v>0.19282859236487401</v>
      </c>
      <c r="Q40" s="197">
        <v>-0.48989325970872299</v>
      </c>
      <c r="R40" s="397">
        <v>0.267610241782756</v>
      </c>
      <c r="S40" s="197">
        <v>3.6199420070261099</v>
      </c>
      <c r="T40" s="405">
        <v>1.4488551224080699</v>
      </c>
    </row>
    <row r="41" spans="1:20" ht="12.95" customHeight="1" x14ac:dyDescent="0.2">
      <c r="A41" s="2" t="s">
        <v>369</v>
      </c>
      <c r="B41" s="12">
        <v>2</v>
      </c>
      <c r="C41" s="197">
        <v>0.137137155130578</v>
      </c>
      <c r="D41" s="397">
        <v>0.26914068437258898</v>
      </c>
      <c r="E41" s="197">
        <v>-0.207053896286675</v>
      </c>
      <c r="F41" s="397">
        <v>0.18368764706003299</v>
      </c>
      <c r="G41" s="197">
        <v>0.38712518690273701</v>
      </c>
      <c r="H41" s="397">
        <v>0.72797447563266704</v>
      </c>
      <c r="I41" s="197">
        <v>0.13095018687908599</v>
      </c>
      <c r="J41" s="397">
        <v>0.26989618415441002</v>
      </c>
      <c r="K41" s="197">
        <v>-0.220431984727957</v>
      </c>
      <c r="L41" s="397">
        <v>0.189139688053405</v>
      </c>
      <c r="M41" s="197">
        <v>4.0253526914080604</v>
      </c>
      <c r="N41" s="397">
        <v>1.35171847254137</v>
      </c>
      <c r="O41" s="197">
        <v>0.13901056148816801</v>
      </c>
      <c r="P41" s="397">
        <v>0.26401586260194398</v>
      </c>
      <c r="Q41" s="197">
        <v>-0.22892664258465001</v>
      </c>
      <c r="R41" s="397">
        <v>0.190291159534209</v>
      </c>
      <c r="S41" s="197">
        <v>4.3056956590882498</v>
      </c>
      <c r="T41" s="405">
        <v>1.3928677870761801</v>
      </c>
    </row>
    <row r="42" spans="1:20" ht="12.95" customHeight="1" x14ac:dyDescent="0.2">
      <c r="A42" s="2" t="s">
        <v>370</v>
      </c>
      <c r="B42" s="12">
        <v>2</v>
      </c>
      <c r="C42" s="197">
        <v>-0.43469096720477202</v>
      </c>
      <c r="D42" s="397">
        <v>0.35825872019967298</v>
      </c>
      <c r="E42" s="197">
        <v>-0.15157766805265499</v>
      </c>
      <c r="F42" s="397">
        <v>0.229731156025165</v>
      </c>
      <c r="G42" s="197">
        <v>1.8008895049561899</v>
      </c>
      <c r="H42" s="397">
        <v>1.19467666518923</v>
      </c>
      <c r="I42" s="197">
        <v>-0.34115313626073501</v>
      </c>
      <c r="J42" s="397">
        <v>0.363082377923161</v>
      </c>
      <c r="K42" s="197">
        <v>-0.121196658065333</v>
      </c>
      <c r="L42" s="397">
        <v>0.23242573829229701</v>
      </c>
      <c r="M42" s="197">
        <v>2.7826125464249798</v>
      </c>
      <c r="N42" s="397">
        <v>1.4304009536063</v>
      </c>
      <c r="O42" s="197">
        <v>-0.30659597099179098</v>
      </c>
      <c r="P42" s="397">
        <v>0.35542873049115897</v>
      </c>
      <c r="Q42" s="197">
        <v>-7.4237498827290596E-2</v>
      </c>
      <c r="R42" s="397">
        <v>0.22627489424731601</v>
      </c>
      <c r="S42" s="197">
        <v>3.5994537452982001</v>
      </c>
      <c r="T42" s="405">
        <v>1.80272621894498</v>
      </c>
    </row>
    <row r="43" spans="1:20" ht="12.95" customHeight="1" x14ac:dyDescent="0.2">
      <c r="A43" s="2" t="s">
        <v>371</v>
      </c>
      <c r="B43" s="12">
        <v>2</v>
      </c>
      <c r="C43" s="197" t="s">
        <v>476</v>
      </c>
      <c r="D43" s="397" t="s">
        <v>476</v>
      </c>
      <c r="E43" s="197">
        <v>2.8134921936595999E-2</v>
      </c>
      <c r="F43" s="397">
        <v>0.54968514655160405</v>
      </c>
      <c r="G43" s="197">
        <v>1.99434337072495</v>
      </c>
      <c r="H43" s="397">
        <v>1.7691613026014299</v>
      </c>
      <c r="I43" s="197" t="s">
        <v>476</v>
      </c>
      <c r="J43" s="397" t="s">
        <v>476</v>
      </c>
      <c r="K43" s="197">
        <v>-6.2392706233459203E-2</v>
      </c>
      <c r="L43" s="397">
        <v>0.55763188427291199</v>
      </c>
      <c r="M43" s="197">
        <v>3.0302129669598998</v>
      </c>
      <c r="N43" s="397">
        <v>2.0940115135469899</v>
      </c>
      <c r="O43" s="197" t="s">
        <v>476</v>
      </c>
      <c r="P43" s="397" t="s">
        <v>476</v>
      </c>
      <c r="Q43" s="197">
        <v>-1.47432405712532E-2</v>
      </c>
      <c r="R43" s="397">
        <v>0.54352100368206901</v>
      </c>
      <c r="S43" s="197">
        <v>6.06765828502121</v>
      </c>
      <c r="T43" s="405">
        <v>3.2220734321748599</v>
      </c>
    </row>
    <row r="44" spans="1:20" ht="12.95" customHeight="1" x14ac:dyDescent="0.2">
      <c r="A44" s="2" t="s">
        <v>372</v>
      </c>
      <c r="B44" s="12">
        <v>2</v>
      </c>
      <c r="C44" s="197">
        <v>3.1604647877585101E-2</v>
      </c>
      <c r="D44" s="397">
        <v>0.176780954525946</v>
      </c>
      <c r="E44" s="197">
        <v>-0.28841187669565599</v>
      </c>
      <c r="F44" s="397">
        <v>0.17408168988818401</v>
      </c>
      <c r="G44" s="197">
        <v>1.04972106349648</v>
      </c>
      <c r="H44" s="397">
        <v>0.63117734296682104</v>
      </c>
      <c r="I44" s="197">
        <v>6.7096046221200994E-2</v>
      </c>
      <c r="J44" s="397">
        <v>0.17097298786078</v>
      </c>
      <c r="K44" s="197">
        <v>-0.26836625951717902</v>
      </c>
      <c r="L44" s="397">
        <v>0.169533828191886</v>
      </c>
      <c r="M44" s="197">
        <v>2.32375094717159</v>
      </c>
      <c r="N44" s="397">
        <v>1.26270089394415</v>
      </c>
      <c r="O44" s="197">
        <v>0.248505164628855</v>
      </c>
      <c r="P44" s="397">
        <v>0.16611985502346199</v>
      </c>
      <c r="Q44" s="197">
        <v>-8.1997139905776603E-2</v>
      </c>
      <c r="R44" s="397">
        <v>0.14772286997775699</v>
      </c>
      <c r="S44" s="197">
        <v>7.7850806108930897</v>
      </c>
      <c r="T44" s="405">
        <v>2.2463731561009301</v>
      </c>
    </row>
    <row r="45" spans="1:20" ht="12.95" customHeight="1" x14ac:dyDescent="0.2">
      <c r="A45" s="2" t="s">
        <v>373</v>
      </c>
      <c r="B45" s="12">
        <v>2</v>
      </c>
      <c r="C45" s="197">
        <v>0.10927438680880799</v>
      </c>
      <c r="D45" s="397">
        <v>0.28167558842767498</v>
      </c>
      <c r="E45" s="197">
        <v>-0.43216819492553898</v>
      </c>
      <c r="F45" s="397">
        <v>0.154469155112545</v>
      </c>
      <c r="G45" s="197">
        <v>1.09230198122676</v>
      </c>
      <c r="H45" s="397">
        <v>0.78921074449327899</v>
      </c>
      <c r="I45" s="197">
        <v>0.13191651674713101</v>
      </c>
      <c r="J45" s="397">
        <v>0.27911403636279303</v>
      </c>
      <c r="K45" s="197">
        <v>-0.454420477395722</v>
      </c>
      <c r="L45" s="397">
        <v>0.158507975189044</v>
      </c>
      <c r="M45" s="197">
        <v>2.3917382117258201</v>
      </c>
      <c r="N45" s="397">
        <v>1.19814266419101</v>
      </c>
      <c r="O45" s="197">
        <v>0.194992543115207</v>
      </c>
      <c r="P45" s="397">
        <v>0.28931623252862798</v>
      </c>
      <c r="Q45" s="197">
        <v>-0.429623396962872</v>
      </c>
      <c r="R45" s="397">
        <v>0.154607070491728</v>
      </c>
      <c r="S45" s="197">
        <v>3.9512479282394599</v>
      </c>
      <c r="T45" s="405">
        <v>1.8039319419045099</v>
      </c>
    </row>
    <row r="46" spans="1:20" ht="12.95" customHeight="1" x14ac:dyDescent="0.2">
      <c r="A46" s="2" t="s">
        <v>374</v>
      </c>
      <c r="B46" s="12">
        <v>2</v>
      </c>
      <c r="C46" s="197">
        <v>-0.37161198077301399</v>
      </c>
      <c r="D46" s="397">
        <v>0.29561605125337997</v>
      </c>
      <c r="E46" s="197">
        <v>-0.111891328239091</v>
      </c>
      <c r="F46" s="397">
        <v>0.52883452169298495</v>
      </c>
      <c r="G46" s="197">
        <v>0.44560455184966002</v>
      </c>
      <c r="H46" s="397">
        <v>0.62671101048561695</v>
      </c>
      <c r="I46" s="197">
        <v>-0.25825945613420598</v>
      </c>
      <c r="J46" s="397">
        <v>0.284339423217492</v>
      </c>
      <c r="K46" s="197">
        <v>1.1844225793396199E-2</v>
      </c>
      <c r="L46" s="397">
        <v>0.480602023254877</v>
      </c>
      <c r="M46" s="197">
        <v>3.0024376314215102</v>
      </c>
      <c r="N46" s="397">
        <v>1.8536448540896699</v>
      </c>
      <c r="O46" s="197">
        <v>-0.223496179806288</v>
      </c>
      <c r="P46" s="397">
        <v>0.241832041991527</v>
      </c>
      <c r="Q46" s="197">
        <v>3.0327342387611499E-2</v>
      </c>
      <c r="R46" s="397">
        <v>0.49343596588031602</v>
      </c>
      <c r="S46" s="197">
        <v>6.1143741990351197</v>
      </c>
      <c r="T46" s="405">
        <v>2.6025219556638501</v>
      </c>
    </row>
    <row r="47" spans="1:20" ht="12.95" customHeight="1" x14ac:dyDescent="0.2">
      <c r="A47" s="2" t="s">
        <v>375</v>
      </c>
      <c r="B47" s="12">
        <v>2</v>
      </c>
      <c r="C47" s="197">
        <v>-0.74627600489073598</v>
      </c>
      <c r="D47" s="397">
        <v>0.27084886589492102</v>
      </c>
      <c r="E47" s="197">
        <v>-0.94473194519937498</v>
      </c>
      <c r="F47" s="397">
        <v>0.25647811225686801</v>
      </c>
      <c r="G47" s="197">
        <v>1.4447141309180001</v>
      </c>
      <c r="H47" s="397">
        <v>0.73350428189573702</v>
      </c>
      <c r="I47" s="197">
        <v>-0.31064348071526399</v>
      </c>
      <c r="J47" s="397">
        <v>0.26901996929136901</v>
      </c>
      <c r="K47" s="197">
        <v>-0.72499451026805095</v>
      </c>
      <c r="L47" s="397">
        <v>0.29262634400776799</v>
      </c>
      <c r="M47" s="197">
        <v>5.1599456217694399</v>
      </c>
      <c r="N47" s="397">
        <v>1.37519154752725</v>
      </c>
      <c r="O47" s="197">
        <v>-0.27426791204443901</v>
      </c>
      <c r="P47" s="397">
        <v>0.27322759778362299</v>
      </c>
      <c r="Q47" s="197">
        <v>-0.67248481488059397</v>
      </c>
      <c r="R47" s="397">
        <v>0.29737771894901599</v>
      </c>
      <c r="S47" s="197">
        <v>5.9445359863957297</v>
      </c>
      <c r="T47" s="405">
        <v>1.48001290642672</v>
      </c>
    </row>
    <row r="48" spans="1:20" ht="12.95" customHeight="1" x14ac:dyDescent="0.2">
      <c r="A48" s="2" t="s">
        <v>376</v>
      </c>
      <c r="B48" s="12">
        <v>2</v>
      </c>
      <c r="C48" s="197">
        <v>-0.14260881729560099</v>
      </c>
      <c r="D48" s="397">
        <v>0.24831637259855699</v>
      </c>
      <c r="E48" s="197">
        <v>-9.5735125630373397E-2</v>
      </c>
      <c r="F48" s="397">
        <v>0.12523789655821399</v>
      </c>
      <c r="G48" s="197">
        <v>0.77785760812298299</v>
      </c>
      <c r="H48" s="397">
        <v>0.51095088642590403</v>
      </c>
      <c r="I48" s="197">
        <v>5.5097223087905899E-2</v>
      </c>
      <c r="J48" s="397">
        <v>0.236174829257178</v>
      </c>
      <c r="K48" s="197">
        <v>-2.7600147272897401E-2</v>
      </c>
      <c r="L48" s="397">
        <v>0.12167714551587901</v>
      </c>
      <c r="M48" s="197">
        <v>5.9218839141005599</v>
      </c>
      <c r="N48" s="397">
        <v>1.38478870529174</v>
      </c>
      <c r="O48" s="197">
        <v>4.8660973628434002E-2</v>
      </c>
      <c r="P48" s="397">
        <v>0.24107908323689101</v>
      </c>
      <c r="Q48" s="197">
        <v>8.4894036039645394E-3</v>
      </c>
      <c r="R48" s="397">
        <v>0.118477430135371</v>
      </c>
      <c r="S48" s="197">
        <v>6.8482518876208403</v>
      </c>
      <c r="T48" s="405">
        <v>1.70154147563091</v>
      </c>
    </row>
    <row r="49" spans="1:20" ht="12.95" customHeight="1" x14ac:dyDescent="0.2">
      <c r="A49" s="2" t="s">
        <v>377</v>
      </c>
      <c r="B49" s="12">
        <v>2</v>
      </c>
      <c r="C49" s="197">
        <v>2.0626638937616199E-2</v>
      </c>
      <c r="D49" s="397">
        <v>0.28370950867072398</v>
      </c>
      <c r="E49" s="197">
        <v>0.15417007049801901</v>
      </c>
      <c r="F49" s="397">
        <v>0.183262576567678</v>
      </c>
      <c r="G49" s="197">
        <v>0.58368565133232198</v>
      </c>
      <c r="H49" s="397">
        <v>0.60209352860465504</v>
      </c>
      <c r="I49" s="197">
        <v>7.7843656781172499E-2</v>
      </c>
      <c r="J49" s="397">
        <v>0.26557011376572098</v>
      </c>
      <c r="K49" s="197">
        <v>0.17765810431028201</v>
      </c>
      <c r="L49" s="397">
        <v>0.17957046529043</v>
      </c>
      <c r="M49" s="197">
        <v>2.6751385004534098</v>
      </c>
      <c r="N49" s="397">
        <v>1.12798357750113</v>
      </c>
      <c r="O49" s="197">
        <v>2.34700093044545E-2</v>
      </c>
      <c r="P49" s="397">
        <v>0.26436094827324003</v>
      </c>
      <c r="Q49" s="197">
        <v>0.104747531121984</v>
      </c>
      <c r="R49" s="397">
        <v>0.177731852484249</v>
      </c>
      <c r="S49" s="197">
        <v>4.9730926744364803</v>
      </c>
      <c r="T49" s="405">
        <v>1.6340070285288899</v>
      </c>
    </row>
    <row r="50" spans="1:20" ht="12.95" customHeight="1" x14ac:dyDescent="0.2">
      <c r="A50" s="2" t="s">
        <v>378</v>
      </c>
      <c r="B50" s="12">
        <v>2</v>
      </c>
      <c r="C50" s="197">
        <v>-0.64929785879881396</v>
      </c>
      <c r="D50" s="397">
        <v>0.46391025153302901</v>
      </c>
      <c r="E50" s="197">
        <v>0.18473136675969201</v>
      </c>
      <c r="F50" s="397">
        <v>0.165557408553965</v>
      </c>
      <c r="G50" s="197">
        <v>0.36987963408000202</v>
      </c>
      <c r="H50" s="397">
        <v>0.39255130113041897</v>
      </c>
      <c r="I50" s="197">
        <v>-0.527867755139379</v>
      </c>
      <c r="J50" s="397">
        <v>0.48241762992167703</v>
      </c>
      <c r="K50" s="197">
        <v>0.23549194470794399</v>
      </c>
      <c r="L50" s="397">
        <v>0.16620526794320301</v>
      </c>
      <c r="M50" s="197">
        <v>3.6047583261871301</v>
      </c>
      <c r="N50" s="397">
        <v>1.2413845280163001</v>
      </c>
      <c r="O50" s="197">
        <v>-0.52855340782842697</v>
      </c>
      <c r="P50" s="397">
        <v>0.48701555450095801</v>
      </c>
      <c r="Q50" s="197">
        <v>0.246030350231558</v>
      </c>
      <c r="R50" s="397">
        <v>0.16649921415660199</v>
      </c>
      <c r="S50" s="197">
        <v>3.95931034527257</v>
      </c>
      <c r="T50" s="405">
        <v>1.39021012976175</v>
      </c>
    </row>
    <row r="51" spans="1:20" ht="12.95" customHeight="1" x14ac:dyDescent="0.2">
      <c r="A51" s="2" t="s">
        <v>379</v>
      </c>
      <c r="B51" s="12">
        <v>2</v>
      </c>
      <c r="C51" s="197">
        <v>1.1156335530095999E-3</v>
      </c>
      <c r="D51" s="397">
        <v>0.136004129827964</v>
      </c>
      <c r="E51" s="197">
        <v>0.52398617081358401</v>
      </c>
      <c r="F51" s="397">
        <v>0.358565375761706</v>
      </c>
      <c r="G51" s="197">
        <v>0.29172640699498797</v>
      </c>
      <c r="H51" s="397">
        <v>0.30731395057232802</v>
      </c>
      <c r="I51" s="197">
        <v>7.6662326543484802E-3</v>
      </c>
      <c r="J51" s="397">
        <v>0.13680672354412701</v>
      </c>
      <c r="K51" s="197">
        <v>0.44834845269078</v>
      </c>
      <c r="L51" s="397">
        <v>0.34992415683396799</v>
      </c>
      <c r="M51" s="197">
        <v>2.03015669494981</v>
      </c>
      <c r="N51" s="397">
        <v>0.80564605506613796</v>
      </c>
      <c r="O51" s="197">
        <v>1.68215549050643E-3</v>
      </c>
      <c r="P51" s="397">
        <v>0.13718879595154701</v>
      </c>
      <c r="Q51" s="197">
        <v>0.41978446306046302</v>
      </c>
      <c r="R51" s="397">
        <v>0.34130362468522502</v>
      </c>
      <c r="S51" s="197">
        <v>3.6697410635400498</v>
      </c>
      <c r="T51" s="405">
        <v>1.2664573470362199</v>
      </c>
    </row>
    <row r="52" spans="1:20" ht="12.95" customHeight="1" x14ac:dyDescent="0.2">
      <c r="A52" s="2" t="s">
        <v>380</v>
      </c>
      <c r="B52" s="12">
        <v>2</v>
      </c>
      <c r="C52" s="197">
        <v>-9.0270394571465105E-3</v>
      </c>
      <c r="D52" s="397">
        <v>0.13815758912002299</v>
      </c>
      <c r="E52" s="197">
        <v>-0.15910629808045701</v>
      </c>
      <c r="F52" s="397">
        <v>0.23005532227740999</v>
      </c>
      <c r="G52" s="197">
        <v>6.6983452068828997E-2</v>
      </c>
      <c r="H52" s="397">
        <v>0.40501508473728098</v>
      </c>
      <c r="I52" s="197">
        <v>-9.3574849850507097E-2</v>
      </c>
      <c r="J52" s="397">
        <v>0.13786661541308801</v>
      </c>
      <c r="K52" s="197">
        <v>-0.26453435958562499</v>
      </c>
      <c r="L52" s="397">
        <v>0.219626048283005</v>
      </c>
      <c r="M52" s="197">
        <v>6.2390030818609699</v>
      </c>
      <c r="N52" s="397">
        <v>1.5020283869062401</v>
      </c>
      <c r="O52" s="197">
        <v>-0.106197109441013</v>
      </c>
      <c r="P52" s="397">
        <v>0.13941295719484401</v>
      </c>
      <c r="Q52" s="197">
        <v>-0.205997808524821</v>
      </c>
      <c r="R52" s="397">
        <v>0.228019055106048</v>
      </c>
      <c r="S52" s="197">
        <v>7.1804184498041499</v>
      </c>
      <c r="T52" s="405">
        <v>1.84216137328387</v>
      </c>
    </row>
    <row r="53" spans="1:20" ht="12.95" customHeight="1" x14ac:dyDescent="0.2">
      <c r="A53" s="2" t="s">
        <v>381</v>
      </c>
      <c r="B53" s="12">
        <v>2</v>
      </c>
      <c r="C53" s="197">
        <v>-0.55536780035510802</v>
      </c>
      <c r="D53" s="397">
        <v>0.15826730763510499</v>
      </c>
      <c r="E53" s="197">
        <v>-0.41724254254864002</v>
      </c>
      <c r="F53" s="397">
        <v>0.216133522752845</v>
      </c>
      <c r="G53" s="197">
        <v>1.34583404286523</v>
      </c>
      <c r="H53" s="397">
        <v>0.74222249310920996</v>
      </c>
      <c r="I53" s="197">
        <v>-0.48842292232235601</v>
      </c>
      <c r="J53" s="397">
        <v>0.154460588678074</v>
      </c>
      <c r="K53" s="197">
        <v>-0.38828249905154899</v>
      </c>
      <c r="L53" s="397">
        <v>0.223235326434994</v>
      </c>
      <c r="M53" s="197">
        <v>2.34679785813268</v>
      </c>
      <c r="N53" s="397">
        <v>1.04908864558513</v>
      </c>
      <c r="O53" s="197">
        <v>-0.48415737532241199</v>
      </c>
      <c r="P53" s="397">
        <v>0.15224428202476001</v>
      </c>
      <c r="Q53" s="197">
        <v>-0.39729944064406397</v>
      </c>
      <c r="R53" s="397">
        <v>0.22831102962197999</v>
      </c>
      <c r="S53" s="197">
        <v>3.10298976443275</v>
      </c>
      <c r="T53" s="405">
        <v>1.4493262025385101</v>
      </c>
    </row>
    <row r="54" spans="1:20" ht="12.95" customHeight="1" x14ac:dyDescent="0.2">
      <c r="A54" s="2" t="s">
        <v>382</v>
      </c>
      <c r="B54" s="12">
        <v>2</v>
      </c>
      <c r="C54" s="197">
        <v>-0.28323854229295597</v>
      </c>
      <c r="D54" s="397">
        <v>0.36393122758154001</v>
      </c>
      <c r="E54" s="197">
        <v>4.9497828888764002E-3</v>
      </c>
      <c r="F54" s="397">
        <v>0.28181853722938</v>
      </c>
      <c r="G54" s="197">
        <v>0.766623606795799</v>
      </c>
      <c r="H54" s="397">
        <v>0.91926657395216804</v>
      </c>
      <c r="I54" s="197">
        <v>-0.185859241808988</v>
      </c>
      <c r="J54" s="397">
        <v>0.37825494449060798</v>
      </c>
      <c r="K54" s="197">
        <v>2.2984271755854598E-3</v>
      </c>
      <c r="L54" s="397">
        <v>0.27346856109037199</v>
      </c>
      <c r="M54" s="197">
        <v>4.9329752697808704</v>
      </c>
      <c r="N54" s="397">
        <v>2.0694409983872002</v>
      </c>
      <c r="O54" s="197">
        <v>-0.27671068290869499</v>
      </c>
      <c r="P54" s="397">
        <v>0.381597133135753</v>
      </c>
      <c r="Q54" s="197">
        <v>-2.0702178341016501E-2</v>
      </c>
      <c r="R54" s="397">
        <v>0.285762021866032</v>
      </c>
      <c r="S54" s="197">
        <v>5.9290962074999003</v>
      </c>
      <c r="T54" s="405">
        <v>2.3169316651975</v>
      </c>
    </row>
    <row r="55" spans="1:20" ht="12.95" customHeight="1" x14ac:dyDescent="0.2">
      <c r="A55" s="2" t="s">
        <v>383</v>
      </c>
      <c r="B55" s="12">
        <v>2</v>
      </c>
      <c r="C55" s="197">
        <v>-0.18754333289653799</v>
      </c>
      <c r="D55" s="397">
        <v>0.20445496786071701</v>
      </c>
      <c r="E55" s="197">
        <v>8.6211111159855899E-2</v>
      </c>
      <c r="F55" s="397">
        <v>0.36031285975285099</v>
      </c>
      <c r="G55" s="197">
        <v>1.09341809943891</v>
      </c>
      <c r="H55" s="397">
        <v>0.85471130517427596</v>
      </c>
      <c r="I55" s="197">
        <v>-0.16161774456978301</v>
      </c>
      <c r="J55" s="397">
        <v>0.205313264233245</v>
      </c>
      <c r="K55" s="197">
        <v>0.15654084076041799</v>
      </c>
      <c r="L55" s="397">
        <v>0.35568298594943898</v>
      </c>
      <c r="M55" s="197">
        <v>3.32405730242</v>
      </c>
      <c r="N55" s="397">
        <v>1.3364545299006501</v>
      </c>
      <c r="O55" s="197">
        <v>-0.20457687549998901</v>
      </c>
      <c r="P55" s="397">
        <v>0.194553801239048</v>
      </c>
      <c r="Q55" s="197">
        <v>0.17436505557881801</v>
      </c>
      <c r="R55" s="397">
        <v>0.34978914881941198</v>
      </c>
      <c r="S55" s="197">
        <v>5.4395395237436697</v>
      </c>
      <c r="T55" s="405">
        <v>2.0070717622362499</v>
      </c>
    </row>
    <row r="56" spans="1:20" ht="12.95" customHeight="1" x14ac:dyDescent="0.2">
      <c r="A56" s="2" t="s">
        <v>384</v>
      </c>
      <c r="B56" s="12">
        <v>2</v>
      </c>
      <c r="C56" s="197">
        <v>0.20965389382910801</v>
      </c>
      <c r="D56" s="397">
        <v>0.24690956522905499</v>
      </c>
      <c r="E56" s="197">
        <v>0.40238860387946002</v>
      </c>
      <c r="F56" s="397">
        <v>0.313894133008364</v>
      </c>
      <c r="G56" s="197">
        <v>0.21412758526666001</v>
      </c>
      <c r="H56" s="397">
        <v>0.213196149064039</v>
      </c>
      <c r="I56" s="197">
        <v>0.171539365318365</v>
      </c>
      <c r="J56" s="397">
        <v>0.25404894128577299</v>
      </c>
      <c r="K56" s="197">
        <v>0.35486288009088202</v>
      </c>
      <c r="L56" s="397">
        <v>0.32166656371066399</v>
      </c>
      <c r="M56" s="197">
        <v>2.9278680605160399</v>
      </c>
      <c r="N56" s="397">
        <v>0.95691451366991798</v>
      </c>
      <c r="O56" s="197">
        <v>0.180484353381867</v>
      </c>
      <c r="P56" s="397">
        <v>0.25087226324538098</v>
      </c>
      <c r="Q56" s="197">
        <v>0.32962078713301501</v>
      </c>
      <c r="R56" s="397">
        <v>0.31135105536728602</v>
      </c>
      <c r="S56" s="197">
        <v>3.4300194419043502</v>
      </c>
      <c r="T56" s="405">
        <v>1.0300473522020599</v>
      </c>
    </row>
    <row r="57" spans="1:20" ht="12.95" customHeight="1" x14ac:dyDescent="0.2">
      <c r="A57" s="2" t="s">
        <v>385</v>
      </c>
      <c r="B57" s="12">
        <v>2</v>
      </c>
      <c r="C57" s="197">
        <v>6.8364793238531896E-2</v>
      </c>
      <c r="D57" s="397">
        <v>0.21695210005371299</v>
      </c>
      <c r="E57" s="197">
        <v>-0.23321373792436401</v>
      </c>
      <c r="F57" s="397">
        <v>0.31990805541155598</v>
      </c>
      <c r="G57" s="197">
        <v>1.2799782050469799</v>
      </c>
      <c r="H57" s="397">
        <v>0.74367785009412002</v>
      </c>
      <c r="I57" s="197">
        <v>0.16192687628034499</v>
      </c>
      <c r="J57" s="397">
        <v>0.20469574415514299</v>
      </c>
      <c r="K57" s="197">
        <v>-0.11999095244449</v>
      </c>
      <c r="L57" s="397">
        <v>0.29639196956473102</v>
      </c>
      <c r="M57" s="197">
        <v>3.1285360613080702</v>
      </c>
      <c r="N57" s="397">
        <v>1.5683004943165799</v>
      </c>
      <c r="O57" s="197">
        <v>0.16408388304920701</v>
      </c>
      <c r="P57" s="397">
        <v>0.21165761023405599</v>
      </c>
      <c r="Q57" s="197">
        <v>-0.13183742275000301</v>
      </c>
      <c r="R57" s="397">
        <v>0.29765256931329598</v>
      </c>
      <c r="S57" s="197">
        <v>3.6010978097358799</v>
      </c>
      <c r="T57" s="405">
        <v>2.0723227906834101</v>
      </c>
    </row>
    <row r="58" spans="1:20" ht="12.95" customHeight="1" x14ac:dyDescent="0.2">
      <c r="A58" s="2" t="s">
        <v>386</v>
      </c>
      <c r="B58" s="12">
        <v>2</v>
      </c>
      <c r="C58" s="197">
        <v>-0.17520196988852199</v>
      </c>
      <c r="D58" s="397">
        <v>0.11453825433918</v>
      </c>
      <c r="E58" s="197">
        <v>0.75469752297607295</v>
      </c>
      <c r="F58" s="397">
        <v>0.27834797822082202</v>
      </c>
      <c r="G58" s="197">
        <v>0.631827217974819</v>
      </c>
      <c r="H58" s="397">
        <v>0.43946998156434502</v>
      </c>
      <c r="I58" s="197">
        <v>-0.15369529608232299</v>
      </c>
      <c r="J58" s="397">
        <v>0.113221048727752</v>
      </c>
      <c r="K58" s="197">
        <v>0.82930105370570095</v>
      </c>
      <c r="L58" s="397">
        <v>0.26297432296967499</v>
      </c>
      <c r="M58" s="197">
        <v>2.1682535522191602</v>
      </c>
      <c r="N58" s="397">
        <v>0.70806016859501297</v>
      </c>
      <c r="O58" s="197">
        <v>-0.14675068537139499</v>
      </c>
      <c r="P58" s="397">
        <v>0.11751247284873401</v>
      </c>
      <c r="Q58" s="197">
        <v>0.84946571108847002</v>
      </c>
      <c r="R58" s="397">
        <v>0.26486655192601499</v>
      </c>
      <c r="S58" s="197">
        <v>2.7482300203896699</v>
      </c>
      <c r="T58" s="405">
        <v>1.03531241103949</v>
      </c>
    </row>
    <row r="59" spans="1:20" ht="12.95" customHeight="1" x14ac:dyDescent="0.2">
      <c r="A59" s="2" t="s">
        <v>387</v>
      </c>
      <c r="B59" s="12">
        <v>2</v>
      </c>
      <c r="C59" s="197">
        <v>0.55405674526192705</v>
      </c>
      <c r="D59" s="397">
        <v>0.50886254959353105</v>
      </c>
      <c r="E59" s="197">
        <v>0.35069345832979498</v>
      </c>
      <c r="F59" s="397">
        <v>0.155954977049265</v>
      </c>
      <c r="G59" s="197">
        <v>1.23064228002617</v>
      </c>
      <c r="H59" s="397">
        <v>0.80313065908340298</v>
      </c>
      <c r="I59" s="197">
        <v>0.61066114334760402</v>
      </c>
      <c r="J59" s="397">
        <v>0.50613403665126699</v>
      </c>
      <c r="K59" s="197">
        <v>0.36300798288425701</v>
      </c>
      <c r="L59" s="397">
        <v>0.13663940855779699</v>
      </c>
      <c r="M59" s="197">
        <v>1.6600374846142001</v>
      </c>
      <c r="N59" s="397">
        <v>0.94526696782553299</v>
      </c>
      <c r="O59" s="197">
        <v>0.60394165003525602</v>
      </c>
      <c r="P59" s="397">
        <v>0.48545351331102299</v>
      </c>
      <c r="Q59" s="197">
        <v>0.346666502894873</v>
      </c>
      <c r="R59" s="397">
        <v>0.13592407574239701</v>
      </c>
      <c r="S59" s="197">
        <v>2.2203472666911201</v>
      </c>
      <c r="T59" s="405">
        <v>1.3886061375341701</v>
      </c>
    </row>
    <row r="60" spans="1:20" ht="12.95" customHeight="1" x14ac:dyDescent="0.2">
      <c r="A60" s="2" t="s">
        <v>388</v>
      </c>
      <c r="B60" s="12">
        <v>2</v>
      </c>
      <c r="C60" s="197">
        <v>-0.39651623033819999</v>
      </c>
      <c r="D60" s="397">
        <v>0.22251159116877101</v>
      </c>
      <c r="E60" s="197">
        <v>-1.1755203738695199</v>
      </c>
      <c r="F60" s="397">
        <v>0.70663295815465599</v>
      </c>
      <c r="G60" s="197">
        <v>3.8627770126627601</v>
      </c>
      <c r="H60" s="397">
        <v>3.53433332860949</v>
      </c>
      <c r="I60" s="197">
        <v>-0.17669467712902701</v>
      </c>
      <c r="J60" s="397">
        <v>0.23632814577261901</v>
      </c>
      <c r="K60" s="197">
        <v>-0.806942165349948</v>
      </c>
      <c r="L60" s="397">
        <v>0.52758521838872896</v>
      </c>
      <c r="M60" s="197">
        <v>8.5631339534220992</v>
      </c>
      <c r="N60" s="397">
        <v>5.3441634086087104</v>
      </c>
      <c r="O60" s="197">
        <v>-0.20680743949362801</v>
      </c>
      <c r="P60" s="397">
        <v>0.22892375974978599</v>
      </c>
      <c r="Q60" s="197">
        <v>-0.66108666013599704</v>
      </c>
      <c r="R60" s="397">
        <v>0.49051518256077797</v>
      </c>
      <c r="S60" s="197">
        <v>14.396071270872801</v>
      </c>
      <c r="T60" s="405">
        <v>6.91158125100125</v>
      </c>
    </row>
    <row r="61" spans="1:20" ht="12.95" customHeight="1" x14ac:dyDescent="0.2">
      <c r="A61" s="2" t="s">
        <v>389</v>
      </c>
      <c r="B61" s="12">
        <v>2</v>
      </c>
      <c r="C61" s="197">
        <v>0.49816671919910999</v>
      </c>
      <c r="D61" s="397">
        <v>0.26678017679819099</v>
      </c>
      <c r="E61" s="197">
        <v>3.0692298424910302E-3</v>
      </c>
      <c r="F61" s="397">
        <v>0.11440463178678099</v>
      </c>
      <c r="G61" s="197">
        <v>0.62830834681260905</v>
      </c>
      <c r="H61" s="397">
        <v>0.54905258436604798</v>
      </c>
      <c r="I61" s="197">
        <v>0.49896215033164798</v>
      </c>
      <c r="J61" s="397">
        <v>0.26512226751346302</v>
      </c>
      <c r="K61" s="197">
        <v>-4.6286759881081201E-3</v>
      </c>
      <c r="L61" s="397">
        <v>0.113848230299463</v>
      </c>
      <c r="M61" s="197">
        <v>0.84146093830249702</v>
      </c>
      <c r="N61" s="397">
        <v>0.60080848760331895</v>
      </c>
      <c r="O61" s="197">
        <v>0.50388171975278395</v>
      </c>
      <c r="P61" s="397">
        <v>0.26770859687934501</v>
      </c>
      <c r="Q61" s="197">
        <v>1.6996754367994901E-2</v>
      </c>
      <c r="R61" s="397">
        <v>0.115529761024287</v>
      </c>
      <c r="S61" s="197">
        <v>1.3272721713392499</v>
      </c>
      <c r="T61" s="405">
        <v>0.85736935935056102</v>
      </c>
    </row>
    <row r="62" spans="1:20" ht="12.95" customHeight="1" x14ac:dyDescent="0.2">
      <c r="A62" s="2" t="s">
        <v>390</v>
      </c>
      <c r="B62" s="12">
        <v>2</v>
      </c>
      <c r="C62" s="197" t="s">
        <v>477</v>
      </c>
      <c r="D62" s="397" t="s">
        <v>477</v>
      </c>
      <c r="E62" s="197" t="s">
        <v>477</v>
      </c>
      <c r="F62" s="397" t="s">
        <v>477</v>
      </c>
      <c r="G62" s="197" t="s">
        <v>477</v>
      </c>
      <c r="H62" s="397" t="s">
        <v>477</v>
      </c>
      <c r="I62" s="197" t="s">
        <v>477</v>
      </c>
      <c r="J62" s="397" t="s">
        <v>477</v>
      </c>
      <c r="K62" s="197" t="s">
        <v>477</v>
      </c>
      <c r="L62" s="397" t="s">
        <v>477</v>
      </c>
      <c r="M62" s="197" t="s">
        <v>477</v>
      </c>
      <c r="N62" s="397" t="s">
        <v>477</v>
      </c>
      <c r="O62" s="197" t="s">
        <v>477</v>
      </c>
      <c r="P62" s="397" t="s">
        <v>477</v>
      </c>
      <c r="Q62" s="197" t="s">
        <v>477</v>
      </c>
      <c r="R62" s="397" t="s">
        <v>477</v>
      </c>
      <c r="S62" s="197" t="s">
        <v>477</v>
      </c>
      <c r="T62" s="405" t="s">
        <v>477</v>
      </c>
    </row>
    <row r="63" spans="1:20" ht="12.95" customHeight="1" x14ac:dyDescent="0.2">
      <c r="A63" s="18" t="s">
        <v>391</v>
      </c>
      <c r="B63" s="19">
        <v>2</v>
      </c>
      <c r="C63" s="198">
        <v>-0.178275798481216</v>
      </c>
      <c r="D63" s="398">
        <v>5.3246034481652903E-2</v>
      </c>
      <c r="E63" s="198">
        <v>-0.149859372805072</v>
      </c>
      <c r="F63" s="398">
        <v>8.6306549370571597E-2</v>
      </c>
      <c r="G63" s="198">
        <v>0.95345441425333399</v>
      </c>
      <c r="H63" s="398">
        <v>0.203621217593562</v>
      </c>
      <c r="I63" s="198">
        <v>-6.13234086109299E-2</v>
      </c>
      <c r="J63" s="398">
        <v>5.4488869549195899E-2</v>
      </c>
      <c r="K63" s="198">
        <v>-7.0288796192655295E-2</v>
      </c>
      <c r="L63" s="398">
        <v>8.4293661963002905E-2</v>
      </c>
      <c r="M63" s="198">
        <v>4.0101502906939199</v>
      </c>
      <c r="N63" s="398">
        <v>0.35155776238338499</v>
      </c>
      <c r="O63" s="198">
        <v>-6.3285530364793896E-2</v>
      </c>
      <c r="P63" s="398">
        <v>5.3489007109954197E-2</v>
      </c>
      <c r="Q63" s="198">
        <v>-6.0102042264541099E-2</v>
      </c>
      <c r="R63" s="398">
        <v>8.4529585292808199E-2</v>
      </c>
      <c r="S63" s="198">
        <v>5.6961621162630598</v>
      </c>
      <c r="T63" s="407">
        <v>0.44599788471107099</v>
      </c>
    </row>
    <row r="64" spans="1:20" ht="12.95" customHeight="1" x14ac:dyDescent="0.2">
      <c r="A64" s="21" t="s">
        <v>392</v>
      </c>
      <c r="B64" s="22">
        <v>2</v>
      </c>
      <c r="C64" s="199">
        <v>-0.114852257496442</v>
      </c>
      <c r="D64" s="399">
        <v>0.10047457196886</v>
      </c>
      <c r="E64" s="199">
        <v>-9.5521043464371999E-2</v>
      </c>
      <c r="F64" s="399">
        <v>9.9328679699090594E-2</v>
      </c>
      <c r="G64" s="199">
        <v>0.501490329075445</v>
      </c>
      <c r="H64" s="399">
        <v>0.119665244233723</v>
      </c>
      <c r="I64" s="199">
        <v>2.17154595742176E-2</v>
      </c>
      <c r="J64" s="399">
        <v>0.105121458788346</v>
      </c>
      <c r="K64" s="199">
        <v>-5.1165058702086701E-2</v>
      </c>
      <c r="L64" s="399">
        <v>9.8832667327273305E-2</v>
      </c>
      <c r="M64" s="199">
        <v>3.4621545366148201</v>
      </c>
      <c r="N64" s="399">
        <v>0.41709707035274102</v>
      </c>
      <c r="O64" s="199">
        <v>3.4013412237396103E-2</v>
      </c>
      <c r="P64" s="399">
        <v>0.10350323333476801</v>
      </c>
      <c r="Q64" s="199">
        <v>-4.3863877811051603E-2</v>
      </c>
      <c r="R64" s="399">
        <v>9.7651227615199995E-2</v>
      </c>
      <c r="S64" s="199">
        <v>4.67737943564729</v>
      </c>
      <c r="T64" s="408">
        <v>0.50471913687707504</v>
      </c>
    </row>
    <row r="65" spans="1:20" ht="12.95" customHeight="1" x14ac:dyDescent="0.2">
      <c r="A65" s="24" t="s">
        <v>393</v>
      </c>
      <c r="B65" s="25">
        <v>2</v>
      </c>
      <c r="C65" s="200">
        <v>-0.13029090346990099</v>
      </c>
      <c r="D65" s="400">
        <v>4.1815069632188798E-2</v>
      </c>
      <c r="E65" s="200">
        <v>-9.3469474321068002E-2</v>
      </c>
      <c r="F65" s="400">
        <v>5.4458556787250201E-2</v>
      </c>
      <c r="G65" s="200">
        <v>0.92704313351484202</v>
      </c>
      <c r="H65" s="400">
        <v>0.140267371592424</v>
      </c>
      <c r="I65" s="200">
        <v>-4.7258527222980802E-2</v>
      </c>
      <c r="J65" s="400">
        <v>4.2887090948565798E-2</v>
      </c>
      <c r="K65" s="200">
        <v>-4.5491016625038898E-2</v>
      </c>
      <c r="L65" s="400">
        <v>5.3367368540417202E-2</v>
      </c>
      <c r="M65" s="200">
        <v>3.5942752474729298</v>
      </c>
      <c r="N65" s="400">
        <v>0.23514716700006599</v>
      </c>
      <c r="O65" s="200">
        <v>-4.5176486403765398E-2</v>
      </c>
      <c r="P65" s="400">
        <v>4.1488450487073503E-2</v>
      </c>
      <c r="Q65" s="200">
        <v>-3.6783635306619399E-2</v>
      </c>
      <c r="R65" s="400">
        <v>5.3397551529445302E-2</v>
      </c>
      <c r="S65" s="200">
        <v>5.5432878800327003</v>
      </c>
      <c r="T65" s="409">
        <v>0.30835409306435602</v>
      </c>
    </row>
    <row r="66" spans="1:20" ht="12.95" customHeight="1" x14ac:dyDescent="0.2">
      <c r="A66" s="2" t="s">
        <v>394</v>
      </c>
      <c r="B66" s="12">
        <v>2</v>
      </c>
      <c r="C66" s="197" t="s">
        <v>476</v>
      </c>
      <c r="D66" s="397" t="s">
        <v>476</v>
      </c>
      <c r="E66" s="197">
        <v>-0.10602079402536101</v>
      </c>
      <c r="F66" s="397">
        <v>0.47980594070226901</v>
      </c>
      <c r="G66" s="197">
        <v>0.12725791196219099</v>
      </c>
      <c r="H66" s="397">
        <v>0.34543644042474803</v>
      </c>
      <c r="I66" s="197" t="s">
        <v>476</v>
      </c>
      <c r="J66" s="397" t="s">
        <v>476</v>
      </c>
      <c r="K66" s="197">
        <v>9.8411598401427196E-3</v>
      </c>
      <c r="L66" s="397">
        <v>0.43083345605837498</v>
      </c>
      <c r="M66" s="197">
        <v>8.2352606518569296</v>
      </c>
      <c r="N66" s="397">
        <v>3.11005728313829</v>
      </c>
      <c r="O66" s="197" t="s">
        <v>476</v>
      </c>
      <c r="P66" s="397" t="s">
        <v>476</v>
      </c>
      <c r="Q66" s="197">
        <v>-4.4093757144230701E-2</v>
      </c>
      <c r="R66" s="397">
        <v>0.435917893231487</v>
      </c>
      <c r="S66" s="197">
        <v>12.025938756126401</v>
      </c>
      <c r="T66" s="405">
        <v>4.0470976203659399</v>
      </c>
    </row>
    <row r="67" spans="1:20" ht="12.95" customHeight="1" x14ac:dyDescent="0.2">
      <c r="A67" s="2" t="s">
        <v>395</v>
      </c>
      <c r="B67" s="12">
        <v>2</v>
      </c>
      <c r="C67" s="197">
        <v>-9.6049058282436095E-2</v>
      </c>
      <c r="D67" s="397">
        <v>0.30183423017486299</v>
      </c>
      <c r="E67" s="197">
        <v>-0.84619400974181003</v>
      </c>
      <c r="F67" s="397">
        <v>0.51098887537337001</v>
      </c>
      <c r="G67" s="197">
        <v>1.79909814716725</v>
      </c>
      <c r="H67" s="397">
        <v>2.0325458948784001</v>
      </c>
      <c r="I67" s="197">
        <v>-4.6334447829197101E-2</v>
      </c>
      <c r="J67" s="397">
        <v>0.30084059809118802</v>
      </c>
      <c r="K67" s="197">
        <v>-0.84231163035031997</v>
      </c>
      <c r="L67" s="397">
        <v>0.53559282645906003</v>
      </c>
      <c r="M67" s="197">
        <v>4.46056209252309</v>
      </c>
      <c r="N67" s="397">
        <v>3.05186967900694</v>
      </c>
      <c r="O67" s="197">
        <v>-5.4391640737798001E-2</v>
      </c>
      <c r="P67" s="397">
        <v>0.317202520782493</v>
      </c>
      <c r="Q67" s="197">
        <v>-0.88250738847502797</v>
      </c>
      <c r="R67" s="397">
        <v>0.53758777531117696</v>
      </c>
      <c r="S67" s="197">
        <v>5.3251219457810501</v>
      </c>
      <c r="T67" s="405">
        <v>3.58828059889579</v>
      </c>
    </row>
    <row r="68" spans="1:20" ht="12.95" customHeight="1" x14ac:dyDescent="0.2">
      <c r="A68" s="2" t="s">
        <v>396</v>
      </c>
      <c r="B68" s="12">
        <v>2</v>
      </c>
      <c r="C68" s="197">
        <v>-0.416574453893365</v>
      </c>
      <c r="D68" s="397">
        <v>0.35529777316595501</v>
      </c>
      <c r="E68" s="197">
        <v>-0.60397603550648804</v>
      </c>
      <c r="F68" s="397">
        <v>0.51333510674314298</v>
      </c>
      <c r="G68" s="197">
        <v>1.36639026148507</v>
      </c>
      <c r="H68" s="397">
        <v>1.4636592996728599</v>
      </c>
      <c r="I68" s="197">
        <v>-0.341521011306332</v>
      </c>
      <c r="J68" s="397">
        <v>0.39069498407787201</v>
      </c>
      <c r="K68" s="197">
        <v>-0.45868670270620299</v>
      </c>
      <c r="L68" s="397">
        <v>0.51600682977062695</v>
      </c>
      <c r="M68" s="197">
        <v>3.99857378045767</v>
      </c>
      <c r="N68" s="397">
        <v>2.1969580052890398</v>
      </c>
      <c r="O68" s="197">
        <v>-0.44061584523210701</v>
      </c>
      <c r="P68" s="397">
        <v>0.331689976014933</v>
      </c>
      <c r="Q68" s="197">
        <v>-0.29971911309622201</v>
      </c>
      <c r="R68" s="397">
        <v>0.51250673362578103</v>
      </c>
      <c r="S68" s="197">
        <v>9.6524688485431103</v>
      </c>
      <c r="T68" s="405">
        <v>3.8033320435478801</v>
      </c>
    </row>
    <row r="69" spans="1:20" ht="12.95" customHeight="1" x14ac:dyDescent="0.2">
      <c r="A69" s="3" t="s">
        <v>397</v>
      </c>
      <c r="B69" s="27">
        <v>2</v>
      </c>
      <c r="C69" s="207">
        <v>0.12315586009953</v>
      </c>
      <c r="D69" s="402">
        <v>0.22237567790260299</v>
      </c>
      <c r="E69" s="207">
        <v>-0.55096855158329405</v>
      </c>
      <c r="F69" s="402">
        <v>0.45577214603384503</v>
      </c>
      <c r="G69" s="207">
        <v>2.2765437240268498</v>
      </c>
      <c r="H69" s="402">
        <v>1.9031029832441</v>
      </c>
      <c r="I69" s="207">
        <v>0.16854568837285</v>
      </c>
      <c r="J69" s="402">
        <v>0.250312104819575</v>
      </c>
      <c r="K69" s="207">
        <v>-0.47112646235607197</v>
      </c>
      <c r="L69" s="402">
        <v>0.46863431280859102</v>
      </c>
      <c r="M69" s="207">
        <v>2.9864966528468599</v>
      </c>
      <c r="N69" s="402">
        <v>2.2135105929593499</v>
      </c>
      <c r="O69" s="207">
        <v>0.192350624801225</v>
      </c>
      <c r="P69" s="402">
        <v>0.241439255559038</v>
      </c>
      <c r="Q69" s="207">
        <v>-0.41409603316022697</v>
      </c>
      <c r="R69" s="402">
        <v>0.46405694282564602</v>
      </c>
      <c r="S69" s="207">
        <v>3.9835483693868201</v>
      </c>
      <c r="T69" s="410">
        <v>3.3253026121012002</v>
      </c>
    </row>
    <row r="70" spans="1:20" ht="12.95" customHeight="1" x14ac:dyDescent="0.2">
      <c r="A70" s="2"/>
      <c r="B70" s="32"/>
      <c r="C70" s="197"/>
      <c r="D70" s="397"/>
      <c r="E70" s="197"/>
      <c r="F70" s="397"/>
      <c r="G70" s="197"/>
      <c r="H70" s="397"/>
      <c r="I70" s="197"/>
      <c r="J70" s="397"/>
      <c r="K70" s="197"/>
      <c r="L70" s="397"/>
      <c r="M70" s="197"/>
      <c r="N70" s="397"/>
      <c r="O70" s="197"/>
      <c r="P70" s="397"/>
      <c r="Q70" s="197"/>
      <c r="R70" s="397"/>
      <c r="S70" s="197"/>
      <c r="T70" s="405"/>
    </row>
    <row r="71" spans="1:20" ht="12.95" customHeight="1" x14ac:dyDescent="0.2">
      <c r="A71" s="2" t="s">
        <v>341</v>
      </c>
      <c r="B71" s="32">
        <v>1</v>
      </c>
      <c r="C71" s="197">
        <v>-9.4204551786826504E-2</v>
      </c>
      <c r="D71" s="397">
        <v>0.17119566084103299</v>
      </c>
      <c r="E71" s="197">
        <v>-0.51704189447617099</v>
      </c>
      <c r="F71" s="397">
        <v>0.78344718585623296</v>
      </c>
      <c r="G71" s="197">
        <v>0.22582002678816501</v>
      </c>
      <c r="H71" s="397">
        <v>0.32545360764125097</v>
      </c>
      <c r="I71" s="197">
        <v>-3.8515558232987898E-2</v>
      </c>
      <c r="J71" s="397">
        <v>0.17686079242525399</v>
      </c>
      <c r="K71" s="197">
        <v>-0.85258955125713898</v>
      </c>
      <c r="L71" s="397">
        <v>0.66821213413366698</v>
      </c>
      <c r="M71" s="197">
        <v>0.97132291167990903</v>
      </c>
      <c r="N71" s="397">
        <v>0.70373427273653499</v>
      </c>
      <c r="O71" s="197">
        <v>-1.0724659610339801E-2</v>
      </c>
      <c r="P71" s="397">
        <v>0.173042141642124</v>
      </c>
      <c r="Q71" s="197">
        <v>-0.67301692170146699</v>
      </c>
      <c r="R71" s="397">
        <v>0.637960922372797</v>
      </c>
      <c r="S71" s="197">
        <v>3.8777207319568898</v>
      </c>
      <c r="T71" s="405">
        <v>1.98633777550256</v>
      </c>
    </row>
    <row r="72" spans="1:20" ht="12.95" customHeight="1" x14ac:dyDescent="0.2">
      <c r="A72" s="2" t="s">
        <v>345</v>
      </c>
      <c r="B72" s="32">
        <v>1</v>
      </c>
      <c r="C72" s="197">
        <v>-0.11541327055112501</v>
      </c>
      <c r="D72" s="397">
        <v>0.22396056510228701</v>
      </c>
      <c r="E72" s="197">
        <v>-0.12395612915400001</v>
      </c>
      <c r="F72" s="397">
        <v>0.55554033011618897</v>
      </c>
      <c r="G72" s="197">
        <v>0.58821360554447599</v>
      </c>
      <c r="H72" s="397">
        <v>0.47104756819885701</v>
      </c>
      <c r="I72" s="197">
        <v>-1.12047096314085E-2</v>
      </c>
      <c r="J72" s="397">
        <v>0.214789361189346</v>
      </c>
      <c r="K72" s="197">
        <v>0.10551147357427799</v>
      </c>
      <c r="L72" s="397">
        <v>0.523345214253503</v>
      </c>
      <c r="M72" s="197">
        <v>2.9894911934190702</v>
      </c>
      <c r="N72" s="397">
        <v>1.0941346087108299</v>
      </c>
      <c r="O72" s="197">
        <v>7.4623147671438496E-3</v>
      </c>
      <c r="P72" s="397">
        <v>0.21357771432001599</v>
      </c>
      <c r="Q72" s="197">
        <v>3.1083801715619402E-2</v>
      </c>
      <c r="R72" s="397">
        <v>0.48678871983948602</v>
      </c>
      <c r="S72" s="197">
        <v>4.1764576605406196</v>
      </c>
      <c r="T72" s="405">
        <v>1.3634057522024501</v>
      </c>
    </row>
    <row r="73" spans="1:20" ht="12.95" customHeight="1" x14ac:dyDescent="0.2">
      <c r="A73" s="17" t="s">
        <v>347</v>
      </c>
      <c r="B73" s="32">
        <v>1</v>
      </c>
      <c r="C73" s="197" t="s">
        <v>476</v>
      </c>
      <c r="D73" s="397" t="s">
        <v>476</v>
      </c>
      <c r="E73" s="197">
        <v>-0.38354147123631299</v>
      </c>
      <c r="F73" s="397">
        <v>0.40252761839145501</v>
      </c>
      <c r="G73" s="197">
        <v>1.2765468824092301</v>
      </c>
      <c r="H73" s="397">
        <v>0.90608337340566603</v>
      </c>
      <c r="I73" s="197" t="s">
        <v>476</v>
      </c>
      <c r="J73" s="397" t="s">
        <v>476</v>
      </c>
      <c r="K73" s="197">
        <v>-0.19030140773297699</v>
      </c>
      <c r="L73" s="397">
        <v>0.41096902149423797</v>
      </c>
      <c r="M73" s="197">
        <v>2.4952030489209398</v>
      </c>
      <c r="N73" s="397">
        <v>1.3425701991743</v>
      </c>
      <c r="O73" s="197" t="s">
        <v>476</v>
      </c>
      <c r="P73" s="397" t="s">
        <v>476</v>
      </c>
      <c r="Q73" s="197">
        <v>-0.31386328010884101</v>
      </c>
      <c r="R73" s="397">
        <v>0.50214654688800298</v>
      </c>
      <c r="S73" s="197">
        <v>4.0301983725704398</v>
      </c>
      <c r="T73" s="405">
        <v>1.8044130039272199</v>
      </c>
    </row>
    <row r="74" spans="1:20" ht="12.95" customHeight="1" x14ac:dyDescent="0.2">
      <c r="A74" s="2" t="s">
        <v>348</v>
      </c>
      <c r="B74" s="32">
        <v>1</v>
      </c>
      <c r="C74" s="197">
        <v>-0.27568445868911401</v>
      </c>
      <c r="D74" s="397">
        <v>0.47679077267477199</v>
      </c>
      <c r="E74" s="197">
        <v>-0.206019982375999</v>
      </c>
      <c r="F74" s="397">
        <v>0.280787491089171</v>
      </c>
      <c r="G74" s="197">
        <v>0.79082011318318801</v>
      </c>
      <c r="H74" s="397">
        <v>0.71780353700050403</v>
      </c>
      <c r="I74" s="197">
        <v>-0.25092979605952898</v>
      </c>
      <c r="J74" s="397">
        <v>0.51436428087682495</v>
      </c>
      <c r="K74" s="197">
        <v>-0.16985068724327301</v>
      </c>
      <c r="L74" s="397">
        <v>0.27550911607077599</v>
      </c>
      <c r="M74" s="197">
        <v>2.9404161168009399</v>
      </c>
      <c r="N74" s="397">
        <v>1.37750001196897</v>
      </c>
      <c r="O74" s="197">
        <v>-0.126227398578592</v>
      </c>
      <c r="P74" s="397">
        <v>0.47954177391663</v>
      </c>
      <c r="Q74" s="197">
        <v>-0.142745019497409</v>
      </c>
      <c r="R74" s="397">
        <v>0.249986290639273</v>
      </c>
      <c r="S74" s="197">
        <v>8.2401722542035394</v>
      </c>
      <c r="T74" s="405">
        <v>2.1616002380423098</v>
      </c>
    </row>
    <row r="75" spans="1:20" ht="12.95" customHeight="1" x14ac:dyDescent="0.2">
      <c r="A75" s="2" t="s">
        <v>359</v>
      </c>
      <c r="B75" s="32">
        <v>1</v>
      </c>
      <c r="C75" s="197">
        <v>-0.26075169993545499</v>
      </c>
      <c r="D75" s="397">
        <v>0.26542113804192402</v>
      </c>
      <c r="E75" s="197">
        <v>-1.29418431134617</v>
      </c>
      <c r="F75" s="397">
        <v>0.58847281211024105</v>
      </c>
      <c r="G75" s="197">
        <v>0.86253946840111795</v>
      </c>
      <c r="H75" s="397">
        <v>0.64615691943504605</v>
      </c>
      <c r="I75" s="197">
        <v>0.13777715305291099</v>
      </c>
      <c r="J75" s="397">
        <v>0.267822207314801</v>
      </c>
      <c r="K75" s="197">
        <v>-1.13722484677237</v>
      </c>
      <c r="L75" s="397">
        <v>0.59244031002292197</v>
      </c>
      <c r="M75" s="197">
        <v>3.8335421721244201</v>
      </c>
      <c r="N75" s="397">
        <v>1.36175681872442</v>
      </c>
      <c r="O75" s="197">
        <v>0.17917789394247899</v>
      </c>
      <c r="P75" s="397">
        <v>0.25794142500675099</v>
      </c>
      <c r="Q75" s="197">
        <v>-1.0023477030343899</v>
      </c>
      <c r="R75" s="397">
        <v>0.63474655416054004</v>
      </c>
      <c r="S75" s="197">
        <v>5.2166945615174303</v>
      </c>
      <c r="T75" s="405">
        <v>1.75568387641693</v>
      </c>
    </row>
    <row r="76" spans="1:20" ht="12.95" customHeight="1" x14ac:dyDescent="0.2">
      <c r="A76" s="2" t="s">
        <v>364</v>
      </c>
      <c r="B76" s="32">
        <v>1</v>
      </c>
      <c r="C76" s="197">
        <v>-1.0009716334546099</v>
      </c>
      <c r="D76" s="397">
        <v>0.41890428717599298</v>
      </c>
      <c r="E76" s="197">
        <v>5.7498655238828198E-3</v>
      </c>
      <c r="F76" s="397">
        <v>0.49648411371312001</v>
      </c>
      <c r="G76" s="197">
        <v>0.159420441135084</v>
      </c>
      <c r="H76" s="397">
        <v>0.20841327604436</v>
      </c>
      <c r="I76" s="197">
        <v>-0.84038491550032202</v>
      </c>
      <c r="J76" s="397">
        <v>0.43587913936721601</v>
      </c>
      <c r="K76" s="197">
        <v>0.13854763575259099</v>
      </c>
      <c r="L76" s="397">
        <v>0.48867933197146501</v>
      </c>
      <c r="M76" s="197">
        <v>2.87976211174067</v>
      </c>
      <c r="N76" s="397">
        <v>0.66401483254123195</v>
      </c>
      <c r="O76" s="197">
        <v>-0.87723439720984597</v>
      </c>
      <c r="P76" s="397">
        <v>0.46622229304069301</v>
      </c>
      <c r="Q76" s="197">
        <v>0.121044960050262</v>
      </c>
      <c r="R76" s="397">
        <v>0.498166408670488</v>
      </c>
      <c r="S76" s="197">
        <v>3.80755483382474</v>
      </c>
      <c r="T76" s="405">
        <v>0.79644605341029495</v>
      </c>
    </row>
    <row r="77" spans="1:20" ht="12.95" customHeight="1" x14ac:dyDescent="0.2">
      <c r="A77" s="2" t="s">
        <v>366</v>
      </c>
      <c r="B77" s="32">
        <v>1</v>
      </c>
      <c r="C77" s="197">
        <v>-0.59069754748305903</v>
      </c>
      <c r="D77" s="397">
        <v>0.40065088454944497</v>
      </c>
      <c r="E77" s="197">
        <v>-2.4188451158170898</v>
      </c>
      <c r="F77" s="397">
        <v>0.23594312830064401</v>
      </c>
      <c r="G77" s="197">
        <v>0.28910066104480497</v>
      </c>
      <c r="H77" s="397">
        <v>0.16115512462297901</v>
      </c>
      <c r="I77" s="197">
        <v>-0.22326385256254599</v>
      </c>
      <c r="J77" s="397">
        <v>0.38718934778680902</v>
      </c>
      <c r="K77" s="197">
        <v>-2.0659640642706298</v>
      </c>
      <c r="L77" s="397">
        <v>0.28816267053661199</v>
      </c>
      <c r="M77" s="197">
        <v>2.6662586424780601</v>
      </c>
      <c r="N77" s="397">
        <v>0.68142814900083304</v>
      </c>
      <c r="O77" s="197">
        <v>-0.234489771108853</v>
      </c>
      <c r="P77" s="397">
        <v>0.385837153828887</v>
      </c>
      <c r="Q77" s="197">
        <v>-2.0789278565082401</v>
      </c>
      <c r="R77" s="397">
        <v>0.266551382925096</v>
      </c>
      <c r="S77" s="197">
        <v>2.9690504587068198</v>
      </c>
      <c r="T77" s="405">
        <v>0.80738435649115703</v>
      </c>
    </row>
    <row r="78" spans="1:20" ht="12.95" customHeight="1" x14ac:dyDescent="0.2">
      <c r="A78" s="2" t="s">
        <v>372</v>
      </c>
      <c r="B78" s="32">
        <v>1</v>
      </c>
      <c r="C78" s="197">
        <v>-0.14759822896470901</v>
      </c>
      <c r="D78" s="397">
        <v>0.155569662749207</v>
      </c>
      <c r="E78" s="197">
        <v>-0.76055284303688497</v>
      </c>
      <c r="F78" s="397">
        <v>0.22043566630058001</v>
      </c>
      <c r="G78" s="197">
        <v>1.48237877767543</v>
      </c>
      <c r="H78" s="397">
        <v>0.87066719446337604</v>
      </c>
      <c r="I78" s="197">
        <v>1.9317890713725399E-2</v>
      </c>
      <c r="J78" s="397">
        <v>0.15569098097833001</v>
      </c>
      <c r="K78" s="197">
        <v>-0.60416731252415401</v>
      </c>
      <c r="L78" s="397">
        <v>0.20941519572359499</v>
      </c>
      <c r="M78" s="197">
        <v>5.0108217297076703</v>
      </c>
      <c r="N78" s="397">
        <v>1.4307836057715599</v>
      </c>
      <c r="O78" s="197">
        <v>0.10187375165118</v>
      </c>
      <c r="P78" s="397">
        <v>0.15607562357722299</v>
      </c>
      <c r="Q78" s="197">
        <v>0.11932545548538601</v>
      </c>
      <c r="R78" s="397">
        <v>0.252019837419306</v>
      </c>
      <c r="S78" s="197">
        <v>7.9214308355196597</v>
      </c>
      <c r="T78" s="405">
        <v>1.70859502890833</v>
      </c>
    </row>
    <row r="79" spans="1:20" ht="12.95" customHeight="1" x14ac:dyDescent="0.2">
      <c r="A79" s="2" t="s">
        <v>377</v>
      </c>
      <c r="B79" s="32">
        <v>1</v>
      </c>
      <c r="C79" s="197">
        <v>-0.31326823572755902</v>
      </c>
      <c r="D79" s="397">
        <v>0.177844147355989</v>
      </c>
      <c r="E79" s="197">
        <v>-2.5159739995725999E-2</v>
      </c>
      <c r="F79" s="397">
        <v>0.172473721897168</v>
      </c>
      <c r="G79" s="197">
        <v>0.48943578354345901</v>
      </c>
      <c r="H79" s="397">
        <v>0.44810491965268001</v>
      </c>
      <c r="I79" s="197">
        <v>-0.299099786089431</v>
      </c>
      <c r="J79" s="397">
        <v>0.184636281444607</v>
      </c>
      <c r="K79" s="197">
        <v>4.8452625988726298E-5</v>
      </c>
      <c r="L79" s="397">
        <v>0.17717841648899599</v>
      </c>
      <c r="M79" s="197">
        <v>1.7378327582192901</v>
      </c>
      <c r="N79" s="397">
        <v>1.01582283899544</v>
      </c>
      <c r="O79" s="197">
        <v>-0.30271184318771699</v>
      </c>
      <c r="P79" s="397">
        <v>0.17739513592345901</v>
      </c>
      <c r="Q79" s="197">
        <v>-2.0382690315780199E-2</v>
      </c>
      <c r="R79" s="397">
        <v>0.185195131081449</v>
      </c>
      <c r="S79" s="197">
        <v>2.8809580045007301</v>
      </c>
      <c r="T79" s="405">
        <v>1.31659247609234</v>
      </c>
    </row>
    <row r="80" spans="1:20" ht="12.95" customHeight="1" x14ac:dyDescent="0.2">
      <c r="A80" s="2" t="s">
        <v>382</v>
      </c>
      <c r="B80" s="32">
        <v>1</v>
      </c>
      <c r="C80" s="197">
        <v>-0.19056161471031099</v>
      </c>
      <c r="D80" s="397">
        <v>0.334943533227472</v>
      </c>
      <c r="E80" s="197">
        <v>0.70644813798970896</v>
      </c>
      <c r="F80" s="397">
        <v>0.59097617785109502</v>
      </c>
      <c r="G80" s="197">
        <v>0.54506699083698196</v>
      </c>
      <c r="H80" s="397">
        <v>0.64548433778455006</v>
      </c>
      <c r="I80" s="197">
        <v>-6.0211204681553401E-2</v>
      </c>
      <c r="J80" s="397">
        <v>0.31460940891115602</v>
      </c>
      <c r="K80" s="197">
        <v>0.659092667915814</v>
      </c>
      <c r="L80" s="397">
        <v>0.55818084034835203</v>
      </c>
      <c r="M80" s="197">
        <v>2.4087261855637498</v>
      </c>
      <c r="N80" s="397">
        <v>1.51916529138218</v>
      </c>
      <c r="O80" s="197">
        <v>-5.8226875129362303E-2</v>
      </c>
      <c r="P80" s="397">
        <v>0.31745589077247499</v>
      </c>
      <c r="Q80" s="197">
        <v>0.58311910724280203</v>
      </c>
      <c r="R80" s="397">
        <v>0.56005783223632699</v>
      </c>
      <c r="S80" s="197">
        <v>2.8152602395410602</v>
      </c>
      <c r="T80" s="405">
        <v>1.7918008741290601</v>
      </c>
    </row>
    <row r="81" spans="1:20" ht="12.95" customHeight="1" x14ac:dyDescent="0.2">
      <c r="A81" s="2" t="s">
        <v>384</v>
      </c>
      <c r="B81" s="32">
        <v>1</v>
      </c>
      <c r="C81" s="197">
        <v>1.82065712381901E-3</v>
      </c>
      <c r="D81" s="397">
        <v>0.51364669980314503</v>
      </c>
      <c r="E81" s="197">
        <v>3.0483283411900298E-2</v>
      </c>
      <c r="F81" s="397">
        <v>0.19884668627629001</v>
      </c>
      <c r="G81" s="197">
        <v>0.125778288996093</v>
      </c>
      <c r="H81" s="397">
        <v>0.15310704880068701</v>
      </c>
      <c r="I81" s="197">
        <v>-7.0354728321765203E-4</v>
      </c>
      <c r="J81" s="397">
        <v>0.51317939778378896</v>
      </c>
      <c r="K81" s="197">
        <v>2.6486459582265E-2</v>
      </c>
      <c r="L81" s="397">
        <v>0.19865812048277801</v>
      </c>
      <c r="M81" s="197">
        <v>0.68100372530435005</v>
      </c>
      <c r="N81" s="397">
        <v>0.62174307465762502</v>
      </c>
      <c r="O81" s="197">
        <v>4.4353991510297897E-2</v>
      </c>
      <c r="P81" s="397">
        <v>0.50537632713457104</v>
      </c>
      <c r="Q81" s="197">
        <v>7.4682919571318097E-3</v>
      </c>
      <c r="R81" s="397">
        <v>0.19697122964300001</v>
      </c>
      <c r="S81" s="197">
        <v>3.0444233511332102</v>
      </c>
      <c r="T81" s="405">
        <v>1.23062002954783</v>
      </c>
    </row>
    <row r="82" spans="1:20" ht="12.95" customHeight="1" x14ac:dyDescent="0.2">
      <c r="A82" s="2" t="s">
        <v>386</v>
      </c>
      <c r="B82" s="32">
        <v>1</v>
      </c>
      <c r="C82" s="197">
        <v>5.1359615692680202E-2</v>
      </c>
      <c r="D82" s="397">
        <v>0.17040159029707899</v>
      </c>
      <c r="E82" s="197">
        <v>-0.438393406075618</v>
      </c>
      <c r="F82" s="397">
        <v>0.26119586130450001</v>
      </c>
      <c r="G82" s="197">
        <v>0.47653813103432302</v>
      </c>
      <c r="H82" s="397">
        <v>0.41969917481781299</v>
      </c>
      <c r="I82" s="197">
        <v>0.157380464778512</v>
      </c>
      <c r="J82" s="397">
        <v>0.18161360152734701</v>
      </c>
      <c r="K82" s="197">
        <v>-0.364485115489944</v>
      </c>
      <c r="L82" s="397">
        <v>0.26346143493507701</v>
      </c>
      <c r="M82" s="197">
        <v>3.1734764153019399</v>
      </c>
      <c r="N82" s="397">
        <v>1.0980011875487701</v>
      </c>
      <c r="O82" s="197">
        <v>0.118328623651176</v>
      </c>
      <c r="P82" s="397">
        <v>0.16848859093778301</v>
      </c>
      <c r="Q82" s="197">
        <v>-0.34393506816170499</v>
      </c>
      <c r="R82" s="397">
        <v>0.24667815145373001</v>
      </c>
      <c r="S82" s="197">
        <v>4.7527169250272703</v>
      </c>
      <c r="T82" s="405">
        <v>1.69291502228864</v>
      </c>
    </row>
    <row r="83" spans="1:20" ht="12.95" customHeight="1" x14ac:dyDescent="0.2">
      <c r="A83" s="2" t="s">
        <v>387</v>
      </c>
      <c r="B83" s="32">
        <v>1</v>
      </c>
      <c r="C83" s="197">
        <v>-3.2124769114586303E-2</v>
      </c>
      <c r="D83" s="397">
        <v>0.280213470616547</v>
      </c>
      <c r="E83" s="197">
        <v>6.1929183050774501E-2</v>
      </c>
      <c r="F83" s="397">
        <v>0.18075635832348899</v>
      </c>
      <c r="G83" s="197">
        <v>0.53464287201634997</v>
      </c>
      <c r="H83" s="397">
        <v>0.56581344934797295</v>
      </c>
      <c r="I83" s="197">
        <v>1.0267435025946899E-2</v>
      </c>
      <c r="J83" s="397">
        <v>0.26209417515163402</v>
      </c>
      <c r="K83" s="197">
        <v>7.5703410411107605E-2</v>
      </c>
      <c r="L83" s="397">
        <v>0.18064116217113799</v>
      </c>
      <c r="M83" s="197">
        <v>0.84270419830992704</v>
      </c>
      <c r="N83" s="397">
        <v>0.84707054612365096</v>
      </c>
      <c r="O83" s="197">
        <v>-7.1068260631574698E-3</v>
      </c>
      <c r="P83" s="397">
        <v>0.26222892891503602</v>
      </c>
      <c r="Q83" s="197">
        <v>6.4760620018828194E-2</v>
      </c>
      <c r="R83" s="397">
        <v>0.17188512351719001</v>
      </c>
      <c r="S83" s="197">
        <v>2.5515773222434301</v>
      </c>
      <c r="T83" s="405">
        <v>1.31081850623936</v>
      </c>
    </row>
    <row r="84" spans="1:20" ht="12.95" customHeight="1" x14ac:dyDescent="0.2">
      <c r="A84" s="33" t="s">
        <v>398</v>
      </c>
      <c r="B84" s="34">
        <v>1</v>
      </c>
      <c r="C84" s="201">
        <v>-0.24734131146673799</v>
      </c>
      <c r="D84" s="401">
        <v>9.3268314332772995E-2</v>
      </c>
      <c r="E84" s="201">
        <v>-0.41496191269178301</v>
      </c>
      <c r="F84" s="401">
        <v>0.124100936357951</v>
      </c>
      <c r="G84" s="201">
        <v>0.54747959668329005</v>
      </c>
      <c r="H84" s="401">
        <v>0.14965741086765499</v>
      </c>
      <c r="I84" s="201">
        <v>-0.11663086887249199</v>
      </c>
      <c r="J84" s="401">
        <v>9.4131964192061393E-2</v>
      </c>
      <c r="K84" s="201">
        <v>-0.34907428980795602</v>
      </c>
      <c r="L84" s="401">
        <v>0.117776113218352</v>
      </c>
      <c r="M84" s="201">
        <v>2.5112798467208299</v>
      </c>
      <c r="N84" s="401">
        <v>0.31231795723411698</v>
      </c>
      <c r="O84" s="201">
        <v>-9.7127099613799395E-2</v>
      </c>
      <c r="P84" s="401">
        <v>9.3074461524444305E-2</v>
      </c>
      <c r="Q84" s="201">
        <v>-0.27787941856241399</v>
      </c>
      <c r="R84" s="401">
        <v>0.116941385546454</v>
      </c>
      <c r="S84" s="201">
        <v>4.35450143155962</v>
      </c>
      <c r="T84" s="406">
        <v>0.44727139925514903</v>
      </c>
    </row>
    <row r="85" spans="1:20" ht="12.95" customHeight="1" x14ac:dyDescent="0.2">
      <c r="A85" s="2" t="s">
        <v>106</v>
      </c>
      <c r="B85" s="32">
        <v>1</v>
      </c>
      <c r="C85" s="197">
        <v>-0.10205356576164901</v>
      </c>
      <c r="D85" s="397">
        <v>0.22895586171486099</v>
      </c>
      <c r="E85" s="197">
        <v>-3.3684904058780302E-2</v>
      </c>
      <c r="F85" s="397">
        <v>0.74204210558162298</v>
      </c>
      <c r="G85" s="197">
        <v>0.55516637010482295</v>
      </c>
      <c r="H85" s="397">
        <v>0.70005637178823099</v>
      </c>
      <c r="I85" s="197">
        <v>3.18297211940958E-2</v>
      </c>
      <c r="J85" s="397">
        <v>0.22018453503895899</v>
      </c>
      <c r="K85" s="197">
        <v>0.21357691920726901</v>
      </c>
      <c r="L85" s="397">
        <v>0.68845070329020397</v>
      </c>
      <c r="M85" s="197">
        <v>3.7945775725081199</v>
      </c>
      <c r="N85" s="397">
        <v>1.5825456503103801</v>
      </c>
      <c r="O85" s="197">
        <v>3.2282179413275297E-2</v>
      </c>
      <c r="P85" s="397">
        <v>0.222473703313502</v>
      </c>
      <c r="Q85" s="197">
        <v>0.160885765946432</v>
      </c>
      <c r="R85" s="397">
        <v>0.64279883975766405</v>
      </c>
      <c r="S85" s="197">
        <v>4.9376011004507703</v>
      </c>
      <c r="T85" s="405">
        <v>1.7596718742816699</v>
      </c>
    </row>
    <row r="86" spans="1:20" ht="12.95" customHeight="1" x14ac:dyDescent="0.2">
      <c r="A86" s="2" t="s">
        <v>395</v>
      </c>
      <c r="B86" s="32">
        <v>1</v>
      </c>
      <c r="C86" s="197">
        <v>-0.14573251049993699</v>
      </c>
      <c r="D86" s="397">
        <v>0.173604858755669</v>
      </c>
      <c r="E86" s="197">
        <v>0.65103260623025005</v>
      </c>
      <c r="F86" s="397">
        <v>0.89720290727383101</v>
      </c>
      <c r="G86" s="197">
        <v>0.58269174196148499</v>
      </c>
      <c r="H86" s="397">
        <v>0.89092613912805596</v>
      </c>
      <c r="I86" s="197">
        <v>-0.12355421307169601</v>
      </c>
      <c r="J86" s="397">
        <v>0.23269369007951299</v>
      </c>
      <c r="K86" s="197">
        <v>0.66561498947234599</v>
      </c>
      <c r="L86" s="397">
        <v>0.88340927071681796</v>
      </c>
      <c r="M86" s="197">
        <v>1.13187471782432</v>
      </c>
      <c r="N86" s="397">
        <v>1.41668492791005</v>
      </c>
      <c r="O86" s="197">
        <v>-0.157075815867667</v>
      </c>
      <c r="P86" s="397">
        <v>0.23475251920058901</v>
      </c>
      <c r="Q86" s="197">
        <v>0.65459890890180195</v>
      </c>
      <c r="R86" s="397">
        <v>0.87170313820504397</v>
      </c>
      <c r="S86" s="197">
        <v>1.52391566834183</v>
      </c>
      <c r="T86" s="405">
        <v>2.1640865492380401</v>
      </c>
    </row>
    <row r="87" spans="1:20" ht="12.95" customHeight="1" x14ac:dyDescent="0.2">
      <c r="A87" s="3" t="s">
        <v>396</v>
      </c>
      <c r="B87" s="36">
        <v>1</v>
      </c>
      <c r="C87" s="207">
        <v>0.50435911147180401</v>
      </c>
      <c r="D87" s="402">
        <v>0.31582533636931898</v>
      </c>
      <c r="E87" s="207">
        <v>1.4438986578563999</v>
      </c>
      <c r="F87" s="402">
        <v>0.50337393762993199</v>
      </c>
      <c r="G87" s="207">
        <v>1.0371054599499101</v>
      </c>
      <c r="H87" s="402">
        <v>0.98906265928034898</v>
      </c>
      <c r="I87" s="207">
        <v>0.42117468593367602</v>
      </c>
      <c r="J87" s="402">
        <v>0.31519630008057098</v>
      </c>
      <c r="K87" s="207">
        <v>1.5731120563860299</v>
      </c>
      <c r="L87" s="402">
        <v>0.54228264862347297</v>
      </c>
      <c r="M87" s="207">
        <v>2.23134642694232</v>
      </c>
      <c r="N87" s="402">
        <v>1.6481438961291801</v>
      </c>
      <c r="O87" s="207">
        <v>0.36341644442049997</v>
      </c>
      <c r="P87" s="402">
        <v>0.32323276427165998</v>
      </c>
      <c r="Q87" s="207">
        <v>1.69176962343014</v>
      </c>
      <c r="R87" s="402">
        <v>0.52358042689522399</v>
      </c>
      <c r="S87" s="207">
        <v>6.0322785421860496</v>
      </c>
      <c r="T87" s="410">
        <v>2.0838740990855098</v>
      </c>
    </row>
    <row r="88" spans="1:20" ht="12.95" customHeight="1" x14ac:dyDescent="0.2">
      <c r="A88" s="2"/>
      <c r="B88" s="37"/>
      <c r="C88" s="197"/>
      <c r="D88" s="397"/>
      <c r="E88" s="197"/>
      <c r="F88" s="397"/>
      <c r="G88" s="197"/>
      <c r="H88" s="397"/>
      <c r="I88" s="197"/>
      <c r="J88" s="397"/>
      <c r="K88" s="197"/>
      <c r="L88" s="397"/>
      <c r="M88" s="197"/>
      <c r="N88" s="397"/>
      <c r="O88" s="197"/>
      <c r="P88" s="397"/>
      <c r="Q88" s="197"/>
      <c r="R88" s="397"/>
      <c r="S88" s="197"/>
      <c r="T88" s="405"/>
    </row>
    <row r="89" spans="1:20" ht="12.95" customHeight="1" x14ac:dyDescent="0.2">
      <c r="A89" s="2" t="s">
        <v>353</v>
      </c>
      <c r="B89" s="37">
        <v>3</v>
      </c>
      <c r="C89" s="197">
        <v>-0.40090753257788703</v>
      </c>
      <c r="D89" s="397">
        <v>0.19950653423310999</v>
      </c>
      <c r="E89" s="197">
        <v>-0.49183652137950001</v>
      </c>
      <c r="F89" s="397">
        <v>0.48228909563144801</v>
      </c>
      <c r="G89" s="197">
        <v>1.5544269907653201</v>
      </c>
      <c r="H89" s="397">
        <v>1.1543003871077999</v>
      </c>
      <c r="I89" s="197">
        <v>-0.23991898115322</v>
      </c>
      <c r="J89" s="397">
        <v>0.20993858120335701</v>
      </c>
      <c r="K89" s="197">
        <v>-0.38340662444502299</v>
      </c>
      <c r="L89" s="397">
        <v>0.47139195736023198</v>
      </c>
      <c r="M89" s="197">
        <v>4.5110336765564698</v>
      </c>
      <c r="N89" s="397">
        <v>1.9311548229847399</v>
      </c>
      <c r="O89" s="197">
        <v>-0.210572597926586</v>
      </c>
      <c r="P89" s="397">
        <v>0.19499525279249499</v>
      </c>
      <c r="Q89" s="197">
        <v>-0.331699065433183</v>
      </c>
      <c r="R89" s="397">
        <v>0.46153862266328999</v>
      </c>
      <c r="S89" s="197">
        <v>4.9327137490546598</v>
      </c>
      <c r="T89" s="405">
        <v>2.4223156422632699</v>
      </c>
    </row>
    <row r="90" spans="1:20" ht="12.95" customHeight="1" x14ac:dyDescent="0.2">
      <c r="A90" s="2" t="s">
        <v>356</v>
      </c>
      <c r="B90" s="37">
        <v>3</v>
      </c>
      <c r="C90" s="197">
        <v>5.6329625069191702E-2</v>
      </c>
      <c r="D90" s="397">
        <v>0.72301357003283695</v>
      </c>
      <c r="E90" s="197">
        <v>0.13102729520213899</v>
      </c>
      <c r="F90" s="397">
        <v>0.27503055397287002</v>
      </c>
      <c r="G90" s="197">
        <v>3.6286578674508698</v>
      </c>
      <c r="H90" s="397">
        <v>1.8189231309294001</v>
      </c>
      <c r="I90" s="197">
        <v>0.302524908479613</v>
      </c>
      <c r="J90" s="397">
        <v>0.71835268892985504</v>
      </c>
      <c r="K90" s="197">
        <v>0.16643894125036801</v>
      </c>
      <c r="L90" s="397">
        <v>0.280128800785581</v>
      </c>
      <c r="M90" s="197">
        <v>5.9289085808440598</v>
      </c>
      <c r="N90" s="397">
        <v>2.2302235796346199</v>
      </c>
      <c r="O90" s="197">
        <v>0.24270245557255099</v>
      </c>
      <c r="P90" s="397">
        <v>0.77463859633662602</v>
      </c>
      <c r="Q90" s="197">
        <v>0.108184830474365</v>
      </c>
      <c r="R90" s="397">
        <v>0.27389180890332798</v>
      </c>
      <c r="S90" s="197">
        <v>8.3398208752773701</v>
      </c>
      <c r="T90" s="405">
        <v>3.3752747736756601</v>
      </c>
    </row>
    <row r="91" spans="1:20" ht="12.95" customHeight="1" x14ac:dyDescent="0.2">
      <c r="A91" s="2" t="s">
        <v>99</v>
      </c>
      <c r="B91" s="37">
        <v>3</v>
      </c>
      <c r="C91" s="197">
        <v>4.1226041648470997E-2</v>
      </c>
      <c r="D91" s="397">
        <v>0.14209622746123601</v>
      </c>
      <c r="E91" s="197">
        <v>-0.345366976681591</v>
      </c>
      <c r="F91" s="397">
        <v>0.27842182364436902</v>
      </c>
      <c r="G91" s="197">
        <v>1.61516549576351</v>
      </c>
      <c r="H91" s="397">
        <v>0.74696257389526299</v>
      </c>
      <c r="I91" s="197">
        <v>0.19228170496295699</v>
      </c>
      <c r="J91" s="397">
        <v>0.13083634399257399</v>
      </c>
      <c r="K91" s="197">
        <v>-7.2836241215060799E-2</v>
      </c>
      <c r="L91" s="397">
        <v>0.30277995169146599</v>
      </c>
      <c r="M91" s="197">
        <v>4.3747019496593298</v>
      </c>
      <c r="N91" s="397">
        <v>1.4315401452171499</v>
      </c>
      <c r="O91" s="197">
        <v>0.19409949690876599</v>
      </c>
      <c r="P91" s="397">
        <v>0.13289069748010299</v>
      </c>
      <c r="Q91" s="197">
        <v>-4.35110309327221E-2</v>
      </c>
      <c r="R91" s="397">
        <v>0.308498080779321</v>
      </c>
      <c r="S91" s="197">
        <v>5.0361127881625301</v>
      </c>
      <c r="T91" s="405">
        <v>1.81988929936826</v>
      </c>
    </row>
    <row r="92" spans="1:20" ht="12.95" customHeight="1" x14ac:dyDescent="0.2">
      <c r="A92" s="2" t="s">
        <v>375</v>
      </c>
      <c r="B92" s="37">
        <v>3</v>
      </c>
      <c r="C92" s="197">
        <v>-1.30250050195467</v>
      </c>
      <c r="D92" s="397">
        <v>0.25104237407393298</v>
      </c>
      <c r="E92" s="197">
        <v>-1.3593758332919701</v>
      </c>
      <c r="F92" s="397">
        <v>0.38864338844312402</v>
      </c>
      <c r="G92" s="197">
        <v>4.2060908753862503</v>
      </c>
      <c r="H92" s="397">
        <v>1.16248047954179</v>
      </c>
      <c r="I92" s="197">
        <v>-0.85311355321176796</v>
      </c>
      <c r="J92" s="397">
        <v>0.26451311228816199</v>
      </c>
      <c r="K92" s="197">
        <v>-0.90954862830747596</v>
      </c>
      <c r="L92" s="397">
        <v>0.37714558528603798</v>
      </c>
      <c r="M92" s="197">
        <v>7.9542113710814704</v>
      </c>
      <c r="N92" s="397">
        <v>1.5954246637404701</v>
      </c>
      <c r="O92" s="197">
        <v>-0.72527467840133397</v>
      </c>
      <c r="P92" s="397">
        <v>0.269479884402401</v>
      </c>
      <c r="Q92" s="197">
        <v>-0.81855209711239796</v>
      </c>
      <c r="R92" s="397">
        <v>0.37990506875540903</v>
      </c>
      <c r="S92" s="197">
        <v>8.5023852562157192</v>
      </c>
      <c r="T92" s="405">
        <v>1.6371396926641899</v>
      </c>
    </row>
    <row r="93" spans="1:20" ht="12.95" customHeight="1" x14ac:dyDescent="0.2">
      <c r="A93" s="2" t="s">
        <v>377</v>
      </c>
      <c r="B93" s="37">
        <v>3</v>
      </c>
      <c r="C93" s="197">
        <v>-0.26012609821037203</v>
      </c>
      <c r="D93" s="397">
        <v>0.19381582297762501</v>
      </c>
      <c r="E93" s="197">
        <v>-7.0502033749835796E-2</v>
      </c>
      <c r="F93" s="397">
        <v>0.15435210829823101</v>
      </c>
      <c r="G93" s="197">
        <v>0.31909973107063599</v>
      </c>
      <c r="H93" s="397">
        <v>0.37329795100329299</v>
      </c>
      <c r="I93" s="197">
        <v>-0.25032704040942699</v>
      </c>
      <c r="J93" s="397">
        <v>0.186572139174429</v>
      </c>
      <c r="K93" s="197">
        <v>-9.0439557698223996E-2</v>
      </c>
      <c r="L93" s="397">
        <v>0.15200983487271799</v>
      </c>
      <c r="M93" s="197">
        <v>1.8098627550794699</v>
      </c>
      <c r="N93" s="397">
        <v>0.96397533371012301</v>
      </c>
      <c r="O93" s="197">
        <v>-0.22396761657875899</v>
      </c>
      <c r="P93" s="397">
        <v>0.18153625960811301</v>
      </c>
      <c r="Q93" s="197">
        <v>-8.0285978425949395E-2</v>
      </c>
      <c r="R93" s="397">
        <v>0.15052412497665099</v>
      </c>
      <c r="S93" s="197">
        <v>2.5241838607156</v>
      </c>
      <c r="T93" s="405">
        <v>1.1491479860462599</v>
      </c>
    </row>
    <row r="94" spans="1:20" ht="12.95" customHeight="1" x14ac:dyDescent="0.2">
      <c r="A94" s="2" t="s">
        <v>382</v>
      </c>
      <c r="B94" s="37">
        <v>3</v>
      </c>
      <c r="C94" s="197">
        <v>-4.3460201849141497E-2</v>
      </c>
      <c r="D94" s="397">
        <v>0.19210136202851599</v>
      </c>
      <c r="E94" s="197">
        <v>-0.81061457958085203</v>
      </c>
      <c r="F94" s="397">
        <v>0.329526734652697</v>
      </c>
      <c r="G94" s="197">
        <v>2.0016625045552101</v>
      </c>
      <c r="H94" s="397">
        <v>1.2207750805226101</v>
      </c>
      <c r="I94" s="197">
        <v>2.7825818939410499E-2</v>
      </c>
      <c r="J94" s="397">
        <v>0.19403501134373599</v>
      </c>
      <c r="K94" s="197">
        <v>-0.88671985304405598</v>
      </c>
      <c r="L94" s="397">
        <v>0.34368283978128999</v>
      </c>
      <c r="M94" s="197">
        <v>2.6829874976412098</v>
      </c>
      <c r="N94" s="397">
        <v>1.4216145886201801</v>
      </c>
      <c r="O94" s="197">
        <v>5.6808569387409302E-2</v>
      </c>
      <c r="P94" s="397">
        <v>0.19676225769811401</v>
      </c>
      <c r="Q94" s="197">
        <v>-0.91818999753748298</v>
      </c>
      <c r="R94" s="397">
        <v>0.336925385728919</v>
      </c>
      <c r="S94" s="197">
        <v>3.0560423210341399</v>
      </c>
      <c r="T94" s="405">
        <v>1.63478370845339</v>
      </c>
    </row>
    <row r="95" spans="1:20" ht="12.95" customHeight="1" x14ac:dyDescent="0.2">
      <c r="A95" s="2" t="s">
        <v>386</v>
      </c>
      <c r="B95" s="37">
        <v>3</v>
      </c>
      <c r="C95" s="197">
        <v>0.113383078005537</v>
      </c>
      <c r="D95" s="397">
        <v>7.5508948671260595E-2</v>
      </c>
      <c r="E95" s="197">
        <v>-3.2630244672273601E-2</v>
      </c>
      <c r="F95" s="397">
        <v>0.30261016470435198</v>
      </c>
      <c r="G95" s="197">
        <v>0.12674031858335499</v>
      </c>
      <c r="H95" s="397">
        <v>0.194848292805612</v>
      </c>
      <c r="I95" s="197">
        <v>9.7111744258069996E-2</v>
      </c>
      <c r="J95" s="397">
        <v>7.5689987009357404E-2</v>
      </c>
      <c r="K95" s="197">
        <v>-3.3800182863091298E-2</v>
      </c>
      <c r="L95" s="397">
        <v>0.30592056417628699</v>
      </c>
      <c r="M95" s="197">
        <v>1.0650240801000801</v>
      </c>
      <c r="N95" s="397">
        <v>0.51615532209394999</v>
      </c>
      <c r="O95" s="197">
        <v>8.8400181001464004E-2</v>
      </c>
      <c r="P95" s="397">
        <v>7.6666663412221503E-2</v>
      </c>
      <c r="Q95" s="197">
        <v>-5.2306916050598701E-2</v>
      </c>
      <c r="R95" s="397">
        <v>0.31253649095778002</v>
      </c>
      <c r="S95" s="197">
        <v>1.32894553206183</v>
      </c>
      <c r="T95" s="405">
        <v>0.72059313302911399</v>
      </c>
    </row>
    <row r="96" spans="1:20" ht="12.95" customHeight="1" x14ac:dyDescent="0.2">
      <c r="A96" s="2" t="s">
        <v>387</v>
      </c>
      <c r="B96" s="37">
        <v>3</v>
      </c>
      <c r="C96" s="197">
        <v>1.0759601635704601</v>
      </c>
      <c r="D96" s="397">
        <v>0.263335165365507</v>
      </c>
      <c r="E96" s="197">
        <v>-4.3845880116423999E-2</v>
      </c>
      <c r="F96" s="397">
        <v>0.170217833456448</v>
      </c>
      <c r="G96" s="197">
        <v>1.6992091179056801</v>
      </c>
      <c r="H96" s="397">
        <v>0.84367260137330602</v>
      </c>
      <c r="I96" s="197">
        <v>1.09601084215207</v>
      </c>
      <c r="J96" s="397">
        <v>0.26300106742809798</v>
      </c>
      <c r="K96" s="197">
        <v>-3.3983732060116401E-2</v>
      </c>
      <c r="L96" s="397">
        <v>0.174780301305414</v>
      </c>
      <c r="M96" s="197">
        <v>2.0346724662001301</v>
      </c>
      <c r="N96" s="397">
        <v>0.95693541699498896</v>
      </c>
      <c r="O96" s="197">
        <v>0.98926455329658503</v>
      </c>
      <c r="P96" s="397">
        <v>0.26865995284998401</v>
      </c>
      <c r="Q96" s="197">
        <v>-7.2806233390278294E-2</v>
      </c>
      <c r="R96" s="397">
        <v>0.182505357203711</v>
      </c>
      <c r="S96" s="197">
        <v>2.9510900395756199</v>
      </c>
      <c r="T96" s="405">
        <v>1.03225205127185</v>
      </c>
    </row>
    <row r="97" spans="1:20" ht="12.95" customHeight="1" x14ac:dyDescent="0.2">
      <c r="A97" s="39" t="s">
        <v>399</v>
      </c>
      <c r="B97" s="40">
        <v>3</v>
      </c>
      <c r="C97" s="211">
        <v>-9.0011928287300494E-2</v>
      </c>
      <c r="D97" s="404">
        <v>0.111473063469243</v>
      </c>
      <c r="E97" s="211">
        <v>-0.37789309678378902</v>
      </c>
      <c r="F97" s="404">
        <v>0.111086005351823</v>
      </c>
      <c r="G97" s="211">
        <v>1.8938816126850999</v>
      </c>
      <c r="H97" s="404">
        <v>0.37353039461728998</v>
      </c>
      <c r="I97" s="211">
        <v>4.6549430502213003E-2</v>
      </c>
      <c r="J97" s="404">
        <v>0.111421736363834</v>
      </c>
      <c r="K97" s="211">
        <v>-0.28053698479783501</v>
      </c>
      <c r="L97" s="404">
        <v>0.111800425124207</v>
      </c>
      <c r="M97" s="211">
        <v>3.7951752971452799</v>
      </c>
      <c r="N97" s="404">
        <v>0.52187045509906904</v>
      </c>
      <c r="O97" s="211">
        <v>5.1432545407511902E-2</v>
      </c>
      <c r="P97" s="404">
        <v>0.117133350574206</v>
      </c>
      <c r="Q97" s="211">
        <v>-0.27614581105103098</v>
      </c>
      <c r="R97" s="404">
        <v>0.111432227275824</v>
      </c>
      <c r="S97" s="211">
        <v>4.5839118027621799</v>
      </c>
      <c r="T97" s="412">
        <v>0.671171712518008</v>
      </c>
    </row>
    <row r="99" spans="1:20" x14ac:dyDescent="0.2">
      <c r="A99" s="52" t="s">
        <v>608</v>
      </c>
    </row>
    <row r="100" spans="1:20" x14ac:dyDescent="0.2">
      <c r="A100" s="52" t="s">
        <v>616</v>
      </c>
    </row>
    <row r="101" spans="1:20" x14ac:dyDescent="0.2">
      <c r="A101" s="52" t="s">
        <v>617</v>
      </c>
    </row>
    <row r="102" spans="1:20" x14ac:dyDescent="0.2">
      <c r="A102" s="52" t="s">
        <v>618</v>
      </c>
    </row>
    <row r="103" spans="1:20" x14ac:dyDescent="0.2">
      <c r="A103" s="52" t="s">
        <v>619</v>
      </c>
    </row>
    <row r="104" spans="1:20" x14ac:dyDescent="0.2">
      <c r="A104" s="52" t="s">
        <v>400</v>
      </c>
    </row>
    <row r="105" spans="1:20" x14ac:dyDescent="0.2">
      <c r="A105" s="52" t="s">
        <v>401</v>
      </c>
    </row>
    <row r="106" spans="1:20" x14ac:dyDescent="0.2">
      <c r="A106" s="52" t="s">
        <v>402</v>
      </c>
    </row>
    <row r="107" spans="1:20" x14ac:dyDescent="0.2">
      <c r="A107" s="52" t="s">
        <v>403</v>
      </c>
    </row>
    <row r="108" spans="1:20" x14ac:dyDescent="0.2">
      <c r="A108" s="172" t="str">
        <f>HYPERLINK("https://oecdcode.org/disclaimers/cyprus.html", "Information on data for Cyprus: https://oecdcode.org/disclaimers/cyprus.html")</f>
        <v>Information on data for Cyprus: https://oecdcode.org/disclaimers/cyprus.html</v>
      </c>
    </row>
    <row r="109" spans="1:20" x14ac:dyDescent="0.2">
      <c r="A109"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67" priority="6">
      <formula>ABS(C1/D1)&gt;1.95996398454005</formula>
    </cfRule>
  </conditionalFormatting>
  <conditionalFormatting sqref="E1:E200">
    <cfRule type="expression" dxfId="166" priority="5">
      <formula>ABS(E1/F1)&gt;1.95996398454005</formula>
    </cfRule>
  </conditionalFormatting>
  <conditionalFormatting sqref="I1:I200">
    <cfRule type="expression" dxfId="165" priority="4">
      <formula>ABS(I1/J1)&gt;1.95996398454005</formula>
    </cfRule>
  </conditionalFormatting>
  <conditionalFormatting sqref="K1:K200">
    <cfRule type="expression" dxfId="164" priority="3">
      <formula>ABS(K1/L1)&gt;1.95996398454005</formula>
    </cfRule>
  </conditionalFormatting>
  <conditionalFormatting sqref="O1:O200">
    <cfRule type="expression" dxfId="163" priority="2">
      <formula>ABS(O1/P1)&gt;1.95996398454005</formula>
    </cfRule>
  </conditionalFormatting>
  <conditionalFormatting sqref="Q1:Q200">
    <cfRule type="expression" dxfId="162"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H105"/>
  <sheetViews>
    <sheetView showGridLines="0" zoomScale="80" zoomScaleNormal="80" workbookViewId="0"/>
  </sheetViews>
  <sheetFormatPr defaultColWidth="10.85546875" defaultRowHeight="12.75" x14ac:dyDescent="0.2"/>
  <cols>
    <col min="1" max="1" width="27.140625" customWidth="1"/>
    <col min="2" max="2" width="9" customWidth="1"/>
  </cols>
  <sheetData>
    <row r="1" spans="1:86" x14ac:dyDescent="0.2">
      <c r="A1" s="1" t="str">
        <f ca="1">RIGHT(CELL("Filename",A1),LEN(CELL("Filename",A1))-FIND("]",CELL("Filename",A1)))</f>
        <v>BMUL.UND.TQ06_NOV</v>
      </c>
      <c r="B1" s="1"/>
      <c r="D1" s="51"/>
      <c r="E1" s="51"/>
      <c r="J1" s="70"/>
      <c r="L1" s="70"/>
    </row>
    <row r="2" spans="1:86" x14ac:dyDescent="0.2">
      <c r="A2" s="51" t="s">
        <v>136</v>
      </c>
      <c r="B2" s="51"/>
    </row>
    <row r="3" spans="1:86" x14ac:dyDescent="0.2">
      <c r="A3" s="47" t="s">
        <v>0</v>
      </c>
      <c r="B3" s="47"/>
    </row>
    <row r="4" spans="1:86" x14ac:dyDescent="0.2">
      <c r="A4" s="147" t="str">
        <f>HYPERLINK("#'TOC'!A1", "Back to TOC")</f>
        <v>Back to TOC</v>
      </c>
      <c r="B4" s="47"/>
    </row>
    <row r="5" spans="1:86" ht="13.5" customHeight="1" x14ac:dyDescent="0.2">
      <c r="B5" s="47"/>
    </row>
    <row r="6" spans="1:86" ht="21.75" customHeight="1" x14ac:dyDescent="0.2">
      <c r="A6" s="110"/>
      <c r="B6" s="690" t="s">
        <v>1</v>
      </c>
      <c r="C6" s="692" t="s">
        <v>193</v>
      </c>
      <c r="D6" s="692"/>
      <c r="E6" s="692"/>
      <c r="F6" s="692"/>
      <c r="G6" s="692"/>
      <c r="H6" s="692"/>
      <c r="I6" s="692"/>
      <c r="J6" s="692"/>
      <c r="K6" s="692"/>
      <c r="L6" s="692"/>
      <c r="M6" s="692"/>
      <c r="N6" s="692"/>
      <c r="O6" s="692"/>
      <c r="P6" s="692"/>
      <c r="Q6" s="692"/>
      <c r="R6" s="692"/>
      <c r="S6" s="692"/>
      <c r="T6" s="692"/>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c r="AT6" s="692"/>
      <c r="AU6" s="692"/>
      <c r="AV6" s="692"/>
      <c r="AW6" s="692"/>
      <c r="AX6" s="692"/>
      <c r="AY6" s="692"/>
      <c r="AZ6" s="692"/>
      <c r="BA6" s="692"/>
      <c r="BB6" s="692"/>
      <c r="BC6" s="692"/>
      <c r="BD6" s="692"/>
      <c r="BE6" s="692"/>
      <c r="BF6" s="692"/>
      <c r="BG6" s="692"/>
      <c r="BH6" s="692"/>
      <c r="BI6" s="692"/>
      <c r="BJ6" s="692"/>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4"/>
    </row>
    <row r="7" spans="1:86" ht="35.25" customHeight="1" x14ac:dyDescent="0.2">
      <c r="A7" s="110"/>
      <c r="B7" s="691"/>
      <c r="C7" s="676" t="s">
        <v>2</v>
      </c>
      <c r="D7" s="676"/>
      <c r="E7" s="676"/>
      <c r="F7" s="676"/>
      <c r="G7" s="676"/>
      <c r="H7" s="676"/>
      <c r="I7" s="676"/>
      <c r="J7" s="676"/>
      <c r="K7" s="676"/>
      <c r="L7" s="676"/>
      <c r="M7" s="676" t="s">
        <v>3</v>
      </c>
      <c r="N7" s="676"/>
      <c r="O7" s="676"/>
      <c r="P7" s="676"/>
      <c r="Q7" s="676"/>
      <c r="R7" s="676"/>
      <c r="S7" s="676"/>
      <c r="T7" s="676"/>
      <c r="U7" s="676"/>
      <c r="V7" s="676"/>
      <c r="W7" s="695" t="s">
        <v>4</v>
      </c>
      <c r="X7" s="696"/>
      <c r="Y7" s="696"/>
      <c r="Z7" s="696"/>
      <c r="AA7" s="696"/>
      <c r="AB7" s="696"/>
      <c r="AC7" s="696"/>
      <c r="AD7" s="696"/>
      <c r="AE7" s="696"/>
      <c r="AF7" s="697"/>
      <c r="AG7" s="695" t="s">
        <v>5</v>
      </c>
      <c r="AH7" s="696"/>
      <c r="AI7" s="696"/>
      <c r="AJ7" s="696"/>
      <c r="AK7" s="696"/>
      <c r="AL7" s="696"/>
      <c r="AM7" s="696"/>
      <c r="AN7" s="696"/>
      <c r="AO7" s="696"/>
      <c r="AP7" s="697"/>
      <c r="AQ7" s="695" t="s">
        <v>6</v>
      </c>
      <c r="AR7" s="696"/>
      <c r="AS7" s="696"/>
      <c r="AT7" s="696"/>
      <c r="AU7" s="696"/>
      <c r="AV7" s="696"/>
      <c r="AW7" s="696"/>
      <c r="AX7" s="696"/>
      <c r="AY7" s="696"/>
      <c r="AZ7" s="697"/>
      <c r="BA7" s="676" t="s">
        <v>7</v>
      </c>
      <c r="BB7" s="676"/>
      <c r="BC7" s="676"/>
      <c r="BD7" s="676"/>
      <c r="BE7" s="676"/>
      <c r="BF7" s="676"/>
      <c r="BG7" s="676"/>
      <c r="BH7" s="676"/>
      <c r="BI7" s="676"/>
      <c r="BJ7" s="676"/>
      <c r="BK7" s="679" t="s">
        <v>8</v>
      </c>
      <c r="BL7" s="679"/>
      <c r="BM7" s="698"/>
      <c r="BN7" s="698"/>
      <c r="BO7" s="698"/>
      <c r="BP7" s="698"/>
      <c r="BQ7" s="698"/>
      <c r="BR7" s="698"/>
      <c r="BS7" s="698"/>
      <c r="BT7" s="698"/>
      <c r="BU7" s="698"/>
      <c r="BV7" s="698"/>
      <c r="BW7" s="679" t="s">
        <v>9</v>
      </c>
      <c r="BX7" s="679"/>
      <c r="BY7" s="679"/>
      <c r="BZ7" s="679"/>
      <c r="CA7" s="679"/>
      <c r="CB7" s="679"/>
      <c r="CC7" s="698"/>
      <c r="CD7" s="698"/>
      <c r="CE7" s="698"/>
      <c r="CF7" s="698"/>
      <c r="CG7" s="698"/>
      <c r="CH7" s="699"/>
    </row>
    <row r="8" spans="1:86" ht="23.25" customHeight="1" x14ac:dyDescent="0.2">
      <c r="A8" s="110"/>
      <c r="B8" s="691"/>
      <c r="C8" s="683" t="s">
        <v>10</v>
      </c>
      <c r="D8" s="684"/>
      <c r="E8" s="687" t="s">
        <v>11</v>
      </c>
      <c r="F8" s="688"/>
      <c r="G8" s="688"/>
      <c r="H8" s="688"/>
      <c r="I8" s="688"/>
      <c r="J8" s="688"/>
      <c r="K8" s="688"/>
      <c r="L8" s="689"/>
      <c r="M8" s="683" t="s">
        <v>10</v>
      </c>
      <c r="N8" s="684"/>
      <c r="O8" s="687" t="s">
        <v>11</v>
      </c>
      <c r="P8" s="688"/>
      <c r="Q8" s="688"/>
      <c r="R8" s="688"/>
      <c r="S8" s="688"/>
      <c r="T8" s="688"/>
      <c r="U8" s="688"/>
      <c r="V8" s="689"/>
      <c r="W8" s="683" t="s">
        <v>10</v>
      </c>
      <c r="X8" s="684"/>
      <c r="Y8" s="687" t="s">
        <v>11</v>
      </c>
      <c r="Z8" s="688"/>
      <c r="AA8" s="688"/>
      <c r="AB8" s="688"/>
      <c r="AC8" s="688"/>
      <c r="AD8" s="688"/>
      <c r="AE8" s="688"/>
      <c r="AF8" s="689"/>
      <c r="AG8" s="683" t="s">
        <v>10</v>
      </c>
      <c r="AH8" s="684"/>
      <c r="AI8" s="687" t="s">
        <v>11</v>
      </c>
      <c r="AJ8" s="688"/>
      <c r="AK8" s="688"/>
      <c r="AL8" s="688"/>
      <c r="AM8" s="688"/>
      <c r="AN8" s="688"/>
      <c r="AO8" s="688"/>
      <c r="AP8" s="689"/>
      <c r="AQ8" s="683" t="s">
        <v>10</v>
      </c>
      <c r="AR8" s="684"/>
      <c r="AS8" s="687" t="s">
        <v>11</v>
      </c>
      <c r="AT8" s="688"/>
      <c r="AU8" s="688"/>
      <c r="AV8" s="688"/>
      <c r="AW8" s="688"/>
      <c r="AX8" s="688"/>
      <c r="AY8" s="688"/>
      <c r="AZ8" s="689"/>
      <c r="BA8" s="683" t="s">
        <v>10</v>
      </c>
      <c r="BB8" s="684"/>
      <c r="BC8" s="687" t="s">
        <v>11</v>
      </c>
      <c r="BD8" s="688"/>
      <c r="BE8" s="688"/>
      <c r="BF8" s="688"/>
      <c r="BG8" s="688"/>
      <c r="BH8" s="688"/>
      <c r="BI8" s="688"/>
      <c r="BJ8" s="689"/>
      <c r="BK8" s="700" t="s">
        <v>10</v>
      </c>
      <c r="BL8" s="701"/>
      <c r="BM8" s="701"/>
      <c r="BN8" s="701"/>
      <c r="BO8" s="701"/>
      <c r="BP8" s="701"/>
      <c r="BQ8" s="701"/>
      <c r="BR8" s="701"/>
      <c r="BS8" s="701"/>
      <c r="BT8" s="701"/>
      <c r="BU8" s="701"/>
      <c r="BV8" s="702"/>
      <c r="BW8" s="700" t="s">
        <v>10</v>
      </c>
      <c r="BX8" s="701"/>
      <c r="BY8" s="701"/>
      <c r="BZ8" s="701"/>
      <c r="CA8" s="701"/>
      <c r="CB8" s="701"/>
      <c r="CC8" s="701"/>
      <c r="CD8" s="701"/>
      <c r="CE8" s="701"/>
      <c r="CF8" s="701"/>
      <c r="CG8" s="701"/>
      <c r="CH8" s="703"/>
    </row>
    <row r="9" spans="1:86" ht="82.5" customHeight="1" x14ac:dyDescent="0.2">
      <c r="A9" s="111"/>
      <c r="B9" s="691"/>
      <c r="C9" s="685"/>
      <c r="D9" s="686"/>
      <c r="E9" s="678" t="s">
        <v>12</v>
      </c>
      <c r="F9" s="678"/>
      <c r="G9" s="678" t="s">
        <v>111</v>
      </c>
      <c r="H9" s="678"/>
      <c r="I9" s="678" t="s">
        <v>135</v>
      </c>
      <c r="J9" s="678"/>
      <c r="K9" s="678" t="s">
        <v>13</v>
      </c>
      <c r="L9" s="678"/>
      <c r="M9" s="685"/>
      <c r="N9" s="686"/>
      <c r="O9" s="678" t="s">
        <v>12</v>
      </c>
      <c r="P9" s="678"/>
      <c r="Q9" s="678" t="s">
        <v>111</v>
      </c>
      <c r="R9" s="678"/>
      <c r="S9" s="678" t="s">
        <v>135</v>
      </c>
      <c r="T9" s="678"/>
      <c r="U9" s="678" t="s">
        <v>13</v>
      </c>
      <c r="V9" s="678"/>
      <c r="W9" s="685"/>
      <c r="X9" s="686"/>
      <c r="Y9" s="678" t="s">
        <v>12</v>
      </c>
      <c r="Z9" s="678"/>
      <c r="AA9" s="678" t="s">
        <v>111</v>
      </c>
      <c r="AB9" s="678"/>
      <c r="AC9" s="678" t="s">
        <v>135</v>
      </c>
      <c r="AD9" s="678"/>
      <c r="AE9" s="678" t="s">
        <v>13</v>
      </c>
      <c r="AF9" s="678"/>
      <c r="AG9" s="685"/>
      <c r="AH9" s="686"/>
      <c r="AI9" s="678" t="s">
        <v>12</v>
      </c>
      <c r="AJ9" s="678"/>
      <c r="AK9" s="678" t="s">
        <v>111</v>
      </c>
      <c r="AL9" s="678"/>
      <c r="AM9" s="678" t="s">
        <v>135</v>
      </c>
      <c r="AN9" s="678"/>
      <c r="AO9" s="678" t="s">
        <v>13</v>
      </c>
      <c r="AP9" s="678"/>
      <c r="AQ9" s="685"/>
      <c r="AR9" s="686"/>
      <c r="AS9" s="678" t="s">
        <v>12</v>
      </c>
      <c r="AT9" s="678"/>
      <c r="AU9" s="678" t="s">
        <v>111</v>
      </c>
      <c r="AV9" s="678"/>
      <c r="AW9" s="678" t="s">
        <v>135</v>
      </c>
      <c r="AX9" s="678"/>
      <c r="AY9" s="678" t="s">
        <v>13</v>
      </c>
      <c r="AZ9" s="678"/>
      <c r="BA9" s="685"/>
      <c r="BB9" s="686"/>
      <c r="BC9" s="678" t="s">
        <v>12</v>
      </c>
      <c r="BD9" s="678"/>
      <c r="BE9" s="678" t="s">
        <v>111</v>
      </c>
      <c r="BF9" s="678"/>
      <c r="BG9" s="678" t="s">
        <v>135</v>
      </c>
      <c r="BH9" s="678"/>
      <c r="BI9" s="678" t="s">
        <v>13</v>
      </c>
      <c r="BJ9" s="678"/>
      <c r="BK9" s="704" t="s">
        <v>2</v>
      </c>
      <c r="BL9" s="705"/>
      <c r="BM9" s="704" t="s">
        <v>3</v>
      </c>
      <c r="BN9" s="705"/>
      <c r="BO9" s="704" t="s">
        <v>4</v>
      </c>
      <c r="BP9" s="705"/>
      <c r="BQ9" s="704" t="s">
        <v>5</v>
      </c>
      <c r="BR9" s="705"/>
      <c r="BS9" s="704" t="s">
        <v>6</v>
      </c>
      <c r="BT9" s="705"/>
      <c r="BU9" s="704" t="s">
        <v>7</v>
      </c>
      <c r="BV9" s="705"/>
      <c r="BW9" s="704" t="s">
        <v>2</v>
      </c>
      <c r="BX9" s="705"/>
      <c r="BY9" s="704" t="s">
        <v>3</v>
      </c>
      <c r="BZ9" s="705"/>
      <c r="CA9" s="704" t="s">
        <v>4</v>
      </c>
      <c r="CB9" s="705"/>
      <c r="CC9" s="704" t="s">
        <v>5</v>
      </c>
      <c r="CD9" s="705"/>
      <c r="CE9" s="704" t="s">
        <v>6</v>
      </c>
      <c r="CF9" s="705"/>
      <c r="CG9" s="704" t="s">
        <v>7</v>
      </c>
      <c r="CH9" s="706"/>
    </row>
    <row r="10" spans="1:86" ht="15" customHeight="1" x14ac:dyDescent="0.2">
      <c r="A10" s="112"/>
      <c r="B10" s="691"/>
      <c r="C10" s="63" t="s">
        <v>14</v>
      </c>
      <c r="D10" s="63" t="s">
        <v>15</v>
      </c>
      <c r="E10" s="63" t="s">
        <v>14</v>
      </c>
      <c r="F10" s="63" t="s">
        <v>15</v>
      </c>
      <c r="G10" s="63" t="s">
        <v>14</v>
      </c>
      <c r="H10" s="63" t="s">
        <v>15</v>
      </c>
      <c r="I10" s="63" t="s">
        <v>14</v>
      </c>
      <c r="J10" s="63" t="s">
        <v>15</v>
      </c>
      <c r="K10" s="63" t="s">
        <v>16</v>
      </c>
      <c r="L10" s="63" t="s">
        <v>15</v>
      </c>
      <c r="M10" s="63" t="s">
        <v>14</v>
      </c>
      <c r="N10" s="63" t="s">
        <v>15</v>
      </c>
      <c r="O10" s="63" t="s">
        <v>14</v>
      </c>
      <c r="P10" s="63" t="s">
        <v>15</v>
      </c>
      <c r="Q10" s="63" t="s">
        <v>14</v>
      </c>
      <c r="R10" s="63" t="s">
        <v>15</v>
      </c>
      <c r="S10" s="63" t="s">
        <v>14</v>
      </c>
      <c r="T10" s="63" t="s">
        <v>15</v>
      </c>
      <c r="U10" s="63" t="s">
        <v>16</v>
      </c>
      <c r="V10" s="63" t="s">
        <v>15</v>
      </c>
      <c r="W10" s="63" t="s">
        <v>14</v>
      </c>
      <c r="X10" s="63" t="s">
        <v>15</v>
      </c>
      <c r="Y10" s="63" t="s">
        <v>14</v>
      </c>
      <c r="Z10" s="63" t="s">
        <v>15</v>
      </c>
      <c r="AA10" s="63" t="s">
        <v>14</v>
      </c>
      <c r="AB10" s="63" t="s">
        <v>15</v>
      </c>
      <c r="AC10" s="63" t="s">
        <v>14</v>
      </c>
      <c r="AD10" s="63" t="s">
        <v>15</v>
      </c>
      <c r="AE10" s="63" t="s">
        <v>16</v>
      </c>
      <c r="AF10" s="63" t="s">
        <v>15</v>
      </c>
      <c r="AG10" s="63" t="s">
        <v>14</v>
      </c>
      <c r="AH10" s="63" t="s">
        <v>15</v>
      </c>
      <c r="AI10" s="63" t="s">
        <v>14</v>
      </c>
      <c r="AJ10" s="63" t="s">
        <v>15</v>
      </c>
      <c r="AK10" s="63" t="s">
        <v>14</v>
      </c>
      <c r="AL10" s="63" t="s">
        <v>15</v>
      </c>
      <c r="AM10" s="63" t="s">
        <v>14</v>
      </c>
      <c r="AN10" s="63" t="s">
        <v>15</v>
      </c>
      <c r="AO10" s="63" t="s">
        <v>16</v>
      </c>
      <c r="AP10" s="63" t="s">
        <v>15</v>
      </c>
      <c r="AQ10" s="63" t="s">
        <v>14</v>
      </c>
      <c r="AR10" s="63" t="s">
        <v>15</v>
      </c>
      <c r="AS10" s="63" t="s">
        <v>14</v>
      </c>
      <c r="AT10" s="63" t="s">
        <v>15</v>
      </c>
      <c r="AU10" s="63" t="s">
        <v>14</v>
      </c>
      <c r="AV10" s="63" t="s">
        <v>15</v>
      </c>
      <c r="AW10" s="63" t="s">
        <v>14</v>
      </c>
      <c r="AX10" s="63" t="s">
        <v>15</v>
      </c>
      <c r="AY10" s="63" t="s">
        <v>16</v>
      </c>
      <c r="AZ10" s="63" t="s">
        <v>15</v>
      </c>
      <c r="BA10" s="63" t="s">
        <v>14</v>
      </c>
      <c r="BB10" s="63" t="s">
        <v>15</v>
      </c>
      <c r="BC10" s="63" t="s">
        <v>14</v>
      </c>
      <c r="BD10" s="63" t="s">
        <v>15</v>
      </c>
      <c r="BE10" s="63" t="s">
        <v>14</v>
      </c>
      <c r="BF10" s="63" t="s">
        <v>15</v>
      </c>
      <c r="BG10" s="63" t="s">
        <v>14</v>
      </c>
      <c r="BH10" s="63" t="s">
        <v>15</v>
      </c>
      <c r="BI10" s="63" t="s">
        <v>16</v>
      </c>
      <c r="BJ10" s="63" t="s">
        <v>15</v>
      </c>
      <c r="BK10" s="63" t="s">
        <v>16</v>
      </c>
      <c r="BL10" s="63" t="s">
        <v>15</v>
      </c>
      <c r="BM10" s="63" t="s">
        <v>16</v>
      </c>
      <c r="BN10" s="63" t="s">
        <v>15</v>
      </c>
      <c r="BO10" s="63" t="s">
        <v>16</v>
      </c>
      <c r="BP10" s="63" t="s">
        <v>15</v>
      </c>
      <c r="BQ10" s="63" t="s">
        <v>16</v>
      </c>
      <c r="BR10" s="63" t="s">
        <v>15</v>
      </c>
      <c r="BS10" s="63" t="s">
        <v>16</v>
      </c>
      <c r="BT10" s="63" t="s">
        <v>15</v>
      </c>
      <c r="BU10" s="63" t="s">
        <v>16</v>
      </c>
      <c r="BV10" s="63" t="s">
        <v>15</v>
      </c>
      <c r="BW10" s="63" t="s">
        <v>16</v>
      </c>
      <c r="BX10" s="63" t="s">
        <v>15</v>
      </c>
      <c r="BY10" s="63" t="s">
        <v>16</v>
      </c>
      <c r="BZ10" s="63" t="s">
        <v>15</v>
      </c>
      <c r="CA10" s="63" t="s">
        <v>16</v>
      </c>
      <c r="CB10" s="63" t="s">
        <v>15</v>
      </c>
      <c r="CC10" s="63" t="s">
        <v>16</v>
      </c>
      <c r="CD10" s="63" t="s">
        <v>15</v>
      </c>
      <c r="CE10" s="63" t="s">
        <v>16</v>
      </c>
      <c r="CF10" s="63" t="s">
        <v>15</v>
      </c>
      <c r="CG10" s="63" t="s">
        <v>16</v>
      </c>
      <c r="CH10" s="54" t="s">
        <v>15</v>
      </c>
    </row>
    <row r="11" spans="1:86" x14ac:dyDescent="0.2">
      <c r="A11" s="62"/>
      <c r="B11" s="80"/>
      <c r="C11" s="113" t="s">
        <v>744</v>
      </c>
      <c r="D11" s="114" t="s">
        <v>745</v>
      </c>
      <c r="E11" s="113" t="s">
        <v>816</v>
      </c>
      <c r="F11" s="114" t="s">
        <v>817</v>
      </c>
      <c r="G11" s="113" t="s">
        <v>818</v>
      </c>
      <c r="H11" s="114" t="s">
        <v>819</v>
      </c>
      <c r="I11" s="116" t="s">
        <v>820</v>
      </c>
      <c r="J11" s="114" t="s">
        <v>821</v>
      </c>
      <c r="K11" s="115" t="s">
        <v>822</v>
      </c>
      <c r="L11" s="115" t="s">
        <v>823</v>
      </c>
      <c r="M11" s="13" t="s">
        <v>752</v>
      </c>
      <c r="N11" s="114" t="s">
        <v>753</v>
      </c>
      <c r="O11" s="115" t="s">
        <v>824</v>
      </c>
      <c r="P11" s="96" t="s">
        <v>825</v>
      </c>
      <c r="Q11" s="113" t="s">
        <v>826</v>
      </c>
      <c r="R11" s="114" t="s">
        <v>827</v>
      </c>
      <c r="S11" s="13" t="s">
        <v>828</v>
      </c>
      <c r="T11" s="114" t="s">
        <v>829</v>
      </c>
      <c r="U11" s="115" t="s">
        <v>830</v>
      </c>
      <c r="V11" s="115" t="s">
        <v>831</v>
      </c>
      <c r="W11" s="116" t="s">
        <v>760</v>
      </c>
      <c r="X11" s="114" t="s">
        <v>761</v>
      </c>
      <c r="Y11" s="115" t="s">
        <v>832</v>
      </c>
      <c r="Z11" s="115" t="s">
        <v>833</v>
      </c>
      <c r="AA11" s="113" t="s">
        <v>834</v>
      </c>
      <c r="AB11" s="114" t="s">
        <v>835</v>
      </c>
      <c r="AC11" s="116" t="s">
        <v>836</v>
      </c>
      <c r="AD11" s="114" t="s">
        <v>837</v>
      </c>
      <c r="AE11" s="115" t="s">
        <v>838</v>
      </c>
      <c r="AF11" s="115" t="s">
        <v>839</v>
      </c>
      <c r="AG11" s="116" t="s">
        <v>768</v>
      </c>
      <c r="AH11" s="114" t="s">
        <v>769</v>
      </c>
      <c r="AI11" s="115" t="s">
        <v>840</v>
      </c>
      <c r="AJ11" s="115" t="s">
        <v>841</v>
      </c>
      <c r="AK11" s="113" t="s">
        <v>842</v>
      </c>
      <c r="AL11" s="114" t="s">
        <v>843</v>
      </c>
      <c r="AM11" s="116" t="s">
        <v>844</v>
      </c>
      <c r="AN11" s="114" t="s">
        <v>845</v>
      </c>
      <c r="AO11" s="115" t="s">
        <v>846</v>
      </c>
      <c r="AP11" s="115" t="s">
        <v>847</v>
      </c>
      <c r="AQ11" s="116" t="s">
        <v>776</v>
      </c>
      <c r="AR11" s="114" t="s">
        <v>777</v>
      </c>
      <c r="AS11" s="115" t="s">
        <v>848</v>
      </c>
      <c r="AT11" s="115" t="s">
        <v>849</v>
      </c>
      <c r="AU11" s="113" t="s">
        <v>850</v>
      </c>
      <c r="AV11" s="114" t="s">
        <v>851</v>
      </c>
      <c r="AW11" s="116" t="s">
        <v>852</v>
      </c>
      <c r="AX11" s="114" t="s">
        <v>853</v>
      </c>
      <c r="AY11" s="115" t="s">
        <v>854</v>
      </c>
      <c r="AZ11" s="115" t="s">
        <v>855</v>
      </c>
      <c r="BA11" s="116" t="s">
        <v>784</v>
      </c>
      <c r="BB11" s="114" t="s">
        <v>785</v>
      </c>
      <c r="BC11" s="115" t="s">
        <v>856</v>
      </c>
      <c r="BD11" s="115" t="s">
        <v>857</v>
      </c>
      <c r="BE11" s="113" t="s">
        <v>858</v>
      </c>
      <c r="BF11" s="114" t="s">
        <v>859</v>
      </c>
      <c r="BG11" s="116" t="s">
        <v>860</v>
      </c>
      <c r="BH11" s="114" t="s">
        <v>861</v>
      </c>
      <c r="BI11" s="115" t="s">
        <v>862</v>
      </c>
      <c r="BJ11" s="115" t="s">
        <v>863</v>
      </c>
      <c r="BK11" s="117" t="s">
        <v>792</v>
      </c>
      <c r="BL11" s="119" t="s">
        <v>793</v>
      </c>
      <c r="BM11" s="68" t="s">
        <v>794</v>
      </c>
      <c r="BN11" s="68" t="s">
        <v>795</v>
      </c>
      <c r="BO11" s="68" t="s">
        <v>796</v>
      </c>
      <c r="BP11" s="68" t="s">
        <v>797</v>
      </c>
      <c r="BQ11" s="68" t="s">
        <v>798</v>
      </c>
      <c r="BR11" s="68" t="s">
        <v>799</v>
      </c>
      <c r="BS11" s="68" t="s">
        <v>800</v>
      </c>
      <c r="BT11" s="68" t="s">
        <v>801</v>
      </c>
      <c r="BU11" s="68" t="s">
        <v>802</v>
      </c>
      <c r="BV11" s="68" t="s">
        <v>803</v>
      </c>
      <c r="BW11" s="119" t="s">
        <v>804</v>
      </c>
      <c r="BX11" s="119" t="s">
        <v>805</v>
      </c>
      <c r="BY11" s="119" t="s">
        <v>806</v>
      </c>
      <c r="BZ11" s="119" t="s">
        <v>807</v>
      </c>
      <c r="CA11" s="119" t="s">
        <v>808</v>
      </c>
      <c r="CB11" s="119" t="s">
        <v>809</v>
      </c>
      <c r="CC11" s="119" t="s">
        <v>810</v>
      </c>
      <c r="CD11" s="119" t="s">
        <v>811</v>
      </c>
      <c r="CE11" s="119" t="s">
        <v>812</v>
      </c>
      <c r="CF11" s="119" t="s">
        <v>813</v>
      </c>
      <c r="CG11" s="119" t="s">
        <v>814</v>
      </c>
      <c r="CH11" s="120" t="s">
        <v>815</v>
      </c>
    </row>
    <row r="12" spans="1:86" x14ac:dyDescent="0.2">
      <c r="A12" s="72" t="s">
        <v>17</v>
      </c>
      <c r="B12" s="71">
        <v>2</v>
      </c>
      <c r="C12" s="13">
        <v>99.355089923122605</v>
      </c>
      <c r="D12" s="61">
        <v>0.57264908961586203</v>
      </c>
      <c r="E12" s="13">
        <v>99.301582761108094</v>
      </c>
      <c r="F12" s="61">
        <v>0.62188354913581201</v>
      </c>
      <c r="G12" s="13" t="s">
        <v>713</v>
      </c>
      <c r="H12" s="61" t="s">
        <v>713</v>
      </c>
      <c r="I12" s="13" t="s">
        <v>713</v>
      </c>
      <c r="J12" s="61" t="s">
        <v>713</v>
      </c>
      <c r="K12" s="13" t="s">
        <v>713</v>
      </c>
      <c r="L12" s="61" t="s">
        <v>713</v>
      </c>
      <c r="M12" s="13">
        <v>96.993201048776697</v>
      </c>
      <c r="N12" s="61">
        <v>1.33447761045969</v>
      </c>
      <c r="O12" s="13">
        <v>96.743731728329195</v>
      </c>
      <c r="P12" s="61">
        <v>1.4462174817149001</v>
      </c>
      <c r="Q12" s="13" t="s">
        <v>713</v>
      </c>
      <c r="R12" s="61" t="s">
        <v>713</v>
      </c>
      <c r="S12" s="13" t="s">
        <v>713</v>
      </c>
      <c r="T12" s="61" t="s">
        <v>713</v>
      </c>
      <c r="U12" s="13" t="s">
        <v>713</v>
      </c>
      <c r="V12" s="61" t="s">
        <v>713</v>
      </c>
      <c r="W12" s="13">
        <v>93.133087411817598</v>
      </c>
      <c r="X12" s="61">
        <v>1.8608368364297101</v>
      </c>
      <c r="Y12" s="13">
        <v>92.860258480748101</v>
      </c>
      <c r="Z12" s="61">
        <v>2.0034399508541698</v>
      </c>
      <c r="AA12" s="13" t="s">
        <v>713</v>
      </c>
      <c r="AB12" s="61" t="s">
        <v>713</v>
      </c>
      <c r="AC12" s="13" t="s">
        <v>713</v>
      </c>
      <c r="AD12" s="61" t="s">
        <v>713</v>
      </c>
      <c r="AE12" s="13" t="s">
        <v>713</v>
      </c>
      <c r="AF12" s="61" t="s">
        <v>713</v>
      </c>
      <c r="AG12" s="13">
        <v>96.036698570077604</v>
      </c>
      <c r="AH12" s="61">
        <v>1.60195231303913</v>
      </c>
      <c r="AI12" s="13">
        <v>95.839140866711105</v>
      </c>
      <c r="AJ12" s="61">
        <v>1.7282115512115099</v>
      </c>
      <c r="AK12" s="13" t="s">
        <v>713</v>
      </c>
      <c r="AL12" s="61" t="s">
        <v>713</v>
      </c>
      <c r="AM12" s="13" t="s">
        <v>713</v>
      </c>
      <c r="AN12" s="61" t="s">
        <v>713</v>
      </c>
      <c r="AO12" s="13" t="s">
        <v>713</v>
      </c>
      <c r="AP12" s="61" t="s">
        <v>713</v>
      </c>
      <c r="AQ12" s="13">
        <v>96.185029439384905</v>
      </c>
      <c r="AR12" s="61">
        <v>1.21284975216399</v>
      </c>
      <c r="AS12" s="13">
        <v>96.2966863823561</v>
      </c>
      <c r="AT12" s="61">
        <v>1.25974059973974</v>
      </c>
      <c r="AU12" s="13" t="s">
        <v>713</v>
      </c>
      <c r="AV12" s="61" t="s">
        <v>713</v>
      </c>
      <c r="AW12" s="13" t="s">
        <v>713</v>
      </c>
      <c r="AX12" s="61" t="s">
        <v>713</v>
      </c>
      <c r="AY12" s="13" t="s">
        <v>713</v>
      </c>
      <c r="AZ12" s="61" t="s">
        <v>713</v>
      </c>
      <c r="BA12" s="13">
        <v>99.147223267020706</v>
      </c>
      <c r="BB12" s="61">
        <v>0.671024428056471</v>
      </c>
      <c r="BC12" s="13">
        <v>99.076469739591403</v>
      </c>
      <c r="BD12" s="61">
        <v>0.72887590819904702</v>
      </c>
      <c r="BE12" s="13" t="s">
        <v>713</v>
      </c>
      <c r="BF12" s="61" t="s">
        <v>713</v>
      </c>
      <c r="BG12" s="13" t="s">
        <v>713</v>
      </c>
      <c r="BH12" s="61" t="s">
        <v>713</v>
      </c>
      <c r="BI12" s="13" t="s">
        <v>713</v>
      </c>
      <c r="BJ12" s="96" t="s">
        <v>713</v>
      </c>
      <c r="BK12" s="67"/>
      <c r="BL12" s="68"/>
      <c r="BM12" s="68"/>
      <c r="BN12" s="68"/>
      <c r="BO12" s="68"/>
      <c r="BP12" s="68"/>
      <c r="BQ12" s="68"/>
      <c r="BR12" s="68"/>
      <c r="BS12" s="68"/>
      <c r="BT12" s="68"/>
      <c r="BU12" s="68"/>
      <c r="BV12" s="68"/>
      <c r="BW12" s="68"/>
      <c r="BX12" s="68"/>
      <c r="BY12" s="68"/>
      <c r="BZ12" s="68"/>
      <c r="CA12" s="68"/>
      <c r="CB12" s="68"/>
      <c r="CC12" s="68"/>
      <c r="CD12" s="68"/>
      <c r="CE12" s="68"/>
      <c r="CF12" s="68"/>
      <c r="CG12" s="68"/>
      <c r="CH12" s="69"/>
    </row>
    <row r="13" spans="1:86" x14ac:dyDescent="0.2">
      <c r="A13" s="76" t="s">
        <v>18</v>
      </c>
      <c r="B13" s="71">
        <v>2</v>
      </c>
      <c r="C13" s="13">
        <v>66.581283581621904</v>
      </c>
      <c r="D13" s="61">
        <v>2.7662659034735899</v>
      </c>
      <c r="E13" s="13">
        <v>75.710820515200496</v>
      </c>
      <c r="F13" s="61">
        <v>3.5658348462498601</v>
      </c>
      <c r="G13" s="13" t="s">
        <v>713</v>
      </c>
      <c r="H13" s="61" t="s">
        <v>713</v>
      </c>
      <c r="I13" s="13">
        <v>57.019417446672399</v>
      </c>
      <c r="J13" s="61">
        <v>4.4011189754793598</v>
      </c>
      <c r="K13" s="13">
        <v>-18.691403068528</v>
      </c>
      <c r="L13" s="61">
        <v>5.72367951640594</v>
      </c>
      <c r="M13" s="13">
        <v>50.669496873444601</v>
      </c>
      <c r="N13" s="61">
        <v>2.9457451113148299</v>
      </c>
      <c r="O13" s="13">
        <v>49.547296127079797</v>
      </c>
      <c r="P13" s="61">
        <v>4.2044829506300099</v>
      </c>
      <c r="Q13" s="13" t="s">
        <v>713</v>
      </c>
      <c r="R13" s="61" t="s">
        <v>713</v>
      </c>
      <c r="S13" s="13">
        <v>54.066444845427398</v>
      </c>
      <c r="T13" s="61">
        <v>3.8370236876012802</v>
      </c>
      <c r="U13" s="13">
        <v>4.5191487183476102</v>
      </c>
      <c r="V13" s="61">
        <v>5.5375843400443001</v>
      </c>
      <c r="W13" s="13">
        <v>62.626183051905997</v>
      </c>
      <c r="X13" s="61">
        <v>2.9029374716513701</v>
      </c>
      <c r="Y13" s="13">
        <v>62.631942824461703</v>
      </c>
      <c r="Z13" s="61">
        <v>4.3453848911881803</v>
      </c>
      <c r="AA13" s="13" t="s">
        <v>713</v>
      </c>
      <c r="AB13" s="61" t="s">
        <v>713</v>
      </c>
      <c r="AC13" s="13">
        <v>64.225214784681</v>
      </c>
      <c r="AD13" s="61">
        <v>3.8762343723365098</v>
      </c>
      <c r="AE13" s="13">
        <v>1.59327196021925</v>
      </c>
      <c r="AF13" s="61">
        <v>5.6441305955074501</v>
      </c>
      <c r="AG13" s="13">
        <v>48.256110415378103</v>
      </c>
      <c r="AH13" s="61">
        <v>2.5364382795734799</v>
      </c>
      <c r="AI13" s="13">
        <v>46.052337737202599</v>
      </c>
      <c r="AJ13" s="61">
        <v>3.73948664645919</v>
      </c>
      <c r="AK13" s="13" t="s">
        <v>713</v>
      </c>
      <c r="AL13" s="61" t="s">
        <v>713</v>
      </c>
      <c r="AM13" s="13">
        <v>52.065621553017401</v>
      </c>
      <c r="AN13" s="61">
        <v>4.0134292634223403</v>
      </c>
      <c r="AO13" s="13">
        <v>6.0132838158148401</v>
      </c>
      <c r="AP13" s="61">
        <v>5.7500109897165297</v>
      </c>
      <c r="AQ13" s="13">
        <v>59.975815478636498</v>
      </c>
      <c r="AR13" s="61">
        <v>2.6689629018846102</v>
      </c>
      <c r="AS13" s="13">
        <v>59.132137501694302</v>
      </c>
      <c r="AT13" s="61">
        <v>3.8863094767945499</v>
      </c>
      <c r="AU13" s="13" t="s">
        <v>713</v>
      </c>
      <c r="AV13" s="61" t="s">
        <v>713</v>
      </c>
      <c r="AW13" s="13">
        <v>63.269557849189901</v>
      </c>
      <c r="AX13" s="61">
        <v>4.0410677690461103</v>
      </c>
      <c r="AY13" s="13">
        <v>4.1374203474956301</v>
      </c>
      <c r="AZ13" s="61">
        <v>5.8831196441588203</v>
      </c>
      <c r="BA13" s="13">
        <v>69.807263465036996</v>
      </c>
      <c r="BB13" s="61">
        <v>2.71670363084647</v>
      </c>
      <c r="BC13" s="13">
        <v>72.284743679246702</v>
      </c>
      <c r="BD13" s="61">
        <v>3.4048841619609802</v>
      </c>
      <c r="BE13" s="13" t="s">
        <v>713</v>
      </c>
      <c r="BF13" s="61" t="s">
        <v>713</v>
      </c>
      <c r="BG13" s="13">
        <v>69.266236817856495</v>
      </c>
      <c r="BH13" s="61">
        <v>4.16171326415654</v>
      </c>
      <c r="BI13" s="13">
        <v>-3.0185068613902102</v>
      </c>
      <c r="BJ13" s="96">
        <v>5.2349781914325</v>
      </c>
      <c r="BK13" s="74"/>
      <c r="BL13" s="15"/>
      <c r="BM13" s="15"/>
      <c r="BN13" s="15"/>
      <c r="BO13" s="15"/>
      <c r="BP13" s="15"/>
      <c r="BQ13" s="15"/>
      <c r="BR13" s="15"/>
      <c r="BS13" s="15"/>
      <c r="BT13" s="15"/>
      <c r="BU13" s="15"/>
      <c r="BV13" s="15"/>
      <c r="BW13" s="15"/>
      <c r="BX13" s="15"/>
      <c r="BY13" s="15"/>
      <c r="BZ13" s="15"/>
      <c r="CA13" s="15"/>
      <c r="CB13" s="15"/>
      <c r="CC13" s="15"/>
      <c r="CD13" s="15"/>
      <c r="CE13" s="15"/>
      <c r="CF13" s="15"/>
      <c r="CG13" s="15"/>
      <c r="CH13" s="75"/>
    </row>
    <row r="14" spans="1:86" x14ac:dyDescent="0.2">
      <c r="A14" s="76" t="s">
        <v>19</v>
      </c>
      <c r="B14" s="71">
        <v>2</v>
      </c>
      <c r="C14" s="13">
        <v>87.086794884030198</v>
      </c>
      <c r="D14" s="61">
        <v>1.49072502318556</v>
      </c>
      <c r="E14" s="13">
        <v>87.863076952108997</v>
      </c>
      <c r="F14" s="61">
        <v>1.5664105717072101</v>
      </c>
      <c r="G14" s="13" t="s">
        <v>713</v>
      </c>
      <c r="H14" s="61" t="s">
        <v>713</v>
      </c>
      <c r="I14" s="13" t="s">
        <v>713</v>
      </c>
      <c r="J14" s="61" t="s">
        <v>713</v>
      </c>
      <c r="K14" s="13" t="s">
        <v>713</v>
      </c>
      <c r="L14" s="61" t="s">
        <v>713</v>
      </c>
      <c r="M14" s="13">
        <v>38.213976034710903</v>
      </c>
      <c r="N14" s="61">
        <v>2.4665685351977502</v>
      </c>
      <c r="O14" s="13">
        <v>35.884570694786497</v>
      </c>
      <c r="P14" s="61">
        <v>2.38529924112009</v>
      </c>
      <c r="Q14" s="13" t="s">
        <v>713</v>
      </c>
      <c r="R14" s="61" t="s">
        <v>713</v>
      </c>
      <c r="S14" s="13" t="s">
        <v>713</v>
      </c>
      <c r="T14" s="61" t="s">
        <v>713</v>
      </c>
      <c r="U14" s="13" t="s">
        <v>713</v>
      </c>
      <c r="V14" s="61" t="s">
        <v>713</v>
      </c>
      <c r="W14" s="13">
        <v>52.5904083397539</v>
      </c>
      <c r="X14" s="61">
        <v>2.2765726797143899</v>
      </c>
      <c r="Y14" s="13">
        <v>50.875173590171698</v>
      </c>
      <c r="Z14" s="61">
        <v>2.2499288166321998</v>
      </c>
      <c r="AA14" s="13" t="s">
        <v>713</v>
      </c>
      <c r="AB14" s="61" t="s">
        <v>713</v>
      </c>
      <c r="AC14" s="13" t="s">
        <v>713</v>
      </c>
      <c r="AD14" s="61" t="s">
        <v>713</v>
      </c>
      <c r="AE14" s="13" t="s">
        <v>713</v>
      </c>
      <c r="AF14" s="61" t="s">
        <v>713</v>
      </c>
      <c r="AG14" s="13">
        <v>29.3354168412273</v>
      </c>
      <c r="AH14" s="61">
        <v>2.62103365387182</v>
      </c>
      <c r="AI14" s="13">
        <v>26.1598132856485</v>
      </c>
      <c r="AJ14" s="61">
        <v>2.2238697821262501</v>
      </c>
      <c r="AK14" s="13" t="s">
        <v>713</v>
      </c>
      <c r="AL14" s="61" t="s">
        <v>713</v>
      </c>
      <c r="AM14" s="13" t="s">
        <v>713</v>
      </c>
      <c r="AN14" s="61" t="s">
        <v>713</v>
      </c>
      <c r="AO14" s="13" t="s">
        <v>713</v>
      </c>
      <c r="AP14" s="61" t="s">
        <v>713</v>
      </c>
      <c r="AQ14" s="13">
        <v>28.849244101690001</v>
      </c>
      <c r="AR14" s="61">
        <v>2.9282503746653399</v>
      </c>
      <c r="AS14" s="13">
        <v>26.024200033804501</v>
      </c>
      <c r="AT14" s="61">
        <v>2.5798298388508698</v>
      </c>
      <c r="AU14" s="13" t="s">
        <v>713</v>
      </c>
      <c r="AV14" s="61" t="s">
        <v>713</v>
      </c>
      <c r="AW14" s="13" t="s">
        <v>713</v>
      </c>
      <c r="AX14" s="61" t="s">
        <v>713</v>
      </c>
      <c r="AY14" s="13" t="s">
        <v>713</v>
      </c>
      <c r="AZ14" s="61" t="s">
        <v>713</v>
      </c>
      <c r="BA14" s="13">
        <v>63.408402404873499</v>
      </c>
      <c r="BB14" s="61">
        <v>2.4065286930349998</v>
      </c>
      <c r="BC14" s="13">
        <v>61.554251303676303</v>
      </c>
      <c r="BD14" s="61">
        <v>2.4351905443238899</v>
      </c>
      <c r="BE14" s="13" t="s">
        <v>713</v>
      </c>
      <c r="BF14" s="61" t="s">
        <v>713</v>
      </c>
      <c r="BG14" s="13" t="s">
        <v>713</v>
      </c>
      <c r="BH14" s="61" t="s">
        <v>713</v>
      </c>
      <c r="BI14" s="13" t="s">
        <v>713</v>
      </c>
      <c r="BJ14" s="96" t="s">
        <v>713</v>
      </c>
      <c r="BK14" s="74"/>
      <c r="BL14" s="15"/>
      <c r="BM14" s="15"/>
      <c r="BN14" s="15"/>
      <c r="BO14" s="15"/>
      <c r="BP14" s="15"/>
      <c r="BQ14" s="15"/>
      <c r="BR14" s="15"/>
      <c r="BS14" s="15"/>
      <c r="BT14" s="15"/>
      <c r="BU14" s="15"/>
      <c r="BV14" s="15"/>
      <c r="BW14" s="15"/>
      <c r="BX14" s="15"/>
      <c r="BY14" s="15"/>
      <c r="BZ14" s="15"/>
      <c r="CA14" s="15"/>
      <c r="CB14" s="15"/>
      <c r="CC14" s="15"/>
      <c r="CD14" s="15"/>
      <c r="CE14" s="15"/>
      <c r="CF14" s="15"/>
      <c r="CG14" s="15"/>
      <c r="CH14" s="75"/>
    </row>
    <row r="15" spans="1:86" x14ac:dyDescent="0.2">
      <c r="A15" s="72" t="s">
        <v>20</v>
      </c>
      <c r="B15" s="71">
        <v>2</v>
      </c>
      <c r="C15" s="13">
        <v>90.577151910426394</v>
      </c>
      <c r="D15" s="61">
        <v>2.2439132317384902</v>
      </c>
      <c r="E15" s="13">
        <v>89.908566357166507</v>
      </c>
      <c r="F15" s="61">
        <v>2.5237835290515198</v>
      </c>
      <c r="G15" s="13" t="s">
        <v>713</v>
      </c>
      <c r="H15" s="61" t="s">
        <v>713</v>
      </c>
      <c r="I15" s="13" t="s">
        <v>713</v>
      </c>
      <c r="J15" s="61" t="s">
        <v>713</v>
      </c>
      <c r="K15" s="13" t="s">
        <v>713</v>
      </c>
      <c r="L15" s="61" t="s">
        <v>713</v>
      </c>
      <c r="M15" s="13">
        <v>88.961431674557502</v>
      </c>
      <c r="N15" s="61">
        <v>2.1932773005773001</v>
      </c>
      <c r="O15" s="13">
        <v>88.921861657524005</v>
      </c>
      <c r="P15" s="61">
        <v>2.4752167515464301</v>
      </c>
      <c r="Q15" s="13" t="s">
        <v>713</v>
      </c>
      <c r="R15" s="61" t="s">
        <v>713</v>
      </c>
      <c r="S15" s="13" t="s">
        <v>713</v>
      </c>
      <c r="T15" s="61" t="s">
        <v>713</v>
      </c>
      <c r="U15" s="13" t="s">
        <v>713</v>
      </c>
      <c r="V15" s="61" t="s">
        <v>713</v>
      </c>
      <c r="W15" s="13">
        <v>83.511574221376904</v>
      </c>
      <c r="X15" s="61">
        <v>2.7860546292684698</v>
      </c>
      <c r="Y15" s="13">
        <v>83.013503099669407</v>
      </c>
      <c r="Z15" s="61">
        <v>3.1139905023951799</v>
      </c>
      <c r="AA15" s="13" t="s">
        <v>713</v>
      </c>
      <c r="AB15" s="61" t="s">
        <v>713</v>
      </c>
      <c r="AC15" s="13" t="s">
        <v>713</v>
      </c>
      <c r="AD15" s="61" t="s">
        <v>713</v>
      </c>
      <c r="AE15" s="13" t="s">
        <v>713</v>
      </c>
      <c r="AF15" s="61" t="s">
        <v>713</v>
      </c>
      <c r="AG15" s="13">
        <v>76.145300579103093</v>
      </c>
      <c r="AH15" s="61">
        <v>4.1638006957398002</v>
      </c>
      <c r="AI15" s="13">
        <v>75.039814541677302</v>
      </c>
      <c r="AJ15" s="61">
        <v>5.1597716412238404</v>
      </c>
      <c r="AK15" s="13" t="s">
        <v>713</v>
      </c>
      <c r="AL15" s="61" t="s">
        <v>713</v>
      </c>
      <c r="AM15" s="13" t="s">
        <v>713</v>
      </c>
      <c r="AN15" s="61" t="s">
        <v>713</v>
      </c>
      <c r="AO15" s="13" t="s">
        <v>713</v>
      </c>
      <c r="AP15" s="61" t="s">
        <v>713</v>
      </c>
      <c r="AQ15" s="13">
        <v>78.382640031825503</v>
      </c>
      <c r="AR15" s="61">
        <v>3.3367040351306101</v>
      </c>
      <c r="AS15" s="13">
        <v>75.7510454092819</v>
      </c>
      <c r="AT15" s="61">
        <v>4.0452819818346404</v>
      </c>
      <c r="AU15" s="13" t="s">
        <v>713</v>
      </c>
      <c r="AV15" s="61" t="s">
        <v>713</v>
      </c>
      <c r="AW15" s="13" t="s">
        <v>713</v>
      </c>
      <c r="AX15" s="61" t="s">
        <v>713</v>
      </c>
      <c r="AY15" s="13" t="s">
        <v>713</v>
      </c>
      <c r="AZ15" s="61" t="s">
        <v>713</v>
      </c>
      <c r="BA15" s="13">
        <v>82.978924200303794</v>
      </c>
      <c r="BB15" s="61">
        <v>3.59293457537383</v>
      </c>
      <c r="BC15" s="13">
        <v>80.225190889636195</v>
      </c>
      <c r="BD15" s="61">
        <v>4.2521788625894299</v>
      </c>
      <c r="BE15" s="13" t="s">
        <v>713</v>
      </c>
      <c r="BF15" s="61" t="s">
        <v>713</v>
      </c>
      <c r="BG15" s="13" t="s">
        <v>713</v>
      </c>
      <c r="BH15" s="61" t="s">
        <v>713</v>
      </c>
      <c r="BI15" s="13" t="s">
        <v>713</v>
      </c>
      <c r="BJ15" s="96" t="s">
        <v>713</v>
      </c>
      <c r="BK15" s="74"/>
      <c r="BL15" s="15"/>
      <c r="BM15" s="15"/>
      <c r="BN15" s="15"/>
      <c r="BO15" s="15"/>
      <c r="BP15" s="15"/>
      <c r="BQ15" s="15"/>
      <c r="BR15" s="15"/>
      <c r="BS15" s="15"/>
      <c r="BT15" s="15"/>
      <c r="BU15" s="15"/>
      <c r="BV15" s="15"/>
      <c r="BW15" s="15"/>
      <c r="BX15" s="15"/>
      <c r="BY15" s="15"/>
      <c r="BZ15" s="15"/>
      <c r="CA15" s="15"/>
      <c r="CB15" s="15"/>
      <c r="CC15" s="15"/>
      <c r="CD15" s="15"/>
      <c r="CE15" s="15"/>
      <c r="CF15" s="15"/>
      <c r="CG15" s="15"/>
      <c r="CH15" s="75"/>
    </row>
    <row r="16" spans="1:86" x14ac:dyDescent="0.2">
      <c r="A16" s="72" t="s">
        <v>21</v>
      </c>
      <c r="B16" s="71">
        <v>2</v>
      </c>
      <c r="C16" s="13">
        <v>88.364526454510397</v>
      </c>
      <c r="D16" s="61">
        <v>1.8716533689516901</v>
      </c>
      <c r="E16" s="13">
        <v>91.827073373736795</v>
      </c>
      <c r="F16" s="61">
        <v>2.4877663672019001</v>
      </c>
      <c r="G16" s="13">
        <v>89.548924556413994</v>
      </c>
      <c r="H16" s="61">
        <v>4.2760108761059499</v>
      </c>
      <c r="I16" s="13">
        <v>79.837591087313598</v>
      </c>
      <c r="J16" s="61">
        <v>6.2296432661790497</v>
      </c>
      <c r="K16" s="13">
        <v>-11.9894822864233</v>
      </c>
      <c r="L16" s="61">
        <v>6.7765584810524997</v>
      </c>
      <c r="M16" s="13">
        <v>86.886369847830096</v>
      </c>
      <c r="N16" s="61">
        <v>1.9550602841387399</v>
      </c>
      <c r="O16" s="13">
        <v>93.336235528616101</v>
      </c>
      <c r="P16" s="61">
        <v>2.0051484023453998</v>
      </c>
      <c r="Q16" s="13">
        <v>77.598676685575697</v>
      </c>
      <c r="R16" s="61">
        <v>6.17692578487019</v>
      </c>
      <c r="S16" s="13">
        <v>88.700265825359594</v>
      </c>
      <c r="T16" s="61">
        <v>4.4075679370801799</v>
      </c>
      <c r="U16" s="13">
        <v>-4.6359697032565501</v>
      </c>
      <c r="V16" s="61">
        <v>4.4988164323587201</v>
      </c>
      <c r="W16" s="13">
        <v>85.399169529455605</v>
      </c>
      <c r="X16" s="61">
        <v>2.0974223070241802</v>
      </c>
      <c r="Y16" s="13">
        <v>91.548032630148896</v>
      </c>
      <c r="Z16" s="61">
        <v>2.2505126766203598</v>
      </c>
      <c r="AA16" s="13">
        <v>80.543361392645195</v>
      </c>
      <c r="AB16" s="61">
        <v>6.0452046100054204</v>
      </c>
      <c r="AC16" s="13">
        <v>86.760214212422198</v>
      </c>
      <c r="AD16" s="61">
        <v>4.5535624779246398</v>
      </c>
      <c r="AE16" s="13">
        <v>-4.7878184177267098</v>
      </c>
      <c r="AF16" s="61">
        <v>5.0603297235774596</v>
      </c>
      <c r="AG16" s="13">
        <v>85.055574338326096</v>
      </c>
      <c r="AH16" s="61">
        <v>2.3315790521491699</v>
      </c>
      <c r="AI16" s="13">
        <v>90.589548977461305</v>
      </c>
      <c r="AJ16" s="61">
        <v>2.4050635218300598</v>
      </c>
      <c r="AK16" s="13">
        <v>75.153691597532102</v>
      </c>
      <c r="AL16" s="61">
        <v>6.9299340400496403</v>
      </c>
      <c r="AM16" s="13">
        <v>87.922177174579303</v>
      </c>
      <c r="AN16" s="61">
        <v>4.7767816986309199</v>
      </c>
      <c r="AO16" s="13">
        <v>-2.66737180288195</v>
      </c>
      <c r="AP16" s="61">
        <v>5.5150343330982796</v>
      </c>
      <c r="AQ16" s="13">
        <v>85.453971530972197</v>
      </c>
      <c r="AR16" s="61">
        <v>1.9453983293255499</v>
      </c>
      <c r="AS16" s="13">
        <v>90.621225689286604</v>
      </c>
      <c r="AT16" s="61">
        <v>2.39636578654452</v>
      </c>
      <c r="AU16" s="13">
        <v>82.189355544171306</v>
      </c>
      <c r="AV16" s="61">
        <v>5.9469080166687203</v>
      </c>
      <c r="AW16" s="13">
        <v>85.031160878258106</v>
      </c>
      <c r="AX16" s="61">
        <v>4.9772242737428503</v>
      </c>
      <c r="AY16" s="13">
        <v>-5.5900648110285003</v>
      </c>
      <c r="AZ16" s="61">
        <v>6.0481903830880501</v>
      </c>
      <c r="BA16" s="13">
        <v>90.601687834074198</v>
      </c>
      <c r="BB16" s="61">
        <v>1.5267241243404199</v>
      </c>
      <c r="BC16" s="13">
        <v>88.975202264172694</v>
      </c>
      <c r="BD16" s="61">
        <v>2.6152591721163398</v>
      </c>
      <c r="BE16" s="13">
        <v>95.516248722302095</v>
      </c>
      <c r="BF16" s="61">
        <v>2.6760946414437798</v>
      </c>
      <c r="BG16" s="13">
        <v>89.494609545277299</v>
      </c>
      <c r="BH16" s="61">
        <v>4.6577643446986903</v>
      </c>
      <c r="BI16" s="13">
        <v>0.51940728110463397</v>
      </c>
      <c r="BJ16" s="96">
        <v>5.3662511417039997</v>
      </c>
      <c r="BK16" s="74"/>
      <c r="BL16" s="15"/>
      <c r="BM16" s="15"/>
      <c r="BN16" s="15"/>
      <c r="BO16" s="15"/>
      <c r="BP16" s="15"/>
      <c r="BQ16" s="15"/>
      <c r="BR16" s="15"/>
      <c r="BS16" s="15"/>
      <c r="BT16" s="15"/>
      <c r="BU16" s="15"/>
      <c r="BV16" s="15"/>
      <c r="BW16" s="15"/>
      <c r="BX16" s="15"/>
      <c r="BY16" s="15"/>
      <c r="BZ16" s="15"/>
      <c r="CA16" s="15"/>
      <c r="CB16" s="15"/>
      <c r="CC16" s="15"/>
      <c r="CD16" s="15"/>
      <c r="CE16" s="15"/>
      <c r="CF16" s="15"/>
      <c r="CG16" s="15"/>
      <c r="CH16" s="75"/>
    </row>
    <row r="17" spans="1:86" x14ac:dyDescent="0.2">
      <c r="A17" s="76" t="s">
        <v>22</v>
      </c>
      <c r="B17" s="71">
        <v>2</v>
      </c>
      <c r="C17" s="13">
        <v>75.577252635712497</v>
      </c>
      <c r="D17" s="61">
        <v>2.0414971336407999</v>
      </c>
      <c r="E17" s="13">
        <v>84.4887315879959</v>
      </c>
      <c r="F17" s="61">
        <v>1.7769354048252</v>
      </c>
      <c r="G17" s="13" t="s">
        <v>713</v>
      </c>
      <c r="H17" s="61" t="s">
        <v>713</v>
      </c>
      <c r="I17" s="13">
        <v>46.7840760020568</v>
      </c>
      <c r="J17" s="61">
        <v>6.8039359039818503</v>
      </c>
      <c r="K17" s="13">
        <v>-37.704655585939101</v>
      </c>
      <c r="L17" s="61">
        <v>7.3638903375870601</v>
      </c>
      <c r="M17" s="13">
        <v>61.384866059652602</v>
      </c>
      <c r="N17" s="61">
        <v>2.3977779379630002</v>
      </c>
      <c r="O17" s="13">
        <v>61.127187678002301</v>
      </c>
      <c r="P17" s="61">
        <v>2.7307784612912398</v>
      </c>
      <c r="Q17" s="13" t="s">
        <v>713</v>
      </c>
      <c r="R17" s="61" t="s">
        <v>713</v>
      </c>
      <c r="S17" s="13">
        <v>63.1753109651793</v>
      </c>
      <c r="T17" s="61">
        <v>4.5066829132791302</v>
      </c>
      <c r="U17" s="13">
        <v>2.0481232871769799</v>
      </c>
      <c r="V17" s="61">
        <v>5.2491666004167197</v>
      </c>
      <c r="W17" s="13">
        <v>66.688054636283198</v>
      </c>
      <c r="X17" s="61">
        <v>2.1594436031007098</v>
      </c>
      <c r="Y17" s="13">
        <v>65.683429961924006</v>
      </c>
      <c r="Z17" s="61">
        <v>2.4804571689805499</v>
      </c>
      <c r="AA17" s="13" t="s">
        <v>713</v>
      </c>
      <c r="AB17" s="61" t="s">
        <v>713</v>
      </c>
      <c r="AC17" s="13">
        <v>72.608521671408695</v>
      </c>
      <c r="AD17" s="61">
        <v>5.0426635469327001</v>
      </c>
      <c r="AE17" s="13">
        <v>6.9250917094846898</v>
      </c>
      <c r="AF17" s="61">
        <v>5.7717457056257002</v>
      </c>
      <c r="AG17" s="13">
        <v>67.2163147666041</v>
      </c>
      <c r="AH17" s="61">
        <v>2.4951094517645398</v>
      </c>
      <c r="AI17" s="13">
        <v>66.7691913356622</v>
      </c>
      <c r="AJ17" s="61">
        <v>3.0610328745092299</v>
      </c>
      <c r="AK17" s="13" t="s">
        <v>713</v>
      </c>
      <c r="AL17" s="61" t="s">
        <v>713</v>
      </c>
      <c r="AM17" s="13">
        <v>69.179146442778503</v>
      </c>
      <c r="AN17" s="61">
        <v>5.6748105540970597</v>
      </c>
      <c r="AO17" s="13">
        <v>2.4099551071162901</v>
      </c>
      <c r="AP17" s="61">
        <v>6.7414030002293197</v>
      </c>
      <c r="AQ17" s="13">
        <v>67.260495642057606</v>
      </c>
      <c r="AR17" s="61">
        <v>2.1622515028292701</v>
      </c>
      <c r="AS17" s="13">
        <v>66.6862704677647</v>
      </c>
      <c r="AT17" s="61">
        <v>2.5431295676981698</v>
      </c>
      <c r="AU17" s="13" t="s">
        <v>713</v>
      </c>
      <c r="AV17" s="61" t="s">
        <v>713</v>
      </c>
      <c r="AW17" s="13">
        <v>70.974436289667196</v>
      </c>
      <c r="AX17" s="61">
        <v>4.6351240450075597</v>
      </c>
      <c r="AY17" s="13">
        <v>4.28816582190254</v>
      </c>
      <c r="AZ17" s="61">
        <v>5.5320580707629698</v>
      </c>
      <c r="BA17" s="13">
        <v>74.4463298024626</v>
      </c>
      <c r="BB17" s="61">
        <v>2.1469137514131602</v>
      </c>
      <c r="BC17" s="13">
        <v>76.897095127433303</v>
      </c>
      <c r="BD17" s="61">
        <v>2.2144248218723401</v>
      </c>
      <c r="BE17" s="13" t="s">
        <v>713</v>
      </c>
      <c r="BF17" s="61" t="s">
        <v>713</v>
      </c>
      <c r="BG17" s="13">
        <v>67.348018036435704</v>
      </c>
      <c r="BH17" s="61">
        <v>5.0917131883598401</v>
      </c>
      <c r="BI17" s="13">
        <v>-9.5490770909976792</v>
      </c>
      <c r="BJ17" s="96">
        <v>5.51268785577793</v>
      </c>
      <c r="BK17" s="74"/>
      <c r="BL17" s="15"/>
      <c r="BM17" s="15"/>
      <c r="BN17" s="15"/>
      <c r="BO17" s="15"/>
      <c r="BP17" s="15"/>
      <c r="BQ17" s="15"/>
      <c r="BR17" s="15"/>
      <c r="BS17" s="15"/>
      <c r="BT17" s="15"/>
      <c r="BU17" s="15"/>
      <c r="BV17" s="15"/>
      <c r="BW17" s="15"/>
      <c r="BX17" s="15"/>
      <c r="BY17" s="15"/>
      <c r="BZ17" s="15"/>
      <c r="CA17" s="15"/>
      <c r="CB17" s="15"/>
      <c r="CC17" s="15"/>
      <c r="CD17" s="15"/>
      <c r="CE17" s="15"/>
      <c r="CF17" s="15"/>
      <c r="CG17" s="15"/>
      <c r="CH17" s="75"/>
    </row>
    <row r="18" spans="1:86" x14ac:dyDescent="0.2">
      <c r="A18" s="77" t="s">
        <v>23</v>
      </c>
      <c r="B18" s="71">
        <v>2</v>
      </c>
      <c r="C18" s="13">
        <v>81.671414863715597</v>
      </c>
      <c r="D18" s="61">
        <v>2.6277639496068801</v>
      </c>
      <c r="E18" s="13">
        <v>93.532341221561396</v>
      </c>
      <c r="F18" s="61">
        <v>2.0473866558654499</v>
      </c>
      <c r="G18" s="13" t="s">
        <v>713</v>
      </c>
      <c r="H18" s="61" t="s">
        <v>713</v>
      </c>
      <c r="I18" s="13">
        <v>53.6694361054317</v>
      </c>
      <c r="J18" s="61">
        <v>7.4461335578863199</v>
      </c>
      <c r="K18" s="13">
        <v>-39.862905116129703</v>
      </c>
      <c r="L18" s="61">
        <v>8.25721389780084</v>
      </c>
      <c r="M18" s="13">
        <v>70.7824493624003</v>
      </c>
      <c r="N18" s="61">
        <v>3.1428378812936502</v>
      </c>
      <c r="O18" s="13">
        <v>71.410031339935898</v>
      </c>
      <c r="P18" s="61">
        <v>3.7247253431116101</v>
      </c>
      <c r="Q18" s="13" t="s">
        <v>713</v>
      </c>
      <c r="R18" s="61" t="s">
        <v>713</v>
      </c>
      <c r="S18" s="13">
        <v>70.032621449811103</v>
      </c>
      <c r="T18" s="61">
        <v>5.1436801035117803</v>
      </c>
      <c r="U18" s="13">
        <v>-1.3774098901248499</v>
      </c>
      <c r="V18" s="61">
        <v>6.17199701935166</v>
      </c>
      <c r="W18" s="13">
        <v>71.126146509706203</v>
      </c>
      <c r="X18" s="61">
        <v>3.0648417726002601</v>
      </c>
      <c r="Y18" s="13">
        <v>71.574563661357701</v>
      </c>
      <c r="Z18" s="61">
        <v>3.5113332037835101</v>
      </c>
      <c r="AA18" s="13" t="s">
        <v>713</v>
      </c>
      <c r="AB18" s="61" t="s">
        <v>713</v>
      </c>
      <c r="AC18" s="13">
        <v>72.964995967009003</v>
      </c>
      <c r="AD18" s="61">
        <v>6.0610097346589002</v>
      </c>
      <c r="AE18" s="13">
        <v>1.3904323056513199</v>
      </c>
      <c r="AF18" s="61">
        <v>7.0937483484884396</v>
      </c>
      <c r="AG18" s="13">
        <v>73.602265229238995</v>
      </c>
      <c r="AH18" s="61">
        <v>3.4609508061129</v>
      </c>
      <c r="AI18" s="13">
        <v>75.691009583420495</v>
      </c>
      <c r="AJ18" s="61">
        <v>4.1742724391190604</v>
      </c>
      <c r="AK18" s="13" t="s">
        <v>713</v>
      </c>
      <c r="AL18" s="61" t="s">
        <v>713</v>
      </c>
      <c r="AM18" s="13">
        <v>68.890854339380795</v>
      </c>
      <c r="AN18" s="61">
        <v>6.0702657093303003</v>
      </c>
      <c r="AO18" s="13">
        <v>-6.8001552440397104</v>
      </c>
      <c r="AP18" s="61">
        <v>7.1822335948530398</v>
      </c>
      <c r="AQ18" s="13">
        <v>81.947791373476704</v>
      </c>
      <c r="AR18" s="61">
        <v>2.46032571559192</v>
      </c>
      <c r="AS18" s="13">
        <v>83.614588934538702</v>
      </c>
      <c r="AT18" s="61">
        <v>2.9655143708791898</v>
      </c>
      <c r="AU18" s="13" t="s">
        <v>713</v>
      </c>
      <c r="AV18" s="61" t="s">
        <v>713</v>
      </c>
      <c r="AW18" s="13">
        <v>78.954238069420995</v>
      </c>
      <c r="AX18" s="61">
        <v>5.23159015433147</v>
      </c>
      <c r="AY18" s="13">
        <v>-4.6603508651176897</v>
      </c>
      <c r="AZ18" s="61">
        <v>6.24331862765567</v>
      </c>
      <c r="BA18" s="13">
        <v>79.103104152165002</v>
      </c>
      <c r="BB18" s="61">
        <v>3.0093289775790102</v>
      </c>
      <c r="BC18" s="13">
        <v>84.406872785618404</v>
      </c>
      <c r="BD18" s="61">
        <v>3.0869241440702999</v>
      </c>
      <c r="BE18" s="13" t="s">
        <v>713</v>
      </c>
      <c r="BF18" s="61" t="s">
        <v>713</v>
      </c>
      <c r="BG18" s="13">
        <v>66.940596918907104</v>
      </c>
      <c r="BH18" s="61">
        <v>5.6451168413943602</v>
      </c>
      <c r="BI18" s="13">
        <v>-17.4662758667113</v>
      </c>
      <c r="BJ18" s="96">
        <v>6.1742831879799303</v>
      </c>
      <c r="BK18" s="74"/>
      <c r="BL18" s="15"/>
      <c r="BM18" s="15"/>
      <c r="BN18" s="15"/>
      <c r="BO18" s="15"/>
      <c r="BP18" s="15"/>
      <c r="BQ18" s="15"/>
      <c r="BR18" s="15"/>
      <c r="BS18" s="15"/>
      <c r="BT18" s="15"/>
      <c r="BU18" s="15"/>
      <c r="BV18" s="15"/>
      <c r="BW18" s="15"/>
      <c r="BX18" s="15"/>
      <c r="BY18" s="15"/>
      <c r="BZ18" s="15"/>
      <c r="CA18" s="15"/>
      <c r="CB18" s="15"/>
      <c r="CC18" s="15"/>
      <c r="CD18" s="15"/>
      <c r="CE18" s="15"/>
      <c r="CF18" s="15"/>
      <c r="CG18" s="15"/>
      <c r="CH18" s="75"/>
    </row>
    <row r="19" spans="1:86" x14ac:dyDescent="0.2">
      <c r="A19" s="77" t="s">
        <v>24</v>
      </c>
      <c r="B19" s="71">
        <v>2</v>
      </c>
      <c r="C19" s="13">
        <v>66.423892385777094</v>
      </c>
      <c r="D19" s="61">
        <v>2.9538517428697602</v>
      </c>
      <c r="E19" s="13">
        <v>72.785226601053594</v>
      </c>
      <c r="F19" s="61">
        <v>2.7358013753369899</v>
      </c>
      <c r="G19" s="13" t="s">
        <v>713</v>
      </c>
      <c r="H19" s="61" t="s">
        <v>713</v>
      </c>
      <c r="I19" s="13">
        <v>26.276774027669099</v>
      </c>
      <c r="J19" s="61">
        <v>14.449413032413201</v>
      </c>
      <c r="K19" s="13">
        <v>-46.508452573384503</v>
      </c>
      <c r="L19" s="61">
        <v>14.977873609231301</v>
      </c>
      <c r="M19" s="13">
        <v>47.446986854556499</v>
      </c>
      <c r="N19" s="61">
        <v>3.45526078675221</v>
      </c>
      <c r="O19" s="13">
        <v>47.883822462731302</v>
      </c>
      <c r="P19" s="61">
        <v>3.6255271718025401</v>
      </c>
      <c r="Q19" s="13" t="s">
        <v>713</v>
      </c>
      <c r="R19" s="61" t="s">
        <v>713</v>
      </c>
      <c r="S19" s="13">
        <v>43.132897908169802</v>
      </c>
      <c r="T19" s="61">
        <v>7.3823732984515704</v>
      </c>
      <c r="U19" s="13">
        <v>-4.7509245545615002</v>
      </c>
      <c r="V19" s="61">
        <v>7.7634897371379701</v>
      </c>
      <c r="W19" s="13">
        <v>60.057100088787102</v>
      </c>
      <c r="X19" s="61">
        <v>3.5192947927902098</v>
      </c>
      <c r="Y19" s="13">
        <v>58.059603257355903</v>
      </c>
      <c r="Z19" s="61">
        <v>3.9998224131494799</v>
      </c>
      <c r="AA19" s="13" t="s">
        <v>713</v>
      </c>
      <c r="AB19" s="61" t="s">
        <v>713</v>
      </c>
      <c r="AC19" s="13">
        <v>71.551930393727901</v>
      </c>
      <c r="AD19" s="61">
        <v>10.4271648613115</v>
      </c>
      <c r="AE19" s="13">
        <v>13.492327136371999</v>
      </c>
      <c r="AF19" s="61">
        <v>10.851173703567399</v>
      </c>
      <c r="AG19" s="13">
        <v>57.675064051657898</v>
      </c>
      <c r="AH19" s="61">
        <v>3.2623333330880802</v>
      </c>
      <c r="AI19" s="13">
        <v>55.2232988672734</v>
      </c>
      <c r="AJ19" s="61">
        <v>3.7297489023041002</v>
      </c>
      <c r="AK19" s="13" t="s">
        <v>713</v>
      </c>
      <c r="AL19" s="61" t="s">
        <v>713</v>
      </c>
      <c r="AM19" s="13">
        <v>70.033645422462897</v>
      </c>
      <c r="AN19" s="61">
        <v>12.8961202052541</v>
      </c>
      <c r="AO19" s="13">
        <v>14.810346555189501</v>
      </c>
      <c r="AP19" s="61">
        <v>14.281649818347599</v>
      </c>
      <c r="AQ19" s="13">
        <v>45.215845274907601</v>
      </c>
      <c r="AR19" s="61">
        <v>3.7252181778310498</v>
      </c>
      <c r="AS19" s="13">
        <v>44.6544212012329</v>
      </c>
      <c r="AT19" s="61">
        <v>3.8080474706907101</v>
      </c>
      <c r="AU19" s="13" t="s">
        <v>713</v>
      </c>
      <c r="AV19" s="61" t="s">
        <v>713</v>
      </c>
      <c r="AW19" s="13">
        <v>47.322271008266902</v>
      </c>
      <c r="AX19" s="61">
        <v>9.2164453541001201</v>
      </c>
      <c r="AY19" s="13">
        <v>2.6678498070340599</v>
      </c>
      <c r="AZ19" s="61">
        <v>9.8627429429334299</v>
      </c>
      <c r="BA19" s="13">
        <v>67.461832347690404</v>
      </c>
      <c r="BB19" s="61">
        <v>3.6997886288762101</v>
      </c>
      <c r="BC19" s="13">
        <v>67.137741588546206</v>
      </c>
      <c r="BD19" s="61">
        <v>3.49889620555764</v>
      </c>
      <c r="BE19" s="13" t="s">
        <v>713</v>
      </c>
      <c r="BF19" s="61" t="s">
        <v>713</v>
      </c>
      <c r="BG19" s="13">
        <v>68.555615903762003</v>
      </c>
      <c r="BH19" s="61">
        <v>13.3564032456579</v>
      </c>
      <c r="BI19" s="13">
        <v>1.41787431521577</v>
      </c>
      <c r="BJ19" s="96">
        <v>13.788310899240599</v>
      </c>
      <c r="BK19" s="74"/>
      <c r="BL19" s="15"/>
      <c r="BM19" s="15"/>
      <c r="BN19" s="15"/>
      <c r="BO19" s="15"/>
      <c r="BP19" s="15"/>
      <c r="BQ19" s="15"/>
      <c r="BR19" s="15"/>
      <c r="BS19" s="15"/>
      <c r="BT19" s="15"/>
      <c r="BU19" s="15"/>
      <c r="BV19" s="15"/>
      <c r="BW19" s="15"/>
      <c r="BX19" s="15"/>
      <c r="BY19" s="15"/>
      <c r="BZ19" s="15"/>
      <c r="CA19" s="15"/>
      <c r="CB19" s="15"/>
      <c r="CC19" s="15"/>
      <c r="CD19" s="15"/>
      <c r="CE19" s="15"/>
      <c r="CF19" s="15"/>
      <c r="CG19" s="15"/>
      <c r="CH19" s="75"/>
    </row>
    <row r="20" spans="1:86" x14ac:dyDescent="0.2">
      <c r="A20" s="76" t="s">
        <v>25</v>
      </c>
      <c r="B20" s="71">
        <v>2</v>
      </c>
      <c r="C20" s="13">
        <v>92.950451552141701</v>
      </c>
      <c r="D20" s="61">
        <v>2.2195731236106102</v>
      </c>
      <c r="E20" s="13">
        <v>94.317599238340193</v>
      </c>
      <c r="F20" s="61">
        <v>1.9614586817952699</v>
      </c>
      <c r="G20" s="13" t="s">
        <v>713</v>
      </c>
      <c r="H20" s="61" t="s">
        <v>713</v>
      </c>
      <c r="I20" s="13" t="s">
        <v>713</v>
      </c>
      <c r="J20" s="61" t="s">
        <v>713</v>
      </c>
      <c r="K20" s="13" t="s">
        <v>713</v>
      </c>
      <c r="L20" s="61" t="s">
        <v>713</v>
      </c>
      <c r="M20" s="13">
        <v>74.076604813304101</v>
      </c>
      <c r="N20" s="61">
        <v>3.4767920955293499</v>
      </c>
      <c r="O20" s="13">
        <v>72.796110996194599</v>
      </c>
      <c r="P20" s="61">
        <v>3.7067967643475601</v>
      </c>
      <c r="Q20" s="13" t="s">
        <v>713</v>
      </c>
      <c r="R20" s="61" t="s">
        <v>713</v>
      </c>
      <c r="S20" s="13" t="s">
        <v>713</v>
      </c>
      <c r="T20" s="61" t="s">
        <v>713</v>
      </c>
      <c r="U20" s="13" t="s">
        <v>713</v>
      </c>
      <c r="V20" s="61" t="s">
        <v>713</v>
      </c>
      <c r="W20" s="13">
        <v>77.454823033794</v>
      </c>
      <c r="X20" s="61">
        <v>3.18737636780277</v>
      </c>
      <c r="Y20" s="13">
        <v>77.578062168043402</v>
      </c>
      <c r="Z20" s="61">
        <v>4.0691554133382599</v>
      </c>
      <c r="AA20" s="13" t="s">
        <v>713</v>
      </c>
      <c r="AB20" s="61" t="s">
        <v>713</v>
      </c>
      <c r="AC20" s="13" t="s">
        <v>713</v>
      </c>
      <c r="AD20" s="61" t="s">
        <v>713</v>
      </c>
      <c r="AE20" s="13" t="s">
        <v>713</v>
      </c>
      <c r="AF20" s="61" t="s">
        <v>713</v>
      </c>
      <c r="AG20" s="13">
        <v>77.538904736219095</v>
      </c>
      <c r="AH20" s="61">
        <v>3.2923756706010301</v>
      </c>
      <c r="AI20" s="13">
        <v>77.239084713554405</v>
      </c>
      <c r="AJ20" s="61">
        <v>4.2624919367294796</v>
      </c>
      <c r="AK20" s="13" t="s">
        <v>713</v>
      </c>
      <c r="AL20" s="61" t="s">
        <v>713</v>
      </c>
      <c r="AM20" s="13" t="s">
        <v>713</v>
      </c>
      <c r="AN20" s="61" t="s">
        <v>713</v>
      </c>
      <c r="AO20" s="13" t="s">
        <v>713</v>
      </c>
      <c r="AP20" s="61" t="s">
        <v>713</v>
      </c>
      <c r="AQ20" s="13">
        <v>72.161161516637407</v>
      </c>
      <c r="AR20" s="61">
        <v>3.3098443399588202</v>
      </c>
      <c r="AS20" s="13">
        <v>72.237486212733998</v>
      </c>
      <c r="AT20" s="61">
        <v>3.5402457059709298</v>
      </c>
      <c r="AU20" s="13" t="s">
        <v>713</v>
      </c>
      <c r="AV20" s="61" t="s">
        <v>713</v>
      </c>
      <c r="AW20" s="13" t="s">
        <v>713</v>
      </c>
      <c r="AX20" s="61" t="s">
        <v>713</v>
      </c>
      <c r="AY20" s="13" t="s">
        <v>713</v>
      </c>
      <c r="AZ20" s="61" t="s">
        <v>713</v>
      </c>
      <c r="BA20" s="13">
        <v>90.800411496222594</v>
      </c>
      <c r="BB20" s="61">
        <v>2.15299554185999</v>
      </c>
      <c r="BC20" s="13">
        <v>93.220816270633094</v>
      </c>
      <c r="BD20" s="61">
        <v>2.0527837088615999</v>
      </c>
      <c r="BE20" s="13" t="s">
        <v>713</v>
      </c>
      <c r="BF20" s="61" t="s">
        <v>713</v>
      </c>
      <c r="BG20" s="13" t="s">
        <v>713</v>
      </c>
      <c r="BH20" s="61" t="s">
        <v>713</v>
      </c>
      <c r="BI20" s="13" t="s">
        <v>713</v>
      </c>
      <c r="BJ20" s="96" t="s">
        <v>713</v>
      </c>
      <c r="BK20" s="74"/>
      <c r="BL20" s="15"/>
      <c r="BM20" s="15"/>
      <c r="BN20" s="15"/>
      <c r="BO20" s="15"/>
      <c r="BP20" s="15"/>
      <c r="BQ20" s="15"/>
      <c r="BR20" s="15"/>
      <c r="BS20" s="15"/>
      <c r="BT20" s="15"/>
      <c r="BU20" s="15"/>
      <c r="BV20" s="15"/>
      <c r="BW20" s="15"/>
      <c r="BX20" s="15"/>
      <c r="BY20" s="15"/>
      <c r="BZ20" s="15"/>
      <c r="CA20" s="15"/>
      <c r="CB20" s="15"/>
      <c r="CC20" s="15"/>
      <c r="CD20" s="15"/>
      <c r="CE20" s="15"/>
      <c r="CF20" s="15"/>
      <c r="CG20" s="15"/>
      <c r="CH20" s="75"/>
    </row>
    <row r="21" spans="1:86" x14ac:dyDescent="0.2">
      <c r="A21" s="76" t="s">
        <v>26</v>
      </c>
      <c r="B21" s="71">
        <v>2</v>
      </c>
      <c r="C21" s="13">
        <v>89.395204250273494</v>
      </c>
      <c r="D21" s="61">
        <v>2.0583433706521501</v>
      </c>
      <c r="E21" s="13" t="s">
        <v>476</v>
      </c>
      <c r="F21" s="61" t="s">
        <v>476</v>
      </c>
      <c r="G21" s="13" t="s">
        <v>476</v>
      </c>
      <c r="H21" s="61" t="s">
        <v>476</v>
      </c>
      <c r="I21" s="13" t="s">
        <v>476</v>
      </c>
      <c r="J21" s="61" t="s">
        <v>476</v>
      </c>
      <c r="K21" s="13" t="s">
        <v>476</v>
      </c>
      <c r="L21" s="61" t="s">
        <v>476</v>
      </c>
      <c r="M21" s="13">
        <v>60.457631921496002</v>
      </c>
      <c r="N21" s="61">
        <v>3.43513801527381</v>
      </c>
      <c r="O21" s="13" t="s">
        <v>476</v>
      </c>
      <c r="P21" s="61" t="s">
        <v>476</v>
      </c>
      <c r="Q21" s="13" t="s">
        <v>476</v>
      </c>
      <c r="R21" s="61" t="s">
        <v>476</v>
      </c>
      <c r="S21" s="13" t="s">
        <v>476</v>
      </c>
      <c r="T21" s="61" t="s">
        <v>476</v>
      </c>
      <c r="U21" s="13" t="s">
        <v>476</v>
      </c>
      <c r="V21" s="61" t="s">
        <v>476</v>
      </c>
      <c r="W21" s="13">
        <v>60.286093052224899</v>
      </c>
      <c r="X21" s="61">
        <v>2.8283763059689302</v>
      </c>
      <c r="Y21" s="13" t="s">
        <v>476</v>
      </c>
      <c r="Z21" s="61" t="s">
        <v>476</v>
      </c>
      <c r="AA21" s="13" t="s">
        <v>476</v>
      </c>
      <c r="AB21" s="61" t="s">
        <v>476</v>
      </c>
      <c r="AC21" s="13" t="s">
        <v>476</v>
      </c>
      <c r="AD21" s="61" t="s">
        <v>476</v>
      </c>
      <c r="AE21" s="13" t="s">
        <v>476</v>
      </c>
      <c r="AF21" s="61" t="s">
        <v>476</v>
      </c>
      <c r="AG21" s="13">
        <v>66.774883063765301</v>
      </c>
      <c r="AH21" s="61">
        <v>2.45550582007496</v>
      </c>
      <c r="AI21" s="13" t="s">
        <v>476</v>
      </c>
      <c r="AJ21" s="61" t="s">
        <v>476</v>
      </c>
      <c r="AK21" s="13" t="s">
        <v>476</v>
      </c>
      <c r="AL21" s="61" t="s">
        <v>476</v>
      </c>
      <c r="AM21" s="13" t="s">
        <v>476</v>
      </c>
      <c r="AN21" s="61" t="s">
        <v>476</v>
      </c>
      <c r="AO21" s="13" t="s">
        <v>476</v>
      </c>
      <c r="AP21" s="61" t="s">
        <v>476</v>
      </c>
      <c r="AQ21" s="13">
        <v>62.659812032061197</v>
      </c>
      <c r="AR21" s="61">
        <v>2.7488268859785698</v>
      </c>
      <c r="AS21" s="13" t="s">
        <v>476</v>
      </c>
      <c r="AT21" s="61" t="s">
        <v>476</v>
      </c>
      <c r="AU21" s="13" t="s">
        <v>476</v>
      </c>
      <c r="AV21" s="61" t="s">
        <v>476</v>
      </c>
      <c r="AW21" s="13" t="s">
        <v>476</v>
      </c>
      <c r="AX21" s="61" t="s">
        <v>476</v>
      </c>
      <c r="AY21" s="13" t="s">
        <v>476</v>
      </c>
      <c r="AZ21" s="61" t="s">
        <v>476</v>
      </c>
      <c r="BA21" s="13">
        <v>84.618240875208997</v>
      </c>
      <c r="BB21" s="61">
        <v>2.23675827796374</v>
      </c>
      <c r="BC21" s="13" t="s">
        <v>476</v>
      </c>
      <c r="BD21" s="61" t="s">
        <v>476</v>
      </c>
      <c r="BE21" s="13" t="s">
        <v>476</v>
      </c>
      <c r="BF21" s="61" t="s">
        <v>476</v>
      </c>
      <c r="BG21" s="13" t="s">
        <v>476</v>
      </c>
      <c r="BH21" s="61" t="s">
        <v>476</v>
      </c>
      <c r="BI21" s="13" t="s">
        <v>476</v>
      </c>
      <c r="BJ21" s="96" t="s">
        <v>476</v>
      </c>
      <c r="BK21" s="74"/>
      <c r="BL21" s="15"/>
      <c r="BM21" s="15"/>
      <c r="BN21" s="15"/>
      <c r="BO21" s="15"/>
      <c r="BP21" s="15"/>
      <c r="BQ21" s="15"/>
      <c r="BR21" s="15"/>
      <c r="BS21" s="15"/>
      <c r="BT21" s="15"/>
      <c r="BU21" s="15"/>
      <c r="BV21" s="15"/>
      <c r="BW21" s="15"/>
      <c r="BX21" s="15"/>
      <c r="BY21" s="15"/>
      <c r="BZ21" s="15"/>
      <c r="CA21" s="15"/>
      <c r="CB21" s="15"/>
      <c r="CC21" s="15"/>
      <c r="CD21" s="15"/>
      <c r="CE21" s="15"/>
      <c r="CF21" s="15"/>
      <c r="CG21" s="15"/>
      <c r="CH21" s="75"/>
    </row>
    <row r="22" spans="1:86" x14ac:dyDescent="0.2">
      <c r="A22" s="76" t="s">
        <v>27</v>
      </c>
      <c r="B22" s="71">
        <v>2</v>
      </c>
      <c r="C22" s="13">
        <v>89.673202324638893</v>
      </c>
      <c r="D22" s="61">
        <v>3.9605728027875902</v>
      </c>
      <c r="E22" s="13">
        <v>89.802586820675003</v>
      </c>
      <c r="F22" s="61">
        <v>5.0475559310689402</v>
      </c>
      <c r="G22" s="13" t="s">
        <v>713</v>
      </c>
      <c r="H22" s="61" t="s">
        <v>713</v>
      </c>
      <c r="I22" s="13">
        <v>87.814242222407003</v>
      </c>
      <c r="J22" s="61">
        <v>5.3023685756279599</v>
      </c>
      <c r="K22" s="13">
        <v>-1.9883445982680401</v>
      </c>
      <c r="L22" s="61">
        <v>7.2474660035818896</v>
      </c>
      <c r="M22" s="13">
        <v>66.569312371099201</v>
      </c>
      <c r="N22" s="61">
        <v>5.3711516314051702</v>
      </c>
      <c r="O22" s="13">
        <v>66.413752837005404</v>
      </c>
      <c r="P22" s="61">
        <v>6.2383591285995603</v>
      </c>
      <c r="Q22" s="13" t="s">
        <v>713</v>
      </c>
      <c r="R22" s="61" t="s">
        <v>713</v>
      </c>
      <c r="S22" s="13">
        <v>64.096391776706497</v>
      </c>
      <c r="T22" s="61">
        <v>10.6016981784805</v>
      </c>
      <c r="U22" s="13">
        <v>-2.3173610602988401</v>
      </c>
      <c r="V22" s="61">
        <v>12.3700405287126</v>
      </c>
      <c r="W22" s="13">
        <v>68.878051482086605</v>
      </c>
      <c r="X22" s="61">
        <v>4.8475666924736602</v>
      </c>
      <c r="Y22" s="13">
        <v>68.371156574368698</v>
      </c>
      <c r="Z22" s="61">
        <v>6.4011761505860001</v>
      </c>
      <c r="AA22" s="13" t="s">
        <v>713</v>
      </c>
      <c r="AB22" s="61" t="s">
        <v>713</v>
      </c>
      <c r="AC22" s="13">
        <v>72.389632476653006</v>
      </c>
      <c r="AD22" s="61">
        <v>8.7123078788249906</v>
      </c>
      <c r="AE22" s="13">
        <v>4.0184759022843703</v>
      </c>
      <c r="AF22" s="61">
        <v>10.515649160580599</v>
      </c>
      <c r="AG22" s="13">
        <v>69.729424401722596</v>
      </c>
      <c r="AH22" s="61">
        <v>5.33522938686564</v>
      </c>
      <c r="AI22" s="13">
        <v>65.267866215561696</v>
      </c>
      <c r="AJ22" s="61">
        <v>6.1833164099034699</v>
      </c>
      <c r="AK22" s="13" t="s">
        <v>713</v>
      </c>
      <c r="AL22" s="61" t="s">
        <v>713</v>
      </c>
      <c r="AM22" s="13">
        <v>71.914007819048507</v>
      </c>
      <c r="AN22" s="61">
        <v>10.312940541244201</v>
      </c>
      <c r="AO22" s="13">
        <v>6.6461416034867797</v>
      </c>
      <c r="AP22" s="61">
        <v>12.2458365275166</v>
      </c>
      <c r="AQ22" s="13">
        <v>77.8158385839522</v>
      </c>
      <c r="AR22" s="61">
        <v>3.9554588355745599</v>
      </c>
      <c r="AS22" s="13">
        <v>76.853344398153794</v>
      </c>
      <c r="AT22" s="61">
        <v>5.06755663253512</v>
      </c>
      <c r="AU22" s="13" t="s">
        <v>713</v>
      </c>
      <c r="AV22" s="61" t="s">
        <v>713</v>
      </c>
      <c r="AW22" s="13">
        <v>72.682309376877498</v>
      </c>
      <c r="AX22" s="61">
        <v>7.9964349790027702</v>
      </c>
      <c r="AY22" s="13">
        <v>-4.1710350212762801</v>
      </c>
      <c r="AZ22" s="61">
        <v>9.4631380329279899</v>
      </c>
      <c r="BA22" s="13">
        <v>88.314762838594305</v>
      </c>
      <c r="BB22" s="61">
        <v>3.3763332850961398</v>
      </c>
      <c r="BC22" s="13">
        <v>86.869753841206702</v>
      </c>
      <c r="BD22" s="61">
        <v>4.5765018867100098</v>
      </c>
      <c r="BE22" s="13" t="s">
        <v>713</v>
      </c>
      <c r="BF22" s="61" t="s">
        <v>713</v>
      </c>
      <c r="BG22" s="13">
        <v>81.589307064749505</v>
      </c>
      <c r="BH22" s="61">
        <v>6.99933447288947</v>
      </c>
      <c r="BI22" s="13">
        <v>-5.2804467764571799</v>
      </c>
      <c r="BJ22" s="96">
        <v>8.4811122282264506</v>
      </c>
      <c r="BK22" s="74"/>
      <c r="BL22" s="15"/>
      <c r="BM22" s="15"/>
      <c r="BN22" s="15"/>
      <c r="BO22" s="15"/>
      <c r="BP22" s="15"/>
      <c r="BQ22" s="15"/>
      <c r="BR22" s="15"/>
      <c r="BS22" s="15"/>
      <c r="BT22" s="15"/>
      <c r="BU22" s="15"/>
      <c r="BV22" s="15"/>
      <c r="BW22" s="15"/>
      <c r="BX22" s="15"/>
      <c r="BY22" s="15"/>
      <c r="BZ22" s="15"/>
      <c r="CA22" s="15"/>
      <c r="CB22" s="15"/>
      <c r="CC22" s="15"/>
      <c r="CD22" s="15"/>
      <c r="CE22" s="15"/>
      <c r="CF22" s="15"/>
      <c r="CG22" s="15"/>
      <c r="CH22" s="75"/>
    </row>
    <row r="23" spans="1:86" x14ac:dyDescent="0.2">
      <c r="A23" s="76" t="s">
        <v>28</v>
      </c>
      <c r="B23" s="71">
        <v>2</v>
      </c>
      <c r="C23" s="13">
        <v>88.236228760209301</v>
      </c>
      <c r="D23" s="61">
        <v>3.1425465315074899</v>
      </c>
      <c r="E23" s="13">
        <v>88.138343167542104</v>
      </c>
      <c r="F23" s="61">
        <v>3.9874131767707199</v>
      </c>
      <c r="G23" s="13">
        <v>91.417181295199399</v>
      </c>
      <c r="H23" s="61">
        <v>5.5915530713987396</v>
      </c>
      <c r="I23" s="13">
        <v>86.084886702216295</v>
      </c>
      <c r="J23" s="61">
        <v>7.4828041752255299</v>
      </c>
      <c r="K23" s="13">
        <v>-2.0534564653257901</v>
      </c>
      <c r="L23" s="61">
        <v>8.4472458189208108</v>
      </c>
      <c r="M23" s="13">
        <v>85.2750517965803</v>
      </c>
      <c r="N23" s="61">
        <v>2.85629717827246</v>
      </c>
      <c r="O23" s="13">
        <v>84.574373109465299</v>
      </c>
      <c r="P23" s="61">
        <v>3.6801473816717598</v>
      </c>
      <c r="Q23" s="13">
        <v>90.228893120177702</v>
      </c>
      <c r="R23" s="61">
        <v>6.0410584921248303</v>
      </c>
      <c r="S23" s="13">
        <v>87.570550875809403</v>
      </c>
      <c r="T23" s="61">
        <v>7.2405145446558299</v>
      </c>
      <c r="U23" s="13">
        <v>2.99617776634412</v>
      </c>
      <c r="V23" s="61">
        <v>8.2246676093944107</v>
      </c>
      <c r="W23" s="13">
        <v>72.602301783935701</v>
      </c>
      <c r="X23" s="61">
        <v>3.58794971431043</v>
      </c>
      <c r="Y23" s="13">
        <v>72.499888306838699</v>
      </c>
      <c r="Z23" s="61">
        <v>4.1290685233889199</v>
      </c>
      <c r="AA23" s="13">
        <v>66.004866272778997</v>
      </c>
      <c r="AB23" s="61">
        <v>13.956988579169201</v>
      </c>
      <c r="AC23" s="13">
        <v>71.660569117547894</v>
      </c>
      <c r="AD23" s="61">
        <v>10.091691133154001</v>
      </c>
      <c r="AE23" s="13">
        <v>-0.83931918929076199</v>
      </c>
      <c r="AF23" s="61">
        <v>10.911343466033101</v>
      </c>
      <c r="AG23" s="13">
        <v>86.580697593844704</v>
      </c>
      <c r="AH23" s="61">
        <v>2.6452212586836401</v>
      </c>
      <c r="AI23" s="13">
        <v>84.543074583565101</v>
      </c>
      <c r="AJ23" s="61">
        <v>3.51974147397826</v>
      </c>
      <c r="AK23" s="13">
        <v>92.764311159204993</v>
      </c>
      <c r="AL23" s="61">
        <v>6.1408247313818096</v>
      </c>
      <c r="AM23" s="13">
        <v>87.999564511837704</v>
      </c>
      <c r="AN23" s="61">
        <v>7.4033175877036799</v>
      </c>
      <c r="AO23" s="13">
        <v>3.4564899282726298</v>
      </c>
      <c r="AP23" s="61">
        <v>8.0555744569140906</v>
      </c>
      <c r="AQ23" s="13">
        <v>81.805094038991996</v>
      </c>
      <c r="AR23" s="61">
        <v>2.99148696924409</v>
      </c>
      <c r="AS23" s="13">
        <v>77.841154740111904</v>
      </c>
      <c r="AT23" s="61">
        <v>3.7035651286517299</v>
      </c>
      <c r="AU23" s="13">
        <v>94.621853336690293</v>
      </c>
      <c r="AV23" s="61">
        <v>3.8624668275730998</v>
      </c>
      <c r="AW23" s="13">
        <v>89.540736385073004</v>
      </c>
      <c r="AX23" s="61">
        <v>4.5681040760288596</v>
      </c>
      <c r="AY23" s="13">
        <v>11.699581644961199</v>
      </c>
      <c r="AZ23" s="61">
        <v>5.5270702050163001</v>
      </c>
      <c r="BA23" s="13">
        <v>91.607448970137</v>
      </c>
      <c r="BB23" s="61">
        <v>2.2204922455255001</v>
      </c>
      <c r="BC23" s="13">
        <v>91.627337557830302</v>
      </c>
      <c r="BD23" s="61">
        <v>2.60799838585136</v>
      </c>
      <c r="BE23" s="13">
        <v>94.509905532757102</v>
      </c>
      <c r="BF23" s="61">
        <v>4.5650705153875997</v>
      </c>
      <c r="BG23" s="13">
        <v>87.328635518257101</v>
      </c>
      <c r="BH23" s="61">
        <v>7.2559173937542996</v>
      </c>
      <c r="BI23" s="13">
        <v>-4.2987020395731896</v>
      </c>
      <c r="BJ23" s="96">
        <v>7.8158691108305698</v>
      </c>
      <c r="BK23" s="74"/>
      <c r="BL23" s="15"/>
      <c r="BM23" s="15"/>
      <c r="BN23" s="15"/>
      <c r="BO23" s="15"/>
      <c r="BP23" s="15"/>
      <c r="BQ23" s="15"/>
      <c r="BR23" s="15"/>
      <c r="BS23" s="15"/>
      <c r="BT23" s="15"/>
      <c r="BU23" s="15"/>
      <c r="BV23" s="15"/>
      <c r="BW23" s="15"/>
      <c r="BX23" s="15"/>
      <c r="BY23" s="15"/>
      <c r="BZ23" s="15"/>
      <c r="CA23" s="15"/>
      <c r="CB23" s="15"/>
      <c r="CC23" s="15"/>
      <c r="CD23" s="15"/>
      <c r="CE23" s="15"/>
      <c r="CF23" s="15"/>
      <c r="CG23" s="15"/>
      <c r="CH23" s="75"/>
    </row>
    <row r="24" spans="1:86" x14ac:dyDescent="0.2">
      <c r="A24" s="72" t="s">
        <v>29</v>
      </c>
      <c r="B24" s="71">
        <v>2</v>
      </c>
      <c r="C24" s="13">
        <v>89.116947217927404</v>
      </c>
      <c r="D24" s="61">
        <v>2.2014903668343999</v>
      </c>
      <c r="E24" s="13">
        <v>89.597432520062995</v>
      </c>
      <c r="F24" s="61">
        <v>3.0839040688788502</v>
      </c>
      <c r="G24" s="13">
        <v>93.701676083639597</v>
      </c>
      <c r="H24" s="61">
        <v>2.6184894618584198</v>
      </c>
      <c r="I24" s="13">
        <v>77.261931024787998</v>
      </c>
      <c r="J24" s="61">
        <v>9.4779061434473206</v>
      </c>
      <c r="K24" s="13">
        <v>-12.335501495275</v>
      </c>
      <c r="L24" s="61">
        <v>10.205941450464501</v>
      </c>
      <c r="M24" s="13">
        <v>77.090126735044294</v>
      </c>
      <c r="N24" s="61">
        <v>3.4891939913911698</v>
      </c>
      <c r="O24" s="13">
        <v>82.999676700883995</v>
      </c>
      <c r="P24" s="61">
        <v>5.1632729561494601</v>
      </c>
      <c r="Q24" s="13">
        <v>75.028989034481199</v>
      </c>
      <c r="R24" s="61">
        <v>6.8735029973858</v>
      </c>
      <c r="S24" s="13">
        <v>69.933222215579605</v>
      </c>
      <c r="T24" s="61">
        <v>9.2626765797305293</v>
      </c>
      <c r="U24" s="13">
        <v>-13.0664544853044</v>
      </c>
      <c r="V24" s="61">
        <v>10.8561475582034</v>
      </c>
      <c r="W24" s="13">
        <v>72.177055161472495</v>
      </c>
      <c r="X24" s="61">
        <v>3.9829629848429602</v>
      </c>
      <c r="Y24" s="13">
        <v>77.367493345829601</v>
      </c>
      <c r="Z24" s="61">
        <v>4.9820552632569202</v>
      </c>
      <c r="AA24" s="13">
        <v>70.729409024699905</v>
      </c>
      <c r="AB24" s="61">
        <v>5.9638922312910001</v>
      </c>
      <c r="AC24" s="13">
        <v>55.676699012035598</v>
      </c>
      <c r="AD24" s="61">
        <v>9.9306411528764595</v>
      </c>
      <c r="AE24" s="13">
        <v>-21.6907943337939</v>
      </c>
      <c r="AF24" s="61">
        <v>10.9077484206412</v>
      </c>
      <c r="AG24" s="13">
        <v>81.144077822581195</v>
      </c>
      <c r="AH24" s="61">
        <v>2.8151060711612099</v>
      </c>
      <c r="AI24" s="13">
        <v>81.5927151458</v>
      </c>
      <c r="AJ24" s="61">
        <v>4.0406491880608799</v>
      </c>
      <c r="AK24" s="13">
        <v>87.013466569692099</v>
      </c>
      <c r="AL24" s="61">
        <v>4.6475678820751796</v>
      </c>
      <c r="AM24" s="13">
        <v>65.552591239101901</v>
      </c>
      <c r="AN24" s="61">
        <v>10.0170528045005</v>
      </c>
      <c r="AO24" s="13">
        <v>-16.040123906698199</v>
      </c>
      <c r="AP24" s="61">
        <v>11.1496480368344</v>
      </c>
      <c r="AQ24" s="13">
        <v>77.7762910947758</v>
      </c>
      <c r="AR24" s="61">
        <v>3.27352949592898</v>
      </c>
      <c r="AS24" s="13">
        <v>82.283493804018903</v>
      </c>
      <c r="AT24" s="61">
        <v>4.5590276824818696</v>
      </c>
      <c r="AU24" s="13">
        <v>81.236173574095901</v>
      </c>
      <c r="AV24" s="61">
        <v>4.4996661844123098</v>
      </c>
      <c r="AW24" s="13">
        <v>60.997486299335797</v>
      </c>
      <c r="AX24" s="61">
        <v>9.1796295153587</v>
      </c>
      <c r="AY24" s="13">
        <v>-21.286007504683099</v>
      </c>
      <c r="AZ24" s="61">
        <v>10.6551828258008</v>
      </c>
      <c r="BA24" s="13">
        <v>86.739342612645103</v>
      </c>
      <c r="BB24" s="61">
        <v>2.2559608472231001</v>
      </c>
      <c r="BC24" s="13">
        <v>91.388480284479996</v>
      </c>
      <c r="BD24" s="61">
        <v>2.90038016408521</v>
      </c>
      <c r="BE24" s="13">
        <v>90.3322335136627</v>
      </c>
      <c r="BF24" s="61">
        <v>3.2877106232704101</v>
      </c>
      <c r="BG24" s="13">
        <v>67.207675099003794</v>
      </c>
      <c r="BH24" s="61">
        <v>9.4100765430530195</v>
      </c>
      <c r="BI24" s="13">
        <v>-24.180805185476199</v>
      </c>
      <c r="BJ24" s="96">
        <v>10.139713791873399</v>
      </c>
      <c r="BK24" s="74"/>
      <c r="BL24" s="15"/>
      <c r="BM24" s="15"/>
      <c r="BN24" s="15"/>
      <c r="BO24" s="15"/>
      <c r="BP24" s="15"/>
      <c r="BQ24" s="15"/>
      <c r="BR24" s="15"/>
      <c r="BS24" s="15"/>
      <c r="BT24" s="15"/>
      <c r="BU24" s="15"/>
      <c r="BV24" s="15"/>
      <c r="BW24" s="15"/>
      <c r="BX24" s="15"/>
      <c r="BY24" s="15"/>
      <c r="BZ24" s="15"/>
      <c r="CA24" s="15"/>
      <c r="CB24" s="15"/>
      <c r="CC24" s="15"/>
      <c r="CD24" s="15"/>
      <c r="CE24" s="15"/>
      <c r="CF24" s="15"/>
      <c r="CG24" s="15"/>
      <c r="CH24" s="75"/>
    </row>
    <row r="25" spans="1:86" x14ac:dyDescent="0.2">
      <c r="A25" s="76" t="s">
        <v>30</v>
      </c>
      <c r="B25" s="71">
        <v>2</v>
      </c>
      <c r="C25" s="13">
        <v>90.515387162291404</v>
      </c>
      <c r="D25" s="61">
        <v>2.3115613621382498</v>
      </c>
      <c r="E25" s="13">
        <v>93.409434524472999</v>
      </c>
      <c r="F25" s="61">
        <v>2.5178430433943002</v>
      </c>
      <c r="G25" s="13" t="s">
        <v>713</v>
      </c>
      <c r="H25" s="61" t="s">
        <v>713</v>
      </c>
      <c r="I25" s="13" t="s">
        <v>713</v>
      </c>
      <c r="J25" s="61" t="s">
        <v>713</v>
      </c>
      <c r="K25" s="13" t="s">
        <v>713</v>
      </c>
      <c r="L25" s="61" t="s">
        <v>713</v>
      </c>
      <c r="M25" s="13">
        <v>61.4978160021262</v>
      </c>
      <c r="N25" s="61">
        <v>4.0881542955598897</v>
      </c>
      <c r="O25" s="13">
        <v>58.008997011108598</v>
      </c>
      <c r="P25" s="61">
        <v>5.0350051193512702</v>
      </c>
      <c r="Q25" s="13" t="s">
        <v>713</v>
      </c>
      <c r="R25" s="61" t="s">
        <v>713</v>
      </c>
      <c r="S25" s="13" t="s">
        <v>713</v>
      </c>
      <c r="T25" s="61" t="s">
        <v>713</v>
      </c>
      <c r="U25" s="13" t="s">
        <v>713</v>
      </c>
      <c r="V25" s="61" t="s">
        <v>713</v>
      </c>
      <c r="W25" s="13">
        <v>43.839879092466497</v>
      </c>
      <c r="X25" s="61">
        <v>4.6854563082627596</v>
      </c>
      <c r="Y25" s="13">
        <v>46.373701726759101</v>
      </c>
      <c r="Z25" s="61">
        <v>5.7075582446009099</v>
      </c>
      <c r="AA25" s="13" t="s">
        <v>713</v>
      </c>
      <c r="AB25" s="61" t="s">
        <v>713</v>
      </c>
      <c r="AC25" s="13" t="s">
        <v>713</v>
      </c>
      <c r="AD25" s="61" t="s">
        <v>713</v>
      </c>
      <c r="AE25" s="13" t="s">
        <v>713</v>
      </c>
      <c r="AF25" s="61" t="s">
        <v>713</v>
      </c>
      <c r="AG25" s="13">
        <v>51.855160045951301</v>
      </c>
      <c r="AH25" s="61">
        <v>4.9036239885146404</v>
      </c>
      <c r="AI25" s="13">
        <v>50.879890599682703</v>
      </c>
      <c r="AJ25" s="61">
        <v>6.1494021293090997</v>
      </c>
      <c r="AK25" s="13" t="s">
        <v>713</v>
      </c>
      <c r="AL25" s="61" t="s">
        <v>713</v>
      </c>
      <c r="AM25" s="13" t="s">
        <v>713</v>
      </c>
      <c r="AN25" s="61" t="s">
        <v>713</v>
      </c>
      <c r="AO25" s="13" t="s">
        <v>713</v>
      </c>
      <c r="AP25" s="61" t="s">
        <v>713</v>
      </c>
      <c r="AQ25" s="13">
        <v>42.9422389519437</v>
      </c>
      <c r="AR25" s="61">
        <v>4.3151328005800398</v>
      </c>
      <c r="AS25" s="13">
        <v>46.839066433139799</v>
      </c>
      <c r="AT25" s="61">
        <v>5.1649962380265402</v>
      </c>
      <c r="AU25" s="13" t="s">
        <v>713</v>
      </c>
      <c r="AV25" s="61" t="s">
        <v>713</v>
      </c>
      <c r="AW25" s="13" t="s">
        <v>713</v>
      </c>
      <c r="AX25" s="61" t="s">
        <v>713</v>
      </c>
      <c r="AY25" s="13" t="s">
        <v>713</v>
      </c>
      <c r="AZ25" s="61" t="s">
        <v>713</v>
      </c>
      <c r="BA25" s="13">
        <v>75.307914329359505</v>
      </c>
      <c r="BB25" s="61">
        <v>3.5947251932310902</v>
      </c>
      <c r="BC25" s="13">
        <v>79.697399447570007</v>
      </c>
      <c r="BD25" s="61">
        <v>4.1915457627622699</v>
      </c>
      <c r="BE25" s="13" t="s">
        <v>713</v>
      </c>
      <c r="BF25" s="61" t="s">
        <v>713</v>
      </c>
      <c r="BG25" s="13" t="s">
        <v>713</v>
      </c>
      <c r="BH25" s="61" t="s">
        <v>713</v>
      </c>
      <c r="BI25" s="13" t="s">
        <v>713</v>
      </c>
      <c r="BJ25" s="96" t="s">
        <v>713</v>
      </c>
      <c r="BK25" s="74"/>
      <c r="BL25" s="15"/>
      <c r="BM25" s="15"/>
      <c r="BN25" s="15"/>
      <c r="BO25" s="15"/>
      <c r="BP25" s="15"/>
      <c r="BQ25" s="15"/>
      <c r="BR25" s="15"/>
      <c r="BS25" s="15"/>
      <c r="BT25" s="15"/>
      <c r="BU25" s="15"/>
      <c r="BV25" s="15"/>
      <c r="BW25" s="15"/>
      <c r="BX25" s="15"/>
      <c r="BY25" s="15"/>
      <c r="BZ25" s="15"/>
      <c r="CA25" s="15"/>
      <c r="CB25" s="15"/>
      <c r="CC25" s="15"/>
      <c r="CD25" s="15"/>
      <c r="CE25" s="15"/>
      <c r="CF25" s="15"/>
      <c r="CG25" s="15"/>
      <c r="CH25" s="75"/>
    </row>
    <row r="26" spans="1:86" x14ac:dyDescent="0.2">
      <c r="A26" s="73" t="s">
        <v>32</v>
      </c>
      <c r="B26" s="71">
        <v>2</v>
      </c>
      <c r="C26" s="13">
        <v>92.441466043382903</v>
      </c>
      <c r="D26" s="61">
        <v>3.15500905454111</v>
      </c>
      <c r="E26" s="13">
        <v>87.663458102564604</v>
      </c>
      <c r="F26" s="61">
        <v>5.8342249213402901</v>
      </c>
      <c r="G26" s="13" t="s">
        <v>713</v>
      </c>
      <c r="H26" s="61" t="s">
        <v>713</v>
      </c>
      <c r="I26" s="13" t="s">
        <v>713</v>
      </c>
      <c r="J26" s="61" t="s">
        <v>713</v>
      </c>
      <c r="K26" s="13" t="s">
        <v>713</v>
      </c>
      <c r="L26" s="61" t="s">
        <v>713</v>
      </c>
      <c r="M26" s="13">
        <v>71.300567754614306</v>
      </c>
      <c r="N26" s="61">
        <v>5.6743611311610698</v>
      </c>
      <c r="O26" s="13">
        <v>68.466550024472298</v>
      </c>
      <c r="P26" s="61">
        <v>8.05065632370024</v>
      </c>
      <c r="Q26" s="13" t="s">
        <v>713</v>
      </c>
      <c r="R26" s="61" t="s">
        <v>713</v>
      </c>
      <c r="S26" s="13" t="s">
        <v>713</v>
      </c>
      <c r="T26" s="61" t="s">
        <v>713</v>
      </c>
      <c r="U26" s="13" t="s">
        <v>713</v>
      </c>
      <c r="V26" s="61" t="s">
        <v>713</v>
      </c>
      <c r="W26" s="13">
        <v>61.004568906986499</v>
      </c>
      <c r="X26" s="61">
        <v>7.3152060565824</v>
      </c>
      <c r="Y26" s="13">
        <v>69.7484716284212</v>
      </c>
      <c r="Z26" s="61">
        <v>9.0130312815528804</v>
      </c>
      <c r="AA26" s="13" t="s">
        <v>713</v>
      </c>
      <c r="AB26" s="61" t="s">
        <v>713</v>
      </c>
      <c r="AC26" s="13" t="s">
        <v>713</v>
      </c>
      <c r="AD26" s="61" t="s">
        <v>713</v>
      </c>
      <c r="AE26" s="13" t="s">
        <v>713</v>
      </c>
      <c r="AF26" s="61" t="s">
        <v>713</v>
      </c>
      <c r="AG26" s="13">
        <v>65.630871324158704</v>
      </c>
      <c r="AH26" s="61">
        <v>7.27269853511027</v>
      </c>
      <c r="AI26" s="13">
        <v>68.111327218635196</v>
      </c>
      <c r="AJ26" s="61">
        <v>9.7795694151837296</v>
      </c>
      <c r="AK26" s="13" t="s">
        <v>713</v>
      </c>
      <c r="AL26" s="61" t="s">
        <v>713</v>
      </c>
      <c r="AM26" s="13" t="s">
        <v>713</v>
      </c>
      <c r="AN26" s="61" t="s">
        <v>713</v>
      </c>
      <c r="AO26" s="13" t="s">
        <v>713</v>
      </c>
      <c r="AP26" s="61" t="s">
        <v>713</v>
      </c>
      <c r="AQ26" s="13">
        <v>70.954200770027398</v>
      </c>
      <c r="AR26" s="61">
        <v>7.2188127185687998</v>
      </c>
      <c r="AS26" s="13">
        <v>70.761274869524698</v>
      </c>
      <c r="AT26" s="61">
        <v>9.3558782362737798</v>
      </c>
      <c r="AU26" s="13" t="s">
        <v>713</v>
      </c>
      <c r="AV26" s="61" t="s">
        <v>713</v>
      </c>
      <c r="AW26" s="13" t="s">
        <v>713</v>
      </c>
      <c r="AX26" s="61" t="s">
        <v>713</v>
      </c>
      <c r="AY26" s="13" t="s">
        <v>713</v>
      </c>
      <c r="AZ26" s="61" t="s">
        <v>713</v>
      </c>
      <c r="BA26" s="13">
        <v>95.626441431722299</v>
      </c>
      <c r="BB26" s="61">
        <v>2.70774591576077</v>
      </c>
      <c r="BC26" s="13">
        <v>91.939658861634399</v>
      </c>
      <c r="BD26" s="61">
        <v>4.9747794202878097</v>
      </c>
      <c r="BE26" s="13" t="s">
        <v>713</v>
      </c>
      <c r="BF26" s="61" t="s">
        <v>713</v>
      </c>
      <c r="BG26" s="13" t="s">
        <v>713</v>
      </c>
      <c r="BH26" s="61" t="s">
        <v>713</v>
      </c>
      <c r="BI26" s="13" t="s">
        <v>713</v>
      </c>
      <c r="BJ26" s="96" t="s">
        <v>713</v>
      </c>
      <c r="BK26" s="74"/>
      <c r="BL26" s="15"/>
      <c r="BM26" s="15"/>
      <c r="BN26" s="15"/>
      <c r="BO26" s="15"/>
      <c r="BP26" s="15"/>
      <c r="BQ26" s="15"/>
      <c r="BR26" s="15"/>
      <c r="BS26" s="15"/>
      <c r="BT26" s="15"/>
      <c r="BU26" s="15"/>
      <c r="BV26" s="15"/>
      <c r="BW26" s="15"/>
      <c r="BX26" s="15"/>
      <c r="BY26" s="15"/>
      <c r="BZ26" s="15"/>
      <c r="CA26" s="15"/>
      <c r="CB26" s="15"/>
      <c r="CC26" s="15"/>
      <c r="CD26" s="15"/>
      <c r="CE26" s="15"/>
      <c r="CF26" s="15"/>
      <c r="CG26" s="15"/>
      <c r="CH26" s="75"/>
    </row>
    <row r="27" spans="1:86" x14ac:dyDescent="0.2">
      <c r="A27" s="76" t="s">
        <v>31</v>
      </c>
      <c r="B27" s="71">
        <v>2</v>
      </c>
      <c r="C27" s="13">
        <v>73.778710514076195</v>
      </c>
      <c r="D27" s="61">
        <v>1.90145409870743</v>
      </c>
      <c r="E27" s="13">
        <v>81.871600662993103</v>
      </c>
      <c r="F27" s="61">
        <v>2.12263230422663</v>
      </c>
      <c r="G27" s="13">
        <v>84.454590262841094</v>
      </c>
      <c r="H27" s="61">
        <v>5.2632020314029102</v>
      </c>
      <c r="I27" s="13">
        <v>45.802218052260301</v>
      </c>
      <c r="J27" s="61">
        <v>5.1971581956566801</v>
      </c>
      <c r="K27" s="13">
        <v>-36.069382610732802</v>
      </c>
      <c r="L27" s="61">
        <v>5.7906048875004599</v>
      </c>
      <c r="M27" s="13">
        <v>38.784658632426002</v>
      </c>
      <c r="N27" s="61">
        <v>2.0326222385485102</v>
      </c>
      <c r="O27" s="13">
        <v>30.635986549342899</v>
      </c>
      <c r="P27" s="61">
        <v>2.4469116318497099</v>
      </c>
      <c r="Q27" s="13">
        <v>54.3088084534374</v>
      </c>
      <c r="R27" s="61">
        <v>8.8461135067156906</v>
      </c>
      <c r="S27" s="13">
        <v>57.682558582881697</v>
      </c>
      <c r="T27" s="61">
        <v>4.0481164992816803</v>
      </c>
      <c r="U27" s="13">
        <v>27.046572033538801</v>
      </c>
      <c r="V27" s="61">
        <v>4.3747242274516998</v>
      </c>
      <c r="W27" s="13">
        <v>40.481589509660402</v>
      </c>
      <c r="X27" s="61">
        <v>2.19103297559607</v>
      </c>
      <c r="Y27" s="13">
        <v>38.905724394620499</v>
      </c>
      <c r="Z27" s="61">
        <v>2.77946553431183</v>
      </c>
      <c r="AA27" s="13">
        <v>26.305652031587702</v>
      </c>
      <c r="AB27" s="61">
        <v>7.7606645555089102</v>
      </c>
      <c r="AC27" s="13">
        <v>47.4520529836932</v>
      </c>
      <c r="AD27" s="61">
        <v>4.2339928090150796</v>
      </c>
      <c r="AE27" s="13">
        <v>8.5463285890727096</v>
      </c>
      <c r="AF27" s="61">
        <v>5.0338112438311802</v>
      </c>
      <c r="AG27" s="13">
        <v>47.0496517770369</v>
      </c>
      <c r="AH27" s="61">
        <v>2.33362855284334</v>
      </c>
      <c r="AI27" s="13">
        <v>39.767626396334101</v>
      </c>
      <c r="AJ27" s="61">
        <v>2.8197071034341201</v>
      </c>
      <c r="AK27" s="13">
        <v>58.848541346887103</v>
      </c>
      <c r="AL27" s="61">
        <v>9.2652717505011903</v>
      </c>
      <c r="AM27" s="13">
        <v>66.533149570404603</v>
      </c>
      <c r="AN27" s="61">
        <v>5.1437756786561604</v>
      </c>
      <c r="AO27" s="13">
        <v>26.765523174070601</v>
      </c>
      <c r="AP27" s="61">
        <v>5.84309701021128</v>
      </c>
      <c r="AQ27" s="13">
        <v>51.666980360233602</v>
      </c>
      <c r="AR27" s="61">
        <v>2.3255766166984499</v>
      </c>
      <c r="AS27" s="13">
        <v>50.380769084717798</v>
      </c>
      <c r="AT27" s="61">
        <v>2.7328812969439502</v>
      </c>
      <c r="AU27" s="13">
        <v>44.4020052443027</v>
      </c>
      <c r="AV27" s="61">
        <v>9.6714204455244097</v>
      </c>
      <c r="AW27" s="13">
        <v>56.877889799068903</v>
      </c>
      <c r="AX27" s="61">
        <v>4.7328383631103401</v>
      </c>
      <c r="AY27" s="13">
        <v>6.49712071435113</v>
      </c>
      <c r="AZ27" s="61">
        <v>5.4211182307616497</v>
      </c>
      <c r="BA27" s="13">
        <v>67.450996727127901</v>
      </c>
      <c r="BB27" s="61">
        <v>2.12094250361615</v>
      </c>
      <c r="BC27" s="13">
        <v>66.997321875105698</v>
      </c>
      <c r="BD27" s="61">
        <v>2.8359022203102802</v>
      </c>
      <c r="BE27" s="13">
        <v>72.661349148541504</v>
      </c>
      <c r="BF27" s="61">
        <v>7.7127152420120497</v>
      </c>
      <c r="BG27" s="13">
        <v>66.6629739190832</v>
      </c>
      <c r="BH27" s="61">
        <v>4.0047678696162601</v>
      </c>
      <c r="BI27" s="13">
        <v>-0.33434795602245498</v>
      </c>
      <c r="BJ27" s="96">
        <v>5.1451478155305796</v>
      </c>
      <c r="BK27" s="74"/>
      <c r="BL27" s="15"/>
      <c r="BM27" s="15"/>
      <c r="BN27" s="15"/>
      <c r="BO27" s="15"/>
      <c r="BP27" s="15"/>
      <c r="BQ27" s="15"/>
      <c r="BR27" s="15"/>
      <c r="BS27" s="15"/>
      <c r="BT27" s="15"/>
      <c r="BU27" s="15"/>
      <c r="BV27" s="15"/>
      <c r="BW27" s="15"/>
      <c r="BX27" s="15"/>
      <c r="BY27" s="15"/>
      <c r="BZ27" s="15"/>
      <c r="CA27" s="15"/>
      <c r="CB27" s="15"/>
      <c r="CC27" s="15"/>
      <c r="CD27" s="15"/>
      <c r="CE27" s="15"/>
      <c r="CF27" s="15"/>
      <c r="CG27" s="15"/>
      <c r="CH27" s="75"/>
    </row>
    <row r="28" spans="1:86" x14ac:dyDescent="0.2">
      <c r="A28" s="76" t="s">
        <v>33</v>
      </c>
      <c r="B28" s="71">
        <v>2</v>
      </c>
      <c r="C28" s="13">
        <v>86.206731322156799</v>
      </c>
      <c r="D28" s="61">
        <v>2.1646512895058798</v>
      </c>
      <c r="E28" s="13">
        <v>85.772141766766694</v>
      </c>
      <c r="F28" s="61">
        <v>3.3120824630692498</v>
      </c>
      <c r="G28" s="13" t="s">
        <v>713</v>
      </c>
      <c r="H28" s="61" t="s">
        <v>713</v>
      </c>
      <c r="I28" s="13" t="s">
        <v>713</v>
      </c>
      <c r="J28" s="61" t="s">
        <v>713</v>
      </c>
      <c r="K28" s="13" t="s">
        <v>713</v>
      </c>
      <c r="L28" s="61" t="s">
        <v>713</v>
      </c>
      <c r="M28" s="13">
        <v>70.401150018486106</v>
      </c>
      <c r="N28" s="61">
        <v>3.3605319216599701</v>
      </c>
      <c r="O28" s="13">
        <v>73.514748924671196</v>
      </c>
      <c r="P28" s="61">
        <v>4.1133255820353698</v>
      </c>
      <c r="Q28" s="13" t="s">
        <v>713</v>
      </c>
      <c r="R28" s="61" t="s">
        <v>713</v>
      </c>
      <c r="S28" s="13" t="s">
        <v>713</v>
      </c>
      <c r="T28" s="61" t="s">
        <v>713</v>
      </c>
      <c r="U28" s="13" t="s">
        <v>713</v>
      </c>
      <c r="V28" s="61" t="s">
        <v>713</v>
      </c>
      <c r="W28" s="13">
        <v>29.405993362899501</v>
      </c>
      <c r="X28" s="61">
        <v>3.7433758369033301</v>
      </c>
      <c r="Y28" s="13">
        <v>27.674071366780499</v>
      </c>
      <c r="Z28" s="61">
        <v>4.1125197219429701</v>
      </c>
      <c r="AA28" s="13" t="s">
        <v>713</v>
      </c>
      <c r="AB28" s="61" t="s">
        <v>713</v>
      </c>
      <c r="AC28" s="13" t="s">
        <v>713</v>
      </c>
      <c r="AD28" s="61" t="s">
        <v>713</v>
      </c>
      <c r="AE28" s="13" t="s">
        <v>713</v>
      </c>
      <c r="AF28" s="61" t="s">
        <v>713</v>
      </c>
      <c r="AG28" s="13">
        <v>41.489451385983998</v>
      </c>
      <c r="AH28" s="61">
        <v>3.9459282456904301</v>
      </c>
      <c r="AI28" s="13">
        <v>35.072239570604502</v>
      </c>
      <c r="AJ28" s="61">
        <v>4.0047748430482697</v>
      </c>
      <c r="AK28" s="13" t="s">
        <v>713</v>
      </c>
      <c r="AL28" s="61" t="s">
        <v>713</v>
      </c>
      <c r="AM28" s="13" t="s">
        <v>713</v>
      </c>
      <c r="AN28" s="61" t="s">
        <v>713</v>
      </c>
      <c r="AO28" s="13" t="s">
        <v>713</v>
      </c>
      <c r="AP28" s="61" t="s">
        <v>713</v>
      </c>
      <c r="AQ28" s="13">
        <v>35.7464625068327</v>
      </c>
      <c r="AR28" s="61">
        <v>3.5570253705502299</v>
      </c>
      <c r="AS28" s="13">
        <v>31.169321010377701</v>
      </c>
      <c r="AT28" s="61">
        <v>3.6643983590784099</v>
      </c>
      <c r="AU28" s="13" t="s">
        <v>713</v>
      </c>
      <c r="AV28" s="61" t="s">
        <v>713</v>
      </c>
      <c r="AW28" s="13" t="s">
        <v>713</v>
      </c>
      <c r="AX28" s="61" t="s">
        <v>713</v>
      </c>
      <c r="AY28" s="13" t="s">
        <v>713</v>
      </c>
      <c r="AZ28" s="61" t="s">
        <v>713</v>
      </c>
      <c r="BA28" s="13">
        <v>58.017956459972098</v>
      </c>
      <c r="BB28" s="61">
        <v>3.8238074564957398</v>
      </c>
      <c r="BC28" s="13">
        <v>51.262261175930199</v>
      </c>
      <c r="BD28" s="61">
        <v>4.3166244156175004</v>
      </c>
      <c r="BE28" s="13" t="s">
        <v>713</v>
      </c>
      <c r="BF28" s="61" t="s">
        <v>713</v>
      </c>
      <c r="BG28" s="13" t="s">
        <v>713</v>
      </c>
      <c r="BH28" s="61" t="s">
        <v>713</v>
      </c>
      <c r="BI28" s="13" t="s">
        <v>713</v>
      </c>
      <c r="BJ28" s="96" t="s">
        <v>713</v>
      </c>
      <c r="BK28" s="74"/>
      <c r="BL28" s="15"/>
      <c r="BM28" s="15"/>
      <c r="BN28" s="15"/>
      <c r="BO28" s="15"/>
      <c r="BP28" s="15"/>
      <c r="BQ28" s="15"/>
      <c r="BR28" s="15"/>
      <c r="BS28" s="15"/>
      <c r="BT28" s="15"/>
      <c r="BU28" s="15"/>
      <c r="BV28" s="15"/>
      <c r="BW28" s="15"/>
      <c r="BX28" s="15"/>
      <c r="BY28" s="15"/>
      <c r="BZ28" s="15"/>
      <c r="CA28" s="15"/>
      <c r="CB28" s="15"/>
      <c r="CC28" s="15"/>
      <c r="CD28" s="15"/>
      <c r="CE28" s="15"/>
      <c r="CF28" s="15"/>
      <c r="CG28" s="15"/>
      <c r="CH28" s="75"/>
    </row>
    <row r="29" spans="1:86" x14ac:dyDescent="0.2">
      <c r="A29" s="76" t="s">
        <v>34</v>
      </c>
      <c r="B29" s="71">
        <v>2</v>
      </c>
      <c r="C29" s="13">
        <v>86.060446778306101</v>
      </c>
      <c r="D29" s="61">
        <v>2.0942144458318102</v>
      </c>
      <c r="E29" s="13">
        <v>88.169236205998303</v>
      </c>
      <c r="F29" s="61">
        <v>2.6082393659463801</v>
      </c>
      <c r="G29" s="13" t="s">
        <v>713</v>
      </c>
      <c r="H29" s="61" t="s">
        <v>713</v>
      </c>
      <c r="I29" s="13">
        <v>77.966238963749305</v>
      </c>
      <c r="J29" s="61">
        <v>6.8693742353137202</v>
      </c>
      <c r="K29" s="13">
        <v>-10.202997242248999</v>
      </c>
      <c r="L29" s="61">
        <v>7.4918620527827597</v>
      </c>
      <c r="M29" s="13">
        <v>70.914239420340195</v>
      </c>
      <c r="N29" s="61">
        <v>3.3218232811897699</v>
      </c>
      <c r="O29" s="13">
        <v>68.542432696657002</v>
      </c>
      <c r="P29" s="61">
        <v>4.2162684485713902</v>
      </c>
      <c r="Q29" s="13" t="s">
        <v>713</v>
      </c>
      <c r="R29" s="61" t="s">
        <v>713</v>
      </c>
      <c r="S29" s="13">
        <v>77.826793766836104</v>
      </c>
      <c r="T29" s="61">
        <v>7.2188630029914203</v>
      </c>
      <c r="U29" s="13">
        <v>9.2843610701790595</v>
      </c>
      <c r="V29" s="61">
        <v>8.3469114709516603</v>
      </c>
      <c r="W29" s="13">
        <v>75.508724317820196</v>
      </c>
      <c r="X29" s="61">
        <v>3.50429593367743</v>
      </c>
      <c r="Y29" s="13">
        <v>80.179582660335697</v>
      </c>
      <c r="Z29" s="61">
        <v>4.7445561476951799</v>
      </c>
      <c r="AA29" s="13" t="s">
        <v>713</v>
      </c>
      <c r="AB29" s="61" t="s">
        <v>713</v>
      </c>
      <c r="AC29" s="13">
        <v>67.893849026098707</v>
      </c>
      <c r="AD29" s="61">
        <v>8.6921412056803593</v>
      </c>
      <c r="AE29" s="13">
        <v>-12.285733634236999</v>
      </c>
      <c r="AF29" s="61">
        <v>10.3397888031284</v>
      </c>
      <c r="AG29" s="13">
        <v>69.324184550791003</v>
      </c>
      <c r="AH29" s="61">
        <v>2.9387962557329002</v>
      </c>
      <c r="AI29" s="13">
        <v>62.2607573022417</v>
      </c>
      <c r="AJ29" s="61">
        <v>3.9632423662827301</v>
      </c>
      <c r="AK29" s="13" t="s">
        <v>713</v>
      </c>
      <c r="AL29" s="61" t="s">
        <v>713</v>
      </c>
      <c r="AM29" s="13">
        <v>90.076079237032403</v>
      </c>
      <c r="AN29" s="61">
        <v>5.3047947597315002</v>
      </c>
      <c r="AO29" s="13">
        <v>27.815321934790699</v>
      </c>
      <c r="AP29" s="61">
        <v>7.1357140490025603</v>
      </c>
      <c r="AQ29" s="13">
        <v>70.131760415430307</v>
      </c>
      <c r="AR29" s="61">
        <v>3.4013504645269399</v>
      </c>
      <c r="AS29" s="13">
        <v>69.846191974007496</v>
      </c>
      <c r="AT29" s="61">
        <v>4.6877542630470996</v>
      </c>
      <c r="AU29" s="13" t="s">
        <v>713</v>
      </c>
      <c r="AV29" s="61" t="s">
        <v>713</v>
      </c>
      <c r="AW29" s="13">
        <v>69.143346493349</v>
      </c>
      <c r="AX29" s="61">
        <v>9.1514464773475002</v>
      </c>
      <c r="AY29" s="13">
        <v>-0.70284548065845298</v>
      </c>
      <c r="AZ29" s="61">
        <v>10.219413407897701</v>
      </c>
      <c r="BA29" s="13">
        <v>90.563277380300605</v>
      </c>
      <c r="BB29" s="61">
        <v>2.0873340725193299</v>
      </c>
      <c r="BC29" s="13">
        <v>90.0401057684427</v>
      </c>
      <c r="BD29" s="61">
        <v>2.7499203973967701</v>
      </c>
      <c r="BE29" s="13" t="s">
        <v>713</v>
      </c>
      <c r="BF29" s="61" t="s">
        <v>713</v>
      </c>
      <c r="BG29" s="13">
        <v>95.484369371144595</v>
      </c>
      <c r="BH29" s="61">
        <v>4.3824818586438896</v>
      </c>
      <c r="BI29" s="13">
        <v>5.44426360270195</v>
      </c>
      <c r="BJ29" s="96">
        <v>5.0513942870467003</v>
      </c>
      <c r="BK29" s="74"/>
      <c r="BL29" s="15"/>
      <c r="BM29" s="15"/>
      <c r="BN29" s="15"/>
      <c r="BO29" s="15"/>
      <c r="BP29" s="15"/>
      <c r="BQ29" s="15"/>
      <c r="BR29" s="15"/>
      <c r="BS29" s="15"/>
      <c r="BT29" s="15"/>
      <c r="BU29" s="15"/>
      <c r="BV29" s="15"/>
      <c r="BW29" s="15"/>
      <c r="BX29" s="15"/>
      <c r="BY29" s="15"/>
      <c r="BZ29" s="15"/>
      <c r="CA29" s="15"/>
      <c r="CB29" s="15"/>
      <c r="CC29" s="15"/>
      <c r="CD29" s="15"/>
      <c r="CE29" s="15"/>
      <c r="CF29" s="15"/>
      <c r="CG29" s="15"/>
      <c r="CH29" s="75"/>
    </row>
    <row r="30" spans="1:86" x14ac:dyDescent="0.2">
      <c r="A30" s="76" t="s">
        <v>35</v>
      </c>
      <c r="B30" s="71">
        <v>2</v>
      </c>
      <c r="C30" s="13">
        <v>81.172175612289706</v>
      </c>
      <c r="D30" s="61">
        <v>2.4343994326719098</v>
      </c>
      <c r="E30" s="13">
        <v>81.516304330413405</v>
      </c>
      <c r="F30" s="61">
        <v>2.4809053261309502</v>
      </c>
      <c r="G30" s="13" t="s">
        <v>713</v>
      </c>
      <c r="H30" s="61" t="s">
        <v>713</v>
      </c>
      <c r="I30" s="13" t="s">
        <v>713</v>
      </c>
      <c r="J30" s="61" t="s">
        <v>713</v>
      </c>
      <c r="K30" s="13" t="s">
        <v>713</v>
      </c>
      <c r="L30" s="61" t="s">
        <v>713</v>
      </c>
      <c r="M30" s="13">
        <v>51.831714577039499</v>
      </c>
      <c r="N30" s="61">
        <v>2.5435378351025402</v>
      </c>
      <c r="O30" s="13">
        <v>52.246360271571</v>
      </c>
      <c r="P30" s="61">
        <v>2.5042431123226798</v>
      </c>
      <c r="Q30" s="13" t="s">
        <v>713</v>
      </c>
      <c r="R30" s="61" t="s">
        <v>713</v>
      </c>
      <c r="S30" s="13" t="s">
        <v>713</v>
      </c>
      <c r="T30" s="61" t="s">
        <v>713</v>
      </c>
      <c r="U30" s="13" t="s">
        <v>713</v>
      </c>
      <c r="V30" s="61" t="s">
        <v>713</v>
      </c>
      <c r="W30" s="13">
        <v>71.213616285197403</v>
      </c>
      <c r="X30" s="61">
        <v>2.3880184744718602</v>
      </c>
      <c r="Y30" s="13">
        <v>70.922002082461503</v>
      </c>
      <c r="Z30" s="61">
        <v>2.5013956422900598</v>
      </c>
      <c r="AA30" s="13" t="s">
        <v>713</v>
      </c>
      <c r="AB30" s="61" t="s">
        <v>713</v>
      </c>
      <c r="AC30" s="13" t="s">
        <v>713</v>
      </c>
      <c r="AD30" s="61" t="s">
        <v>713</v>
      </c>
      <c r="AE30" s="13" t="s">
        <v>713</v>
      </c>
      <c r="AF30" s="61" t="s">
        <v>713</v>
      </c>
      <c r="AG30" s="13">
        <v>47.657116919732097</v>
      </c>
      <c r="AH30" s="61">
        <v>2.9908357641433798</v>
      </c>
      <c r="AI30" s="13">
        <v>47.768053243553702</v>
      </c>
      <c r="AJ30" s="61">
        <v>3.2330785919615002</v>
      </c>
      <c r="AK30" s="13" t="s">
        <v>713</v>
      </c>
      <c r="AL30" s="61" t="s">
        <v>713</v>
      </c>
      <c r="AM30" s="13" t="s">
        <v>713</v>
      </c>
      <c r="AN30" s="61" t="s">
        <v>713</v>
      </c>
      <c r="AO30" s="13" t="s">
        <v>713</v>
      </c>
      <c r="AP30" s="61" t="s">
        <v>713</v>
      </c>
      <c r="AQ30" s="13">
        <v>57.371645531283903</v>
      </c>
      <c r="AR30" s="61">
        <v>3.24415058319414</v>
      </c>
      <c r="AS30" s="13">
        <v>56.442032017036901</v>
      </c>
      <c r="AT30" s="61">
        <v>3.26162724720146</v>
      </c>
      <c r="AU30" s="13" t="s">
        <v>713</v>
      </c>
      <c r="AV30" s="61" t="s">
        <v>713</v>
      </c>
      <c r="AW30" s="13" t="s">
        <v>713</v>
      </c>
      <c r="AX30" s="61" t="s">
        <v>713</v>
      </c>
      <c r="AY30" s="13" t="s">
        <v>713</v>
      </c>
      <c r="AZ30" s="61" t="s">
        <v>713</v>
      </c>
      <c r="BA30" s="13">
        <v>87.368620995870799</v>
      </c>
      <c r="BB30" s="61">
        <v>2.0367285632422298</v>
      </c>
      <c r="BC30" s="13">
        <v>86.857989020869496</v>
      </c>
      <c r="BD30" s="61">
        <v>2.1286081669369699</v>
      </c>
      <c r="BE30" s="13" t="s">
        <v>713</v>
      </c>
      <c r="BF30" s="61" t="s">
        <v>713</v>
      </c>
      <c r="BG30" s="13" t="s">
        <v>713</v>
      </c>
      <c r="BH30" s="61" t="s">
        <v>713</v>
      </c>
      <c r="BI30" s="13" t="s">
        <v>713</v>
      </c>
      <c r="BJ30" s="96" t="s">
        <v>713</v>
      </c>
      <c r="BK30" s="74"/>
      <c r="BL30" s="15"/>
      <c r="BM30" s="15"/>
      <c r="BN30" s="15"/>
      <c r="BO30" s="15"/>
      <c r="BP30" s="15"/>
      <c r="BQ30" s="15"/>
      <c r="BR30" s="15"/>
      <c r="BS30" s="15"/>
      <c r="BT30" s="15"/>
      <c r="BU30" s="15"/>
      <c r="BV30" s="15"/>
      <c r="BW30" s="15"/>
      <c r="BX30" s="15"/>
      <c r="BY30" s="15"/>
      <c r="BZ30" s="15"/>
      <c r="CA30" s="15"/>
      <c r="CB30" s="15"/>
      <c r="CC30" s="15"/>
      <c r="CD30" s="15"/>
      <c r="CE30" s="15"/>
      <c r="CF30" s="15"/>
      <c r="CG30" s="15"/>
      <c r="CH30" s="75"/>
    </row>
    <row r="31" spans="1:86" x14ac:dyDescent="0.2">
      <c r="A31" s="76" t="s">
        <v>36</v>
      </c>
      <c r="B31" s="71">
        <v>2</v>
      </c>
      <c r="C31" s="13">
        <v>78.273520444178203</v>
      </c>
      <c r="D31" s="61">
        <v>2.8611379997117901</v>
      </c>
      <c r="E31" s="13">
        <v>78.446584705508002</v>
      </c>
      <c r="F31" s="61">
        <v>3.9485558712931299</v>
      </c>
      <c r="G31" s="13" t="s">
        <v>713</v>
      </c>
      <c r="H31" s="61" t="s">
        <v>713</v>
      </c>
      <c r="I31" s="13" t="s">
        <v>713</v>
      </c>
      <c r="J31" s="61" t="s">
        <v>713</v>
      </c>
      <c r="K31" s="13" t="s">
        <v>713</v>
      </c>
      <c r="L31" s="61" t="s">
        <v>713</v>
      </c>
      <c r="M31" s="13">
        <v>44.756243563153298</v>
      </c>
      <c r="N31" s="61">
        <v>3.4581530862851801</v>
      </c>
      <c r="O31" s="13">
        <v>45.355291774336798</v>
      </c>
      <c r="P31" s="61">
        <v>4.1947527295813902</v>
      </c>
      <c r="Q31" s="13" t="s">
        <v>713</v>
      </c>
      <c r="R31" s="61" t="s">
        <v>713</v>
      </c>
      <c r="S31" s="13" t="s">
        <v>713</v>
      </c>
      <c r="T31" s="61" t="s">
        <v>713</v>
      </c>
      <c r="U31" s="13" t="s">
        <v>713</v>
      </c>
      <c r="V31" s="61" t="s">
        <v>713</v>
      </c>
      <c r="W31" s="13">
        <v>35.404139211740002</v>
      </c>
      <c r="X31" s="61">
        <v>2.88514142271364</v>
      </c>
      <c r="Y31" s="13">
        <v>39.874299159929997</v>
      </c>
      <c r="Z31" s="61">
        <v>3.8525493234342298</v>
      </c>
      <c r="AA31" s="13" t="s">
        <v>713</v>
      </c>
      <c r="AB31" s="61" t="s">
        <v>713</v>
      </c>
      <c r="AC31" s="13" t="s">
        <v>713</v>
      </c>
      <c r="AD31" s="61" t="s">
        <v>713</v>
      </c>
      <c r="AE31" s="13" t="s">
        <v>713</v>
      </c>
      <c r="AF31" s="61" t="s">
        <v>713</v>
      </c>
      <c r="AG31" s="13">
        <v>36.743377088969702</v>
      </c>
      <c r="AH31" s="61">
        <v>3.5171558253141901</v>
      </c>
      <c r="AI31" s="13">
        <v>37.740034374807998</v>
      </c>
      <c r="AJ31" s="61">
        <v>4.06099982761046</v>
      </c>
      <c r="AK31" s="13" t="s">
        <v>713</v>
      </c>
      <c r="AL31" s="61" t="s">
        <v>713</v>
      </c>
      <c r="AM31" s="13" t="s">
        <v>713</v>
      </c>
      <c r="AN31" s="61" t="s">
        <v>713</v>
      </c>
      <c r="AO31" s="13" t="s">
        <v>713</v>
      </c>
      <c r="AP31" s="61" t="s">
        <v>713</v>
      </c>
      <c r="AQ31" s="13">
        <v>47.606688368290001</v>
      </c>
      <c r="AR31" s="61">
        <v>3.7485555742451799</v>
      </c>
      <c r="AS31" s="13">
        <v>50.2822583299752</v>
      </c>
      <c r="AT31" s="61">
        <v>4.1840233933559903</v>
      </c>
      <c r="AU31" s="13" t="s">
        <v>713</v>
      </c>
      <c r="AV31" s="61" t="s">
        <v>713</v>
      </c>
      <c r="AW31" s="13" t="s">
        <v>713</v>
      </c>
      <c r="AX31" s="61" t="s">
        <v>713</v>
      </c>
      <c r="AY31" s="13" t="s">
        <v>713</v>
      </c>
      <c r="AZ31" s="61" t="s">
        <v>713</v>
      </c>
      <c r="BA31" s="13">
        <v>52.652932457588904</v>
      </c>
      <c r="BB31" s="61">
        <v>3.9805618990332601</v>
      </c>
      <c r="BC31" s="13">
        <v>49.319990283133997</v>
      </c>
      <c r="BD31" s="61">
        <v>4.5059688353045999</v>
      </c>
      <c r="BE31" s="13" t="s">
        <v>713</v>
      </c>
      <c r="BF31" s="61" t="s">
        <v>713</v>
      </c>
      <c r="BG31" s="13" t="s">
        <v>713</v>
      </c>
      <c r="BH31" s="61" t="s">
        <v>713</v>
      </c>
      <c r="BI31" s="13" t="s">
        <v>713</v>
      </c>
      <c r="BJ31" s="96" t="s">
        <v>713</v>
      </c>
      <c r="BK31" s="74"/>
      <c r="BL31" s="15"/>
      <c r="BM31" s="15"/>
      <c r="BN31" s="15"/>
      <c r="BO31" s="15"/>
      <c r="BP31" s="15"/>
      <c r="BQ31" s="15"/>
      <c r="BR31" s="15"/>
      <c r="BS31" s="15"/>
      <c r="BT31" s="15"/>
      <c r="BU31" s="15"/>
      <c r="BV31" s="15"/>
      <c r="BW31" s="15"/>
      <c r="BX31" s="15"/>
      <c r="BY31" s="15"/>
      <c r="BZ31" s="15"/>
      <c r="CA31" s="15"/>
      <c r="CB31" s="15"/>
      <c r="CC31" s="15"/>
      <c r="CD31" s="15"/>
      <c r="CE31" s="15"/>
      <c r="CF31" s="15"/>
      <c r="CG31" s="15"/>
      <c r="CH31" s="75"/>
    </row>
    <row r="32" spans="1:86" x14ac:dyDescent="0.2">
      <c r="A32" s="76" t="s">
        <v>37</v>
      </c>
      <c r="B32" s="71">
        <v>2</v>
      </c>
      <c r="C32" s="13">
        <v>84.739622886934299</v>
      </c>
      <c r="D32" s="61">
        <v>2.55312380489802</v>
      </c>
      <c r="E32" s="13">
        <v>84.633746071510998</v>
      </c>
      <c r="F32" s="61">
        <v>2.89806839801208</v>
      </c>
      <c r="G32" s="13" t="s">
        <v>713</v>
      </c>
      <c r="H32" s="61" t="s">
        <v>713</v>
      </c>
      <c r="I32" s="13" t="s">
        <v>476</v>
      </c>
      <c r="J32" s="61" t="s">
        <v>476</v>
      </c>
      <c r="K32" s="13" t="s">
        <v>476</v>
      </c>
      <c r="L32" s="61" t="s">
        <v>476</v>
      </c>
      <c r="M32" s="13">
        <v>59.5486037184168</v>
      </c>
      <c r="N32" s="61">
        <v>3.89440641637013</v>
      </c>
      <c r="O32" s="13">
        <v>56.354270250649101</v>
      </c>
      <c r="P32" s="61">
        <v>4.5700584357396199</v>
      </c>
      <c r="Q32" s="13" t="s">
        <v>713</v>
      </c>
      <c r="R32" s="61" t="s">
        <v>713</v>
      </c>
      <c r="S32" s="13" t="s">
        <v>476</v>
      </c>
      <c r="T32" s="61" t="s">
        <v>476</v>
      </c>
      <c r="U32" s="13" t="s">
        <v>476</v>
      </c>
      <c r="V32" s="61" t="s">
        <v>476</v>
      </c>
      <c r="W32" s="13">
        <v>77.749994038800807</v>
      </c>
      <c r="X32" s="61">
        <v>3.5030808791501298</v>
      </c>
      <c r="Y32" s="13">
        <v>76.590248346151199</v>
      </c>
      <c r="Z32" s="61">
        <v>4.3127902888029599</v>
      </c>
      <c r="AA32" s="13" t="s">
        <v>713</v>
      </c>
      <c r="AB32" s="61" t="s">
        <v>713</v>
      </c>
      <c r="AC32" s="13" t="s">
        <v>476</v>
      </c>
      <c r="AD32" s="61" t="s">
        <v>476</v>
      </c>
      <c r="AE32" s="13" t="s">
        <v>476</v>
      </c>
      <c r="AF32" s="61" t="s">
        <v>476</v>
      </c>
      <c r="AG32" s="13">
        <v>49.641553976617502</v>
      </c>
      <c r="AH32" s="61">
        <v>4.3695393436399703</v>
      </c>
      <c r="AI32" s="13">
        <v>49.507551730231</v>
      </c>
      <c r="AJ32" s="61">
        <v>4.8301546217952698</v>
      </c>
      <c r="AK32" s="13" t="s">
        <v>713</v>
      </c>
      <c r="AL32" s="61" t="s">
        <v>713</v>
      </c>
      <c r="AM32" s="13" t="s">
        <v>476</v>
      </c>
      <c r="AN32" s="61" t="s">
        <v>476</v>
      </c>
      <c r="AO32" s="13" t="s">
        <v>476</v>
      </c>
      <c r="AP32" s="61" t="s">
        <v>476</v>
      </c>
      <c r="AQ32" s="13">
        <v>69.397582191354999</v>
      </c>
      <c r="AR32" s="61">
        <v>4.0901478334604002</v>
      </c>
      <c r="AS32" s="13">
        <v>70.475454205096497</v>
      </c>
      <c r="AT32" s="61">
        <v>4.2823595271644299</v>
      </c>
      <c r="AU32" s="13" t="s">
        <v>713</v>
      </c>
      <c r="AV32" s="61" t="s">
        <v>713</v>
      </c>
      <c r="AW32" s="13" t="s">
        <v>476</v>
      </c>
      <c r="AX32" s="61" t="s">
        <v>476</v>
      </c>
      <c r="AY32" s="13" t="s">
        <v>476</v>
      </c>
      <c r="AZ32" s="61" t="s">
        <v>476</v>
      </c>
      <c r="BA32" s="13">
        <v>80.476191827538699</v>
      </c>
      <c r="BB32" s="61">
        <v>2.8819263095464298</v>
      </c>
      <c r="BC32" s="13">
        <v>78.445850702339797</v>
      </c>
      <c r="BD32" s="61">
        <v>3.5773942287904501</v>
      </c>
      <c r="BE32" s="13" t="s">
        <v>713</v>
      </c>
      <c r="BF32" s="61" t="s">
        <v>713</v>
      </c>
      <c r="BG32" s="13" t="s">
        <v>476</v>
      </c>
      <c r="BH32" s="61" t="s">
        <v>476</v>
      </c>
      <c r="BI32" s="13" t="s">
        <v>476</v>
      </c>
      <c r="BJ32" s="96" t="s">
        <v>476</v>
      </c>
      <c r="BK32" s="74"/>
      <c r="BL32" s="15"/>
      <c r="BM32" s="15"/>
      <c r="BN32" s="15"/>
      <c r="BO32" s="15"/>
      <c r="BP32" s="15"/>
      <c r="BQ32" s="15"/>
      <c r="BR32" s="15"/>
      <c r="BS32" s="15"/>
      <c r="BT32" s="15"/>
      <c r="BU32" s="15"/>
      <c r="BV32" s="15"/>
      <c r="BW32" s="15"/>
      <c r="BX32" s="15"/>
      <c r="BY32" s="15"/>
      <c r="BZ32" s="15"/>
      <c r="CA32" s="15"/>
      <c r="CB32" s="15"/>
      <c r="CC32" s="15"/>
      <c r="CD32" s="15"/>
      <c r="CE32" s="15"/>
      <c r="CF32" s="15"/>
      <c r="CG32" s="15"/>
      <c r="CH32" s="75"/>
    </row>
    <row r="33" spans="1:86" x14ac:dyDescent="0.2">
      <c r="A33" s="76" t="s">
        <v>38</v>
      </c>
      <c r="B33" s="71">
        <v>2</v>
      </c>
      <c r="C33" s="13">
        <v>72.220889640807599</v>
      </c>
      <c r="D33" s="61">
        <v>4.0307119035282097</v>
      </c>
      <c r="E33" s="13">
        <v>74.480000458913594</v>
      </c>
      <c r="F33" s="61">
        <v>6.0445741298560201</v>
      </c>
      <c r="G33" s="13" t="s">
        <v>713</v>
      </c>
      <c r="H33" s="61" t="s">
        <v>713</v>
      </c>
      <c r="I33" s="13">
        <v>72.293893116113196</v>
      </c>
      <c r="J33" s="61">
        <v>5.8542266982058804</v>
      </c>
      <c r="K33" s="13">
        <v>-2.1861073428003999</v>
      </c>
      <c r="L33" s="61">
        <v>8.4018785346663094</v>
      </c>
      <c r="M33" s="13">
        <v>56.823415712156901</v>
      </c>
      <c r="N33" s="61">
        <v>3.7863370675344199</v>
      </c>
      <c r="O33" s="13">
        <v>66.809594109269298</v>
      </c>
      <c r="P33" s="61">
        <v>5.8097126668254102</v>
      </c>
      <c r="Q33" s="13" t="s">
        <v>713</v>
      </c>
      <c r="R33" s="61" t="s">
        <v>713</v>
      </c>
      <c r="S33" s="13">
        <v>50.350757315857003</v>
      </c>
      <c r="T33" s="61">
        <v>5.30459527265731</v>
      </c>
      <c r="U33" s="13">
        <v>-16.458836793412299</v>
      </c>
      <c r="V33" s="61">
        <v>8.2175997453748195</v>
      </c>
      <c r="W33" s="13">
        <v>41.116291409860601</v>
      </c>
      <c r="X33" s="61">
        <v>3.7070527915143199</v>
      </c>
      <c r="Y33" s="13">
        <v>49.666651835164799</v>
      </c>
      <c r="Z33" s="61">
        <v>6.7858685444354503</v>
      </c>
      <c r="AA33" s="13" t="s">
        <v>713</v>
      </c>
      <c r="AB33" s="61" t="s">
        <v>713</v>
      </c>
      <c r="AC33" s="13">
        <v>35.136967372926698</v>
      </c>
      <c r="AD33" s="61">
        <v>5.4947882314848204</v>
      </c>
      <c r="AE33" s="13">
        <v>-14.5296844622381</v>
      </c>
      <c r="AF33" s="61">
        <v>9.4655728015314704</v>
      </c>
      <c r="AG33" s="13">
        <v>60.702250217967404</v>
      </c>
      <c r="AH33" s="61">
        <v>4.1401056738596296</v>
      </c>
      <c r="AI33" s="13">
        <v>49.801544348656201</v>
      </c>
      <c r="AJ33" s="61">
        <v>6.4508964203793804</v>
      </c>
      <c r="AK33" s="13" t="s">
        <v>713</v>
      </c>
      <c r="AL33" s="61" t="s">
        <v>713</v>
      </c>
      <c r="AM33" s="13">
        <v>66.672178802958101</v>
      </c>
      <c r="AN33" s="61">
        <v>5.2452946465907901</v>
      </c>
      <c r="AO33" s="13">
        <v>16.8706344543019</v>
      </c>
      <c r="AP33" s="61">
        <v>8.1076807309240699</v>
      </c>
      <c r="AQ33" s="13">
        <v>69.174447503350805</v>
      </c>
      <c r="AR33" s="61">
        <v>3.6997647164179202</v>
      </c>
      <c r="AS33" s="13">
        <v>64.042260323166801</v>
      </c>
      <c r="AT33" s="61">
        <v>7.0319860268594896</v>
      </c>
      <c r="AU33" s="13" t="s">
        <v>713</v>
      </c>
      <c r="AV33" s="61" t="s">
        <v>713</v>
      </c>
      <c r="AW33" s="13">
        <v>73.869112401902399</v>
      </c>
      <c r="AX33" s="61">
        <v>4.9576941372483203</v>
      </c>
      <c r="AY33" s="13">
        <v>9.8268520787355698</v>
      </c>
      <c r="AZ33" s="61">
        <v>9.0362142227538609</v>
      </c>
      <c r="BA33" s="13">
        <v>73.274037524006502</v>
      </c>
      <c r="BB33" s="61">
        <v>3.5407304559631001</v>
      </c>
      <c r="BC33" s="13">
        <v>69.142057625341295</v>
      </c>
      <c r="BD33" s="61">
        <v>6.5050682004418601</v>
      </c>
      <c r="BE33" s="13" t="s">
        <v>713</v>
      </c>
      <c r="BF33" s="61" t="s">
        <v>713</v>
      </c>
      <c r="BG33" s="13">
        <v>74.578228577303705</v>
      </c>
      <c r="BH33" s="61">
        <v>5.6152791279846399</v>
      </c>
      <c r="BI33" s="13">
        <v>5.4361709519623398</v>
      </c>
      <c r="BJ33" s="96">
        <v>9.1604547901436693</v>
      </c>
      <c r="BK33" s="74"/>
      <c r="BL33" s="15"/>
      <c r="BM33" s="15"/>
      <c r="BN33" s="15"/>
      <c r="BO33" s="15"/>
      <c r="BP33" s="15"/>
      <c r="BQ33" s="15"/>
      <c r="BR33" s="15"/>
      <c r="BS33" s="15"/>
      <c r="BT33" s="15"/>
      <c r="BU33" s="15"/>
      <c r="BV33" s="15"/>
      <c r="BW33" s="15"/>
      <c r="BX33" s="15"/>
      <c r="BY33" s="15"/>
      <c r="BZ33" s="15"/>
      <c r="CA33" s="15"/>
      <c r="CB33" s="15"/>
      <c r="CC33" s="15"/>
      <c r="CD33" s="15"/>
      <c r="CE33" s="15"/>
      <c r="CF33" s="15"/>
      <c r="CG33" s="15"/>
      <c r="CH33" s="75"/>
    </row>
    <row r="34" spans="1:86" x14ac:dyDescent="0.2">
      <c r="A34" s="76" t="s">
        <v>39</v>
      </c>
      <c r="B34" s="71">
        <v>2</v>
      </c>
      <c r="C34" s="13">
        <v>73.420875789111804</v>
      </c>
      <c r="D34" s="61">
        <v>2.8484295238272699</v>
      </c>
      <c r="E34" s="13">
        <v>78.417076434103393</v>
      </c>
      <c r="F34" s="61">
        <v>3.6644255779438701</v>
      </c>
      <c r="G34" s="13" t="s">
        <v>713</v>
      </c>
      <c r="H34" s="61" t="s">
        <v>713</v>
      </c>
      <c r="I34" s="13">
        <v>63.835543416319801</v>
      </c>
      <c r="J34" s="61">
        <v>5.7465616030172999</v>
      </c>
      <c r="K34" s="13">
        <v>-14.581533017783601</v>
      </c>
      <c r="L34" s="61">
        <v>6.9538176380799896</v>
      </c>
      <c r="M34" s="13">
        <v>66.661957770514704</v>
      </c>
      <c r="N34" s="61">
        <v>3.56368671597704</v>
      </c>
      <c r="O34" s="13">
        <v>67.340758137406695</v>
      </c>
      <c r="P34" s="61">
        <v>5.4452076513427201</v>
      </c>
      <c r="Q34" s="13" t="s">
        <v>713</v>
      </c>
      <c r="R34" s="61" t="s">
        <v>713</v>
      </c>
      <c r="S34" s="13">
        <v>61.832485492636501</v>
      </c>
      <c r="T34" s="61">
        <v>5.6011282069588901</v>
      </c>
      <c r="U34" s="13">
        <v>-5.5082726447701704</v>
      </c>
      <c r="V34" s="61">
        <v>7.5835665663730198</v>
      </c>
      <c r="W34" s="13">
        <v>74.516928900965695</v>
      </c>
      <c r="X34" s="61">
        <v>3.0205323512167901</v>
      </c>
      <c r="Y34" s="13">
        <v>76.114198564557299</v>
      </c>
      <c r="Z34" s="61">
        <v>4.2695468936114498</v>
      </c>
      <c r="AA34" s="13" t="s">
        <v>713</v>
      </c>
      <c r="AB34" s="61" t="s">
        <v>713</v>
      </c>
      <c r="AC34" s="13">
        <v>71.061623484381798</v>
      </c>
      <c r="AD34" s="61">
        <v>5.4472882899726898</v>
      </c>
      <c r="AE34" s="13">
        <v>-5.0525750801754601</v>
      </c>
      <c r="AF34" s="61">
        <v>6.8243179832997098</v>
      </c>
      <c r="AG34" s="13">
        <v>71.070612099862998</v>
      </c>
      <c r="AH34" s="61">
        <v>3.4325299177355899</v>
      </c>
      <c r="AI34" s="13">
        <v>69.128823654242694</v>
      </c>
      <c r="AJ34" s="61">
        <v>4.8801884181870703</v>
      </c>
      <c r="AK34" s="13" t="s">
        <v>713</v>
      </c>
      <c r="AL34" s="61" t="s">
        <v>713</v>
      </c>
      <c r="AM34" s="13">
        <v>73.205494663790404</v>
      </c>
      <c r="AN34" s="61">
        <v>4.3736574922516498</v>
      </c>
      <c r="AO34" s="13">
        <v>4.0766710095477103</v>
      </c>
      <c r="AP34" s="61">
        <v>6.4043585966918197</v>
      </c>
      <c r="AQ34" s="13">
        <v>73.918119369542893</v>
      </c>
      <c r="AR34" s="61">
        <v>2.7134237535688999</v>
      </c>
      <c r="AS34" s="13">
        <v>76.744330491765396</v>
      </c>
      <c r="AT34" s="61">
        <v>4.05376552572897</v>
      </c>
      <c r="AU34" s="13" t="s">
        <v>713</v>
      </c>
      <c r="AV34" s="61" t="s">
        <v>713</v>
      </c>
      <c r="AW34" s="13">
        <v>69.612706561085304</v>
      </c>
      <c r="AX34" s="61">
        <v>5.7892871188440198</v>
      </c>
      <c r="AY34" s="13">
        <v>-7.1316239306801501</v>
      </c>
      <c r="AZ34" s="61">
        <v>7.3745652621690203</v>
      </c>
      <c r="BA34" s="13">
        <v>78.739942561414495</v>
      </c>
      <c r="BB34" s="61">
        <v>3.4251625109560999</v>
      </c>
      <c r="BC34" s="13">
        <v>77.076440741467707</v>
      </c>
      <c r="BD34" s="61">
        <v>5.0184867648767204</v>
      </c>
      <c r="BE34" s="13" t="s">
        <v>713</v>
      </c>
      <c r="BF34" s="61" t="s">
        <v>713</v>
      </c>
      <c r="BG34" s="13">
        <v>81.0297860117049</v>
      </c>
      <c r="BH34" s="61">
        <v>4.2802480515549597</v>
      </c>
      <c r="BI34" s="13">
        <v>3.9533452702371599</v>
      </c>
      <c r="BJ34" s="96">
        <v>6.39811032324035</v>
      </c>
      <c r="BK34" s="74"/>
      <c r="BL34" s="15"/>
      <c r="BM34" s="15"/>
      <c r="BN34" s="15"/>
      <c r="BO34" s="15"/>
      <c r="BP34" s="15"/>
      <c r="BQ34" s="15"/>
      <c r="BR34" s="15"/>
      <c r="BS34" s="15"/>
      <c r="BT34" s="15"/>
      <c r="BU34" s="15"/>
      <c r="BV34" s="15"/>
      <c r="BW34" s="15"/>
      <c r="BX34" s="15"/>
      <c r="BY34" s="15"/>
      <c r="BZ34" s="15"/>
      <c r="CA34" s="15"/>
      <c r="CB34" s="15"/>
      <c r="CC34" s="15"/>
      <c r="CD34" s="15"/>
      <c r="CE34" s="15"/>
      <c r="CF34" s="15"/>
      <c r="CG34" s="15"/>
      <c r="CH34" s="75"/>
    </row>
    <row r="35" spans="1:86" x14ac:dyDescent="0.2">
      <c r="A35" s="76" t="s">
        <v>40</v>
      </c>
      <c r="B35" s="71">
        <v>2</v>
      </c>
      <c r="C35" s="13">
        <v>83.9318003254769</v>
      </c>
      <c r="D35" s="61">
        <v>1.91502353816916</v>
      </c>
      <c r="E35" s="13">
        <v>74.242021704575095</v>
      </c>
      <c r="F35" s="61">
        <v>3.17444376708676</v>
      </c>
      <c r="G35" s="13">
        <v>92.124857969571494</v>
      </c>
      <c r="H35" s="61">
        <v>2.1721605753394799</v>
      </c>
      <c r="I35" s="13" t="s">
        <v>476</v>
      </c>
      <c r="J35" s="61" t="s">
        <v>476</v>
      </c>
      <c r="K35" s="13" t="s">
        <v>476</v>
      </c>
      <c r="L35" s="61" t="s">
        <v>476</v>
      </c>
      <c r="M35" s="13">
        <v>47.100777443961803</v>
      </c>
      <c r="N35" s="61">
        <v>2.46815502639594</v>
      </c>
      <c r="O35" s="13">
        <v>55.841377511635898</v>
      </c>
      <c r="P35" s="61">
        <v>4.3830290712643203</v>
      </c>
      <c r="Q35" s="13">
        <v>35.742668972323301</v>
      </c>
      <c r="R35" s="61">
        <v>3.7927481056201802</v>
      </c>
      <c r="S35" s="13" t="s">
        <v>476</v>
      </c>
      <c r="T35" s="61" t="s">
        <v>476</v>
      </c>
      <c r="U35" s="13" t="s">
        <v>476</v>
      </c>
      <c r="V35" s="61" t="s">
        <v>476</v>
      </c>
      <c r="W35" s="13">
        <v>31.3988043935306</v>
      </c>
      <c r="X35" s="61">
        <v>2.5165327213769699</v>
      </c>
      <c r="Y35" s="13">
        <v>31.037170891143099</v>
      </c>
      <c r="Z35" s="61">
        <v>3.5912552956755999</v>
      </c>
      <c r="AA35" s="13">
        <v>28.738656669534102</v>
      </c>
      <c r="AB35" s="61">
        <v>4.2410479079993104</v>
      </c>
      <c r="AC35" s="13" t="s">
        <v>476</v>
      </c>
      <c r="AD35" s="61" t="s">
        <v>476</v>
      </c>
      <c r="AE35" s="13" t="s">
        <v>476</v>
      </c>
      <c r="AF35" s="61" t="s">
        <v>476</v>
      </c>
      <c r="AG35" s="13">
        <v>40.324337046341498</v>
      </c>
      <c r="AH35" s="61">
        <v>2.3746714045704902</v>
      </c>
      <c r="AI35" s="13">
        <v>37.755697062535603</v>
      </c>
      <c r="AJ35" s="61">
        <v>3.77522580488258</v>
      </c>
      <c r="AK35" s="13">
        <v>40.980053353689101</v>
      </c>
      <c r="AL35" s="61">
        <v>4.0291456511174797</v>
      </c>
      <c r="AM35" s="13" t="s">
        <v>476</v>
      </c>
      <c r="AN35" s="61" t="s">
        <v>476</v>
      </c>
      <c r="AO35" s="13" t="s">
        <v>476</v>
      </c>
      <c r="AP35" s="61" t="s">
        <v>476</v>
      </c>
      <c r="AQ35" s="13">
        <v>50.066238061019099</v>
      </c>
      <c r="AR35" s="61">
        <v>3.22603082198505</v>
      </c>
      <c r="AS35" s="13">
        <v>53.800640064281403</v>
      </c>
      <c r="AT35" s="61">
        <v>3.8802135761354601</v>
      </c>
      <c r="AU35" s="13">
        <v>44.493152726357899</v>
      </c>
      <c r="AV35" s="61">
        <v>4.7574650188288903</v>
      </c>
      <c r="AW35" s="13" t="s">
        <v>476</v>
      </c>
      <c r="AX35" s="61" t="s">
        <v>476</v>
      </c>
      <c r="AY35" s="13" t="s">
        <v>476</v>
      </c>
      <c r="AZ35" s="61" t="s">
        <v>476</v>
      </c>
      <c r="BA35" s="13">
        <v>70.281138090306101</v>
      </c>
      <c r="BB35" s="61">
        <v>2.9184030238297098</v>
      </c>
      <c r="BC35" s="13">
        <v>65.651647156594706</v>
      </c>
      <c r="BD35" s="61">
        <v>3.5317103593527799</v>
      </c>
      <c r="BE35" s="13">
        <v>74.463740385298493</v>
      </c>
      <c r="BF35" s="61">
        <v>4.5209967910960103</v>
      </c>
      <c r="BG35" s="13" t="s">
        <v>476</v>
      </c>
      <c r="BH35" s="61" t="s">
        <v>476</v>
      </c>
      <c r="BI35" s="13" t="s">
        <v>476</v>
      </c>
      <c r="BJ35" s="96" t="s">
        <v>476</v>
      </c>
      <c r="BK35" s="74"/>
      <c r="BL35" s="15"/>
      <c r="BM35" s="15"/>
      <c r="BN35" s="15"/>
      <c r="BO35" s="15"/>
      <c r="BP35" s="15"/>
      <c r="BQ35" s="15"/>
      <c r="BR35" s="15"/>
      <c r="BS35" s="15"/>
      <c r="BT35" s="15"/>
      <c r="BU35" s="15"/>
      <c r="BV35" s="15"/>
      <c r="BW35" s="15"/>
      <c r="BX35" s="15"/>
      <c r="BY35" s="15"/>
      <c r="BZ35" s="15"/>
      <c r="CA35" s="15"/>
      <c r="CB35" s="15"/>
      <c r="CC35" s="15"/>
      <c r="CD35" s="15"/>
      <c r="CE35" s="15"/>
      <c r="CF35" s="15"/>
      <c r="CG35" s="15"/>
      <c r="CH35" s="75"/>
    </row>
    <row r="36" spans="1:86" x14ac:dyDescent="0.2">
      <c r="A36" s="76" t="s">
        <v>41</v>
      </c>
      <c r="B36" s="71">
        <v>2</v>
      </c>
      <c r="C36" s="13">
        <v>90.589539940847303</v>
      </c>
      <c r="D36" s="61">
        <v>1.6449546039464</v>
      </c>
      <c r="E36" s="13">
        <v>90.243145388713501</v>
      </c>
      <c r="F36" s="61">
        <v>1.7216779752819</v>
      </c>
      <c r="G36" s="13" t="s">
        <v>713</v>
      </c>
      <c r="H36" s="61" t="s">
        <v>713</v>
      </c>
      <c r="I36" s="13" t="s">
        <v>476</v>
      </c>
      <c r="J36" s="61" t="s">
        <v>476</v>
      </c>
      <c r="K36" s="13" t="s">
        <v>476</v>
      </c>
      <c r="L36" s="61" t="s">
        <v>476</v>
      </c>
      <c r="M36" s="13">
        <v>58.785452564760298</v>
      </c>
      <c r="N36" s="61">
        <v>2.6076157308131198</v>
      </c>
      <c r="O36" s="13">
        <v>59.208627452493197</v>
      </c>
      <c r="P36" s="61">
        <v>2.6593805293342401</v>
      </c>
      <c r="Q36" s="13" t="s">
        <v>713</v>
      </c>
      <c r="R36" s="61" t="s">
        <v>713</v>
      </c>
      <c r="S36" s="13" t="s">
        <v>476</v>
      </c>
      <c r="T36" s="61" t="s">
        <v>476</v>
      </c>
      <c r="U36" s="13" t="s">
        <v>476</v>
      </c>
      <c r="V36" s="61" t="s">
        <v>476</v>
      </c>
      <c r="W36" s="13">
        <v>44.457179402411199</v>
      </c>
      <c r="X36" s="61">
        <v>2.57038417978637</v>
      </c>
      <c r="Y36" s="13">
        <v>44.2210964602667</v>
      </c>
      <c r="Z36" s="61">
        <v>2.6905466481401001</v>
      </c>
      <c r="AA36" s="13" t="s">
        <v>713</v>
      </c>
      <c r="AB36" s="61" t="s">
        <v>713</v>
      </c>
      <c r="AC36" s="13" t="s">
        <v>476</v>
      </c>
      <c r="AD36" s="61" t="s">
        <v>476</v>
      </c>
      <c r="AE36" s="13" t="s">
        <v>476</v>
      </c>
      <c r="AF36" s="61" t="s">
        <v>476</v>
      </c>
      <c r="AG36" s="13">
        <v>57.572291498111397</v>
      </c>
      <c r="AH36" s="61">
        <v>2.9678254544898302</v>
      </c>
      <c r="AI36" s="13">
        <v>57.721300511842998</v>
      </c>
      <c r="AJ36" s="61">
        <v>2.9406552315196701</v>
      </c>
      <c r="AK36" s="13" t="s">
        <v>713</v>
      </c>
      <c r="AL36" s="61" t="s">
        <v>713</v>
      </c>
      <c r="AM36" s="13" t="s">
        <v>476</v>
      </c>
      <c r="AN36" s="61" t="s">
        <v>476</v>
      </c>
      <c r="AO36" s="13" t="s">
        <v>476</v>
      </c>
      <c r="AP36" s="61" t="s">
        <v>476</v>
      </c>
      <c r="AQ36" s="13">
        <v>56.521553460820002</v>
      </c>
      <c r="AR36" s="61">
        <v>2.5436415712939602</v>
      </c>
      <c r="AS36" s="13">
        <v>56.625993597425001</v>
      </c>
      <c r="AT36" s="61">
        <v>2.62417930808216</v>
      </c>
      <c r="AU36" s="13" t="s">
        <v>713</v>
      </c>
      <c r="AV36" s="61" t="s">
        <v>713</v>
      </c>
      <c r="AW36" s="13" t="s">
        <v>476</v>
      </c>
      <c r="AX36" s="61" t="s">
        <v>476</v>
      </c>
      <c r="AY36" s="13" t="s">
        <v>476</v>
      </c>
      <c r="AZ36" s="61" t="s">
        <v>476</v>
      </c>
      <c r="BA36" s="13">
        <v>64.292283984128801</v>
      </c>
      <c r="BB36" s="61">
        <v>2.57137272706861</v>
      </c>
      <c r="BC36" s="13">
        <v>63.873462068004002</v>
      </c>
      <c r="BD36" s="61">
        <v>2.63924935525338</v>
      </c>
      <c r="BE36" s="13" t="s">
        <v>713</v>
      </c>
      <c r="BF36" s="61" t="s">
        <v>713</v>
      </c>
      <c r="BG36" s="13" t="s">
        <v>476</v>
      </c>
      <c r="BH36" s="61" t="s">
        <v>476</v>
      </c>
      <c r="BI36" s="13" t="s">
        <v>476</v>
      </c>
      <c r="BJ36" s="96" t="s">
        <v>476</v>
      </c>
      <c r="BK36" s="74"/>
      <c r="BL36" s="15"/>
      <c r="BM36" s="15"/>
      <c r="BN36" s="15"/>
      <c r="BO36" s="15"/>
      <c r="BP36" s="15"/>
      <c r="BQ36" s="15"/>
      <c r="BR36" s="15"/>
      <c r="BS36" s="15"/>
      <c r="BT36" s="15"/>
      <c r="BU36" s="15"/>
      <c r="BV36" s="15"/>
      <c r="BW36" s="15"/>
      <c r="BX36" s="15"/>
      <c r="BY36" s="15"/>
      <c r="BZ36" s="15"/>
      <c r="CA36" s="15"/>
      <c r="CB36" s="15"/>
      <c r="CC36" s="15"/>
      <c r="CD36" s="15"/>
      <c r="CE36" s="15"/>
      <c r="CF36" s="15"/>
      <c r="CG36" s="15"/>
      <c r="CH36" s="75"/>
    </row>
    <row r="37" spans="1:86" x14ac:dyDescent="0.2">
      <c r="A37" s="76" t="s">
        <v>42</v>
      </c>
      <c r="B37" s="71">
        <v>2</v>
      </c>
      <c r="C37" s="13">
        <v>96.272790689666806</v>
      </c>
      <c r="D37" s="61">
        <v>0.56198563164228799</v>
      </c>
      <c r="E37" s="13">
        <v>96.260332474259997</v>
      </c>
      <c r="F37" s="61">
        <v>0.85461035515888695</v>
      </c>
      <c r="G37" s="13">
        <v>96.484816780488401</v>
      </c>
      <c r="H37" s="61">
        <v>0.70407995884499797</v>
      </c>
      <c r="I37" s="13">
        <v>93.397661597767595</v>
      </c>
      <c r="J37" s="61">
        <v>3.4609793616340201</v>
      </c>
      <c r="K37" s="13">
        <v>-2.8626708764923601</v>
      </c>
      <c r="L37" s="61">
        <v>3.6525335162810002</v>
      </c>
      <c r="M37" s="13">
        <v>89.283678595341001</v>
      </c>
      <c r="N37" s="61">
        <v>0.93446715442567496</v>
      </c>
      <c r="O37" s="13">
        <v>87.981441604386504</v>
      </c>
      <c r="P37" s="61">
        <v>1.63888638825246</v>
      </c>
      <c r="Q37" s="13">
        <v>90.628031683236799</v>
      </c>
      <c r="R37" s="61">
        <v>1.06648554549362</v>
      </c>
      <c r="S37" s="13">
        <v>83.859260841173807</v>
      </c>
      <c r="T37" s="61">
        <v>5.3623910197588396</v>
      </c>
      <c r="U37" s="13">
        <v>-4.1221807632127296</v>
      </c>
      <c r="V37" s="61">
        <v>5.7875500231256902</v>
      </c>
      <c r="W37" s="13">
        <v>92.330475718170504</v>
      </c>
      <c r="X37" s="61">
        <v>0.81606958164968202</v>
      </c>
      <c r="Y37" s="13">
        <v>92.376920318231797</v>
      </c>
      <c r="Z37" s="61">
        <v>1.33773035784859</v>
      </c>
      <c r="AA37" s="13">
        <v>92.804693618446507</v>
      </c>
      <c r="AB37" s="61">
        <v>1.17184960303284</v>
      </c>
      <c r="AC37" s="13">
        <v>88.518799850511996</v>
      </c>
      <c r="AD37" s="61">
        <v>4.3091490904502399</v>
      </c>
      <c r="AE37" s="13">
        <v>-3.85812046771981</v>
      </c>
      <c r="AF37" s="61">
        <v>4.5586023457946299</v>
      </c>
      <c r="AG37" s="13">
        <v>90.899345947624496</v>
      </c>
      <c r="AH37" s="61">
        <v>0.94114898193320995</v>
      </c>
      <c r="AI37" s="13">
        <v>91.806490001097004</v>
      </c>
      <c r="AJ37" s="61">
        <v>1.2712106578442599</v>
      </c>
      <c r="AK37" s="13">
        <v>90.877930672087501</v>
      </c>
      <c r="AL37" s="61">
        <v>1.26285922421927</v>
      </c>
      <c r="AM37" s="13">
        <v>83.492802657657606</v>
      </c>
      <c r="AN37" s="61">
        <v>5.1683510735289602</v>
      </c>
      <c r="AO37" s="13">
        <v>-8.3136873434393408</v>
      </c>
      <c r="AP37" s="61">
        <v>5.17393672821302</v>
      </c>
      <c r="AQ37" s="13">
        <v>88.113795358325604</v>
      </c>
      <c r="AR37" s="61">
        <v>1.06349196804688</v>
      </c>
      <c r="AS37" s="13">
        <v>89.698526527526198</v>
      </c>
      <c r="AT37" s="61">
        <v>1.3675869509687</v>
      </c>
      <c r="AU37" s="13">
        <v>87.541002734259195</v>
      </c>
      <c r="AV37" s="61">
        <v>1.46849110789447</v>
      </c>
      <c r="AW37" s="13">
        <v>83.897264270473997</v>
      </c>
      <c r="AX37" s="61">
        <v>4.4628587261503201</v>
      </c>
      <c r="AY37" s="13">
        <v>-5.8012622570521897</v>
      </c>
      <c r="AZ37" s="61">
        <v>4.5755280800172402</v>
      </c>
      <c r="BA37" s="13">
        <v>90.155779529430205</v>
      </c>
      <c r="BB37" s="61">
        <v>1.03176858275144</v>
      </c>
      <c r="BC37" s="13">
        <v>90.589366599903997</v>
      </c>
      <c r="BD37" s="61">
        <v>1.6537261076607801</v>
      </c>
      <c r="BE37" s="13">
        <v>90.354968617322697</v>
      </c>
      <c r="BF37" s="61">
        <v>1.1213776970479501</v>
      </c>
      <c r="BG37" s="13">
        <v>86.492810237691899</v>
      </c>
      <c r="BH37" s="61">
        <v>4.7124740619376801</v>
      </c>
      <c r="BI37" s="13">
        <v>-4.0965563622121604</v>
      </c>
      <c r="BJ37" s="96">
        <v>4.8602198989803496</v>
      </c>
      <c r="BK37" s="74"/>
      <c r="BL37" s="15"/>
      <c r="BM37" s="15"/>
      <c r="BN37" s="15"/>
      <c r="BO37" s="15"/>
      <c r="BP37" s="15"/>
      <c r="BQ37" s="15"/>
      <c r="BR37" s="15"/>
      <c r="BS37" s="15"/>
      <c r="BT37" s="15"/>
      <c r="BU37" s="15"/>
      <c r="BV37" s="15"/>
      <c r="BW37" s="15"/>
      <c r="BX37" s="15"/>
      <c r="BY37" s="15"/>
      <c r="BZ37" s="15"/>
      <c r="CA37" s="15"/>
      <c r="CB37" s="15"/>
      <c r="CC37" s="15"/>
      <c r="CD37" s="15"/>
      <c r="CE37" s="15"/>
      <c r="CF37" s="15"/>
      <c r="CG37" s="15"/>
      <c r="CH37" s="75"/>
    </row>
    <row r="38" spans="1:86" x14ac:dyDescent="0.2">
      <c r="A38" s="76" t="s">
        <v>43</v>
      </c>
      <c r="B38" s="71">
        <v>2</v>
      </c>
      <c r="C38" s="13">
        <v>93.311298169636302</v>
      </c>
      <c r="D38" s="61">
        <v>1.6950628992085499</v>
      </c>
      <c r="E38" s="13">
        <v>93.127680141924998</v>
      </c>
      <c r="F38" s="61">
        <v>1.7351255092161699</v>
      </c>
      <c r="G38" s="13" t="s">
        <v>713</v>
      </c>
      <c r="H38" s="61" t="s">
        <v>713</v>
      </c>
      <c r="I38" s="13" t="s">
        <v>713</v>
      </c>
      <c r="J38" s="61" t="s">
        <v>713</v>
      </c>
      <c r="K38" s="13" t="s">
        <v>713</v>
      </c>
      <c r="L38" s="61" t="s">
        <v>713</v>
      </c>
      <c r="M38" s="13">
        <v>69.626325040684705</v>
      </c>
      <c r="N38" s="61">
        <v>3.00102532890913</v>
      </c>
      <c r="O38" s="13">
        <v>69.520189511703904</v>
      </c>
      <c r="P38" s="61">
        <v>2.9350799752205101</v>
      </c>
      <c r="Q38" s="13" t="s">
        <v>713</v>
      </c>
      <c r="R38" s="61" t="s">
        <v>713</v>
      </c>
      <c r="S38" s="13" t="s">
        <v>713</v>
      </c>
      <c r="T38" s="61" t="s">
        <v>713</v>
      </c>
      <c r="U38" s="13" t="s">
        <v>713</v>
      </c>
      <c r="V38" s="61" t="s">
        <v>713</v>
      </c>
      <c r="W38" s="13">
        <v>58.736624952682597</v>
      </c>
      <c r="X38" s="61">
        <v>3.2381994353144701</v>
      </c>
      <c r="Y38" s="13">
        <v>58.331545726817403</v>
      </c>
      <c r="Z38" s="61">
        <v>3.22474191987174</v>
      </c>
      <c r="AA38" s="13" t="s">
        <v>713</v>
      </c>
      <c r="AB38" s="61" t="s">
        <v>713</v>
      </c>
      <c r="AC38" s="13" t="s">
        <v>713</v>
      </c>
      <c r="AD38" s="61" t="s">
        <v>713</v>
      </c>
      <c r="AE38" s="13" t="s">
        <v>713</v>
      </c>
      <c r="AF38" s="61" t="s">
        <v>713</v>
      </c>
      <c r="AG38" s="13">
        <v>62.120525717136502</v>
      </c>
      <c r="AH38" s="61">
        <v>3.1195238998575601</v>
      </c>
      <c r="AI38" s="13">
        <v>61.793748532382899</v>
      </c>
      <c r="AJ38" s="61">
        <v>3.0949635229396502</v>
      </c>
      <c r="AK38" s="13" t="s">
        <v>713</v>
      </c>
      <c r="AL38" s="61" t="s">
        <v>713</v>
      </c>
      <c r="AM38" s="13" t="s">
        <v>713</v>
      </c>
      <c r="AN38" s="61" t="s">
        <v>713</v>
      </c>
      <c r="AO38" s="13" t="s">
        <v>713</v>
      </c>
      <c r="AP38" s="61" t="s">
        <v>713</v>
      </c>
      <c r="AQ38" s="13">
        <v>66.243373619072798</v>
      </c>
      <c r="AR38" s="61">
        <v>3.0168206196415199</v>
      </c>
      <c r="AS38" s="13">
        <v>65.314749211742793</v>
      </c>
      <c r="AT38" s="61">
        <v>3.05467580380965</v>
      </c>
      <c r="AU38" s="13" t="s">
        <v>713</v>
      </c>
      <c r="AV38" s="61" t="s">
        <v>713</v>
      </c>
      <c r="AW38" s="13" t="s">
        <v>713</v>
      </c>
      <c r="AX38" s="61" t="s">
        <v>713</v>
      </c>
      <c r="AY38" s="13" t="s">
        <v>713</v>
      </c>
      <c r="AZ38" s="61" t="s">
        <v>713</v>
      </c>
      <c r="BA38" s="13">
        <v>83.301824803896196</v>
      </c>
      <c r="BB38" s="61">
        <v>2.3917973206047698</v>
      </c>
      <c r="BC38" s="13">
        <v>82.974561203195904</v>
      </c>
      <c r="BD38" s="61">
        <v>2.4366377762331899</v>
      </c>
      <c r="BE38" s="13" t="s">
        <v>713</v>
      </c>
      <c r="BF38" s="61" t="s">
        <v>713</v>
      </c>
      <c r="BG38" s="13" t="s">
        <v>713</v>
      </c>
      <c r="BH38" s="61" t="s">
        <v>713</v>
      </c>
      <c r="BI38" s="13" t="s">
        <v>713</v>
      </c>
      <c r="BJ38" s="96" t="s">
        <v>713</v>
      </c>
      <c r="BK38" s="74"/>
      <c r="BL38" s="15"/>
      <c r="BM38" s="15"/>
      <c r="BN38" s="15"/>
      <c r="BO38" s="15"/>
      <c r="BP38" s="15"/>
      <c r="BQ38" s="15"/>
      <c r="BR38" s="15"/>
      <c r="BS38" s="15"/>
      <c r="BT38" s="15"/>
      <c r="BU38" s="15"/>
      <c r="BV38" s="15"/>
      <c r="BW38" s="15"/>
      <c r="BX38" s="15"/>
      <c r="BY38" s="15"/>
      <c r="BZ38" s="15"/>
      <c r="CA38" s="15"/>
      <c r="CB38" s="15"/>
      <c r="CC38" s="15"/>
      <c r="CD38" s="15"/>
      <c r="CE38" s="15"/>
      <c r="CF38" s="15"/>
      <c r="CG38" s="15"/>
      <c r="CH38" s="75"/>
    </row>
    <row r="39" spans="1:86" x14ac:dyDescent="0.2">
      <c r="A39" s="78" t="s">
        <v>44</v>
      </c>
      <c r="B39" s="71">
        <v>2</v>
      </c>
      <c r="C39" s="13">
        <v>95.415854101457597</v>
      </c>
      <c r="D39" s="61">
        <v>1.5722597595660199</v>
      </c>
      <c r="E39" s="13">
        <v>93.949021354184794</v>
      </c>
      <c r="F39" s="61">
        <v>2.53558180704667</v>
      </c>
      <c r="G39" s="13">
        <v>98.540767140803695</v>
      </c>
      <c r="H39" s="61">
        <v>1.09352235065592</v>
      </c>
      <c r="I39" s="13" t="s">
        <v>713</v>
      </c>
      <c r="J39" s="61" t="s">
        <v>713</v>
      </c>
      <c r="K39" s="13" t="s">
        <v>713</v>
      </c>
      <c r="L39" s="61" t="s">
        <v>713</v>
      </c>
      <c r="M39" s="13">
        <v>85.355274571012004</v>
      </c>
      <c r="N39" s="61">
        <v>3.0034514683529201</v>
      </c>
      <c r="O39" s="13">
        <v>92.083970581724699</v>
      </c>
      <c r="P39" s="61">
        <v>3.2617182229350301</v>
      </c>
      <c r="Q39" s="13">
        <v>74.880200952527602</v>
      </c>
      <c r="R39" s="61">
        <v>6.5402473401600698</v>
      </c>
      <c r="S39" s="13" t="s">
        <v>713</v>
      </c>
      <c r="T39" s="61" t="s">
        <v>713</v>
      </c>
      <c r="U39" s="13" t="s">
        <v>713</v>
      </c>
      <c r="V39" s="61" t="s">
        <v>713</v>
      </c>
      <c r="W39" s="13">
        <v>79.768072509088498</v>
      </c>
      <c r="X39" s="61">
        <v>3.2429650892320301</v>
      </c>
      <c r="Y39" s="13">
        <v>80.817930220187307</v>
      </c>
      <c r="Z39" s="61">
        <v>4.1446620381520196</v>
      </c>
      <c r="AA39" s="13">
        <v>73.343732816736704</v>
      </c>
      <c r="AB39" s="61">
        <v>6.1380789023270097</v>
      </c>
      <c r="AC39" s="13" t="s">
        <v>713</v>
      </c>
      <c r="AD39" s="61" t="s">
        <v>713</v>
      </c>
      <c r="AE39" s="13" t="s">
        <v>713</v>
      </c>
      <c r="AF39" s="61" t="s">
        <v>713</v>
      </c>
      <c r="AG39" s="13">
        <v>84.250341563747597</v>
      </c>
      <c r="AH39" s="61">
        <v>3.1675566761030902</v>
      </c>
      <c r="AI39" s="13">
        <v>87.920938634791895</v>
      </c>
      <c r="AJ39" s="61">
        <v>3.7242775311280498</v>
      </c>
      <c r="AK39" s="13">
        <v>78.299398180695903</v>
      </c>
      <c r="AL39" s="61">
        <v>6.5650835089579802</v>
      </c>
      <c r="AM39" s="13" t="s">
        <v>713</v>
      </c>
      <c r="AN39" s="61" t="s">
        <v>713</v>
      </c>
      <c r="AO39" s="13" t="s">
        <v>713</v>
      </c>
      <c r="AP39" s="61" t="s">
        <v>713</v>
      </c>
      <c r="AQ39" s="13">
        <v>79.493988871365701</v>
      </c>
      <c r="AR39" s="61">
        <v>3.1840218365888</v>
      </c>
      <c r="AS39" s="13">
        <v>81.969137439536198</v>
      </c>
      <c r="AT39" s="61">
        <v>4.0229418337069003</v>
      </c>
      <c r="AU39" s="13">
        <v>76.620641266320007</v>
      </c>
      <c r="AV39" s="61">
        <v>6.2909464306839196</v>
      </c>
      <c r="AW39" s="13" t="s">
        <v>713</v>
      </c>
      <c r="AX39" s="61" t="s">
        <v>713</v>
      </c>
      <c r="AY39" s="13" t="s">
        <v>713</v>
      </c>
      <c r="AZ39" s="61" t="s">
        <v>713</v>
      </c>
      <c r="BA39" s="13">
        <v>97.171418197766101</v>
      </c>
      <c r="BB39" s="61">
        <v>1.2548707968271999</v>
      </c>
      <c r="BC39" s="13">
        <v>99.709615367601003</v>
      </c>
      <c r="BD39" s="61">
        <v>0.29504031808295</v>
      </c>
      <c r="BE39" s="13">
        <v>94.460556946055306</v>
      </c>
      <c r="BF39" s="61">
        <v>3.4262731444119598</v>
      </c>
      <c r="BG39" s="13" t="s">
        <v>713</v>
      </c>
      <c r="BH39" s="61" t="s">
        <v>713</v>
      </c>
      <c r="BI39" s="13" t="s">
        <v>713</v>
      </c>
      <c r="BJ39" s="96" t="s">
        <v>713</v>
      </c>
      <c r="BK39" s="74"/>
      <c r="BL39" s="15"/>
      <c r="BM39" s="15"/>
      <c r="BN39" s="15"/>
      <c r="BO39" s="15"/>
      <c r="BP39" s="15"/>
      <c r="BQ39" s="15"/>
      <c r="BR39" s="15"/>
      <c r="BS39" s="15"/>
      <c r="BT39" s="15"/>
      <c r="BU39" s="15"/>
      <c r="BV39" s="15"/>
      <c r="BW39" s="15"/>
      <c r="BX39" s="15"/>
      <c r="BY39" s="15"/>
      <c r="BZ39" s="15"/>
      <c r="CA39" s="15"/>
      <c r="CB39" s="15"/>
      <c r="CC39" s="15"/>
      <c r="CD39" s="15"/>
      <c r="CE39" s="15"/>
      <c r="CF39" s="15"/>
      <c r="CG39" s="15"/>
      <c r="CH39" s="75"/>
    </row>
    <row r="40" spans="1:86" x14ac:dyDescent="0.2">
      <c r="A40" s="76" t="s">
        <v>45</v>
      </c>
      <c r="B40" s="71">
        <v>2</v>
      </c>
      <c r="C40" s="13">
        <v>74.266914536729402</v>
      </c>
      <c r="D40" s="61">
        <v>2.8190237371056299</v>
      </c>
      <c r="E40" s="13">
        <v>79.188563659221799</v>
      </c>
      <c r="F40" s="61">
        <v>3.7756614008743701</v>
      </c>
      <c r="G40" s="13" t="s">
        <v>713</v>
      </c>
      <c r="H40" s="61" t="s">
        <v>713</v>
      </c>
      <c r="I40" s="13">
        <v>66.313656894124307</v>
      </c>
      <c r="J40" s="61">
        <v>5.5971997183152098</v>
      </c>
      <c r="K40" s="13">
        <v>-12.874906765097499</v>
      </c>
      <c r="L40" s="61">
        <v>7.0284704111422602</v>
      </c>
      <c r="M40" s="13">
        <v>70.201165108810599</v>
      </c>
      <c r="N40" s="61">
        <v>2.9435385187850698</v>
      </c>
      <c r="O40" s="13">
        <v>71.352263932820804</v>
      </c>
      <c r="P40" s="61">
        <v>4.5692395870998199</v>
      </c>
      <c r="Q40" s="13" t="s">
        <v>713</v>
      </c>
      <c r="R40" s="61" t="s">
        <v>713</v>
      </c>
      <c r="S40" s="13">
        <v>77.826752471050298</v>
      </c>
      <c r="T40" s="61">
        <v>4.91705386612003</v>
      </c>
      <c r="U40" s="13">
        <v>6.4744885382295196</v>
      </c>
      <c r="V40" s="61">
        <v>7.2165651596485798</v>
      </c>
      <c r="W40" s="13">
        <v>57.101706597810697</v>
      </c>
      <c r="X40" s="61">
        <v>3.3961871206179199</v>
      </c>
      <c r="Y40" s="13">
        <v>68.320739523650502</v>
      </c>
      <c r="Z40" s="61">
        <v>4.4913952008722804</v>
      </c>
      <c r="AA40" s="13" t="s">
        <v>713</v>
      </c>
      <c r="AB40" s="61" t="s">
        <v>713</v>
      </c>
      <c r="AC40" s="13">
        <v>50.955178148136802</v>
      </c>
      <c r="AD40" s="61">
        <v>7.9854620906356599</v>
      </c>
      <c r="AE40" s="13">
        <v>-17.365561375513799</v>
      </c>
      <c r="AF40" s="61">
        <v>9.9353662231985904</v>
      </c>
      <c r="AG40" s="13">
        <v>70.018027320583101</v>
      </c>
      <c r="AH40" s="61">
        <v>3.22408467447472</v>
      </c>
      <c r="AI40" s="13">
        <v>68.938421298746704</v>
      </c>
      <c r="AJ40" s="61">
        <v>4.4806708300449802</v>
      </c>
      <c r="AK40" s="13" t="s">
        <v>713</v>
      </c>
      <c r="AL40" s="61" t="s">
        <v>713</v>
      </c>
      <c r="AM40" s="13">
        <v>72.678117508583995</v>
      </c>
      <c r="AN40" s="61">
        <v>4.8565189659167496</v>
      </c>
      <c r="AO40" s="13">
        <v>3.7396962098373101</v>
      </c>
      <c r="AP40" s="61">
        <v>5.8357953568771599</v>
      </c>
      <c r="AQ40" s="13">
        <v>72.736550679268802</v>
      </c>
      <c r="AR40" s="61">
        <v>2.7962199029019299</v>
      </c>
      <c r="AS40" s="13">
        <v>78.292206640743004</v>
      </c>
      <c r="AT40" s="61">
        <v>3.6676603843005302</v>
      </c>
      <c r="AU40" s="13" t="s">
        <v>713</v>
      </c>
      <c r="AV40" s="61" t="s">
        <v>713</v>
      </c>
      <c r="AW40" s="13">
        <v>68.668388452278407</v>
      </c>
      <c r="AX40" s="61">
        <v>5.4193378162576797</v>
      </c>
      <c r="AY40" s="13">
        <v>-9.6238181884646004</v>
      </c>
      <c r="AZ40" s="61">
        <v>6.7658350865965797</v>
      </c>
      <c r="BA40" s="13">
        <v>82.360079763523402</v>
      </c>
      <c r="BB40" s="61">
        <v>2.1811435092743099</v>
      </c>
      <c r="BC40" s="13">
        <v>78.108193368362706</v>
      </c>
      <c r="BD40" s="61">
        <v>3.9375346406410698</v>
      </c>
      <c r="BE40" s="13" t="s">
        <v>713</v>
      </c>
      <c r="BF40" s="61" t="s">
        <v>713</v>
      </c>
      <c r="BG40" s="13">
        <v>87.080866309667897</v>
      </c>
      <c r="BH40" s="61">
        <v>2.78614365113883</v>
      </c>
      <c r="BI40" s="13">
        <v>8.9726729413051594</v>
      </c>
      <c r="BJ40" s="96">
        <v>5.0964308343396896</v>
      </c>
      <c r="BK40" s="74"/>
      <c r="BL40" s="15"/>
      <c r="BM40" s="15"/>
      <c r="BN40" s="15"/>
      <c r="BO40" s="15"/>
      <c r="BP40" s="15"/>
      <c r="BQ40" s="15"/>
      <c r="BR40" s="15"/>
      <c r="BS40" s="15"/>
      <c r="BT40" s="15"/>
      <c r="BU40" s="15"/>
      <c r="BV40" s="15"/>
      <c r="BW40" s="15"/>
      <c r="BX40" s="15"/>
      <c r="BY40" s="15"/>
      <c r="BZ40" s="15"/>
      <c r="CA40" s="15"/>
      <c r="CB40" s="15"/>
      <c r="CC40" s="15"/>
      <c r="CD40" s="15"/>
      <c r="CE40" s="15"/>
      <c r="CF40" s="15"/>
      <c r="CG40" s="15"/>
      <c r="CH40" s="75"/>
    </row>
    <row r="41" spans="1:86" x14ac:dyDescent="0.2">
      <c r="A41" s="76" t="s">
        <v>46</v>
      </c>
      <c r="B41" s="71">
        <v>2</v>
      </c>
      <c r="C41" s="13">
        <v>79.666260542605997</v>
      </c>
      <c r="D41" s="61">
        <v>4.4082659502481603</v>
      </c>
      <c r="E41" s="13">
        <v>83.163179610888704</v>
      </c>
      <c r="F41" s="61">
        <v>6.4092042773787599</v>
      </c>
      <c r="G41" s="13" t="s">
        <v>713</v>
      </c>
      <c r="H41" s="61" t="s">
        <v>713</v>
      </c>
      <c r="I41" s="13">
        <v>71.027795489327403</v>
      </c>
      <c r="J41" s="61">
        <v>8.6128930902153407</v>
      </c>
      <c r="K41" s="13">
        <v>-12.1353841215613</v>
      </c>
      <c r="L41" s="61">
        <v>10.6971075134442</v>
      </c>
      <c r="M41" s="13">
        <v>60.485069786347204</v>
      </c>
      <c r="N41" s="61">
        <v>4.5843691987107196</v>
      </c>
      <c r="O41" s="13">
        <v>55.995001795216801</v>
      </c>
      <c r="P41" s="61">
        <v>8.1968120730856704</v>
      </c>
      <c r="Q41" s="13" t="s">
        <v>713</v>
      </c>
      <c r="R41" s="61" t="s">
        <v>713</v>
      </c>
      <c r="S41" s="13">
        <v>61.615763877841701</v>
      </c>
      <c r="T41" s="61">
        <v>8.9914827524838401</v>
      </c>
      <c r="U41" s="13">
        <v>5.6207620826249602</v>
      </c>
      <c r="V41" s="61">
        <v>12.6342423386454</v>
      </c>
      <c r="W41" s="13">
        <v>76.592401338319803</v>
      </c>
      <c r="X41" s="61">
        <v>4.87084170461232</v>
      </c>
      <c r="Y41" s="13">
        <v>76.616954329263606</v>
      </c>
      <c r="Z41" s="61">
        <v>7.3753008562030802</v>
      </c>
      <c r="AA41" s="13" t="s">
        <v>713</v>
      </c>
      <c r="AB41" s="61" t="s">
        <v>713</v>
      </c>
      <c r="AC41" s="13">
        <v>71.087175215522393</v>
      </c>
      <c r="AD41" s="61">
        <v>8.3441688767535194</v>
      </c>
      <c r="AE41" s="13">
        <v>-5.52977911374124</v>
      </c>
      <c r="AF41" s="61">
        <v>10.7150517848508</v>
      </c>
      <c r="AG41" s="13">
        <v>72.413300612939594</v>
      </c>
      <c r="AH41" s="61">
        <v>4.4585254177482998</v>
      </c>
      <c r="AI41" s="13">
        <v>63.9497941440031</v>
      </c>
      <c r="AJ41" s="61">
        <v>7.2981975821314604</v>
      </c>
      <c r="AK41" s="13" t="s">
        <v>713</v>
      </c>
      <c r="AL41" s="61" t="s">
        <v>713</v>
      </c>
      <c r="AM41" s="13">
        <v>72.111013075695894</v>
      </c>
      <c r="AN41" s="61">
        <v>8.7749186416167504</v>
      </c>
      <c r="AO41" s="13">
        <v>8.1612189316927601</v>
      </c>
      <c r="AP41" s="61">
        <v>12.377226664863</v>
      </c>
      <c r="AQ41" s="13">
        <v>78.314553312741097</v>
      </c>
      <c r="AR41" s="61">
        <v>4.8140947374297696</v>
      </c>
      <c r="AS41" s="13">
        <v>84.235897534127901</v>
      </c>
      <c r="AT41" s="61">
        <v>5.7927183363394503</v>
      </c>
      <c r="AU41" s="13" t="s">
        <v>713</v>
      </c>
      <c r="AV41" s="61" t="s">
        <v>713</v>
      </c>
      <c r="AW41" s="13">
        <v>66.578144592581495</v>
      </c>
      <c r="AX41" s="61">
        <v>8.3734394600039899</v>
      </c>
      <c r="AY41" s="13">
        <v>-17.657752941546502</v>
      </c>
      <c r="AZ41" s="61">
        <v>9.4265462772972306</v>
      </c>
      <c r="BA41" s="13">
        <v>73.145953947773094</v>
      </c>
      <c r="BB41" s="61">
        <v>4.6286351772670802</v>
      </c>
      <c r="BC41" s="13">
        <v>68.101116482158702</v>
      </c>
      <c r="BD41" s="61">
        <v>7.8863030385621897</v>
      </c>
      <c r="BE41" s="13" t="s">
        <v>713</v>
      </c>
      <c r="BF41" s="61" t="s">
        <v>713</v>
      </c>
      <c r="BG41" s="13">
        <v>73.764549387282301</v>
      </c>
      <c r="BH41" s="61">
        <v>8.0874453768455794</v>
      </c>
      <c r="BI41" s="13">
        <v>5.6634329051236296</v>
      </c>
      <c r="BJ41" s="96">
        <v>12.148927523335299</v>
      </c>
      <c r="BK41" s="74"/>
      <c r="BL41" s="15"/>
      <c r="BM41" s="15"/>
      <c r="BN41" s="15"/>
      <c r="BO41" s="15"/>
      <c r="BP41" s="15"/>
      <c r="BQ41" s="15"/>
      <c r="BR41" s="15"/>
      <c r="BS41" s="15"/>
      <c r="BT41" s="15"/>
      <c r="BU41" s="15"/>
      <c r="BV41" s="15"/>
      <c r="BW41" s="15"/>
      <c r="BX41" s="15"/>
      <c r="BY41" s="15"/>
      <c r="BZ41" s="15"/>
      <c r="CA41" s="15"/>
      <c r="CB41" s="15"/>
      <c r="CC41" s="15"/>
      <c r="CD41" s="15"/>
      <c r="CE41" s="15"/>
      <c r="CF41" s="15"/>
      <c r="CG41" s="15"/>
      <c r="CH41" s="75"/>
    </row>
    <row r="42" spans="1:86" x14ac:dyDescent="0.2">
      <c r="A42" s="76" t="s">
        <v>47</v>
      </c>
      <c r="B42" s="71">
        <v>2</v>
      </c>
      <c r="C42" s="13">
        <v>84.247867287503794</v>
      </c>
      <c r="D42" s="61">
        <v>2.4638264558585599</v>
      </c>
      <c r="E42" s="13">
        <v>82.992692757719894</v>
      </c>
      <c r="F42" s="61">
        <v>3.4274539519892402</v>
      </c>
      <c r="G42" s="13">
        <v>92.893856594583497</v>
      </c>
      <c r="H42" s="61">
        <v>3.76932834647892</v>
      </c>
      <c r="I42" s="13" t="s">
        <v>713</v>
      </c>
      <c r="J42" s="61" t="s">
        <v>713</v>
      </c>
      <c r="K42" s="13" t="s">
        <v>713</v>
      </c>
      <c r="L42" s="61" t="s">
        <v>713</v>
      </c>
      <c r="M42" s="13">
        <v>64.735495820929302</v>
      </c>
      <c r="N42" s="61">
        <v>3.7232619623123102</v>
      </c>
      <c r="O42" s="13">
        <v>67.903354506469896</v>
      </c>
      <c r="P42" s="61">
        <v>4.7902862407445204</v>
      </c>
      <c r="Q42" s="13">
        <v>55.290793422907797</v>
      </c>
      <c r="R42" s="61">
        <v>7.09166126443992</v>
      </c>
      <c r="S42" s="13" t="s">
        <v>713</v>
      </c>
      <c r="T42" s="61" t="s">
        <v>713</v>
      </c>
      <c r="U42" s="13" t="s">
        <v>713</v>
      </c>
      <c r="V42" s="61" t="s">
        <v>713</v>
      </c>
      <c r="W42" s="13">
        <v>70.896366080880497</v>
      </c>
      <c r="X42" s="61">
        <v>3.2759273529518702</v>
      </c>
      <c r="Y42" s="13">
        <v>76.309248553590507</v>
      </c>
      <c r="Z42" s="61">
        <v>3.7749091267700998</v>
      </c>
      <c r="AA42" s="13">
        <v>61.977590316225601</v>
      </c>
      <c r="AB42" s="61">
        <v>7.3859497902916296</v>
      </c>
      <c r="AC42" s="13" t="s">
        <v>713</v>
      </c>
      <c r="AD42" s="61" t="s">
        <v>713</v>
      </c>
      <c r="AE42" s="13" t="s">
        <v>713</v>
      </c>
      <c r="AF42" s="61" t="s">
        <v>713</v>
      </c>
      <c r="AG42" s="13">
        <v>62.616874754394601</v>
      </c>
      <c r="AH42" s="61">
        <v>3.2434945213317699</v>
      </c>
      <c r="AI42" s="13">
        <v>60.040488714346203</v>
      </c>
      <c r="AJ42" s="61">
        <v>4.01381386792798</v>
      </c>
      <c r="AK42" s="13">
        <v>61.314592682466298</v>
      </c>
      <c r="AL42" s="61">
        <v>7.1118902971672204</v>
      </c>
      <c r="AM42" s="13" t="s">
        <v>713</v>
      </c>
      <c r="AN42" s="61" t="s">
        <v>713</v>
      </c>
      <c r="AO42" s="13" t="s">
        <v>713</v>
      </c>
      <c r="AP42" s="61" t="s">
        <v>713</v>
      </c>
      <c r="AQ42" s="13">
        <v>71.712697866188407</v>
      </c>
      <c r="AR42" s="61">
        <v>2.96329765302014</v>
      </c>
      <c r="AS42" s="13">
        <v>76.660457006214102</v>
      </c>
      <c r="AT42" s="61">
        <v>3.4623627752860999</v>
      </c>
      <c r="AU42" s="13">
        <v>62.545901390632302</v>
      </c>
      <c r="AV42" s="61">
        <v>7.4535063583964796</v>
      </c>
      <c r="AW42" s="13" t="s">
        <v>713</v>
      </c>
      <c r="AX42" s="61" t="s">
        <v>713</v>
      </c>
      <c r="AY42" s="13" t="s">
        <v>713</v>
      </c>
      <c r="AZ42" s="61" t="s">
        <v>713</v>
      </c>
      <c r="BA42" s="13">
        <v>73.565830916619603</v>
      </c>
      <c r="BB42" s="61">
        <v>3.41556027865603</v>
      </c>
      <c r="BC42" s="13">
        <v>73.380192473979506</v>
      </c>
      <c r="BD42" s="61">
        <v>4.0201524354801599</v>
      </c>
      <c r="BE42" s="13">
        <v>75.163875218479703</v>
      </c>
      <c r="BF42" s="61">
        <v>7.0737670163011499</v>
      </c>
      <c r="BG42" s="13" t="s">
        <v>713</v>
      </c>
      <c r="BH42" s="61" t="s">
        <v>713</v>
      </c>
      <c r="BI42" s="13" t="s">
        <v>713</v>
      </c>
      <c r="BJ42" s="96" t="s">
        <v>713</v>
      </c>
      <c r="BK42" s="74"/>
      <c r="BL42" s="15"/>
      <c r="BM42" s="15"/>
      <c r="BN42" s="15"/>
      <c r="BO42" s="15"/>
      <c r="BP42" s="15"/>
      <c r="BQ42" s="15"/>
      <c r="BR42" s="15"/>
      <c r="BS42" s="15"/>
      <c r="BT42" s="15"/>
      <c r="BU42" s="15"/>
      <c r="BV42" s="15"/>
      <c r="BW42" s="15"/>
      <c r="BX42" s="15"/>
      <c r="BY42" s="15"/>
      <c r="BZ42" s="15"/>
      <c r="CA42" s="15"/>
      <c r="CB42" s="15"/>
      <c r="CC42" s="15"/>
      <c r="CD42" s="15"/>
      <c r="CE42" s="15"/>
      <c r="CF42" s="15"/>
      <c r="CG42" s="15"/>
      <c r="CH42" s="75"/>
    </row>
    <row r="43" spans="1:86" x14ac:dyDescent="0.2">
      <c r="A43" s="72" t="s">
        <v>48</v>
      </c>
      <c r="B43" s="71">
        <v>2</v>
      </c>
      <c r="C43" s="13">
        <v>91.048683034143593</v>
      </c>
      <c r="D43" s="61">
        <v>5.8859412151931902</v>
      </c>
      <c r="E43" s="13" t="s">
        <v>713</v>
      </c>
      <c r="F43" s="61" t="s">
        <v>713</v>
      </c>
      <c r="G43" s="13" t="s">
        <v>713</v>
      </c>
      <c r="H43" s="61" t="s">
        <v>713</v>
      </c>
      <c r="I43" s="13" t="s">
        <v>476</v>
      </c>
      <c r="J43" s="61" t="s">
        <v>476</v>
      </c>
      <c r="K43" s="13" t="s">
        <v>476</v>
      </c>
      <c r="L43" s="61" t="s">
        <v>476</v>
      </c>
      <c r="M43" s="13">
        <v>75.266532511319696</v>
      </c>
      <c r="N43" s="61">
        <v>7.7777147872581702</v>
      </c>
      <c r="O43" s="13" t="s">
        <v>713</v>
      </c>
      <c r="P43" s="61" t="s">
        <v>713</v>
      </c>
      <c r="Q43" s="13" t="s">
        <v>713</v>
      </c>
      <c r="R43" s="61" t="s">
        <v>713</v>
      </c>
      <c r="S43" s="13" t="s">
        <v>476</v>
      </c>
      <c r="T43" s="61" t="s">
        <v>476</v>
      </c>
      <c r="U43" s="13" t="s">
        <v>476</v>
      </c>
      <c r="V43" s="61" t="s">
        <v>476</v>
      </c>
      <c r="W43" s="13">
        <v>76.465518317231897</v>
      </c>
      <c r="X43" s="61">
        <v>7.6749625812385798</v>
      </c>
      <c r="Y43" s="13" t="s">
        <v>713</v>
      </c>
      <c r="Z43" s="61" t="s">
        <v>713</v>
      </c>
      <c r="AA43" s="13" t="s">
        <v>713</v>
      </c>
      <c r="AB43" s="61" t="s">
        <v>713</v>
      </c>
      <c r="AC43" s="13" t="s">
        <v>476</v>
      </c>
      <c r="AD43" s="61" t="s">
        <v>476</v>
      </c>
      <c r="AE43" s="13" t="s">
        <v>476</v>
      </c>
      <c r="AF43" s="61" t="s">
        <v>476</v>
      </c>
      <c r="AG43" s="13">
        <v>75.449419483984897</v>
      </c>
      <c r="AH43" s="61">
        <v>7.4358167372547097</v>
      </c>
      <c r="AI43" s="13" t="s">
        <v>713</v>
      </c>
      <c r="AJ43" s="61" t="s">
        <v>713</v>
      </c>
      <c r="AK43" s="13" t="s">
        <v>713</v>
      </c>
      <c r="AL43" s="61" t="s">
        <v>713</v>
      </c>
      <c r="AM43" s="13" t="s">
        <v>476</v>
      </c>
      <c r="AN43" s="61" t="s">
        <v>476</v>
      </c>
      <c r="AO43" s="13" t="s">
        <v>476</v>
      </c>
      <c r="AP43" s="61" t="s">
        <v>476</v>
      </c>
      <c r="AQ43" s="13">
        <v>81.969287753283496</v>
      </c>
      <c r="AR43" s="61">
        <v>6.9696372002171803</v>
      </c>
      <c r="AS43" s="13" t="s">
        <v>713</v>
      </c>
      <c r="AT43" s="61" t="s">
        <v>713</v>
      </c>
      <c r="AU43" s="13" t="s">
        <v>713</v>
      </c>
      <c r="AV43" s="61" t="s">
        <v>713</v>
      </c>
      <c r="AW43" s="13" t="s">
        <v>476</v>
      </c>
      <c r="AX43" s="61" t="s">
        <v>476</v>
      </c>
      <c r="AY43" s="13" t="s">
        <v>476</v>
      </c>
      <c r="AZ43" s="61" t="s">
        <v>476</v>
      </c>
      <c r="BA43" s="13">
        <v>89.930801121353198</v>
      </c>
      <c r="BB43" s="61">
        <v>6.2248113679008199</v>
      </c>
      <c r="BC43" s="13" t="s">
        <v>713</v>
      </c>
      <c r="BD43" s="61" t="s">
        <v>713</v>
      </c>
      <c r="BE43" s="13" t="s">
        <v>713</v>
      </c>
      <c r="BF43" s="61" t="s">
        <v>713</v>
      </c>
      <c r="BG43" s="13" t="s">
        <v>476</v>
      </c>
      <c r="BH43" s="61" t="s">
        <v>476</v>
      </c>
      <c r="BI43" s="13" t="s">
        <v>476</v>
      </c>
      <c r="BJ43" s="96" t="s">
        <v>476</v>
      </c>
      <c r="BK43" s="74"/>
      <c r="BL43" s="15"/>
      <c r="BM43" s="15"/>
      <c r="BN43" s="15"/>
      <c r="BO43" s="15"/>
      <c r="BP43" s="15"/>
      <c r="BQ43" s="15"/>
      <c r="BR43" s="15"/>
      <c r="BS43" s="15"/>
      <c r="BT43" s="15"/>
      <c r="BU43" s="15"/>
      <c r="BV43" s="15"/>
      <c r="BW43" s="15"/>
      <c r="BX43" s="15"/>
      <c r="BY43" s="15"/>
      <c r="BZ43" s="15"/>
      <c r="CA43" s="15"/>
      <c r="CB43" s="15"/>
      <c r="CC43" s="15"/>
      <c r="CD43" s="15"/>
      <c r="CE43" s="15"/>
      <c r="CF43" s="15"/>
      <c r="CG43" s="15"/>
      <c r="CH43" s="75"/>
    </row>
    <row r="44" spans="1:86" x14ac:dyDescent="0.2">
      <c r="A44" s="72" t="s">
        <v>49</v>
      </c>
      <c r="B44" s="71">
        <v>2</v>
      </c>
      <c r="C44" s="13">
        <v>86.609464804401696</v>
      </c>
      <c r="D44" s="61">
        <v>1.2541462842750599</v>
      </c>
      <c r="E44" s="13">
        <v>89.2812121551774</v>
      </c>
      <c r="F44" s="61">
        <v>1.1824722948205899</v>
      </c>
      <c r="G44" s="13">
        <v>84.096987105899302</v>
      </c>
      <c r="H44" s="61">
        <v>4.2053041413808696</v>
      </c>
      <c r="I44" s="13">
        <v>81.975809748839396</v>
      </c>
      <c r="J44" s="61">
        <v>4.7763911741530496</v>
      </c>
      <c r="K44" s="13">
        <v>-7.3054024063380503</v>
      </c>
      <c r="L44" s="61">
        <v>4.9616167994441103</v>
      </c>
      <c r="M44" s="13">
        <v>80.974320585389606</v>
      </c>
      <c r="N44" s="61">
        <v>1.38204310361696</v>
      </c>
      <c r="O44" s="13">
        <v>82.751776857060904</v>
      </c>
      <c r="P44" s="61">
        <v>1.58647348278867</v>
      </c>
      <c r="Q44" s="13">
        <v>76.337060284049898</v>
      </c>
      <c r="R44" s="61">
        <v>4.51120994622217</v>
      </c>
      <c r="S44" s="13">
        <v>82.302784900780296</v>
      </c>
      <c r="T44" s="61">
        <v>3.6735702620201298</v>
      </c>
      <c r="U44" s="13">
        <v>-0.44899195628057997</v>
      </c>
      <c r="V44" s="61">
        <v>3.9775579457763999</v>
      </c>
      <c r="W44" s="13">
        <v>55.9803114250847</v>
      </c>
      <c r="X44" s="61">
        <v>2.25486953035993</v>
      </c>
      <c r="Y44" s="13">
        <v>54.816334842706802</v>
      </c>
      <c r="Z44" s="61">
        <v>2.3837568084842999</v>
      </c>
      <c r="AA44" s="13">
        <v>55.826099429064001</v>
      </c>
      <c r="AB44" s="61">
        <v>6.3071391197795004</v>
      </c>
      <c r="AC44" s="13">
        <v>63.054773797283097</v>
      </c>
      <c r="AD44" s="61">
        <v>6.1813803685561703</v>
      </c>
      <c r="AE44" s="13">
        <v>8.2384389545763508</v>
      </c>
      <c r="AF44" s="61">
        <v>6.3877516875992297</v>
      </c>
      <c r="AG44" s="13">
        <v>50.963797699203603</v>
      </c>
      <c r="AH44" s="61">
        <v>2.2881195623039501</v>
      </c>
      <c r="AI44" s="13">
        <v>51.030269841636503</v>
      </c>
      <c r="AJ44" s="61">
        <v>2.73840594017779</v>
      </c>
      <c r="AK44" s="13">
        <v>51.376692370480498</v>
      </c>
      <c r="AL44" s="61">
        <v>4.6776102244711604</v>
      </c>
      <c r="AM44" s="13">
        <v>54.208446640948999</v>
      </c>
      <c r="AN44" s="61">
        <v>7.1200314344411098</v>
      </c>
      <c r="AO44" s="13">
        <v>3.1781767993124799</v>
      </c>
      <c r="AP44" s="61">
        <v>7.5047394770381199</v>
      </c>
      <c r="AQ44" s="13">
        <v>61.334672319657003</v>
      </c>
      <c r="AR44" s="61">
        <v>2.1577218741410098</v>
      </c>
      <c r="AS44" s="13">
        <v>62.670284486431498</v>
      </c>
      <c r="AT44" s="61">
        <v>2.6923323643332999</v>
      </c>
      <c r="AU44" s="13">
        <v>60.9191438635509</v>
      </c>
      <c r="AV44" s="61">
        <v>5.71390806658248</v>
      </c>
      <c r="AW44" s="13">
        <v>58.871830102034998</v>
      </c>
      <c r="AX44" s="61">
        <v>6.7300897085848996</v>
      </c>
      <c r="AY44" s="13">
        <v>-3.79845438439648</v>
      </c>
      <c r="AZ44" s="61">
        <v>7.1920678180093702</v>
      </c>
      <c r="BA44" s="13">
        <v>63.737613488086701</v>
      </c>
      <c r="BB44" s="61">
        <v>1.99230005685667</v>
      </c>
      <c r="BC44" s="13">
        <v>64.142083687903707</v>
      </c>
      <c r="BD44" s="61">
        <v>2.3778908928306102</v>
      </c>
      <c r="BE44" s="13">
        <v>64.651325911163994</v>
      </c>
      <c r="BF44" s="61">
        <v>5.11448700965685</v>
      </c>
      <c r="BG44" s="13">
        <v>66.173887487734305</v>
      </c>
      <c r="BH44" s="61">
        <v>7.2028639965617201</v>
      </c>
      <c r="BI44" s="13">
        <v>2.0318037998306302</v>
      </c>
      <c r="BJ44" s="96">
        <v>7.4474292972574796</v>
      </c>
      <c r="BK44" s="74"/>
      <c r="BL44" s="15"/>
      <c r="BM44" s="15"/>
      <c r="BN44" s="15"/>
      <c r="BO44" s="15"/>
      <c r="BP44" s="15"/>
      <c r="BQ44" s="15"/>
      <c r="BR44" s="15"/>
      <c r="BS44" s="15"/>
      <c r="BT44" s="15"/>
      <c r="BU44" s="15"/>
      <c r="BV44" s="15"/>
      <c r="BW44" s="15"/>
      <c r="BX44" s="15"/>
      <c r="BY44" s="15"/>
      <c r="BZ44" s="15"/>
      <c r="CA44" s="15"/>
      <c r="CB44" s="15"/>
      <c r="CC44" s="15"/>
      <c r="CD44" s="15"/>
      <c r="CE44" s="15"/>
      <c r="CF44" s="15"/>
      <c r="CG44" s="15"/>
      <c r="CH44" s="75"/>
    </row>
    <row r="45" spans="1:86" x14ac:dyDescent="0.2">
      <c r="A45" s="72" t="s">
        <v>95</v>
      </c>
      <c r="B45" s="71">
        <v>2</v>
      </c>
      <c r="C45" s="13">
        <v>93.589285880166202</v>
      </c>
      <c r="D45" s="61">
        <v>1.6944415260676</v>
      </c>
      <c r="E45" s="13">
        <v>96.042831065788803</v>
      </c>
      <c r="F45" s="61">
        <v>1.9408296223681201</v>
      </c>
      <c r="G45" s="13">
        <v>93.612193187641196</v>
      </c>
      <c r="H45" s="61">
        <v>3.5304972553240499</v>
      </c>
      <c r="I45" s="13">
        <v>85.377890722761407</v>
      </c>
      <c r="J45" s="61">
        <v>6.7665327174115797</v>
      </c>
      <c r="K45" s="13">
        <v>-10.664940343027499</v>
      </c>
      <c r="L45" s="61">
        <v>7.0864684234091699</v>
      </c>
      <c r="M45" s="13">
        <v>93.526109735568198</v>
      </c>
      <c r="N45" s="61">
        <v>1.6637075586827399</v>
      </c>
      <c r="O45" s="13">
        <v>91.792001248424199</v>
      </c>
      <c r="P45" s="61">
        <v>2.6855080044560302</v>
      </c>
      <c r="Q45" s="13">
        <v>95.843121749131896</v>
      </c>
      <c r="R45" s="61">
        <v>3.16839165540339</v>
      </c>
      <c r="S45" s="13">
        <v>96.986085077207605</v>
      </c>
      <c r="T45" s="61">
        <v>3.01506335903782</v>
      </c>
      <c r="U45" s="13">
        <v>5.1940838287833202</v>
      </c>
      <c r="V45" s="61">
        <v>4.0832103570535798</v>
      </c>
      <c r="W45" s="13">
        <v>76.409646362602501</v>
      </c>
      <c r="X45" s="61">
        <v>3.1323848197850501</v>
      </c>
      <c r="Y45" s="13">
        <v>83.012612735714498</v>
      </c>
      <c r="Z45" s="61">
        <v>3.5150413003153802</v>
      </c>
      <c r="AA45" s="13">
        <v>60.045933057291002</v>
      </c>
      <c r="AB45" s="61">
        <v>7.54521118371943</v>
      </c>
      <c r="AC45" s="13">
        <v>72.045770980986902</v>
      </c>
      <c r="AD45" s="61">
        <v>8.8204767469363095</v>
      </c>
      <c r="AE45" s="13">
        <v>-10.9668417547276</v>
      </c>
      <c r="AF45" s="61">
        <v>9.4920889612402508</v>
      </c>
      <c r="AG45" s="13">
        <v>88.843879623205794</v>
      </c>
      <c r="AH45" s="61">
        <v>2.1144333867146199</v>
      </c>
      <c r="AI45" s="13">
        <v>85.986088351544794</v>
      </c>
      <c r="AJ45" s="61">
        <v>3.1286386853794101</v>
      </c>
      <c r="AK45" s="13">
        <v>85.640583534900202</v>
      </c>
      <c r="AL45" s="61">
        <v>5.5376255558730998</v>
      </c>
      <c r="AM45" s="13">
        <v>97.038116789888804</v>
      </c>
      <c r="AN45" s="61">
        <v>1.9004414881139799</v>
      </c>
      <c r="AO45" s="13">
        <v>11.052028438344101</v>
      </c>
      <c r="AP45" s="61">
        <v>3.24038657696497</v>
      </c>
      <c r="AQ45" s="13">
        <v>87.272204407223995</v>
      </c>
      <c r="AR45" s="61">
        <v>2.3305119366789899</v>
      </c>
      <c r="AS45" s="13">
        <v>87.541798447014202</v>
      </c>
      <c r="AT45" s="61">
        <v>3.0498536321622498</v>
      </c>
      <c r="AU45" s="13">
        <v>83.195588077852705</v>
      </c>
      <c r="AV45" s="61">
        <v>5.2808450828039097</v>
      </c>
      <c r="AW45" s="13">
        <v>85.691244177525903</v>
      </c>
      <c r="AX45" s="61">
        <v>5.4666425684862796</v>
      </c>
      <c r="AY45" s="13">
        <v>-1.8505542694883099</v>
      </c>
      <c r="AZ45" s="61">
        <v>6.0945077841463702</v>
      </c>
      <c r="BA45" s="13">
        <v>89.781070635772906</v>
      </c>
      <c r="BB45" s="61">
        <v>2.1391476617403802</v>
      </c>
      <c r="BC45" s="13">
        <v>87.453773120039997</v>
      </c>
      <c r="BD45" s="61">
        <v>3.3728413905097199</v>
      </c>
      <c r="BE45" s="13">
        <v>92.323589686798201</v>
      </c>
      <c r="BF45" s="61">
        <v>3.9080231301655899</v>
      </c>
      <c r="BG45" s="13">
        <v>88.187732736111101</v>
      </c>
      <c r="BH45" s="61">
        <v>8.8588121145278294</v>
      </c>
      <c r="BI45" s="13">
        <v>0.73395961607110405</v>
      </c>
      <c r="BJ45" s="96">
        <v>10.393853143250199</v>
      </c>
      <c r="BK45" s="74"/>
      <c r="BL45" s="15"/>
      <c r="BM45" s="15"/>
      <c r="BN45" s="15"/>
      <c r="BO45" s="15"/>
      <c r="BP45" s="15"/>
      <c r="BQ45" s="15"/>
      <c r="BR45" s="15"/>
      <c r="BS45" s="15"/>
      <c r="BT45" s="15"/>
      <c r="BU45" s="15"/>
      <c r="BV45" s="15"/>
      <c r="BW45" s="15"/>
      <c r="BX45" s="15"/>
      <c r="BY45" s="15"/>
      <c r="BZ45" s="15"/>
      <c r="CA45" s="15"/>
      <c r="CB45" s="15"/>
      <c r="CC45" s="15"/>
      <c r="CD45" s="15"/>
      <c r="CE45" s="15"/>
      <c r="CF45" s="15"/>
      <c r="CG45" s="15"/>
      <c r="CH45" s="75"/>
    </row>
    <row r="46" spans="1:86" x14ac:dyDescent="0.2">
      <c r="A46" s="72" t="s">
        <v>50</v>
      </c>
      <c r="B46" s="71">
        <v>2</v>
      </c>
      <c r="C46" s="13">
        <v>88.736963000241602</v>
      </c>
      <c r="D46" s="61">
        <v>4.5723096360234798</v>
      </c>
      <c r="E46" s="13">
        <v>90.987246581555993</v>
      </c>
      <c r="F46" s="61">
        <v>4.3373362227741001</v>
      </c>
      <c r="G46" s="13" t="s">
        <v>713</v>
      </c>
      <c r="H46" s="61" t="s">
        <v>713</v>
      </c>
      <c r="I46" s="13" t="s">
        <v>713</v>
      </c>
      <c r="J46" s="61" t="s">
        <v>713</v>
      </c>
      <c r="K46" s="13" t="s">
        <v>713</v>
      </c>
      <c r="L46" s="61" t="s">
        <v>713</v>
      </c>
      <c r="M46" s="13">
        <v>50.621001311722402</v>
      </c>
      <c r="N46" s="61">
        <v>7.4318626929804203</v>
      </c>
      <c r="O46" s="13">
        <v>50.361695382418198</v>
      </c>
      <c r="P46" s="61">
        <v>8.2975231189376402</v>
      </c>
      <c r="Q46" s="13" t="s">
        <v>713</v>
      </c>
      <c r="R46" s="61" t="s">
        <v>713</v>
      </c>
      <c r="S46" s="13" t="s">
        <v>713</v>
      </c>
      <c r="T46" s="61" t="s">
        <v>713</v>
      </c>
      <c r="U46" s="13" t="s">
        <v>713</v>
      </c>
      <c r="V46" s="61" t="s">
        <v>713</v>
      </c>
      <c r="W46" s="13">
        <v>83.881826058575001</v>
      </c>
      <c r="X46" s="61">
        <v>4.4970128425514799</v>
      </c>
      <c r="Y46" s="13">
        <v>82.360731459036302</v>
      </c>
      <c r="Z46" s="61">
        <v>5.7424746100383004</v>
      </c>
      <c r="AA46" s="13" t="s">
        <v>713</v>
      </c>
      <c r="AB46" s="61" t="s">
        <v>713</v>
      </c>
      <c r="AC46" s="13" t="s">
        <v>713</v>
      </c>
      <c r="AD46" s="61" t="s">
        <v>713</v>
      </c>
      <c r="AE46" s="13" t="s">
        <v>713</v>
      </c>
      <c r="AF46" s="61" t="s">
        <v>713</v>
      </c>
      <c r="AG46" s="13">
        <v>71.509679031840093</v>
      </c>
      <c r="AH46" s="61">
        <v>8.0232930084245506</v>
      </c>
      <c r="AI46" s="13">
        <v>68.688036103342597</v>
      </c>
      <c r="AJ46" s="61">
        <v>7.9950618182410498</v>
      </c>
      <c r="AK46" s="13" t="s">
        <v>713</v>
      </c>
      <c r="AL46" s="61" t="s">
        <v>713</v>
      </c>
      <c r="AM46" s="13" t="s">
        <v>713</v>
      </c>
      <c r="AN46" s="61" t="s">
        <v>713</v>
      </c>
      <c r="AO46" s="13" t="s">
        <v>713</v>
      </c>
      <c r="AP46" s="61" t="s">
        <v>713</v>
      </c>
      <c r="AQ46" s="13">
        <v>80.631336000004097</v>
      </c>
      <c r="AR46" s="61">
        <v>4.9270650402162799</v>
      </c>
      <c r="AS46" s="13">
        <v>78.372199491036397</v>
      </c>
      <c r="AT46" s="61">
        <v>6.4215237904196103</v>
      </c>
      <c r="AU46" s="13" t="s">
        <v>713</v>
      </c>
      <c r="AV46" s="61" t="s">
        <v>713</v>
      </c>
      <c r="AW46" s="13" t="s">
        <v>713</v>
      </c>
      <c r="AX46" s="61" t="s">
        <v>713</v>
      </c>
      <c r="AY46" s="13" t="s">
        <v>713</v>
      </c>
      <c r="AZ46" s="61" t="s">
        <v>713</v>
      </c>
      <c r="BA46" s="13">
        <v>79.884118342018894</v>
      </c>
      <c r="BB46" s="61">
        <v>5.1099770108620204</v>
      </c>
      <c r="BC46" s="13">
        <v>82.461015435819505</v>
      </c>
      <c r="BD46" s="61">
        <v>5.5684448018968604</v>
      </c>
      <c r="BE46" s="13" t="s">
        <v>713</v>
      </c>
      <c r="BF46" s="61" t="s">
        <v>713</v>
      </c>
      <c r="BG46" s="13" t="s">
        <v>713</v>
      </c>
      <c r="BH46" s="61" t="s">
        <v>713</v>
      </c>
      <c r="BI46" s="13" t="s">
        <v>713</v>
      </c>
      <c r="BJ46" s="96" t="s">
        <v>713</v>
      </c>
      <c r="BK46" s="74"/>
      <c r="BL46" s="15"/>
      <c r="BM46" s="15"/>
      <c r="BN46" s="15"/>
      <c r="BO46" s="15"/>
      <c r="BP46" s="15"/>
      <c r="BQ46" s="15"/>
      <c r="BR46" s="15"/>
      <c r="BS46" s="15"/>
      <c r="BT46" s="15"/>
      <c r="BU46" s="15"/>
      <c r="BV46" s="15"/>
      <c r="BW46" s="15"/>
      <c r="BX46" s="15"/>
      <c r="BY46" s="15"/>
      <c r="BZ46" s="15"/>
      <c r="CA46" s="15"/>
      <c r="CB46" s="15"/>
      <c r="CC46" s="15"/>
      <c r="CD46" s="15"/>
      <c r="CE46" s="15"/>
      <c r="CF46" s="15"/>
      <c r="CG46" s="15"/>
      <c r="CH46" s="75"/>
    </row>
    <row r="47" spans="1:86" x14ac:dyDescent="0.2">
      <c r="A47" s="76" t="s">
        <v>51</v>
      </c>
      <c r="B47" s="71">
        <v>2</v>
      </c>
      <c r="C47" s="13">
        <v>87.398474969544495</v>
      </c>
      <c r="D47" s="61">
        <v>4.3931024859343903</v>
      </c>
      <c r="E47" s="13">
        <v>87.564800713336993</v>
      </c>
      <c r="F47" s="61">
        <v>4.3000590741723697</v>
      </c>
      <c r="G47" s="13" t="s">
        <v>713</v>
      </c>
      <c r="H47" s="61" t="s">
        <v>713</v>
      </c>
      <c r="I47" s="13" t="s">
        <v>713</v>
      </c>
      <c r="J47" s="61" t="s">
        <v>713</v>
      </c>
      <c r="K47" s="13" t="s">
        <v>713</v>
      </c>
      <c r="L47" s="61" t="s">
        <v>713</v>
      </c>
      <c r="M47" s="13">
        <v>54.028578804507198</v>
      </c>
      <c r="N47" s="61">
        <v>6.5093126668310504</v>
      </c>
      <c r="O47" s="13">
        <v>58.062231212291799</v>
      </c>
      <c r="P47" s="61">
        <v>7.1761008936070203</v>
      </c>
      <c r="Q47" s="13" t="s">
        <v>713</v>
      </c>
      <c r="R47" s="61" t="s">
        <v>713</v>
      </c>
      <c r="S47" s="13" t="s">
        <v>713</v>
      </c>
      <c r="T47" s="61" t="s">
        <v>713</v>
      </c>
      <c r="U47" s="13" t="s">
        <v>713</v>
      </c>
      <c r="V47" s="61" t="s">
        <v>713</v>
      </c>
      <c r="W47" s="13">
        <v>69.133049432244604</v>
      </c>
      <c r="X47" s="61">
        <v>5.2946299177146097</v>
      </c>
      <c r="Y47" s="13">
        <v>80.829199550241995</v>
      </c>
      <c r="Z47" s="61">
        <v>5.78967527959212</v>
      </c>
      <c r="AA47" s="13" t="s">
        <v>713</v>
      </c>
      <c r="AB47" s="61" t="s">
        <v>713</v>
      </c>
      <c r="AC47" s="13" t="s">
        <v>713</v>
      </c>
      <c r="AD47" s="61" t="s">
        <v>713</v>
      </c>
      <c r="AE47" s="13" t="s">
        <v>713</v>
      </c>
      <c r="AF47" s="61" t="s">
        <v>713</v>
      </c>
      <c r="AG47" s="13">
        <v>58.646599075721397</v>
      </c>
      <c r="AH47" s="61">
        <v>5.1513920616835298</v>
      </c>
      <c r="AI47" s="13">
        <v>54.147272325053599</v>
      </c>
      <c r="AJ47" s="61">
        <v>6.27442480501717</v>
      </c>
      <c r="AK47" s="13" t="s">
        <v>713</v>
      </c>
      <c r="AL47" s="61" t="s">
        <v>713</v>
      </c>
      <c r="AM47" s="13" t="s">
        <v>713</v>
      </c>
      <c r="AN47" s="61" t="s">
        <v>713</v>
      </c>
      <c r="AO47" s="13" t="s">
        <v>713</v>
      </c>
      <c r="AP47" s="61" t="s">
        <v>713</v>
      </c>
      <c r="AQ47" s="13">
        <v>66.108212172787304</v>
      </c>
      <c r="AR47" s="61">
        <v>7.2741178703329599</v>
      </c>
      <c r="AS47" s="13">
        <v>73.546073440338006</v>
      </c>
      <c r="AT47" s="61">
        <v>7.4018425000077901</v>
      </c>
      <c r="AU47" s="13" t="s">
        <v>713</v>
      </c>
      <c r="AV47" s="61" t="s">
        <v>713</v>
      </c>
      <c r="AW47" s="13" t="s">
        <v>713</v>
      </c>
      <c r="AX47" s="61" t="s">
        <v>713</v>
      </c>
      <c r="AY47" s="13" t="s">
        <v>713</v>
      </c>
      <c r="AZ47" s="61" t="s">
        <v>713</v>
      </c>
      <c r="BA47" s="13">
        <v>81.7384011618404</v>
      </c>
      <c r="BB47" s="61">
        <v>4.3521480002755801</v>
      </c>
      <c r="BC47" s="13">
        <v>83.896175870094197</v>
      </c>
      <c r="BD47" s="61">
        <v>4.8811888855607197</v>
      </c>
      <c r="BE47" s="13" t="s">
        <v>713</v>
      </c>
      <c r="BF47" s="61" t="s">
        <v>713</v>
      </c>
      <c r="BG47" s="13" t="s">
        <v>713</v>
      </c>
      <c r="BH47" s="61" t="s">
        <v>713</v>
      </c>
      <c r="BI47" s="13" t="s">
        <v>713</v>
      </c>
      <c r="BJ47" s="96" t="s">
        <v>713</v>
      </c>
      <c r="BK47" s="74"/>
      <c r="BL47" s="15"/>
      <c r="BM47" s="15"/>
      <c r="BN47" s="15"/>
      <c r="BO47" s="15"/>
      <c r="BP47" s="15"/>
      <c r="BQ47" s="15"/>
      <c r="BR47" s="15"/>
      <c r="BS47" s="15"/>
      <c r="BT47" s="15"/>
      <c r="BU47" s="15"/>
      <c r="BV47" s="15"/>
      <c r="BW47" s="15"/>
      <c r="BX47" s="15"/>
      <c r="BY47" s="15"/>
      <c r="BZ47" s="15"/>
      <c r="CA47" s="15"/>
      <c r="CB47" s="15"/>
      <c r="CC47" s="15"/>
      <c r="CD47" s="15"/>
      <c r="CE47" s="15"/>
      <c r="CF47" s="15"/>
      <c r="CG47" s="15"/>
      <c r="CH47" s="75"/>
    </row>
    <row r="48" spans="1:86" x14ac:dyDescent="0.2">
      <c r="A48" s="76" t="s">
        <v>52</v>
      </c>
      <c r="B48" s="71">
        <v>2</v>
      </c>
      <c r="C48" s="13">
        <v>91.407003555339301</v>
      </c>
      <c r="D48" s="61">
        <v>2.1720211470697999</v>
      </c>
      <c r="E48" s="13">
        <v>85.199410210213799</v>
      </c>
      <c r="F48" s="61">
        <v>4.7080367241370196</v>
      </c>
      <c r="G48" s="13">
        <v>95.034115024386793</v>
      </c>
      <c r="H48" s="61">
        <v>2.17737830918065</v>
      </c>
      <c r="I48" s="13" t="s">
        <v>713</v>
      </c>
      <c r="J48" s="61" t="s">
        <v>713</v>
      </c>
      <c r="K48" s="13" t="s">
        <v>713</v>
      </c>
      <c r="L48" s="61" t="s">
        <v>713</v>
      </c>
      <c r="M48" s="13">
        <v>75.035479025731902</v>
      </c>
      <c r="N48" s="61">
        <v>3.9009418351042</v>
      </c>
      <c r="O48" s="13">
        <v>73.159316066776995</v>
      </c>
      <c r="P48" s="61">
        <v>6.2750676135757599</v>
      </c>
      <c r="Q48" s="13">
        <v>75.196970371154606</v>
      </c>
      <c r="R48" s="61">
        <v>4.4092360183858803</v>
      </c>
      <c r="S48" s="13" t="s">
        <v>713</v>
      </c>
      <c r="T48" s="61" t="s">
        <v>713</v>
      </c>
      <c r="U48" s="13" t="s">
        <v>713</v>
      </c>
      <c r="V48" s="61" t="s">
        <v>713</v>
      </c>
      <c r="W48" s="13">
        <v>62.044522046330101</v>
      </c>
      <c r="X48" s="61">
        <v>3.7899599735971501</v>
      </c>
      <c r="Y48" s="13">
        <v>53.429712689323402</v>
      </c>
      <c r="Z48" s="61">
        <v>6.3248471455512298</v>
      </c>
      <c r="AA48" s="13">
        <v>65.100830453091206</v>
      </c>
      <c r="AB48" s="61">
        <v>5.8145251070509403</v>
      </c>
      <c r="AC48" s="13" t="s">
        <v>713</v>
      </c>
      <c r="AD48" s="61" t="s">
        <v>713</v>
      </c>
      <c r="AE48" s="13" t="s">
        <v>713</v>
      </c>
      <c r="AF48" s="61" t="s">
        <v>713</v>
      </c>
      <c r="AG48" s="13">
        <v>71.600256839358195</v>
      </c>
      <c r="AH48" s="61">
        <v>3.67314633453738</v>
      </c>
      <c r="AI48" s="13">
        <v>66.344434428667995</v>
      </c>
      <c r="AJ48" s="61">
        <v>5.6679500784971397</v>
      </c>
      <c r="AK48" s="13">
        <v>73.5439272768254</v>
      </c>
      <c r="AL48" s="61">
        <v>5.5252758341376804</v>
      </c>
      <c r="AM48" s="13" t="s">
        <v>713</v>
      </c>
      <c r="AN48" s="61" t="s">
        <v>713</v>
      </c>
      <c r="AO48" s="13" t="s">
        <v>713</v>
      </c>
      <c r="AP48" s="61" t="s">
        <v>713</v>
      </c>
      <c r="AQ48" s="13">
        <v>69.048969410070001</v>
      </c>
      <c r="AR48" s="61">
        <v>4.0729173663605396</v>
      </c>
      <c r="AS48" s="13">
        <v>61.431487456149704</v>
      </c>
      <c r="AT48" s="61">
        <v>6.0928272937404904</v>
      </c>
      <c r="AU48" s="13">
        <v>73.519145473175399</v>
      </c>
      <c r="AV48" s="61">
        <v>5.8713544401008404</v>
      </c>
      <c r="AW48" s="13" t="s">
        <v>713</v>
      </c>
      <c r="AX48" s="61" t="s">
        <v>713</v>
      </c>
      <c r="AY48" s="13" t="s">
        <v>713</v>
      </c>
      <c r="AZ48" s="61" t="s">
        <v>713</v>
      </c>
      <c r="BA48" s="13">
        <v>82.960678539969706</v>
      </c>
      <c r="BB48" s="61">
        <v>3.2251123472168</v>
      </c>
      <c r="BC48" s="13">
        <v>78.22230859714</v>
      </c>
      <c r="BD48" s="61">
        <v>4.8641746582951599</v>
      </c>
      <c r="BE48" s="13">
        <v>87.559872847617299</v>
      </c>
      <c r="BF48" s="61">
        <v>4.0967170178576904</v>
      </c>
      <c r="BG48" s="13" t="s">
        <v>713</v>
      </c>
      <c r="BH48" s="61" t="s">
        <v>713</v>
      </c>
      <c r="BI48" s="13" t="s">
        <v>713</v>
      </c>
      <c r="BJ48" s="96" t="s">
        <v>713</v>
      </c>
      <c r="BK48" s="74"/>
      <c r="BL48" s="15"/>
      <c r="BM48" s="15"/>
      <c r="BN48" s="15"/>
      <c r="BO48" s="15"/>
      <c r="BP48" s="15"/>
      <c r="BQ48" s="15"/>
      <c r="BR48" s="15"/>
      <c r="BS48" s="15"/>
      <c r="BT48" s="15"/>
      <c r="BU48" s="15"/>
      <c r="BV48" s="15"/>
      <c r="BW48" s="15"/>
      <c r="BX48" s="15"/>
      <c r="BY48" s="15"/>
      <c r="BZ48" s="15"/>
      <c r="CA48" s="15"/>
      <c r="CB48" s="15"/>
      <c r="CC48" s="15"/>
      <c r="CD48" s="15"/>
      <c r="CE48" s="15"/>
      <c r="CF48" s="15"/>
      <c r="CG48" s="15"/>
      <c r="CH48" s="75"/>
    </row>
    <row r="49" spans="1:86" x14ac:dyDescent="0.2">
      <c r="A49" s="76" t="s">
        <v>53</v>
      </c>
      <c r="B49" s="71">
        <v>2</v>
      </c>
      <c r="C49" s="13">
        <v>98.585561213804397</v>
      </c>
      <c r="D49" s="61">
        <v>1.0256561369358701</v>
      </c>
      <c r="E49" s="13" t="s">
        <v>713</v>
      </c>
      <c r="F49" s="61" t="s">
        <v>713</v>
      </c>
      <c r="G49" s="13" t="s">
        <v>713</v>
      </c>
      <c r="H49" s="61" t="s">
        <v>713</v>
      </c>
      <c r="I49" s="13" t="s">
        <v>713</v>
      </c>
      <c r="J49" s="61" t="s">
        <v>713</v>
      </c>
      <c r="K49" s="13" t="s">
        <v>713</v>
      </c>
      <c r="L49" s="61" t="s">
        <v>713</v>
      </c>
      <c r="M49" s="13">
        <v>89.070269847016903</v>
      </c>
      <c r="N49" s="61">
        <v>4.67941450082707</v>
      </c>
      <c r="O49" s="13" t="s">
        <v>713</v>
      </c>
      <c r="P49" s="61" t="s">
        <v>713</v>
      </c>
      <c r="Q49" s="13" t="s">
        <v>713</v>
      </c>
      <c r="R49" s="61" t="s">
        <v>713</v>
      </c>
      <c r="S49" s="13" t="s">
        <v>713</v>
      </c>
      <c r="T49" s="61" t="s">
        <v>713</v>
      </c>
      <c r="U49" s="13" t="s">
        <v>713</v>
      </c>
      <c r="V49" s="61" t="s">
        <v>713</v>
      </c>
      <c r="W49" s="13">
        <v>92.453315706845103</v>
      </c>
      <c r="X49" s="61">
        <v>4.0582361070570396</v>
      </c>
      <c r="Y49" s="13" t="s">
        <v>713</v>
      </c>
      <c r="Z49" s="61" t="s">
        <v>713</v>
      </c>
      <c r="AA49" s="13" t="s">
        <v>713</v>
      </c>
      <c r="AB49" s="61" t="s">
        <v>713</v>
      </c>
      <c r="AC49" s="13" t="s">
        <v>713</v>
      </c>
      <c r="AD49" s="61" t="s">
        <v>713</v>
      </c>
      <c r="AE49" s="13" t="s">
        <v>713</v>
      </c>
      <c r="AF49" s="61" t="s">
        <v>713</v>
      </c>
      <c r="AG49" s="13">
        <v>93.491462321294904</v>
      </c>
      <c r="AH49" s="61">
        <v>3.65805626069332</v>
      </c>
      <c r="AI49" s="13" t="s">
        <v>713</v>
      </c>
      <c r="AJ49" s="61" t="s">
        <v>713</v>
      </c>
      <c r="AK49" s="13" t="s">
        <v>713</v>
      </c>
      <c r="AL49" s="61" t="s">
        <v>713</v>
      </c>
      <c r="AM49" s="13" t="s">
        <v>713</v>
      </c>
      <c r="AN49" s="61" t="s">
        <v>713</v>
      </c>
      <c r="AO49" s="13" t="s">
        <v>713</v>
      </c>
      <c r="AP49" s="61" t="s">
        <v>713</v>
      </c>
      <c r="AQ49" s="13">
        <v>89.052798983127005</v>
      </c>
      <c r="AR49" s="61">
        <v>4.8174383192045802</v>
      </c>
      <c r="AS49" s="13" t="s">
        <v>713</v>
      </c>
      <c r="AT49" s="61" t="s">
        <v>713</v>
      </c>
      <c r="AU49" s="13" t="s">
        <v>713</v>
      </c>
      <c r="AV49" s="61" t="s">
        <v>713</v>
      </c>
      <c r="AW49" s="13" t="s">
        <v>713</v>
      </c>
      <c r="AX49" s="61" t="s">
        <v>713</v>
      </c>
      <c r="AY49" s="13" t="s">
        <v>713</v>
      </c>
      <c r="AZ49" s="61" t="s">
        <v>713</v>
      </c>
      <c r="BA49" s="13">
        <v>94.675490439171995</v>
      </c>
      <c r="BB49" s="61">
        <v>3.7977813131001801</v>
      </c>
      <c r="BC49" s="13" t="s">
        <v>713</v>
      </c>
      <c r="BD49" s="61" t="s">
        <v>713</v>
      </c>
      <c r="BE49" s="13" t="s">
        <v>713</v>
      </c>
      <c r="BF49" s="61" t="s">
        <v>713</v>
      </c>
      <c r="BG49" s="13" t="s">
        <v>713</v>
      </c>
      <c r="BH49" s="61" t="s">
        <v>713</v>
      </c>
      <c r="BI49" s="13" t="s">
        <v>713</v>
      </c>
      <c r="BJ49" s="96" t="s">
        <v>713</v>
      </c>
      <c r="BK49" s="74"/>
      <c r="BL49" s="15"/>
      <c r="BM49" s="15"/>
      <c r="BN49" s="15"/>
      <c r="BO49" s="15"/>
      <c r="BP49" s="15"/>
      <c r="BQ49" s="15"/>
      <c r="BR49" s="15"/>
      <c r="BS49" s="15"/>
      <c r="BT49" s="15"/>
      <c r="BU49" s="15"/>
      <c r="BV49" s="15"/>
      <c r="BW49" s="15"/>
      <c r="BX49" s="15"/>
      <c r="BY49" s="15"/>
      <c r="BZ49" s="15"/>
      <c r="CA49" s="15"/>
      <c r="CB49" s="15"/>
      <c r="CC49" s="15"/>
      <c r="CD49" s="15"/>
      <c r="CE49" s="15"/>
      <c r="CF49" s="15"/>
      <c r="CG49" s="15"/>
      <c r="CH49" s="75"/>
    </row>
    <row r="50" spans="1:86" x14ac:dyDescent="0.2">
      <c r="A50" s="72" t="s">
        <v>54</v>
      </c>
      <c r="B50" s="71">
        <v>2</v>
      </c>
      <c r="C50" s="13">
        <v>91.544473130581807</v>
      </c>
      <c r="D50" s="61">
        <v>2.3328933211945899</v>
      </c>
      <c r="E50" s="13">
        <v>93.4933275269304</v>
      </c>
      <c r="F50" s="61">
        <v>3.0200449304316899</v>
      </c>
      <c r="G50" s="13">
        <v>95.263192063992193</v>
      </c>
      <c r="H50" s="61">
        <v>3.4733838705984099</v>
      </c>
      <c r="I50" s="13" t="s">
        <v>713</v>
      </c>
      <c r="J50" s="61" t="s">
        <v>713</v>
      </c>
      <c r="K50" s="13" t="s">
        <v>713</v>
      </c>
      <c r="L50" s="61" t="s">
        <v>713</v>
      </c>
      <c r="M50" s="13">
        <v>80.221018150548304</v>
      </c>
      <c r="N50" s="61">
        <v>3.8037566661890798</v>
      </c>
      <c r="O50" s="13">
        <v>85.656208387559801</v>
      </c>
      <c r="P50" s="61">
        <v>4.5143419870640802</v>
      </c>
      <c r="Q50" s="13">
        <v>76.393295712172602</v>
      </c>
      <c r="R50" s="61">
        <v>8.6219166753072702</v>
      </c>
      <c r="S50" s="13" t="s">
        <v>713</v>
      </c>
      <c r="T50" s="61" t="s">
        <v>713</v>
      </c>
      <c r="U50" s="13" t="s">
        <v>713</v>
      </c>
      <c r="V50" s="61" t="s">
        <v>713</v>
      </c>
      <c r="W50" s="13">
        <v>67.996649614838304</v>
      </c>
      <c r="X50" s="61">
        <v>4.3402065545928297</v>
      </c>
      <c r="Y50" s="13">
        <v>70.990200096227099</v>
      </c>
      <c r="Z50" s="61">
        <v>5.1150425435692402</v>
      </c>
      <c r="AA50" s="13">
        <v>64.2539406030469</v>
      </c>
      <c r="AB50" s="61">
        <v>10.2396061439999</v>
      </c>
      <c r="AC50" s="13" t="s">
        <v>713</v>
      </c>
      <c r="AD50" s="61" t="s">
        <v>713</v>
      </c>
      <c r="AE50" s="13" t="s">
        <v>713</v>
      </c>
      <c r="AF50" s="61" t="s">
        <v>713</v>
      </c>
      <c r="AG50" s="13">
        <v>71.541267654783596</v>
      </c>
      <c r="AH50" s="61">
        <v>4.43593714444052</v>
      </c>
      <c r="AI50" s="13">
        <v>69.207203984436504</v>
      </c>
      <c r="AJ50" s="61">
        <v>5.73468264353785</v>
      </c>
      <c r="AK50" s="13">
        <v>81.356136053371998</v>
      </c>
      <c r="AL50" s="61">
        <v>8.2555929971121795</v>
      </c>
      <c r="AM50" s="13" t="s">
        <v>713</v>
      </c>
      <c r="AN50" s="61" t="s">
        <v>713</v>
      </c>
      <c r="AO50" s="13" t="s">
        <v>713</v>
      </c>
      <c r="AP50" s="61" t="s">
        <v>713</v>
      </c>
      <c r="AQ50" s="13">
        <v>64.363035901821206</v>
      </c>
      <c r="AR50" s="61">
        <v>4.3210409379818602</v>
      </c>
      <c r="AS50" s="13">
        <v>60.101175037103999</v>
      </c>
      <c r="AT50" s="61">
        <v>5.8401482757990797</v>
      </c>
      <c r="AU50" s="13">
        <v>83.585320394183199</v>
      </c>
      <c r="AV50" s="61">
        <v>6.5561281554981701</v>
      </c>
      <c r="AW50" s="13" t="s">
        <v>713</v>
      </c>
      <c r="AX50" s="61" t="s">
        <v>713</v>
      </c>
      <c r="AY50" s="13" t="s">
        <v>713</v>
      </c>
      <c r="AZ50" s="61" t="s">
        <v>713</v>
      </c>
      <c r="BA50" s="13">
        <v>83.399925891459205</v>
      </c>
      <c r="BB50" s="61">
        <v>3.71567691804895</v>
      </c>
      <c r="BC50" s="13">
        <v>84.204733214162701</v>
      </c>
      <c r="BD50" s="61">
        <v>4.9426485242856497</v>
      </c>
      <c r="BE50" s="13">
        <v>87.432745304069002</v>
      </c>
      <c r="BF50" s="61">
        <v>5.9553979762319598</v>
      </c>
      <c r="BG50" s="13" t="s">
        <v>713</v>
      </c>
      <c r="BH50" s="61" t="s">
        <v>713</v>
      </c>
      <c r="BI50" s="13" t="s">
        <v>713</v>
      </c>
      <c r="BJ50" s="96" t="s">
        <v>713</v>
      </c>
      <c r="BK50" s="74"/>
      <c r="BL50" s="15"/>
      <c r="BM50" s="15"/>
      <c r="BN50" s="15"/>
      <c r="BO50" s="15"/>
      <c r="BP50" s="15"/>
      <c r="BQ50" s="15"/>
      <c r="BR50" s="15"/>
      <c r="BS50" s="15"/>
      <c r="BT50" s="15"/>
      <c r="BU50" s="15"/>
      <c r="BV50" s="15"/>
      <c r="BW50" s="15"/>
      <c r="BX50" s="15"/>
      <c r="BY50" s="15"/>
      <c r="BZ50" s="15"/>
      <c r="CA50" s="15"/>
      <c r="CB50" s="15"/>
      <c r="CC50" s="15"/>
      <c r="CD50" s="15"/>
      <c r="CE50" s="15"/>
      <c r="CF50" s="15"/>
      <c r="CG50" s="15"/>
      <c r="CH50" s="75"/>
    </row>
    <row r="51" spans="1:86" x14ac:dyDescent="0.2">
      <c r="A51" s="73" t="s">
        <v>55</v>
      </c>
      <c r="B51" s="71">
        <v>2</v>
      </c>
      <c r="C51" s="13">
        <v>95.460343974737796</v>
      </c>
      <c r="D51" s="61">
        <v>1.0055564107283199</v>
      </c>
      <c r="E51" s="13">
        <v>95.492327170940996</v>
      </c>
      <c r="F51" s="61">
        <v>1.12561617531981</v>
      </c>
      <c r="G51" s="13" t="s">
        <v>713</v>
      </c>
      <c r="H51" s="61" t="s">
        <v>713</v>
      </c>
      <c r="I51" s="13">
        <v>93.867081096938094</v>
      </c>
      <c r="J51" s="61">
        <v>3.4402481877133599</v>
      </c>
      <c r="K51" s="13">
        <v>-1.6252460740029899</v>
      </c>
      <c r="L51" s="61">
        <v>3.7081929708349199</v>
      </c>
      <c r="M51" s="13">
        <v>88.805967761313397</v>
      </c>
      <c r="N51" s="61">
        <v>1.7489298097152299</v>
      </c>
      <c r="O51" s="13">
        <v>91.050876256005793</v>
      </c>
      <c r="P51" s="61">
        <v>1.7061798559502099</v>
      </c>
      <c r="Q51" s="13" t="s">
        <v>713</v>
      </c>
      <c r="R51" s="61" t="s">
        <v>713</v>
      </c>
      <c r="S51" s="13">
        <v>78.739878798262595</v>
      </c>
      <c r="T51" s="61">
        <v>6.2221923304093796</v>
      </c>
      <c r="U51" s="13">
        <v>-12.310997457743101</v>
      </c>
      <c r="V51" s="61">
        <v>6.3223161867615696</v>
      </c>
      <c r="W51" s="13">
        <v>80.790659780890905</v>
      </c>
      <c r="X51" s="61">
        <v>1.7912945837318499</v>
      </c>
      <c r="Y51" s="13">
        <v>83.262022880285599</v>
      </c>
      <c r="Z51" s="61">
        <v>2.0083227052323198</v>
      </c>
      <c r="AA51" s="13" t="s">
        <v>713</v>
      </c>
      <c r="AB51" s="61" t="s">
        <v>713</v>
      </c>
      <c r="AC51" s="13">
        <v>69.144284563436202</v>
      </c>
      <c r="AD51" s="61">
        <v>6.6022831614592299</v>
      </c>
      <c r="AE51" s="13">
        <v>-14.117738316849399</v>
      </c>
      <c r="AF51" s="61">
        <v>7.1937556753773704</v>
      </c>
      <c r="AG51" s="13">
        <v>90.327345595351503</v>
      </c>
      <c r="AH51" s="61">
        <v>1.4218971663201501</v>
      </c>
      <c r="AI51" s="13">
        <v>92.234016847714003</v>
      </c>
      <c r="AJ51" s="61">
        <v>1.51414687384962</v>
      </c>
      <c r="AK51" s="13" t="s">
        <v>713</v>
      </c>
      <c r="AL51" s="61" t="s">
        <v>713</v>
      </c>
      <c r="AM51" s="13">
        <v>83.656312830669705</v>
      </c>
      <c r="AN51" s="61">
        <v>5.5429633802060403</v>
      </c>
      <c r="AO51" s="13">
        <v>-8.5777040170442707</v>
      </c>
      <c r="AP51" s="61">
        <v>5.96672921979573</v>
      </c>
      <c r="AQ51" s="13">
        <v>81.551771641118705</v>
      </c>
      <c r="AR51" s="61">
        <v>1.93096576729758</v>
      </c>
      <c r="AS51" s="13">
        <v>83.639998090445303</v>
      </c>
      <c r="AT51" s="61">
        <v>1.9954618852277599</v>
      </c>
      <c r="AU51" s="13" t="s">
        <v>713</v>
      </c>
      <c r="AV51" s="61" t="s">
        <v>713</v>
      </c>
      <c r="AW51" s="13">
        <v>70.385336144577806</v>
      </c>
      <c r="AX51" s="61">
        <v>7.3842169769083696</v>
      </c>
      <c r="AY51" s="13">
        <v>-13.2546619458675</v>
      </c>
      <c r="AZ51" s="61">
        <v>7.7181419458311504</v>
      </c>
      <c r="BA51" s="13">
        <v>92.255857452446506</v>
      </c>
      <c r="BB51" s="61">
        <v>1.2752491027728301</v>
      </c>
      <c r="BC51" s="13">
        <v>93.670438543552194</v>
      </c>
      <c r="BD51" s="61">
        <v>1.2976839462796199</v>
      </c>
      <c r="BE51" s="13" t="s">
        <v>713</v>
      </c>
      <c r="BF51" s="61" t="s">
        <v>713</v>
      </c>
      <c r="BG51" s="13">
        <v>87.080596711593202</v>
      </c>
      <c r="BH51" s="61">
        <v>4.7909515028332903</v>
      </c>
      <c r="BI51" s="13">
        <v>-6.5898418319589798</v>
      </c>
      <c r="BJ51" s="96">
        <v>5.0453433856158503</v>
      </c>
      <c r="BK51" s="74"/>
      <c r="BL51" s="15"/>
      <c r="BM51" s="15"/>
      <c r="BN51" s="15"/>
      <c r="BO51" s="15"/>
      <c r="BP51" s="15"/>
      <c r="BQ51" s="15"/>
      <c r="BR51" s="15"/>
      <c r="BS51" s="15"/>
      <c r="BT51" s="15"/>
      <c r="BU51" s="15"/>
      <c r="BV51" s="15"/>
      <c r="BW51" s="15"/>
      <c r="BX51" s="15"/>
      <c r="BY51" s="15"/>
      <c r="BZ51" s="15"/>
      <c r="CA51" s="15"/>
      <c r="CB51" s="15"/>
      <c r="CC51" s="15"/>
      <c r="CD51" s="15"/>
      <c r="CE51" s="15"/>
      <c r="CF51" s="15"/>
      <c r="CG51" s="15"/>
      <c r="CH51" s="75"/>
    </row>
    <row r="52" spans="1:86" x14ac:dyDescent="0.2">
      <c r="A52" s="76" t="s">
        <v>56</v>
      </c>
      <c r="B52" s="71">
        <v>2</v>
      </c>
      <c r="C52" s="13">
        <v>90.766039374997703</v>
      </c>
      <c r="D52" s="61">
        <v>2.11257409703021</v>
      </c>
      <c r="E52" s="13">
        <v>90.143652345998404</v>
      </c>
      <c r="F52" s="61">
        <v>2.6887736759563099</v>
      </c>
      <c r="G52" s="13" t="s">
        <v>713</v>
      </c>
      <c r="H52" s="61" t="s">
        <v>713</v>
      </c>
      <c r="I52" s="13">
        <v>88.346118460393797</v>
      </c>
      <c r="J52" s="61">
        <v>4.8836476114347196</v>
      </c>
      <c r="K52" s="13">
        <v>-1.7975338856046801</v>
      </c>
      <c r="L52" s="61">
        <v>5.6010854871008497</v>
      </c>
      <c r="M52" s="13">
        <v>86.280242913435302</v>
      </c>
      <c r="N52" s="61">
        <v>2.6416302524011601</v>
      </c>
      <c r="O52" s="13">
        <v>88.105315528438098</v>
      </c>
      <c r="P52" s="61">
        <v>2.4949494895198501</v>
      </c>
      <c r="Q52" s="13" t="s">
        <v>713</v>
      </c>
      <c r="R52" s="61" t="s">
        <v>713</v>
      </c>
      <c r="S52" s="13">
        <v>88.873767711694398</v>
      </c>
      <c r="T52" s="61">
        <v>4.8648666741573301</v>
      </c>
      <c r="U52" s="13">
        <v>0.76845218325627196</v>
      </c>
      <c r="V52" s="61">
        <v>5.1588019630791804</v>
      </c>
      <c r="W52" s="13">
        <v>84.677470205082003</v>
      </c>
      <c r="X52" s="61">
        <v>2.7254179266656902</v>
      </c>
      <c r="Y52" s="13">
        <v>86.9783009427168</v>
      </c>
      <c r="Z52" s="61">
        <v>2.81614319025527</v>
      </c>
      <c r="AA52" s="13" t="s">
        <v>713</v>
      </c>
      <c r="AB52" s="61" t="s">
        <v>713</v>
      </c>
      <c r="AC52" s="13">
        <v>87.693932410816103</v>
      </c>
      <c r="AD52" s="61">
        <v>5.1392419285451396</v>
      </c>
      <c r="AE52" s="13">
        <v>0.71563146809921796</v>
      </c>
      <c r="AF52" s="61">
        <v>5.9887862895993198</v>
      </c>
      <c r="AG52" s="13">
        <v>78.678698690534205</v>
      </c>
      <c r="AH52" s="61">
        <v>3.2520842600857098</v>
      </c>
      <c r="AI52" s="13">
        <v>78.466645782044793</v>
      </c>
      <c r="AJ52" s="61">
        <v>4.0786985498506896</v>
      </c>
      <c r="AK52" s="13" t="s">
        <v>713</v>
      </c>
      <c r="AL52" s="61" t="s">
        <v>713</v>
      </c>
      <c r="AM52" s="13">
        <v>85.108088773465397</v>
      </c>
      <c r="AN52" s="61">
        <v>5.4181586051324304</v>
      </c>
      <c r="AO52" s="13">
        <v>6.6414429914206199</v>
      </c>
      <c r="AP52" s="61">
        <v>6.9712594386497901</v>
      </c>
      <c r="AQ52" s="13">
        <v>84.832917842498304</v>
      </c>
      <c r="AR52" s="61">
        <v>2.73176182687767</v>
      </c>
      <c r="AS52" s="13">
        <v>88.2297567066813</v>
      </c>
      <c r="AT52" s="61">
        <v>2.6423511987211001</v>
      </c>
      <c r="AU52" s="13" t="s">
        <v>713</v>
      </c>
      <c r="AV52" s="61" t="s">
        <v>713</v>
      </c>
      <c r="AW52" s="13">
        <v>83.407531166528699</v>
      </c>
      <c r="AX52" s="61">
        <v>5.9130713033568902</v>
      </c>
      <c r="AY52" s="13">
        <v>-4.8222255401525898</v>
      </c>
      <c r="AZ52" s="61">
        <v>6.5080664807066304</v>
      </c>
      <c r="BA52" s="13">
        <v>87.618128619790397</v>
      </c>
      <c r="BB52" s="61">
        <v>2.5679799368632099</v>
      </c>
      <c r="BC52" s="13">
        <v>87.037266030921899</v>
      </c>
      <c r="BD52" s="61">
        <v>2.9856518578829401</v>
      </c>
      <c r="BE52" s="13" t="s">
        <v>713</v>
      </c>
      <c r="BF52" s="61" t="s">
        <v>713</v>
      </c>
      <c r="BG52" s="13">
        <v>95.273620493130295</v>
      </c>
      <c r="BH52" s="61">
        <v>3.3128613159372899</v>
      </c>
      <c r="BI52" s="13">
        <v>8.2363544622084</v>
      </c>
      <c r="BJ52" s="96">
        <v>4.43840415677683</v>
      </c>
      <c r="BK52" s="74"/>
      <c r="BL52" s="15"/>
      <c r="BM52" s="15"/>
      <c r="BN52" s="15"/>
      <c r="BO52" s="15"/>
      <c r="BP52" s="15"/>
      <c r="BQ52" s="15"/>
      <c r="BR52" s="15"/>
      <c r="BS52" s="15"/>
      <c r="BT52" s="15"/>
      <c r="BU52" s="15"/>
      <c r="BV52" s="15"/>
      <c r="BW52" s="15"/>
      <c r="BX52" s="15"/>
      <c r="BY52" s="15"/>
      <c r="BZ52" s="15"/>
      <c r="CA52" s="15"/>
      <c r="CB52" s="15"/>
      <c r="CC52" s="15"/>
      <c r="CD52" s="15"/>
      <c r="CE52" s="15"/>
      <c r="CF52" s="15"/>
      <c r="CG52" s="15"/>
      <c r="CH52" s="75"/>
    </row>
    <row r="53" spans="1:86" x14ac:dyDescent="0.2">
      <c r="A53" s="76" t="s">
        <v>57</v>
      </c>
      <c r="B53" s="71">
        <v>2</v>
      </c>
      <c r="C53" s="13">
        <v>79.496226583057904</v>
      </c>
      <c r="D53" s="61">
        <v>2.4004489461184901</v>
      </c>
      <c r="E53" s="13">
        <v>80.995209333130802</v>
      </c>
      <c r="F53" s="61">
        <v>3.1720628880946</v>
      </c>
      <c r="G53" s="13" t="s">
        <v>713</v>
      </c>
      <c r="H53" s="61" t="s">
        <v>713</v>
      </c>
      <c r="I53" s="13">
        <v>65.490485296185597</v>
      </c>
      <c r="J53" s="61">
        <v>8.6098681035331293</v>
      </c>
      <c r="K53" s="13">
        <v>-15.5047240369452</v>
      </c>
      <c r="L53" s="61">
        <v>9.6126934310477701</v>
      </c>
      <c r="M53" s="13">
        <v>45.589588320218297</v>
      </c>
      <c r="N53" s="61">
        <v>3.57520423084976</v>
      </c>
      <c r="O53" s="13">
        <v>43.410008243499398</v>
      </c>
      <c r="P53" s="61">
        <v>4.4410853357605102</v>
      </c>
      <c r="Q53" s="13" t="s">
        <v>713</v>
      </c>
      <c r="R53" s="61" t="s">
        <v>713</v>
      </c>
      <c r="S53" s="13">
        <v>42.783575686752599</v>
      </c>
      <c r="T53" s="61">
        <v>7.48838042479876</v>
      </c>
      <c r="U53" s="13">
        <v>-0.62643255674682097</v>
      </c>
      <c r="V53" s="61">
        <v>8.2373430643559598</v>
      </c>
      <c r="W53" s="13">
        <v>65.398963492431704</v>
      </c>
      <c r="X53" s="61">
        <v>3.1844084884010102</v>
      </c>
      <c r="Y53" s="13">
        <v>66.532368208095406</v>
      </c>
      <c r="Z53" s="61">
        <v>3.6995748411223102</v>
      </c>
      <c r="AA53" s="13" t="s">
        <v>713</v>
      </c>
      <c r="AB53" s="61" t="s">
        <v>713</v>
      </c>
      <c r="AC53" s="13">
        <v>68.709336478248304</v>
      </c>
      <c r="AD53" s="61">
        <v>6.9987223556887201</v>
      </c>
      <c r="AE53" s="13">
        <v>2.1769682701528699</v>
      </c>
      <c r="AF53" s="61">
        <v>7.5952938221684896</v>
      </c>
      <c r="AG53" s="13">
        <v>59.522234927030702</v>
      </c>
      <c r="AH53" s="61">
        <v>3.6004516489140999</v>
      </c>
      <c r="AI53" s="13">
        <v>58.690886812504402</v>
      </c>
      <c r="AJ53" s="61">
        <v>4.6587950672819201</v>
      </c>
      <c r="AK53" s="13" t="s">
        <v>713</v>
      </c>
      <c r="AL53" s="61" t="s">
        <v>713</v>
      </c>
      <c r="AM53" s="13">
        <v>59.1170355698452</v>
      </c>
      <c r="AN53" s="61">
        <v>8.15479608238706</v>
      </c>
      <c r="AO53" s="13">
        <v>0.42614875734082602</v>
      </c>
      <c r="AP53" s="61">
        <v>9.0432960403960294</v>
      </c>
      <c r="AQ53" s="13">
        <v>56.856240315965202</v>
      </c>
      <c r="AR53" s="61">
        <v>3.42632421644009</v>
      </c>
      <c r="AS53" s="13">
        <v>54.558068617255799</v>
      </c>
      <c r="AT53" s="61">
        <v>3.7537979723209798</v>
      </c>
      <c r="AU53" s="13" t="s">
        <v>713</v>
      </c>
      <c r="AV53" s="61" t="s">
        <v>713</v>
      </c>
      <c r="AW53" s="13">
        <v>67.343644213004097</v>
      </c>
      <c r="AX53" s="61">
        <v>7.6611291359775597</v>
      </c>
      <c r="AY53" s="13">
        <v>12.7855755957484</v>
      </c>
      <c r="AZ53" s="61">
        <v>7.80324242383585</v>
      </c>
      <c r="BA53" s="13">
        <v>73.517650671337194</v>
      </c>
      <c r="BB53" s="61">
        <v>2.98715577060953</v>
      </c>
      <c r="BC53" s="13">
        <v>75.171554461076795</v>
      </c>
      <c r="BD53" s="61">
        <v>3.9249926136464701</v>
      </c>
      <c r="BE53" s="13" t="s">
        <v>713</v>
      </c>
      <c r="BF53" s="61" t="s">
        <v>713</v>
      </c>
      <c r="BG53" s="13">
        <v>61.927648197996596</v>
      </c>
      <c r="BH53" s="61">
        <v>7.4046407143935102</v>
      </c>
      <c r="BI53" s="13">
        <v>-13.2439062630802</v>
      </c>
      <c r="BJ53" s="96">
        <v>8.4474514720227294</v>
      </c>
      <c r="BK53" s="74"/>
      <c r="BL53" s="15"/>
      <c r="BM53" s="15"/>
      <c r="BN53" s="15"/>
      <c r="BO53" s="15"/>
      <c r="BP53" s="15"/>
      <c r="BQ53" s="15"/>
      <c r="BR53" s="15"/>
      <c r="BS53" s="15"/>
      <c r="BT53" s="15"/>
      <c r="BU53" s="15"/>
      <c r="BV53" s="15"/>
      <c r="BW53" s="15"/>
      <c r="BX53" s="15"/>
      <c r="BY53" s="15"/>
      <c r="BZ53" s="15"/>
      <c r="CA53" s="15"/>
      <c r="CB53" s="15"/>
      <c r="CC53" s="15"/>
      <c r="CD53" s="15"/>
      <c r="CE53" s="15"/>
      <c r="CF53" s="15"/>
      <c r="CG53" s="15"/>
      <c r="CH53" s="75"/>
    </row>
    <row r="54" spans="1:86" x14ac:dyDescent="0.2">
      <c r="A54" s="76" t="s">
        <v>58</v>
      </c>
      <c r="B54" s="71">
        <v>2</v>
      </c>
      <c r="C54" s="13">
        <v>81.740293008015996</v>
      </c>
      <c r="D54" s="61">
        <v>3.4134312637623698</v>
      </c>
      <c r="E54" s="13">
        <v>84.621883717955697</v>
      </c>
      <c r="F54" s="61">
        <v>3.1170379710740601</v>
      </c>
      <c r="G54" s="13" t="s">
        <v>713</v>
      </c>
      <c r="H54" s="61" t="s">
        <v>713</v>
      </c>
      <c r="I54" s="13" t="s">
        <v>713</v>
      </c>
      <c r="J54" s="61" t="s">
        <v>713</v>
      </c>
      <c r="K54" s="13" t="s">
        <v>713</v>
      </c>
      <c r="L54" s="61" t="s">
        <v>713</v>
      </c>
      <c r="M54" s="13">
        <v>28.8781378172188</v>
      </c>
      <c r="N54" s="61">
        <v>4.0821113781076503</v>
      </c>
      <c r="O54" s="13">
        <v>28.199921720743699</v>
      </c>
      <c r="P54" s="61">
        <v>4.49257549072159</v>
      </c>
      <c r="Q54" s="13" t="s">
        <v>713</v>
      </c>
      <c r="R54" s="61" t="s">
        <v>713</v>
      </c>
      <c r="S54" s="13" t="s">
        <v>713</v>
      </c>
      <c r="T54" s="61" t="s">
        <v>713</v>
      </c>
      <c r="U54" s="13" t="s">
        <v>713</v>
      </c>
      <c r="V54" s="61" t="s">
        <v>713</v>
      </c>
      <c r="W54" s="13">
        <v>19.635211037893701</v>
      </c>
      <c r="X54" s="61">
        <v>3.60914874242967</v>
      </c>
      <c r="Y54" s="13">
        <v>20.105236015803499</v>
      </c>
      <c r="Z54" s="61">
        <v>4.1406965946031802</v>
      </c>
      <c r="AA54" s="13" t="s">
        <v>713</v>
      </c>
      <c r="AB54" s="61" t="s">
        <v>713</v>
      </c>
      <c r="AC54" s="13" t="s">
        <v>713</v>
      </c>
      <c r="AD54" s="61" t="s">
        <v>713</v>
      </c>
      <c r="AE54" s="13" t="s">
        <v>713</v>
      </c>
      <c r="AF54" s="61" t="s">
        <v>713</v>
      </c>
      <c r="AG54" s="13">
        <v>41.343860209067898</v>
      </c>
      <c r="AH54" s="61">
        <v>3.98487497644531</v>
      </c>
      <c r="AI54" s="13">
        <v>38.642819706321802</v>
      </c>
      <c r="AJ54" s="61">
        <v>4.7128902429629997</v>
      </c>
      <c r="AK54" s="13" t="s">
        <v>713</v>
      </c>
      <c r="AL54" s="61" t="s">
        <v>713</v>
      </c>
      <c r="AM54" s="13" t="s">
        <v>713</v>
      </c>
      <c r="AN54" s="61" t="s">
        <v>713</v>
      </c>
      <c r="AO54" s="13" t="s">
        <v>713</v>
      </c>
      <c r="AP54" s="61" t="s">
        <v>713</v>
      </c>
      <c r="AQ54" s="13">
        <v>29.748525521276701</v>
      </c>
      <c r="AR54" s="61">
        <v>4.1617035158662601</v>
      </c>
      <c r="AS54" s="13">
        <v>27.997482205928499</v>
      </c>
      <c r="AT54" s="61">
        <v>4.5224430356277896</v>
      </c>
      <c r="AU54" s="13" t="s">
        <v>713</v>
      </c>
      <c r="AV54" s="61" t="s">
        <v>713</v>
      </c>
      <c r="AW54" s="13" t="s">
        <v>713</v>
      </c>
      <c r="AX54" s="61" t="s">
        <v>713</v>
      </c>
      <c r="AY54" s="13" t="s">
        <v>713</v>
      </c>
      <c r="AZ54" s="61" t="s">
        <v>713</v>
      </c>
      <c r="BA54" s="13">
        <v>61.589106527972199</v>
      </c>
      <c r="BB54" s="61">
        <v>4.0749362306496604</v>
      </c>
      <c r="BC54" s="13">
        <v>61.5693387228159</v>
      </c>
      <c r="BD54" s="61">
        <v>4.9611653421350397</v>
      </c>
      <c r="BE54" s="13" t="s">
        <v>713</v>
      </c>
      <c r="BF54" s="61" t="s">
        <v>713</v>
      </c>
      <c r="BG54" s="13" t="s">
        <v>713</v>
      </c>
      <c r="BH54" s="61" t="s">
        <v>713</v>
      </c>
      <c r="BI54" s="13" t="s">
        <v>713</v>
      </c>
      <c r="BJ54" s="96" t="s">
        <v>713</v>
      </c>
      <c r="BK54" s="74"/>
      <c r="BL54" s="15"/>
      <c r="BM54" s="15"/>
      <c r="BN54" s="15"/>
      <c r="BO54" s="15"/>
      <c r="BP54" s="15"/>
      <c r="BQ54" s="15"/>
      <c r="BR54" s="15"/>
      <c r="BS54" s="15"/>
      <c r="BT54" s="15"/>
      <c r="BU54" s="15"/>
      <c r="BV54" s="15"/>
      <c r="BW54" s="15"/>
      <c r="BX54" s="15"/>
      <c r="BY54" s="15"/>
      <c r="BZ54" s="15"/>
      <c r="CA54" s="15"/>
      <c r="CB54" s="15"/>
      <c r="CC54" s="15"/>
      <c r="CD54" s="15"/>
      <c r="CE54" s="15"/>
      <c r="CF54" s="15"/>
      <c r="CG54" s="15"/>
      <c r="CH54" s="75"/>
    </row>
    <row r="55" spans="1:86" x14ac:dyDescent="0.2">
      <c r="A55" s="76" t="s">
        <v>59</v>
      </c>
      <c r="B55" s="71">
        <v>2</v>
      </c>
      <c r="C55" s="13">
        <v>94.396615254658201</v>
      </c>
      <c r="D55" s="61">
        <v>1.0668504220027599</v>
      </c>
      <c r="E55" s="13">
        <v>96.749081368083296</v>
      </c>
      <c r="F55" s="61">
        <v>1.0574548283184599</v>
      </c>
      <c r="G55" s="13">
        <v>100</v>
      </c>
      <c r="H55" s="61">
        <v>0</v>
      </c>
      <c r="I55" s="13">
        <v>89.293135892951696</v>
      </c>
      <c r="J55" s="61">
        <v>2.2731239198268902</v>
      </c>
      <c r="K55" s="13">
        <v>-7.4559454751316103</v>
      </c>
      <c r="L55" s="61">
        <v>2.4128494983251998</v>
      </c>
      <c r="M55" s="13">
        <v>87.774506258875704</v>
      </c>
      <c r="N55" s="61">
        <v>1.5581660502996</v>
      </c>
      <c r="O55" s="13">
        <v>89.495660918635494</v>
      </c>
      <c r="P55" s="61">
        <v>2.52357436013834</v>
      </c>
      <c r="Q55" s="13">
        <v>98.532363308044594</v>
      </c>
      <c r="R55" s="61">
        <v>1.11353368231526</v>
      </c>
      <c r="S55" s="13">
        <v>83.107166799862995</v>
      </c>
      <c r="T55" s="61">
        <v>2.7759622065826202</v>
      </c>
      <c r="U55" s="13">
        <v>-6.3884941187725302</v>
      </c>
      <c r="V55" s="61">
        <v>3.7001054544611498</v>
      </c>
      <c r="W55" s="13">
        <v>89.496441563426103</v>
      </c>
      <c r="X55" s="61">
        <v>1.4214573329625699</v>
      </c>
      <c r="Y55" s="13">
        <v>92.799227473213307</v>
      </c>
      <c r="Z55" s="61">
        <v>1.8407112271949899</v>
      </c>
      <c r="AA55" s="13">
        <v>93.914608652401199</v>
      </c>
      <c r="AB55" s="61">
        <v>5.3546097552963197</v>
      </c>
      <c r="AC55" s="13">
        <v>84.1550215555515</v>
      </c>
      <c r="AD55" s="61">
        <v>2.7646491712492698</v>
      </c>
      <c r="AE55" s="13">
        <v>-8.6442059176617398</v>
      </c>
      <c r="AF55" s="61">
        <v>3.52058462625024</v>
      </c>
      <c r="AG55" s="13">
        <v>87.267226523891097</v>
      </c>
      <c r="AH55" s="61">
        <v>1.5202916775392601</v>
      </c>
      <c r="AI55" s="13">
        <v>89.589403799170597</v>
      </c>
      <c r="AJ55" s="61">
        <v>2.8311278084310501</v>
      </c>
      <c r="AK55" s="13">
        <v>92.731404890858997</v>
      </c>
      <c r="AL55" s="61">
        <v>5.2849407087394402</v>
      </c>
      <c r="AM55" s="13">
        <v>81.396461575778403</v>
      </c>
      <c r="AN55" s="61">
        <v>3.4610433328788801</v>
      </c>
      <c r="AO55" s="13">
        <v>-8.19294222339221</v>
      </c>
      <c r="AP55" s="61">
        <v>4.9276672673644404</v>
      </c>
      <c r="AQ55" s="13">
        <v>88.693500774665594</v>
      </c>
      <c r="AR55" s="61">
        <v>1.6397178799249199</v>
      </c>
      <c r="AS55" s="13">
        <v>91.844350731960702</v>
      </c>
      <c r="AT55" s="61">
        <v>2.64776755878585</v>
      </c>
      <c r="AU55" s="13">
        <v>92.470808923756906</v>
      </c>
      <c r="AV55" s="61">
        <v>5.1505244095140803</v>
      </c>
      <c r="AW55" s="13">
        <v>81.725101792642704</v>
      </c>
      <c r="AX55" s="61">
        <v>3.1844971399029198</v>
      </c>
      <c r="AY55" s="13">
        <v>-10.119248939318</v>
      </c>
      <c r="AZ55" s="61">
        <v>4.5048268501855304</v>
      </c>
      <c r="BA55" s="13">
        <v>92.715199392294494</v>
      </c>
      <c r="BB55" s="61">
        <v>1.3881412467001699</v>
      </c>
      <c r="BC55" s="13">
        <v>94.373565500271596</v>
      </c>
      <c r="BD55" s="61">
        <v>2.2671149712635201</v>
      </c>
      <c r="BE55" s="13">
        <v>98.459930784592899</v>
      </c>
      <c r="BF55" s="61">
        <v>1.55795433095014</v>
      </c>
      <c r="BG55" s="13">
        <v>88.731422238156</v>
      </c>
      <c r="BH55" s="61">
        <v>2.4325594042563301</v>
      </c>
      <c r="BI55" s="13">
        <v>-5.6421432621155798</v>
      </c>
      <c r="BJ55" s="96">
        <v>3.29545489854093</v>
      </c>
      <c r="BK55" s="74"/>
      <c r="BL55" s="15"/>
      <c r="BM55" s="15"/>
      <c r="BN55" s="15"/>
      <c r="BO55" s="15"/>
      <c r="BP55" s="15"/>
      <c r="BQ55" s="15"/>
      <c r="BR55" s="15"/>
      <c r="BS55" s="15"/>
      <c r="BT55" s="15"/>
      <c r="BU55" s="15"/>
      <c r="BV55" s="15"/>
      <c r="BW55" s="15"/>
      <c r="BX55" s="15"/>
      <c r="BY55" s="15"/>
      <c r="BZ55" s="15"/>
      <c r="CA55" s="15"/>
      <c r="CB55" s="15"/>
      <c r="CC55" s="15"/>
      <c r="CD55" s="15"/>
      <c r="CE55" s="15"/>
      <c r="CF55" s="15"/>
      <c r="CG55" s="15"/>
      <c r="CH55" s="75"/>
    </row>
    <row r="56" spans="1:86" x14ac:dyDescent="0.2">
      <c r="A56" s="76" t="s">
        <v>60</v>
      </c>
      <c r="B56" s="71">
        <v>2</v>
      </c>
      <c r="C56" s="13">
        <v>59.539161206821802</v>
      </c>
      <c r="D56" s="61">
        <v>2.6722375421267399</v>
      </c>
      <c r="E56" s="13">
        <v>58.994384520539001</v>
      </c>
      <c r="F56" s="61">
        <v>2.94197061764504</v>
      </c>
      <c r="G56" s="13" t="s">
        <v>713</v>
      </c>
      <c r="H56" s="61" t="s">
        <v>713</v>
      </c>
      <c r="I56" s="13" t="s">
        <v>713</v>
      </c>
      <c r="J56" s="61" t="s">
        <v>713</v>
      </c>
      <c r="K56" s="13" t="s">
        <v>713</v>
      </c>
      <c r="L56" s="61" t="s">
        <v>713</v>
      </c>
      <c r="M56" s="13">
        <v>43.884821234792703</v>
      </c>
      <c r="N56" s="61">
        <v>2.9125602004263098</v>
      </c>
      <c r="O56" s="13">
        <v>44.196688991558901</v>
      </c>
      <c r="P56" s="61">
        <v>2.93206603195557</v>
      </c>
      <c r="Q56" s="13" t="s">
        <v>713</v>
      </c>
      <c r="R56" s="61" t="s">
        <v>713</v>
      </c>
      <c r="S56" s="13" t="s">
        <v>713</v>
      </c>
      <c r="T56" s="61" t="s">
        <v>713</v>
      </c>
      <c r="U56" s="13" t="s">
        <v>713</v>
      </c>
      <c r="V56" s="61" t="s">
        <v>713</v>
      </c>
      <c r="W56" s="13">
        <v>55.171184674779298</v>
      </c>
      <c r="X56" s="61">
        <v>2.6119840997845101</v>
      </c>
      <c r="Y56" s="13">
        <v>55.455565583956698</v>
      </c>
      <c r="Z56" s="61">
        <v>2.6669543004689298</v>
      </c>
      <c r="AA56" s="13" t="s">
        <v>713</v>
      </c>
      <c r="AB56" s="61" t="s">
        <v>713</v>
      </c>
      <c r="AC56" s="13" t="s">
        <v>713</v>
      </c>
      <c r="AD56" s="61" t="s">
        <v>713</v>
      </c>
      <c r="AE56" s="13" t="s">
        <v>713</v>
      </c>
      <c r="AF56" s="61" t="s">
        <v>713</v>
      </c>
      <c r="AG56" s="13">
        <v>42.944433684104297</v>
      </c>
      <c r="AH56" s="61">
        <v>2.69232635544541</v>
      </c>
      <c r="AI56" s="13">
        <v>41.933774885158698</v>
      </c>
      <c r="AJ56" s="61">
        <v>2.9056536378840798</v>
      </c>
      <c r="AK56" s="13" t="s">
        <v>713</v>
      </c>
      <c r="AL56" s="61" t="s">
        <v>713</v>
      </c>
      <c r="AM56" s="13" t="s">
        <v>713</v>
      </c>
      <c r="AN56" s="61" t="s">
        <v>713</v>
      </c>
      <c r="AO56" s="13" t="s">
        <v>713</v>
      </c>
      <c r="AP56" s="61" t="s">
        <v>713</v>
      </c>
      <c r="AQ56" s="13">
        <v>54.6186797182785</v>
      </c>
      <c r="AR56" s="61">
        <v>2.72718129293655</v>
      </c>
      <c r="AS56" s="13">
        <v>54.633594245570599</v>
      </c>
      <c r="AT56" s="61">
        <v>2.81230707225264</v>
      </c>
      <c r="AU56" s="13" t="s">
        <v>713</v>
      </c>
      <c r="AV56" s="61" t="s">
        <v>713</v>
      </c>
      <c r="AW56" s="13" t="s">
        <v>713</v>
      </c>
      <c r="AX56" s="61" t="s">
        <v>713</v>
      </c>
      <c r="AY56" s="13" t="s">
        <v>713</v>
      </c>
      <c r="AZ56" s="61" t="s">
        <v>713</v>
      </c>
      <c r="BA56" s="13">
        <v>60.151346456823703</v>
      </c>
      <c r="BB56" s="61">
        <v>2.3818985542214999</v>
      </c>
      <c r="BC56" s="13">
        <v>59.560118453443401</v>
      </c>
      <c r="BD56" s="61">
        <v>2.5229474647668502</v>
      </c>
      <c r="BE56" s="13" t="s">
        <v>713</v>
      </c>
      <c r="BF56" s="61" t="s">
        <v>713</v>
      </c>
      <c r="BG56" s="13" t="s">
        <v>713</v>
      </c>
      <c r="BH56" s="61" t="s">
        <v>713</v>
      </c>
      <c r="BI56" s="13" t="s">
        <v>713</v>
      </c>
      <c r="BJ56" s="96" t="s">
        <v>713</v>
      </c>
      <c r="BK56" s="74"/>
      <c r="BL56" s="15"/>
      <c r="BM56" s="15"/>
      <c r="BN56" s="15"/>
      <c r="BO56" s="15"/>
      <c r="BP56" s="15"/>
      <c r="BQ56" s="15"/>
      <c r="BR56" s="15"/>
      <c r="BS56" s="15"/>
      <c r="BT56" s="15"/>
      <c r="BU56" s="15"/>
      <c r="BV56" s="15"/>
      <c r="BW56" s="15"/>
      <c r="BX56" s="15"/>
      <c r="BY56" s="15"/>
      <c r="BZ56" s="15"/>
      <c r="CA56" s="15"/>
      <c r="CB56" s="15"/>
      <c r="CC56" s="15"/>
      <c r="CD56" s="15"/>
      <c r="CE56" s="15"/>
      <c r="CF56" s="15"/>
      <c r="CG56" s="15"/>
      <c r="CH56" s="75"/>
    </row>
    <row r="57" spans="1:86" x14ac:dyDescent="0.2">
      <c r="A57" s="76" t="s">
        <v>61</v>
      </c>
      <c r="B57" s="71">
        <v>2</v>
      </c>
      <c r="C57" s="13">
        <v>83.9720187947878</v>
      </c>
      <c r="D57" s="61">
        <v>2.0774766290376299</v>
      </c>
      <c r="E57" s="13">
        <v>89.390342569987695</v>
      </c>
      <c r="F57" s="61">
        <v>2.6045251535392002</v>
      </c>
      <c r="G57" s="13" t="s">
        <v>713</v>
      </c>
      <c r="H57" s="61" t="s">
        <v>713</v>
      </c>
      <c r="I57" s="13">
        <v>73.236683242897399</v>
      </c>
      <c r="J57" s="61">
        <v>5.1185753701855097</v>
      </c>
      <c r="K57" s="13">
        <v>-16.153659327090299</v>
      </c>
      <c r="L57" s="61">
        <v>6.2114351377030603</v>
      </c>
      <c r="M57" s="13">
        <v>52.698185453799603</v>
      </c>
      <c r="N57" s="61">
        <v>3.9816663708159701</v>
      </c>
      <c r="O57" s="13">
        <v>46.018300712298398</v>
      </c>
      <c r="P57" s="61">
        <v>4.7498454586606504</v>
      </c>
      <c r="Q57" s="13" t="s">
        <v>713</v>
      </c>
      <c r="R57" s="61" t="s">
        <v>713</v>
      </c>
      <c r="S57" s="13">
        <v>66.2311490248605</v>
      </c>
      <c r="T57" s="61">
        <v>5.4543321253513701</v>
      </c>
      <c r="U57" s="13">
        <v>20.212848312562102</v>
      </c>
      <c r="V57" s="61">
        <v>6.0243809321802804</v>
      </c>
      <c r="W57" s="13">
        <v>53.517575539794201</v>
      </c>
      <c r="X57" s="61">
        <v>3.5408859137111102</v>
      </c>
      <c r="Y57" s="13">
        <v>48.461986342279403</v>
      </c>
      <c r="Z57" s="61">
        <v>4.6612915103163202</v>
      </c>
      <c r="AA57" s="13" t="s">
        <v>713</v>
      </c>
      <c r="AB57" s="61" t="s">
        <v>713</v>
      </c>
      <c r="AC57" s="13">
        <v>65.868128870891894</v>
      </c>
      <c r="AD57" s="61">
        <v>4.8202762354542896</v>
      </c>
      <c r="AE57" s="13">
        <v>17.406142528612499</v>
      </c>
      <c r="AF57" s="61">
        <v>6.1909555199113004</v>
      </c>
      <c r="AG57" s="13">
        <v>44.602775975247702</v>
      </c>
      <c r="AH57" s="61">
        <v>3.8387015765367098</v>
      </c>
      <c r="AI57" s="13">
        <v>39.463640877554496</v>
      </c>
      <c r="AJ57" s="61">
        <v>4.64655620802142</v>
      </c>
      <c r="AK57" s="13" t="s">
        <v>713</v>
      </c>
      <c r="AL57" s="61" t="s">
        <v>713</v>
      </c>
      <c r="AM57" s="13">
        <v>52.077738136847401</v>
      </c>
      <c r="AN57" s="61">
        <v>5.1690881117762002</v>
      </c>
      <c r="AO57" s="13">
        <v>12.614097259292899</v>
      </c>
      <c r="AP57" s="61">
        <v>5.6806125803042704</v>
      </c>
      <c r="AQ57" s="13">
        <v>61.6270710857696</v>
      </c>
      <c r="AR57" s="61">
        <v>3.4047072974758001</v>
      </c>
      <c r="AS57" s="13">
        <v>57.837288167963898</v>
      </c>
      <c r="AT57" s="61">
        <v>4.1638723386211902</v>
      </c>
      <c r="AU57" s="13" t="s">
        <v>713</v>
      </c>
      <c r="AV57" s="61" t="s">
        <v>713</v>
      </c>
      <c r="AW57" s="13">
        <v>63.578781497962098</v>
      </c>
      <c r="AX57" s="61">
        <v>5.6679152412914702</v>
      </c>
      <c r="AY57" s="13">
        <v>5.7414933299981303</v>
      </c>
      <c r="AZ57" s="61">
        <v>6.4825618242261598</v>
      </c>
      <c r="BA57" s="13">
        <v>73.923647313980396</v>
      </c>
      <c r="BB57" s="61">
        <v>2.8250049323976798</v>
      </c>
      <c r="BC57" s="13">
        <v>74.724508242521793</v>
      </c>
      <c r="BD57" s="61">
        <v>3.2919242665140498</v>
      </c>
      <c r="BE57" s="13" t="s">
        <v>713</v>
      </c>
      <c r="BF57" s="61" t="s">
        <v>713</v>
      </c>
      <c r="BG57" s="13">
        <v>70.996126197622502</v>
      </c>
      <c r="BH57" s="61">
        <v>5.7458212223046896</v>
      </c>
      <c r="BI57" s="13">
        <v>-3.7283820448993601</v>
      </c>
      <c r="BJ57" s="96">
        <v>6.6065414863421301</v>
      </c>
      <c r="BK57" s="74"/>
      <c r="BL57" s="15"/>
      <c r="BM57" s="15"/>
      <c r="BN57" s="15"/>
      <c r="BO57" s="15"/>
      <c r="BP57" s="15"/>
      <c r="BQ57" s="15"/>
      <c r="BR57" s="15"/>
      <c r="BS57" s="15"/>
      <c r="BT57" s="15"/>
      <c r="BU57" s="15"/>
      <c r="BV57" s="15"/>
      <c r="BW57" s="15"/>
      <c r="BX57" s="15"/>
      <c r="BY57" s="15"/>
      <c r="BZ57" s="15"/>
      <c r="CA57" s="15"/>
      <c r="CB57" s="15"/>
      <c r="CC57" s="15"/>
      <c r="CD57" s="15"/>
      <c r="CE57" s="15"/>
      <c r="CF57" s="15"/>
      <c r="CG57" s="15"/>
      <c r="CH57" s="75"/>
    </row>
    <row r="58" spans="1:86" x14ac:dyDescent="0.2">
      <c r="A58" s="76" t="s">
        <v>62</v>
      </c>
      <c r="B58" s="71">
        <v>2</v>
      </c>
      <c r="C58" s="13">
        <v>91.634192631145794</v>
      </c>
      <c r="D58" s="61">
        <v>1.91981752449492</v>
      </c>
      <c r="E58" s="13">
        <v>89.369456894901205</v>
      </c>
      <c r="F58" s="61">
        <v>2.7699716506981602</v>
      </c>
      <c r="G58" s="13" t="s">
        <v>713</v>
      </c>
      <c r="H58" s="61" t="s">
        <v>713</v>
      </c>
      <c r="I58" s="13">
        <v>97.724024874557898</v>
      </c>
      <c r="J58" s="61">
        <v>1.7482109208182699</v>
      </c>
      <c r="K58" s="13">
        <v>8.3545679796567196</v>
      </c>
      <c r="L58" s="61">
        <v>3.4085803868137199</v>
      </c>
      <c r="M58" s="13">
        <v>86.2906195736836</v>
      </c>
      <c r="N58" s="61">
        <v>3.0338440432648399</v>
      </c>
      <c r="O58" s="13">
        <v>82.702693611847394</v>
      </c>
      <c r="P58" s="61">
        <v>3.8599927278038102</v>
      </c>
      <c r="Q58" s="13" t="s">
        <v>713</v>
      </c>
      <c r="R58" s="61" t="s">
        <v>713</v>
      </c>
      <c r="S58" s="13">
        <v>98.821394128426903</v>
      </c>
      <c r="T58" s="61">
        <v>1.26142958890529</v>
      </c>
      <c r="U58" s="13">
        <v>16.118700516579501</v>
      </c>
      <c r="V58" s="61">
        <v>3.8486299062659901</v>
      </c>
      <c r="W58" s="13">
        <v>75.040669612053193</v>
      </c>
      <c r="X58" s="61">
        <v>3.1864639174693101</v>
      </c>
      <c r="Y58" s="13">
        <v>69.533403419832894</v>
      </c>
      <c r="Z58" s="61">
        <v>4.3861179003728301</v>
      </c>
      <c r="AA58" s="13" t="s">
        <v>713</v>
      </c>
      <c r="AB58" s="61" t="s">
        <v>713</v>
      </c>
      <c r="AC58" s="13">
        <v>87.276819721269405</v>
      </c>
      <c r="AD58" s="61">
        <v>5.3342542677971601</v>
      </c>
      <c r="AE58" s="13">
        <v>17.743416301436501</v>
      </c>
      <c r="AF58" s="61">
        <v>7.3347459894045004</v>
      </c>
      <c r="AG58" s="13">
        <v>67.828029225203096</v>
      </c>
      <c r="AH58" s="61">
        <v>3.4895118456904402</v>
      </c>
      <c r="AI58" s="13">
        <v>64.974361094952201</v>
      </c>
      <c r="AJ58" s="61">
        <v>4.6673457639750104</v>
      </c>
      <c r="AK58" s="13" t="s">
        <v>713</v>
      </c>
      <c r="AL58" s="61" t="s">
        <v>713</v>
      </c>
      <c r="AM58" s="13">
        <v>77.507447328522801</v>
      </c>
      <c r="AN58" s="61">
        <v>6.3791023815444801</v>
      </c>
      <c r="AO58" s="13">
        <v>12.5330862335706</v>
      </c>
      <c r="AP58" s="61">
        <v>8.4765168645667703</v>
      </c>
      <c r="AQ58" s="13">
        <v>67.776431843452301</v>
      </c>
      <c r="AR58" s="61">
        <v>3.5227434886214302</v>
      </c>
      <c r="AS58" s="13">
        <v>63.0059949394687</v>
      </c>
      <c r="AT58" s="61">
        <v>3.81227295425108</v>
      </c>
      <c r="AU58" s="13" t="s">
        <v>713</v>
      </c>
      <c r="AV58" s="61" t="s">
        <v>713</v>
      </c>
      <c r="AW58" s="13">
        <v>80.413089765329403</v>
      </c>
      <c r="AX58" s="61">
        <v>6.4219113050023902</v>
      </c>
      <c r="AY58" s="13">
        <v>17.4070948258607</v>
      </c>
      <c r="AZ58" s="61">
        <v>6.8837933732068404</v>
      </c>
      <c r="BA58" s="13">
        <v>74.611753384569795</v>
      </c>
      <c r="BB58" s="61">
        <v>3.70488718805368</v>
      </c>
      <c r="BC58" s="13">
        <v>70.540106579706602</v>
      </c>
      <c r="BD58" s="61">
        <v>4.2537753947726697</v>
      </c>
      <c r="BE58" s="13" t="s">
        <v>713</v>
      </c>
      <c r="BF58" s="61" t="s">
        <v>713</v>
      </c>
      <c r="BG58" s="13">
        <v>84.498984197926902</v>
      </c>
      <c r="BH58" s="61">
        <v>4.6209869129227696</v>
      </c>
      <c r="BI58" s="13">
        <v>13.958877618220299</v>
      </c>
      <c r="BJ58" s="96">
        <v>4.5291088834784903</v>
      </c>
      <c r="BK58" s="74"/>
      <c r="BL58" s="15"/>
      <c r="BM58" s="15"/>
      <c r="BN58" s="15"/>
      <c r="BO58" s="15"/>
      <c r="BP58" s="15"/>
      <c r="BQ58" s="15"/>
      <c r="BR58" s="15"/>
      <c r="BS58" s="15"/>
      <c r="BT58" s="15"/>
      <c r="BU58" s="15"/>
      <c r="BV58" s="15"/>
      <c r="BW58" s="15"/>
      <c r="BX58" s="15"/>
      <c r="BY58" s="15"/>
      <c r="BZ58" s="15"/>
      <c r="CA58" s="15"/>
      <c r="CB58" s="15"/>
      <c r="CC58" s="15"/>
      <c r="CD58" s="15"/>
      <c r="CE58" s="15"/>
      <c r="CF58" s="15"/>
      <c r="CG58" s="15"/>
      <c r="CH58" s="75"/>
    </row>
    <row r="59" spans="1:86" x14ac:dyDescent="0.2">
      <c r="A59" s="76" t="s">
        <v>63</v>
      </c>
      <c r="B59" s="71">
        <v>2</v>
      </c>
      <c r="C59" s="13">
        <v>92.041504847735595</v>
      </c>
      <c r="D59" s="61">
        <v>2.4619284264641701</v>
      </c>
      <c r="E59" s="13">
        <v>94.078092471762702</v>
      </c>
      <c r="F59" s="61">
        <v>2.8022105170718401</v>
      </c>
      <c r="G59" s="13">
        <v>96.361368914663103</v>
      </c>
      <c r="H59" s="61">
        <v>2.19299551686025</v>
      </c>
      <c r="I59" s="13">
        <v>88.483218352572806</v>
      </c>
      <c r="J59" s="61">
        <v>7.5640523053742097</v>
      </c>
      <c r="K59" s="13">
        <v>-5.5948741191899103</v>
      </c>
      <c r="L59" s="61">
        <v>7.9691773751581803</v>
      </c>
      <c r="M59" s="13">
        <v>93.111441449949695</v>
      </c>
      <c r="N59" s="61">
        <v>2.1912904176908499</v>
      </c>
      <c r="O59" s="13">
        <v>94.856322273883194</v>
      </c>
      <c r="P59" s="61">
        <v>2.52288501427343</v>
      </c>
      <c r="Q59" s="13">
        <v>95.761841472291295</v>
      </c>
      <c r="R59" s="61">
        <v>2.1262093322031799</v>
      </c>
      <c r="S59" s="13">
        <v>95.219225739716805</v>
      </c>
      <c r="T59" s="61">
        <v>2.7096708730614698</v>
      </c>
      <c r="U59" s="13">
        <v>0.36290346583361099</v>
      </c>
      <c r="V59" s="61">
        <v>3.7821652609644199</v>
      </c>
      <c r="W59" s="13">
        <v>87.249726462340902</v>
      </c>
      <c r="X59" s="61">
        <v>2.54285482144165</v>
      </c>
      <c r="Y59" s="13">
        <v>92.5647952249534</v>
      </c>
      <c r="Z59" s="61">
        <v>2.43104634237572</v>
      </c>
      <c r="AA59" s="13">
        <v>88.048055151975007</v>
      </c>
      <c r="AB59" s="61">
        <v>4.9214098160872002</v>
      </c>
      <c r="AC59" s="13">
        <v>86.879767455563496</v>
      </c>
      <c r="AD59" s="61">
        <v>5.9727050287186003</v>
      </c>
      <c r="AE59" s="13">
        <v>-5.6850277693899596</v>
      </c>
      <c r="AF59" s="61">
        <v>6.6195175405479301</v>
      </c>
      <c r="AG59" s="13">
        <v>90.511557557130104</v>
      </c>
      <c r="AH59" s="61">
        <v>2.21133621404161</v>
      </c>
      <c r="AI59" s="13">
        <v>93.608325908565007</v>
      </c>
      <c r="AJ59" s="61">
        <v>2.5784713914549799</v>
      </c>
      <c r="AK59" s="13">
        <v>93.785422571921004</v>
      </c>
      <c r="AL59" s="61">
        <v>3.0335000481979799</v>
      </c>
      <c r="AM59" s="13">
        <v>93.361341741212698</v>
      </c>
      <c r="AN59" s="61">
        <v>3.6601476422125399</v>
      </c>
      <c r="AO59" s="13">
        <v>-0.24698416735225201</v>
      </c>
      <c r="AP59" s="61">
        <v>4.5393692440244502</v>
      </c>
      <c r="AQ59" s="13">
        <v>91.383510185513799</v>
      </c>
      <c r="AR59" s="61">
        <v>2.2338341838740101</v>
      </c>
      <c r="AS59" s="13">
        <v>93.866014041206995</v>
      </c>
      <c r="AT59" s="61">
        <v>2.2090127219325302</v>
      </c>
      <c r="AU59" s="13">
        <v>94.515512292243002</v>
      </c>
      <c r="AV59" s="61">
        <v>4.0794286883105801</v>
      </c>
      <c r="AW59" s="13">
        <v>93.071119684249496</v>
      </c>
      <c r="AX59" s="61">
        <v>3.4982207607795002</v>
      </c>
      <c r="AY59" s="13">
        <v>-0.79489435695752797</v>
      </c>
      <c r="AZ59" s="61">
        <v>4.2921844539223697</v>
      </c>
      <c r="BA59" s="13">
        <v>94.601860289017296</v>
      </c>
      <c r="BB59" s="61">
        <v>2.1963435475734201</v>
      </c>
      <c r="BC59" s="13">
        <v>96.612124248354405</v>
      </c>
      <c r="BD59" s="61">
        <v>2.00265230510119</v>
      </c>
      <c r="BE59" s="13">
        <v>97.053749424369201</v>
      </c>
      <c r="BF59" s="61">
        <v>1.6787367120972401</v>
      </c>
      <c r="BG59" s="13">
        <v>97.419683214930004</v>
      </c>
      <c r="BH59" s="61">
        <v>1.9069089729106099</v>
      </c>
      <c r="BI59" s="13">
        <v>0.80755896657564097</v>
      </c>
      <c r="BJ59" s="96">
        <v>2.8598711857706198</v>
      </c>
      <c r="BK59" s="74"/>
      <c r="BL59" s="15"/>
      <c r="BM59" s="15"/>
      <c r="BN59" s="15"/>
      <c r="BO59" s="15"/>
      <c r="BP59" s="15"/>
      <c r="BQ59" s="15"/>
      <c r="BR59" s="15"/>
      <c r="BS59" s="15"/>
      <c r="BT59" s="15"/>
      <c r="BU59" s="15"/>
      <c r="BV59" s="15"/>
      <c r="BW59" s="15"/>
      <c r="BX59" s="15"/>
      <c r="BY59" s="15"/>
      <c r="BZ59" s="15"/>
      <c r="CA59" s="15"/>
      <c r="CB59" s="15"/>
      <c r="CC59" s="15"/>
      <c r="CD59" s="15"/>
      <c r="CE59" s="15"/>
      <c r="CF59" s="15"/>
      <c r="CG59" s="15"/>
      <c r="CH59" s="75"/>
    </row>
    <row r="60" spans="1:86" x14ac:dyDescent="0.2">
      <c r="A60" s="76" t="s">
        <v>64</v>
      </c>
      <c r="B60" s="71">
        <v>2</v>
      </c>
      <c r="C60" s="13">
        <v>84.383373155479006</v>
      </c>
      <c r="D60" s="61">
        <v>3.3637221650326699</v>
      </c>
      <c r="E60" s="13">
        <v>88.626958086495193</v>
      </c>
      <c r="F60" s="61">
        <v>3.3763554729768499</v>
      </c>
      <c r="G60" s="13" t="s">
        <v>713</v>
      </c>
      <c r="H60" s="61" t="s">
        <v>713</v>
      </c>
      <c r="I60" s="13">
        <v>75.464646458752895</v>
      </c>
      <c r="J60" s="61">
        <v>7.61497355060557</v>
      </c>
      <c r="K60" s="13">
        <v>-13.1623116277423</v>
      </c>
      <c r="L60" s="61">
        <v>8.28650218419331</v>
      </c>
      <c r="M60" s="13">
        <v>72.854133391402996</v>
      </c>
      <c r="N60" s="61">
        <v>3.6444552498854699</v>
      </c>
      <c r="O60" s="13">
        <v>65.5425887823544</v>
      </c>
      <c r="P60" s="61">
        <v>4.7942458608879397</v>
      </c>
      <c r="Q60" s="13" t="s">
        <v>713</v>
      </c>
      <c r="R60" s="61" t="s">
        <v>713</v>
      </c>
      <c r="S60" s="13">
        <v>86.461739796621799</v>
      </c>
      <c r="T60" s="61">
        <v>5.3514904710242703</v>
      </c>
      <c r="U60" s="13">
        <v>20.9191510142673</v>
      </c>
      <c r="V60" s="61">
        <v>7.9478998064470803</v>
      </c>
      <c r="W60" s="13">
        <v>72.637074790546293</v>
      </c>
      <c r="X60" s="61">
        <v>4.7483662433411</v>
      </c>
      <c r="Y60" s="13">
        <v>80.483978539715594</v>
      </c>
      <c r="Z60" s="61">
        <v>4.5525130598585903</v>
      </c>
      <c r="AA60" s="13" t="s">
        <v>713</v>
      </c>
      <c r="AB60" s="61" t="s">
        <v>713</v>
      </c>
      <c r="AC60" s="13">
        <v>56.549809731884402</v>
      </c>
      <c r="AD60" s="61">
        <v>11.5803451251923</v>
      </c>
      <c r="AE60" s="13">
        <v>-23.934168807831199</v>
      </c>
      <c r="AF60" s="61">
        <v>12.411275636446</v>
      </c>
      <c r="AG60" s="13">
        <v>78.205669565940894</v>
      </c>
      <c r="AH60" s="61">
        <v>4.5951235188886903</v>
      </c>
      <c r="AI60" s="13">
        <v>82.884684310407593</v>
      </c>
      <c r="AJ60" s="61">
        <v>3.4797971848240299</v>
      </c>
      <c r="AK60" s="13" t="s">
        <v>713</v>
      </c>
      <c r="AL60" s="61" t="s">
        <v>713</v>
      </c>
      <c r="AM60" s="13">
        <v>65.849745570488295</v>
      </c>
      <c r="AN60" s="61">
        <v>12.359336834156601</v>
      </c>
      <c r="AO60" s="13">
        <v>-17.034938739919301</v>
      </c>
      <c r="AP60" s="61">
        <v>12.8912225817036</v>
      </c>
      <c r="AQ60" s="13">
        <v>76.6470504253694</v>
      </c>
      <c r="AR60" s="61">
        <v>3.9977693306866402</v>
      </c>
      <c r="AS60" s="13">
        <v>78.903808680164303</v>
      </c>
      <c r="AT60" s="61">
        <v>4.75259661708058</v>
      </c>
      <c r="AU60" s="13" t="s">
        <v>713</v>
      </c>
      <c r="AV60" s="61" t="s">
        <v>713</v>
      </c>
      <c r="AW60" s="13">
        <v>77.116737958566006</v>
      </c>
      <c r="AX60" s="61">
        <v>7.0546544284871899</v>
      </c>
      <c r="AY60" s="13">
        <v>-1.7870707215983499</v>
      </c>
      <c r="AZ60" s="61">
        <v>8.4172334252994592</v>
      </c>
      <c r="BA60" s="13">
        <v>85.687620287151802</v>
      </c>
      <c r="BB60" s="61">
        <v>2.98202563417032</v>
      </c>
      <c r="BC60" s="13">
        <v>89.524495790509903</v>
      </c>
      <c r="BD60" s="61">
        <v>2.6657843965967101</v>
      </c>
      <c r="BE60" s="13" t="s">
        <v>713</v>
      </c>
      <c r="BF60" s="61" t="s">
        <v>713</v>
      </c>
      <c r="BG60" s="13">
        <v>80.580153412239696</v>
      </c>
      <c r="BH60" s="61">
        <v>6.3402229708446001</v>
      </c>
      <c r="BI60" s="13">
        <v>-8.9443423782702407</v>
      </c>
      <c r="BJ60" s="96">
        <v>6.69402117404944</v>
      </c>
      <c r="BK60" s="74"/>
      <c r="BL60" s="15"/>
      <c r="BM60" s="15"/>
      <c r="BN60" s="15"/>
      <c r="BO60" s="15"/>
      <c r="BP60" s="15"/>
      <c r="BQ60" s="15"/>
      <c r="BR60" s="15"/>
      <c r="BS60" s="15"/>
      <c r="BT60" s="15"/>
      <c r="BU60" s="15"/>
      <c r="BV60" s="15"/>
      <c r="BW60" s="15"/>
      <c r="BX60" s="15"/>
      <c r="BY60" s="15"/>
      <c r="BZ60" s="15"/>
      <c r="CA60" s="15"/>
      <c r="CB60" s="15"/>
      <c r="CC60" s="15"/>
      <c r="CD60" s="15"/>
      <c r="CE60" s="15"/>
      <c r="CF60" s="15"/>
      <c r="CG60" s="15"/>
      <c r="CH60" s="75"/>
    </row>
    <row r="61" spans="1:86" x14ac:dyDescent="0.2">
      <c r="A61" s="72" t="s">
        <v>65</v>
      </c>
      <c r="B61" s="71">
        <v>2</v>
      </c>
      <c r="C61" s="13">
        <v>92.486744994962507</v>
      </c>
      <c r="D61" s="61">
        <v>1.1392877987144601</v>
      </c>
      <c r="E61" s="13">
        <v>92.926557740573699</v>
      </c>
      <c r="F61" s="61">
        <v>1.55913944476355</v>
      </c>
      <c r="G61" s="13">
        <v>94.024551812541603</v>
      </c>
      <c r="H61" s="61">
        <v>1.63526592007136</v>
      </c>
      <c r="I61" s="13">
        <v>89.453214381629394</v>
      </c>
      <c r="J61" s="61">
        <v>3.7074785483493198</v>
      </c>
      <c r="K61" s="13">
        <v>-3.47334335894422</v>
      </c>
      <c r="L61" s="61">
        <v>4.3211035562193301</v>
      </c>
      <c r="M61" s="13">
        <v>92.858813596306504</v>
      </c>
      <c r="N61" s="61">
        <v>1.12269602643539</v>
      </c>
      <c r="O61" s="13">
        <v>92.5349260064921</v>
      </c>
      <c r="P61" s="61">
        <v>1.6083367368605099</v>
      </c>
      <c r="Q61" s="13">
        <v>94.978426985443093</v>
      </c>
      <c r="R61" s="61">
        <v>1.7214628872912401</v>
      </c>
      <c r="S61" s="13">
        <v>92.088005554088198</v>
      </c>
      <c r="T61" s="61">
        <v>3.5975945532076499</v>
      </c>
      <c r="U61" s="13">
        <v>-0.44692045240397199</v>
      </c>
      <c r="V61" s="61">
        <v>4.2725159578984897</v>
      </c>
      <c r="W61" s="13">
        <v>87.977990046113106</v>
      </c>
      <c r="X61" s="61">
        <v>1.5744744907591099</v>
      </c>
      <c r="Y61" s="13">
        <v>88.452206997016802</v>
      </c>
      <c r="Z61" s="61">
        <v>2.1937116540763499</v>
      </c>
      <c r="AA61" s="13">
        <v>86.772551836243096</v>
      </c>
      <c r="AB61" s="61">
        <v>2.7695081121354299</v>
      </c>
      <c r="AC61" s="13">
        <v>90.524598758550496</v>
      </c>
      <c r="AD61" s="61">
        <v>3.40203160148396</v>
      </c>
      <c r="AE61" s="13">
        <v>2.0723917615337699</v>
      </c>
      <c r="AF61" s="61">
        <v>3.9170501491056302</v>
      </c>
      <c r="AG61" s="13">
        <v>90.797942740355595</v>
      </c>
      <c r="AH61" s="61">
        <v>1.2136517058649801</v>
      </c>
      <c r="AI61" s="13">
        <v>91.144728209631893</v>
      </c>
      <c r="AJ61" s="61">
        <v>1.54172480124671</v>
      </c>
      <c r="AK61" s="13">
        <v>89.991565507619299</v>
      </c>
      <c r="AL61" s="61">
        <v>2.4224322052915901</v>
      </c>
      <c r="AM61" s="13">
        <v>93.208249697425501</v>
      </c>
      <c r="AN61" s="61">
        <v>3.01654894643272</v>
      </c>
      <c r="AO61" s="13">
        <v>2.0635214877935799</v>
      </c>
      <c r="AP61" s="61">
        <v>3.32537412303278</v>
      </c>
      <c r="AQ61" s="13">
        <v>90.008860631694901</v>
      </c>
      <c r="AR61" s="61">
        <v>1.4330304130824101</v>
      </c>
      <c r="AS61" s="13">
        <v>89.231134882574594</v>
      </c>
      <c r="AT61" s="61">
        <v>2.0298413302164602</v>
      </c>
      <c r="AU61" s="13">
        <v>92.649950169703402</v>
      </c>
      <c r="AV61" s="61">
        <v>1.7683285365625201</v>
      </c>
      <c r="AW61" s="13">
        <v>93.130708366625399</v>
      </c>
      <c r="AX61" s="61">
        <v>2.8171541167510199</v>
      </c>
      <c r="AY61" s="13">
        <v>3.8995734840507801</v>
      </c>
      <c r="AZ61" s="61">
        <v>3.4505132533547598</v>
      </c>
      <c r="BA61" s="13">
        <v>88.717264105635195</v>
      </c>
      <c r="BB61" s="61">
        <v>1.51196806934468</v>
      </c>
      <c r="BC61" s="13">
        <v>88.600374106076501</v>
      </c>
      <c r="BD61" s="61">
        <v>2.1148063272653199</v>
      </c>
      <c r="BE61" s="13">
        <v>88.942405734926894</v>
      </c>
      <c r="BF61" s="61">
        <v>2.37997905175077</v>
      </c>
      <c r="BG61" s="13">
        <v>92.404246844485698</v>
      </c>
      <c r="BH61" s="61">
        <v>2.9820219450771299</v>
      </c>
      <c r="BI61" s="13">
        <v>3.80387273840911</v>
      </c>
      <c r="BJ61" s="61">
        <v>3.5436463849553101</v>
      </c>
      <c r="BK61" s="74"/>
      <c r="BL61" s="15"/>
      <c r="BM61" s="15"/>
      <c r="BN61" s="15"/>
      <c r="BO61" s="15"/>
      <c r="BP61" s="15"/>
      <c r="BQ61" s="15"/>
      <c r="BR61" s="15"/>
      <c r="BS61" s="15"/>
      <c r="BT61" s="15"/>
      <c r="BU61" s="15"/>
      <c r="BV61" s="15"/>
      <c r="BW61" s="15"/>
      <c r="BX61" s="15"/>
      <c r="BY61" s="15"/>
      <c r="BZ61" s="15"/>
      <c r="CA61" s="15"/>
      <c r="CB61" s="15"/>
      <c r="CC61" s="15"/>
      <c r="CD61" s="15"/>
      <c r="CE61" s="15"/>
      <c r="CF61" s="15"/>
      <c r="CG61" s="15"/>
      <c r="CH61" s="75"/>
    </row>
    <row r="62" spans="1:86" x14ac:dyDescent="0.2">
      <c r="A62" s="76" t="s">
        <v>66</v>
      </c>
      <c r="B62" s="71">
        <v>2</v>
      </c>
      <c r="C62" s="13">
        <v>98.455404742540395</v>
      </c>
      <c r="D62" s="61">
        <v>1.0882118911643399</v>
      </c>
      <c r="E62" s="13">
        <v>98.357834069556503</v>
      </c>
      <c r="F62" s="61">
        <v>1.14958256151629</v>
      </c>
      <c r="G62" s="13" t="s">
        <v>713</v>
      </c>
      <c r="H62" s="61" t="s">
        <v>713</v>
      </c>
      <c r="I62" s="13" t="s">
        <v>713</v>
      </c>
      <c r="J62" s="61" t="s">
        <v>713</v>
      </c>
      <c r="K62" s="13" t="s">
        <v>713</v>
      </c>
      <c r="L62" s="61" t="s">
        <v>713</v>
      </c>
      <c r="M62" s="13">
        <v>96.331010511744296</v>
      </c>
      <c r="N62" s="61">
        <v>1.83305161980163</v>
      </c>
      <c r="O62" s="13">
        <v>96.097576651980702</v>
      </c>
      <c r="P62" s="61">
        <v>1.9345112876809001</v>
      </c>
      <c r="Q62" s="13" t="s">
        <v>713</v>
      </c>
      <c r="R62" s="61" t="s">
        <v>713</v>
      </c>
      <c r="S62" s="13" t="s">
        <v>713</v>
      </c>
      <c r="T62" s="61" t="s">
        <v>713</v>
      </c>
      <c r="U62" s="13" t="s">
        <v>713</v>
      </c>
      <c r="V62" s="61" t="s">
        <v>713</v>
      </c>
      <c r="W62" s="13">
        <v>92.719174095371798</v>
      </c>
      <c r="X62" s="61">
        <v>2.1894400435369801</v>
      </c>
      <c r="Y62" s="13">
        <v>92.983195166820906</v>
      </c>
      <c r="Z62" s="61">
        <v>2.1886350545710802</v>
      </c>
      <c r="AA62" s="13" t="s">
        <v>713</v>
      </c>
      <c r="AB62" s="61" t="s">
        <v>713</v>
      </c>
      <c r="AC62" s="13" t="s">
        <v>713</v>
      </c>
      <c r="AD62" s="61" t="s">
        <v>713</v>
      </c>
      <c r="AE62" s="13" t="s">
        <v>713</v>
      </c>
      <c r="AF62" s="61" t="s">
        <v>713</v>
      </c>
      <c r="AG62" s="13">
        <v>97.7621515640773</v>
      </c>
      <c r="AH62" s="61">
        <v>1.2823306973084001</v>
      </c>
      <c r="AI62" s="13">
        <v>97.619771870803405</v>
      </c>
      <c r="AJ62" s="61">
        <v>1.3524137555325899</v>
      </c>
      <c r="AK62" s="13" t="s">
        <v>713</v>
      </c>
      <c r="AL62" s="61" t="s">
        <v>713</v>
      </c>
      <c r="AM62" s="13" t="s">
        <v>713</v>
      </c>
      <c r="AN62" s="61" t="s">
        <v>713</v>
      </c>
      <c r="AO62" s="13" t="s">
        <v>713</v>
      </c>
      <c r="AP62" s="61" t="s">
        <v>713</v>
      </c>
      <c r="AQ62" s="13">
        <v>96.007771019602401</v>
      </c>
      <c r="AR62" s="61">
        <v>1.7937790937813101</v>
      </c>
      <c r="AS62" s="13">
        <v>96.481024054153806</v>
      </c>
      <c r="AT62" s="61">
        <v>1.7491101180156099</v>
      </c>
      <c r="AU62" s="13" t="s">
        <v>713</v>
      </c>
      <c r="AV62" s="61" t="s">
        <v>713</v>
      </c>
      <c r="AW62" s="13" t="s">
        <v>713</v>
      </c>
      <c r="AX62" s="61" t="s">
        <v>713</v>
      </c>
      <c r="AY62" s="13" t="s">
        <v>713</v>
      </c>
      <c r="AZ62" s="61" t="s">
        <v>713</v>
      </c>
      <c r="BA62" s="13">
        <v>96.463491936855306</v>
      </c>
      <c r="BB62" s="61">
        <v>1.6069652446354099</v>
      </c>
      <c r="BC62" s="13">
        <v>96.238487005686395</v>
      </c>
      <c r="BD62" s="61">
        <v>1.6917553067426101</v>
      </c>
      <c r="BE62" s="13" t="s">
        <v>713</v>
      </c>
      <c r="BF62" s="61" t="s">
        <v>713</v>
      </c>
      <c r="BG62" s="13" t="s">
        <v>713</v>
      </c>
      <c r="BH62" s="61" t="s">
        <v>713</v>
      </c>
      <c r="BI62" s="13" t="s">
        <v>713</v>
      </c>
      <c r="BJ62" s="61" t="s">
        <v>713</v>
      </c>
      <c r="BK62" s="74"/>
      <c r="BL62" s="15"/>
      <c r="BM62" s="15"/>
      <c r="BN62" s="15"/>
      <c r="BO62" s="15"/>
      <c r="BP62" s="15"/>
      <c r="BQ62" s="15"/>
      <c r="BR62" s="15"/>
      <c r="BS62" s="15"/>
      <c r="BT62" s="15"/>
      <c r="BU62" s="15"/>
      <c r="BV62" s="15"/>
      <c r="BW62" s="15"/>
      <c r="BX62" s="15"/>
      <c r="BY62" s="15"/>
      <c r="BZ62" s="15"/>
      <c r="CA62" s="15"/>
      <c r="CB62" s="15"/>
      <c r="CC62" s="15"/>
      <c r="CD62" s="15"/>
      <c r="CE62" s="15"/>
      <c r="CF62" s="15"/>
      <c r="CG62" s="15"/>
      <c r="CH62" s="75"/>
    </row>
    <row r="63" spans="1:86" x14ac:dyDescent="0.2">
      <c r="A63" s="79" t="s">
        <v>96</v>
      </c>
      <c r="B63" s="81">
        <v>2</v>
      </c>
      <c r="C63" s="48">
        <v>81.881896268755199</v>
      </c>
      <c r="D63" s="82">
        <v>0.55287100412818502</v>
      </c>
      <c r="E63" s="48">
        <v>83.682316856408093</v>
      </c>
      <c r="F63" s="82">
        <v>0.67746372701466895</v>
      </c>
      <c r="G63" s="48">
        <v>90.424576402812903</v>
      </c>
      <c r="H63" s="82">
        <v>2.09972513082896</v>
      </c>
      <c r="I63" s="48">
        <v>70.941315946828595</v>
      </c>
      <c r="J63" s="82">
        <v>1.69702948597432</v>
      </c>
      <c r="K63" s="48">
        <v>-13.152653288378801</v>
      </c>
      <c r="L63" s="82">
        <v>1.99859333274505</v>
      </c>
      <c r="M63" s="48">
        <v>58.517358116110202</v>
      </c>
      <c r="N63" s="82">
        <v>0.72410391405373098</v>
      </c>
      <c r="O63" s="48">
        <v>58.213255137852201</v>
      </c>
      <c r="P63" s="82">
        <v>0.91552804410321298</v>
      </c>
      <c r="Q63" s="48">
        <v>63.827339895104899</v>
      </c>
      <c r="R63" s="82">
        <v>3.3201853631115998</v>
      </c>
      <c r="S63" s="48">
        <v>68.018326054831107</v>
      </c>
      <c r="T63" s="82">
        <v>1.6796047004046799</v>
      </c>
      <c r="U63" s="48">
        <v>5.1508650532878297</v>
      </c>
      <c r="V63" s="82">
        <v>2.1128360116689899</v>
      </c>
      <c r="W63" s="48">
        <v>59.3948741783502</v>
      </c>
      <c r="X63" s="82">
        <v>0.67579697715105402</v>
      </c>
      <c r="Y63" s="48">
        <v>60.727623669025903</v>
      </c>
      <c r="Z63" s="82">
        <v>0.85691155171316102</v>
      </c>
      <c r="AA63" s="48">
        <v>47.944645999650199</v>
      </c>
      <c r="AB63" s="82">
        <v>4.39161091205857</v>
      </c>
      <c r="AC63" s="48">
        <v>63.903438539691997</v>
      </c>
      <c r="AD63" s="82">
        <v>1.9302643232822001</v>
      </c>
      <c r="AE63" s="48">
        <v>-2.85452804903725</v>
      </c>
      <c r="AF63" s="82">
        <v>2.3089987413484301</v>
      </c>
      <c r="AG63" s="48">
        <v>58.258963101762497</v>
      </c>
      <c r="AH63" s="82">
        <v>0.73271550465970703</v>
      </c>
      <c r="AI63" s="48">
        <v>55.593187651441397</v>
      </c>
      <c r="AJ63" s="82">
        <v>0.88238344837666505</v>
      </c>
      <c r="AK63" s="48">
        <v>69.901593107368299</v>
      </c>
      <c r="AL63" s="82">
        <v>3.17597318636943</v>
      </c>
      <c r="AM63" s="48">
        <v>69.502595401996899</v>
      </c>
      <c r="AN63" s="82">
        <v>1.88362636115878</v>
      </c>
      <c r="AO63" s="48">
        <v>6.56354705150122</v>
      </c>
      <c r="AP63" s="82">
        <v>2.2596212519274501</v>
      </c>
      <c r="AQ63" s="48">
        <v>62.4589733852685</v>
      </c>
      <c r="AR63" s="82">
        <v>0.70107984704684001</v>
      </c>
      <c r="AS63" s="48">
        <v>62.419526489545902</v>
      </c>
      <c r="AT63" s="82">
        <v>0.84038895064838903</v>
      </c>
      <c r="AU63" s="48">
        <v>66.188296220361707</v>
      </c>
      <c r="AV63" s="82">
        <v>3.0754622884691498</v>
      </c>
      <c r="AW63" s="48">
        <v>70.044424529018002</v>
      </c>
      <c r="AX63" s="82">
        <v>1.70286689567014</v>
      </c>
      <c r="AY63" s="48">
        <v>0.668210038009725</v>
      </c>
      <c r="AZ63" s="82">
        <v>2.0270355073855999</v>
      </c>
      <c r="BA63" s="48">
        <v>75.087127065292293</v>
      </c>
      <c r="BB63" s="82">
        <v>0.60759942751974605</v>
      </c>
      <c r="BC63" s="48">
        <v>74.2933323266966</v>
      </c>
      <c r="BD63" s="82">
        <v>0.77538049512923701</v>
      </c>
      <c r="BE63" s="48">
        <v>82.991807145064996</v>
      </c>
      <c r="BF63" s="82">
        <v>2.6407183958902598</v>
      </c>
      <c r="BG63" s="48">
        <v>76.622903874551696</v>
      </c>
      <c r="BH63" s="82">
        <v>1.5507627363255001</v>
      </c>
      <c r="BI63" s="48">
        <v>-1.94331688710774</v>
      </c>
      <c r="BJ63" s="82">
        <v>1.9141149311138801</v>
      </c>
      <c r="BK63" s="74"/>
      <c r="BL63" s="15"/>
      <c r="BM63" s="15"/>
      <c r="BN63" s="15"/>
      <c r="BO63" s="15"/>
      <c r="BP63" s="15"/>
      <c r="BQ63" s="15"/>
      <c r="BR63" s="15"/>
      <c r="BS63" s="15"/>
      <c r="BT63" s="15"/>
      <c r="BU63" s="15"/>
      <c r="BV63" s="15"/>
      <c r="BW63" s="15"/>
      <c r="BX63" s="15"/>
      <c r="BY63" s="15"/>
      <c r="BZ63" s="15"/>
      <c r="CA63" s="15"/>
      <c r="CB63" s="15"/>
      <c r="CC63" s="15"/>
      <c r="CD63" s="15"/>
      <c r="CE63" s="15"/>
      <c r="CF63" s="15"/>
      <c r="CG63" s="15"/>
      <c r="CH63" s="75"/>
    </row>
    <row r="64" spans="1:86" x14ac:dyDescent="0.2">
      <c r="A64" s="83" t="s">
        <v>97</v>
      </c>
      <c r="B64" s="84">
        <v>2</v>
      </c>
      <c r="C64" s="49">
        <v>78.618971144472994</v>
      </c>
      <c r="D64" s="85">
        <v>0.81014434887023101</v>
      </c>
      <c r="E64" s="49">
        <v>77.823192789014797</v>
      </c>
      <c r="F64" s="85">
        <v>1.0761124537304101</v>
      </c>
      <c r="G64" s="49">
        <v>90.973096788259099</v>
      </c>
      <c r="H64" s="85">
        <v>1.76759122310908</v>
      </c>
      <c r="I64" s="49">
        <v>57.094721740929302</v>
      </c>
      <c r="J64" s="85">
        <v>2.8368910895185802</v>
      </c>
      <c r="K64" s="49">
        <v>-27.367384587719599</v>
      </c>
      <c r="L64" s="85">
        <v>3.1813786260113801</v>
      </c>
      <c r="M64" s="49">
        <v>49.610900698427002</v>
      </c>
      <c r="N64" s="85">
        <v>1.0188515158215401</v>
      </c>
      <c r="O64" s="49">
        <v>49.702382453243899</v>
      </c>
      <c r="P64" s="85">
        <v>1.30681717787329</v>
      </c>
      <c r="Q64" s="49">
        <v>46.949768893157298</v>
      </c>
      <c r="R64" s="85">
        <v>3.0634723507966801</v>
      </c>
      <c r="S64" s="49">
        <v>61.521765472181599</v>
      </c>
      <c r="T64" s="85">
        <v>2.2880805190389499</v>
      </c>
      <c r="U64" s="49">
        <v>13.9687367841547</v>
      </c>
      <c r="V64" s="85">
        <v>2.57243395981321</v>
      </c>
      <c r="W64" s="49">
        <v>50.072646799173597</v>
      </c>
      <c r="X64" s="85">
        <v>0.89347610881054795</v>
      </c>
      <c r="Y64" s="49">
        <v>49.752873580628801</v>
      </c>
      <c r="Z64" s="85">
        <v>1.15174502963223</v>
      </c>
      <c r="AA64" s="49">
        <v>35.021369379648903</v>
      </c>
      <c r="AB64" s="85">
        <v>3.1997266294870501</v>
      </c>
      <c r="AC64" s="49">
        <v>62.248522356421198</v>
      </c>
      <c r="AD64" s="85">
        <v>2.3263749209803599</v>
      </c>
      <c r="AE64" s="49">
        <v>7.4174126787148298</v>
      </c>
      <c r="AF64" s="85">
        <v>2.7736666337672098</v>
      </c>
      <c r="AG64" s="49">
        <v>46.967956745166298</v>
      </c>
      <c r="AH64" s="85">
        <v>1.0128604040072</v>
      </c>
      <c r="AI64" s="49">
        <v>44.2089076329299</v>
      </c>
      <c r="AJ64" s="85">
        <v>1.2331166012519901</v>
      </c>
      <c r="AK64" s="49">
        <v>50.842352819017101</v>
      </c>
      <c r="AL64" s="85">
        <v>3.27644370497885</v>
      </c>
      <c r="AM64" s="49">
        <v>64.463940886556699</v>
      </c>
      <c r="AN64" s="85">
        <v>2.6211791305740801</v>
      </c>
      <c r="AO64" s="49">
        <v>12.9512923206296</v>
      </c>
      <c r="AP64" s="85">
        <v>3.01316518159449</v>
      </c>
      <c r="AQ64" s="49">
        <v>54.137558199349698</v>
      </c>
      <c r="AR64" s="85">
        <v>1.0562184653939699</v>
      </c>
      <c r="AS64" s="49">
        <v>53.922001552781602</v>
      </c>
      <c r="AT64" s="85">
        <v>1.22243079556443</v>
      </c>
      <c r="AU64" s="49">
        <v>49.794039639530503</v>
      </c>
      <c r="AV64" s="85">
        <v>3.6710428412212299</v>
      </c>
      <c r="AW64" s="49">
        <v>64.482633703907496</v>
      </c>
      <c r="AX64" s="85">
        <v>2.45656681779914</v>
      </c>
      <c r="AY64" s="49">
        <v>4.6496689106643796</v>
      </c>
      <c r="AZ64" s="85">
        <v>2.8217976847314401</v>
      </c>
      <c r="BA64" s="49">
        <v>67.625101227280993</v>
      </c>
      <c r="BB64" s="85">
        <v>1.0037198025035301</v>
      </c>
      <c r="BC64" s="49">
        <v>65.409008803073306</v>
      </c>
      <c r="BD64" s="85">
        <v>1.1676182203211301</v>
      </c>
      <c r="BE64" s="49">
        <v>76.368713329914996</v>
      </c>
      <c r="BF64" s="85">
        <v>3.2476197964544302</v>
      </c>
      <c r="BG64" s="49">
        <v>69.531986235450205</v>
      </c>
      <c r="BH64" s="85">
        <v>2.3908622392888499</v>
      </c>
      <c r="BI64" s="49">
        <v>-4.0698363267390896</v>
      </c>
      <c r="BJ64" s="85">
        <v>2.7904942648886002</v>
      </c>
      <c r="BK64" s="74"/>
      <c r="BL64" s="15"/>
      <c r="BM64" s="15"/>
      <c r="BN64" s="15"/>
      <c r="BO64" s="15"/>
      <c r="BP64" s="15"/>
      <c r="BQ64" s="15"/>
      <c r="BR64" s="15"/>
      <c r="BS64" s="15"/>
      <c r="BT64" s="15"/>
      <c r="BU64" s="15"/>
      <c r="BV64" s="15"/>
      <c r="BW64" s="15"/>
      <c r="BX64" s="15"/>
      <c r="BY64" s="15"/>
      <c r="BZ64" s="15"/>
      <c r="CA64" s="15"/>
      <c r="CB64" s="15"/>
      <c r="CC64" s="15"/>
      <c r="CD64" s="15"/>
      <c r="CE64" s="15"/>
      <c r="CF64" s="15"/>
      <c r="CG64" s="15"/>
      <c r="CH64" s="75"/>
    </row>
    <row r="65" spans="1:86" x14ac:dyDescent="0.2">
      <c r="A65" s="86" t="s">
        <v>98</v>
      </c>
      <c r="B65" s="87">
        <v>2</v>
      </c>
      <c r="C65" s="50">
        <v>86.668124764066107</v>
      </c>
      <c r="D65" s="89">
        <v>0.37099761362692402</v>
      </c>
      <c r="E65" s="50">
        <v>87.409057438947798</v>
      </c>
      <c r="F65" s="89">
        <v>0.47045399340626898</v>
      </c>
      <c r="G65" s="50">
        <v>93.170605252844396</v>
      </c>
      <c r="H65" s="89">
        <v>0.84106505096028905</v>
      </c>
      <c r="I65" s="50">
        <v>77.256310855983202</v>
      </c>
      <c r="J65" s="89">
        <v>1.23545633128799</v>
      </c>
      <c r="K65" s="50">
        <v>-10.4191349229515</v>
      </c>
      <c r="L65" s="89">
        <v>1.4227548633119</v>
      </c>
      <c r="M65" s="50">
        <v>69.362703133309395</v>
      </c>
      <c r="N65" s="89">
        <v>0.51136382298966898</v>
      </c>
      <c r="O65" s="50">
        <v>69.206524403393303</v>
      </c>
      <c r="P65" s="89">
        <v>0.63793874049378796</v>
      </c>
      <c r="Q65" s="50">
        <v>77.783342813797006</v>
      </c>
      <c r="R65" s="89">
        <v>1.40099818383309</v>
      </c>
      <c r="S65" s="50">
        <v>75.422972169608897</v>
      </c>
      <c r="T65" s="89">
        <v>1.1754744763777201</v>
      </c>
      <c r="U65" s="50">
        <v>2.3014525343967098</v>
      </c>
      <c r="V65" s="89">
        <v>1.44546742971176</v>
      </c>
      <c r="W65" s="50">
        <v>67.460145673425998</v>
      </c>
      <c r="X65" s="89">
        <v>0.50568053490743803</v>
      </c>
      <c r="Y65" s="50">
        <v>68.468708194314701</v>
      </c>
      <c r="Z65" s="89">
        <v>0.62732926071897899</v>
      </c>
      <c r="AA65" s="50">
        <v>67.627332088384506</v>
      </c>
      <c r="AB65" s="89">
        <v>1.8069700691267301</v>
      </c>
      <c r="AC65" s="50">
        <v>70.305364236687595</v>
      </c>
      <c r="AD65" s="89">
        <v>1.3935231572253299</v>
      </c>
      <c r="AE65" s="50">
        <v>-3.32713379980936</v>
      </c>
      <c r="AF65" s="89">
        <v>1.63301672437221</v>
      </c>
      <c r="AG65" s="50">
        <v>67.694509489063805</v>
      </c>
      <c r="AH65" s="89">
        <v>0.52684331208981305</v>
      </c>
      <c r="AI65" s="50">
        <v>65.515514780023693</v>
      </c>
      <c r="AJ65" s="89">
        <v>0.65445709907482796</v>
      </c>
      <c r="AK65" s="50">
        <v>76.911847851215498</v>
      </c>
      <c r="AL65" s="89">
        <v>1.4890962461241299</v>
      </c>
      <c r="AM65" s="50">
        <v>75.080455371315793</v>
      </c>
      <c r="AN65" s="89">
        <v>1.3154417014434301</v>
      </c>
      <c r="AO65" s="50">
        <v>3.8912369139699599</v>
      </c>
      <c r="AP65" s="89">
        <v>1.5662330388749801</v>
      </c>
      <c r="AQ65" s="50">
        <v>69.795328951862402</v>
      </c>
      <c r="AR65" s="89">
        <v>0.51031293572521297</v>
      </c>
      <c r="AS65" s="50">
        <v>69.591285763501304</v>
      </c>
      <c r="AT65" s="89">
        <v>0.61990915676445801</v>
      </c>
      <c r="AU65" s="50">
        <v>76.967037000752995</v>
      </c>
      <c r="AV65" s="89">
        <v>1.4426468778519299</v>
      </c>
      <c r="AW65" s="50">
        <v>74.411569354924495</v>
      </c>
      <c r="AX65" s="89">
        <v>1.24451517700917</v>
      </c>
      <c r="AY65" s="50">
        <v>-1.3378601020860199</v>
      </c>
      <c r="AZ65" s="89">
        <v>1.45739752150567</v>
      </c>
      <c r="BA65" s="50">
        <v>80.901707852091306</v>
      </c>
      <c r="BB65" s="89">
        <v>0.42553951652206701</v>
      </c>
      <c r="BC65" s="50">
        <v>79.854109538905206</v>
      </c>
      <c r="BD65" s="89">
        <v>0.54193510960830105</v>
      </c>
      <c r="BE65" s="50">
        <v>86.925766518530494</v>
      </c>
      <c r="BF65" s="89">
        <v>1.12814686345535</v>
      </c>
      <c r="BG65" s="50">
        <v>80.858423651140996</v>
      </c>
      <c r="BH65" s="89">
        <v>1.15449829032512</v>
      </c>
      <c r="BI65" s="50">
        <v>-1.2227224124459699</v>
      </c>
      <c r="BJ65" s="89">
        <v>1.39258272336236</v>
      </c>
      <c r="BK65" s="74"/>
      <c r="BL65" s="15"/>
      <c r="BM65" s="15"/>
      <c r="BN65" s="15"/>
      <c r="BO65" s="15"/>
      <c r="BP65" s="15"/>
      <c r="BQ65" s="15"/>
      <c r="BR65" s="15"/>
      <c r="BS65" s="15"/>
      <c r="BT65" s="15"/>
      <c r="BU65" s="15"/>
      <c r="BV65" s="15"/>
      <c r="BW65" s="15"/>
      <c r="BX65" s="15"/>
      <c r="BY65" s="15"/>
      <c r="BZ65" s="15"/>
      <c r="CA65" s="15"/>
      <c r="CB65" s="15"/>
      <c r="CC65" s="15"/>
      <c r="CD65" s="15"/>
      <c r="CE65" s="15"/>
      <c r="CF65" s="15"/>
      <c r="CG65" s="15"/>
      <c r="CH65" s="75"/>
    </row>
    <row r="66" spans="1:86" x14ac:dyDescent="0.2">
      <c r="A66" s="2" t="s">
        <v>102</v>
      </c>
      <c r="B66" s="71">
        <v>2</v>
      </c>
      <c r="C66" s="13">
        <v>71.647181278280897</v>
      </c>
      <c r="D66" s="61">
        <v>4.4255975818513198</v>
      </c>
      <c r="E66" s="13">
        <v>72.331171405958898</v>
      </c>
      <c r="F66" s="61">
        <v>4.6217842785153698</v>
      </c>
      <c r="G66" s="13" t="s">
        <v>713</v>
      </c>
      <c r="H66" s="61" t="s">
        <v>713</v>
      </c>
      <c r="I66" s="13" t="s">
        <v>476</v>
      </c>
      <c r="J66" s="61" t="s">
        <v>476</v>
      </c>
      <c r="K66" s="13" t="s">
        <v>476</v>
      </c>
      <c r="L66" s="61" t="s">
        <v>476</v>
      </c>
      <c r="M66" s="13">
        <v>51.628774443295598</v>
      </c>
      <c r="N66" s="61">
        <v>6.7713348518461398</v>
      </c>
      <c r="O66" s="13">
        <v>50.867888371309903</v>
      </c>
      <c r="P66" s="61">
        <v>6.8035791014399196</v>
      </c>
      <c r="Q66" s="13" t="s">
        <v>713</v>
      </c>
      <c r="R66" s="61" t="s">
        <v>713</v>
      </c>
      <c r="S66" s="13" t="s">
        <v>476</v>
      </c>
      <c r="T66" s="61" t="s">
        <v>476</v>
      </c>
      <c r="U66" s="13" t="s">
        <v>476</v>
      </c>
      <c r="V66" s="61" t="s">
        <v>476</v>
      </c>
      <c r="W66" s="13">
        <v>75.990219524633005</v>
      </c>
      <c r="X66" s="61">
        <v>5.4154491203466</v>
      </c>
      <c r="Y66" s="13">
        <v>75.380044647767207</v>
      </c>
      <c r="Z66" s="61">
        <v>5.5268715588688</v>
      </c>
      <c r="AA66" s="13" t="s">
        <v>713</v>
      </c>
      <c r="AB66" s="61" t="s">
        <v>713</v>
      </c>
      <c r="AC66" s="13" t="s">
        <v>476</v>
      </c>
      <c r="AD66" s="61" t="s">
        <v>476</v>
      </c>
      <c r="AE66" s="13" t="s">
        <v>476</v>
      </c>
      <c r="AF66" s="61" t="s">
        <v>476</v>
      </c>
      <c r="AG66" s="13">
        <v>63.2068653681618</v>
      </c>
      <c r="AH66" s="61">
        <v>4.3219668069142001</v>
      </c>
      <c r="AI66" s="13">
        <v>62.582281181884397</v>
      </c>
      <c r="AJ66" s="61">
        <v>4.2806600367077099</v>
      </c>
      <c r="AK66" s="13" t="s">
        <v>713</v>
      </c>
      <c r="AL66" s="61" t="s">
        <v>713</v>
      </c>
      <c r="AM66" s="13" t="s">
        <v>476</v>
      </c>
      <c r="AN66" s="61" t="s">
        <v>476</v>
      </c>
      <c r="AO66" s="13" t="s">
        <v>476</v>
      </c>
      <c r="AP66" s="61" t="s">
        <v>476</v>
      </c>
      <c r="AQ66" s="13">
        <v>76.637225078898695</v>
      </c>
      <c r="AR66" s="61">
        <v>4.4277592087724704</v>
      </c>
      <c r="AS66" s="13">
        <v>76.043492940224994</v>
      </c>
      <c r="AT66" s="61">
        <v>4.5372619372937697</v>
      </c>
      <c r="AU66" s="13" t="s">
        <v>713</v>
      </c>
      <c r="AV66" s="61" t="s">
        <v>713</v>
      </c>
      <c r="AW66" s="13" t="s">
        <v>476</v>
      </c>
      <c r="AX66" s="61" t="s">
        <v>476</v>
      </c>
      <c r="AY66" s="13" t="s">
        <v>476</v>
      </c>
      <c r="AZ66" s="61" t="s">
        <v>476</v>
      </c>
      <c r="BA66" s="13">
        <v>73.136853303289598</v>
      </c>
      <c r="BB66" s="61">
        <v>8.0150874205854503</v>
      </c>
      <c r="BC66" s="13">
        <v>72.4541641281549</v>
      </c>
      <c r="BD66" s="61">
        <v>8.1245899007306104</v>
      </c>
      <c r="BE66" s="13" t="s">
        <v>713</v>
      </c>
      <c r="BF66" s="61" t="s">
        <v>713</v>
      </c>
      <c r="BG66" s="13" t="s">
        <v>476</v>
      </c>
      <c r="BH66" s="61" t="s">
        <v>476</v>
      </c>
      <c r="BI66" s="13" t="s">
        <v>476</v>
      </c>
      <c r="BJ66" s="61" t="s">
        <v>476</v>
      </c>
      <c r="BK66" s="74"/>
      <c r="BL66" s="15"/>
      <c r="BM66" s="15"/>
      <c r="BN66" s="15"/>
      <c r="BO66" s="15"/>
      <c r="BP66" s="15"/>
      <c r="BQ66" s="15"/>
      <c r="BR66" s="15"/>
      <c r="BS66" s="15"/>
      <c r="BT66" s="15"/>
      <c r="BU66" s="15"/>
      <c r="BV66" s="15"/>
      <c r="BW66" s="15"/>
      <c r="BX66" s="15"/>
      <c r="BY66" s="15"/>
      <c r="BZ66" s="15"/>
      <c r="CA66" s="15"/>
      <c r="CB66" s="15"/>
      <c r="CC66" s="15"/>
      <c r="CD66" s="15"/>
      <c r="CE66" s="15"/>
      <c r="CF66" s="15"/>
      <c r="CG66" s="15"/>
      <c r="CH66" s="75"/>
    </row>
    <row r="67" spans="1:86" x14ac:dyDescent="0.2">
      <c r="A67" s="2" t="s">
        <v>103</v>
      </c>
      <c r="B67" s="71">
        <v>2</v>
      </c>
      <c r="C67" s="13">
        <v>85.988036976327507</v>
      </c>
      <c r="D67" s="61">
        <v>2.5918234473687098</v>
      </c>
      <c r="E67" s="13">
        <v>90.396187803918494</v>
      </c>
      <c r="F67" s="61">
        <v>2.9681555686361798</v>
      </c>
      <c r="G67" s="13" t="s">
        <v>713</v>
      </c>
      <c r="H67" s="61" t="s">
        <v>713</v>
      </c>
      <c r="I67" s="13">
        <v>74.8174327609252</v>
      </c>
      <c r="J67" s="61">
        <v>6.59553136019949</v>
      </c>
      <c r="K67" s="13">
        <v>-15.578755042993301</v>
      </c>
      <c r="L67" s="61">
        <v>7.36833725149347</v>
      </c>
      <c r="M67" s="13">
        <v>65.092551965134106</v>
      </c>
      <c r="N67" s="61">
        <v>3.8793047690103601</v>
      </c>
      <c r="O67" s="13">
        <v>69.618883952644794</v>
      </c>
      <c r="P67" s="61">
        <v>4.52631573179558</v>
      </c>
      <c r="Q67" s="13" t="s">
        <v>713</v>
      </c>
      <c r="R67" s="61" t="s">
        <v>713</v>
      </c>
      <c r="S67" s="13">
        <v>54.2664214113681</v>
      </c>
      <c r="T67" s="61">
        <v>10.5678026680649</v>
      </c>
      <c r="U67" s="13">
        <v>-15.352462541276701</v>
      </c>
      <c r="V67" s="61">
        <v>12.2579583222144</v>
      </c>
      <c r="W67" s="13">
        <v>68.9478852916005</v>
      </c>
      <c r="X67" s="61">
        <v>5.1216570381470898</v>
      </c>
      <c r="Y67" s="13">
        <v>84.933547825475401</v>
      </c>
      <c r="Z67" s="61">
        <v>3.5365714022212398</v>
      </c>
      <c r="AA67" s="13" t="s">
        <v>713</v>
      </c>
      <c r="AB67" s="61" t="s">
        <v>713</v>
      </c>
      <c r="AC67" s="13">
        <v>38.994636761865202</v>
      </c>
      <c r="AD67" s="61">
        <v>9.1567660532360708</v>
      </c>
      <c r="AE67" s="13">
        <v>-45.938911063610199</v>
      </c>
      <c r="AF67" s="61">
        <v>8.7370470051664597</v>
      </c>
      <c r="AG67" s="13">
        <v>70.502432012981799</v>
      </c>
      <c r="AH67" s="61">
        <v>4.5226657584316499</v>
      </c>
      <c r="AI67" s="13">
        <v>71.790399589772306</v>
      </c>
      <c r="AJ67" s="61">
        <v>4.7332656339232804</v>
      </c>
      <c r="AK67" s="13" t="s">
        <v>713</v>
      </c>
      <c r="AL67" s="61" t="s">
        <v>713</v>
      </c>
      <c r="AM67" s="13">
        <v>64.258339935739798</v>
      </c>
      <c r="AN67" s="61">
        <v>9.4135823992883392</v>
      </c>
      <c r="AO67" s="13">
        <v>-7.5320596540324898</v>
      </c>
      <c r="AP67" s="61">
        <v>9.4853688132623706</v>
      </c>
      <c r="AQ67" s="13">
        <v>79.327881972474202</v>
      </c>
      <c r="AR67" s="61">
        <v>3.6304043300631199</v>
      </c>
      <c r="AS67" s="13">
        <v>78.189157360059198</v>
      </c>
      <c r="AT67" s="61">
        <v>4.1996645315008498</v>
      </c>
      <c r="AU67" s="13" t="s">
        <v>713</v>
      </c>
      <c r="AV67" s="61" t="s">
        <v>713</v>
      </c>
      <c r="AW67" s="13">
        <v>82.0224720619143</v>
      </c>
      <c r="AX67" s="61">
        <v>8.4933050345986594</v>
      </c>
      <c r="AY67" s="13">
        <v>3.83331470185504</v>
      </c>
      <c r="AZ67" s="61">
        <v>9.8588207364257503</v>
      </c>
      <c r="BA67" s="13">
        <v>81.768190746023606</v>
      </c>
      <c r="BB67" s="61">
        <v>4.0531761907998396</v>
      </c>
      <c r="BC67" s="13">
        <v>84.527936825793802</v>
      </c>
      <c r="BD67" s="61">
        <v>4.3036844454290097</v>
      </c>
      <c r="BE67" s="13" t="s">
        <v>713</v>
      </c>
      <c r="BF67" s="61" t="s">
        <v>713</v>
      </c>
      <c r="BG67" s="13">
        <v>71.358566443687394</v>
      </c>
      <c r="BH67" s="61">
        <v>11.1044654252947</v>
      </c>
      <c r="BI67" s="13">
        <v>-13.169370382106401</v>
      </c>
      <c r="BJ67" s="61">
        <v>12.2932680487176</v>
      </c>
      <c r="BK67" s="74"/>
      <c r="BL67" s="15"/>
      <c r="BM67" s="15"/>
      <c r="BN67" s="15"/>
      <c r="BO67" s="15"/>
      <c r="BP67" s="15"/>
      <c r="BQ67" s="15"/>
      <c r="BR67" s="15"/>
      <c r="BS67" s="15"/>
      <c r="BT67" s="15"/>
      <c r="BU67" s="15"/>
      <c r="BV67" s="15"/>
      <c r="BW67" s="15"/>
      <c r="BX67" s="15"/>
      <c r="BY67" s="15"/>
      <c r="BZ67" s="15"/>
      <c r="CA67" s="15"/>
      <c r="CB67" s="15"/>
      <c r="CC67" s="15"/>
      <c r="CD67" s="15"/>
      <c r="CE67" s="15"/>
      <c r="CF67" s="15"/>
      <c r="CG67" s="15"/>
      <c r="CH67" s="75"/>
    </row>
    <row r="68" spans="1:86" x14ac:dyDescent="0.2">
      <c r="A68" s="2" t="s">
        <v>104</v>
      </c>
      <c r="B68" s="71">
        <v>2</v>
      </c>
      <c r="C68" s="13">
        <v>58.222395512064999</v>
      </c>
      <c r="D68" s="61">
        <v>4.6108370425635803</v>
      </c>
      <c r="E68" s="13">
        <v>60.634217131320199</v>
      </c>
      <c r="F68" s="61">
        <v>5.1119927411021697</v>
      </c>
      <c r="G68" s="13" t="s">
        <v>713</v>
      </c>
      <c r="H68" s="61" t="s">
        <v>713</v>
      </c>
      <c r="I68" s="13" t="s">
        <v>713</v>
      </c>
      <c r="J68" s="61" t="s">
        <v>713</v>
      </c>
      <c r="K68" s="13" t="s">
        <v>713</v>
      </c>
      <c r="L68" s="61" t="s">
        <v>713</v>
      </c>
      <c r="M68" s="13">
        <v>54.8133132534834</v>
      </c>
      <c r="N68" s="61">
        <v>4.5126382919662298</v>
      </c>
      <c r="O68" s="13">
        <v>55.293309654750203</v>
      </c>
      <c r="P68" s="61">
        <v>5.3856152614456398</v>
      </c>
      <c r="Q68" s="13" t="s">
        <v>713</v>
      </c>
      <c r="R68" s="61" t="s">
        <v>713</v>
      </c>
      <c r="S68" s="13" t="s">
        <v>713</v>
      </c>
      <c r="T68" s="61" t="s">
        <v>713</v>
      </c>
      <c r="U68" s="13" t="s">
        <v>713</v>
      </c>
      <c r="V68" s="61" t="s">
        <v>713</v>
      </c>
      <c r="W68" s="13">
        <v>77.534191862854001</v>
      </c>
      <c r="X68" s="61">
        <v>3.4503468299222702</v>
      </c>
      <c r="Y68" s="13">
        <v>81.358944590038803</v>
      </c>
      <c r="Z68" s="61">
        <v>3.6594743960359999</v>
      </c>
      <c r="AA68" s="13" t="s">
        <v>713</v>
      </c>
      <c r="AB68" s="61" t="s">
        <v>713</v>
      </c>
      <c r="AC68" s="13" t="s">
        <v>713</v>
      </c>
      <c r="AD68" s="61" t="s">
        <v>713</v>
      </c>
      <c r="AE68" s="13" t="s">
        <v>713</v>
      </c>
      <c r="AF68" s="61" t="s">
        <v>713</v>
      </c>
      <c r="AG68" s="13">
        <v>62.733409300159501</v>
      </c>
      <c r="AH68" s="61">
        <v>4.4478037324863298</v>
      </c>
      <c r="AI68" s="13">
        <v>63.263190640135399</v>
      </c>
      <c r="AJ68" s="61">
        <v>5.3976179754583304</v>
      </c>
      <c r="AK68" s="13" t="s">
        <v>713</v>
      </c>
      <c r="AL68" s="61" t="s">
        <v>713</v>
      </c>
      <c r="AM68" s="13" t="s">
        <v>713</v>
      </c>
      <c r="AN68" s="61" t="s">
        <v>713</v>
      </c>
      <c r="AO68" s="13" t="s">
        <v>713</v>
      </c>
      <c r="AP68" s="61" t="s">
        <v>713</v>
      </c>
      <c r="AQ68" s="13">
        <v>69.529703236771198</v>
      </c>
      <c r="AR68" s="61">
        <v>4.2058068056072297</v>
      </c>
      <c r="AS68" s="13">
        <v>70.7899151526846</v>
      </c>
      <c r="AT68" s="61">
        <v>4.9272659427947598</v>
      </c>
      <c r="AU68" s="13" t="s">
        <v>713</v>
      </c>
      <c r="AV68" s="61" t="s">
        <v>713</v>
      </c>
      <c r="AW68" s="13" t="s">
        <v>713</v>
      </c>
      <c r="AX68" s="61" t="s">
        <v>713</v>
      </c>
      <c r="AY68" s="13" t="s">
        <v>713</v>
      </c>
      <c r="AZ68" s="61" t="s">
        <v>713</v>
      </c>
      <c r="BA68" s="13">
        <v>68.337034916965095</v>
      </c>
      <c r="BB68" s="61">
        <v>4.60803521168015</v>
      </c>
      <c r="BC68" s="13">
        <v>69.4768175858284</v>
      </c>
      <c r="BD68" s="61">
        <v>5.5384275908519003</v>
      </c>
      <c r="BE68" s="13" t="s">
        <v>713</v>
      </c>
      <c r="BF68" s="61" t="s">
        <v>713</v>
      </c>
      <c r="BG68" s="13" t="s">
        <v>713</v>
      </c>
      <c r="BH68" s="61" t="s">
        <v>713</v>
      </c>
      <c r="BI68" s="13" t="s">
        <v>713</v>
      </c>
      <c r="BJ68" s="61" t="s">
        <v>713</v>
      </c>
      <c r="BK68" s="709"/>
      <c r="BL68" s="707"/>
      <c r="BM68" s="58"/>
      <c r="BN68" s="58"/>
      <c r="BO68" s="58"/>
      <c r="BP68" s="58"/>
      <c r="BQ68" s="58"/>
      <c r="BR68" s="58"/>
      <c r="BS68" s="58"/>
      <c r="BT68" s="58"/>
      <c r="BU68" s="58"/>
      <c r="BV68" s="58"/>
      <c r="BW68" s="707"/>
      <c r="BX68" s="707"/>
      <c r="BY68" s="58"/>
      <c r="BZ68" s="58"/>
      <c r="CA68" s="58"/>
      <c r="CB68" s="58"/>
      <c r="CC68" s="58"/>
      <c r="CD68" s="58"/>
      <c r="CE68" s="58"/>
      <c r="CF68" s="58"/>
      <c r="CG68" s="58"/>
      <c r="CH68" s="121"/>
    </row>
    <row r="69" spans="1:86" ht="13.5" customHeight="1" x14ac:dyDescent="0.2">
      <c r="A69" s="3" t="s">
        <v>105</v>
      </c>
      <c r="B69" s="55">
        <v>2</v>
      </c>
      <c r="C69" s="64">
        <v>87.1940313412194</v>
      </c>
      <c r="D69" s="65">
        <v>2.4064099952076101</v>
      </c>
      <c r="E69" s="64">
        <v>91.603202684806504</v>
      </c>
      <c r="F69" s="65">
        <v>2.63931885188213</v>
      </c>
      <c r="G69" s="64" t="s">
        <v>713</v>
      </c>
      <c r="H69" s="65" t="s">
        <v>713</v>
      </c>
      <c r="I69" s="64">
        <v>85.181880719312701</v>
      </c>
      <c r="J69" s="65">
        <v>6.2709048543050896</v>
      </c>
      <c r="K69" s="64">
        <v>-6.4213219654938296</v>
      </c>
      <c r="L69" s="65">
        <v>7.05599093733061</v>
      </c>
      <c r="M69" s="64">
        <v>62.430094938500403</v>
      </c>
      <c r="N69" s="65">
        <v>3.5678320324675501</v>
      </c>
      <c r="O69" s="64">
        <v>63.291219568997903</v>
      </c>
      <c r="P69" s="65">
        <v>4.1583416115899796</v>
      </c>
      <c r="Q69" s="64" t="s">
        <v>713</v>
      </c>
      <c r="R69" s="65" t="s">
        <v>713</v>
      </c>
      <c r="S69" s="64">
        <v>61.023892724049198</v>
      </c>
      <c r="T69" s="65">
        <v>8.1742340172985504</v>
      </c>
      <c r="U69" s="64">
        <v>-2.2673268449487298</v>
      </c>
      <c r="V69" s="65">
        <v>9.1539628572140099</v>
      </c>
      <c r="W69" s="64">
        <v>49.999205843108903</v>
      </c>
      <c r="X69" s="65">
        <v>3.7370466286782098</v>
      </c>
      <c r="Y69" s="64">
        <v>51.878874014685699</v>
      </c>
      <c r="Z69" s="65">
        <v>3.87690430003894</v>
      </c>
      <c r="AA69" s="64" t="s">
        <v>713</v>
      </c>
      <c r="AB69" s="65" t="s">
        <v>713</v>
      </c>
      <c r="AC69" s="64">
        <v>38.244071741973002</v>
      </c>
      <c r="AD69" s="65">
        <v>9.7528664126701496</v>
      </c>
      <c r="AE69" s="64">
        <v>-13.6348022727126</v>
      </c>
      <c r="AF69" s="65">
        <v>10.1552179216438</v>
      </c>
      <c r="AG69" s="64">
        <v>30.752885408622902</v>
      </c>
      <c r="AH69" s="65">
        <v>3.78675157071955</v>
      </c>
      <c r="AI69" s="64">
        <v>23.101448909547798</v>
      </c>
      <c r="AJ69" s="65">
        <v>3.71157476927449</v>
      </c>
      <c r="AK69" s="64" t="s">
        <v>713</v>
      </c>
      <c r="AL69" s="65" t="s">
        <v>713</v>
      </c>
      <c r="AM69" s="64">
        <v>38.101455569795</v>
      </c>
      <c r="AN69" s="65">
        <v>10.497881243534501</v>
      </c>
      <c r="AO69" s="64">
        <v>15.0000066602471</v>
      </c>
      <c r="AP69" s="65">
        <v>11.489814873373099</v>
      </c>
      <c r="AQ69" s="64">
        <v>74.924737348946906</v>
      </c>
      <c r="AR69" s="65">
        <v>3.4022438900931502</v>
      </c>
      <c r="AS69" s="64">
        <v>73.279900320976793</v>
      </c>
      <c r="AT69" s="65">
        <v>4.3780477340341397</v>
      </c>
      <c r="AU69" s="64" t="s">
        <v>713</v>
      </c>
      <c r="AV69" s="65" t="s">
        <v>713</v>
      </c>
      <c r="AW69" s="64">
        <v>76.665077944860599</v>
      </c>
      <c r="AX69" s="65">
        <v>7.7944628693182096</v>
      </c>
      <c r="AY69" s="64">
        <v>3.38517762388381</v>
      </c>
      <c r="AZ69" s="65">
        <v>8.7874302245636802</v>
      </c>
      <c r="BA69" s="64">
        <v>65.487566779774198</v>
      </c>
      <c r="BB69" s="65">
        <v>3.6811716214158698</v>
      </c>
      <c r="BC69" s="64">
        <v>65.329075489506295</v>
      </c>
      <c r="BD69" s="65">
        <v>4.2591073252452603</v>
      </c>
      <c r="BE69" s="64" t="s">
        <v>713</v>
      </c>
      <c r="BF69" s="65" t="s">
        <v>713</v>
      </c>
      <c r="BG69" s="64">
        <v>69.118647894741699</v>
      </c>
      <c r="BH69" s="65">
        <v>7.88076958770771</v>
      </c>
      <c r="BI69" s="64">
        <v>3.7895724052353601</v>
      </c>
      <c r="BJ69" s="65">
        <v>8.6917388594285701</v>
      </c>
      <c r="BK69" s="710"/>
      <c r="BL69" s="708"/>
      <c r="BM69" s="59"/>
      <c r="BN69" s="59"/>
      <c r="BO69" s="59"/>
      <c r="BP69" s="59"/>
      <c r="BQ69" s="59"/>
      <c r="BR69" s="59"/>
      <c r="BS69" s="59"/>
      <c r="BT69" s="59"/>
      <c r="BU69" s="59"/>
      <c r="BV69" s="59"/>
      <c r="BW69" s="708"/>
      <c r="BX69" s="708"/>
      <c r="BY69" s="59"/>
      <c r="BZ69" s="59"/>
      <c r="CA69" s="59"/>
      <c r="CB69" s="59"/>
      <c r="CC69" s="59"/>
      <c r="CD69" s="59"/>
      <c r="CE69" s="59"/>
      <c r="CF69" s="59"/>
      <c r="CG69" s="59"/>
      <c r="CH69" s="122"/>
    </row>
    <row r="70" spans="1:86" x14ac:dyDescent="0.2">
      <c r="A70" s="90"/>
      <c r="B70" s="53"/>
      <c r="C70" s="91" t="s">
        <v>744</v>
      </c>
      <c r="D70" s="93" t="s">
        <v>745</v>
      </c>
      <c r="E70" s="91" t="s">
        <v>816</v>
      </c>
      <c r="F70" s="93" t="s">
        <v>817</v>
      </c>
      <c r="G70" s="91" t="s">
        <v>818</v>
      </c>
      <c r="H70" s="93" t="s">
        <v>819</v>
      </c>
      <c r="I70" s="91" t="s">
        <v>820</v>
      </c>
      <c r="J70" s="93" t="s">
        <v>821</v>
      </c>
      <c r="K70" s="91" t="s">
        <v>822</v>
      </c>
      <c r="L70" s="93" t="s">
        <v>823</v>
      </c>
      <c r="M70" s="91" t="s">
        <v>752</v>
      </c>
      <c r="N70" s="93" t="s">
        <v>753</v>
      </c>
      <c r="O70" s="91" t="s">
        <v>824</v>
      </c>
      <c r="P70" s="93" t="s">
        <v>825</v>
      </c>
      <c r="Q70" s="91" t="s">
        <v>826</v>
      </c>
      <c r="R70" s="93" t="s">
        <v>827</v>
      </c>
      <c r="S70" s="91" t="s">
        <v>828</v>
      </c>
      <c r="T70" s="93" t="s">
        <v>829</v>
      </c>
      <c r="U70" s="91" t="s">
        <v>830</v>
      </c>
      <c r="V70" s="93" t="s">
        <v>831</v>
      </c>
      <c r="W70" s="91" t="s">
        <v>760</v>
      </c>
      <c r="X70" s="93" t="s">
        <v>761</v>
      </c>
      <c r="Y70" s="91" t="s">
        <v>832</v>
      </c>
      <c r="Z70" s="93" t="s">
        <v>833</v>
      </c>
      <c r="AA70" s="91" t="s">
        <v>834</v>
      </c>
      <c r="AB70" s="93" t="s">
        <v>835</v>
      </c>
      <c r="AC70" s="91" t="s">
        <v>836</v>
      </c>
      <c r="AD70" s="93" t="s">
        <v>837</v>
      </c>
      <c r="AE70" s="91" t="s">
        <v>838</v>
      </c>
      <c r="AF70" s="93" t="s">
        <v>839</v>
      </c>
      <c r="AG70" s="91" t="s">
        <v>768</v>
      </c>
      <c r="AH70" s="93" t="s">
        <v>769</v>
      </c>
      <c r="AI70" s="91" t="s">
        <v>840</v>
      </c>
      <c r="AJ70" s="93" t="s">
        <v>841</v>
      </c>
      <c r="AK70" s="91" t="s">
        <v>842</v>
      </c>
      <c r="AL70" s="93" t="s">
        <v>843</v>
      </c>
      <c r="AM70" s="91" t="s">
        <v>844</v>
      </c>
      <c r="AN70" s="93" t="s">
        <v>845</v>
      </c>
      <c r="AO70" s="91" t="s">
        <v>846</v>
      </c>
      <c r="AP70" s="93" t="s">
        <v>847</v>
      </c>
      <c r="AQ70" s="91" t="s">
        <v>776</v>
      </c>
      <c r="AR70" s="93" t="s">
        <v>777</v>
      </c>
      <c r="AS70" s="91" t="s">
        <v>848</v>
      </c>
      <c r="AT70" s="93" t="s">
        <v>849</v>
      </c>
      <c r="AU70" s="91" t="s">
        <v>850</v>
      </c>
      <c r="AV70" s="93" t="s">
        <v>851</v>
      </c>
      <c r="AW70" s="91" t="s">
        <v>852</v>
      </c>
      <c r="AX70" s="93" t="s">
        <v>853</v>
      </c>
      <c r="AY70" s="91" t="s">
        <v>854</v>
      </c>
      <c r="AZ70" s="93" t="s">
        <v>855</v>
      </c>
      <c r="BA70" s="91" t="s">
        <v>784</v>
      </c>
      <c r="BB70" s="93" t="s">
        <v>785</v>
      </c>
      <c r="BC70" s="91" t="s">
        <v>856</v>
      </c>
      <c r="BD70" s="93" t="s">
        <v>857</v>
      </c>
      <c r="BE70" s="91" t="s">
        <v>858</v>
      </c>
      <c r="BF70" s="93" t="s">
        <v>859</v>
      </c>
      <c r="BG70" s="91" t="s">
        <v>860</v>
      </c>
      <c r="BH70" s="93" t="s">
        <v>861</v>
      </c>
      <c r="BI70" s="91" t="s">
        <v>862</v>
      </c>
      <c r="BJ70" s="93" t="s">
        <v>863</v>
      </c>
      <c r="BK70" s="91" t="s">
        <v>792</v>
      </c>
      <c r="BL70" s="92" t="s">
        <v>793</v>
      </c>
      <c r="BM70" s="91" t="s">
        <v>794</v>
      </c>
      <c r="BN70" s="92" t="s">
        <v>795</v>
      </c>
      <c r="BO70" s="91" t="s">
        <v>796</v>
      </c>
      <c r="BP70" s="92" t="s">
        <v>797</v>
      </c>
      <c r="BQ70" s="91" t="s">
        <v>798</v>
      </c>
      <c r="BR70" s="92" t="s">
        <v>799</v>
      </c>
      <c r="BS70" s="91" t="s">
        <v>800</v>
      </c>
      <c r="BT70" s="92" t="s">
        <v>801</v>
      </c>
      <c r="BU70" s="91" t="s">
        <v>802</v>
      </c>
      <c r="BV70" s="92" t="s">
        <v>803</v>
      </c>
      <c r="BW70" s="94" t="s">
        <v>804</v>
      </c>
      <c r="BX70" s="123" t="s">
        <v>805</v>
      </c>
      <c r="BY70" s="123" t="s">
        <v>806</v>
      </c>
      <c r="BZ70" s="123" t="s">
        <v>807</v>
      </c>
      <c r="CA70" s="123" t="s">
        <v>808</v>
      </c>
      <c r="CB70" s="123" t="s">
        <v>809</v>
      </c>
      <c r="CC70" s="123" t="s">
        <v>810</v>
      </c>
      <c r="CD70" s="123" t="s">
        <v>811</v>
      </c>
      <c r="CE70" s="123" t="s">
        <v>812</v>
      </c>
      <c r="CF70" s="123" t="s">
        <v>813</v>
      </c>
      <c r="CG70" s="123" t="s">
        <v>814</v>
      </c>
      <c r="CH70" s="95" t="s">
        <v>815</v>
      </c>
    </row>
    <row r="71" spans="1:86" x14ac:dyDescent="0.2">
      <c r="A71" s="76" t="s">
        <v>18</v>
      </c>
      <c r="B71" s="125">
        <v>1</v>
      </c>
      <c r="C71" s="13">
        <v>69.343616213203603</v>
      </c>
      <c r="D71" s="96">
        <v>3.0433091857513102</v>
      </c>
      <c r="E71" s="13">
        <v>68.806490441554402</v>
      </c>
      <c r="F71" s="96">
        <v>3.15636287083775</v>
      </c>
      <c r="G71" s="13" t="s">
        <v>713</v>
      </c>
      <c r="H71" s="96" t="s">
        <v>713</v>
      </c>
      <c r="I71" s="13">
        <v>68.0773505818687</v>
      </c>
      <c r="J71" s="96">
        <v>6.4450499902430201</v>
      </c>
      <c r="K71" s="13">
        <v>-0.729139859685631</v>
      </c>
      <c r="L71" s="96">
        <v>6.6006737021567501</v>
      </c>
      <c r="M71" s="13">
        <v>53.844540098735003</v>
      </c>
      <c r="N71" s="96">
        <v>2.5829088290529301</v>
      </c>
      <c r="O71" s="13">
        <v>53.832508128917198</v>
      </c>
      <c r="P71" s="96">
        <v>2.9451782906557198</v>
      </c>
      <c r="Q71" s="13" t="s">
        <v>713</v>
      </c>
      <c r="R71" s="96" t="s">
        <v>713</v>
      </c>
      <c r="S71" s="13">
        <v>51.872661161648502</v>
      </c>
      <c r="T71" s="96">
        <v>6.2840318260578298</v>
      </c>
      <c r="U71" s="13">
        <v>-1.95984696726874</v>
      </c>
      <c r="V71" s="96">
        <v>6.9710745426381804</v>
      </c>
      <c r="W71" s="13">
        <v>59.101553135405197</v>
      </c>
      <c r="X71" s="96">
        <v>2.93984883073357</v>
      </c>
      <c r="Y71" s="13">
        <v>57.399236925979601</v>
      </c>
      <c r="Z71" s="96">
        <v>3.46130371003659</v>
      </c>
      <c r="AA71" s="13" t="s">
        <v>713</v>
      </c>
      <c r="AB71" s="96" t="s">
        <v>713</v>
      </c>
      <c r="AC71" s="13">
        <v>63.193763088186003</v>
      </c>
      <c r="AD71" s="96">
        <v>6.4631829399371501</v>
      </c>
      <c r="AE71" s="13">
        <v>5.7945261622063597</v>
      </c>
      <c r="AF71" s="96">
        <v>7.3321408699190496</v>
      </c>
      <c r="AG71" s="13">
        <v>52.348052366957099</v>
      </c>
      <c r="AH71" s="96">
        <v>2.84353152402868</v>
      </c>
      <c r="AI71" s="13">
        <v>49.297366980822197</v>
      </c>
      <c r="AJ71" s="96">
        <v>3.3997183085690401</v>
      </c>
      <c r="AK71" s="13" t="s">
        <v>713</v>
      </c>
      <c r="AL71" s="96" t="s">
        <v>713</v>
      </c>
      <c r="AM71" s="13">
        <v>61.405619990937602</v>
      </c>
      <c r="AN71" s="96">
        <v>5.9198075713412797</v>
      </c>
      <c r="AO71" s="13">
        <v>12.1082530101154</v>
      </c>
      <c r="AP71" s="96">
        <v>7.0324977068182903</v>
      </c>
      <c r="AQ71" s="13">
        <v>56.943788474216397</v>
      </c>
      <c r="AR71" s="96">
        <v>2.8353510544478802</v>
      </c>
      <c r="AS71" s="13">
        <v>55.708803499646301</v>
      </c>
      <c r="AT71" s="96">
        <v>3.34092784404926</v>
      </c>
      <c r="AU71" s="13" t="s">
        <v>713</v>
      </c>
      <c r="AV71" s="96" t="s">
        <v>713</v>
      </c>
      <c r="AW71" s="13">
        <v>58.2398014061271</v>
      </c>
      <c r="AX71" s="96">
        <v>5.82447941642606</v>
      </c>
      <c r="AY71" s="13">
        <v>2.5309979064807502</v>
      </c>
      <c r="AZ71" s="96">
        <v>6.5263332515217201</v>
      </c>
      <c r="BA71" s="13">
        <v>73.184447803604499</v>
      </c>
      <c r="BB71" s="96">
        <v>2.4398410625786799</v>
      </c>
      <c r="BC71" s="13">
        <v>72.040553810688493</v>
      </c>
      <c r="BD71" s="96">
        <v>2.9488424295942299</v>
      </c>
      <c r="BE71" s="13" t="s">
        <v>713</v>
      </c>
      <c r="BF71" s="96" t="s">
        <v>713</v>
      </c>
      <c r="BG71" s="13">
        <v>74.273324002225806</v>
      </c>
      <c r="BH71" s="96">
        <v>5.3048286226875003</v>
      </c>
      <c r="BI71" s="13">
        <v>2.2327701915373099</v>
      </c>
      <c r="BJ71" s="96">
        <v>6.2125989329224804</v>
      </c>
      <c r="BK71" s="13">
        <v>2.7623326315816099</v>
      </c>
      <c r="BL71" s="61">
        <v>4.1126582460494898</v>
      </c>
      <c r="BM71" s="13">
        <v>3.1750432252904002</v>
      </c>
      <c r="BN71" s="61">
        <v>3.9177585785796998</v>
      </c>
      <c r="BO71" s="13">
        <v>-3.5246299165008002</v>
      </c>
      <c r="BP71" s="61">
        <v>4.1315562578625498</v>
      </c>
      <c r="BQ71" s="13">
        <v>4.0919419515789697</v>
      </c>
      <c r="BR71" s="61">
        <v>3.81040557870557</v>
      </c>
      <c r="BS71" s="13">
        <v>-3.0320270044201498</v>
      </c>
      <c r="BT71" s="61">
        <v>3.8939155837787598</v>
      </c>
      <c r="BU71" s="13">
        <v>3.37718433856746</v>
      </c>
      <c r="BV71" s="61">
        <v>3.6514795670384701</v>
      </c>
      <c r="BW71" s="97"/>
      <c r="BX71" s="107"/>
      <c r="BY71" s="107"/>
      <c r="BZ71" s="107"/>
      <c r="CA71" s="107"/>
      <c r="CB71" s="107"/>
      <c r="CC71" s="107"/>
      <c r="CD71" s="107"/>
      <c r="CE71" s="107"/>
      <c r="CF71" s="107"/>
      <c r="CG71" s="107"/>
      <c r="CH71" s="98"/>
    </row>
    <row r="72" spans="1:86" x14ac:dyDescent="0.2">
      <c r="A72" s="76" t="s">
        <v>22</v>
      </c>
      <c r="B72" s="125">
        <v>1</v>
      </c>
      <c r="C72" s="13">
        <v>81.989829034154994</v>
      </c>
      <c r="D72" s="96">
        <v>1.9522429063473401</v>
      </c>
      <c r="E72" s="13">
        <v>82.689910391730294</v>
      </c>
      <c r="F72" s="96">
        <v>2.1426414191035601</v>
      </c>
      <c r="G72" s="13" t="s">
        <v>713</v>
      </c>
      <c r="H72" s="96" t="s">
        <v>713</v>
      </c>
      <c r="I72" s="13" t="s">
        <v>713</v>
      </c>
      <c r="J72" s="96" t="s">
        <v>713</v>
      </c>
      <c r="K72" s="13" t="s">
        <v>713</v>
      </c>
      <c r="L72" s="96" t="s">
        <v>713</v>
      </c>
      <c r="M72" s="13">
        <v>60.253801004896602</v>
      </c>
      <c r="N72" s="96">
        <v>2.54642889894098</v>
      </c>
      <c r="O72" s="13">
        <v>61.503282343748801</v>
      </c>
      <c r="P72" s="96">
        <v>2.69619635684418</v>
      </c>
      <c r="Q72" s="13" t="s">
        <v>713</v>
      </c>
      <c r="R72" s="96" t="s">
        <v>713</v>
      </c>
      <c r="S72" s="13" t="s">
        <v>713</v>
      </c>
      <c r="T72" s="96" t="s">
        <v>713</v>
      </c>
      <c r="U72" s="13" t="s">
        <v>713</v>
      </c>
      <c r="V72" s="96" t="s">
        <v>713</v>
      </c>
      <c r="W72" s="13">
        <v>62.629466979803503</v>
      </c>
      <c r="X72" s="96">
        <v>2.2723675125795202</v>
      </c>
      <c r="Y72" s="13">
        <v>63.194019906741502</v>
      </c>
      <c r="Z72" s="96">
        <v>2.5109876324934599</v>
      </c>
      <c r="AA72" s="13" t="s">
        <v>713</v>
      </c>
      <c r="AB72" s="96" t="s">
        <v>713</v>
      </c>
      <c r="AC72" s="13" t="s">
        <v>713</v>
      </c>
      <c r="AD72" s="96" t="s">
        <v>713</v>
      </c>
      <c r="AE72" s="13" t="s">
        <v>713</v>
      </c>
      <c r="AF72" s="96" t="s">
        <v>713</v>
      </c>
      <c r="AG72" s="13">
        <v>67.361053759604303</v>
      </c>
      <c r="AH72" s="96">
        <v>2.2696567899967901</v>
      </c>
      <c r="AI72" s="13">
        <v>66.530331518986102</v>
      </c>
      <c r="AJ72" s="96">
        <v>2.6151618144243098</v>
      </c>
      <c r="AK72" s="13" t="s">
        <v>713</v>
      </c>
      <c r="AL72" s="96" t="s">
        <v>713</v>
      </c>
      <c r="AM72" s="13" t="s">
        <v>713</v>
      </c>
      <c r="AN72" s="96" t="s">
        <v>713</v>
      </c>
      <c r="AO72" s="13" t="s">
        <v>713</v>
      </c>
      <c r="AP72" s="96" t="s">
        <v>713</v>
      </c>
      <c r="AQ72" s="13">
        <v>61.788331533270103</v>
      </c>
      <c r="AR72" s="96">
        <v>1.97211090002266</v>
      </c>
      <c r="AS72" s="13">
        <v>61.1891670786124</v>
      </c>
      <c r="AT72" s="96">
        <v>2.2941140851409201</v>
      </c>
      <c r="AU72" s="13" t="s">
        <v>713</v>
      </c>
      <c r="AV72" s="96" t="s">
        <v>713</v>
      </c>
      <c r="AW72" s="13" t="s">
        <v>713</v>
      </c>
      <c r="AX72" s="96" t="s">
        <v>713</v>
      </c>
      <c r="AY72" s="13" t="s">
        <v>713</v>
      </c>
      <c r="AZ72" s="96" t="s">
        <v>713</v>
      </c>
      <c r="BA72" s="13">
        <v>79.394983727798603</v>
      </c>
      <c r="BB72" s="96">
        <v>1.63006916724622</v>
      </c>
      <c r="BC72" s="13">
        <v>80.545469299114799</v>
      </c>
      <c r="BD72" s="96">
        <v>1.8814278440618499</v>
      </c>
      <c r="BE72" s="13" t="s">
        <v>713</v>
      </c>
      <c r="BF72" s="96" t="s">
        <v>713</v>
      </c>
      <c r="BG72" s="13" t="s">
        <v>713</v>
      </c>
      <c r="BH72" s="96" t="s">
        <v>713</v>
      </c>
      <c r="BI72" s="13" t="s">
        <v>713</v>
      </c>
      <c r="BJ72" s="96" t="s">
        <v>713</v>
      </c>
      <c r="BK72" s="13">
        <v>6.4125763984424999</v>
      </c>
      <c r="BL72" s="61">
        <v>2.8247058098228801</v>
      </c>
      <c r="BM72" s="13">
        <v>-1.1310650547560399</v>
      </c>
      <c r="BN72" s="61">
        <v>3.4976619586723698</v>
      </c>
      <c r="BO72" s="13">
        <v>-4.0585876564797001</v>
      </c>
      <c r="BP72" s="61">
        <v>3.1347808196426401</v>
      </c>
      <c r="BQ72" s="13">
        <v>0.144738993000217</v>
      </c>
      <c r="BR72" s="61">
        <v>3.3729679987606298</v>
      </c>
      <c r="BS72" s="13">
        <v>-5.4721641087875001</v>
      </c>
      <c r="BT72" s="61">
        <v>2.92652574966898</v>
      </c>
      <c r="BU72" s="13">
        <v>4.9486539253359796</v>
      </c>
      <c r="BV72" s="61">
        <v>2.6956194364215702</v>
      </c>
      <c r="BW72" s="97"/>
      <c r="BX72" s="107"/>
      <c r="BY72" s="107"/>
      <c r="BZ72" s="107"/>
      <c r="CA72" s="107"/>
      <c r="CB72" s="107"/>
      <c r="CC72" s="107"/>
      <c r="CD72" s="107"/>
      <c r="CE72" s="107"/>
      <c r="CF72" s="107"/>
      <c r="CG72" s="107"/>
      <c r="CH72" s="98"/>
    </row>
    <row r="73" spans="1:86" x14ac:dyDescent="0.2">
      <c r="A73" s="77" t="s">
        <v>24</v>
      </c>
      <c r="B73" s="125">
        <v>1</v>
      </c>
      <c r="C73" s="13">
        <v>68.623742566876103</v>
      </c>
      <c r="D73" s="96">
        <v>3.7575036385688998</v>
      </c>
      <c r="E73" s="13">
        <v>68.704528646179099</v>
      </c>
      <c r="F73" s="96">
        <v>4.11692403188838</v>
      </c>
      <c r="G73" s="13" t="s">
        <v>713</v>
      </c>
      <c r="H73" s="96" t="s">
        <v>713</v>
      </c>
      <c r="I73" s="13" t="s">
        <v>476</v>
      </c>
      <c r="J73" s="96" t="s">
        <v>476</v>
      </c>
      <c r="K73" s="13" t="s">
        <v>476</v>
      </c>
      <c r="L73" s="96" t="s">
        <v>476</v>
      </c>
      <c r="M73" s="13">
        <v>59.799652384134099</v>
      </c>
      <c r="N73" s="96">
        <v>3.5724660828654198</v>
      </c>
      <c r="O73" s="13">
        <v>60.622152668782903</v>
      </c>
      <c r="P73" s="96">
        <v>3.7038829398602502</v>
      </c>
      <c r="Q73" s="13" t="s">
        <v>713</v>
      </c>
      <c r="R73" s="96" t="s">
        <v>713</v>
      </c>
      <c r="S73" s="13" t="s">
        <v>476</v>
      </c>
      <c r="T73" s="96" t="s">
        <v>476</v>
      </c>
      <c r="U73" s="13" t="s">
        <v>476</v>
      </c>
      <c r="V73" s="96" t="s">
        <v>476</v>
      </c>
      <c r="W73" s="13">
        <v>46.333172203243002</v>
      </c>
      <c r="X73" s="96">
        <v>3.65383681970695</v>
      </c>
      <c r="Y73" s="13">
        <v>46.016163320965099</v>
      </c>
      <c r="Z73" s="96">
        <v>3.6491169532572201</v>
      </c>
      <c r="AA73" s="13" t="s">
        <v>713</v>
      </c>
      <c r="AB73" s="96" t="s">
        <v>713</v>
      </c>
      <c r="AC73" s="13" t="s">
        <v>476</v>
      </c>
      <c r="AD73" s="96" t="s">
        <v>476</v>
      </c>
      <c r="AE73" s="13" t="s">
        <v>476</v>
      </c>
      <c r="AF73" s="96" t="s">
        <v>476</v>
      </c>
      <c r="AG73" s="13">
        <v>51.261021503223503</v>
      </c>
      <c r="AH73" s="96">
        <v>3.8236763684963799</v>
      </c>
      <c r="AI73" s="13">
        <v>51.5078995740488</v>
      </c>
      <c r="AJ73" s="96">
        <v>4.1198185607768103</v>
      </c>
      <c r="AK73" s="13" t="s">
        <v>713</v>
      </c>
      <c r="AL73" s="96" t="s">
        <v>713</v>
      </c>
      <c r="AM73" s="13" t="s">
        <v>476</v>
      </c>
      <c r="AN73" s="96" t="s">
        <v>476</v>
      </c>
      <c r="AO73" s="13" t="s">
        <v>476</v>
      </c>
      <c r="AP73" s="96" t="s">
        <v>476</v>
      </c>
      <c r="AQ73" s="13">
        <v>31.577744355000299</v>
      </c>
      <c r="AR73" s="96">
        <v>2.95390011752208</v>
      </c>
      <c r="AS73" s="13">
        <v>32.644370793920601</v>
      </c>
      <c r="AT73" s="96">
        <v>2.99790946145382</v>
      </c>
      <c r="AU73" s="13" t="s">
        <v>713</v>
      </c>
      <c r="AV73" s="96" t="s">
        <v>713</v>
      </c>
      <c r="AW73" s="13" t="s">
        <v>476</v>
      </c>
      <c r="AX73" s="96" t="s">
        <v>476</v>
      </c>
      <c r="AY73" s="13" t="s">
        <v>476</v>
      </c>
      <c r="AZ73" s="96" t="s">
        <v>476</v>
      </c>
      <c r="BA73" s="13">
        <v>68.522340930621695</v>
      </c>
      <c r="BB73" s="96">
        <v>3.1303019584120402</v>
      </c>
      <c r="BC73" s="13">
        <v>69.840036761391801</v>
      </c>
      <c r="BD73" s="96">
        <v>3.2466253506792802</v>
      </c>
      <c r="BE73" s="13" t="s">
        <v>713</v>
      </c>
      <c r="BF73" s="96" t="s">
        <v>713</v>
      </c>
      <c r="BG73" s="13" t="s">
        <v>476</v>
      </c>
      <c r="BH73" s="96" t="s">
        <v>476</v>
      </c>
      <c r="BI73" s="13" t="s">
        <v>476</v>
      </c>
      <c r="BJ73" s="96" t="s">
        <v>476</v>
      </c>
      <c r="BK73" s="13">
        <v>2.1998501810990199</v>
      </c>
      <c r="BL73" s="61">
        <v>4.7795474380649496</v>
      </c>
      <c r="BM73" s="13">
        <v>12.3526655295776</v>
      </c>
      <c r="BN73" s="61">
        <v>4.9700443677789599</v>
      </c>
      <c r="BO73" s="13">
        <v>-13.7239278855441</v>
      </c>
      <c r="BP73" s="61">
        <v>5.0730621269216201</v>
      </c>
      <c r="BQ73" s="13">
        <v>-6.4140425484344004</v>
      </c>
      <c r="BR73" s="61">
        <v>5.0262630001995801</v>
      </c>
      <c r="BS73" s="13">
        <v>-13.6381009199073</v>
      </c>
      <c r="BT73" s="61">
        <v>4.7542377282525399</v>
      </c>
      <c r="BU73" s="13">
        <v>1.0605085829313301</v>
      </c>
      <c r="BV73" s="61">
        <v>4.8463621665327397</v>
      </c>
      <c r="BW73" s="97"/>
      <c r="BX73" s="107"/>
      <c r="BY73" s="107"/>
      <c r="BZ73" s="107"/>
      <c r="CA73" s="107"/>
      <c r="CB73" s="107"/>
      <c r="CC73" s="107"/>
      <c r="CD73" s="107"/>
      <c r="CE73" s="107"/>
      <c r="CF73" s="107"/>
      <c r="CG73" s="107"/>
      <c r="CH73" s="98"/>
    </row>
    <row r="74" spans="1:86" x14ac:dyDescent="0.2">
      <c r="A74" s="76" t="s">
        <v>25</v>
      </c>
      <c r="B74" s="125">
        <v>1</v>
      </c>
      <c r="C74" s="13">
        <v>93.037849488874798</v>
      </c>
      <c r="D74" s="96">
        <v>2.0671892499301898</v>
      </c>
      <c r="E74" s="13">
        <v>92.815383148067298</v>
      </c>
      <c r="F74" s="96">
        <v>2.5101867690313902</v>
      </c>
      <c r="G74" s="13" t="s">
        <v>713</v>
      </c>
      <c r="H74" s="96" t="s">
        <v>713</v>
      </c>
      <c r="I74" s="13" t="s">
        <v>713</v>
      </c>
      <c r="J74" s="96" t="s">
        <v>713</v>
      </c>
      <c r="K74" s="13" t="s">
        <v>713</v>
      </c>
      <c r="L74" s="96" t="s">
        <v>713</v>
      </c>
      <c r="M74" s="13">
        <v>80.100096894715193</v>
      </c>
      <c r="N74" s="96">
        <v>3.1919843678905599</v>
      </c>
      <c r="O74" s="13">
        <v>80.023685472827793</v>
      </c>
      <c r="P74" s="96">
        <v>3.4507919348332901</v>
      </c>
      <c r="Q74" s="13" t="s">
        <v>713</v>
      </c>
      <c r="R74" s="96" t="s">
        <v>713</v>
      </c>
      <c r="S74" s="13" t="s">
        <v>713</v>
      </c>
      <c r="T74" s="96" t="s">
        <v>713</v>
      </c>
      <c r="U74" s="13" t="s">
        <v>713</v>
      </c>
      <c r="V74" s="96" t="s">
        <v>713</v>
      </c>
      <c r="W74" s="13">
        <v>81.903751982473594</v>
      </c>
      <c r="X74" s="96">
        <v>3.1880459353551802</v>
      </c>
      <c r="Y74" s="13">
        <v>82.174335919114</v>
      </c>
      <c r="Z74" s="96">
        <v>3.8076976741379198</v>
      </c>
      <c r="AA74" s="13">
        <v>74.493934384505806</v>
      </c>
      <c r="AB74" s="96">
        <v>9.2792879180255206</v>
      </c>
      <c r="AC74" s="13" t="s">
        <v>713</v>
      </c>
      <c r="AD74" s="96" t="s">
        <v>713</v>
      </c>
      <c r="AE74" s="13" t="s">
        <v>713</v>
      </c>
      <c r="AF74" s="96" t="s">
        <v>713</v>
      </c>
      <c r="AG74" s="13">
        <v>86.994558592730897</v>
      </c>
      <c r="AH74" s="96">
        <v>2.36128131169249</v>
      </c>
      <c r="AI74" s="13">
        <v>89.888972192651295</v>
      </c>
      <c r="AJ74" s="96">
        <v>2.5956877022078402</v>
      </c>
      <c r="AK74" s="13">
        <v>71.970037277209002</v>
      </c>
      <c r="AL74" s="96">
        <v>9.4059596190233101</v>
      </c>
      <c r="AM74" s="13" t="s">
        <v>713</v>
      </c>
      <c r="AN74" s="96" t="s">
        <v>713</v>
      </c>
      <c r="AO74" s="13" t="s">
        <v>713</v>
      </c>
      <c r="AP74" s="96" t="s">
        <v>713</v>
      </c>
      <c r="AQ74" s="13">
        <v>71.2959442569299</v>
      </c>
      <c r="AR74" s="96">
        <v>3.9955737626097099</v>
      </c>
      <c r="AS74" s="13">
        <v>73.8907476791547</v>
      </c>
      <c r="AT74" s="96">
        <v>4.1483884471499897</v>
      </c>
      <c r="AU74" s="13">
        <v>61.7773907468601</v>
      </c>
      <c r="AV74" s="96">
        <v>15.080984867919801</v>
      </c>
      <c r="AW74" s="13" t="s">
        <v>713</v>
      </c>
      <c r="AX74" s="96" t="s">
        <v>713</v>
      </c>
      <c r="AY74" s="13" t="s">
        <v>713</v>
      </c>
      <c r="AZ74" s="96" t="s">
        <v>713</v>
      </c>
      <c r="BA74" s="13">
        <v>89.982344246592007</v>
      </c>
      <c r="BB74" s="96">
        <v>2.0130785307392101</v>
      </c>
      <c r="BC74" s="13">
        <v>92.053237265708404</v>
      </c>
      <c r="BD74" s="96">
        <v>2.3766196991555399</v>
      </c>
      <c r="BE74" s="13" t="s">
        <v>713</v>
      </c>
      <c r="BF74" s="96" t="s">
        <v>713</v>
      </c>
      <c r="BG74" s="13" t="s">
        <v>713</v>
      </c>
      <c r="BH74" s="96" t="s">
        <v>713</v>
      </c>
      <c r="BI74" s="13" t="s">
        <v>713</v>
      </c>
      <c r="BJ74" s="96" t="s">
        <v>713</v>
      </c>
      <c r="BK74" s="13">
        <v>8.7397936733069101E-2</v>
      </c>
      <c r="BL74" s="61">
        <v>3.0331132926551798</v>
      </c>
      <c r="BM74" s="13">
        <v>6.0234920814110398</v>
      </c>
      <c r="BN74" s="61">
        <v>4.7198355353119101</v>
      </c>
      <c r="BO74" s="13">
        <v>4.4489289486795398</v>
      </c>
      <c r="BP74" s="61">
        <v>4.5081043683528703</v>
      </c>
      <c r="BQ74" s="13">
        <v>9.4556538565117307</v>
      </c>
      <c r="BR74" s="61">
        <v>4.0515906739592804</v>
      </c>
      <c r="BS74" s="13">
        <v>-0.86521725970754904</v>
      </c>
      <c r="BT74" s="61">
        <v>5.1884177980587296</v>
      </c>
      <c r="BU74" s="13">
        <v>-0.81806724963058697</v>
      </c>
      <c r="BV74" s="61">
        <v>2.94752013974326</v>
      </c>
      <c r="BW74" s="97"/>
      <c r="BX74" s="107"/>
      <c r="BY74" s="107"/>
      <c r="BZ74" s="107"/>
      <c r="CA74" s="107"/>
      <c r="CB74" s="107"/>
      <c r="CC74" s="107"/>
      <c r="CD74" s="107"/>
      <c r="CE74" s="107"/>
      <c r="CF74" s="107"/>
      <c r="CG74" s="107"/>
      <c r="CH74" s="98"/>
    </row>
    <row r="75" spans="1:86" x14ac:dyDescent="0.2">
      <c r="A75" s="76" t="s">
        <v>36</v>
      </c>
      <c r="B75" s="125">
        <v>1</v>
      </c>
      <c r="C75" s="13">
        <v>69.562579910262002</v>
      </c>
      <c r="D75" s="96">
        <v>3.7765412063071202</v>
      </c>
      <c r="E75" s="13">
        <v>73.747846599638706</v>
      </c>
      <c r="F75" s="96">
        <v>3.9971928978261699</v>
      </c>
      <c r="G75" s="13" t="s">
        <v>476</v>
      </c>
      <c r="H75" s="96" t="s">
        <v>476</v>
      </c>
      <c r="I75" s="13" t="s">
        <v>713</v>
      </c>
      <c r="J75" s="96" t="s">
        <v>713</v>
      </c>
      <c r="K75" s="13" t="s">
        <v>713</v>
      </c>
      <c r="L75" s="96" t="s">
        <v>713</v>
      </c>
      <c r="M75" s="13">
        <v>33.041049708127098</v>
      </c>
      <c r="N75" s="96">
        <v>4.7056872594695198</v>
      </c>
      <c r="O75" s="13">
        <v>32.559904786631002</v>
      </c>
      <c r="P75" s="96">
        <v>4.7516579461470601</v>
      </c>
      <c r="Q75" s="13" t="s">
        <v>476</v>
      </c>
      <c r="R75" s="96" t="s">
        <v>476</v>
      </c>
      <c r="S75" s="13" t="s">
        <v>713</v>
      </c>
      <c r="T75" s="96" t="s">
        <v>713</v>
      </c>
      <c r="U75" s="13" t="s">
        <v>713</v>
      </c>
      <c r="V75" s="96" t="s">
        <v>713</v>
      </c>
      <c r="W75" s="13">
        <v>21.8302989417876</v>
      </c>
      <c r="X75" s="96">
        <v>3.4751809421508502</v>
      </c>
      <c r="Y75" s="13">
        <v>23.358934255706099</v>
      </c>
      <c r="Z75" s="96">
        <v>4.3044427274264896</v>
      </c>
      <c r="AA75" s="13" t="s">
        <v>476</v>
      </c>
      <c r="AB75" s="96" t="s">
        <v>476</v>
      </c>
      <c r="AC75" s="13" t="s">
        <v>713</v>
      </c>
      <c r="AD75" s="96" t="s">
        <v>713</v>
      </c>
      <c r="AE75" s="13" t="s">
        <v>713</v>
      </c>
      <c r="AF75" s="96" t="s">
        <v>713</v>
      </c>
      <c r="AG75" s="13">
        <v>29.2477632947773</v>
      </c>
      <c r="AH75" s="96">
        <v>4.3198094895801997</v>
      </c>
      <c r="AI75" s="13">
        <v>27.2426467367528</v>
      </c>
      <c r="AJ75" s="96">
        <v>4.4049116765415999</v>
      </c>
      <c r="AK75" s="13" t="s">
        <v>476</v>
      </c>
      <c r="AL75" s="96" t="s">
        <v>476</v>
      </c>
      <c r="AM75" s="13" t="s">
        <v>713</v>
      </c>
      <c r="AN75" s="96" t="s">
        <v>713</v>
      </c>
      <c r="AO75" s="13" t="s">
        <v>713</v>
      </c>
      <c r="AP75" s="96" t="s">
        <v>713</v>
      </c>
      <c r="AQ75" s="13">
        <v>31.339294788137099</v>
      </c>
      <c r="AR75" s="96">
        <v>3.9828698402178202</v>
      </c>
      <c r="AS75" s="13">
        <v>28.0331503572713</v>
      </c>
      <c r="AT75" s="96">
        <v>4.5477591896391303</v>
      </c>
      <c r="AU75" s="13" t="s">
        <v>476</v>
      </c>
      <c r="AV75" s="96" t="s">
        <v>476</v>
      </c>
      <c r="AW75" s="13" t="s">
        <v>713</v>
      </c>
      <c r="AX75" s="96" t="s">
        <v>713</v>
      </c>
      <c r="AY75" s="13" t="s">
        <v>713</v>
      </c>
      <c r="AZ75" s="96" t="s">
        <v>713</v>
      </c>
      <c r="BA75" s="13">
        <v>35.746712511964098</v>
      </c>
      <c r="BB75" s="96">
        <v>4.9515252906875098</v>
      </c>
      <c r="BC75" s="13">
        <v>35.785388887267402</v>
      </c>
      <c r="BD75" s="96">
        <v>4.9530505443562696</v>
      </c>
      <c r="BE75" s="13" t="s">
        <v>476</v>
      </c>
      <c r="BF75" s="96" t="s">
        <v>476</v>
      </c>
      <c r="BG75" s="13" t="s">
        <v>713</v>
      </c>
      <c r="BH75" s="96" t="s">
        <v>713</v>
      </c>
      <c r="BI75" s="13" t="s">
        <v>713</v>
      </c>
      <c r="BJ75" s="96" t="s">
        <v>713</v>
      </c>
      <c r="BK75" s="13">
        <v>-8.7109405339161903</v>
      </c>
      <c r="BL75" s="61">
        <v>4.7379715212662896</v>
      </c>
      <c r="BM75" s="13">
        <v>-11.7151938550262</v>
      </c>
      <c r="BN75" s="61">
        <v>5.8397187733757798</v>
      </c>
      <c r="BO75" s="13">
        <v>-13.573840269952401</v>
      </c>
      <c r="BP75" s="61">
        <v>4.5167381604147199</v>
      </c>
      <c r="BQ75" s="13">
        <v>-7.4956137941923897</v>
      </c>
      <c r="BR75" s="61">
        <v>5.5705600369988497</v>
      </c>
      <c r="BS75" s="13">
        <v>-16.267393580152898</v>
      </c>
      <c r="BT75" s="61">
        <v>5.4694534514265101</v>
      </c>
      <c r="BU75" s="13">
        <v>-16.906219945624802</v>
      </c>
      <c r="BV75" s="61">
        <v>6.3531469160057403</v>
      </c>
      <c r="BW75" s="97"/>
      <c r="BX75" s="107"/>
      <c r="BY75" s="107"/>
      <c r="BZ75" s="107"/>
      <c r="CA75" s="107"/>
      <c r="CB75" s="107"/>
      <c r="CC75" s="107"/>
      <c r="CD75" s="107"/>
      <c r="CE75" s="107"/>
      <c r="CF75" s="107"/>
      <c r="CG75" s="107"/>
      <c r="CH75" s="98"/>
    </row>
    <row r="76" spans="1:86" x14ac:dyDescent="0.2">
      <c r="A76" s="76" t="s">
        <v>41</v>
      </c>
      <c r="B76" s="125">
        <v>1</v>
      </c>
      <c r="C76" s="13">
        <v>87.840526717857301</v>
      </c>
      <c r="D76" s="96">
        <v>1.7513734953054401</v>
      </c>
      <c r="E76" s="13">
        <v>87.709883888625498</v>
      </c>
      <c r="F76" s="96">
        <v>1.7709187029306701</v>
      </c>
      <c r="G76" s="13" t="s">
        <v>713</v>
      </c>
      <c r="H76" s="96" t="s">
        <v>713</v>
      </c>
      <c r="I76" s="13" t="s">
        <v>713</v>
      </c>
      <c r="J76" s="96" t="s">
        <v>713</v>
      </c>
      <c r="K76" s="13" t="s">
        <v>713</v>
      </c>
      <c r="L76" s="96" t="s">
        <v>713</v>
      </c>
      <c r="M76" s="13">
        <v>72.570336364645499</v>
      </c>
      <c r="N76" s="96">
        <v>2.3978020696200399</v>
      </c>
      <c r="O76" s="13">
        <v>72.674804310744406</v>
      </c>
      <c r="P76" s="96">
        <v>2.4581175414268599</v>
      </c>
      <c r="Q76" s="13" t="s">
        <v>713</v>
      </c>
      <c r="R76" s="96" t="s">
        <v>713</v>
      </c>
      <c r="S76" s="13" t="s">
        <v>713</v>
      </c>
      <c r="T76" s="96" t="s">
        <v>713</v>
      </c>
      <c r="U76" s="13" t="s">
        <v>713</v>
      </c>
      <c r="V76" s="96" t="s">
        <v>713</v>
      </c>
      <c r="W76" s="13">
        <v>48.885511930471203</v>
      </c>
      <c r="X76" s="96">
        <v>2.7477058755464401</v>
      </c>
      <c r="Y76" s="13">
        <v>49.224260602766499</v>
      </c>
      <c r="Z76" s="96">
        <v>2.8033656659128501</v>
      </c>
      <c r="AA76" s="13" t="s">
        <v>713</v>
      </c>
      <c r="AB76" s="96" t="s">
        <v>713</v>
      </c>
      <c r="AC76" s="13" t="s">
        <v>713</v>
      </c>
      <c r="AD76" s="96" t="s">
        <v>713</v>
      </c>
      <c r="AE76" s="13" t="s">
        <v>713</v>
      </c>
      <c r="AF76" s="96" t="s">
        <v>713</v>
      </c>
      <c r="AG76" s="13">
        <v>64.146760638608299</v>
      </c>
      <c r="AH76" s="96">
        <v>2.7493791902818998</v>
      </c>
      <c r="AI76" s="13">
        <v>64.310193863143994</v>
      </c>
      <c r="AJ76" s="96">
        <v>2.8513425145107698</v>
      </c>
      <c r="AK76" s="13" t="s">
        <v>713</v>
      </c>
      <c r="AL76" s="96" t="s">
        <v>713</v>
      </c>
      <c r="AM76" s="13" t="s">
        <v>713</v>
      </c>
      <c r="AN76" s="96" t="s">
        <v>713</v>
      </c>
      <c r="AO76" s="13" t="s">
        <v>713</v>
      </c>
      <c r="AP76" s="96" t="s">
        <v>713</v>
      </c>
      <c r="AQ76" s="13">
        <v>52.464307488924298</v>
      </c>
      <c r="AR76" s="96">
        <v>2.7163511644488798</v>
      </c>
      <c r="AS76" s="13">
        <v>52.713025905204901</v>
      </c>
      <c r="AT76" s="96">
        <v>2.7431507789702199</v>
      </c>
      <c r="AU76" s="13" t="s">
        <v>713</v>
      </c>
      <c r="AV76" s="96" t="s">
        <v>713</v>
      </c>
      <c r="AW76" s="13" t="s">
        <v>713</v>
      </c>
      <c r="AX76" s="96" t="s">
        <v>713</v>
      </c>
      <c r="AY76" s="13" t="s">
        <v>713</v>
      </c>
      <c r="AZ76" s="96" t="s">
        <v>713</v>
      </c>
      <c r="BA76" s="13">
        <v>66.131432635912205</v>
      </c>
      <c r="BB76" s="96">
        <v>2.5080490469956702</v>
      </c>
      <c r="BC76" s="13">
        <v>67.272625427424302</v>
      </c>
      <c r="BD76" s="96">
        <v>2.6733193045966899</v>
      </c>
      <c r="BE76" s="13" t="s">
        <v>713</v>
      </c>
      <c r="BF76" s="96" t="s">
        <v>713</v>
      </c>
      <c r="BG76" s="13" t="s">
        <v>713</v>
      </c>
      <c r="BH76" s="96" t="s">
        <v>713</v>
      </c>
      <c r="BI76" s="13" t="s">
        <v>713</v>
      </c>
      <c r="BJ76" s="96" t="s">
        <v>713</v>
      </c>
      <c r="BK76" s="13">
        <v>-2.7490132229900599</v>
      </c>
      <c r="BL76" s="61">
        <v>2.4027452568058201</v>
      </c>
      <c r="BM76" s="13">
        <v>13.784883799885099</v>
      </c>
      <c r="BN76" s="61">
        <v>3.54247294480257</v>
      </c>
      <c r="BO76" s="13">
        <v>4.4283325280600003</v>
      </c>
      <c r="BP76" s="61">
        <v>3.7625473299625698</v>
      </c>
      <c r="BQ76" s="13">
        <v>6.5744691404968902</v>
      </c>
      <c r="BR76" s="61">
        <v>4.04562403842385</v>
      </c>
      <c r="BS76" s="13">
        <v>-4.0572459718957399</v>
      </c>
      <c r="BT76" s="61">
        <v>3.7213809388206398</v>
      </c>
      <c r="BU76" s="13">
        <v>1.8391486517834501</v>
      </c>
      <c r="BV76" s="61">
        <v>3.5919726785776298</v>
      </c>
      <c r="BW76" s="97"/>
      <c r="BX76" s="107"/>
      <c r="BY76" s="107"/>
      <c r="BZ76" s="107"/>
      <c r="CA76" s="107"/>
      <c r="CB76" s="107"/>
      <c r="CC76" s="107"/>
      <c r="CD76" s="107"/>
      <c r="CE76" s="107"/>
      <c r="CF76" s="107"/>
      <c r="CG76" s="107"/>
      <c r="CH76" s="98"/>
    </row>
    <row r="77" spans="1:86" x14ac:dyDescent="0.2">
      <c r="A77" s="76" t="s">
        <v>43</v>
      </c>
      <c r="B77" s="125">
        <v>1</v>
      </c>
      <c r="C77" s="13">
        <v>78.210670918118595</v>
      </c>
      <c r="D77" s="96">
        <v>3.5940400598824001</v>
      </c>
      <c r="E77" s="13">
        <v>78.022171044307299</v>
      </c>
      <c r="F77" s="96">
        <v>3.6003178616728899</v>
      </c>
      <c r="G77" s="13" t="s">
        <v>713</v>
      </c>
      <c r="H77" s="96" t="s">
        <v>713</v>
      </c>
      <c r="I77" s="13" t="s">
        <v>476</v>
      </c>
      <c r="J77" s="96" t="s">
        <v>476</v>
      </c>
      <c r="K77" s="13" t="s">
        <v>476</v>
      </c>
      <c r="L77" s="96" t="s">
        <v>476</v>
      </c>
      <c r="M77" s="13">
        <v>60.996102765828802</v>
      </c>
      <c r="N77" s="96">
        <v>4.0416586619071104</v>
      </c>
      <c r="O77" s="13">
        <v>60.6586793564543</v>
      </c>
      <c r="P77" s="96">
        <v>4.0406818705592</v>
      </c>
      <c r="Q77" s="13" t="s">
        <v>713</v>
      </c>
      <c r="R77" s="96" t="s">
        <v>713</v>
      </c>
      <c r="S77" s="13" t="s">
        <v>476</v>
      </c>
      <c r="T77" s="96" t="s">
        <v>476</v>
      </c>
      <c r="U77" s="13" t="s">
        <v>476</v>
      </c>
      <c r="V77" s="96" t="s">
        <v>476</v>
      </c>
      <c r="W77" s="13">
        <v>80.340830721255998</v>
      </c>
      <c r="X77" s="96">
        <v>2.5012029302746601</v>
      </c>
      <c r="Y77" s="13">
        <v>80.169668636756597</v>
      </c>
      <c r="Z77" s="96">
        <v>2.5339271889149599</v>
      </c>
      <c r="AA77" s="13" t="s">
        <v>713</v>
      </c>
      <c r="AB77" s="96" t="s">
        <v>713</v>
      </c>
      <c r="AC77" s="13" t="s">
        <v>476</v>
      </c>
      <c r="AD77" s="96" t="s">
        <v>476</v>
      </c>
      <c r="AE77" s="13" t="s">
        <v>476</v>
      </c>
      <c r="AF77" s="96" t="s">
        <v>476</v>
      </c>
      <c r="AG77" s="13">
        <v>48.840468982051902</v>
      </c>
      <c r="AH77" s="96">
        <v>4.2290398087432202</v>
      </c>
      <c r="AI77" s="13">
        <v>48.965159978886298</v>
      </c>
      <c r="AJ77" s="96">
        <v>4.2925288271443804</v>
      </c>
      <c r="AK77" s="13" t="s">
        <v>713</v>
      </c>
      <c r="AL77" s="96" t="s">
        <v>713</v>
      </c>
      <c r="AM77" s="13" t="s">
        <v>476</v>
      </c>
      <c r="AN77" s="96" t="s">
        <v>476</v>
      </c>
      <c r="AO77" s="13" t="s">
        <v>476</v>
      </c>
      <c r="AP77" s="96" t="s">
        <v>476</v>
      </c>
      <c r="AQ77" s="13">
        <v>75.034406221667197</v>
      </c>
      <c r="AR77" s="96">
        <v>2.9910728982249601</v>
      </c>
      <c r="AS77" s="13">
        <v>75.389318819548507</v>
      </c>
      <c r="AT77" s="96">
        <v>3.1242988826820302</v>
      </c>
      <c r="AU77" s="13" t="s">
        <v>713</v>
      </c>
      <c r="AV77" s="96" t="s">
        <v>713</v>
      </c>
      <c r="AW77" s="13" t="s">
        <v>476</v>
      </c>
      <c r="AX77" s="96" t="s">
        <v>476</v>
      </c>
      <c r="AY77" s="13" t="s">
        <v>476</v>
      </c>
      <c r="AZ77" s="96" t="s">
        <v>476</v>
      </c>
      <c r="BA77" s="13">
        <v>61.441619513673899</v>
      </c>
      <c r="BB77" s="96">
        <v>4.1301010949497101</v>
      </c>
      <c r="BC77" s="13">
        <v>61.6753232881006</v>
      </c>
      <c r="BD77" s="96">
        <v>4.2081702056050903</v>
      </c>
      <c r="BE77" s="13" t="s">
        <v>713</v>
      </c>
      <c r="BF77" s="96" t="s">
        <v>713</v>
      </c>
      <c r="BG77" s="13" t="s">
        <v>476</v>
      </c>
      <c r="BH77" s="96" t="s">
        <v>476</v>
      </c>
      <c r="BI77" s="13" t="s">
        <v>476</v>
      </c>
      <c r="BJ77" s="96" t="s">
        <v>476</v>
      </c>
      <c r="BK77" s="13">
        <v>-15.1006272515177</v>
      </c>
      <c r="BL77" s="61">
        <v>3.9737088701001699</v>
      </c>
      <c r="BM77" s="13">
        <v>-8.6302222748559405</v>
      </c>
      <c r="BN77" s="61">
        <v>5.0340001752207897</v>
      </c>
      <c r="BO77" s="13">
        <v>21.604205768573401</v>
      </c>
      <c r="BP77" s="61">
        <v>4.0916930091693704</v>
      </c>
      <c r="BQ77" s="13">
        <v>-13.280056735084701</v>
      </c>
      <c r="BR77" s="61">
        <v>5.2551124693689903</v>
      </c>
      <c r="BS77" s="13">
        <v>8.7910326025943704</v>
      </c>
      <c r="BT77" s="61">
        <v>4.2482612600439298</v>
      </c>
      <c r="BU77" s="13">
        <v>-21.8602052902223</v>
      </c>
      <c r="BV77" s="61">
        <v>4.7726752956132401</v>
      </c>
      <c r="BW77" s="97"/>
      <c r="BX77" s="107"/>
      <c r="BY77" s="107"/>
      <c r="BZ77" s="107"/>
      <c r="CA77" s="107"/>
      <c r="CB77" s="107"/>
      <c r="CC77" s="107"/>
      <c r="CD77" s="107"/>
      <c r="CE77" s="107"/>
      <c r="CF77" s="107"/>
      <c r="CG77" s="107"/>
      <c r="CH77" s="98"/>
    </row>
    <row r="78" spans="1:86" x14ac:dyDescent="0.2">
      <c r="A78" s="72" t="s">
        <v>49</v>
      </c>
      <c r="B78" s="125">
        <v>1</v>
      </c>
      <c r="C78" s="13">
        <v>74.671817130981395</v>
      </c>
      <c r="D78" s="96">
        <v>3.0712862234019198</v>
      </c>
      <c r="E78" s="13">
        <v>74.226974519086397</v>
      </c>
      <c r="F78" s="96">
        <v>3.7545538973951502</v>
      </c>
      <c r="G78" s="13">
        <v>82.905653598512203</v>
      </c>
      <c r="H78" s="96">
        <v>7.6466575458335599</v>
      </c>
      <c r="I78" s="13">
        <v>74.071576302771106</v>
      </c>
      <c r="J78" s="96">
        <v>7.7311710572347598</v>
      </c>
      <c r="K78" s="13">
        <v>-0.15539821631520601</v>
      </c>
      <c r="L78" s="96">
        <v>8.2495611586845108</v>
      </c>
      <c r="M78" s="13">
        <v>81.189040413809806</v>
      </c>
      <c r="N78" s="96">
        <v>2.65362502049862</v>
      </c>
      <c r="O78" s="13">
        <v>80.062504498204305</v>
      </c>
      <c r="P78" s="96">
        <v>3.2660078626975202</v>
      </c>
      <c r="Q78" s="13">
        <v>86.675396931971903</v>
      </c>
      <c r="R78" s="96">
        <v>5.7922881398596902</v>
      </c>
      <c r="S78" s="13">
        <v>78.089024687769594</v>
      </c>
      <c r="T78" s="96">
        <v>5.1920601719027202</v>
      </c>
      <c r="U78" s="13">
        <v>-1.97347981043468</v>
      </c>
      <c r="V78" s="96">
        <v>5.8254018728910602</v>
      </c>
      <c r="W78" s="13">
        <v>52.199814827267197</v>
      </c>
      <c r="X78" s="96">
        <v>2.80173292328793</v>
      </c>
      <c r="Y78" s="13">
        <v>47.702737116526102</v>
      </c>
      <c r="Z78" s="96">
        <v>3.6580426625326798</v>
      </c>
      <c r="AA78" s="13">
        <v>78.075886092314803</v>
      </c>
      <c r="AB78" s="96">
        <v>6.2468460751613604</v>
      </c>
      <c r="AC78" s="13">
        <v>49.468637715017302</v>
      </c>
      <c r="AD78" s="96">
        <v>7.90034098040024</v>
      </c>
      <c r="AE78" s="13">
        <v>1.7659005984912599</v>
      </c>
      <c r="AF78" s="96">
        <v>8.5955754172982406</v>
      </c>
      <c r="AG78" s="13">
        <v>47.207817098951203</v>
      </c>
      <c r="AH78" s="96">
        <v>3.02283314788653</v>
      </c>
      <c r="AI78" s="13">
        <v>43.757501684376898</v>
      </c>
      <c r="AJ78" s="96">
        <v>3.9568389803920399</v>
      </c>
      <c r="AK78" s="13">
        <v>63.414379657782703</v>
      </c>
      <c r="AL78" s="96">
        <v>6.8957948605612298</v>
      </c>
      <c r="AM78" s="13">
        <v>48.859870957971097</v>
      </c>
      <c r="AN78" s="96">
        <v>6.8631260490105701</v>
      </c>
      <c r="AO78" s="13">
        <v>5.1023692735942001</v>
      </c>
      <c r="AP78" s="96">
        <v>7.5583306445080298</v>
      </c>
      <c r="AQ78" s="13">
        <v>52.739668250308199</v>
      </c>
      <c r="AR78" s="96">
        <v>2.8195536482133301</v>
      </c>
      <c r="AS78" s="13">
        <v>47.667940077278999</v>
      </c>
      <c r="AT78" s="96">
        <v>3.5941703528246101</v>
      </c>
      <c r="AU78" s="13">
        <v>82.071216986925293</v>
      </c>
      <c r="AV78" s="96">
        <v>6.2246009728965097</v>
      </c>
      <c r="AW78" s="13">
        <v>47.338574799398003</v>
      </c>
      <c r="AX78" s="96">
        <v>7.8559147375430003</v>
      </c>
      <c r="AY78" s="13">
        <v>-0.32936527788103798</v>
      </c>
      <c r="AZ78" s="96">
        <v>9.1739758879401698</v>
      </c>
      <c r="BA78" s="13">
        <v>53.284887695317103</v>
      </c>
      <c r="BB78" s="96">
        <v>3.0792937808722298</v>
      </c>
      <c r="BC78" s="13">
        <v>46.371879366419201</v>
      </c>
      <c r="BD78" s="96">
        <v>4.2224295666915896</v>
      </c>
      <c r="BE78" s="13">
        <v>80.695914699287201</v>
      </c>
      <c r="BF78" s="96">
        <v>6.5731241896483397</v>
      </c>
      <c r="BG78" s="13">
        <v>53.968198223522201</v>
      </c>
      <c r="BH78" s="96">
        <v>6.8796840008886102</v>
      </c>
      <c r="BI78" s="13">
        <v>7.5963188571030402</v>
      </c>
      <c r="BJ78" s="96">
        <v>8.3358410725366401</v>
      </c>
      <c r="BK78" s="13">
        <v>-11.9376476734202</v>
      </c>
      <c r="BL78" s="61">
        <v>3.3174812687367798</v>
      </c>
      <c r="BM78" s="13">
        <v>0.21471982842024301</v>
      </c>
      <c r="BN78" s="61">
        <v>2.9919506830279698</v>
      </c>
      <c r="BO78" s="13">
        <v>-3.7804965978174501</v>
      </c>
      <c r="BP78" s="61">
        <v>3.5964070921380902</v>
      </c>
      <c r="BQ78" s="13">
        <v>-3.7559806002524101</v>
      </c>
      <c r="BR78" s="61">
        <v>3.7911754603763201</v>
      </c>
      <c r="BS78" s="13">
        <v>-8.5950040693487697</v>
      </c>
      <c r="BT78" s="61">
        <v>3.5504431359056698</v>
      </c>
      <c r="BU78" s="13">
        <v>-10.452725792769501</v>
      </c>
      <c r="BV78" s="61">
        <v>3.66760271914359</v>
      </c>
      <c r="BW78" s="97"/>
      <c r="BX78" s="107"/>
      <c r="BY78" s="107"/>
      <c r="BZ78" s="107"/>
      <c r="CA78" s="107"/>
      <c r="CB78" s="107"/>
      <c r="CC78" s="107"/>
      <c r="CD78" s="107"/>
      <c r="CE78" s="107"/>
      <c r="CF78" s="107"/>
      <c r="CG78" s="107"/>
      <c r="CH78" s="98"/>
    </row>
    <row r="79" spans="1:86" x14ac:dyDescent="0.2">
      <c r="A79" s="76" t="s">
        <v>53</v>
      </c>
      <c r="B79" s="125">
        <v>1</v>
      </c>
      <c r="C79" s="13">
        <v>97.765389021236302</v>
      </c>
      <c r="D79" s="96">
        <v>2.4605904687184901</v>
      </c>
      <c r="E79" s="13" t="s">
        <v>713</v>
      </c>
      <c r="F79" s="96" t="s">
        <v>713</v>
      </c>
      <c r="G79" s="13">
        <v>94.792513590716595</v>
      </c>
      <c r="H79" s="96">
        <v>5.7438202418981303</v>
      </c>
      <c r="I79" s="13" t="s">
        <v>713</v>
      </c>
      <c r="J79" s="96" t="s">
        <v>713</v>
      </c>
      <c r="K79" s="13" t="s">
        <v>713</v>
      </c>
      <c r="L79" s="96" t="s">
        <v>713</v>
      </c>
      <c r="M79" s="13">
        <v>95.784985666992398</v>
      </c>
      <c r="N79" s="96">
        <v>1.8140884481350401</v>
      </c>
      <c r="O79" s="13" t="s">
        <v>713</v>
      </c>
      <c r="P79" s="96" t="s">
        <v>713</v>
      </c>
      <c r="Q79" s="13">
        <v>93.055650824462901</v>
      </c>
      <c r="R79" s="96">
        <v>3.4296604857687698</v>
      </c>
      <c r="S79" s="13" t="s">
        <v>713</v>
      </c>
      <c r="T79" s="96" t="s">
        <v>713</v>
      </c>
      <c r="U79" s="13" t="s">
        <v>713</v>
      </c>
      <c r="V79" s="96" t="s">
        <v>713</v>
      </c>
      <c r="W79" s="13">
        <v>88.299304411353106</v>
      </c>
      <c r="X79" s="96">
        <v>4.6326603150099599</v>
      </c>
      <c r="Y79" s="13" t="s">
        <v>713</v>
      </c>
      <c r="Z79" s="96" t="s">
        <v>713</v>
      </c>
      <c r="AA79" s="13">
        <v>83.829007709260907</v>
      </c>
      <c r="AB79" s="96">
        <v>10.2685522771046</v>
      </c>
      <c r="AC79" s="13" t="s">
        <v>713</v>
      </c>
      <c r="AD79" s="96" t="s">
        <v>713</v>
      </c>
      <c r="AE79" s="13" t="s">
        <v>713</v>
      </c>
      <c r="AF79" s="96" t="s">
        <v>713</v>
      </c>
      <c r="AG79" s="13">
        <v>96.660508598763002</v>
      </c>
      <c r="AH79" s="96">
        <v>1.56902870858897</v>
      </c>
      <c r="AI79" s="13" t="s">
        <v>713</v>
      </c>
      <c r="AJ79" s="96" t="s">
        <v>713</v>
      </c>
      <c r="AK79" s="13">
        <v>96.666976148713204</v>
      </c>
      <c r="AL79" s="96">
        <v>1.7631540833775601</v>
      </c>
      <c r="AM79" s="13" t="s">
        <v>713</v>
      </c>
      <c r="AN79" s="96" t="s">
        <v>713</v>
      </c>
      <c r="AO79" s="13" t="s">
        <v>713</v>
      </c>
      <c r="AP79" s="96" t="s">
        <v>713</v>
      </c>
      <c r="AQ79" s="13">
        <v>90.739759248042901</v>
      </c>
      <c r="AR79" s="96">
        <v>3.1114615146580702</v>
      </c>
      <c r="AS79" s="13" t="s">
        <v>713</v>
      </c>
      <c r="AT79" s="96" t="s">
        <v>713</v>
      </c>
      <c r="AU79" s="13">
        <v>86.896471348748193</v>
      </c>
      <c r="AV79" s="96">
        <v>6.8602325799183799</v>
      </c>
      <c r="AW79" s="13" t="s">
        <v>713</v>
      </c>
      <c r="AX79" s="96" t="s">
        <v>713</v>
      </c>
      <c r="AY79" s="13" t="s">
        <v>713</v>
      </c>
      <c r="AZ79" s="96" t="s">
        <v>713</v>
      </c>
      <c r="BA79" s="13">
        <v>93.227074620064201</v>
      </c>
      <c r="BB79" s="96">
        <v>2.3809409404516102</v>
      </c>
      <c r="BC79" s="13" t="s">
        <v>713</v>
      </c>
      <c r="BD79" s="96" t="s">
        <v>713</v>
      </c>
      <c r="BE79" s="13">
        <v>98.690774750966298</v>
      </c>
      <c r="BF79" s="96">
        <v>1.3164128858305499</v>
      </c>
      <c r="BG79" s="13" t="s">
        <v>713</v>
      </c>
      <c r="BH79" s="96" t="s">
        <v>713</v>
      </c>
      <c r="BI79" s="13" t="s">
        <v>713</v>
      </c>
      <c r="BJ79" s="96" t="s">
        <v>713</v>
      </c>
      <c r="BK79" s="13">
        <v>-0.82017219256809404</v>
      </c>
      <c r="BL79" s="61">
        <v>2.66579743528695</v>
      </c>
      <c r="BM79" s="13">
        <v>6.7147158199755097</v>
      </c>
      <c r="BN79" s="61">
        <v>5.0187485460229704</v>
      </c>
      <c r="BO79" s="13">
        <v>-4.1540112954919799</v>
      </c>
      <c r="BP79" s="61">
        <v>6.1588003616686304</v>
      </c>
      <c r="BQ79" s="13">
        <v>3.1690462774680999</v>
      </c>
      <c r="BR79" s="61">
        <v>3.98035509656789</v>
      </c>
      <c r="BS79" s="13">
        <v>1.6869602649158999</v>
      </c>
      <c r="BT79" s="61">
        <v>5.7348848913067902</v>
      </c>
      <c r="BU79" s="13">
        <v>-1.4484158191077701</v>
      </c>
      <c r="BV79" s="61">
        <v>4.4824125941340496</v>
      </c>
      <c r="BW79" s="97"/>
      <c r="BX79" s="107"/>
      <c r="BY79" s="107"/>
      <c r="BZ79" s="107"/>
      <c r="CA79" s="107"/>
      <c r="CB79" s="107"/>
      <c r="CC79" s="107"/>
      <c r="CD79" s="107"/>
      <c r="CE79" s="107"/>
      <c r="CF79" s="107"/>
      <c r="CG79" s="107"/>
      <c r="CH79" s="98"/>
    </row>
    <row r="80" spans="1:86" x14ac:dyDescent="0.2">
      <c r="A80" s="76" t="s">
        <v>58</v>
      </c>
      <c r="B80" s="125">
        <v>1</v>
      </c>
      <c r="C80" s="13">
        <v>88.003345282898906</v>
      </c>
      <c r="D80" s="96">
        <v>2.3820684572486401</v>
      </c>
      <c r="E80" s="13">
        <v>88.967154493252593</v>
      </c>
      <c r="F80" s="96">
        <v>2.32331194780329</v>
      </c>
      <c r="G80" s="13" t="s">
        <v>713</v>
      </c>
      <c r="H80" s="96" t="s">
        <v>713</v>
      </c>
      <c r="I80" s="13" t="s">
        <v>713</v>
      </c>
      <c r="J80" s="96" t="s">
        <v>713</v>
      </c>
      <c r="K80" s="13" t="s">
        <v>713</v>
      </c>
      <c r="L80" s="96" t="s">
        <v>713</v>
      </c>
      <c r="M80" s="13">
        <v>37.882379659114903</v>
      </c>
      <c r="N80" s="96">
        <v>3.5953899672122702</v>
      </c>
      <c r="O80" s="13">
        <v>38.429890396511396</v>
      </c>
      <c r="P80" s="96">
        <v>3.6639850169980201</v>
      </c>
      <c r="Q80" s="13" t="s">
        <v>713</v>
      </c>
      <c r="R80" s="96" t="s">
        <v>713</v>
      </c>
      <c r="S80" s="13" t="s">
        <v>713</v>
      </c>
      <c r="T80" s="96" t="s">
        <v>713</v>
      </c>
      <c r="U80" s="13" t="s">
        <v>713</v>
      </c>
      <c r="V80" s="96" t="s">
        <v>713</v>
      </c>
      <c r="W80" s="13">
        <v>34.841109526455</v>
      </c>
      <c r="X80" s="96">
        <v>2.9977071654813998</v>
      </c>
      <c r="Y80" s="13">
        <v>35.084701051406398</v>
      </c>
      <c r="Z80" s="96">
        <v>3.0837683300021701</v>
      </c>
      <c r="AA80" s="13" t="s">
        <v>713</v>
      </c>
      <c r="AB80" s="96" t="s">
        <v>713</v>
      </c>
      <c r="AC80" s="13" t="s">
        <v>713</v>
      </c>
      <c r="AD80" s="96" t="s">
        <v>713</v>
      </c>
      <c r="AE80" s="13" t="s">
        <v>713</v>
      </c>
      <c r="AF80" s="96" t="s">
        <v>713</v>
      </c>
      <c r="AG80" s="13">
        <v>40.535495540832699</v>
      </c>
      <c r="AH80" s="96">
        <v>3.5190125281113001</v>
      </c>
      <c r="AI80" s="13">
        <v>40.820661568953803</v>
      </c>
      <c r="AJ80" s="96">
        <v>3.5501869712123302</v>
      </c>
      <c r="AK80" s="13" t="s">
        <v>713</v>
      </c>
      <c r="AL80" s="96" t="s">
        <v>713</v>
      </c>
      <c r="AM80" s="13" t="s">
        <v>713</v>
      </c>
      <c r="AN80" s="96" t="s">
        <v>713</v>
      </c>
      <c r="AO80" s="13" t="s">
        <v>713</v>
      </c>
      <c r="AP80" s="96" t="s">
        <v>713</v>
      </c>
      <c r="AQ80" s="13">
        <v>34.568767947350999</v>
      </c>
      <c r="AR80" s="96">
        <v>3.6082238536957201</v>
      </c>
      <c r="AS80" s="13">
        <v>34.989232133564002</v>
      </c>
      <c r="AT80" s="96">
        <v>3.6530877428469202</v>
      </c>
      <c r="AU80" s="13" t="s">
        <v>713</v>
      </c>
      <c r="AV80" s="96" t="s">
        <v>713</v>
      </c>
      <c r="AW80" s="13" t="s">
        <v>713</v>
      </c>
      <c r="AX80" s="96" t="s">
        <v>713</v>
      </c>
      <c r="AY80" s="13" t="s">
        <v>713</v>
      </c>
      <c r="AZ80" s="96" t="s">
        <v>713</v>
      </c>
      <c r="BA80" s="13">
        <v>63.212739900316997</v>
      </c>
      <c r="BB80" s="96">
        <v>3.1237972084407102</v>
      </c>
      <c r="BC80" s="13">
        <v>64.931352005659207</v>
      </c>
      <c r="BD80" s="96">
        <v>3.1525695968982399</v>
      </c>
      <c r="BE80" s="13" t="s">
        <v>713</v>
      </c>
      <c r="BF80" s="96" t="s">
        <v>713</v>
      </c>
      <c r="BG80" s="13" t="s">
        <v>713</v>
      </c>
      <c r="BH80" s="96" t="s">
        <v>713</v>
      </c>
      <c r="BI80" s="13" t="s">
        <v>713</v>
      </c>
      <c r="BJ80" s="96" t="s">
        <v>713</v>
      </c>
      <c r="BK80" s="13">
        <v>6.2630522748828703</v>
      </c>
      <c r="BL80" s="61">
        <v>4.1624227473250803</v>
      </c>
      <c r="BM80" s="13">
        <v>9.0042418418961407</v>
      </c>
      <c r="BN80" s="61">
        <v>5.4397116026133698</v>
      </c>
      <c r="BO80" s="13">
        <v>15.205898488561299</v>
      </c>
      <c r="BP80" s="61">
        <v>4.6917164124614601</v>
      </c>
      <c r="BQ80" s="13">
        <v>-0.80836466823521402</v>
      </c>
      <c r="BR80" s="61">
        <v>5.3162653950780401</v>
      </c>
      <c r="BS80" s="13">
        <v>4.8202424260743202</v>
      </c>
      <c r="BT80" s="61">
        <v>5.5080900076480503</v>
      </c>
      <c r="BU80" s="13">
        <v>1.62363337234481</v>
      </c>
      <c r="BV80" s="61">
        <v>5.1345120784085498</v>
      </c>
      <c r="BW80" s="97"/>
      <c r="BX80" s="107"/>
      <c r="BY80" s="107"/>
      <c r="BZ80" s="107"/>
      <c r="CA80" s="107"/>
      <c r="CB80" s="107"/>
      <c r="CC80" s="107"/>
      <c r="CD80" s="107"/>
      <c r="CE80" s="107"/>
      <c r="CF80" s="107"/>
      <c r="CG80" s="107"/>
      <c r="CH80" s="98"/>
    </row>
    <row r="81" spans="1:86" x14ac:dyDescent="0.2">
      <c r="A81" s="76" t="s">
        <v>60</v>
      </c>
      <c r="B81" s="125">
        <v>1</v>
      </c>
      <c r="C81" s="13">
        <v>68.128358735989593</v>
      </c>
      <c r="D81" s="96">
        <v>4.2285648154180704</v>
      </c>
      <c r="E81" s="13">
        <v>68.576509912762901</v>
      </c>
      <c r="F81" s="96">
        <v>4.7331982304186297</v>
      </c>
      <c r="G81" s="13" t="s">
        <v>713</v>
      </c>
      <c r="H81" s="96" t="s">
        <v>713</v>
      </c>
      <c r="I81" s="13" t="s">
        <v>713</v>
      </c>
      <c r="J81" s="96" t="s">
        <v>713</v>
      </c>
      <c r="K81" s="13" t="s">
        <v>713</v>
      </c>
      <c r="L81" s="96" t="s">
        <v>713</v>
      </c>
      <c r="M81" s="13">
        <v>49.562804694404498</v>
      </c>
      <c r="N81" s="96">
        <v>4.4208464028193202</v>
      </c>
      <c r="O81" s="13">
        <v>50.031515844973796</v>
      </c>
      <c r="P81" s="96">
        <v>4.3946486007018901</v>
      </c>
      <c r="Q81" s="13" t="s">
        <v>713</v>
      </c>
      <c r="R81" s="96" t="s">
        <v>713</v>
      </c>
      <c r="S81" s="13" t="s">
        <v>713</v>
      </c>
      <c r="T81" s="96" t="s">
        <v>713</v>
      </c>
      <c r="U81" s="13" t="s">
        <v>713</v>
      </c>
      <c r="V81" s="96" t="s">
        <v>713</v>
      </c>
      <c r="W81" s="13">
        <v>56.917715878969503</v>
      </c>
      <c r="X81" s="96">
        <v>4.2127985586348</v>
      </c>
      <c r="Y81" s="13">
        <v>54.5410115936414</v>
      </c>
      <c r="Z81" s="96">
        <v>4.5396938365050596</v>
      </c>
      <c r="AA81" s="13" t="s">
        <v>713</v>
      </c>
      <c r="AB81" s="96" t="s">
        <v>713</v>
      </c>
      <c r="AC81" s="13" t="s">
        <v>713</v>
      </c>
      <c r="AD81" s="96" t="s">
        <v>713</v>
      </c>
      <c r="AE81" s="13" t="s">
        <v>713</v>
      </c>
      <c r="AF81" s="96" t="s">
        <v>713</v>
      </c>
      <c r="AG81" s="13">
        <v>40.225974723719197</v>
      </c>
      <c r="AH81" s="96">
        <v>4.1906658865889597</v>
      </c>
      <c r="AI81" s="13">
        <v>38.367533464923198</v>
      </c>
      <c r="AJ81" s="96">
        <v>3.9773331524445199</v>
      </c>
      <c r="AK81" s="13" t="s">
        <v>713</v>
      </c>
      <c r="AL81" s="96" t="s">
        <v>713</v>
      </c>
      <c r="AM81" s="13" t="s">
        <v>713</v>
      </c>
      <c r="AN81" s="96" t="s">
        <v>713</v>
      </c>
      <c r="AO81" s="13" t="s">
        <v>713</v>
      </c>
      <c r="AP81" s="96" t="s">
        <v>713</v>
      </c>
      <c r="AQ81" s="13">
        <v>47.776041147472803</v>
      </c>
      <c r="AR81" s="96">
        <v>4.28854492883855</v>
      </c>
      <c r="AS81" s="13">
        <v>46.8362944289536</v>
      </c>
      <c r="AT81" s="96">
        <v>4.3452481833780201</v>
      </c>
      <c r="AU81" s="13" t="s">
        <v>713</v>
      </c>
      <c r="AV81" s="96" t="s">
        <v>713</v>
      </c>
      <c r="AW81" s="13" t="s">
        <v>713</v>
      </c>
      <c r="AX81" s="96" t="s">
        <v>713</v>
      </c>
      <c r="AY81" s="13" t="s">
        <v>713</v>
      </c>
      <c r="AZ81" s="96" t="s">
        <v>713</v>
      </c>
      <c r="BA81" s="13">
        <v>63.787517021132601</v>
      </c>
      <c r="BB81" s="96">
        <v>3.9115678252788699</v>
      </c>
      <c r="BC81" s="13">
        <v>63.402480077930797</v>
      </c>
      <c r="BD81" s="96">
        <v>3.9996826740786502</v>
      </c>
      <c r="BE81" s="13" t="s">
        <v>713</v>
      </c>
      <c r="BF81" s="96" t="s">
        <v>713</v>
      </c>
      <c r="BG81" s="13" t="s">
        <v>713</v>
      </c>
      <c r="BH81" s="96" t="s">
        <v>713</v>
      </c>
      <c r="BI81" s="13" t="s">
        <v>713</v>
      </c>
      <c r="BJ81" s="96" t="s">
        <v>713</v>
      </c>
      <c r="BK81" s="13">
        <v>8.5891975291677802</v>
      </c>
      <c r="BL81" s="61">
        <v>5.00216092101636</v>
      </c>
      <c r="BM81" s="13">
        <v>5.6779834596118697</v>
      </c>
      <c r="BN81" s="61">
        <v>5.2940428632971903</v>
      </c>
      <c r="BO81" s="13">
        <v>1.7465312041902099</v>
      </c>
      <c r="BP81" s="61">
        <v>4.9568268714130603</v>
      </c>
      <c r="BQ81" s="13">
        <v>-2.71845896038506</v>
      </c>
      <c r="BR81" s="61">
        <v>4.9809940551305996</v>
      </c>
      <c r="BS81" s="13">
        <v>-6.8426385708057103</v>
      </c>
      <c r="BT81" s="61">
        <v>5.0822372446797397</v>
      </c>
      <c r="BU81" s="13">
        <v>3.6361705643089102</v>
      </c>
      <c r="BV81" s="61">
        <v>4.5797165386472702</v>
      </c>
      <c r="BW81" s="97"/>
      <c r="BX81" s="107"/>
      <c r="BY81" s="107"/>
      <c r="BZ81" s="107"/>
      <c r="CA81" s="107"/>
      <c r="CB81" s="107"/>
      <c r="CC81" s="107"/>
      <c r="CD81" s="107"/>
      <c r="CE81" s="107"/>
      <c r="CF81" s="107"/>
      <c r="CG81" s="107"/>
      <c r="CH81" s="98"/>
    </row>
    <row r="82" spans="1:86" x14ac:dyDescent="0.2">
      <c r="A82" s="76" t="s">
        <v>62</v>
      </c>
      <c r="B82" s="125">
        <v>1</v>
      </c>
      <c r="C82" s="13">
        <v>87.833396339313794</v>
      </c>
      <c r="D82" s="96">
        <v>3.2224772928069898</v>
      </c>
      <c r="E82" s="13">
        <v>87.962021412651097</v>
      </c>
      <c r="F82" s="96">
        <v>3.7680301526887101</v>
      </c>
      <c r="G82" s="13" t="s">
        <v>713</v>
      </c>
      <c r="H82" s="96" t="s">
        <v>713</v>
      </c>
      <c r="I82" s="13" t="s">
        <v>713</v>
      </c>
      <c r="J82" s="96" t="s">
        <v>713</v>
      </c>
      <c r="K82" s="13" t="s">
        <v>713</v>
      </c>
      <c r="L82" s="96" t="s">
        <v>713</v>
      </c>
      <c r="M82" s="13">
        <v>80.634135240724802</v>
      </c>
      <c r="N82" s="96">
        <v>3.2179948087601802</v>
      </c>
      <c r="O82" s="13">
        <v>79.825062875347598</v>
      </c>
      <c r="P82" s="96">
        <v>3.6414665032397102</v>
      </c>
      <c r="Q82" s="13" t="s">
        <v>713</v>
      </c>
      <c r="R82" s="96" t="s">
        <v>713</v>
      </c>
      <c r="S82" s="13" t="s">
        <v>713</v>
      </c>
      <c r="T82" s="96" t="s">
        <v>713</v>
      </c>
      <c r="U82" s="13" t="s">
        <v>713</v>
      </c>
      <c r="V82" s="96" t="s">
        <v>713</v>
      </c>
      <c r="W82" s="13">
        <v>73.1006692276964</v>
      </c>
      <c r="X82" s="96">
        <v>3.7950028793375101</v>
      </c>
      <c r="Y82" s="13">
        <v>72.356830417065893</v>
      </c>
      <c r="Z82" s="96">
        <v>4.4282849556169204</v>
      </c>
      <c r="AA82" s="13" t="s">
        <v>713</v>
      </c>
      <c r="AB82" s="96" t="s">
        <v>713</v>
      </c>
      <c r="AC82" s="13" t="s">
        <v>713</v>
      </c>
      <c r="AD82" s="96" t="s">
        <v>713</v>
      </c>
      <c r="AE82" s="13" t="s">
        <v>713</v>
      </c>
      <c r="AF82" s="96" t="s">
        <v>713</v>
      </c>
      <c r="AG82" s="13">
        <v>60.9536459783533</v>
      </c>
      <c r="AH82" s="96">
        <v>3.7096864656414499</v>
      </c>
      <c r="AI82" s="13">
        <v>56.795184865872201</v>
      </c>
      <c r="AJ82" s="96">
        <v>4.8612063676847699</v>
      </c>
      <c r="AK82" s="13" t="s">
        <v>713</v>
      </c>
      <c r="AL82" s="96" t="s">
        <v>713</v>
      </c>
      <c r="AM82" s="13" t="s">
        <v>713</v>
      </c>
      <c r="AN82" s="96" t="s">
        <v>713</v>
      </c>
      <c r="AO82" s="13" t="s">
        <v>713</v>
      </c>
      <c r="AP82" s="96" t="s">
        <v>713</v>
      </c>
      <c r="AQ82" s="13">
        <v>70.257228019932498</v>
      </c>
      <c r="AR82" s="96">
        <v>3.86919782366158</v>
      </c>
      <c r="AS82" s="13">
        <v>67.5163914758852</v>
      </c>
      <c r="AT82" s="96">
        <v>5.0738854619191196</v>
      </c>
      <c r="AU82" s="13" t="s">
        <v>713</v>
      </c>
      <c r="AV82" s="96" t="s">
        <v>713</v>
      </c>
      <c r="AW82" s="13" t="s">
        <v>713</v>
      </c>
      <c r="AX82" s="96" t="s">
        <v>713</v>
      </c>
      <c r="AY82" s="13" t="s">
        <v>713</v>
      </c>
      <c r="AZ82" s="96" t="s">
        <v>713</v>
      </c>
      <c r="BA82" s="13">
        <v>73.491312010638694</v>
      </c>
      <c r="BB82" s="96">
        <v>3.8855576897518098</v>
      </c>
      <c r="BC82" s="13">
        <v>71.425441076696998</v>
      </c>
      <c r="BD82" s="96">
        <v>5.0275674913653301</v>
      </c>
      <c r="BE82" s="13" t="s">
        <v>713</v>
      </c>
      <c r="BF82" s="96" t="s">
        <v>713</v>
      </c>
      <c r="BG82" s="13" t="s">
        <v>713</v>
      </c>
      <c r="BH82" s="96" t="s">
        <v>713</v>
      </c>
      <c r="BI82" s="13" t="s">
        <v>713</v>
      </c>
      <c r="BJ82" s="96" t="s">
        <v>713</v>
      </c>
      <c r="BK82" s="13">
        <v>-3.80079629183194</v>
      </c>
      <c r="BL82" s="61">
        <v>3.7510077619240501</v>
      </c>
      <c r="BM82" s="13">
        <v>-5.6564843329587999</v>
      </c>
      <c r="BN82" s="61">
        <v>4.4226349915023597</v>
      </c>
      <c r="BO82" s="13">
        <v>-1.9400003843568201</v>
      </c>
      <c r="BP82" s="61">
        <v>4.9553606479764696</v>
      </c>
      <c r="BQ82" s="13">
        <v>-6.8743832468497903</v>
      </c>
      <c r="BR82" s="61">
        <v>5.0929820925050704</v>
      </c>
      <c r="BS82" s="13">
        <v>2.4807961764802502</v>
      </c>
      <c r="BT82" s="61">
        <v>5.2326296912023302</v>
      </c>
      <c r="BU82" s="13">
        <v>-1.1204413739310899</v>
      </c>
      <c r="BV82" s="61">
        <v>5.3687752454907001</v>
      </c>
      <c r="BW82" s="97"/>
      <c r="BX82" s="107"/>
      <c r="BY82" s="107"/>
      <c r="BZ82" s="107"/>
      <c r="CA82" s="107"/>
      <c r="CB82" s="107"/>
      <c r="CC82" s="107"/>
      <c r="CD82" s="107"/>
      <c r="CE82" s="107"/>
      <c r="CF82" s="107"/>
      <c r="CG82" s="107"/>
      <c r="CH82" s="98"/>
    </row>
    <row r="83" spans="1:86" x14ac:dyDescent="0.2">
      <c r="A83" s="76" t="s">
        <v>63</v>
      </c>
      <c r="B83" s="125">
        <v>1</v>
      </c>
      <c r="C83" s="13">
        <v>90.230277560463705</v>
      </c>
      <c r="D83" s="96">
        <v>2.0007687138929899</v>
      </c>
      <c r="E83" s="13">
        <v>91.159510987893796</v>
      </c>
      <c r="F83" s="96">
        <v>2.4201869985039401</v>
      </c>
      <c r="G83" s="13">
        <v>99.221268913265604</v>
      </c>
      <c r="H83" s="96">
        <v>0.82656901328958099</v>
      </c>
      <c r="I83" s="13">
        <v>72.907277580099702</v>
      </c>
      <c r="J83" s="96">
        <v>10.831384456005001</v>
      </c>
      <c r="K83" s="13">
        <v>-18.252233407794101</v>
      </c>
      <c r="L83" s="96">
        <v>11.4147933474261</v>
      </c>
      <c r="M83" s="13">
        <v>89.688303211931697</v>
      </c>
      <c r="N83" s="96">
        <v>1.9274692705690699</v>
      </c>
      <c r="O83" s="13">
        <v>89.374375413329204</v>
      </c>
      <c r="P83" s="96">
        <v>2.6461450829559099</v>
      </c>
      <c r="Q83" s="13">
        <v>97.463726973387196</v>
      </c>
      <c r="R83" s="96">
        <v>1.9893449589875201</v>
      </c>
      <c r="S83" s="13">
        <v>78.030053305368995</v>
      </c>
      <c r="T83" s="96">
        <v>6.8177349674388701</v>
      </c>
      <c r="U83" s="13">
        <v>-11.344322107960201</v>
      </c>
      <c r="V83" s="96">
        <v>7.4263815709302703</v>
      </c>
      <c r="W83" s="13">
        <v>83.390040230978101</v>
      </c>
      <c r="X83" s="96">
        <v>2.2112708533600798</v>
      </c>
      <c r="Y83" s="13">
        <v>84.222584452212701</v>
      </c>
      <c r="Z83" s="96">
        <v>2.85371990917902</v>
      </c>
      <c r="AA83" s="13">
        <v>96.815892190446405</v>
      </c>
      <c r="AB83" s="96">
        <v>1.97515982106545</v>
      </c>
      <c r="AC83" s="13">
        <v>70.903890390755706</v>
      </c>
      <c r="AD83" s="96">
        <v>8.0996999003480497</v>
      </c>
      <c r="AE83" s="13">
        <v>-13.318694061456901</v>
      </c>
      <c r="AF83" s="96">
        <v>8.4898665070361901</v>
      </c>
      <c r="AG83" s="13">
        <v>88.618348406397203</v>
      </c>
      <c r="AH83" s="96">
        <v>1.7545935926761</v>
      </c>
      <c r="AI83" s="13">
        <v>86.637999299898894</v>
      </c>
      <c r="AJ83" s="96">
        <v>2.3027684912908302</v>
      </c>
      <c r="AK83" s="13">
        <v>99.179228992921594</v>
      </c>
      <c r="AL83" s="96">
        <v>0.83578022120145101</v>
      </c>
      <c r="AM83" s="13">
        <v>88.182477609246902</v>
      </c>
      <c r="AN83" s="96">
        <v>4.82117107419419</v>
      </c>
      <c r="AO83" s="13">
        <v>1.5444783093480501</v>
      </c>
      <c r="AP83" s="96">
        <v>4.9245540710897</v>
      </c>
      <c r="AQ83" s="13">
        <v>89.547785684404204</v>
      </c>
      <c r="AR83" s="96">
        <v>1.8513593184170301</v>
      </c>
      <c r="AS83" s="13">
        <v>89.357789527148995</v>
      </c>
      <c r="AT83" s="96">
        <v>2.48105694613391</v>
      </c>
      <c r="AU83" s="13">
        <v>99.213200518676601</v>
      </c>
      <c r="AV83" s="96">
        <v>0.80629312468560699</v>
      </c>
      <c r="AW83" s="13">
        <v>72.820717748605105</v>
      </c>
      <c r="AX83" s="96">
        <v>8.9657186766099599</v>
      </c>
      <c r="AY83" s="13">
        <v>-16.537071778543901</v>
      </c>
      <c r="AZ83" s="96">
        <v>9.3144957553454208</v>
      </c>
      <c r="BA83" s="13">
        <v>94.1754719540276</v>
      </c>
      <c r="BB83" s="96">
        <v>1.4861145775295901</v>
      </c>
      <c r="BC83" s="13">
        <v>93.3134304707105</v>
      </c>
      <c r="BD83" s="96">
        <v>1.9166314097994599</v>
      </c>
      <c r="BE83" s="13">
        <v>100</v>
      </c>
      <c r="BF83" s="96">
        <v>0</v>
      </c>
      <c r="BG83" s="13">
        <v>90.617373354034896</v>
      </c>
      <c r="BH83" s="96">
        <v>4.3738561474502298</v>
      </c>
      <c r="BI83" s="13">
        <v>-2.6960571166755498</v>
      </c>
      <c r="BJ83" s="96">
        <v>4.4627452149768496</v>
      </c>
      <c r="BK83" s="13">
        <v>-1.81122728727192</v>
      </c>
      <c r="BL83" s="61">
        <v>3.1724071339481799</v>
      </c>
      <c r="BM83" s="13">
        <v>-3.4231382380179598</v>
      </c>
      <c r="BN83" s="61">
        <v>2.9183713752111502</v>
      </c>
      <c r="BO83" s="13">
        <v>-3.85968623136282</v>
      </c>
      <c r="BP83" s="61">
        <v>3.3698411579552001</v>
      </c>
      <c r="BQ83" s="13">
        <v>-1.8932091507328901</v>
      </c>
      <c r="BR83" s="61">
        <v>2.8228720351783401</v>
      </c>
      <c r="BS83" s="13">
        <v>-1.8357245011096699</v>
      </c>
      <c r="BT83" s="61">
        <v>2.9013008266868199</v>
      </c>
      <c r="BU83" s="13">
        <v>-0.42638833498962497</v>
      </c>
      <c r="BV83" s="61">
        <v>2.6518788653544001</v>
      </c>
      <c r="BW83" s="97"/>
      <c r="BX83" s="107"/>
      <c r="BY83" s="107"/>
      <c r="BZ83" s="107"/>
      <c r="CA83" s="107"/>
      <c r="CB83" s="107"/>
      <c r="CC83" s="107"/>
      <c r="CD83" s="107"/>
      <c r="CE83" s="107"/>
      <c r="CF83" s="107"/>
      <c r="CG83" s="107"/>
      <c r="CH83" s="98"/>
    </row>
    <row r="84" spans="1:86" x14ac:dyDescent="0.2">
      <c r="A84" s="33" t="s">
        <v>191</v>
      </c>
      <c r="B84" s="56">
        <v>1</v>
      </c>
      <c r="C84" s="46">
        <v>82.218138029446294</v>
      </c>
      <c r="D84" s="66">
        <v>0.83758375003591701</v>
      </c>
      <c r="E84" s="46">
        <v>81.334896076324597</v>
      </c>
      <c r="F84" s="66">
        <v>0.97439765017889102</v>
      </c>
      <c r="G84" s="46">
        <v>92.306478700831505</v>
      </c>
      <c r="H84" s="66">
        <v>3.1997579583500899</v>
      </c>
      <c r="I84" s="46">
        <v>71.685401488246498</v>
      </c>
      <c r="J84" s="66">
        <v>4.9286978731906101</v>
      </c>
      <c r="K84" s="46">
        <v>-6.3789238279316498</v>
      </c>
      <c r="L84" s="66">
        <v>5.1846103442749198</v>
      </c>
      <c r="M84" s="46">
        <v>66.295631310327195</v>
      </c>
      <c r="N84" s="66">
        <v>0.92962962087326495</v>
      </c>
      <c r="O84" s="46">
        <v>63.543292129789997</v>
      </c>
      <c r="P84" s="66">
        <v>1.0619882802015801</v>
      </c>
      <c r="Q84" s="46">
        <v>92.398258243274</v>
      </c>
      <c r="R84" s="66">
        <v>2.3397688943011201</v>
      </c>
      <c r="S84" s="46">
        <v>69.330579718262399</v>
      </c>
      <c r="T84" s="66">
        <v>3.5422537537845198</v>
      </c>
      <c r="U84" s="46">
        <v>-5.09254962855454</v>
      </c>
      <c r="V84" s="66">
        <v>3.9112704741377202</v>
      </c>
      <c r="W84" s="46">
        <v>61.953338982826402</v>
      </c>
      <c r="X84" s="66">
        <v>0.93240177825632398</v>
      </c>
      <c r="Y84" s="46">
        <v>59.0389382616288</v>
      </c>
      <c r="Z84" s="66">
        <v>1.0634625554258701</v>
      </c>
      <c r="AA84" s="46">
        <v>83.303680094132005</v>
      </c>
      <c r="AB84" s="66">
        <v>3.8281252946020699</v>
      </c>
      <c r="AC84" s="46">
        <v>61.188763731319703</v>
      </c>
      <c r="AD84" s="66">
        <v>4.3434914245644496</v>
      </c>
      <c r="AE84" s="46">
        <v>-1.91942243358644</v>
      </c>
      <c r="AF84" s="66">
        <v>4.7107682765493504</v>
      </c>
      <c r="AG84" s="46">
        <v>60.2617039984789</v>
      </c>
      <c r="AH84" s="66">
        <v>0.91781047574140195</v>
      </c>
      <c r="AI84" s="46">
        <v>55.692141105024298</v>
      </c>
      <c r="AJ84" s="66">
        <v>1.0913166155947001</v>
      </c>
      <c r="AK84" s="46">
        <v>82.807655519156597</v>
      </c>
      <c r="AL84" s="66">
        <v>2.9562571777240798</v>
      </c>
      <c r="AM84" s="46">
        <v>66.149322852718598</v>
      </c>
      <c r="AN84" s="66">
        <v>3.4219927815522899</v>
      </c>
      <c r="AO84" s="46">
        <v>6.2517001976858904</v>
      </c>
      <c r="AP84" s="66">
        <v>3.81277995587355</v>
      </c>
      <c r="AQ84" s="46">
        <v>61.207943588387998</v>
      </c>
      <c r="AR84" s="66">
        <v>0.94104542646851097</v>
      </c>
      <c r="AS84" s="46">
        <v>57.571987362024501</v>
      </c>
      <c r="AT84" s="66">
        <v>1.1083692434633501</v>
      </c>
      <c r="AU84" s="46">
        <v>82.489569900302598</v>
      </c>
      <c r="AV84" s="66">
        <v>4.4292681499861004</v>
      </c>
      <c r="AW84" s="46">
        <v>59.466364651376701</v>
      </c>
      <c r="AX84" s="66">
        <v>4.4224687452451104</v>
      </c>
      <c r="AY84" s="46">
        <v>-4.7784797166480697</v>
      </c>
      <c r="AZ84" s="66">
        <v>4.8707139617967199</v>
      </c>
      <c r="BA84" s="46">
        <v>70.588378636753504</v>
      </c>
      <c r="BB84" s="66">
        <v>0.90539885222743399</v>
      </c>
      <c r="BC84" s="46">
        <v>68.074289179611</v>
      </c>
      <c r="BD84" s="66">
        <v>1.07560010051498</v>
      </c>
      <c r="BE84" s="46">
        <v>93.128896483417805</v>
      </c>
      <c r="BF84" s="66">
        <v>2.2345495319967199</v>
      </c>
      <c r="BG84" s="46">
        <v>72.952965193260994</v>
      </c>
      <c r="BH84" s="66">
        <v>3.2421165286267901</v>
      </c>
      <c r="BI84" s="46">
        <v>2.3776773106549398</v>
      </c>
      <c r="BJ84" s="66">
        <v>3.7712174094159399</v>
      </c>
      <c r="BK84" s="46">
        <v>-0.77886033805144494</v>
      </c>
      <c r="BL84" s="66">
        <v>0.99503065668963397</v>
      </c>
      <c r="BM84" s="46">
        <v>1.68358132709526</v>
      </c>
      <c r="BN84" s="66">
        <v>1.1664323376010299</v>
      </c>
      <c r="BO84" s="46">
        <v>0.74953179373440804</v>
      </c>
      <c r="BP84" s="66">
        <v>1.1434323217001701</v>
      </c>
      <c r="BQ84" s="46">
        <v>-1.3540614220615299</v>
      </c>
      <c r="BR84" s="66">
        <v>1.1693718793371799</v>
      </c>
      <c r="BS84" s="46">
        <v>-2.9022219727095599</v>
      </c>
      <c r="BT84" s="66">
        <v>1.1513465653371999</v>
      </c>
      <c r="BU84" s="46">
        <v>-2.2186779651785602</v>
      </c>
      <c r="BV84" s="66">
        <v>1.1199615893992501</v>
      </c>
      <c r="BW84" s="97"/>
      <c r="BX84" s="107"/>
      <c r="BY84" s="107"/>
      <c r="BZ84" s="107"/>
      <c r="CA84" s="107"/>
      <c r="CB84" s="107"/>
      <c r="CC84" s="107"/>
      <c r="CD84" s="107"/>
      <c r="CE84" s="107"/>
      <c r="CF84" s="107"/>
      <c r="CG84" s="107"/>
      <c r="CH84" s="98"/>
    </row>
    <row r="85" spans="1:86" x14ac:dyDescent="0.2">
      <c r="A85" s="2" t="s">
        <v>106</v>
      </c>
      <c r="B85" s="125">
        <v>1</v>
      </c>
      <c r="C85" s="13">
        <v>89.809661502745598</v>
      </c>
      <c r="D85" s="61">
        <v>2.0492433159850698</v>
      </c>
      <c r="E85" s="13">
        <v>91.8042862161724</v>
      </c>
      <c r="F85" s="61">
        <v>2.11346306446071</v>
      </c>
      <c r="G85" s="13" t="s">
        <v>713</v>
      </c>
      <c r="H85" s="61" t="s">
        <v>713</v>
      </c>
      <c r="I85" s="13" t="s">
        <v>713</v>
      </c>
      <c r="J85" s="61" t="s">
        <v>713</v>
      </c>
      <c r="K85" s="13" t="s">
        <v>713</v>
      </c>
      <c r="L85" s="61" t="s">
        <v>713</v>
      </c>
      <c r="M85" s="13">
        <v>60.519863704226999</v>
      </c>
      <c r="N85" s="61">
        <v>3.6628994658243399</v>
      </c>
      <c r="O85" s="13">
        <v>62.0771350087999</v>
      </c>
      <c r="P85" s="61">
        <v>3.9443497123643101</v>
      </c>
      <c r="Q85" s="13" t="s">
        <v>713</v>
      </c>
      <c r="R85" s="61" t="s">
        <v>713</v>
      </c>
      <c r="S85" s="13" t="s">
        <v>713</v>
      </c>
      <c r="T85" s="61" t="s">
        <v>713</v>
      </c>
      <c r="U85" s="13" t="s">
        <v>713</v>
      </c>
      <c r="V85" s="61" t="s">
        <v>713</v>
      </c>
      <c r="W85" s="13">
        <v>72.182678457800293</v>
      </c>
      <c r="X85" s="61">
        <v>2.9194373595566399</v>
      </c>
      <c r="Y85" s="13">
        <v>74.388954991794506</v>
      </c>
      <c r="Z85" s="61">
        <v>3.2837041805176201</v>
      </c>
      <c r="AA85" s="13" t="s">
        <v>713</v>
      </c>
      <c r="AB85" s="61" t="s">
        <v>713</v>
      </c>
      <c r="AC85" s="13" t="s">
        <v>713</v>
      </c>
      <c r="AD85" s="61" t="s">
        <v>713</v>
      </c>
      <c r="AE85" s="13" t="s">
        <v>713</v>
      </c>
      <c r="AF85" s="61" t="s">
        <v>713</v>
      </c>
      <c r="AG85" s="13">
        <v>76.774417772230606</v>
      </c>
      <c r="AH85" s="61">
        <v>2.8887474613101398</v>
      </c>
      <c r="AI85" s="13">
        <v>76.313979547279203</v>
      </c>
      <c r="AJ85" s="61">
        <v>3.3991947101385001</v>
      </c>
      <c r="AK85" s="13" t="s">
        <v>713</v>
      </c>
      <c r="AL85" s="61" t="s">
        <v>713</v>
      </c>
      <c r="AM85" s="13" t="s">
        <v>713</v>
      </c>
      <c r="AN85" s="61" t="s">
        <v>713</v>
      </c>
      <c r="AO85" s="13" t="s">
        <v>713</v>
      </c>
      <c r="AP85" s="61" t="s">
        <v>713</v>
      </c>
      <c r="AQ85" s="13">
        <v>79.475988428945499</v>
      </c>
      <c r="AR85" s="61">
        <v>2.1057984480135099</v>
      </c>
      <c r="AS85" s="13">
        <v>79.767003329540202</v>
      </c>
      <c r="AT85" s="61">
        <v>2.8560623503231599</v>
      </c>
      <c r="AU85" s="13" t="s">
        <v>713</v>
      </c>
      <c r="AV85" s="61" t="s">
        <v>713</v>
      </c>
      <c r="AW85" s="13" t="s">
        <v>713</v>
      </c>
      <c r="AX85" s="61" t="s">
        <v>713</v>
      </c>
      <c r="AY85" s="13" t="s">
        <v>713</v>
      </c>
      <c r="AZ85" s="61" t="s">
        <v>713</v>
      </c>
      <c r="BA85" s="13">
        <v>85.782412763394504</v>
      </c>
      <c r="BB85" s="61">
        <v>2.1187677339621001</v>
      </c>
      <c r="BC85" s="13">
        <v>87.556528744094706</v>
      </c>
      <c r="BD85" s="61">
        <v>2.4689073824127399</v>
      </c>
      <c r="BE85" s="13" t="s">
        <v>713</v>
      </c>
      <c r="BF85" s="61" t="s">
        <v>713</v>
      </c>
      <c r="BG85" s="13" t="s">
        <v>713</v>
      </c>
      <c r="BH85" s="61" t="s">
        <v>713</v>
      </c>
      <c r="BI85" s="13" t="s">
        <v>713</v>
      </c>
      <c r="BJ85" s="61" t="s">
        <v>713</v>
      </c>
      <c r="BK85" s="13">
        <v>8.1382466390300205</v>
      </c>
      <c r="BL85" s="61">
        <v>3.3323477524056502</v>
      </c>
      <c r="BM85" s="13">
        <v>-10.2625856581733</v>
      </c>
      <c r="BN85" s="61">
        <v>4.8264129998199099</v>
      </c>
      <c r="BO85" s="13">
        <v>1.05653194809409</v>
      </c>
      <c r="BP85" s="61">
        <v>4.2327732738065</v>
      </c>
      <c r="BQ85" s="13">
        <v>3.17215254299157</v>
      </c>
      <c r="BR85" s="61">
        <v>4.5081085143948503</v>
      </c>
      <c r="BS85" s="13">
        <v>-2.47180294453121</v>
      </c>
      <c r="BT85" s="61">
        <v>3.2384548368719002</v>
      </c>
      <c r="BU85" s="13">
        <v>6.6793086112294899</v>
      </c>
      <c r="BV85" s="61">
        <v>3.6803855240688601</v>
      </c>
      <c r="BW85" s="97"/>
      <c r="BX85" s="107"/>
      <c r="BY85" s="107"/>
      <c r="BZ85" s="107"/>
      <c r="CA85" s="107"/>
      <c r="CB85" s="107"/>
      <c r="CC85" s="107"/>
      <c r="CD85" s="107"/>
      <c r="CE85" s="107"/>
      <c r="CF85" s="107"/>
      <c r="CG85" s="107"/>
      <c r="CH85" s="98"/>
    </row>
    <row r="86" spans="1:86" x14ac:dyDescent="0.2">
      <c r="A86" s="2" t="s">
        <v>103</v>
      </c>
      <c r="B86" s="125">
        <v>1</v>
      </c>
      <c r="C86" s="13">
        <v>79.507176128172304</v>
      </c>
      <c r="D86" s="61">
        <v>3.0454028576319199</v>
      </c>
      <c r="E86" s="13">
        <v>82.790525439930803</v>
      </c>
      <c r="F86" s="61">
        <v>3.4728318639028002</v>
      </c>
      <c r="G86" s="13" t="s">
        <v>713</v>
      </c>
      <c r="H86" s="61" t="s">
        <v>713</v>
      </c>
      <c r="I86" s="13">
        <v>73.838498073558299</v>
      </c>
      <c r="J86" s="61">
        <v>7.7753871201182498</v>
      </c>
      <c r="K86" s="13">
        <v>-8.9520273663725902</v>
      </c>
      <c r="L86" s="61">
        <v>8.4008984994756997</v>
      </c>
      <c r="M86" s="13">
        <v>80.835562211712897</v>
      </c>
      <c r="N86" s="61">
        <v>2.8173048530853202</v>
      </c>
      <c r="O86" s="13">
        <v>80.176402879187705</v>
      </c>
      <c r="P86" s="61">
        <v>3.8220954767868802</v>
      </c>
      <c r="Q86" s="13" t="s">
        <v>713</v>
      </c>
      <c r="R86" s="61" t="s">
        <v>713</v>
      </c>
      <c r="S86" s="13">
        <v>82.584830091930698</v>
      </c>
      <c r="T86" s="61">
        <v>6.3062075845660504</v>
      </c>
      <c r="U86" s="13">
        <v>2.4084272127430499</v>
      </c>
      <c r="V86" s="61">
        <v>7.7992038973432196</v>
      </c>
      <c r="W86" s="13">
        <v>87.630867540708394</v>
      </c>
      <c r="X86" s="61">
        <v>2.8282818340228899</v>
      </c>
      <c r="Y86" s="13">
        <v>92.866314950204298</v>
      </c>
      <c r="Z86" s="61">
        <v>2.5103532023602999</v>
      </c>
      <c r="AA86" s="13" t="s">
        <v>713</v>
      </c>
      <c r="AB86" s="61" t="s">
        <v>713</v>
      </c>
      <c r="AC86" s="13">
        <v>75.433628916541295</v>
      </c>
      <c r="AD86" s="61">
        <v>7.3428679752849604</v>
      </c>
      <c r="AE86" s="13">
        <v>-17.432686033663</v>
      </c>
      <c r="AF86" s="61">
        <v>7.6926722884928598</v>
      </c>
      <c r="AG86" s="13">
        <v>71.142828499729205</v>
      </c>
      <c r="AH86" s="61">
        <v>3.7821979625075199</v>
      </c>
      <c r="AI86" s="13">
        <v>75.314972868426693</v>
      </c>
      <c r="AJ86" s="61">
        <v>4.6677200788169797</v>
      </c>
      <c r="AK86" s="13" t="s">
        <v>713</v>
      </c>
      <c r="AL86" s="61" t="s">
        <v>713</v>
      </c>
      <c r="AM86" s="13">
        <v>64.079657839762703</v>
      </c>
      <c r="AN86" s="61">
        <v>9.4284036748713493</v>
      </c>
      <c r="AO86" s="13">
        <v>-11.235315028663999</v>
      </c>
      <c r="AP86" s="61">
        <v>10.914909396126699</v>
      </c>
      <c r="AQ86" s="13">
        <v>85.549662043105101</v>
      </c>
      <c r="AR86" s="61">
        <v>3.1427927309368302</v>
      </c>
      <c r="AS86" s="13">
        <v>86.608509045016802</v>
      </c>
      <c r="AT86" s="61">
        <v>4.15792194551869</v>
      </c>
      <c r="AU86" s="13" t="s">
        <v>713</v>
      </c>
      <c r="AV86" s="61" t="s">
        <v>713</v>
      </c>
      <c r="AW86" s="13">
        <v>83.081086090429096</v>
      </c>
      <c r="AX86" s="61">
        <v>6.39755868294107</v>
      </c>
      <c r="AY86" s="13">
        <v>-3.5274229545877498</v>
      </c>
      <c r="AZ86" s="61">
        <v>8.0602586584225495</v>
      </c>
      <c r="BA86" s="13">
        <v>73.721009958203098</v>
      </c>
      <c r="BB86" s="61">
        <v>3.2538121211104101</v>
      </c>
      <c r="BC86" s="13">
        <v>70.697956489026296</v>
      </c>
      <c r="BD86" s="61">
        <v>4.1525003406931997</v>
      </c>
      <c r="BE86" s="13" t="s">
        <v>713</v>
      </c>
      <c r="BF86" s="61" t="s">
        <v>713</v>
      </c>
      <c r="BG86" s="13">
        <v>79.638385140418194</v>
      </c>
      <c r="BH86" s="61">
        <v>7.59116220768923</v>
      </c>
      <c r="BI86" s="13">
        <v>8.9404286513919704</v>
      </c>
      <c r="BJ86" s="61">
        <v>9.0090502695832804</v>
      </c>
      <c r="BK86" s="13">
        <v>-6.4808608481551602</v>
      </c>
      <c r="BL86" s="61">
        <v>3.99900329427257</v>
      </c>
      <c r="BM86" s="13">
        <v>15.743010246578701</v>
      </c>
      <c r="BN86" s="61">
        <v>4.7943938225895302</v>
      </c>
      <c r="BO86" s="13">
        <v>18.682982249107901</v>
      </c>
      <c r="BP86" s="61">
        <v>5.8506879039191197</v>
      </c>
      <c r="BQ86" s="13">
        <v>0.64039648674740601</v>
      </c>
      <c r="BR86" s="61">
        <v>5.8957210746511901</v>
      </c>
      <c r="BS86" s="13">
        <v>6.2217800706309303</v>
      </c>
      <c r="BT86" s="61">
        <v>4.8017686063960303</v>
      </c>
      <c r="BU86" s="13">
        <v>-8.0471807878204693</v>
      </c>
      <c r="BV86" s="61">
        <v>5.1976466360413198</v>
      </c>
      <c r="BW86" s="97"/>
      <c r="BX86" s="107"/>
      <c r="BY86" s="107"/>
      <c r="BZ86" s="107"/>
      <c r="CA86" s="107"/>
      <c r="CB86" s="107"/>
      <c r="CC86" s="107"/>
      <c r="CD86" s="107"/>
      <c r="CE86" s="107"/>
      <c r="CF86" s="107"/>
      <c r="CG86" s="107"/>
      <c r="CH86" s="98"/>
    </row>
    <row r="87" spans="1:86" ht="13.5" customHeight="1" x14ac:dyDescent="0.2">
      <c r="A87" s="3" t="s">
        <v>104</v>
      </c>
      <c r="B87" s="57">
        <v>1</v>
      </c>
      <c r="C87" s="64">
        <v>62.719261813976303</v>
      </c>
      <c r="D87" s="65">
        <v>4.4230281319929698</v>
      </c>
      <c r="E87" s="64">
        <v>69.908720008583202</v>
      </c>
      <c r="F87" s="65">
        <v>3.97720856041839</v>
      </c>
      <c r="G87" s="64" t="s">
        <v>476</v>
      </c>
      <c r="H87" s="65" t="s">
        <v>476</v>
      </c>
      <c r="I87" s="64" t="s">
        <v>713</v>
      </c>
      <c r="J87" s="65" t="s">
        <v>713</v>
      </c>
      <c r="K87" s="64" t="s">
        <v>713</v>
      </c>
      <c r="L87" s="65" t="s">
        <v>713</v>
      </c>
      <c r="M87" s="64">
        <v>49.8785480681492</v>
      </c>
      <c r="N87" s="65">
        <v>3.9081081882077702</v>
      </c>
      <c r="O87" s="64">
        <v>52.687466828909699</v>
      </c>
      <c r="P87" s="65">
        <v>4.4645959296273698</v>
      </c>
      <c r="Q87" s="64" t="s">
        <v>476</v>
      </c>
      <c r="R87" s="65" t="s">
        <v>476</v>
      </c>
      <c r="S87" s="64" t="s">
        <v>713</v>
      </c>
      <c r="T87" s="65" t="s">
        <v>713</v>
      </c>
      <c r="U87" s="64" t="s">
        <v>713</v>
      </c>
      <c r="V87" s="65" t="s">
        <v>713</v>
      </c>
      <c r="W87" s="64">
        <v>70.968469664844207</v>
      </c>
      <c r="X87" s="65">
        <v>3.6108505539679498</v>
      </c>
      <c r="Y87" s="64">
        <v>73.190115287687107</v>
      </c>
      <c r="Z87" s="65">
        <v>3.9525363799195299</v>
      </c>
      <c r="AA87" s="64" t="s">
        <v>476</v>
      </c>
      <c r="AB87" s="65" t="s">
        <v>476</v>
      </c>
      <c r="AC87" s="64" t="s">
        <v>713</v>
      </c>
      <c r="AD87" s="65" t="s">
        <v>713</v>
      </c>
      <c r="AE87" s="64" t="s">
        <v>713</v>
      </c>
      <c r="AF87" s="65" t="s">
        <v>713</v>
      </c>
      <c r="AG87" s="64">
        <v>57.060137002546902</v>
      </c>
      <c r="AH87" s="65">
        <v>3.9257079476000598</v>
      </c>
      <c r="AI87" s="64">
        <v>60.174904492402597</v>
      </c>
      <c r="AJ87" s="65">
        <v>4.3403425425260496</v>
      </c>
      <c r="AK87" s="64" t="s">
        <v>476</v>
      </c>
      <c r="AL87" s="65" t="s">
        <v>476</v>
      </c>
      <c r="AM87" s="64" t="s">
        <v>713</v>
      </c>
      <c r="AN87" s="65" t="s">
        <v>713</v>
      </c>
      <c r="AO87" s="64" t="s">
        <v>713</v>
      </c>
      <c r="AP87" s="65" t="s">
        <v>713</v>
      </c>
      <c r="AQ87" s="64">
        <v>62.170659063388896</v>
      </c>
      <c r="AR87" s="65">
        <v>3.94947203512897</v>
      </c>
      <c r="AS87" s="64">
        <v>65.206611558783905</v>
      </c>
      <c r="AT87" s="65">
        <v>4.3612984095752498</v>
      </c>
      <c r="AU87" s="64" t="s">
        <v>476</v>
      </c>
      <c r="AV87" s="65" t="s">
        <v>476</v>
      </c>
      <c r="AW87" s="64" t="s">
        <v>713</v>
      </c>
      <c r="AX87" s="65" t="s">
        <v>713</v>
      </c>
      <c r="AY87" s="64" t="s">
        <v>713</v>
      </c>
      <c r="AZ87" s="65" t="s">
        <v>713</v>
      </c>
      <c r="BA87" s="64">
        <v>70.753224021702906</v>
      </c>
      <c r="BB87" s="65">
        <v>3.7087891307293601</v>
      </c>
      <c r="BC87" s="64">
        <v>74.833926519978604</v>
      </c>
      <c r="BD87" s="65">
        <v>3.5488638881902901</v>
      </c>
      <c r="BE87" s="64" t="s">
        <v>476</v>
      </c>
      <c r="BF87" s="65" t="s">
        <v>476</v>
      </c>
      <c r="BG87" s="64" t="s">
        <v>713</v>
      </c>
      <c r="BH87" s="65" t="s">
        <v>713</v>
      </c>
      <c r="BI87" s="64" t="s">
        <v>713</v>
      </c>
      <c r="BJ87" s="65" t="s">
        <v>713</v>
      </c>
      <c r="BK87" s="64">
        <v>4.4968663019113002</v>
      </c>
      <c r="BL87" s="65">
        <v>6.389287604223</v>
      </c>
      <c r="BM87" s="64">
        <v>-4.9347651853342098</v>
      </c>
      <c r="BN87" s="65">
        <v>5.9696912788566001</v>
      </c>
      <c r="BO87" s="64">
        <v>-6.5657221980098202</v>
      </c>
      <c r="BP87" s="65">
        <v>4.99431025967003</v>
      </c>
      <c r="BQ87" s="64">
        <v>-5.6732722976126002</v>
      </c>
      <c r="BR87" s="65">
        <v>5.9324649963206397</v>
      </c>
      <c r="BS87" s="64">
        <v>-7.3590441733822196</v>
      </c>
      <c r="BT87" s="65">
        <v>5.7695008659638702</v>
      </c>
      <c r="BU87" s="64">
        <v>2.4161891047378101</v>
      </c>
      <c r="BV87" s="65">
        <v>5.9151589436210701</v>
      </c>
      <c r="BW87" s="100"/>
      <c r="BX87" s="109"/>
      <c r="BY87" s="109"/>
      <c r="BZ87" s="109"/>
      <c r="CA87" s="109"/>
      <c r="CB87" s="109"/>
      <c r="CC87" s="109"/>
      <c r="CD87" s="109"/>
      <c r="CE87" s="109"/>
      <c r="CF87" s="109"/>
      <c r="CG87" s="109"/>
      <c r="CH87" s="101"/>
    </row>
    <row r="88" spans="1:86" x14ac:dyDescent="0.2">
      <c r="A88" s="72"/>
      <c r="B88" s="102"/>
      <c r="C88" s="103" t="s">
        <v>744</v>
      </c>
      <c r="D88" s="104" t="s">
        <v>745</v>
      </c>
      <c r="E88" s="103" t="s">
        <v>816</v>
      </c>
      <c r="F88" s="104" t="s">
        <v>817</v>
      </c>
      <c r="G88" s="103" t="s">
        <v>818</v>
      </c>
      <c r="H88" s="104" t="s">
        <v>819</v>
      </c>
      <c r="I88" s="103" t="s">
        <v>820</v>
      </c>
      <c r="J88" s="104" t="s">
        <v>821</v>
      </c>
      <c r="K88" s="103" t="s">
        <v>822</v>
      </c>
      <c r="L88" s="104" t="s">
        <v>823</v>
      </c>
      <c r="M88" s="103" t="s">
        <v>752</v>
      </c>
      <c r="N88" s="104" t="s">
        <v>753</v>
      </c>
      <c r="O88" s="103" t="s">
        <v>824</v>
      </c>
      <c r="P88" s="104" t="s">
        <v>825</v>
      </c>
      <c r="Q88" s="103" t="s">
        <v>826</v>
      </c>
      <c r="R88" s="104" t="s">
        <v>827</v>
      </c>
      <c r="S88" s="103" t="s">
        <v>828</v>
      </c>
      <c r="T88" s="104" t="s">
        <v>829</v>
      </c>
      <c r="U88" s="103" t="s">
        <v>830</v>
      </c>
      <c r="V88" s="104" t="s">
        <v>831</v>
      </c>
      <c r="W88" s="103" t="s">
        <v>760</v>
      </c>
      <c r="X88" s="104" t="s">
        <v>761</v>
      </c>
      <c r="Y88" s="103" t="s">
        <v>832</v>
      </c>
      <c r="Z88" s="104" t="s">
        <v>833</v>
      </c>
      <c r="AA88" s="103" t="s">
        <v>834</v>
      </c>
      <c r="AB88" s="104" t="s">
        <v>835</v>
      </c>
      <c r="AC88" s="103" t="s">
        <v>836</v>
      </c>
      <c r="AD88" s="104" t="s">
        <v>837</v>
      </c>
      <c r="AE88" s="103" t="s">
        <v>838</v>
      </c>
      <c r="AF88" s="104" t="s">
        <v>839</v>
      </c>
      <c r="AG88" s="103" t="s">
        <v>768</v>
      </c>
      <c r="AH88" s="104" t="s">
        <v>769</v>
      </c>
      <c r="AI88" s="103" t="s">
        <v>840</v>
      </c>
      <c r="AJ88" s="104" t="s">
        <v>841</v>
      </c>
      <c r="AK88" s="103" t="s">
        <v>842</v>
      </c>
      <c r="AL88" s="104" t="s">
        <v>843</v>
      </c>
      <c r="AM88" s="103" t="s">
        <v>844</v>
      </c>
      <c r="AN88" s="104" t="s">
        <v>845</v>
      </c>
      <c r="AO88" s="103" t="s">
        <v>846</v>
      </c>
      <c r="AP88" s="104" t="s">
        <v>847</v>
      </c>
      <c r="AQ88" s="103" t="s">
        <v>776</v>
      </c>
      <c r="AR88" s="104" t="s">
        <v>777</v>
      </c>
      <c r="AS88" s="103" t="s">
        <v>848</v>
      </c>
      <c r="AT88" s="104" t="s">
        <v>849</v>
      </c>
      <c r="AU88" s="103" t="s">
        <v>850</v>
      </c>
      <c r="AV88" s="104" t="s">
        <v>851</v>
      </c>
      <c r="AW88" s="103" t="s">
        <v>852</v>
      </c>
      <c r="AX88" s="104" t="s">
        <v>853</v>
      </c>
      <c r="AY88" s="103" t="s">
        <v>854</v>
      </c>
      <c r="AZ88" s="104" t="s">
        <v>855</v>
      </c>
      <c r="BA88" s="103" t="s">
        <v>784</v>
      </c>
      <c r="BB88" s="104" t="s">
        <v>785</v>
      </c>
      <c r="BC88" s="103" t="s">
        <v>856</v>
      </c>
      <c r="BD88" s="104" t="s">
        <v>857</v>
      </c>
      <c r="BE88" s="103" t="s">
        <v>858</v>
      </c>
      <c r="BF88" s="104" t="s">
        <v>859</v>
      </c>
      <c r="BG88" s="103" t="s">
        <v>860</v>
      </c>
      <c r="BH88" s="104" t="s">
        <v>861</v>
      </c>
      <c r="BI88" s="103" t="s">
        <v>862</v>
      </c>
      <c r="BJ88" s="104" t="s">
        <v>863</v>
      </c>
      <c r="BK88" s="94" t="s">
        <v>792</v>
      </c>
      <c r="BL88" s="123" t="s">
        <v>793</v>
      </c>
      <c r="BM88" s="123" t="s">
        <v>794</v>
      </c>
      <c r="BN88" s="123" t="s">
        <v>795</v>
      </c>
      <c r="BO88" s="123" t="s">
        <v>796</v>
      </c>
      <c r="BP88" s="123" t="s">
        <v>797</v>
      </c>
      <c r="BQ88" s="123" t="s">
        <v>798</v>
      </c>
      <c r="BR88" s="123" t="s">
        <v>799</v>
      </c>
      <c r="BS88" s="123" t="s">
        <v>800</v>
      </c>
      <c r="BT88" s="123" t="s">
        <v>801</v>
      </c>
      <c r="BU88" s="123" t="s">
        <v>802</v>
      </c>
      <c r="BV88" s="123" t="s">
        <v>803</v>
      </c>
      <c r="BW88" s="91" t="s">
        <v>804</v>
      </c>
      <c r="BX88" s="92" t="s">
        <v>805</v>
      </c>
      <c r="BY88" s="91" t="s">
        <v>806</v>
      </c>
      <c r="BZ88" s="92" t="s">
        <v>807</v>
      </c>
      <c r="CA88" s="91" t="s">
        <v>808</v>
      </c>
      <c r="CB88" s="92" t="s">
        <v>809</v>
      </c>
      <c r="CC88" s="91" t="s">
        <v>810</v>
      </c>
      <c r="CD88" s="92" t="s">
        <v>811</v>
      </c>
      <c r="CE88" s="91" t="s">
        <v>812</v>
      </c>
      <c r="CF88" s="92" t="s">
        <v>813</v>
      </c>
      <c r="CG88" s="91" t="s">
        <v>814</v>
      </c>
      <c r="CH88" s="124" t="s">
        <v>815</v>
      </c>
    </row>
    <row r="89" spans="1:86" x14ac:dyDescent="0.2">
      <c r="A89" s="2" t="s">
        <v>30</v>
      </c>
      <c r="B89" s="60">
        <v>3</v>
      </c>
      <c r="C89" s="13">
        <v>84.546071133814905</v>
      </c>
      <c r="D89" s="96">
        <v>2.6233422731519598</v>
      </c>
      <c r="E89" s="13">
        <v>90.2508157214953</v>
      </c>
      <c r="F89" s="96">
        <v>3.1831784438634299</v>
      </c>
      <c r="G89" s="13" t="s">
        <v>713</v>
      </c>
      <c r="H89" s="96" t="s">
        <v>713</v>
      </c>
      <c r="I89" s="13">
        <v>76.997194874537399</v>
      </c>
      <c r="J89" s="96">
        <v>4.1675336787593098</v>
      </c>
      <c r="K89" s="13">
        <v>-13.253620846957901</v>
      </c>
      <c r="L89" s="96">
        <v>5.1026854197223299</v>
      </c>
      <c r="M89" s="13">
        <v>72.548014718333505</v>
      </c>
      <c r="N89" s="96">
        <v>3.1383789708183198</v>
      </c>
      <c r="O89" s="13">
        <v>60.3071400874448</v>
      </c>
      <c r="P89" s="96">
        <v>5.4190565232355299</v>
      </c>
      <c r="Q89" s="13" t="s">
        <v>713</v>
      </c>
      <c r="R89" s="96" t="s">
        <v>713</v>
      </c>
      <c r="S89" s="13">
        <v>81.945101248819498</v>
      </c>
      <c r="T89" s="96">
        <v>4.0047826269350404</v>
      </c>
      <c r="U89" s="13">
        <v>21.637961161374601</v>
      </c>
      <c r="V89" s="96">
        <v>6.7388349639092597</v>
      </c>
      <c r="W89" s="13">
        <v>56.538174088488802</v>
      </c>
      <c r="X89" s="96">
        <v>3.7316644766614999</v>
      </c>
      <c r="Y89" s="13">
        <v>53.716734671570897</v>
      </c>
      <c r="Z89" s="96">
        <v>5.6131869287472798</v>
      </c>
      <c r="AA89" s="13" t="s">
        <v>713</v>
      </c>
      <c r="AB89" s="96" t="s">
        <v>713</v>
      </c>
      <c r="AC89" s="13">
        <v>56.961731242846298</v>
      </c>
      <c r="AD89" s="96">
        <v>4.9738827344697496</v>
      </c>
      <c r="AE89" s="13">
        <v>3.2449965712753701</v>
      </c>
      <c r="AF89" s="96">
        <v>6.7007938380920198</v>
      </c>
      <c r="AG89" s="13">
        <v>57.233632157501198</v>
      </c>
      <c r="AH89" s="96">
        <v>3.0953526200474002</v>
      </c>
      <c r="AI89" s="13">
        <v>47.956875158524397</v>
      </c>
      <c r="AJ89" s="96">
        <v>5.63325178630891</v>
      </c>
      <c r="AK89" s="13" t="s">
        <v>713</v>
      </c>
      <c r="AL89" s="96" t="s">
        <v>713</v>
      </c>
      <c r="AM89" s="13">
        <v>65.623981239120198</v>
      </c>
      <c r="AN89" s="96">
        <v>4.4820189746536201</v>
      </c>
      <c r="AO89" s="13">
        <v>17.667106080595801</v>
      </c>
      <c r="AP89" s="96">
        <v>7.7273650576314203</v>
      </c>
      <c r="AQ89" s="13">
        <v>50.829659419399498</v>
      </c>
      <c r="AR89" s="96">
        <v>3.6512887028377898</v>
      </c>
      <c r="AS89" s="13">
        <v>45.3632720197702</v>
      </c>
      <c r="AT89" s="96">
        <v>5.7318721709410196</v>
      </c>
      <c r="AU89" s="13" t="s">
        <v>713</v>
      </c>
      <c r="AV89" s="96" t="s">
        <v>713</v>
      </c>
      <c r="AW89" s="13">
        <v>56.683159345265601</v>
      </c>
      <c r="AX89" s="96">
        <v>4.7006851178294298</v>
      </c>
      <c r="AY89" s="13">
        <v>11.319887325495401</v>
      </c>
      <c r="AZ89" s="96">
        <v>6.6858913385956704</v>
      </c>
      <c r="BA89" s="13">
        <v>70.108987227722693</v>
      </c>
      <c r="BB89" s="96">
        <v>3.4513311346643398</v>
      </c>
      <c r="BC89" s="13">
        <v>67.429103103529698</v>
      </c>
      <c r="BD89" s="96">
        <v>5.5050412776210402</v>
      </c>
      <c r="BE89" s="13" t="s">
        <v>713</v>
      </c>
      <c r="BF89" s="96" t="s">
        <v>713</v>
      </c>
      <c r="BG89" s="13">
        <v>72.441193483822104</v>
      </c>
      <c r="BH89" s="96">
        <v>4.4787827368761697</v>
      </c>
      <c r="BI89" s="13">
        <v>5.0120903802924301</v>
      </c>
      <c r="BJ89" s="96">
        <v>6.9618003378350899</v>
      </c>
      <c r="BK89" s="97"/>
      <c r="BL89" s="107"/>
      <c r="BM89" s="107"/>
      <c r="BN89" s="107"/>
      <c r="BO89" s="107"/>
      <c r="BP89" s="107"/>
      <c r="BQ89" s="107"/>
      <c r="BR89" s="107"/>
      <c r="BS89" s="107"/>
      <c r="BT89" s="107"/>
      <c r="BU89" s="107"/>
      <c r="BV89" s="107"/>
      <c r="BW89" s="13">
        <v>-5.9693160284764799</v>
      </c>
      <c r="BX89" s="61">
        <v>3.4964611556596101</v>
      </c>
      <c r="BY89" s="13">
        <v>11.0501987162073</v>
      </c>
      <c r="BZ89" s="61">
        <v>5.1538750575445098</v>
      </c>
      <c r="CA89" s="13">
        <v>12.6982949960223</v>
      </c>
      <c r="CB89" s="61">
        <v>5.9898932029725396</v>
      </c>
      <c r="CC89" s="13">
        <v>5.3784721115499501</v>
      </c>
      <c r="CD89" s="61">
        <v>5.79885644443545</v>
      </c>
      <c r="CE89" s="13">
        <v>7.8874204674558204</v>
      </c>
      <c r="CF89" s="61">
        <v>5.6526348084864404</v>
      </c>
      <c r="CG89" s="13">
        <v>-5.1989271016368104</v>
      </c>
      <c r="CH89" s="105">
        <v>4.9833458455092003</v>
      </c>
    </row>
    <row r="90" spans="1:86" x14ac:dyDescent="0.2">
      <c r="A90" s="2" t="s">
        <v>33</v>
      </c>
      <c r="B90" s="60">
        <v>3</v>
      </c>
      <c r="C90" s="13">
        <v>90.886683681283799</v>
      </c>
      <c r="D90" s="96">
        <v>2.1679129193772502</v>
      </c>
      <c r="E90" s="13" t="s">
        <v>713</v>
      </c>
      <c r="F90" s="96" t="s">
        <v>713</v>
      </c>
      <c r="G90" s="13">
        <v>96.241378027996504</v>
      </c>
      <c r="H90" s="96">
        <v>2.4261118393630001</v>
      </c>
      <c r="I90" s="13" t="s">
        <v>713</v>
      </c>
      <c r="J90" s="96" t="s">
        <v>713</v>
      </c>
      <c r="K90" s="13" t="s">
        <v>713</v>
      </c>
      <c r="L90" s="96" t="s">
        <v>713</v>
      </c>
      <c r="M90" s="13">
        <v>58.217442568859397</v>
      </c>
      <c r="N90" s="96">
        <v>5.1276816249796502</v>
      </c>
      <c r="O90" s="13" t="s">
        <v>713</v>
      </c>
      <c r="P90" s="96" t="s">
        <v>713</v>
      </c>
      <c r="Q90" s="13">
        <v>35.2124526595031</v>
      </c>
      <c r="R90" s="96">
        <v>6.9658615879947297</v>
      </c>
      <c r="S90" s="13" t="s">
        <v>713</v>
      </c>
      <c r="T90" s="96" t="s">
        <v>713</v>
      </c>
      <c r="U90" s="13" t="s">
        <v>713</v>
      </c>
      <c r="V90" s="96" t="s">
        <v>713</v>
      </c>
      <c r="W90" s="13">
        <v>45.4412572930406</v>
      </c>
      <c r="X90" s="96">
        <v>4.3162933251451996</v>
      </c>
      <c r="Y90" s="13" t="s">
        <v>713</v>
      </c>
      <c r="Z90" s="96" t="s">
        <v>713</v>
      </c>
      <c r="AA90" s="13">
        <v>24.337321536592999</v>
      </c>
      <c r="AB90" s="96">
        <v>5.2989057657486196</v>
      </c>
      <c r="AC90" s="13" t="s">
        <v>713</v>
      </c>
      <c r="AD90" s="96" t="s">
        <v>713</v>
      </c>
      <c r="AE90" s="13" t="s">
        <v>713</v>
      </c>
      <c r="AF90" s="96" t="s">
        <v>713</v>
      </c>
      <c r="AG90" s="13">
        <v>56.728553316257297</v>
      </c>
      <c r="AH90" s="96">
        <v>4.16962900100203</v>
      </c>
      <c r="AI90" s="13" t="s">
        <v>713</v>
      </c>
      <c r="AJ90" s="96" t="s">
        <v>713</v>
      </c>
      <c r="AK90" s="13">
        <v>40.272609624725703</v>
      </c>
      <c r="AL90" s="96">
        <v>6.6439359240686802</v>
      </c>
      <c r="AM90" s="13" t="s">
        <v>713</v>
      </c>
      <c r="AN90" s="96" t="s">
        <v>713</v>
      </c>
      <c r="AO90" s="13" t="s">
        <v>713</v>
      </c>
      <c r="AP90" s="96" t="s">
        <v>713</v>
      </c>
      <c r="AQ90" s="13">
        <v>51.479651961681597</v>
      </c>
      <c r="AR90" s="96">
        <v>3.9735151800558</v>
      </c>
      <c r="AS90" s="13" t="s">
        <v>713</v>
      </c>
      <c r="AT90" s="96" t="s">
        <v>713</v>
      </c>
      <c r="AU90" s="13">
        <v>26.069375408439601</v>
      </c>
      <c r="AV90" s="96">
        <v>5.00446460003855</v>
      </c>
      <c r="AW90" s="13" t="s">
        <v>713</v>
      </c>
      <c r="AX90" s="96" t="s">
        <v>713</v>
      </c>
      <c r="AY90" s="13" t="s">
        <v>713</v>
      </c>
      <c r="AZ90" s="96" t="s">
        <v>713</v>
      </c>
      <c r="BA90" s="13">
        <v>90.154663331229898</v>
      </c>
      <c r="BB90" s="96">
        <v>2.1993819226414799</v>
      </c>
      <c r="BC90" s="13" t="s">
        <v>713</v>
      </c>
      <c r="BD90" s="96" t="s">
        <v>713</v>
      </c>
      <c r="BE90" s="13">
        <v>95.571687085481202</v>
      </c>
      <c r="BF90" s="96">
        <v>2.3160487313634701</v>
      </c>
      <c r="BG90" s="13" t="s">
        <v>713</v>
      </c>
      <c r="BH90" s="96" t="s">
        <v>713</v>
      </c>
      <c r="BI90" s="13" t="s">
        <v>713</v>
      </c>
      <c r="BJ90" s="96" t="s">
        <v>713</v>
      </c>
      <c r="BK90" s="97"/>
      <c r="BL90" s="107"/>
      <c r="BM90" s="107"/>
      <c r="BN90" s="107"/>
      <c r="BO90" s="107"/>
      <c r="BP90" s="107"/>
      <c r="BQ90" s="107"/>
      <c r="BR90" s="107"/>
      <c r="BS90" s="107"/>
      <c r="BT90" s="107"/>
      <c r="BU90" s="107"/>
      <c r="BV90" s="107"/>
      <c r="BW90" s="13">
        <v>4.6799523591269603</v>
      </c>
      <c r="BX90" s="61">
        <v>3.0635864001464399</v>
      </c>
      <c r="BY90" s="13">
        <v>-12.1837074496267</v>
      </c>
      <c r="BZ90" s="61">
        <v>6.1307661547028198</v>
      </c>
      <c r="CA90" s="13">
        <v>16.035263930141099</v>
      </c>
      <c r="CB90" s="61">
        <v>5.7134272310938403</v>
      </c>
      <c r="CC90" s="13">
        <v>15.239101930273399</v>
      </c>
      <c r="CD90" s="61">
        <v>5.7407452239351899</v>
      </c>
      <c r="CE90" s="13">
        <v>15.7331894548488</v>
      </c>
      <c r="CF90" s="61">
        <v>5.3330340682271897</v>
      </c>
      <c r="CG90" s="13">
        <v>32.1367068712579</v>
      </c>
      <c r="CH90" s="105">
        <v>4.4112112062328803</v>
      </c>
    </row>
    <row r="91" spans="1:86" x14ac:dyDescent="0.2">
      <c r="A91" s="2" t="s">
        <v>99</v>
      </c>
      <c r="B91" s="60">
        <v>3</v>
      </c>
      <c r="C91" s="13">
        <v>72.403182156070201</v>
      </c>
      <c r="D91" s="96">
        <v>3.0078566282091002</v>
      </c>
      <c r="E91" s="13">
        <v>89.799479889406697</v>
      </c>
      <c r="F91" s="96">
        <v>2.7468573094603501</v>
      </c>
      <c r="G91" s="13" t="s">
        <v>713</v>
      </c>
      <c r="H91" s="96" t="s">
        <v>713</v>
      </c>
      <c r="I91" s="13">
        <v>55.989042687746398</v>
      </c>
      <c r="J91" s="96">
        <v>5.1666519975391498</v>
      </c>
      <c r="K91" s="13">
        <v>-33.810437201660299</v>
      </c>
      <c r="L91" s="96">
        <v>6.1206801537153401</v>
      </c>
      <c r="M91" s="13">
        <v>68.919575336200595</v>
      </c>
      <c r="N91" s="96">
        <v>3.3834957647858901</v>
      </c>
      <c r="O91" s="13">
        <v>71.843053182413399</v>
      </c>
      <c r="P91" s="96">
        <v>5.3559619507694398</v>
      </c>
      <c r="Q91" s="13" t="s">
        <v>713</v>
      </c>
      <c r="R91" s="96" t="s">
        <v>713</v>
      </c>
      <c r="S91" s="13">
        <v>69.884297758961097</v>
      </c>
      <c r="T91" s="96">
        <v>3.7798639675593999</v>
      </c>
      <c r="U91" s="13">
        <v>-1.9587554234522899</v>
      </c>
      <c r="V91" s="96">
        <v>6.4224943662961902</v>
      </c>
      <c r="W91" s="13">
        <v>67.258863662058701</v>
      </c>
      <c r="X91" s="96">
        <v>3.0624705646515902</v>
      </c>
      <c r="Y91" s="13">
        <v>74.792801675715793</v>
      </c>
      <c r="Z91" s="96">
        <v>4.6037458005701097</v>
      </c>
      <c r="AA91" s="13" t="s">
        <v>713</v>
      </c>
      <c r="AB91" s="96" t="s">
        <v>713</v>
      </c>
      <c r="AC91" s="13">
        <v>65.083685467004798</v>
      </c>
      <c r="AD91" s="96">
        <v>4.1773617435034103</v>
      </c>
      <c r="AE91" s="13">
        <v>-9.7091162087110003</v>
      </c>
      <c r="AF91" s="96">
        <v>6.1277940013344301</v>
      </c>
      <c r="AG91" s="13">
        <v>61.447414122358097</v>
      </c>
      <c r="AH91" s="96">
        <v>3.4318123660363198</v>
      </c>
      <c r="AI91" s="13">
        <v>66.554028176947</v>
      </c>
      <c r="AJ91" s="96">
        <v>5.4637608116129002</v>
      </c>
      <c r="AK91" s="13" t="s">
        <v>713</v>
      </c>
      <c r="AL91" s="96" t="s">
        <v>713</v>
      </c>
      <c r="AM91" s="13">
        <v>58.304563204719301</v>
      </c>
      <c r="AN91" s="96">
        <v>4.2873072996192301</v>
      </c>
      <c r="AO91" s="13">
        <v>-8.2494649722277007</v>
      </c>
      <c r="AP91" s="96">
        <v>6.3690319560619404</v>
      </c>
      <c r="AQ91" s="13">
        <v>73.107463692690303</v>
      </c>
      <c r="AR91" s="96">
        <v>3.5981389726866002</v>
      </c>
      <c r="AS91" s="13">
        <v>79.232976568799302</v>
      </c>
      <c r="AT91" s="96">
        <v>4.6553501015887404</v>
      </c>
      <c r="AU91" s="13" t="s">
        <v>713</v>
      </c>
      <c r="AV91" s="96" t="s">
        <v>713</v>
      </c>
      <c r="AW91" s="13">
        <v>73.508065011848601</v>
      </c>
      <c r="AX91" s="96">
        <v>4.4378596746493102</v>
      </c>
      <c r="AY91" s="13">
        <v>-5.7249115569506701</v>
      </c>
      <c r="AZ91" s="96">
        <v>5.2232465590525603</v>
      </c>
      <c r="BA91" s="13">
        <v>72.035152752173801</v>
      </c>
      <c r="BB91" s="96">
        <v>3.79388097618095</v>
      </c>
      <c r="BC91" s="13">
        <v>78.142524571623795</v>
      </c>
      <c r="BD91" s="96">
        <v>5.0693049879448804</v>
      </c>
      <c r="BE91" s="13" t="s">
        <v>713</v>
      </c>
      <c r="BF91" s="96" t="s">
        <v>713</v>
      </c>
      <c r="BG91" s="13">
        <v>64.361228247690704</v>
      </c>
      <c r="BH91" s="96">
        <v>4.9990771801603104</v>
      </c>
      <c r="BI91" s="13">
        <v>-13.7812963239332</v>
      </c>
      <c r="BJ91" s="96">
        <v>6.2759003436790897</v>
      </c>
      <c r="BK91" s="97"/>
      <c r="BL91" s="107"/>
      <c r="BM91" s="107"/>
      <c r="BN91" s="107"/>
      <c r="BO91" s="107"/>
      <c r="BP91" s="107"/>
      <c r="BQ91" s="107"/>
      <c r="BR91" s="107"/>
      <c r="BS91" s="107"/>
      <c r="BT91" s="107"/>
      <c r="BU91" s="107"/>
      <c r="BV91" s="107"/>
      <c r="BW91" s="13">
        <v>-9.2682327076453692</v>
      </c>
      <c r="BX91" s="61">
        <v>3.9940386666524601</v>
      </c>
      <c r="BY91" s="13">
        <v>-1.8628740261996299</v>
      </c>
      <c r="BZ91" s="61">
        <v>4.6179512273754497</v>
      </c>
      <c r="CA91" s="13">
        <v>-3.8672828476474699</v>
      </c>
      <c r="CB91" s="61">
        <v>4.3326644285512099</v>
      </c>
      <c r="CC91" s="13">
        <v>-12.154851106881001</v>
      </c>
      <c r="CD91" s="61">
        <v>4.8739631305554001</v>
      </c>
      <c r="CE91" s="13">
        <v>-8.8403276807863609</v>
      </c>
      <c r="CF91" s="61">
        <v>4.3588767697159199</v>
      </c>
      <c r="CG91" s="13">
        <v>-7.0679513999911903</v>
      </c>
      <c r="CH91" s="105">
        <v>4.84247805949851</v>
      </c>
    </row>
    <row r="92" spans="1:86" x14ac:dyDescent="0.2">
      <c r="A92" s="2" t="s">
        <v>51</v>
      </c>
      <c r="B92" s="60">
        <v>3</v>
      </c>
      <c r="C92" s="13">
        <v>75.910982932627306</v>
      </c>
      <c r="D92" s="96">
        <v>5.4749923892043899</v>
      </c>
      <c r="E92" s="13">
        <v>76.095422851854707</v>
      </c>
      <c r="F92" s="96">
        <v>5.4570230944515696</v>
      </c>
      <c r="G92" s="13" t="s">
        <v>713</v>
      </c>
      <c r="H92" s="96" t="s">
        <v>713</v>
      </c>
      <c r="I92" s="13" t="s">
        <v>713</v>
      </c>
      <c r="J92" s="96" t="s">
        <v>713</v>
      </c>
      <c r="K92" s="13" t="s">
        <v>713</v>
      </c>
      <c r="L92" s="96" t="s">
        <v>713</v>
      </c>
      <c r="M92" s="13">
        <v>78.634635260476898</v>
      </c>
      <c r="N92" s="96">
        <v>3.9541711196005398</v>
      </c>
      <c r="O92" s="13">
        <v>77.181853074362195</v>
      </c>
      <c r="P92" s="96">
        <v>4.8599423982219196</v>
      </c>
      <c r="Q92" s="13" t="s">
        <v>713</v>
      </c>
      <c r="R92" s="96" t="s">
        <v>713</v>
      </c>
      <c r="S92" s="13" t="s">
        <v>713</v>
      </c>
      <c r="T92" s="96" t="s">
        <v>713</v>
      </c>
      <c r="U92" s="13" t="s">
        <v>713</v>
      </c>
      <c r="V92" s="96" t="s">
        <v>713</v>
      </c>
      <c r="W92" s="13">
        <v>58.716843659618803</v>
      </c>
      <c r="X92" s="96">
        <v>5.6168807938330501</v>
      </c>
      <c r="Y92" s="13">
        <v>60.796320964851198</v>
      </c>
      <c r="Z92" s="96">
        <v>6.2115413144512601</v>
      </c>
      <c r="AA92" s="13" t="s">
        <v>713</v>
      </c>
      <c r="AB92" s="96" t="s">
        <v>713</v>
      </c>
      <c r="AC92" s="13" t="s">
        <v>713</v>
      </c>
      <c r="AD92" s="96" t="s">
        <v>713</v>
      </c>
      <c r="AE92" s="13" t="s">
        <v>713</v>
      </c>
      <c r="AF92" s="96" t="s">
        <v>713</v>
      </c>
      <c r="AG92" s="13">
        <v>64.039505877583906</v>
      </c>
      <c r="AH92" s="96">
        <v>5.1070183072279196</v>
      </c>
      <c r="AI92" s="13">
        <v>59.000234327582497</v>
      </c>
      <c r="AJ92" s="96">
        <v>6.43517687276697</v>
      </c>
      <c r="AK92" s="13" t="s">
        <v>713</v>
      </c>
      <c r="AL92" s="96" t="s">
        <v>713</v>
      </c>
      <c r="AM92" s="13" t="s">
        <v>713</v>
      </c>
      <c r="AN92" s="96" t="s">
        <v>713</v>
      </c>
      <c r="AO92" s="13" t="s">
        <v>713</v>
      </c>
      <c r="AP92" s="96" t="s">
        <v>713</v>
      </c>
      <c r="AQ92" s="13">
        <v>63.596444178904399</v>
      </c>
      <c r="AR92" s="96">
        <v>5.3943726585947402</v>
      </c>
      <c r="AS92" s="13">
        <v>63.856375006379302</v>
      </c>
      <c r="AT92" s="96">
        <v>6.0179834474120097</v>
      </c>
      <c r="AU92" s="13" t="s">
        <v>713</v>
      </c>
      <c r="AV92" s="96" t="s">
        <v>713</v>
      </c>
      <c r="AW92" s="13" t="s">
        <v>713</v>
      </c>
      <c r="AX92" s="96" t="s">
        <v>713</v>
      </c>
      <c r="AY92" s="13" t="s">
        <v>713</v>
      </c>
      <c r="AZ92" s="96" t="s">
        <v>713</v>
      </c>
      <c r="BA92" s="13">
        <v>73.279282596793806</v>
      </c>
      <c r="BB92" s="96">
        <v>4.7640493524681196</v>
      </c>
      <c r="BC92" s="13">
        <v>73.541030789614695</v>
      </c>
      <c r="BD92" s="96">
        <v>5.5956406043001197</v>
      </c>
      <c r="BE92" s="13" t="s">
        <v>713</v>
      </c>
      <c r="BF92" s="96" t="s">
        <v>713</v>
      </c>
      <c r="BG92" s="13" t="s">
        <v>713</v>
      </c>
      <c r="BH92" s="96" t="s">
        <v>713</v>
      </c>
      <c r="BI92" s="13" t="s">
        <v>713</v>
      </c>
      <c r="BJ92" s="96" t="s">
        <v>713</v>
      </c>
      <c r="BK92" s="97"/>
      <c r="BL92" s="107"/>
      <c r="BM92" s="107"/>
      <c r="BN92" s="107"/>
      <c r="BO92" s="107"/>
      <c r="BP92" s="107"/>
      <c r="BQ92" s="107"/>
      <c r="BR92" s="107"/>
      <c r="BS92" s="107"/>
      <c r="BT92" s="107"/>
      <c r="BU92" s="107"/>
      <c r="BV92" s="107"/>
      <c r="BW92" s="13">
        <v>-11.4874920369172</v>
      </c>
      <c r="BX92" s="61">
        <v>7.0196076182197604</v>
      </c>
      <c r="BY92" s="13">
        <v>24.6060564559697</v>
      </c>
      <c r="BZ92" s="61">
        <v>7.6162077596169899</v>
      </c>
      <c r="CA92" s="13">
        <v>-10.416205772625799</v>
      </c>
      <c r="CB92" s="61">
        <v>7.7189672766302904</v>
      </c>
      <c r="CC92" s="13">
        <v>5.3929068018625204</v>
      </c>
      <c r="CD92" s="61">
        <v>7.25385939783349</v>
      </c>
      <c r="CE92" s="13">
        <v>-2.51176799388293</v>
      </c>
      <c r="CF92" s="61">
        <v>9.0560503074625096</v>
      </c>
      <c r="CG92" s="13">
        <v>-8.4591185650465501</v>
      </c>
      <c r="CH92" s="105">
        <v>6.4527016395502601</v>
      </c>
    </row>
    <row r="93" spans="1:86" x14ac:dyDescent="0.2">
      <c r="A93" s="2" t="s">
        <v>53</v>
      </c>
      <c r="B93" s="60">
        <v>3</v>
      </c>
      <c r="C93" s="13">
        <v>96.049423212786394</v>
      </c>
      <c r="D93" s="96">
        <v>2.2488063476929199</v>
      </c>
      <c r="E93" s="13" t="s">
        <v>713</v>
      </c>
      <c r="F93" s="96" t="s">
        <v>713</v>
      </c>
      <c r="G93" s="13">
        <v>92.909897682107797</v>
      </c>
      <c r="H93" s="96">
        <v>4.7582931044026298</v>
      </c>
      <c r="I93" s="13" t="s">
        <v>713</v>
      </c>
      <c r="J93" s="96" t="s">
        <v>713</v>
      </c>
      <c r="K93" s="13" t="s">
        <v>713</v>
      </c>
      <c r="L93" s="96" t="s">
        <v>713</v>
      </c>
      <c r="M93" s="13">
        <v>90.465161304726493</v>
      </c>
      <c r="N93" s="96">
        <v>3.0947605488246901</v>
      </c>
      <c r="O93" s="13" t="s">
        <v>713</v>
      </c>
      <c r="P93" s="96" t="s">
        <v>713</v>
      </c>
      <c r="Q93" s="13">
        <v>86.433361352585493</v>
      </c>
      <c r="R93" s="96">
        <v>6.0429200502029703</v>
      </c>
      <c r="S93" s="13" t="s">
        <v>713</v>
      </c>
      <c r="T93" s="96" t="s">
        <v>713</v>
      </c>
      <c r="U93" s="13" t="s">
        <v>713</v>
      </c>
      <c r="V93" s="96" t="s">
        <v>713</v>
      </c>
      <c r="W93" s="13">
        <v>91.076346481223595</v>
      </c>
      <c r="X93" s="96">
        <v>3.4682222415702002</v>
      </c>
      <c r="Y93" s="13" t="s">
        <v>713</v>
      </c>
      <c r="Z93" s="96" t="s">
        <v>713</v>
      </c>
      <c r="AA93" s="13">
        <v>90.070165519499895</v>
      </c>
      <c r="AB93" s="96">
        <v>5.2302310425451397</v>
      </c>
      <c r="AC93" s="13" t="s">
        <v>713</v>
      </c>
      <c r="AD93" s="96" t="s">
        <v>713</v>
      </c>
      <c r="AE93" s="13" t="s">
        <v>713</v>
      </c>
      <c r="AF93" s="96" t="s">
        <v>713</v>
      </c>
      <c r="AG93" s="13">
        <v>94.287967213791106</v>
      </c>
      <c r="AH93" s="96">
        <v>2.5565453919474601</v>
      </c>
      <c r="AI93" s="13" t="s">
        <v>713</v>
      </c>
      <c r="AJ93" s="96" t="s">
        <v>713</v>
      </c>
      <c r="AK93" s="13">
        <v>88.531149867325595</v>
      </c>
      <c r="AL93" s="96">
        <v>5.3645168287751002</v>
      </c>
      <c r="AM93" s="13" t="s">
        <v>713</v>
      </c>
      <c r="AN93" s="96" t="s">
        <v>713</v>
      </c>
      <c r="AO93" s="13" t="s">
        <v>713</v>
      </c>
      <c r="AP93" s="96" t="s">
        <v>713</v>
      </c>
      <c r="AQ93" s="13">
        <v>90.485137067016097</v>
      </c>
      <c r="AR93" s="96">
        <v>3.0442422550516</v>
      </c>
      <c r="AS93" s="13" t="s">
        <v>713</v>
      </c>
      <c r="AT93" s="96" t="s">
        <v>713</v>
      </c>
      <c r="AU93" s="13">
        <v>87.643044084314596</v>
      </c>
      <c r="AV93" s="96">
        <v>5.4348185864662799</v>
      </c>
      <c r="AW93" s="13" t="s">
        <v>713</v>
      </c>
      <c r="AX93" s="96" t="s">
        <v>713</v>
      </c>
      <c r="AY93" s="13" t="s">
        <v>713</v>
      </c>
      <c r="AZ93" s="96" t="s">
        <v>713</v>
      </c>
      <c r="BA93" s="13">
        <v>95.300410411071198</v>
      </c>
      <c r="BB93" s="96">
        <v>2.3539157229179901</v>
      </c>
      <c r="BC93" s="13" t="s">
        <v>713</v>
      </c>
      <c r="BD93" s="96" t="s">
        <v>713</v>
      </c>
      <c r="BE93" s="13">
        <v>92.909897682107797</v>
      </c>
      <c r="BF93" s="96">
        <v>4.7582931044026298</v>
      </c>
      <c r="BG93" s="13" t="s">
        <v>713</v>
      </c>
      <c r="BH93" s="96" t="s">
        <v>713</v>
      </c>
      <c r="BI93" s="13" t="s">
        <v>713</v>
      </c>
      <c r="BJ93" s="96" t="s">
        <v>713</v>
      </c>
      <c r="BK93" s="97"/>
      <c r="BL93" s="107"/>
      <c r="BM93" s="107"/>
      <c r="BN93" s="107"/>
      <c r="BO93" s="107"/>
      <c r="BP93" s="107"/>
      <c r="BQ93" s="107"/>
      <c r="BR93" s="107"/>
      <c r="BS93" s="107"/>
      <c r="BT93" s="107"/>
      <c r="BU93" s="107"/>
      <c r="BV93" s="107"/>
      <c r="BW93" s="13">
        <v>-2.53613800101795</v>
      </c>
      <c r="BX93" s="61">
        <v>2.4716594629232702</v>
      </c>
      <c r="BY93" s="13">
        <v>1.3948914577096001</v>
      </c>
      <c r="BZ93" s="61">
        <v>5.6102105954333297</v>
      </c>
      <c r="CA93" s="13">
        <v>-1.3769692256214801</v>
      </c>
      <c r="CB93" s="61">
        <v>5.33833736453062</v>
      </c>
      <c r="CC93" s="13">
        <v>0.79650489249618805</v>
      </c>
      <c r="CD93" s="61">
        <v>4.46288023001798</v>
      </c>
      <c r="CE93" s="13">
        <v>1.43233808388914</v>
      </c>
      <c r="CF93" s="61">
        <v>5.6986948388891898</v>
      </c>
      <c r="CG93" s="13">
        <v>0.624919971899217</v>
      </c>
      <c r="CH93" s="105">
        <v>4.4681161726988998</v>
      </c>
    </row>
    <row r="94" spans="1:86" x14ac:dyDescent="0.2">
      <c r="A94" s="2" t="s">
        <v>58</v>
      </c>
      <c r="B94" s="60">
        <v>3</v>
      </c>
      <c r="C94" s="13">
        <v>72.289902439843601</v>
      </c>
      <c r="D94" s="96">
        <v>4.2221523735146897</v>
      </c>
      <c r="E94" s="13">
        <v>89.272113082127404</v>
      </c>
      <c r="F94" s="96">
        <v>4.2226900606023401</v>
      </c>
      <c r="G94" s="13" t="s">
        <v>713</v>
      </c>
      <c r="H94" s="96" t="s">
        <v>713</v>
      </c>
      <c r="I94" s="13">
        <v>51.534581481550603</v>
      </c>
      <c r="J94" s="96">
        <v>7.5021049596109703</v>
      </c>
      <c r="K94" s="13">
        <v>-37.737531600576801</v>
      </c>
      <c r="L94" s="96">
        <v>8.5827610066630093</v>
      </c>
      <c r="M94" s="13">
        <v>55.879367144636198</v>
      </c>
      <c r="N94" s="96">
        <v>4.5400207890140196</v>
      </c>
      <c r="O94" s="13">
        <v>53.857694961372999</v>
      </c>
      <c r="P94" s="96">
        <v>7.2640487429778497</v>
      </c>
      <c r="Q94" s="13" t="s">
        <v>713</v>
      </c>
      <c r="R94" s="96" t="s">
        <v>713</v>
      </c>
      <c r="S94" s="13">
        <v>55.426663833918397</v>
      </c>
      <c r="T94" s="96">
        <v>7.2001685177851398</v>
      </c>
      <c r="U94" s="13">
        <v>1.5689688725453399</v>
      </c>
      <c r="V94" s="96">
        <v>10.241588216310999</v>
      </c>
      <c r="W94" s="13">
        <v>43.881360065359502</v>
      </c>
      <c r="X94" s="96">
        <v>4.2570518112029001</v>
      </c>
      <c r="Y94" s="13">
        <v>45.550600165697702</v>
      </c>
      <c r="Z94" s="96">
        <v>6.98033610796179</v>
      </c>
      <c r="AA94" s="13" t="s">
        <v>713</v>
      </c>
      <c r="AB94" s="96" t="s">
        <v>713</v>
      </c>
      <c r="AC94" s="13">
        <v>38.433004464672699</v>
      </c>
      <c r="AD94" s="96">
        <v>6.5908883879838696</v>
      </c>
      <c r="AE94" s="13">
        <v>-7.1175957010250404</v>
      </c>
      <c r="AF94" s="96">
        <v>9.6995512923419493</v>
      </c>
      <c r="AG94" s="13">
        <v>52.369567471001602</v>
      </c>
      <c r="AH94" s="96">
        <v>4.56269433073928</v>
      </c>
      <c r="AI94" s="13">
        <v>50.5082127963218</v>
      </c>
      <c r="AJ94" s="96">
        <v>6.9580480571523902</v>
      </c>
      <c r="AK94" s="13" t="s">
        <v>713</v>
      </c>
      <c r="AL94" s="96" t="s">
        <v>713</v>
      </c>
      <c r="AM94" s="13">
        <v>51.119280411261698</v>
      </c>
      <c r="AN94" s="96">
        <v>7.4508068689038298</v>
      </c>
      <c r="AO94" s="13">
        <v>0.61106761493984896</v>
      </c>
      <c r="AP94" s="96">
        <v>10.314042504063901</v>
      </c>
      <c r="AQ94" s="13">
        <v>41.710401861407902</v>
      </c>
      <c r="AR94" s="96">
        <v>4.4720033868442597</v>
      </c>
      <c r="AS94" s="13">
        <v>44.0451066102233</v>
      </c>
      <c r="AT94" s="96">
        <v>6.0771242004291404</v>
      </c>
      <c r="AU94" s="13" t="s">
        <v>713</v>
      </c>
      <c r="AV94" s="96" t="s">
        <v>713</v>
      </c>
      <c r="AW94" s="13">
        <v>36.771939417409598</v>
      </c>
      <c r="AX94" s="96">
        <v>6.7934778509475802</v>
      </c>
      <c r="AY94" s="13">
        <v>-7.2731671928137303</v>
      </c>
      <c r="AZ94" s="96">
        <v>8.5526748608241405</v>
      </c>
      <c r="BA94" s="13">
        <v>73.316263290247093</v>
      </c>
      <c r="BB94" s="96">
        <v>4.1481425204710201</v>
      </c>
      <c r="BC94" s="13">
        <v>76.6480568878127</v>
      </c>
      <c r="BD94" s="96">
        <v>5.89931874226356</v>
      </c>
      <c r="BE94" s="13" t="s">
        <v>713</v>
      </c>
      <c r="BF94" s="96" t="s">
        <v>713</v>
      </c>
      <c r="BG94" s="13">
        <v>67.282664203705096</v>
      </c>
      <c r="BH94" s="96">
        <v>6.8937048983926497</v>
      </c>
      <c r="BI94" s="13">
        <v>-9.3653926841075297</v>
      </c>
      <c r="BJ94" s="96">
        <v>9.2361222515271795</v>
      </c>
      <c r="BK94" s="97"/>
      <c r="BL94" s="107"/>
      <c r="BM94" s="107"/>
      <c r="BN94" s="107"/>
      <c r="BO94" s="107"/>
      <c r="BP94" s="107"/>
      <c r="BQ94" s="107"/>
      <c r="BR94" s="107"/>
      <c r="BS94" s="107"/>
      <c r="BT94" s="107"/>
      <c r="BU94" s="107"/>
      <c r="BV94" s="107"/>
      <c r="BW94" s="13">
        <v>-9.4503905681724198</v>
      </c>
      <c r="BX94" s="61">
        <v>5.4293723078829403</v>
      </c>
      <c r="BY94" s="13">
        <v>27.001229327417501</v>
      </c>
      <c r="BZ94" s="61">
        <v>6.1053601096049599</v>
      </c>
      <c r="CA94" s="13">
        <v>24.246149027465801</v>
      </c>
      <c r="CB94" s="61">
        <v>5.5810791759522296</v>
      </c>
      <c r="CC94" s="13">
        <v>11.0257072619337</v>
      </c>
      <c r="CD94" s="61">
        <v>6.0578385694619099</v>
      </c>
      <c r="CE94" s="13">
        <v>11.9618763401312</v>
      </c>
      <c r="CF94" s="61">
        <v>6.1088943718090398</v>
      </c>
      <c r="CG94" s="13">
        <v>11.7271567622749</v>
      </c>
      <c r="CH94" s="105">
        <v>5.8148251610861799</v>
      </c>
    </row>
    <row r="95" spans="1:86" x14ac:dyDescent="0.2">
      <c r="A95" s="2" t="s">
        <v>62</v>
      </c>
      <c r="B95" s="60">
        <v>3</v>
      </c>
      <c r="C95" s="13">
        <v>93.204856092143999</v>
      </c>
      <c r="D95" s="96">
        <v>1.5240676775372299</v>
      </c>
      <c r="E95" s="13">
        <v>91.463098160037902</v>
      </c>
      <c r="F95" s="96">
        <v>2.41196110504817</v>
      </c>
      <c r="G95" s="13" t="s">
        <v>713</v>
      </c>
      <c r="H95" s="96" t="s">
        <v>713</v>
      </c>
      <c r="I95" s="13">
        <v>94.691250519076604</v>
      </c>
      <c r="J95" s="96">
        <v>2.4558453375667</v>
      </c>
      <c r="K95" s="13">
        <v>3.22815235903869</v>
      </c>
      <c r="L95" s="96">
        <v>3.2421170177602199</v>
      </c>
      <c r="M95" s="13">
        <v>94.454167305657705</v>
      </c>
      <c r="N95" s="96">
        <v>1.58042045703752</v>
      </c>
      <c r="O95" s="13">
        <v>94.423704126493305</v>
      </c>
      <c r="P95" s="96">
        <v>2.0334977932865099</v>
      </c>
      <c r="Q95" s="13" t="s">
        <v>713</v>
      </c>
      <c r="R95" s="96" t="s">
        <v>713</v>
      </c>
      <c r="S95" s="13">
        <v>96.573161369794406</v>
      </c>
      <c r="T95" s="96">
        <v>1.8059769418403799</v>
      </c>
      <c r="U95" s="13">
        <v>2.1494572433010899</v>
      </c>
      <c r="V95" s="96">
        <v>2.6056271334871699</v>
      </c>
      <c r="W95" s="13">
        <v>81.060966829659804</v>
      </c>
      <c r="X95" s="96">
        <v>3.2207725704177799</v>
      </c>
      <c r="Y95" s="13">
        <v>81.076308479005903</v>
      </c>
      <c r="Z95" s="96">
        <v>3.7131686304967801</v>
      </c>
      <c r="AA95" s="13" t="s">
        <v>713</v>
      </c>
      <c r="AB95" s="96" t="s">
        <v>713</v>
      </c>
      <c r="AC95" s="13">
        <v>81.232428155488606</v>
      </c>
      <c r="AD95" s="96">
        <v>5.2557186334919797</v>
      </c>
      <c r="AE95" s="13">
        <v>0.15611967648266001</v>
      </c>
      <c r="AF95" s="96">
        <v>5.9183679697312304</v>
      </c>
      <c r="AG95" s="13">
        <v>74.696191888757994</v>
      </c>
      <c r="AH95" s="96">
        <v>4.4061726253085496</v>
      </c>
      <c r="AI95" s="13">
        <v>76.892175364850402</v>
      </c>
      <c r="AJ95" s="96">
        <v>4.7871328441002898</v>
      </c>
      <c r="AK95" s="13" t="s">
        <v>713</v>
      </c>
      <c r="AL95" s="96" t="s">
        <v>713</v>
      </c>
      <c r="AM95" s="13">
        <v>71.279090599501401</v>
      </c>
      <c r="AN95" s="96">
        <v>7.8786515344288999</v>
      </c>
      <c r="AO95" s="13">
        <v>-5.6130847653490603</v>
      </c>
      <c r="AP95" s="96">
        <v>8.28855380694697</v>
      </c>
      <c r="AQ95" s="13">
        <v>76.279592689027297</v>
      </c>
      <c r="AR95" s="96">
        <v>3.5661385406200399</v>
      </c>
      <c r="AS95" s="13">
        <v>75.262841831331698</v>
      </c>
      <c r="AT95" s="96">
        <v>4.3118300409565098</v>
      </c>
      <c r="AU95" s="13" t="s">
        <v>713</v>
      </c>
      <c r="AV95" s="96" t="s">
        <v>713</v>
      </c>
      <c r="AW95" s="13">
        <v>75.310152185797307</v>
      </c>
      <c r="AX95" s="96">
        <v>7.2761921205414399</v>
      </c>
      <c r="AY95" s="13">
        <v>4.7310354465594201E-2</v>
      </c>
      <c r="AZ95" s="96">
        <v>8.1902772453740997</v>
      </c>
      <c r="BA95" s="13">
        <v>78.938937026303407</v>
      </c>
      <c r="BB95" s="96">
        <v>2.7645628159821101</v>
      </c>
      <c r="BC95" s="13">
        <v>78.623699423654301</v>
      </c>
      <c r="BD95" s="96">
        <v>3.9914090951055399</v>
      </c>
      <c r="BE95" s="13" t="s">
        <v>713</v>
      </c>
      <c r="BF95" s="96" t="s">
        <v>713</v>
      </c>
      <c r="BG95" s="13">
        <v>77.366919718135307</v>
      </c>
      <c r="BH95" s="96">
        <v>5.4209761545583897</v>
      </c>
      <c r="BI95" s="13">
        <v>-1.25677970551897</v>
      </c>
      <c r="BJ95" s="96">
        <v>6.7109792393123104</v>
      </c>
      <c r="BK95" s="97"/>
      <c r="BL95" s="107"/>
      <c r="BM95" s="107"/>
      <c r="BN95" s="107"/>
      <c r="BO95" s="107"/>
      <c r="BP95" s="107"/>
      <c r="BQ95" s="107"/>
      <c r="BR95" s="107"/>
      <c r="BS95" s="107"/>
      <c r="BT95" s="107"/>
      <c r="BU95" s="107"/>
      <c r="BV95" s="107"/>
      <c r="BW95" s="13">
        <v>1.57066346099818</v>
      </c>
      <c r="BX95" s="61">
        <v>2.45122043339058</v>
      </c>
      <c r="BY95" s="13">
        <v>8.1635477319741501</v>
      </c>
      <c r="BZ95" s="61">
        <v>3.4208096263715499</v>
      </c>
      <c r="CA95" s="13">
        <v>6.0202972176066103</v>
      </c>
      <c r="CB95" s="61">
        <v>4.5306653206443501</v>
      </c>
      <c r="CC95" s="13">
        <v>6.8681626635548803</v>
      </c>
      <c r="CD95" s="61">
        <v>5.6205916170126002</v>
      </c>
      <c r="CE95" s="13">
        <v>8.5031608455749996</v>
      </c>
      <c r="CF95" s="61">
        <v>5.0126904729416797</v>
      </c>
      <c r="CG95" s="13">
        <v>4.3271836417336802</v>
      </c>
      <c r="CH95" s="105">
        <v>4.62266120754217</v>
      </c>
    </row>
    <row r="96" spans="1:86" x14ac:dyDescent="0.2">
      <c r="A96" s="2" t="s">
        <v>63</v>
      </c>
      <c r="B96" s="60">
        <v>3</v>
      </c>
      <c r="C96" s="13">
        <v>91.203791868073296</v>
      </c>
      <c r="D96" s="96">
        <v>2.2995575423419301</v>
      </c>
      <c r="E96" s="13">
        <v>92.262961620078897</v>
      </c>
      <c r="F96" s="96">
        <v>2.4583578628343501</v>
      </c>
      <c r="G96" s="13">
        <v>95.388462608658301</v>
      </c>
      <c r="H96" s="96">
        <v>2.1302930248264298</v>
      </c>
      <c r="I96" s="13">
        <v>80.770617647117604</v>
      </c>
      <c r="J96" s="96">
        <v>8.8252115625334895</v>
      </c>
      <c r="K96" s="13">
        <v>-11.492343972961301</v>
      </c>
      <c r="L96" s="96">
        <v>9.2448921186842803</v>
      </c>
      <c r="M96" s="13">
        <v>92.538030749834107</v>
      </c>
      <c r="N96" s="96">
        <v>1.91185352521244</v>
      </c>
      <c r="O96" s="13">
        <v>93.131008430666796</v>
      </c>
      <c r="P96" s="96">
        <v>2.1268151615529698</v>
      </c>
      <c r="Q96" s="13">
        <v>94.240246882833702</v>
      </c>
      <c r="R96" s="96">
        <v>2.2651148271609398</v>
      </c>
      <c r="S96" s="13">
        <v>86.736959500951301</v>
      </c>
      <c r="T96" s="96">
        <v>9.2294637720509805</v>
      </c>
      <c r="U96" s="13">
        <v>-6.3940489297154501</v>
      </c>
      <c r="V96" s="96">
        <v>9.5300570165098204</v>
      </c>
      <c r="W96" s="13">
        <v>91.582416449874501</v>
      </c>
      <c r="X96" s="96">
        <v>1.7302924851011501</v>
      </c>
      <c r="Y96" s="13">
        <v>92.451981203514507</v>
      </c>
      <c r="Z96" s="96">
        <v>2.11991522445628</v>
      </c>
      <c r="AA96" s="13">
        <v>94.050886361567905</v>
      </c>
      <c r="AB96" s="96">
        <v>2.45693839187595</v>
      </c>
      <c r="AC96" s="13">
        <v>89.182427212363507</v>
      </c>
      <c r="AD96" s="96">
        <v>5.68174725111784</v>
      </c>
      <c r="AE96" s="13">
        <v>-3.26955399115108</v>
      </c>
      <c r="AF96" s="96">
        <v>6.1338046448250196</v>
      </c>
      <c r="AG96" s="13">
        <v>91.272589322172294</v>
      </c>
      <c r="AH96" s="96">
        <v>2.1530086258160899</v>
      </c>
      <c r="AI96" s="13">
        <v>93.161069944256795</v>
      </c>
      <c r="AJ96" s="96">
        <v>2.3630608279738401</v>
      </c>
      <c r="AK96" s="13">
        <v>91.941642896480701</v>
      </c>
      <c r="AL96" s="96">
        <v>3.0736975555550798</v>
      </c>
      <c r="AM96" s="13">
        <v>80.904933537380103</v>
      </c>
      <c r="AN96" s="96">
        <v>8.4312010729410094</v>
      </c>
      <c r="AO96" s="13">
        <v>-12.2561364068766</v>
      </c>
      <c r="AP96" s="96">
        <v>8.8057245457190607</v>
      </c>
      <c r="AQ96" s="13">
        <v>89.974381228991703</v>
      </c>
      <c r="AR96" s="96">
        <v>3.27106163999209</v>
      </c>
      <c r="AS96" s="13">
        <v>93.0958136692701</v>
      </c>
      <c r="AT96" s="96">
        <v>2.1230136718268202</v>
      </c>
      <c r="AU96" s="13">
        <v>93.876362015369494</v>
      </c>
      <c r="AV96" s="96">
        <v>2.8100332924978599</v>
      </c>
      <c r="AW96" s="13">
        <v>67.015614776565599</v>
      </c>
      <c r="AX96" s="96">
        <v>17.5595487339789</v>
      </c>
      <c r="AY96" s="13">
        <v>-26.080198892704502</v>
      </c>
      <c r="AZ96" s="96">
        <v>17.810062755799802</v>
      </c>
      <c r="BA96" s="13">
        <v>92.869638097502801</v>
      </c>
      <c r="BB96" s="96">
        <v>3.1839239370807202</v>
      </c>
      <c r="BC96" s="13">
        <v>94.9463338664453</v>
      </c>
      <c r="BD96" s="96">
        <v>1.8287737415021099</v>
      </c>
      <c r="BE96" s="13">
        <v>98.664476070817898</v>
      </c>
      <c r="BF96" s="96">
        <v>0.79749309575725502</v>
      </c>
      <c r="BG96" s="13">
        <v>73.132364992420307</v>
      </c>
      <c r="BH96" s="96">
        <v>18.3786588855627</v>
      </c>
      <c r="BI96" s="13">
        <v>-21.813968874025001</v>
      </c>
      <c r="BJ96" s="96">
        <v>18.549778371717</v>
      </c>
      <c r="BK96" s="97"/>
      <c r="BL96" s="107"/>
      <c r="BM96" s="107"/>
      <c r="BN96" s="107"/>
      <c r="BO96" s="107"/>
      <c r="BP96" s="107"/>
      <c r="BQ96" s="107"/>
      <c r="BR96" s="107"/>
      <c r="BS96" s="107"/>
      <c r="BT96" s="107"/>
      <c r="BU96" s="107"/>
      <c r="BV96" s="107"/>
      <c r="BW96" s="13">
        <v>-0.83771297966232805</v>
      </c>
      <c r="BX96" s="61">
        <v>3.3688360701544902</v>
      </c>
      <c r="BY96" s="13">
        <v>-0.57341070011557305</v>
      </c>
      <c r="BZ96" s="61">
        <v>2.9080814287999202</v>
      </c>
      <c r="CA96" s="13">
        <v>4.33268998753364</v>
      </c>
      <c r="CB96" s="61">
        <v>3.0757149944243198</v>
      </c>
      <c r="CC96" s="13">
        <v>0.76103176504216197</v>
      </c>
      <c r="CD96" s="61">
        <v>3.0863334224238299</v>
      </c>
      <c r="CE96" s="13">
        <v>-1.4091289565221701</v>
      </c>
      <c r="CF96" s="61">
        <v>3.96104271798119</v>
      </c>
      <c r="CG96" s="13">
        <v>-1.73222219151441</v>
      </c>
      <c r="CH96" s="105">
        <v>3.8679835335847801</v>
      </c>
    </row>
    <row r="97" spans="1:86" ht="13.5" customHeight="1" x14ac:dyDescent="0.2">
      <c r="A97" s="39" t="s">
        <v>192</v>
      </c>
      <c r="B97" s="88">
        <v>3</v>
      </c>
      <c r="C97" s="99">
        <v>84.561861689580397</v>
      </c>
      <c r="D97" s="108">
        <v>1.1256870270019499</v>
      </c>
      <c r="E97" s="99">
        <v>88.190648554166799</v>
      </c>
      <c r="F97" s="108">
        <v>1.4639097406842201</v>
      </c>
      <c r="G97" s="99">
        <v>94.846579439587501</v>
      </c>
      <c r="H97" s="108">
        <v>1.9167542094827099</v>
      </c>
      <c r="I97" s="99">
        <v>71.996537442005703</v>
      </c>
      <c r="J97" s="108">
        <v>2.71484617684178</v>
      </c>
      <c r="K97" s="99">
        <v>-18.613156252623501</v>
      </c>
      <c r="L97" s="108">
        <v>3.0538059111684701</v>
      </c>
      <c r="M97" s="99">
        <v>76.457049298590604</v>
      </c>
      <c r="N97" s="108">
        <v>1.24729894789681</v>
      </c>
      <c r="O97" s="99">
        <v>75.124075643792295</v>
      </c>
      <c r="P97" s="108">
        <v>1.9937151409785601</v>
      </c>
      <c r="Q97" s="99">
        <v>71.962020298307493</v>
      </c>
      <c r="R97" s="108">
        <v>3.1652778634649299</v>
      </c>
      <c r="S97" s="99">
        <v>78.113236742488894</v>
      </c>
      <c r="T97" s="108">
        <v>2.6123754433145301</v>
      </c>
      <c r="U97" s="99">
        <v>3.40071658481066</v>
      </c>
      <c r="V97" s="108">
        <v>3.4009512742471699</v>
      </c>
      <c r="W97" s="99">
        <v>66.944528566165502</v>
      </c>
      <c r="X97" s="108">
        <v>1.3520940201747</v>
      </c>
      <c r="Y97" s="99">
        <v>68.064124526726005</v>
      </c>
      <c r="Z97" s="108">
        <v>2.09690474543872</v>
      </c>
      <c r="AA97" s="99">
        <v>69.486124472553598</v>
      </c>
      <c r="AB97" s="108">
        <v>2.61343250947359</v>
      </c>
      <c r="AC97" s="99">
        <v>66.1786553084752</v>
      </c>
      <c r="AD97" s="108">
        <v>2.4127536178832898</v>
      </c>
      <c r="AE97" s="99">
        <v>-3.33902993062582</v>
      </c>
      <c r="AF97" s="108">
        <v>3.15710266860102</v>
      </c>
      <c r="AG97" s="99">
        <v>69.009427671177903</v>
      </c>
      <c r="AH97" s="108">
        <v>1.3476246069367801</v>
      </c>
      <c r="AI97" s="99">
        <v>65.678765961413802</v>
      </c>
      <c r="AJ97" s="108">
        <v>2.23552653124043</v>
      </c>
      <c r="AK97" s="99">
        <v>73.581800796177404</v>
      </c>
      <c r="AL97" s="108">
        <v>3.0252188540182399</v>
      </c>
      <c r="AM97" s="99">
        <v>65.446369798396503</v>
      </c>
      <c r="AN97" s="108">
        <v>3.0142483142670802</v>
      </c>
      <c r="AO97" s="99">
        <v>-1.56810248978355</v>
      </c>
      <c r="AP97" s="108">
        <v>3.7571112336613699</v>
      </c>
      <c r="AQ97" s="99">
        <v>67.1828415123898</v>
      </c>
      <c r="AR97" s="108">
        <v>1.39109897016642</v>
      </c>
      <c r="AS97" s="99">
        <v>66.809397617629003</v>
      </c>
      <c r="AT97" s="108">
        <v>2.0464961372089099</v>
      </c>
      <c r="AU97" s="99">
        <v>69.196260502707901</v>
      </c>
      <c r="AV97" s="108">
        <v>2.6347718877813202</v>
      </c>
      <c r="AW97" s="99">
        <v>61.857786147377297</v>
      </c>
      <c r="AX97" s="108">
        <v>4.2389767817065804</v>
      </c>
      <c r="AY97" s="99">
        <v>-5.5422159925015801</v>
      </c>
      <c r="AZ97" s="108">
        <v>4.6017851823167799</v>
      </c>
      <c r="BA97" s="99">
        <v>80.750416841630596</v>
      </c>
      <c r="BB97" s="108">
        <v>1.2142825256754799</v>
      </c>
      <c r="BC97" s="99">
        <v>78.221791440446694</v>
      </c>
      <c r="BD97" s="108">
        <v>1.98180787194229</v>
      </c>
      <c r="BE97" s="99">
        <v>95.715353612802303</v>
      </c>
      <c r="BF97" s="108">
        <v>1.7839229626875801</v>
      </c>
      <c r="BG97" s="99">
        <v>70.916874129154706</v>
      </c>
      <c r="BH97" s="108">
        <v>4.2882887943030301</v>
      </c>
      <c r="BI97" s="99">
        <v>-8.2410694414584391</v>
      </c>
      <c r="BJ97" s="108">
        <v>4.7425354539660702</v>
      </c>
      <c r="BK97" s="100"/>
      <c r="BL97" s="109"/>
      <c r="BM97" s="109"/>
      <c r="BN97" s="109"/>
      <c r="BO97" s="109"/>
      <c r="BP97" s="109"/>
      <c r="BQ97" s="109"/>
      <c r="BR97" s="109"/>
      <c r="BS97" s="109"/>
      <c r="BT97" s="109"/>
      <c r="BU97" s="109"/>
      <c r="BV97" s="109"/>
      <c r="BW97" s="99">
        <v>-4.16233331272083</v>
      </c>
      <c r="BX97" s="108">
        <v>1.4778719945604699</v>
      </c>
      <c r="BY97" s="99">
        <v>7.1994914391670397</v>
      </c>
      <c r="BZ97" s="108">
        <v>1.9055411674655101</v>
      </c>
      <c r="CA97" s="99">
        <v>5.9590296641093401</v>
      </c>
      <c r="CB97" s="108">
        <v>1.9223591859050699</v>
      </c>
      <c r="CC97" s="99">
        <v>4.1633795399789797</v>
      </c>
      <c r="CD97" s="108">
        <v>1.93926571457957</v>
      </c>
      <c r="CE97" s="99">
        <v>4.0945950700885598</v>
      </c>
      <c r="CF97" s="108">
        <v>2.0616135406359399</v>
      </c>
      <c r="CG97" s="99">
        <v>3.2947184986220899</v>
      </c>
      <c r="CH97" s="118">
        <v>1.7654939967783301</v>
      </c>
    </row>
    <row r="98" spans="1:86" x14ac:dyDescent="0.2">
      <c r="A98" s="51"/>
      <c r="B98" s="51"/>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row>
    <row r="99" spans="1:86" x14ac:dyDescent="0.2">
      <c r="A99" s="52" t="s">
        <v>194</v>
      </c>
      <c r="B99" s="51"/>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row>
    <row r="100" spans="1:86" x14ac:dyDescent="0.2">
      <c r="A100" s="52" t="s">
        <v>89</v>
      </c>
      <c r="B100" s="44"/>
      <c r="C100" s="115"/>
      <c r="D100" s="115"/>
      <c r="E100" s="115"/>
      <c r="F100" s="115"/>
      <c r="G100" s="115"/>
      <c r="H100" s="115"/>
      <c r="I100" s="115"/>
      <c r="J100" s="115"/>
      <c r="K100" s="115"/>
      <c r="L100" s="115"/>
      <c r="M100" s="115"/>
      <c r="N100" s="115"/>
    </row>
    <row r="101" spans="1:86" x14ac:dyDescent="0.2">
      <c r="A101" s="44" t="s">
        <v>101</v>
      </c>
    </row>
    <row r="102" spans="1:86" x14ac:dyDescent="0.2">
      <c r="A102" s="44" t="s">
        <v>90</v>
      </c>
      <c r="B102" s="44"/>
      <c r="C102" s="115"/>
      <c r="D102" s="115"/>
      <c r="E102" s="115"/>
      <c r="F102" s="115"/>
      <c r="G102" s="115"/>
      <c r="H102" s="115"/>
      <c r="I102" s="115"/>
      <c r="J102" s="115"/>
      <c r="K102" s="115"/>
      <c r="L102" s="115"/>
      <c r="M102" s="115"/>
      <c r="N102" s="115"/>
    </row>
    <row r="103" spans="1:86" x14ac:dyDescent="0.2">
      <c r="A103" s="1" t="s">
        <v>67</v>
      </c>
      <c r="C103" s="115"/>
      <c r="D103" s="115"/>
      <c r="E103" s="115"/>
      <c r="F103" s="115"/>
      <c r="G103" s="115"/>
      <c r="H103" s="115"/>
      <c r="I103" s="115"/>
      <c r="J103" s="115"/>
      <c r="K103" s="115"/>
      <c r="L103" s="115"/>
      <c r="M103" s="115"/>
      <c r="N103" s="115"/>
    </row>
    <row r="104" spans="1:86" x14ac:dyDescent="0.2">
      <c r="A104" s="106" t="s">
        <v>68</v>
      </c>
      <c r="C104" s="115"/>
      <c r="D104" s="115"/>
      <c r="E104" s="115"/>
      <c r="F104" s="115"/>
      <c r="G104" s="115"/>
      <c r="H104" s="115"/>
      <c r="I104" s="115"/>
      <c r="J104" s="115"/>
      <c r="K104" s="115"/>
      <c r="L104" s="115"/>
      <c r="M104" s="115"/>
      <c r="N104" s="115"/>
    </row>
    <row r="105" spans="1:86" x14ac:dyDescent="0.2">
      <c r="A105" s="1" t="s">
        <v>69</v>
      </c>
      <c r="C105" s="115"/>
      <c r="D105" s="115"/>
      <c r="E105" s="115"/>
      <c r="F105" s="115"/>
      <c r="G105" s="115"/>
      <c r="H105" s="115"/>
      <c r="I105" s="115"/>
      <c r="J105" s="115"/>
      <c r="K105" s="115"/>
      <c r="L105" s="115"/>
      <c r="M105" s="115"/>
      <c r="N105" s="115"/>
    </row>
  </sheetData>
  <mergeCells count="62">
    <mergeCell ref="AY9:AZ9"/>
    <mergeCell ref="BC9:BD9"/>
    <mergeCell ref="BG9:BH9"/>
    <mergeCell ref="BI9:BJ9"/>
    <mergeCell ref="BK68:BL69"/>
    <mergeCell ref="BK9:BL9"/>
    <mergeCell ref="BW68:BX69"/>
    <mergeCell ref="BM9:BN9"/>
    <mergeCell ref="BO9:BP9"/>
    <mergeCell ref="BQ9:BR9"/>
    <mergeCell ref="BS9:BT9"/>
    <mergeCell ref="BU9:BV9"/>
    <mergeCell ref="BW9:BX9"/>
    <mergeCell ref="E9:F9"/>
    <mergeCell ref="I9:J9"/>
    <mergeCell ref="K9:L9"/>
    <mergeCell ref="O9:P9"/>
    <mergeCell ref="S9:T9"/>
    <mergeCell ref="G9:H9"/>
    <mergeCell ref="Q9:R9"/>
    <mergeCell ref="M8:N9"/>
    <mergeCell ref="U9:V9"/>
    <mergeCell ref="Y9:Z9"/>
    <mergeCell ref="AC9:AD9"/>
    <mergeCell ref="AG8:AH9"/>
    <mergeCell ref="AI8:AP8"/>
    <mergeCell ref="O8:V8"/>
    <mergeCell ref="W8:X9"/>
    <mergeCell ref="AK9:AL9"/>
    <mergeCell ref="AO9:AP9"/>
    <mergeCell ref="AS9:AT9"/>
    <mergeCell ref="AA9:AB9"/>
    <mergeCell ref="BK8:BV8"/>
    <mergeCell ref="BW8:CH8"/>
    <mergeCell ref="AQ8:AR9"/>
    <mergeCell ref="AS8:AZ8"/>
    <mergeCell ref="BA8:BB9"/>
    <mergeCell ref="BC8:BJ8"/>
    <mergeCell ref="CC9:CD9"/>
    <mergeCell ref="CE9:CF9"/>
    <mergeCell ref="CG9:CH9"/>
    <mergeCell ref="AU9:AV9"/>
    <mergeCell ref="BE9:BF9"/>
    <mergeCell ref="BY9:BZ9"/>
    <mergeCell ref="CA9:CB9"/>
    <mergeCell ref="AW9:AX9"/>
    <mergeCell ref="C8:D9"/>
    <mergeCell ref="E8:L8"/>
    <mergeCell ref="Y8:AF8"/>
    <mergeCell ref="AE9:AF9"/>
    <mergeCell ref="B6:B10"/>
    <mergeCell ref="C6:CH6"/>
    <mergeCell ref="C7:L7"/>
    <mergeCell ref="M7:V7"/>
    <mergeCell ref="W7:AF7"/>
    <mergeCell ref="AG7:AP7"/>
    <mergeCell ref="AQ7:AZ7"/>
    <mergeCell ref="BA7:BJ7"/>
    <mergeCell ref="BK7:BV7"/>
    <mergeCell ref="BW7:CH7"/>
    <mergeCell ref="AI9:AJ9"/>
    <mergeCell ref="AM9:AN9"/>
  </mergeCells>
  <conditionalFormatting sqref="K1:K200">
    <cfRule type="expression" dxfId="714" priority="18">
      <formula>ABS(K1/L1)&gt;1.95996398454005</formula>
    </cfRule>
  </conditionalFormatting>
  <conditionalFormatting sqref="U1:U200">
    <cfRule type="expression" dxfId="713" priority="17">
      <formula>ABS(U1/V1)&gt;1.95996398454005</formula>
    </cfRule>
  </conditionalFormatting>
  <conditionalFormatting sqref="AE1:AE200">
    <cfRule type="expression" dxfId="712" priority="16">
      <formula>ABS(AE1/AF1)&gt;1.95996398454005</formula>
    </cfRule>
  </conditionalFormatting>
  <conditionalFormatting sqref="AO1:AO200">
    <cfRule type="expression" dxfId="711" priority="15">
      <formula>ABS(AO1/AP1)&gt;1.95996398454005</formula>
    </cfRule>
  </conditionalFormatting>
  <conditionalFormatting sqref="AY1:AY200">
    <cfRule type="expression" dxfId="710" priority="14">
      <formula>ABS(AY1/AZ1)&gt;1.95996398454005</formula>
    </cfRule>
  </conditionalFormatting>
  <conditionalFormatting sqref="BI1:BI200">
    <cfRule type="expression" dxfId="709" priority="13">
      <formula>ABS(BI1/BJ1)&gt;1.95996398454005</formula>
    </cfRule>
  </conditionalFormatting>
  <conditionalFormatting sqref="BK1:BK200">
    <cfRule type="expression" dxfId="708" priority="12">
      <formula>ABS(BK1/BL1)&gt;1.95996398454005</formula>
    </cfRule>
  </conditionalFormatting>
  <conditionalFormatting sqref="BM1:BM200">
    <cfRule type="expression" dxfId="707" priority="11">
      <formula>ABS(BM1/BN1)&gt;1.95996398454005</formula>
    </cfRule>
  </conditionalFormatting>
  <conditionalFormatting sqref="BO1:BO200">
    <cfRule type="expression" dxfId="706" priority="10">
      <formula>ABS(BO1/BP1)&gt;1.95996398454005</formula>
    </cfRule>
  </conditionalFormatting>
  <conditionalFormatting sqref="BQ1:BQ200">
    <cfRule type="expression" dxfId="705" priority="9">
      <formula>ABS(BQ1/BR1)&gt;1.95996398454005</formula>
    </cfRule>
  </conditionalFormatting>
  <conditionalFormatting sqref="BS1:BS200">
    <cfRule type="expression" dxfId="704" priority="8">
      <formula>ABS(BS1/BT1)&gt;1.95996398454005</formula>
    </cfRule>
  </conditionalFormatting>
  <conditionalFormatting sqref="BU1:BU200">
    <cfRule type="expression" dxfId="703" priority="7">
      <formula>ABS(BU1/BV1)&gt;1.95996398454005</formula>
    </cfRule>
  </conditionalFormatting>
  <conditionalFormatting sqref="BW1:BW200">
    <cfRule type="expression" dxfId="702" priority="6">
      <formula>ABS(BW1/BX1)&gt;1.95996398454005</formula>
    </cfRule>
  </conditionalFormatting>
  <conditionalFormatting sqref="BY1:BY200">
    <cfRule type="expression" dxfId="701" priority="5">
      <formula>ABS(BY1/BZ1)&gt;1.95996398454005</formula>
    </cfRule>
  </conditionalFormatting>
  <conditionalFormatting sqref="CA1:CA200">
    <cfRule type="expression" dxfId="700" priority="4">
      <formula>ABS(CA1/CB1)&gt;1.95996398454005</formula>
    </cfRule>
  </conditionalFormatting>
  <conditionalFormatting sqref="CC1:CC200">
    <cfRule type="expression" dxfId="699" priority="3">
      <formula>ABS(CC1/CD1)&gt;1.95996398454005</formula>
    </cfRule>
  </conditionalFormatting>
  <conditionalFormatting sqref="CE1:CE200">
    <cfRule type="expression" dxfId="698" priority="2">
      <formula>ABS(CE1/CF1)&gt;1.95996398454005</formula>
    </cfRule>
  </conditionalFormatting>
  <conditionalFormatting sqref="CG1:CG200">
    <cfRule type="expression" dxfId="697" priority="1">
      <formula>ABS(CG1/CH1)&gt;1.95996398454005</formula>
    </cfRule>
  </conditionalFormatting>
  <hyperlinks>
    <hyperlink ref="A104" r:id="rId1" xr:uid="{00000000-0004-0000-0400-000000000000}"/>
  </hyperlinks>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108"/>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291</v>
      </c>
    </row>
    <row r="2" spans="1:20" x14ac:dyDescent="0.2">
      <c r="A2" s="51" t="s">
        <v>292</v>
      </c>
    </row>
    <row r="3" spans="1:20" x14ac:dyDescent="0.2">
      <c r="A3" s="47" t="s">
        <v>434</v>
      </c>
    </row>
    <row r="4" spans="1:20" x14ac:dyDescent="0.2">
      <c r="A4" s="147" t="str">
        <f>HYPERLINK("#'TOC'!A1", "Back to TOC")</f>
        <v>Back to TOC</v>
      </c>
    </row>
    <row r="7" spans="1:20" ht="60" customHeight="1" x14ac:dyDescent="0.2">
      <c r="B7" s="671" t="s">
        <v>324</v>
      </c>
      <c r="C7" s="674" t="s">
        <v>620</v>
      </c>
      <c r="D7" s="674"/>
      <c r="E7" s="674"/>
      <c r="F7" s="674"/>
      <c r="G7" s="759" t="s">
        <v>555</v>
      </c>
      <c r="H7" s="759"/>
      <c r="I7" s="674" t="s">
        <v>620</v>
      </c>
      <c r="J7" s="674"/>
      <c r="K7" s="674"/>
      <c r="L7" s="674"/>
      <c r="M7" s="759" t="s">
        <v>555</v>
      </c>
      <c r="N7" s="759"/>
      <c r="O7" s="674" t="s">
        <v>620</v>
      </c>
      <c r="P7" s="674"/>
      <c r="Q7" s="674"/>
      <c r="R7" s="674"/>
      <c r="S7" s="759" t="s">
        <v>555</v>
      </c>
      <c r="T7" s="761"/>
    </row>
    <row r="8" spans="1:20" ht="75" customHeight="1" x14ac:dyDescent="0.2">
      <c r="B8" s="672"/>
      <c r="C8" s="676" t="s">
        <v>334</v>
      </c>
      <c r="D8" s="676"/>
      <c r="E8" s="676" t="s">
        <v>335</v>
      </c>
      <c r="F8" s="676"/>
      <c r="G8" s="760"/>
      <c r="H8" s="760"/>
      <c r="I8" s="676" t="s">
        <v>334</v>
      </c>
      <c r="J8" s="676"/>
      <c r="K8" s="676" t="s">
        <v>335</v>
      </c>
      <c r="L8" s="676"/>
      <c r="M8" s="760"/>
      <c r="N8" s="760"/>
      <c r="O8" s="676" t="s">
        <v>334</v>
      </c>
      <c r="P8" s="676"/>
      <c r="Q8" s="676" t="s">
        <v>335</v>
      </c>
      <c r="R8" s="676"/>
      <c r="S8" s="760"/>
      <c r="T8" s="762"/>
    </row>
    <row r="9" spans="1:20" ht="30" customHeight="1" x14ac:dyDescent="0.2">
      <c r="B9" s="672"/>
      <c r="C9" s="677" t="s">
        <v>527</v>
      </c>
      <c r="D9" s="677"/>
      <c r="E9" s="677"/>
      <c r="F9" s="677"/>
      <c r="G9" s="677"/>
      <c r="H9" s="677"/>
      <c r="I9" s="677" t="s">
        <v>528</v>
      </c>
      <c r="J9" s="677"/>
      <c r="K9" s="677"/>
      <c r="L9" s="677"/>
      <c r="M9" s="677"/>
      <c r="N9" s="677"/>
      <c r="O9" s="677" t="s">
        <v>529</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419"/>
      <c r="E11" s="209"/>
      <c r="F11" s="419"/>
      <c r="G11" s="209"/>
      <c r="H11" s="419"/>
      <c r="I11" s="209"/>
      <c r="J11" s="419"/>
      <c r="K11" s="209"/>
      <c r="L11" s="419"/>
      <c r="M11" s="209"/>
      <c r="N11" s="419"/>
      <c r="O11" s="209"/>
      <c r="P11" s="419"/>
      <c r="Q11" s="209"/>
      <c r="R11" s="419"/>
      <c r="S11" s="209"/>
      <c r="T11" s="427"/>
    </row>
    <row r="12" spans="1:20" ht="12.95" customHeight="1" x14ac:dyDescent="0.2">
      <c r="A12" s="2" t="s">
        <v>340</v>
      </c>
      <c r="B12" s="12">
        <v>2</v>
      </c>
      <c r="C12" s="197">
        <v>-0.104042691759813</v>
      </c>
      <c r="D12" s="413">
        <v>0.43038883850950899</v>
      </c>
      <c r="E12" s="197">
        <v>-0.297285797857338</v>
      </c>
      <c r="F12" s="413">
        <v>0.12887515791697299</v>
      </c>
      <c r="G12" s="197">
        <v>0.51826648915516504</v>
      </c>
      <c r="H12" s="413">
        <v>0.31585718360470399</v>
      </c>
      <c r="I12" s="197">
        <v>-2.98662294046106E-2</v>
      </c>
      <c r="J12" s="413">
        <v>0.40658539900834201</v>
      </c>
      <c r="K12" s="197">
        <v>-0.265498429460237</v>
      </c>
      <c r="L12" s="413">
        <v>0.12651273768136101</v>
      </c>
      <c r="M12" s="197">
        <v>1.7319991071107299</v>
      </c>
      <c r="N12" s="413">
        <v>0.57585735208461797</v>
      </c>
      <c r="O12" s="197">
        <v>-6.0554809275884899E-2</v>
      </c>
      <c r="P12" s="413">
        <v>0.40508088364990202</v>
      </c>
      <c r="Q12" s="197">
        <v>-0.27136583579997098</v>
      </c>
      <c r="R12" s="413">
        <v>0.123116851252096</v>
      </c>
      <c r="S12" s="197">
        <v>3.3172479646565201</v>
      </c>
      <c r="T12" s="421">
        <v>0.86215833038343603</v>
      </c>
    </row>
    <row r="13" spans="1:20" ht="12.95" customHeight="1" x14ac:dyDescent="0.2">
      <c r="A13" s="2" t="s">
        <v>341</v>
      </c>
      <c r="B13" s="12">
        <v>2</v>
      </c>
      <c r="C13" s="197">
        <v>-0.174794562707874</v>
      </c>
      <c r="D13" s="413">
        <v>0.106377622043192</v>
      </c>
      <c r="E13" s="197">
        <v>0.454285199103868</v>
      </c>
      <c r="F13" s="413">
        <v>0.38112402180687499</v>
      </c>
      <c r="G13" s="197">
        <v>0.27705655271815999</v>
      </c>
      <c r="H13" s="413">
        <v>0.25491647326068401</v>
      </c>
      <c r="I13" s="197">
        <v>-0.24053281255409001</v>
      </c>
      <c r="J13" s="413">
        <v>0.11008849900791</v>
      </c>
      <c r="K13" s="197">
        <v>0.42426946886731298</v>
      </c>
      <c r="L13" s="413">
        <v>0.39134923637229502</v>
      </c>
      <c r="M13" s="197">
        <v>1.14351729081861</v>
      </c>
      <c r="N13" s="413">
        <v>0.51331566704574905</v>
      </c>
      <c r="O13" s="197">
        <v>-0.28842609857415802</v>
      </c>
      <c r="P13" s="413">
        <v>0.11096098863456499</v>
      </c>
      <c r="Q13" s="197">
        <v>0.385405196128565</v>
      </c>
      <c r="R13" s="413">
        <v>0.41950538834793499</v>
      </c>
      <c r="S13" s="197">
        <v>3.1159304143923099</v>
      </c>
      <c r="T13" s="421">
        <v>1.04251211383277</v>
      </c>
    </row>
    <row r="14" spans="1:20" ht="12.95" customHeight="1" x14ac:dyDescent="0.2">
      <c r="A14" s="2" t="s">
        <v>342</v>
      </c>
      <c r="B14" s="12">
        <v>2</v>
      </c>
      <c r="C14" s="197">
        <v>-3.4463390508738798E-2</v>
      </c>
      <c r="D14" s="413">
        <v>0.25244746630973097</v>
      </c>
      <c r="E14" s="197">
        <v>7.0620850843062494E-2</v>
      </c>
      <c r="F14" s="413">
        <v>0.227234426570989</v>
      </c>
      <c r="G14" s="197">
        <v>7.7056174858446499E-2</v>
      </c>
      <c r="H14" s="413">
        <v>0.12559984674454999</v>
      </c>
      <c r="I14" s="197">
        <v>-5.2199186224365798E-2</v>
      </c>
      <c r="J14" s="413">
        <v>0.25532351785365798</v>
      </c>
      <c r="K14" s="197">
        <v>4.6890402887030898E-2</v>
      </c>
      <c r="L14" s="413">
        <v>0.22834252952478501</v>
      </c>
      <c r="M14" s="197">
        <v>0.26162312216303202</v>
      </c>
      <c r="N14" s="413">
        <v>0.250117834219234</v>
      </c>
      <c r="O14" s="197">
        <v>3.6761846279767203E-2</v>
      </c>
      <c r="P14" s="413">
        <v>0.24737951740365499</v>
      </c>
      <c r="Q14" s="197">
        <v>5.8451101734061102E-2</v>
      </c>
      <c r="R14" s="413">
        <v>0.23099245350912101</v>
      </c>
      <c r="S14" s="197">
        <v>2.2626895860935301</v>
      </c>
      <c r="T14" s="421">
        <v>0.81804872182470501</v>
      </c>
    </row>
    <row r="15" spans="1:20" ht="12.95" customHeight="1" x14ac:dyDescent="0.2">
      <c r="A15" s="2" t="s">
        <v>343</v>
      </c>
      <c r="B15" s="12">
        <v>2</v>
      </c>
      <c r="C15" s="197">
        <v>1.5301088992868001E-2</v>
      </c>
      <c r="D15" s="413">
        <v>0.18720428854165799</v>
      </c>
      <c r="E15" s="197">
        <v>-0.20708992563797701</v>
      </c>
      <c r="F15" s="413">
        <v>0.113988940853638</v>
      </c>
      <c r="G15" s="197">
        <v>0.26622928432242199</v>
      </c>
      <c r="H15" s="413">
        <v>0.27741104854858201</v>
      </c>
      <c r="I15" s="197">
        <v>2.0503153326202998E-2</v>
      </c>
      <c r="J15" s="413">
        <v>0.189398746607739</v>
      </c>
      <c r="K15" s="197">
        <v>-0.21956633803906001</v>
      </c>
      <c r="L15" s="413">
        <v>0.115041122484877</v>
      </c>
      <c r="M15" s="197">
        <v>0.33461429704322099</v>
      </c>
      <c r="N15" s="413">
        <v>0.35389046604371099</v>
      </c>
      <c r="O15" s="197">
        <v>3.7440645867773702E-2</v>
      </c>
      <c r="P15" s="413">
        <v>0.191120661358606</v>
      </c>
      <c r="Q15" s="197">
        <v>-0.21445073725637401</v>
      </c>
      <c r="R15" s="413">
        <v>0.11536371613422899</v>
      </c>
      <c r="S15" s="197">
        <v>0.85188623413389197</v>
      </c>
      <c r="T15" s="421">
        <v>0.55395430018341096</v>
      </c>
    </row>
    <row r="16" spans="1:20" ht="12.95" customHeight="1" x14ac:dyDescent="0.2">
      <c r="A16" s="2" t="s">
        <v>344</v>
      </c>
      <c r="B16" s="12">
        <v>2</v>
      </c>
      <c r="C16" s="197">
        <v>-0.35388653877334297</v>
      </c>
      <c r="D16" s="413">
        <v>0.166087420726857</v>
      </c>
      <c r="E16" s="197">
        <v>-0.176103293486915</v>
      </c>
      <c r="F16" s="413">
        <v>0.12167802392345201</v>
      </c>
      <c r="G16" s="197">
        <v>0.61387455890256604</v>
      </c>
      <c r="H16" s="413">
        <v>0.40101523787958399</v>
      </c>
      <c r="I16" s="197">
        <v>-0.26027711746785198</v>
      </c>
      <c r="J16" s="413">
        <v>0.16639407270696199</v>
      </c>
      <c r="K16" s="197">
        <v>-0.153354614447755</v>
      </c>
      <c r="L16" s="413">
        <v>0.122126980025085</v>
      </c>
      <c r="M16" s="197">
        <v>3.5914726817437601</v>
      </c>
      <c r="N16" s="413">
        <v>0.67897060569701795</v>
      </c>
      <c r="O16" s="197">
        <v>-0.256316837193234</v>
      </c>
      <c r="P16" s="413">
        <v>0.175493049459926</v>
      </c>
      <c r="Q16" s="197">
        <v>-7.6408315266229695E-2</v>
      </c>
      <c r="R16" s="413">
        <v>0.120765053045087</v>
      </c>
      <c r="S16" s="197">
        <v>5.4000639869669502</v>
      </c>
      <c r="T16" s="421">
        <v>0.87867017325376995</v>
      </c>
    </row>
    <row r="17" spans="1:20" ht="12.95" customHeight="1" x14ac:dyDescent="0.2">
      <c r="A17" s="2" t="s">
        <v>345</v>
      </c>
      <c r="B17" s="12">
        <v>2</v>
      </c>
      <c r="C17" s="197">
        <v>0.27359381309714198</v>
      </c>
      <c r="D17" s="413">
        <v>0.104729182554945</v>
      </c>
      <c r="E17" s="197">
        <v>4.6541201992018902E-2</v>
      </c>
      <c r="F17" s="413">
        <v>0.30687832993198599</v>
      </c>
      <c r="G17" s="197">
        <v>0.275837817992796</v>
      </c>
      <c r="H17" s="413">
        <v>0.21081771749431999</v>
      </c>
      <c r="I17" s="197">
        <v>0.139021893787898</v>
      </c>
      <c r="J17" s="413">
        <v>9.7873355072641097E-2</v>
      </c>
      <c r="K17" s="197">
        <v>-6.7943541108859307E-2</v>
      </c>
      <c r="L17" s="413">
        <v>0.30860857495499999</v>
      </c>
      <c r="M17" s="197">
        <v>1.2465775798955101</v>
      </c>
      <c r="N17" s="413">
        <v>0.39474860818495899</v>
      </c>
      <c r="O17" s="197">
        <v>0.14810542700783899</v>
      </c>
      <c r="P17" s="413">
        <v>9.5489026991352505E-2</v>
      </c>
      <c r="Q17" s="197">
        <v>-6.9105158305146505E-2</v>
      </c>
      <c r="R17" s="413">
        <v>0.28695022104305001</v>
      </c>
      <c r="S17" s="197">
        <v>3.0063639795969301</v>
      </c>
      <c r="T17" s="421">
        <v>0.86380480309325103</v>
      </c>
    </row>
    <row r="18" spans="1:20" ht="12.95" customHeight="1" x14ac:dyDescent="0.2">
      <c r="A18" s="17" t="s">
        <v>346</v>
      </c>
      <c r="B18" s="12">
        <v>2</v>
      </c>
      <c r="C18" s="197">
        <v>0.19049579736223901</v>
      </c>
      <c r="D18" s="413">
        <v>0.103908507173746</v>
      </c>
      <c r="E18" s="197">
        <v>0.18732262231958299</v>
      </c>
      <c r="F18" s="413">
        <v>0.34249673180862999</v>
      </c>
      <c r="G18" s="197">
        <v>0.18494262808373499</v>
      </c>
      <c r="H18" s="413">
        <v>0.239692623299989</v>
      </c>
      <c r="I18" s="197">
        <v>1.81880332259443E-3</v>
      </c>
      <c r="J18" s="413">
        <v>0.100783453334839</v>
      </c>
      <c r="K18" s="197">
        <v>2.42272695933506E-2</v>
      </c>
      <c r="L18" s="413">
        <v>0.343407657500087</v>
      </c>
      <c r="M18" s="197">
        <v>1.45417133725833</v>
      </c>
      <c r="N18" s="413">
        <v>0.55605601879589295</v>
      </c>
      <c r="O18" s="197">
        <v>4.94786009842033E-2</v>
      </c>
      <c r="P18" s="413">
        <v>0.104310856305585</v>
      </c>
      <c r="Q18" s="197">
        <v>5.6681522651463701E-2</v>
      </c>
      <c r="R18" s="413">
        <v>0.32227456111076902</v>
      </c>
      <c r="S18" s="197">
        <v>3.0780525659773801</v>
      </c>
      <c r="T18" s="421">
        <v>1.17565892525694</v>
      </c>
    </row>
    <row r="19" spans="1:20" ht="12.95" customHeight="1" x14ac:dyDescent="0.2">
      <c r="A19" s="17" t="s">
        <v>347</v>
      </c>
      <c r="B19" s="12">
        <v>2</v>
      </c>
      <c r="C19" s="197">
        <v>0.364562311490497</v>
      </c>
      <c r="D19" s="413">
        <v>0.25306242909724802</v>
      </c>
      <c r="E19" s="197">
        <v>-0.64736600238406905</v>
      </c>
      <c r="F19" s="413">
        <v>0.475012631983042</v>
      </c>
      <c r="G19" s="197">
        <v>0.38777391695583502</v>
      </c>
      <c r="H19" s="413">
        <v>0.41519891222914901</v>
      </c>
      <c r="I19" s="197">
        <v>0.34021220464298002</v>
      </c>
      <c r="J19" s="413">
        <v>0.20993358453703301</v>
      </c>
      <c r="K19" s="197">
        <v>-0.70547094426633705</v>
      </c>
      <c r="L19" s="413">
        <v>0.49355537111293601</v>
      </c>
      <c r="M19" s="197">
        <v>1.3259084622989299</v>
      </c>
      <c r="N19" s="413">
        <v>0.67006347916731102</v>
      </c>
      <c r="O19" s="197">
        <v>0.317417655005372</v>
      </c>
      <c r="P19" s="413">
        <v>0.19106140382942999</v>
      </c>
      <c r="Q19" s="197">
        <v>-0.68988006098229704</v>
      </c>
      <c r="R19" s="413">
        <v>0.492581087275824</v>
      </c>
      <c r="S19" s="197">
        <v>2.9940678591769201</v>
      </c>
      <c r="T19" s="421">
        <v>1.31033707314931</v>
      </c>
    </row>
    <row r="20" spans="1:20" ht="12.95" customHeight="1" x14ac:dyDescent="0.2">
      <c r="A20" s="2" t="s">
        <v>348</v>
      </c>
      <c r="B20" s="12">
        <v>2</v>
      </c>
      <c r="C20" s="197">
        <v>-0.137440286567311</v>
      </c>
      <c r="D20" s="413">
        <v>0.29259813144923502</v>
      </c>
      <c r="E20" s="197">
        <v>7.3733477757791099E-2</v>
      </c>
      <c r="F20" s="413">
        <v>0.124051568859322</v>
      </c>
      <c r="G20" s="197">
        <v>0.35140652028364999</v>
      </c>
      <c r="H20" s="413">
        <v>0.29254941929703199</v>
      </c>
      <c r="I20" s="197">
        <v>-0.16516497221093501</v>
      </c>
      <c r="J20" s="413">
        <v>0.28383101923929099</v>
      </c>
      <c r="K20" s="197">
        <v>2.5182202357258401E-2</v>
      </c>
      <c r="L20" s="413">
        <v>0.122450718237175</v>
      </c>
      <c r="M20" s="197">
        <v>1.4784474015861699</v>
      </c>
      <c r="N20" s="413">
        <v>0.52164211608247402</v>
      </c>
      <c r="O20" s="197">
        <v>-0.202531185697465</v>
      </c>
      <c r="P20" s="413">
        <v>0.28024143643167598</v>
      </c>
      <c r="Q20" s="197">
        <v>5.0214422242047897E-2</v>
      </c>
      <c r="R20" s="413">
        <v>0.12298817584563999</v>
      </c>
      <c r="S20" s="197">
        <v>4.4813198232112796</v>
      </c>
      <c r="T20" s="421">
        <v>1.2616603575568699</v>
      </c>
    </row>
    <row r="21" spans="1:20" ht="12.95" customHeight="1" x14ac:dyDescent="0.2">
      <c r="A21" s="2" t="s">
        <v>349</v>
      </c>
      <c r="B21" s="12">
        <v>2</v>
      </c>
      <c r="C21" s="197" t="s">
        <v>476</v>
      </c>
      <c r="D21" s="413" t="s">
        <v>476</v>
      </c>
      <c r="E21" s="197" t="s">
        <v>476</v>
      </c>
      <c r="F21" s="413" t="s">
        <v>476</v>
      </c>
      <c r="G21" s="197" t="s">
        <v>476</v>
      </c>
      <c r="H21" s="413" t="s">
        <v>476</v>
      </c>
      <c r="I21" s="197" t="s">
        <v>476</v>
      </c>
      <c r="J21" s="413" t="s">
        <v>476</v>
      </c>
      <c r="K21" s="197" t="s">
        <v>476</v>
      </c>
      <c r="L21" s="413" t="s">
        <v>476</v>
      </c>
      <c r="M21" s="197" t="s">
        <v>476</v>
      </c>
      <c r="N21" s="413" t="s">
        <v>476</v>
      </c>
      <c r="O21" s="197" t="s">
        <v>476</v>
      </c>
      <c r="P21" s="413" t="s">
        <v>476</v>
      </c>
      <c r="Q21" s="197" t="s">
        <v>476</v>
      </c>
      <c r="R21" s="413" t="s">
        <v>476</v>
      </c>
      <c r="S21" s="197" t="s">
        <v>476</v>
      </c>
      <c r="T21" s="421" t="s">
        <v>476</v>
      </c>
    </row>
    <row r="22" spans="1:20" ht="12.95" customHeight="1" x14ac:dyDescent="0.2">
      <c r="A22" s="2" t="s">
        <v>350</v>
      </c>
      <c r="B22" s="12">
        <v>2</v>
      </c>
      <c r="C22" s="197">
        <v>-0.16504914919186001</v>
      </c>
      <c r="D22" s="413">
        <v>0.26245973649128901</v>
      </c>
      <c r="E22" s="197">
        <v>0.176606283204889</v>
      </c>
      <c r="F22" s="413">
        <v>0.22388222924323001</v>
      </c>
      <c r="G22" s="197">
        <v>0.19302586825068399</v>
      </c>
      <c r="H22" s="413">
        <v>0.295879987235658</v>
      </c>
      <c r="I22" s="197">
        <v>-0.14622907936741</v>
      </c>
      <c r="J22" s="413">
        <v>0.25415996984314498</v>
      </c>
      <c r="K22" s="197">
        <v>0.15906516007906599</v>
      </c>
      <c r="L22" s="413">
        <v>0.213200633378926</v>
      </c>
      <c r="M22" s="197">
        <v>1.95754607262897</v>
      </c>
      <c r="N22" s="413">
        <v>1.3194244546293401</v>
      </c>
      <c r="O22" s="197">
        <v>-0.22880385433163</v>
      </c>
      <c r="P22" s="413">
        <v>0.25172857134909998</v>
      </c>
      <c r="Q22" s="197">
        <v>0.13934190007126299</v>
      </c>
      <c r="R22" s="413">
        <v>0.22119250980333599</v>
      </c>
      <c r="S22" s="197">
        <v>3.62187308354352</v>
      </c>
      <c r="T22" s="421">
        <v>1.8307887151993101</v>
      </c>
    </row>
    <row r="23" spans="1:20" ht="12.95" customHeight="1" x14ac:dyDescent="0.2">
      <c r="A23" s="2" t="s">
        <v>351</v>
      </c>
      <c r="B23" s="12">
        <v>2</v>
      </c>
      <c r="C23" s="197">
        <v>0.22504615620197699</v>
      </c>
      <c r="D23" s="413">
        <v>0.144205598619808</v>
      </c>
      <c r="E23" s="197">
        <v>-0.83206807564606899</v>
      </c>
      <c r="F23" s="413">
        <v>0.21541182037207601</v>
      </c>
      <c r="G23" s="197">
        <v>1.9951191376426201</v>
      </c>
      <c r="H23" s="413">
        <v>0.83732384380866098</v>
      </c>
      <c r="I23" s="197">
        <v>0.35084631207656097</v>
      </c>
      <c r="J23" s="413">
        <v>0.14236596287040301</v>
      </c>
      <c r="K23" s="197">
        <v>-0.57959916383635401</v>
      </c>
      <c r="L23" s="413">
        <v>0.213209970261627</v>
      </c>
      <c r="M23" s="197">
        <v>6.24162916969967</v>
      </c>
      <c r="N23" s="413">
        <v>1.36962908959754</v>
      </c>
      <c r="O23" s="197">
        <v>0.36917599106141002</v>
      </c>
      <c r="P23" s="413">
        <v>0.13941700015220901</v>
      </c>
      <c r="Q23" s="197">
        <v>-0.53382448592931298</v>
      </c>
      <c r="R23" s="413">
        <v>0.19296157560368801</v>
      </c>
      <c r="S23" s="197">
        <v>6.7083447531977898</v>
      </c>
      <c r="T23" s="421">
        <v>1.3654505487067701</v>
      </c>
    </row>
    <row r="24" spans="1:20" ht="12.95" customHeight="1" x14ac:dyDescent="0.2">
      <c r="A24" s="2" t="s">
        <v>352</v>
      </c>
      <c r="B24" s="12">
        <v>2</v>
      </c>
      <c r="C24" s="197">
        <v>0.136735730783278</v>
      </c>
      <c r="D24" s="413">
        <v>0.142217407988566</v>
      </c>
      <c r="E24" s="197">
        <v>0.10940846867419</v>
      </c>
      <c r="F24" s="413">
        <v>0.12568286967564099</v>
      </c>
      <c r="G24" s="197">
        <v>0.24152108506169301</v>
      </c>
      <c r="H24" s="413">
        <v>0.30133231739584099</v>
      </c>
      <c r="I24" s="197">
        <v>0.12751473257881099</v>
      </c>
      <c r="J24" s="413">
        <v>0.13811041556731701</v>
      </c>
      <c r="K24" s="197">
        <v>9.6314480792849003E-2</v>
      </c>
      <c r="L24" s="413">
        <v>0.12828538371527701</v>
      </c>
      <c r="M24" s="197">
        <v>2.2213918148259499</v>
      </c>
      <c r="N24" s="413">
        <v>0.75156034703387598</v>
      </c>
      <c r="O24" s="197">
        <v>0.14292843708886299</v>
      </c>
      <c r="P24" s="413">
        <v>0.13208369004182</v>
      </c>
      <c r="Q24" s="197">
        <v>0.108100833344561</v>
      </c>
      <c r="R24" s="413">
        <v>0.1261763036761</v>
      </c>
      <c r="S24" s="197">
        <v>4.6310437809146601</v>
      </c>
      <c r="T24" s="421">
        <v>1.28741447115412</v>
      </c>
    </row>
    <row r="25" spans="1:20" ht="12.95" customHeight="1" x14ac:dyDescent="0.2">
      <c r="A25" s="2" t="s">
        <v>353</v>
      </c>
      <c r="B25" s="12">
        <v>2</v>
      </c>
      <c r="C25" s="197">
        <v>9.5400798367700698E-2</v>
      </c>
      <c r="D25" s="413">
        <v>0.205856434726222</v>
      </c>
      <c r="E25" s="197">
        <v>0.32545782247489602</v>
      </c>
      <c r="F25" s="413">
        <v>0.20359616849180001</v>
      </c>
      <c r="G25" s="197">
        <v>0.229809378463046</v>
      </c>
      <c r="H25" s="413">
        <v>0.302426373489527</v>
      </c>
      <c r="I25" s="197">
        <v>-3.2541562019413601E-3</v>
      </c>
      <c r="J25" s="413">
        <v>0.20404342310866899</v>
      </c>
      <c r="K25" s="197">
        <v>0.28866783696766901</v>
      </c>
      <c r="L25" s="413">
        <v>0.20132981990183399</v>
      </c>
      <c r="M25" s="197">
        <v>1.0260196714385299</v>
      </c>
      <c r="N25" s="413">
        <v>0.53960538360169197</v>
      </c>
      <c r="O25" s="197">
        <v>-1.7320550656587799E-2</v>
      </c>
      <c r="P25" s="413">
        <v>0.19971736475273599</v>
      </c>
      <c r="Q25" s="197">
        <v>0.27801860361854103</v>
      </c>
      <c r="R25" s="413">
        <v>0.199820362585688</v>
      </c>
      <c r="S25" s="197">
        <v>1.26109767703943</v>
      </c>
      <c r="T25" s="421">
        <v>0.65759972254327503</v>
      </c>
    </row>
    <row r="26" spans="1:20" ht="12.95" customHeight="1" x14ac:dyDescent="0.2">
      <c r="A26" s="2" t="s">
        <v>354</v>
      </c>
      <c r="B26" s="12">
        <v>2</v>
      </c>
      <c r="C26" s="197">
        <v>2.2691228568202899E-2</v>
      </c>
      <c r="D26" s="413">
        <v>0.20743075301410799</v>
      </c>
      <c r="E26" s="197">
        <v>5.2221187869985801E-2</v>
      </c>
      <c r="F26" s="413">
        <v>0.11173619864918601</v>
      </c>
      <c r="G26" s="197">
        <v>0.13605906649462801</v>
      </c>
      <c r="H26" s="413">
        <v>0.277365094345987</v>
      </c>
      <c r="I26" s="197">
        <v>9.2508157645345701E-3</v>
      </c>
      <c r="J26" s="413">
        <v>0.20878034069989199</v>
      </c>
      <c r="K26" s="197">
        <v>4.4683467176498397E-2</v>
      </c>
      <c r="L26" s="413">
        <v>0.11225892189589</v>
      </c>
      <c r="M26" s="197">
        <v>0.30932236804803398</v>
      </c>
      <c r="N26" s="413">
        <v>0.491185432118458</v>
      </c>
      <c r="O26" s="197">
        <v>9.9346219713269106E-3</v>
      </c>
      <c r="P26" s="413">
        <v>0.20939510248219401</v>
      </c>
      <c r="Q26" s="197">
        <v>3.6516973473807501E-2</v>
      </c>
      <c r="R26" s="413">
        <v>0.108876260150385</v>
      </c>
      <c r="S26" s="197">
        <v>2.1099749469799698</v>
      </c>
      <c r="T26" s="421">
        <v>1.0194191327592099</v>
      </c>
    </row>
    <row r="27" spans="1:20" ht="12.95" customHeight="1" x14ac:dyDescent="0.2">
      <c r="A27" s="2" t="s">
        <v>355</v>
      </c>
      <c r="B27" s="12">
        <v>2</v>
      </c>
      <c r="C27" s="197">
        <v>-1.21696594121357E-2</v>
      </c>
      <c r="D27" s="413">
        <v>7.8941259347284007E-2</v>
      </c>
      <c r="E27" s="197">
        <v>-0.115198027655581</v>
      </c>
      <c r="F27" s="413">
        <v>0.12650340447238601</v>
      </c>
      <c r="G27" s="197">
        <v>0.31246110755323597</v>
      </c>
      <c r="H27" s="413">
        <v>0.15628087343671099</v>
      </c>
      <c r="I27" s="197">
        <v>1.8176281676246801E-2</v>
      </c>
      <c r="J27" s="413">
        <v>8.5915428807210606E-2</v>
      </c>
      <c r="K27" s="197">
        <v>-9.39718091726649E-2</v>
      </c>
      <c r="L27" s="413">
        <v>0.12805745946510899</v>
      </c>
      <c r="M27" s="197">
        <v>0.63102662628745498</v>
      </c>
      <c r="N27" s="413">
        <v>0.295765987608477</v>
      </c>
      <c r="O27" s="197">
        <v>-9.4486446639504302E-3</v>
      </c>
      <c r="P27" s="413">
        <v>8.6052290499715703E-2</v>
      </c>
      <c r="Q27" s="197">
        <v>-0.12114675261388699</v>
      </c>
      <c r="R27" s="413">
        <v>0.12685519479292401</v>
      </c>
      <c r="S27" s="197">
        <v>1.25427956661103</v>
      </c>
      <c r="T27" s="421">
        <v>0.459474335122938</v>
      </c>
    </row>
    <row r="28" spans="1:20" ht="12.95" customHeight="1" x14ac:dyDescent="0.2">
      <c r="A28" s="2" t="s">
        <v>356</v>
      </c>
      <c r="B28" s="12">
        <v>2</v>
      </c>
      <c r="C28" s="197">
        <v>1.5109893375427201E-2</v>
      </c>
      <c r="D28" s="413">
        <v>0.189469011042637</v>
      </c>
      <c r="E28" s="197">
        <v>0.35275449187170899</v>
      </c>
      <c r="F28" s="413">
        <v>0.21047401595934101</v>
      </c>
      <c r="G28" s="197">
        <v>0.40364305461330402</v>
      </c>
      <c r="H28" s="413">
        <v>0.43500289841115303</v>
      </c>
      <c r="I28" s="197">
        <v>0.117008028690034</v>
      </c>
      <c r="J28" s="413">
        <v>0.20424287796150301</v>
      </c>
      <c r="K28" s="197">
        <v>0.35924993096869601</v>
      </c>
      <c r="L28" s="413">
        <v>0.21056148798337501</v>
      </c>
      <c r="M28" s="197">
        <v>0.83263009256062703</v>
      </c>
      <c r="N28" s="413">
        <v>0.56231699728059104</v>
      </c>
      <c r="O28" s="197">
        <v>0.101200412148</v>
      </c>
      <c r="P28" s="413">
        <v>0.190556332299674</v>
      </c>
      <c r="Q28" s="197">
        <v>0.116081625871701</v>
      </c>
      <c r="R28" s="413">
        <v>0.21682991980290101</v>
      </c>
      <c r="S28" s="197">
        <v>4.2093962479923297</v>
      </c>
      <c r="T28" s="421">
        <v>1.1678434785087199</v>
      </c>
    </row>
    <row r="29" spans="1:20" ht="12.95" customHeight="1" x14ac:dyDescent="0.2">
      <c r="A29" s="2" t="s">
        <v>357</v>
      </c>
      <c r="B29" s="12">
        <v>2</v>
      </c>
      <c r="C29" s="197">
        <v>-7.7680129233675899E-2</v>
      </c>
      <c r="D29" s="413">
        <v>0.127451581963403</v>
      </c>
      <c r="E29" s="197">
        <v>-3.2235576732261802E-2</v>
      </c>
      <c r="F29" s="413">
        <v>0.12243931398062401</v>
      </c>
      <c r="G29" s="197">
        <v>4.1939844826904299E-2</v>
      </c>
      <c r="H29" s="413">
        <v>0.16746246728317801</v>
      </c>
      <c r="I29" s="197">
        <v>-7.5416024956445102E-2</v>
      </c>
      <c r="J29" s="413">
        <v>0.12887183846859199</v>
      </c>
      <c r="K29" s="197">
        <v>-2.63932563089797E-2</v>
      </c>
      <c r="L29" s="413">
        <v>0.123394019294531</v>
      </c>
      <c r="M29" s="197">
        <v>0.53260857108550397</v>
      </c>
      <c r="N29" s="413">
        <v>0.35389148124423803</v>
      </c>
      <c r="O29" s="197">
        <v>-0.114171938165951</v>
      </c>
      <c r="P29" s="413">
        <v>0.13381241708713801</v>
      </c>
      <c r="Q29" s="197">
        <v>-2.16724224385503E-2</v>
      </c>
      <c r="R29" s="413">
        <v>0.12287018187097901</v>
      </c>
      <c r="S29" s="197">
        <v>1.2367731863920799</v>
      </c>
      <c r="T29" s="421">
        <v>0.71963724714439303</v>
      </c>
    </row>
    <row r="30" spans="1:20" ht="12.95" customHeight="1" x14ac:dyDescent="0.2">
      <c r="A30" s="2" t="s">
        <v>358</v>
      </c>
      <c r="B30" s="12">
        <v>2</v>
      </c>
      <c r="C30" s="197">
        <v>6.7138498315185299E-2</v>
      </c>
      <c r="D30" s="413">
        <v>0.15815199638949201</v>
      </c>
      <c r="E30" s="197">
        <v>0.120865623136342</v>
      </c>
      <c r="F30" s="413">
        <v>0.22565706866584001</v>
      </c>
      <c r="G30" s="197">
        <v>0.41949554855775101</v>
      </c>
      <c r="H30" s="413">
        <v>0.27542468550242799</v>
      </c>
      <c r="I30" s="197">
        <v>-7.60777494146262E-3</v>
      </c>
      <c r="J30" s="413">
        <v>0.15814617724879701</v>
      </c>
      <c r="K30" s="197">
        <v>8.1700797993078E-2</v>
      </c>
      <c r="L30" s="413">
        <v>0.22595257844250499</v>
      </c>
      <c r="M30" s="197">
        <v>0.81050280000125696</v>
      </c>
      <c r="N30" s="413">
        <v>0.37511932222880101</v>
      </c>
      <c r="O30" s="197">
        <v>1.4277237297860901E-2</v>
      </c>
      <c r="P30" s="413">
        <v>0.159296385285779</v>
      </c>
      <c r="Q30" s="197">
        <v>7.8012767940394606E-2</v>
      </c>
      <c r="R30" s="413">
        <v>0.22320614928423901</v>
      </c>
      <c r="S30" s="197">
        <v>1.50760792414356</v>
      </c>
      <c r="T30" s="421">
        <v>0.66531825301743297</v>
      </c>
    </row>
    <row r="31" spans="1:20" ht="12.95" customHeight="1" x14ac:dyDescent="0.2">
      <c r="A31" s="2" t="s">
        <v>359</v>
      </c>
      <c r="B31" s="12">
        <v>2</v>
      </c>
      <c r="C31" s="197">
        <v>4.4174241145614399E-2</v>
      </c>
      <c r="D31" s="413">
        <v>0.202156154583742</v>
      </c>
      <c r="E31" s="197">
        <v>6.8037486263772998E-2</v>
      </c>
      <c r="F31" s="413">
        <v>0.13280710993827</v>
      </c>
      <c r="G31" s="197">
        <v>0.30041354601906001</v>
      </c>
      <c r="H31" s="413">
        <v>0.33228254362784998</v>
      </c>
      <c r="I31" s="197">
        <v>-0.116867018178308</v>
      </c>
      <c r="J31" s="413">
        <v>0.21594512414044201</v>
      </c>
      <c r="K31" s="197">
        <v>6.0571117957732401E-2</v>
      </c>
      <c r="L31" s="413">
        <v>0.13145321757223999</v>
      </c>
      <c r="M31" s="197">
        <v>0.78307213836574696</v>
      </c>
      <c r="N31" s="413">
        <v>0.50410298150538702</v>
      </c>
      <c r="O31" s="197">
        <v>-0.198932041499505</v>
      </c>
      <c r="P31" s="413">
        <v>0.221409579410561</v>
      </c>
      <c r="Q31" s="197">
        <v>-2.1495302279718499E-2</v>
      </c>
      <c r="R31" s="413">
        <v>0.13300252652823299</v>
      </c>
      <c r="S31" s="197">
        <v>3.3225860155088802</v>
      </c>
      <c r="T31" s="421">
        <v>1.30751598346871</v>
      </c>
    </row>
    <row r="32" spans="1:20" ht="12.95" customHeight="1" x14ac:dyDescent="0.2">
      <c r="A32" s="2" t="s">
        <v>360</v>
      </c>
      <c r="B32" s="12">
        <v>2</v>
      </c>
      <c r="C32" s="197" t="s">
        <v>476</v>
      </c>
      <c r="D32" s="413" t="s">
        <v>476</v>
      </c>
      <c r="E32" s="197">
        <v>0.28400299608667101</v>
      </c>
      <c r="F32" s="413">
        <v>0.110636349685829</v>
      </c>
      <c r="G32" s="197">
        <v>0.142101856078032</v>
      </c>
      <c r="H32" s="413">
        <v>0.134701011605316</v>
      </c>
      <c r="I32" s="197" t="s">
        <v>476</v>
      </c>
      <c r="J32" s="413" t="s">
        <v>476</v>
      </c>
      <c r="K32" s="197">
        <v>0.325841154179977</v>
      </c>
      <c r="L32" s="413">
        <v>0.11063287197025599</v>
      </c>
      <c r="M32" s="197">
        <v>0.41076252890758302</v>
      </c>
      <c r="N32" s="413">
        <v>0.28809769143876102</v>
      </c>
      <c r="O32" s="197" t="s">
        <v>476</v>
      </c>
      <c r="P32" s="413" t="s">
        <v>476</v>
      </c>
      <c r="Q32" s="197">
        <v>0.33803155769854498</v>
      </c>
      <c r="R32" s="413">
        <v>0.112085824632422</v>
      </c>
      <c r="S32" s="197">
        <v>1.12812796272093</v>
      </c>
      <c r="T32" s="421">
        <v>0.546196136466231</v>
      </c>
    </row>
    <row r="33" spans="1:20" ht="12.95" customHeight="1" x14ac:dyDescent="0.2">
      <c r="A33" s="2" t="s">
        <v>361</v>
      </c>
      <c r="B33" s="12">
        <v>2</v>
      </c>
      <c r="C33" s="197">
        <v>0.13915260676735999</v>
      </c>
      <c r="D33" s="413">
        <v>0.15857065331836401</v>
      </c>
      <c r="E33" s="197">
        <v>-0.384341019439015</v>
      </c>
      <c r="F33" s="413">
        <v>0.25911620476240599</v>
      </c>
      <c r="G33" s="197">
        <v>0.427672229232891</v>
      </c>
      <c r="H33" s="413">
        <v>0.52169120447787598</v>
      </c>
      <c r="I33" s="197">
        <v>0.142539834665148</v>
      </c>
      <c r="J33" s="413">
        <v>0.172637270372928</v>
      </c>
      <c r="K33" s="197">
        <v>-0.36283902504931698</v>
      </c>
      <c r="L33" s="413">
        <v>0.25608564227349001</v>
      </c>
      <c r="M33" s="197">
        <v>0.66962571734256104</v>
      </c>
      <c r="N33" s="413">
        <v>0.72643564839067798</v>
      </c>
      <c r="O33" s="197">
        <v>0.151754644723048</v>
      </c>
      <c r="P33" s="413">
        <v>0.16864913432112399</v>
      </c>
      <c r="Q33" s="197">
        <v>-0.34401086513131401</v>
      </c>
      <c r="R33" s="413">
        <v>0.25858056609359398</v>
      </c>
      <c r="S33" s="197">
        <v>1.1829155755168399</v>
      </c>
      <c r="T33" s="421">
        <v>1.00613619982228</v>
      </c>
    </row>
    <row r="34" spans="1:20" ht="12.95" customHeight="1" x14ac:dyDescent="0.2">
      <c r="A34" s="2" t="s">
        <v>362</v>
      </c>
      <c r="B34" s="12">
        <v>2</v>
      </c>
      <c r="C34" s="197">
        <v>7.1933351182964803E-2</v>
      </c>
      <c r="D34" s="413">
        <v>0.12112026401968801</v>
      </c>
      <c r="E34" s="197">
        <v>1.8450575693668299E-3</v>
      </c>
      <c r="F34" s="413">
        <v>0.93860427450512196</v>
      </c>
      <c r="G34" s="197">
        <v>0.15715698762288099</v>
      </c>
      <c r="H34" s="413">
        <v>0.32091846226357501</v>
      </c>
      <c r="I34" s="197">
        <v>2.45021791666407E-2</v>
      </c>
      <c r="J34" s="413">
        <v>0.13913427411856999</v>
      </c>
      <c r="K34" s="197">
        <v>-3.5595576922437998E-2</v>
      </c>
      <c r="L34" s="413">
        <v>0.91579023440014795</v>
      </c>
      <c r="M34" s="197">
        <v>0.31776563904913901</v>
      </c>
      <c r="N34" s="413">
        <v>0.54292648137070598</v>
      </c>
      <c r="O34" s="197">
        <v>-6.8766289999146E-3</v>
      </c>
      <c r="P34" s="413">
        <v>0.13432684591487301</v>
      </c>
      <c r="Q34" s="197">
        <v>3.1467765902632901E-2</v>
      </c>
      <c r="R34" s="413">
        <v>0.91400194775494104</v>
      </c>
      <c r="S34" s="197">
        <v>1.7480401711820399</v>
      </c>
      <c r="T34" s="421">
        <v>1.07632869755359</v>
      </c>
    </row>
    <row r="35" spans="1:20" ht="12.95" customHeight="1" x14ac:dyDescent="0.2">
      <c r="A35" s="2" t="s">
        <v>363</v>
      </c>
      <c r="B35" s="12">
        <v>2</v>
      </c>
      <c r="C35" s="197" t="s">
        <v>476</v>
      </c>
      <c r="D35" s="413" t="s">
        <v>476</v>
      </c>
      <c r="E35" s="197">
        <v>5.6242602199326801E-2</v>
      </c>
      <c r="F35" s="413">
        <v>6.2894602374906197E-2</v>
      </c>
      <c r="G35" s="197">
        <v>0.11387883106077</v>
      </c>
      <c r="H35" s="413">
        <v>0.12892552927814499</v>
      </c>
      <c r="I35" s="197" t="s">
        <v>476</v>
      </c>
      <c r="J35" s="413" t="s">
        <v>476</v>
      </c>
      <c r="K35" s="197">
        <v>6.0598665779199298E-2</v>
      </c>
      <c r="L35" s="413">
        <v>6.2052705643852901E-2</v>
      </c>
      <c r="M35" s="197">
        <v>0.268307929470955</v>
      </c>
      <c r="N35" s="413">
        <v>0.219536124070358</v>
      </c>
      <c r="O35" s="197" t="s">
        <v>476</v>
      </c>
      <c r="P35" s="413" t="s">
        <v>476</v>
      </c>
      <c r="Q35" s="197">
        <v>2.5302798280193699E-2</v>
      </c>
      <c r="R35" s="413">
        <v>6.2642524160768098E-2</v>
      </c>
      <c r="S35" s="197">
        <v>1.08168294436195</v>
      </c>
      <c r="T35" s="421">
        <v>0.555779569199504</v>
      </c>
    </row>
    <row r="36" spans="1:20" ht="12.95" customHeight="1" x14ac:dyDescent="0.2">
      <c r="A36" s="2" t="s">
        <v>364</v>
      </c>
      <c r="B36" s="12">
        <v>2</v>
      </c>
      <c r="C36" s="197">
        <v>0.93395228889616699</v>
      </c>
      <c r="D36" s="413">
        <v>0.57619757258909399</v>
      </c>
      <c r="E36" s="197">
        <v>-0.29986857689668101</v>
      </c>
      <c r="F36" s="413">
        <v>0.27335830168891401</v>
      </c>
      <c r="G36" s="197">
        <v>0.23879348669724099</v>
      </c>
      <c r="H36" s="413">
        <v>0.19214503386243001</v>
      </c>
      <c r="I36" s="197">
        <v>0.89081980597403798</v>
      </c>
      <c r="J36" s="413">
        <v>0.61367352884117998</v>
      </c>
      <c r="K36" s="197">
        <v>-0.37298513492796398</v>
      </c>
      <c r="L36" s="413">
        <v>0.25955829594159002</v>
      </c>
      <c r="M36" s="197">
        <v>1.93419286242085</v>
      </c>
      <c r="N36" s="413">
        <v>0.43400978859558298</v>
      </c>
      <c r="O36" s="197">
        <v>0.95855929985992205</v>
      </c>
      <c r="P36" s="413">
        <v>0.60610822662556696</v>
      </c>
      <c r="Q36" s="197">
        <v>-0.35266514948239103</v>
      </c>
      <c r="R36" s="413">
        <v>0.26398149967385398</v>
      </c>
      <c r="S36" s="197">
        <v>3.2626811833491902</v>
      </c>
      <c r="T36" s="421">
        <v>0.82895341807852996</v>
      </c>
    </row>
    <row r="37" spans="1:20" ht="12.95" customHeight="1" x14ac:dyDescent="0.2">
      <c r="A37" s="2" t="s">
        <v>365</v>
      </c>
      <c r="B37" s="12">
        <v>2</v>
      </c>
      <c r="C37" s="197">
        <v>0.13480096671431099</v>
      </c>
      <c r="D37" s="413">
        <v>0.17197975199004201</v>
      </c>
      <c r="E37" s="197">
        <v>0.14047216301283999</v>
      </c>
      <c r="F37" s="413">
        <v>6.9812011698205195E-2</v>
      </c>
      <c r="G37" s="197">
        <v>0.28481035365812601</v>
      </c>
      <c r="H37" s="413">
        <v>0.22761654130127901</v>
      </c>
      <c r="I37" s="197">
        <v>0.17885536484210399</v>
      </c>
      <c r="J37" s="413">
        <v>0.16765545401108101</v>
      </c>
      <c r="K37" s="197">
        <v>0.17695376616703901</v>
      </c>
      <c r="L37" s="413">
        <v>6.89744807562052E-2</v>
      </c>
      <c r="M37" s="197">
        <v>2.65137061228315</v>
      </c>
      <c r="N37" s="413">
        <v>0.58734196211341505</v>
      </c>
      <c r="O37" s="197">
        <v>0.17198989863480299</v>
      </c>
      <c r="P37" s="413">
        <v>0.16676099218785201</v>
      </c>
      <c r="Q37" s="197">
        <v>0.161711845614355</v>
      </c>
      <c r="R37" s="413">
        <v>7.0713554460569594E-2</v>
      </c>
      <c r="S37" s="197">
        <v>3.1207889654429599</v>
      </c>
      <c r="T37" s="421">
        <v>0.63380288237264104</v>
      </c>
    </row>
    <row r="38" spans="1:20" ht="12.95" customHeight="1" x14ac:dyDescent="0.2">
      <c r="A38" s="2" t="s">
        <v>366</v>
      </c>
      <c r="B38" s="12">
        <v>2</v>
      </c>
      <c r="C38" s="197">
        <v>1.70577135953135</v>
      </c>
      <c r="D38" s="413">
        <v>0.62360247070116404</v>
      </c>
      <c r="E38" s="197">
        <v>-1.49509391107131E-2</v>
      </c>
      <c r="F38" s="413">
        <v>0.45343861389205598</v>
      </c>
      <c r="G38" s="197">
        <v>0.39620515397288902</v>
      </c>
      <c r="H38" s="413">
        <v>0.28983071746934602</v>
      </c>
      <c r="I38" s="197">
        <v>1.4774019382110299</v>
      </c>
      <c r="J38" s="413">
        <v>0.58939339532885304</v>
      </c>
      <c r="K38" s="197">
        <v>-8.0378932829746397E-2</v>
      </c>
      <c r="L38" s="413">
        <v>0.43577607825023401</v>
      </c>
      <c r="M38" s="197">
        <v>2.6140238906520801</v>
      </c>
      <c r="N38" s="413">
        <v>0.73087266036509901</v>
      </c>
      <c r="O38" s="197">
        <v>1.49659168997582</v>
      </c>
      <c r="P38" s="413">
        <v>0.61379982614903394</v>
      </c>
      <c r="Q38" s="197">
        <v>-4.0397534523328602E-2</v>
      </c>
      <c r="R38" s="413">
        <v>0.43312101303275702</v>
      </c>
      <c r="S38" s="197">
        <v>2.9244900436288499</v>
      </c>
      <c r="T38" s="421">
        <v>0.930875638770706</v>
      </c>
    </row>
    <row r="39" spans="1:20" ht="12.95" customHeight="1" x14ac:dyDescent="0.2">
      <c r="A39" s="2" t="s">
        <v>367</v>
      </c>
      <c r="B39" s="12">
        <v>2</v>
      </c>
      <c r="C39" s="197">
        <v>-0.37443549849959301</v>
      </c>
      <c r="D39" s="413">
        <v>0.205946971186587</v>
      </c>
      <c r="E39" s="197">
        <v>4.1704983165782097E-2</v>
      </c>
      <c r="F39" s="413">
        <v>0.10149646807113701</v>
      </c>
      <c r="G39" s="197">
        <v>0.24266145738341999</v>
      </c>
      <c r="H39" s="413">
        <v>0.26574699043213501</v>
      </c>
      <c r="I39" s="197">
        <v>-0.335859469142609</v>
      </c>
      <c r="J39" s="413">
        <v>0.19686667489275</v>
      </c>
      <c r="K39" s="197">
        <v>3.2111990173145297E-2</v>
      </c>
      <c r="L39" s="413">
        <v>0.101498777667895</v>
      </c>
      <c r="M39" s="197">
        <v>2.38440107077375</v>
      </c>
      <c r="N39" s="413">
        <v>0.59478648120459998</v>
      </c>
      <c r="O39" s="197">
        <v>-0.34863241805289202</v>
      </c>
      <c r="P39" s="413">
        <v>0.20095042214702899</v>
      </c>
      <c r="Q39" s="197">
        <v>3.9336363920365401E-2</v>
      </c>
      <c r="R39" s="413">
        <v>0.101488165560571</v>
      </c>
      <c r="S39" s="197">
        <v>2.6145931059160801</v>
      </c>
      <c r="T39" s="421">
        <v>0.65631739083160201</v>
      </c>
    </row>
    <row r="40" spans="1:20" ht="12.95" customHeight="1" x14ac:dyDescent="0.2">
      <c r="A40" s="2" t="s">
        <v>368</v>
      </c>
      <c r="B40" s="12">
        <v>2</v>
      </c>
      <c r="C40" s="197">
        <v>0.235464110402508</v>
      </c>
      <c r="D40" s="413">
        <v>0.112840342846373</v>
      </c>
      <c r="E40" s="197">
        <v>-1.5235048190579401E-2</v>
      </c>
      <c r="F40" s="413">
        <v>0.13080346286043201</v>
      </c>
      <c r="G40" s="197">
        <v>0.25786095329396302</v>
      </c>
      <c r="H40" s="413">
        <v>0.19397033858042201</v>
      </c>
      <c r="I40" s="197">
        <v>0.341294433293796</v>
      </c>
      <c r="J40" s="413">
        <v>0.111068542959724</v>
      </c>
      <c r="K40" s="197">
        <v>5.5578557156948996E-3</v>
      </c>
      <c r="L40" s="413">
        <v>0.130204689570695</v>
      </c>
      <c r="M40" s="197">
        <v>0.59197276687136902</v>
      </c>
      <c r="N40" s="413">
        <v>0.35461790729749398</v>
      </c>
      <c r="O40" s="197">
        <v>0.32023890406800798</v>
      </c>
      <c r="P40" s="413">
        <v>0.111278397988484</v>
      </c>
      <c r="Q40" s="197">
        <v>4.3859141232369904E-3</v>
      </c>
      <c r="R40" s="413">
        <v>0.12927317419576601</v>
      </c>
      <c r="S40" s="197">
        <v>1.6112586781792699</v>
      </c>
      <c r="T40" s="421">
        <v>0.59594157142620896</v>
      </c>
    </row>
    <row r="41" spans="1:20" ht="12.95" customHeight="1" x14ac:dyDescent="0.2">
      <c r="A41" s="2" t="s">
        <v>369</v>
      </c>
      <c r="B41" s="12">
        <v>2</v>
      </c>
      <c r="C41" s="197">
        <v>9.8047965527161302E-2</v>
      </c>
      <c r="D41" s="413">
        <v>0.13952732160173201</v>
      </c>
      <c r="E41" s="197">
        <v>4.1124656496409603E-2</v>
      </c>
      <c r="F41" s="413">
        <v>7.83603065120482E-2</v>
      </c>
      <c r="G41" s="197">
        <v>7.5573767671191006E-2</v>
      </c>
      <c r="H41" s="413">
        <v>0.15140212990701399</v>
      </c>
      <c r="I41" s="197">
        <v>0.109209888143387</v>
      </c>
      <c r="J41" s="413">
        <v>0.14463646802012001</v>
      </c>
      <c r="K41" s="197">
        <v>2.8321939087405101E-2</v>
      </c>
      <c r="L41" s="413">
        <v>7.9500713236607803E-2</v>
      </c>
      <c r="M41" s="197">
        <v>0.28621378156391802</v>
      </c>
      <c r="N41" s="413">
        <v>0.30108648747401301</v>
      </c>
      <c r="O41" s="197">
        <v>8.5344120439552404E-2</v>
      </c>
      <c r="P41" s="413">
        <v>0.13985419477821701</v>
      </c>
      <c r="Q41" s="197">
        <v>2.0711145970121799E-2</v>
      </c>
      <c r="R41" s="413">
        <v>7.8190717146171498E-2</v>
      </c>
      <c r="S41" s="197">
        <v>1.2801056979337999</v>
      </c>
      <c r="T41" s="421">
        <v>0.61430195853228597</v>
      </c>
    </row>
    <row r="42" spans="1:20" ht="12.95" customHeight="1" x14ac:dyDescent="0.2">
      <c r="A42" s="2" t="s">
        <v>370</v>
      </c>
      <c r="B42" s="12">
        <v>2</v>
      </c>
      <c r="C42" s="197">
        <v>0.57826371961030698</v>
      </c>
      <c r="D42" s="413">
        <v>0.19849086662558199</v>
      </c>
      <c r="E42" s="197">
        <v>0.19817463157259399</v>
      </c>
      <c r="F42" s="413">
        <v>0.13582927392727301</v>
      </c>
      <c r="G42" s="197">
        <v>1.0002406561838499</v>
      </c>
      <c r="H42" s="413">
        <v>0.53014971024326196</v>
      </c>
      <c r="I42" s="197">
        <v>0.52522619505965695</v>
      </c>
      <c r="J42" s="413">
        <v>0.192156516369585</v>
      </c>
      <c r="K42" s="197">
        <v>0.131225610413892</v>
      </c>
      <c r="L42" s="413">
        <v>0.141913855119017</v>
      </c>
      <c r="M42" s="197">
        <v>2.0160329197488598</v>
      </c>
      <c r="N42" s="413">
        <v>0.70409182563716</v>
      </c>
      <c r="O42" s="197">
        <v>0.46670972539009098</v>
      </c>
      <c r="P42" s="413">
        <v>0.188403269919105</v>
      </c>
      <c r="Q42" s="197">
        <v>5.8278744999045499E-2</v>
      </c>
      <c r="R42" s="413">
        <v>0.13829937651135399</v>
      </c>
      <c r="S42" s="197">
        <v>4.2415201227249701</v>
      </c>
      <c r="T42" s="421">
        <v>1.0835862219825501</v>
      </c>
    </row>
    <row r="43" spans="1:20" ht="12.95" customHeight="1" x14ac:dyDescent="0.2">
      <c r="A43" s="2" t="s">
        <v>371</v>
      </c>
      <c r="B43" s="12">
        <v>2</v>
      </c>
      <c r="C43" s="197" t="s">
        <v>476</v>
      </c>
      <c r="D43" s="413" t="s">
        <v>476</v>
      </c>
      <c r="E43" s="197">
        <v>0.14717649575071201</v>
      </c>
      <c r="F43" s="413">
        <v>0.22306367376910599</v>
      </c>
      <c r="G43" s="197">
        <v>0.10122712063499099</v>
      </c>
      <c r="H43" s="413">
        <v>0.28804173229667901</v>
      </c>
      <c r="I43" s="197" t="s">
        <v>476</v>
      </c>
      <c r="J43" s="413" t="s">
        <v>476</v>
      </c>
      <c r="K43" s="197">
        <v>0.13021444920130901</v>
      </c>
      <c r="L43" s="413">
        <v>0.22470469616087299</v>
      </c>
      <c r="M43" s="197">
        <v>1.1158412543488501</v>
      </c>
      <c r="N43" s="413">
        <v>0.70022790380903099</v>
      </c>
      <c r="O43" s="197" t="s">
        <v>476</v>
      </c>
      <c r="P43" s="413" t="s">
        <v>476</v>
      </c>
      <c r="Q43" s="197">
        <v>0.12491872458556</v>
      </c>
      <c r="R43" s="413">
        <v>0.226507436807589</v>
      </c>
      <c r="S43" s="197">
        <v>1.3264504104750201</v>
      </c>
      <c r="T43" s="421">
        <v>0.88140979072188996</v>
      </c>
    </row>
    <row r="44" spans="1:20" ht="12.95" customHeight="1" x14ac:dyDescent="0.2">
      <c r="A44" s="2" t="s">
        <v>372</v>
      </c>
      <c r="B44" s="12">
        <v>2</v>
      </c>
      <c r="C44" s="197">
        <v>0.24349535946512699</v>
      </c>
      <c r="D44" s="413">
        <v>0.145834503504114</v>
      </c>
      <c r="E44" s="197">
        <v>0.101808176907284</v>
      </c>
      <c r="F44" s="413">
        <v>0.117204823518281</v>
      </c>
      <c r="G44" s="197">
        <v>0.19979249023887899</v>
      </c>
      <c r="H44" s="413">
        <v>0.25302271211969801</v>
      </c>
      <c r="I44" s="197">
        <v>0.21260325383148099</v>
      </c>
      <c r="J44" s="413">
        <v>0.13769596339312001</v>
      </c>
      <c r="K44" s="197">
        <v>7.47113853061976E-2</v>
      </c>
      <c r="L44" s="413">
        <v>0.112643831288758</v>
      </c>
      <c r="M44" s="197">
        <v>1.7178773699196299</v>
      </c>
      <c r="N44" s="413">
        <v>0.87970002366503797</v>
      </c>
      <c r="O44" s="197">
        <v>3.2955225469465499E-2</v>
      </c>
      <c r="P44" s="413">
        <v>0.14263159879507001</v>
      </c>
      <c r="Q44" s="197">
        <v>-0.105060736364764</v>
      </c>
      <c r="R44" s="413">
        <v>0.107454750800376</v>
      </c>
      <c r="S44" s="197">
        <v>6.4400217386288796</v>
      </c>
      <c r="T44" s="421">
        <v>1.6263343561877901</v>
      </c>
    </row>
    <row r="45" spans="1:20" ht="12.95" customHeight="1" x14ac:dyDescent="0.2">
      <c r="A45" s="2" t="s">
        <v>373</v>
      </c>
      <c r="B45" s="12">
        <v>2</v>
      </c>
      <c r="C45" s="197">
        <v>0.58526262560548303</v>
      </c>
      <c r="D45" s="413">
        <v>0.131771323077566</v>
      </c>
      <c r="E45" s="197">
        <v>0.29717164602634899</v>
      </c>
      <c r="F45" s="413">
        <v>0.11419100478723899</v>
      </c>
      <c r="G45" s="197">
        <v>1.09772513985818</v>
      </c>
      <c r="H45" s="413">
        <v>0.44026856860309999</v>
      </c>
      <c r="I45" s="197">
        <v>0.561945633865785</v>
      </c>
      <c r="J45" s="413">
        <v>0.13352260190746601</v>
      </c>
      <c r="K45" s="197">
        <v>0.30850147080581197</v>
      </c>
      <c r="L45" s="413">
        <v>0.112894192338095</v>
      </c>
      <c r="M45" s="197">
        <v>2.4073351760083899</v>
      </c>
      <c r="N45" s="413">
        <v>0.73470192070639995</v>
      </c>
      <c r="O45" s="197">
        <v>0.53013043257100601</v>
      </c>
      <c r="P45" s="413">
        <v>0.135798451202047</v>
      </c>
      <c r="Q45" s="197">
        <v>0.29465579236526601</v>
      </c>
      <c r="R45" s="413">
        <v>0.110351837374913</v>
      </c>
      <c r="S45" s="197">
        <v>2.9930072489401902</v>
      </c>
      <c r="T45" s="421">
        <v>0.90304104309711697</v>
      </c>
    </row>
    <row r="46" spans="1:20" ht="12.95" customHeight="1" x14ac:dyDescent="0.2">
      <c r="A46" s="2" t="s">
        <v>374</v>
      </c>
      <c r="B46" s="12">
        <v>2</v>
      </c>
      <c r="C46" s="197">
        <v>0.33984522035399101</v>
      </c>
      <c r="D46" s="413">
        <v>0.25331628392890498</v>
      </c>
      <c r="E46" s="197">
        <v>0.84926312462568698</v>
      </c>
      <c r="F46" s="413">
        <v>0.45305540155292201</v>
      </c>
      <c r="G46" s="197">
        <v>0.514792764268167</v>
      </c>
      <c r="H46" s="413">
        <v>0.36494339075237903</v>
      </c>
      <c r="I46" s="197">
        <v>0.292359366660492</v>
      </c>
      <c r="J46" s="413">
        <v>0.26245102367755901</v>
      </c>
      <c r="K46" s="197">
        <v>0.86793660243957904</v>
      </c>
      <c r="L46" s="413">
        <v>0.45104557560777803</v>
      </c>
      <c r="M46" s="197">
        <v>1.18825282910175</v>
      </c>
      <c r="N46" s="413">
        <v>0.52662679488929298</v>
      </c>
      <c r="O46" s="197">
        <v>0.28843392257470402</v>
      </c>
      <c r="P46" s="413">
        <v>0.25018967697142303</v>
      </c>
      <c r="Q46" s="197">
        <v>0.87013161627456004</v>
      </c>
      <c r="R46" s="413">
        <v>0.45267813426615999</v>
      </c>
      <c r="S46" s="197">
        <v>1.76606342687713</v>
      </c>
      <c r="T46" s="421">
        <v>0.71176750062193705</v>
      </c>
    </row>
    <row r="47" spans="1:20" ht="12.95" customHeight="1" x14ac:dyDescent="0.2">
      <c r="A47" s="2" t="s">
        <v>375</v>
      </c>
      <c r="B47" s="12">
        <v>2</v>
      </c>
      <c r="C47" s="197">
        <v>-0.10755766131278401</v>
      </c>
      <c r="D47" s="413">
        <v>0.21779159128961101</v>
      </c>
      <c r="E47" s="197">
        <v>-0.187666406802449</v>
      </c>
      <c r="F47" s="413">
        <v>0.37406069153888699</v>
      </c>
      <c r="G47" s="197">
        <v>9.0150803770568E-2</v>
      </c>
      <c r="H47" s="413">
        <v>0.14188161813970901</v>
      </c>
      <c r="I47" s="197">
        <v>-8.6750079571489905E-2</v>
      </c>
      <c r="J47" s="413">
        <v>0.21979351921190199</v>
      </c>
      <c r="K47" s="197">
        <v>-0.12156548825558</v>
      </c>
      <c r="L47" s="413">
        <v>0.38181836912462602</v>
      </c>
      <c r="M47" s="197">
        <v>0.498049620240336</v>
      </c>
      <c r="N47" s="413">
        <v>0.308986594851478</v>
      </c>
      <c r="O47" s="197">
        <v>-7.2025692222108903E-2</v>
      </c>
      <c r="P47" s="413">
        <v>0.21756270141873801</v>
      </c>
      <c r="Q47" s="197">
        <v>-9.6085266262153801E-2</v>
      </c>
      <c r="R47" s="413">
        <v>0.37944234270377702</v>
      </c>
      <c r="S47" s="197">
        <v>0.73445008082796803</v>
      </c>
      <c r="T47" s="421">
        <v>0.45975127359046603</v>
      </c>
    </row>
    <row r="48" spans="1:20" ht="12.95" customHeight="1" x14ac:dyDescent="0.2">
      <c r="A48" s="2" t="s">
        <v>376</v>
      </c>
      <c r="B48" s="12">
        <v>2</v>
      </c>
      <c r="C48" s="197">
        <v>-3.1648676397610299E-2</v>
      </c>
      <c r="D48" s="413">
        <v>0.18180595608677</v>
      </c>
      <c r="E48" s="197">
        <v>9.3732870161422205E-2</v>
      </c>
      <c r="F48" s="413">
        <v>7.55344595066723E-2</v>
      </c>
      <c r="G48" s="197">
        <v>6.8471383151647996E-2</v>
      </c>
      <c r="H48" s="413">
        <v>0.128264918334697</v>
      </c>
      <c r="I48" s="197">
        <v>-2.6984860905808299E-2</v>
      </c>
      <c r="J48" s="413">
        <v>0.18225065555047901</v>
      </c>
      <c r="K48" s="197">
        <v>0.103367831409536</v>
      </c>
      <c r="L48" s="413">
        <v>7.5698104590672402E-2</v>
      </c>
      <c r="M48" s="197">
        <v>0.51982913893820204</v>
      </c>
      <c r="N48" s="413">
        <v>0.339707856344935</v>
      </c>
      <c r="O48" s="197">
        <v>-1.7740467440632901E-2</v>
      </c>
      <c r="P48" s="413">
        <v>0.184462850641604</v>
      </c>
      <c r="Q48" s="197">
        <v>0.12006640327093</v>
      </c>
      <c r="R48" s="413">
        <v>7.3145338726345502E-2</v>
      </c>
      <c r="S48" s="197">
        <v>1.2343359502517799</v>
      </c>
      <c r="T48" s="421">
        <v>0.64263355145717804</v>
      </c>
    </row>
    <row r="49" spans="1:20" ht="12.95" customHeight="1" x14ac:dyDescent="0.2">
      <c r="A49" s="2" t="s">
        <v>377</v>
      </c>
      <c r="B49" s="12">
        <v>2</v>
      </c>
      <c r="C49" s="197">
        <v>-0.182494274024702</v>
      </c>
      <c r="D49" s="413">
        <v>0.15845214844028699</v>
      </c>
      <c r="E49" s="197">
        <v>-0.15614510489462899</v>
      </c>
      <c r="F49" s="413">
        <v>0.158132337882884</v>
      </c>
      <c r="G49" s="197">
        <v>0.56718572736822204</v>
      </c>
      <c r="H49" s="413">
        <v>0.346577311685761</v>
      </c>
      <c r="I49" s="197">
        <v>-0.21809205998464601</v>
      </c>
      <c r="J49" s="413">
        <v>0.153840032941373</v>
      </c>
      <c r="K49" s="197">
        <v>-0.21688662730765801</v>
      </c>
      <c r="L49" s="413">
        <v>0.15147928292642601</v>
      </c>
      <c r="M49" s="197">
        <v>1.64542331488652</v>
      </c>
      <c r="N49" s="413">
        <v>0.710665415525495</v>
      </c>
      <c r="O49" s="197">
        <v>-0.129904111922999</v>
      </c>
      <c r="P49" s="413">
        <v>0.15605012514605801</v>
      </c>
      <c r="Q49" s="197">
        <v>-0.13880222198210099</v>
      </c>
      <c r="R49" s="413">
        <v>0.15146804804596101</v>
      </c>
      <c r="S49" s="197">
        <v>3.2246407580933001</v>
      </c>
      <c r="T49" s="421">
        <v>1.09083379997241</v>
      </c>
    </row>
    <row r="50" spans="1:20" ht="12.95" customHeight="1" x14ac:dyDescent="0.2">
      <c r="A50" s="2" t="s">
        <v>378</v>
      </c>
      <c r="B50" s="12">
        <v>2</v>
      </c>
      <c r="C50" s="197">
        <v>0.38809891167300797</v>
      </c>
      <c r="D50" s="413">
        <v>0.24748530979302399</v>
      </c>
      <c r="E50" s="197">
        <v>-7.3041897480984205E-2</v>
      </c>
      <c r="F50" s="413">
        <v>0.11935866211668</v>
      </c>
      <c r="G50" s="197">
        <v>8.9464420726027102E-2</v>
      </c>
      <c r="H50" s="413">
        <v>0.13899901389713201</v>
      </c>
      <c r="I50" s="197">
        <v>0.27322727126178797</v>
      </c>
      <c r="J50" s="413">
        <v>0.237369509328335</v>
      </c>
      <c r="K50" s="197">
        <v>-8.0153685948055706E-2</v>
      </c>
      <c r="L50" s="413">
        <v>0.11786588778286</v>
      </c>
      <c r="M50" s="197">
        <v>1.61592737936693</v>
      </c>
      <c r="N50" s="413">
        <v>0.51295473115340195</v>
      </c>
      <c r="O50" s="197">
        <v>0.28885599221721803</v>
      </c>
      <c r="P50" s="413">
        <v>0.24572645133492299</v>
      </c>
      <c r="Q50" s="197">
        <v>-8.1364729351017795E-2</v>
      </c>
      <c r="R50" s="413">
        <v>0.11677759090027801</v>
      </c>
      <c r="S50" s="197">
        <v>1.8373781471597099</v>
      </c>
      <c r="T50" s="421">
        <v>0.57508037382014099</v>
      </c>
    </row>
    <row r="51" spans="1:20" ht="12.95" customHeight="1" x14ac:dyDescent="0.2">
      <c r="A51" s="2" t="s">
        <v>379</v>
      </c>
      <c r="B51" s="12">
        <v>2</v>
      </c>
      <c r="C51" s="197">
        <v>-0.11646813494607999</v>
      </c>
      <c r="D51" s="413">
        <v>0.100285997460618</v>
      </c>
      <c r="E51" s="197">
        <v>-0.266881407967754</v>
      </c>
      <c r="F51" s="413">
        <v>0.24869141242850501</v>
      </c>
      <c r="G51" s="197">
        <v>0.18026402565618199</v>
      </c>
      <c r="H51" s="413">
        <v>0.12272917214644</v>
      </c>
      <c r="I51" s="197">
        <v>-0.19608506291599001</v>
      </c>
      <c r="J51" s="413">
        <v>0.101321755634475</v>
      </c>
      <c r="K51" s="197">
        <v>-0.34121021071572999</v>
      </c>
      <c r="L51" s="413">
        <v>0.25581831057588</v>
      </c>
      <c r="M51" s="197">
        <v>0.96995246978696603</v>
      </c>
      <c r="N51" s="413">
        <v>0.28017830265147298</v>
      </c>
      <c r="O51" s="197">
        <v>-0.19286785625818001</v>
      </c>
      <c r="P51" s="413">
        <v>0.10026036466869501</v>
      </c>
      <c r="Q51" s="197">
        <v>-0.32442976731221301</v>
      </c>
      <c r="R51" s="413">
        <v>0.25296283400040298</v>
      </c>
      <c r="S51" s="197">
        <v>2.08211038856615</v>
      </c>
      <c r="T51" s="421">
        <v>0.496888692542028</v>
      </c>
    </row>
    <row r="52" spans="1:20" ht="12.95" customHeight="1" x14ac:dyDescent="0.2">
      <c r="A52" s="2" t="s">
        <v>380</v>
      </c>
      <c r="B52" s="12">
        <v>2</v>
      </c>
      <c r="C52" s="197">
        <v>-0.15145310082680699</v>
      </c>
      <c r="D52" s="413">
        <v>0.118019790173978</v>
      </c>
      <c r="E52" s="197">
        <v>-0.36552052293787901</v>
      </c>
      <c r="F52" s="413">
        <v>0.18297993778007901</v>
      </c>
      <c r="G52" s="197">
        <v>0.316895989340087</v>
      </c>
      <c r="H52" s="413">
        <v>0.30797642279016302</v>
      </c>
      <c r="I52" s="197">
        <v>-7.3782110611823798E-2</v>
      </c>
      <c r="J52" s="413">
        <v>0.108487070516853</v>
      </c>
      <c r="K52" s="197">
        <v>-0.31333447745798598</v>
      </c>
      <c r="L52" s="413">
        <v>0.16022833753152399</v>
      </c>
      <c r="M52" s="197">
        <v>1.3359139029723099</v>
      </c>
      <c r="N52" s="413">
        <v>0.90508147331603905</v>
      </c>
      <c r="O52" s="197">
        <v>-6.8938765336315794E-2</v>
      </c>
      <c r="P52" s="413">
        <v>0.102725061000587</v>
      </c>
      <c r="Q52" s="197">
        <v>-0.40991218212611102</v>
      </c>
      <c r="R52" s="413">
        <v>0.18448899829115201</v>
      </c>
      <c r="S52" s="197">
        <v>3.5334732185828202</v>
      </c>
      <c r="T52" s="421">
        <v>1.67062485906737</v>
      </c>
    </row>
    <row r="53" spans="1:20" ht="12.95" customHeight="1" x14ac:dyDescent="0.2">
      <c r="A53" s="2" t="s">
        <v>381</v>
      </c>
      <c r="B53" s="12">
        <v>2</v>
      </c>
      <c r="C53" s="197">
        <v>9.4223817519019898E-2</v>
      </c>
      <c r="D53" s="413">
        <v>0.108079365793253</v>
      </c>
      <c r="E53" s="197">
        <v>2.8367093015915699E-2</v>
      </c>
      <c r="F53" s="413">
        <v>9.9041491751910002E-2</v>
      </c>
      <c r="G53" s="197">
        <v>3.7574903056254501E-2</v>
      </c>
      <c r="H53" s="413">
        <v>0.109227999400046</v>
      </c>
      <c r="I53" s="197">
        <v>6.5343253893864306E-2</v>
      </c>
      <c r="J53" s="413">
        <v>0.112764228962579</v>
      </c>
      <c r="K53" s="197">
        <v>3.9405993551128803E-2</v>
      </c>
      <c r="L53" s="413">
        <v>0.101516801028347</v>
      </c>
      <c r="M53" s="197">
        <v>0.45262173609261003</v>
      </c>
      <c r="N53" s="413">
        <v>0.30720296927713098</v>
      </c>
      <c r="O53" s="197">
        <v>9.2865597493016094E-2</v>
      </c>
      <c r="P53" s="413">
        <v>0.11193709674111101</v>
      </c>
      <c r="Q53" s="197">
        <v>6.2820047823502298E-2</v>
      </c>
      <c r="R53" s="413">
        <v>9.9242548979792497E-2</v>
      </c>
      <c r="S53" s="197">
        <v>1.89816106617548</v>
      </c>
      <c r="T53" s="421">
        <v>0.75833310616022798</v>
      </c>
    </row>
    <row r="54" spans="1:20" ht="12.95" customHeight="1" x14ac:dyDescent="0.2">
      <c r="A54" s="2" t="s">
        <v>382</v>
      </c>
      <c r="B54" s="12">
        <v>2</v>
      </c>
      <c r="C54" s="197">
        <v>0.146389168474647</v>
      </c>
      <c r="D54" s="413">
        <v>0.26333568740491597</v>
      </c>
      <c r="E54" s="197">
        <v>0.45760196472215497</v>
      </c>
      <c r="F54" s="413">
        <v>0.30982013167333899</v>
      </c>
      <c r="G54" s="197">
        <v>0.23149670034103301</v>
      </c>
      <c r="H54" s="413">
        <v>0.30685133857028002</v>
      </c>
      <c r="I54" s="197">
        <v>0.1681850427447</v>
      </c>
      <c r="J54" s="413">
        <v>0.25437612524346798</v>
      </c>
      <c r="K54" s="197">
        <v>0.47829890075393999</v>
      </c>
      <c r="L54" s="413">
        <v>0.30222065185312202</v>
      </c>
      <c r="M54" s="197">
        <v>1.00694449625728</v>
      </c>
      <c r="N54" s="413">
        <v>0.58561560483105002</v>
      </c>
      <c r="O54" s="197">
        <v>0.172529218043003</v>
      </c>
      <c r="P54" s="413">
        <v>0.25918932095234398</v>
      </c>
      <c r="Q54" s="197">
        <v>0.47606644086224098</v>
      </c>
      <c r="R54" s="413">
        <v>0.30415607930405197</v>
      </c>
      <c r="S54" s="197">
        <v>1.2449930096263999</v>
      </c>
      <c r="T54" s="421">
        <v>0.73000081152824403</v>
      </c>
    </row>
    <row r="55" spans="1:20" ht="12.95" customHeight="1" x14ac:dyDescent="0.2">
      <c r="A55" s="2" t="s">
        <v>383</v>
      </c>
      <c r="B55" s="12">
        <v>2</v>
      </c>
      <c r="C55" s="197">
        <v>0.173903266791853</v>
      </c>
      <c r="D55" s="413">
        <v>0.116821716213393</v>
      </c>
      <c r="E55" s="197">
        <v>-0.167753944138789</v>
      </c>
      <c r="F55" s="413">
        <v>0.193592956773424</v>
      </c>
      <c r="G55" s="197">
        <v>0.33117060483895</v>
      </c>
      <c r="H55" s="413">
        <v>0.31735312246804798</v>
      </c>
      <c r="I55" s="197">
        <v>0.17823903468350299</v>
      </c>
      <c r="J55" s="413">
        <v>0.11911025326340401</v>
      </c>
      <c r="K55" s="197">
        <v>-0.184842440156926</v>
      </c>
      <c r="L55" s="413">
        <v>0.19671012972837301</v>
      </c>
      <c r="M55" s="197">
        <v>1.0800521209313501</v>
      </c>
      <c r="N55" s="413">
        <v>0.60157234094191303</v>
      </c>
      <c r="O55" s="197">
        <v>0.18461113576355201</v>
      </c>
      <c r="P55" s="413">
        <v>0.12016790446961</v>
      </c>
      <c r="Q55" s="197">
        <v>-0.194944467007691</v>
      </c>
      <c r="R55" s="413">
        <v>0.19304432810354599</v>
      </c>
      <c r="S55" s="197">
        <v>2.2872667232546999</v>
      </c>
      <c r="T55" s="421">
        <v>0.93689478384290703</v>
      </c>
    </row>
    <row r="56" spans="1:20" ht="12.95" customHeight="1" x14ac:dyDescent="0.2">
      <c r="A56" s="2" t="s">
        <v>384</v>
      </c>
      <c r="B56" s="12">
        <v>2</v>
      </c>
      <c r="C56" s="197">
        <v>2.0132784977411802E-2</v>
      </c>
      <c r="D56" s="413">
        <v>0.17650605361854901</v>
      </c>
      <c r="E56" s="197">
        <v>-0.52408400486519502</v>
      </c>
      <c r="F56" s="413">
        <v>0.21809421816610999</v>
      </c>
      <c r="G56" s="197">
        <v>0.22679004184172899</v>
      </c>
      <c r="H56" s="413">
        <v>0.208768465754055</v>
      </c>
      <c r="I56" s="197">
        <v>8.8073414453103405E-2</v>
      </c>
      <c r="J56" s="413">
        <v>0.171844578826335</v>
      </c>
      <c r="K56" s="197">
        <v>-0.48765134886530098</v>
      </c>
      <c r="L56" s="413">
        <v>0.221659868311226</v>
      </c>
      <c r="M56" s="197">
        <v>1.8963499258038901</v>
      </c>
      <c r="N56" s="413">
        <v>0.57308433808456105</v>
      </c>
      <c r="O56" s="197">
        <v>5.9358410677569598E-2</v>
      </c>
      <c r="P56" s="413">
        <v>0.167842451658158</v>
      </c>
      <c r="Q56" s="197">
        <v>-0.490908027536959</v>
      </c>
      <c r="R56" s="413">
        <v>0.22540623689619699</v>
      </c>
      <c r="S56" s="197">
        <v>2.36489450194096</v>
      </c>
      <c r="T56" s="421">
        <v>0.74447143638462898</v>
      </c>
    </row>
    <row r="57" spans="1:20" ht="12.95" customHeight="1" x14ac:dyDescent="0.2">
      <c r="A57" s="2" t="s">
        <v>385</v>
      </c>
      <c r="B57" s="12">
        <v>2</v>
      </c>
      <c r="C57" s="197">
        <v>2.9613115176570198E-2</v>
      </c>
      <c r="D57" s="413">
        <v>0.136476227762165</v>
      </c>
      <c r="E57" s="197">
        <v>-0.21687496487268501</v>
      </c>
      <c r="F57" s="413">
        <v>0.22721552050410301</v>
      </c>
      <c r="G57" s="197">
        <v>0.31995203564684899</v>
      </c>
      <c r="H57" s="413">
        <v>0.28656250896094099</v>
      </c>
      <c r="I57" s="197">
        <v>6.2884187611769997E-4</v>
      </c>
      <c r="J57" s="413">
        <v>0.140007641025681</v>
      </c>
      <c r="K57" s="197">
        <v>-0.193826289250696</v>
      </c>
      <c r="L57" s="413">
        <v>0.22164358882943799</v>
      </c>
      <c r="M57" s="197">
        <v>1.0497775571361201</v>
      </c>
      <c r="N57" s="413">
        <v>0.61301626477439897</v>
      </c>
      <c r="O57" s="197">
        <v>-2.1251375333949701E-2</v>
      </c>
      <c r="P57" s="413">
        <v>0.13472530401463001</v>
      </c>
      <c r="Q57" s="197">
        <v>-0.192291425309949</v>
      </c>
      <c r="R57" s="413">
        <v>0.22002053939867</v>
      </c>
      <c r="S57" s="197">
        <v>1.85272759555918</v>
      </c>
      <c r="T57" s="421">
        <v>0.91354641720837304</v>
      </c>
    </row>
    <row r="58" spans="1:20" ht="12.95" customHeight="1" x14ac:dyDescent="0.2">
      <c r="A58" s="2" t="s">
        <v>386</v>
      </c>
      <c r="B58" s="12">
        <v>2</v>
      </c>
      <c r="C58" s="197">
        <v>0.134184972491462</v>
      </c>
      <c r="D58" s="413">
        <v>0.116276720101349</v>
      </c>
      <c r="E58" s="197">
        <v>-0.53852595223073496</v>
      </c>
      <c r="F58" s="413">
        <v>0.31951116262548501</v>
      </c>
      <c r="G58" s="197">
        <v>0.33600423032911603</v>
      </c>
      <c r="H58" s="413">
        <v>0.22601810880968901</v>
      </c>
      <c r="I58" s="197">
        <v>9.4156607204931506E-2</v>
      </c>
      <c r="J58" s="413">
        <v>0.11326439441187799</v>
      </c>
      <c r="K58" s="197">
        <v>-0.58229652414474797</v>
      </c>
      <c r="L58" s="413">
        <v>0.32015217519676697</v>
      </c>
      <c r="M58" s="197">
        <v>1.2065791125229099</v>
      </c>
      <c r="N58" s="413">
        <v>0.44128239136703601</v>
      </c>
      <c r="O58" s="197">
        <v>8.6082478216819802E-2</v>
      </c>
      <c r="P58" s="413">
        <v>0.102129656647426</v>
      </c>
      <c r="Q58" s="197">
        <v>-0.586077705735495</v>
      </c>
      <c r="R58" s="413">
        <v>0.30818533830268102</v>
      </c>
      <c r="S58" s="197">
        <v>1.83356443660324</v>
      </c>
      <c r="T58" s="421">
        <v>0.80876606157043496</v>
      </c>
    </row>
    <row r="59" spans="1:20" ht="12.95" customHeight="1" x14ac:dyDescent="0.2">
      <c r="A59" s="2" t="s">
        <v>387</v>
      </c>
      <c r="B59" s="12">
        <v>2</v>
      </c>
      <c r="C59" s="197">
        <v>-0.87312173225498901</v>
      </c>
      <c r="D59" s="413">
        <v>0.24117537087877799</v>
      </c>
      <c r="E59" s="197">
        <v>2.8463883425292599E-2</v>
      </c>
      <c r="F59" s="413">
        <v>8.5857421689486402E-2</v>
      </c>
      <c r="G59" s="197">
        <v>1.0034357315745801</v>
      </c>
      <c r="H59" s="413">
        <v>0.54056516324826898</v>
      </c>
      <c r="I59" s="197">
        <v>-0.87037422574686396</v>
      </c>
      <c r="J59" s="413">
        <v>0.24250967940892801</v>
      </c>
      <c r="K59" s="197">
        <v>1.7165424094992301E-2</v>
      </c>
      <c r="L59" s="413">
        <v>8.4692849140630397E-2</v>
      </c>
      <c r="M59" s="197">
        <v>1.7985590447340001</v>
      </c>
      <c r="N59" s="413">
        <v>0.64636825748911897</v>
      </c>
      <c r="O59" s="197">
        <v>-0.84356971721042895</v>
      </c>
      <c r="P59" s="413">
        <v>0.23673294574928</v>
      </c>
      <c r="Q59" s="197">
        <v>2.68218953366617E-2</v>
      </c>
      <c r="R59" s="413">
        <v>8.2438496931864794E-2</v>
      </c>
      <c r="S59" s="197">
        <v>2.60929977044287</v>
      </c>
      <c r="T59" s="421">
        <v>1.08207162464971</v>
      </c>
    </row>
    <row r="60" spans="1:20" ht="12.95" customHeight="1" x14ac:dyDescent="0.2">
      <c r="A60" s="2" t="s">
        <v>388</v>
      </c>
      <c r="B60" s="12">
        <v>2</v>
      </c>
      <c r="C60" s="197">
        <v>0.49939917138374001</v>
      </c>
      <c r="D60" s="413">
        <v>0.19937662107920501</v>
      </c>
      <c r="E60" s="197">
        <v>-0.36653904528853798</v>
      </c>
      <c r="F60" s="413">
        <v>0.402320486735736</v>
      </c>
      <c r="G60" s="197">
        <v>1.7184417412245301</v>
      </c>
      <c r="H60" s="413">
        <v>0.96867385700528996</v>
      </c>
      <c r="I60" s="197">
        <v>0.451871964913862</v>
      </c>
      <c r="J60" s="413">
        <v>0.20462946153533801</v>
      </c>
      <c r="K60" s="197">
        <v>-0.36795039112344402</v>
      </c>
      <c r="L60" s="413">
        <v>0.41617862446791798</v>
      </c>
      <c r="M60" s="197">
        <v>3.1830597087433201</v>
      </c>
      <c r="N60" s="413">
        <v>1.6158015161339401</v>
      </c>
      <c r="O60" s="197">
        <v>0.37745321741978199</v>
      </c>
      <c r="P60" s="413">
        <v>0.19078535433774299</v>
      </c>
      <c r="Q60" s="197">
        <v>-0.44768264909320199</v>
      </c>
      <c r="R60" s="413">
        <v>0.49612997435223199</v>
      </c>
      <c r="S60" s="197">
        <v>7.2856596774503899</v>
      </c>
      <c r="T60" s="421">
        <v>2.2187529868367002</v>
      </c>
    </row>
    <row r="61" spans="1:20" ht="12.95" customHeight="1" x14ac:dyDescent="0.2">
      <c r="A61" s="2" t="s">
        <v>389</v>
      </c>
      <c r="B61" s="12">
        <v>2</v>
      </c>
      <c r="C61" s="197">
        <v>-0.25562666699452702</v>
      </c>
      <c r="D61" s="413">
        <v>0.13979447135498799</v>
      </c>
      <c r="E61" s="197">
        <v>-0.182320507318883</v>
      </c>
      <c r="F61" s="413">
        <v>8.5949089399905407E-2</v>
      </c>
      <c r="G61" s="197">
        <v>0.69102098382650401</v>
      </c>
      <c r="H61" s="413">
        <v>0.31170481943356798</v>
      </c>
      <c r="I61" s="197">
        <v>-0.21449114148433801</v>
      </c>
      <c r="J61" s="413">
        <v>0.14382364615594501</v>
      </c>
      <c r="K61" s="197">
        <v>-0.18686738090796901</v>
      </c>
      <c r="L61" s="413">
        <v>8.5027267171933402E-2</v>
      </c>
      <c r="M61" s="197">
        <v>2.85044102731944</v>
      </c>
      <c r="N61" s="413">
        <v>0.65262871344069495</v>
      </c>
      <c r="O61" s="197">
        <v>-0.22922099781851701</v>
      </c>
      <c r="P61" s="413">
        <v>0.14278139245879901</v>
      </c>
      <c r="Q61" s="197">
        <v>-0.190213701469926</v>
      </c>
      <c r="R61" s="413">
        <v>8.4971778215199995E-2</v>
      </c>
      <c r="S61" s="197">
        <v>3.6856631804071598</v>
      </c>
      <c r="T61" s="421">
        <v>0.844549808486035</v>
      </c>
    </row>
    <row r="62" spans="1:20" ht="12.95" customHeight="1" x14ac:dyDescent="0.2">
      <c r="A62" s="2" t="s">
        <v>390</v>
      </c>
      <c r="B62" s="12">
        <v>2</v>
      </c>
      <c r="C62" s="197">
        <v>-4.4768769759676502E-2</v>
      </c>
      <c r="D62" s="413">
        <v>0.161365294720343</v>
      </c>
      <c r="E62" s="197">
        <v>-0.114642583831743</v>
      </c>
      <c r="F62" s="413">
        <v>0.157174964725282</v>
      </c>
      <c r="G62" s="197">
        <v>7.3873399113664903E-2</v>
      </c>
      <c r="H62" s="413">
        <v>9.5863138418250698E-2</v>
      </c>
      <c r="I62" s="197">
        <v>-4.2870135888297502E-2</v>
      </c>
      <c r="J62" s="413">
        <v>0.16083689892097799</v>
      </c>
      <c r="K62" s="197">
        <v>-0.11397015127312</v>
      </c>
      <c r="L62" s="413">
        <v>0.15738882017602601</v>
      </c>
      <c r="M62" s="197">
        <v>0.11429310597792799</v>
      </c>
      <c r="N62" s="413">
        <v>0.15242693167052501</v>
      </c>
      <c r="O62" s="197">
        <v>-4.9082461802558999E-2</v>
      </c>
      <c r="P62" s="413">
        <v>0.161389437225092</v>
      </c>
      <c r="Q62" s="197">
        <v>-0.10977054537535599</v>
      </c>
      <c r="R62" s="413">
        <v>0.15548374845723001</v>
      </c>
      <c r="S62" s="197">
        <v>0.896161864529464</v>
      </c>
      <c r="T62" s="421">
        <v>0.58966518725474704</v>
      </c>
    </row>
    <row r="63" spans="1:20" ht="12.95" customHeight="1" x14ac:dyDescent="0.2">
      <c r="A63" s="18" t="s">
        <v>391</v>
      </c>
      <c r="B63" s="19">
        <v>2</v>
      </c>
      <c r="C63" s="198">
        <v>0.18552774852943599</v>
      </c>
      <c r="D63" s="414">
        <v>4.7476368243728098E-2</v>
      </c>
      <c r="E63" s="198">
        <v>-1.51859458490785E-2</v>
      </c>
      <c r="F63" s="414">
        <v>6.0055480346426299E-2</v>
      </c>
      <c r="G63" s="198">
        <v>0.36377837867417601</v>
      </c>
      <c r="H63" s="414">
        <v>6.8278135631933495E-2</v>
      </c>
      <c r="I63" s="198">
        <v>0.16693407376868399</v>
      </c>
      <c r="J63" s="414">
        <v>4.7883539052079802E-2</v>
      </c>
      <c r="K63" s="198">
        <v>-1.25545929904964E-2</v>
      </c>
      <c r="L63" s="414">
        <v>5.9466276004558602E-2</v>
      </c>
      <c r="M63" s="198">
        <v>1.26802316224107</v>
      </c>
      <c r="N63" s="414">
        <v>0.12722502639556199</v>
      </c>
      <c r="O63" s="198">
        <v>0.15846898322335301</v>
      </c>
      <c r="P63" s="414">
        <v>4.77364810688597E-2</v>
      </c>
      <c r="Q63" s="198">
        <v>-2.2335260467252899E-2</v>
      </c>
      <c r="R63" s="414">
        <v>6.0291120314443197E-2</v>
      </c>
      <c r="S63" s="198">
        <v>2.5213594292711199</v>
      </c>
      <c r="T63" s="423">
        <v>0.19414233856327401</v>
      </c>
    </row>
    <row r="64" spans="1:20" ht="12.95" customHeight="1" x14ac:dyDescent="0.2">
      <c r="A64" s="21" t="s">
        <v>392</v>
      </c>
      <c r="B64" s="22">
        <v>2</v>
      </c>
      <c r="C64" s="199">
        <v>9.0924040817433605E-2</v>
      </c>
      <c r="D64" s="415">
        <v>7.3979707272847597E-2</v>
      </c>
      <c r="E64" s="199">
        <v>8.4928009818932906E-2</v>
      </c>
      <c r="F64" s="415">
        <v>8.4815185966066006E-2</v>
      </c>
      <c r="G64" s="199">
        <v>0.25215831410816603</v>
      </c>
      <c r="H64" s="415">
        <v>8.7567977159372895E-2</v>
      </c>
      <c r="I64" s="199">
        <v>6.1384343115272501E-2</v>
      </c>
      <c r="J64" s="415">
        <v>7.6063989195155293E-2</v>
      </c>
      <c r="K64" s="199">
        <v>9.3710227592202502E-2</v>
      </c>
      <c r="L64" s="415">
        <v>8.4803460400045896E-2</v>
      </c>
      <c r="M64" s="199">
        <v>0.89906415577092402</v>
      </c>
      <c r="N64" s="415">
        <v>0.154859963743427</v>
      </c>
      <c r="O64" s="199">
        <v>4.2880662055854397E-2</v>
      </c>
      <c r="P64" s="415">
        <v>7.4681588699294393E-2</v>
      </c>
      <c r="Q64" s="199">
        <v>7.2630610231339293E-2</v>
      </c>
      <c r="R64" s="415">
        <v>8.5249580983815507E-2</v>
      </c>
      <c r="S64" s="199">
        <v>1.9809031592178501</v>
      </c>
      <c r="T64" s="424">
        <v>0.28105781428968801</v>
      </c>
    </row>
    <row r="65" spans="1:20" ht="12.95" customHeight="1" x14ac:dyDescent="0.2">
      <c r="A65" s="24" t="s">
        <v>393</v>
      </c>
      <c r="B65" s="25">
        <v>2</v>
      </c>
      <c r="C65" s="200">
        <v>9.4445006849340304E-2</v>
      </c>
      <c r="D65" s="416">
        <v>3.3247647585580201E-2</v>
      </c>
      <c r="E65" s="200">
        <v>-1.9097670528188702E-2</v>
      </c>
      <c r="F65" s="416">
        <v>3.6505179806246103E-2</v>
      </c>
      <c r="G65" s="200">
        <v>0.378872937612032</v>
      </c>
      <c r="H65" s="416">
        <v>4.8855966290080301E-2</v>
      </c>
      <c r="I65" s="200">
        <v>8.2135578330809506E-2</v>
      </c>
      <c r="J65" s="416">
        <v>3.3133218834552898E-2</v>
      </c>
      <c r="K65" s="200">
        <v>-2.2539019424678099E-2</v>
      </c>
      <c r="L65" s="416">
        <v>3.61617737341072E-2</v>
      </c>
      <c r="M65" s="200">
        <v>1.3944114753224099</v>
      </c>
      <c r="N65" s="416">
        <v>9.2069875680606497E-2</v>
      </c>
      <c r="O65" s="200">
        <v>7.2614935106741399E-2</v>
      </c>
      <c r="P65" s="416">
        <v>3.3085504863190902E-2</v>
      </c>
      <c r="Q65" s="200">
        <v>-3.1859072968770899E-2</v>
      </c>
      <c r="R65" s="416">
        <v>3.6590584555733899E-2</v>
      </c>
      <c r="S65" s="200">
        <v>2.65885430868176</v>
      </c>
      <c r="T65" s="425">
        <v>0.142350783836176</v>
      </c>
    </row>
    <row r="66" spans="1:20" ht="12.95" customHeight="1" x14ac:dyDescent="0.2">
      <c r="A66" s="2" t="s">
        <v>394</v>
      </c>
      <c r="B66" s="12">
        <v>2</v>
      </c>
      <c r="C66" s="197" t="s">
        <v>476</v>
      </c>
      <c r="D66" s="413" t="s">
        <v>476</v>
      </c>
      <c r="E66" s="197">
        <v>0.86091589382185696</v>
      </c>
      <c r="F66" s="413">
        <v>0.567694758000721</v>
      </c>
      <c r="G66" s="197">
        <v>0.69352409941375204</v>
      </c>
      <c r="H66" s="413">
        <v>0.82160588855399297</v>
      </c>
      <c r="I66" s="197" t="s">
        <v>476</v>
      </c>
      <c r="J66" s="413" t="s">
        <v>476</v>
      </c>
      <c r="K66" s="197">
        <v>0.83735874553192702</v>
      </c>
      <c r="L66" s="413">
        <v>0.59130937876954004</v>
      </c>
      <c r="M66" s="197">
        <v>2.1334629504220701</v>
      </c>
      <c r="N66" s="413">
        <v>1.92828492364382</v>
      </c>
      <c r="O66" s="197" t="s">
        <v>476</v>
      </c>
      <c r="P66" s="413" t="s">
        <v>476</v>
      </c>
      <c r="Q66" s="197">
        <v>0.80686074795407503</v>
      </c>
      <c r="R66" s="413">
        <v>0.48086392186095001</v>
      </c>
      <c r="S66" s="197">
        <v>8.5569303862270996</v>
      </c>
      <c r="T66" s="421">
        <v>2.5329713134088401</v>
      </c>
    </row>
    <row r="67" spans="1:20" ht="12.95" customHeight="1" x14ac:dyDescent="0.2">
      <c r="A67" s="2" t="s">
        <v>395</v>
      </c>
      <c r="B67" s="12">
        <v>2</v>
      </c>
      <c r="C67" s="197">
        <v>8.7642447138047405E-2</v>
      </c>
      <c r="D67" s="413">
        <v>0.27496148176531998</v>
      </c>
      <c r="E67" s="197">
        <v>0.628175854005257</v>
      </c>
      <c r="F67" s="413">
        <v>0.37044108432358003</v>
      </c>
      <c r="G67" s="197">
        <v>1.5390398044928799</v>
      </c>
      <c r="H67" s="413">
        <v>1.12167565828149</v>
      </c>
      <c r="I67" s="197">
        <v>7.7828265319319301E-2</v>
      </c>
      <c r="J67" s="413">
        <v>0.265696399185193</v>
      </c>
      <c r="K67" s="197">
        <v>0.56520027306167497</v>
      </c>
      <c r="L67" s="413">
        <v>0.383194606589224</v>
      </c>
      <c r="M67" s="197">
        <v>3.6030350621582099</v>
      </c>
      <c r="N67" s="413">
        <v>1.6503590819716401</v>
      </c>
      <c r="O67" s="197">
        <v>9.4252789860563194E-2</v>
      </c>
      <c r="P67" s="413">
        <v>0.26151417022942802</v>
      </c>
      <c r="Q67" s="197">
        <v>0.61640819043032202</v>
      </c>
      <c r="R67" s="413">
        <v>0.38198649492095799</v>
      </c>
      <c r="S67" s="197">
        <v>4.4664749135199999</v>
      </c>
      <c r="T67" s="421">
        <v>1.9791033295278</v>
      </c>
    </row>
    <row r="68" spans="1:20" ht="12.95" customHeight="1" x14ac:dyDescent="0.2">
      <c r="A68" s="2" t="s">
        <v>396</v>
      </c>
      <c r="B68" s="12">
        <v>2</v>
      </c>
      <c r="C68" s="197">
        <v>0.102292670685207</v>
      </c>
      <c r="D68" s="413">
        <v>0.25884911082836098</v>
      </c>
      <c r="E68" s="197">
        <v>-0.29437394700866798</v>
      </c>
      <c r="F68" s="413">
        <v>0.27536293282216501</v>
      </c>
      <c r="G68" s="197">
        <v>0.217530820785034</v>
      </c>
      <c r="H68" s="413">
        <v>0.37344660350054998</v>
      </c>
      <c r="I68" s="197">
        <v>0.101991062330751</v>
      </c>
      <c r="J68" s="413">
        <v>0.27865412037987303</v>
      </c>
      <c r="K68" s="197">
        <v>-0.326521203679072</v>
      </c>
      <c r="L68" s="413">
        <v>0.298298698136436</v>
      </c>
      <c r="M68" s="197">
        <v>1.45750231844861</v>
      </c>
      <c r="N68" s="413">
        <v>1.1256457663311601</v>
      </c>
      <c r="O68" s="197">
        <v>7.3720596375484601E-2</v>
      </c>
      <c r="P68" s="413">
        <v>0.28683322838637998</v>
      </c>
      <c r="Q68" s="197">
        <v>-0.343364718163778</v>
      </c>
      <c r="R68" s="413">
        <v>0.31370151347205899</v>
      </c>
      <c r="S68" s="197">
        <v>4.8423984785632097</v>
      </c>
      <c r="T68" s="421">
        <v>2.9076298226552502</v>
      </c>
    </row>
    <row r="69" spans="1:20" ht="12.95" customHeight="1" x14ac:dyDescent="0.2">
      <c r="A69" s="3" t="s">
        <v>397</v>
      </c>
      <c r="B69" s="27">
        <v>2</v>
      </c>
      <c r="C69" s="207">
        <v>-0.187129423974458</v>
      </c>
      <c r="D69" s="418">
        <v>0.13765508941375301</v>
      </c>
      <c r="E69" s="207">
        <v>-0.51459991491384705</v>
      </c>
      <c r="F69" s="418">
        <v>0.396739692486967</v>
      </c>
      <c r="G69" s="207">
        <v>1.6370806267343601</v>
      </c>
      <c r="H69" s="418">
        <v>1.12512178896722</v>
      </c>
      <c r="I69" s="207">
        <v>-0.212711556358609</v>
      </c>
      <c r="J69" s="418">
        <v>0.130323540105413</v>
      </c>
      <c r="K69" s="207">
        <v>-0.48822214529268398</v>
      </c>
      <c r="L69" s="418">
        <v>0.38684042954277398</v>
      </c>
      <c r="M69" s="207">
        <v>2.4769733530621401</v>
      </c>
      <c r="N69" s="418">
        <v>1.3386808194406901</v>
      </c>
      <c r="O69" s="207">
        <v>-0.224962410255127</v>
      </c>
      <c r="P69" s="418">
        <v>0.12947533562701899</v>
      </c>
      <c r="Q69" s="207">
        <v>-0.55054943190334404</v>
      </c>
      <c r="R69" s="418">
        <v>0.36866814200442199</v>
      </c>
      <c r="S69" s="207">
        <v>3.5422725614461701</v>
      </c>
      <c r="T69" s="426">
        <v>1.6547929528426399</v>
      </c>
    </row>
    <row r="70" spans="1:20" ht="12.95" customHeight="1" x14ac:dyDescent="0.2">
      <c r="A70" s="2"/>
      <c r="B70" s="32"/>
      <c r="C70" s="197"/>
      <c r="D70" s="413"/>
      <c r="E70" s="197"/>
      <c r="F70" s="413"/>
      <c r="G70" s="197"/>
      <c r="H70" s="413"/>
      <c r="I70" s="197"/>
      <c r="J70" s="413"/>
      <c r="K70" s="197"/>
      <c r="L70" s="413"/>
      <c r="M70" s="197"/>
      <c r="N70" s="413"/>
      <c r="O70" s="197"/>
      <c r="P70" s="413"/>
      <c r="Q70" s="197"/>
      <c r="R70" s="413"/>
      <c r="S70" s="197"/>
      <c r="T70" s="421"/>
    </row>
    <row r="71" spans="1:20" ht="12.95" customHeight="1" x14ac:dyDescent="0.2">
      <c r="A71" s="2" t="s">
        <v>341</v>
      </c>
      <c r="B71" s="32">
        <v>1</v>
      </c>
      <c r="C71" s="197">
        <v>-4.0313544765775498E-2</v>
      </c>
      <c r="D71" s="413">
        <v>0.119675253001232</v>
      </c>
      <c r="E71" s="197">
        <v>-0.46313778480135298</v>
      </c>
      <c r="F71" s="413">
        <v>0.671691238852966</v>
      </c>
      <c r="G71" s="197">
        <v>0.377047106165458</v>
      </c>
      <c r="H71" s="413">
        <v>0.402915943789315</v>
      </c>
      <c r="I71" s="197">
        <v>-6.8799734783809602E-2</v>
      </c>
      <c r="J71" s="413">
        <v>0.11690830322501899</v>
      </c>
      <c r="K71" s="197">
        <v>-0.24686346823549599</v>
      </c>
      <c r="L71" s="413">
        <v>0.57586110276374003</v>
      </c>
      <c r="M71" s="197">
        <v>1.14117374770269</v>
      </c>
      <c r="N71" s="413">
        <v>0.63943915005902296</v>
      </c>
      <c r="O71" s="197">
        <v>-5.76445337351097E-2</v>
      </c>
      <c r="P71" s="413">
        <v>0.124273145710828</v>
      </c>
      <c r="Q71" s="197">
        <v>-0.28856207404370998</v>
      </c>
      <c r="R71" s="413">
        <v>0.55219269552773498</v>
      </c>
      <c r="S71" s="197">
        <v>2.2232499042403502</v>
      </c>
      <c r="T71" s="421">
        <v>1.1382633098722299</v>
      </c>
    </row>
    <row r="72" spans="1:20" ht="12.95" customHeight="1" x14ac:dyDescent="0.2">
      <c r="A72" s="2" t="s">
        <v>345</v>
      </c>
      <c r="B72" s="32">
        <v>1</v>
      </c>
      <c r="C72" s="197">
        <v>0.462237786318141</v>
      </c>
      <c r="D72" s="413">
        <v>0.171535075622299</v>
      </c>
      <c r="E72" s="197">
        <v>4.9057754516323999E-2</v>
      </c>
      <c r="F72" s="413">
        <v>0.37878243779071002</v>
      </c>
      <c r="G72" s="197">
        <v>0.30868740613793</v>
      </c>
      <c r="H72" s="413">
        <v>0.19915360224852799</v>
      </c>
      <c r="I72" s="197">
        <v>0.41534674371552399</v>
      </c>
      <c r="J72" s="413">
        <v>0.180486566137777</v>
      </c>
      <c r="K72" s="197">
        <v>8.5785818251719395E-2</v>
      </c>
      <c r="L72" s="413">
        <v>0.367379291087296</v>
      </c>
      <c r="M72" s="197">
        <v>0.76233338366301096</v>
      </c>
      <c r="N72" s="413">
        <v>0.33632939569098702</v>
      </c>
      <c r="O72" s="197">
        <v>0.39292389554880403</v>
      </c>
      <c r="P72" s="413">
        <v>0.17495891593558599</v>
      </c>
      <c r="Q72" s="197">
        <v>0.23152638700144099</v>
      </c>
      <c r="R72" s="413">
        <v>0.34757683209569601</v>
      </c>
      <c r="S72" s="197">
        <v>2.02913463538495</v>
      </c>
      <c r="T72" s="421">
        <v>0.71283596674843097</v>
      </c>
    </row>
    <row r="73" spans="1:20" ht="12.95" customHeight="1" x14ac:dyDescent="0.2">
      <c r="A73" s="17" t="s">
        <v>347</v>
      </c>
      <c r="B73" s="32">
        <v>1</v>
      </c>
      <c r="C73" s="197" t="s">
        <v>476</v>
      </c>
      <c r="D73" s="413" t="s">
        <v>476</v>
      </c>
      <c r="E73" s="197">
        <v>6.3264979548777606E-2</v>
      </c>
      <c r="F73" s="413">
        <v>0.353761070856208</v>
      </c>
      <c r="G73" s="197">
        <v>9.6150919094220702E-2</v>
      </c>
      <c r="H73" s="413">
        <v>0.110440137939342</v>
      </c>
      <c r="I73" s="197" t="s">
        <v>476</v>
      </c>
      <c r="J73" s="413" t="s">
        <v>476</v>
      </c>
      <c r="K73" s="197">
        <v>0.19663955077329801</v>
      </c>
      <c r="L73" s="413">
        <v>0.368480697640935</v>
      </c>
      <c r="M73" s="197">
        <v>0.60176225200287203</v>
      </c>
      <c r="N73" s="413">
        <v>0.481538208452092</v>
      </c>
      <c r="O73" s="197" t="s">
        <v>476</v>
      </c>
      <c r="P73" s="413" t="s">
        <v>476</v>
      </c>
      <c r="Q73" s="197">
        <v>0.246657049182267</v>
      </c>
      <c r="R73" s="413">
        <v>0.37632318040703699</v>
      </c>
      <c r="S73" s="197">
        <v>2.49097191451049</v>
      </c>
      <c r="T73" s="421">
        <v>1.3295897247762301</v>
      </c>
    </row>
    <row r="74" spans="1:20" ht="12.95" customHeight="1" x14ac:dyDescent="0.2">
      <c r="A74" s="2" t="s">
        <v>348</v>
      </c>
      <c r="B74" s="32">
        <v>1</v>
      </c>
      <c r="C74" s="197">
        <v>0.128965470985691</v>
      </c>
      <c r="D74" s="413">
        <v>0.31390454700381698</v>
      </c>
      <c r="E74" s="197">
        <v>-2.6456777331925301E-2</v>
      </c>
      <c r="F74" s="413">
        <v>0.19394870955249699</v>
      </c>
      <c r="G74" s="197">
        <v>2.99664592716762E-2</v>
      </c>
      <c r="H74" s="413">
        <v>0.217340799075952</v>
      </c>
      <c r="I74" s="197">
        <v>0.12354016386218999</v>
      </c>
      <c r="J74" s="413">
        <v>0.320908846507443</v>
      </c>
      <c r="K74" s="197">
        <v>5.4369082804270198E-2</v>
      </c>
      <c r="L74" s="413">
        <v>0.190577560832209</v>
      </c>
      <c r="M74" s="197">
        <v>2.13028110302524</v>
      </c>
      <c r="N74" s="413">
        <v>0.87575873947451199</v>
      </c>
      <c r="O74" s="197">
        <v>6.35545357265382E-2</v>
      </c>
      <c r="P74" s="413">
        <v>0.30790238349598698</v>
      </c>
      <c r="Q74" s="197">
        <v>4.6120561577062798E-2</v>
      </c>
      <c r="R74" s="413">
        <v>0.18892439376981299</v>
      </c>
      <c r="S74" s="197">
        <v>3.1447404441520601</v>
      </c>
      <c r="T74" s="421">
        <v>1.0736443241668101</v>
      </c>
    </row>
    <row r="75" spans="1:20" ht="12.95" customHeight="1" x14ac:dyDescent="0.2">
      <c r="A75" s="2" t="s">
        <v>359</v>
      </c>
      <c r="B75" s="32">
        <v>1</v>
      </c>
      <c r="C75" s="197">
        <v>0.15400787216706899</v>
      </c>
      <c r="D75" s="413">
        <v>0.173174634038992</v>
      </c>
      <c r="E75" s="197">
        <v>0.240664830839594</v>
      </c>
      <c r="F75" s="413">
        <v>0.37168988906115302</v>
      </c>
      <c r="G75" s="197">
        <v>0.13387985250179901</v>
      </c>
      <c r="H75" s="413">
        <v>0.247079417181501</v>
      </c>
      <c r="I75" s="197">
        <v>0.102842307354851</v>
      </c>
      <c r="J75" s="413">
        <v>0.18264509785416599</v>
      </c>
      <c r="K75" s="197">
        <v>0.24300614677426699</v>
      </c>
      <c r="L75" s="413">
        <v>0.361861144073993</v>
      </c>
      <c r="M75" s="197">
        <v>0.50962188204602699</v>
      </c>
      <c r="N75" s="413">
        <v>0.66022018411712802</v>
      </c>
      <c r="O75" s="197">
        <v>8.4920908688246102E-2</v>
      </c>
      <c r="P75" s="413">
        <v>0.181461168117971</v>
      </c>
      <c r="Q75" s="197">
        <v>0.24013878953231599</v>
      </c>
      <c r="R75" s="413">
        <v>0.37723082804922797</v>
      </c>
      <c r="S75" s="197">
        <v>2.3622089648189402</v>
      </c>
      <c r="T75" s="421">
        <v>1.3315633711856101</v>
      </c>
    </row>
    <row r="76" spans="1:20" ht="12.95" customHeight="1" x14ac:dyDescent="0.2">
      <c r="A76" s="2" t="s">
        <v>364</v>
      </c>
      <c r="B76" s="32">
        <v>1</v>
      </c>
      <c r="C76" s="197">
        <v>0.51253613104496498</v>
      </c>
      <c r="D76" s="413">
        <v>0.43363168751313003</v>
      </c>
      <c r="E76" s="197">
        <v>-0.45792055237007001</v>
      </c>
      <c r="F76" s="413">
        <v>0.42949657802147501</v>
      </c>
      <c r="G76" s="197">
        <v>0.13880443899384101</v>
      </c>
      <c r="H76" s="413">
        <v>0.182594495100771</v>
      </c>
      <c r="I76" s="197">
        <v>0.44032972497086598</v>
      </c>
      <c r="J76" s="413">
        <v>0.438373413419955</v>
      </c>
      <c r="K76" s="197">
        <v>-0.53598730381451698</v>
      </c>
      <c r="L76" s="413">
        <v>0.42321658473913698</v>
      </c>
      <c r="M76" s="197">
        <v>1.0655439080660301</v>
      </c>
      <c r="N76" s="413">
        <v>0.47825289826954098</v>
      </c>
      <c r="O76" s="197">
        <v>0.443987223683872</v>
      </c>
      <c r="P76" s="413">
        <v>0.44291110117562499</v>
      </c>
      <c r="Q76" s="197">
        <v>-0.52296693932922</v>
      </c>
      <c r="R76" s="413">
        <v>0.42658539335954498</v>
      </c>
      <c r="S76" s="197">
        <v>1.3427787340908399</v>
      </c>
      <c r="T76" s="421">
        <v>0.66920071358966204</v>
      </c>
    </row>
    <row r="77" spans="1:20" ht="12.95" customHeight="1" x14ac:dyDescent="0.2">
      <c r="A77" s="2" t="s">
        <v>366</v>
      </c>
      <c r="B77" s="32">
        <v>1</v>
      </c>
      <c r="C77" s="197">
        <v>0.63545809404568299</v>
      </c>
      <c r="D77" s="413">
        <v>0.573882774490166</v>
      </c>
      <c r="E77" s="197">
        <v>2.2922007244807201</v>
      </c>
      <c r="F77" s="413">
        <v>0.93602522717530601</v>
      </c>
      <c r="G77" s="197">
        <v>0.27627935205461901</v>
      </c>
      <c r="H77" s="413">
        <v>0.19387612055356801</v>
      </c>
      <c r="I77" s="197">
        <v>0.238683281121082</v>
      </c>
      <c r="J77" s="413">
        <v>0.58018166115532499</v>
      </c>
      <c r="K77" s="197">
        <v>1.9548630226625401</v>
      </c>
      <c r="L77" s="413">
        <v>0.63816985616793298</v>
      </c>
      <c r="M77" s="197">
        <v>3.5432716025376001</v>
      </c>
      <c r="N77" s="413">
        <v>0.80573330435337998</v>
      </c>
      <c r="O77" s="197">
        <v>0.23731178864496899</v>
      </c>
      <c r="P77" s="413">
        <v>0.55698122947863504</v>
      </c>
      <c r="Q77" s="197">
        <v>1.996662761943</v>
      </c>
      <c r="R77" s="413">
        <v>0.70473078428777702</v>
      </c>
      <c r="S77" s="197">
        <v>4.4786370422236104</v>
      </c>
      <c r="T77" s="421">
        <v>1.0038148778129601</v>
      </c>
    </row>
    <row r="78" spans="1:20" ht="12.95" customHeight="1" x14ac:dyDescent="0.2">
      <c r="A78" s="2" t="s">
        <v>372</v>
      </c>
      <c r="B78" s="32">
        <v>1</v>
      </c>
      <c r="C78" s="197">
        <v>6.5421215783591294E-2</v>
      </c>
      <c r="D78" s="413">
        <v>0.101408186233175</v>
      </c>
      <c r="E78" s="197">
        <v>0.51121571188058201</v>
      </c>
      <c r="F78" s="413">
        <v>0.14855912586714401</v>
      </c>
      <c r="G78" s="197">
        <v>1.0912623187904</v>
      </c>
      <c r="H78" s="413">
        <v>0.57441673286936501</v>
      </c>
      <c r="I78" s="197">
        <v>-5.1119178742874402E-2</v>
      </c>
      <c r="J78" s="413">
        <v>0.10033953182703099</v>
      </c>
      <c r="K78" s="197">
        <v>0.35344604957999198</v>
      </c>
      <c r="L78" s="413">
        <v>0.14959942583812999</v>
      </c>
      <c r="M78" s="197">
        <v>2.9962674559682698</v>
      </c>
      <c r="N78" s="413">
        <v>0.90486962136963001</v>
      </c>
      <c r="O78" s="197">
        <v>-9.4665034781520996E-2</v>
      </c>
      <c r="P78" s="413">
        <v>0.10091487411434</v>
      </c>
      <c r="Q78" s="197">
        <v>-0.30472333728901302</v>
      </c>
      <c r="R78" s="413">
        <v>0.15091017751609101</v>
      </c>
      <c r="S78" s="197">
        <v>5.7417030195163896</v>
      </c>
      <c r="T78" s="421">
        <v>1.31493999121099</v>
      </c>
    </row>
    <row r="79" spans="1:20" ht="12.95" customHeight="1" x14ac:dyDescent="0.2">
      <c r="A79" s="2" t="s">
        <v>377</v>
      </c>
      <c r="B79" s="32">
        <v>1</v>
      </c>
      <c r="C79" s="197">
        <v>0.13254443388370399</v>
      </c>
      <c r="D79" s="413">
        <v>0.14420240094624001</v>
      </c>
      <c r="E79" s="197">
        <v>-2.68192234054839E-2</v>
      </c>
      <c r="F79" s="413">
        <v>0.120791997848506</v>
      </c>
      <c r="G79" s="197">
        <v>0.150059539691213</v>
      </c>
      <c r="H79" s="413">
        <v>0.249322952897331</v>
      </c>
      <c r="I79" s="197">
        <v>0.112755487128797</v>
      </c>
      <c r="J79" s="413">
        <v>0.13558631820415001</v>
      </c>
      <c r="K79" s="197">
        <v>-2.41884274879243E-2</v>
      </c>
      <c r="L79" s="413">
        <v>0.11254117957648101</v>
      </c>
      <c r="M79" s="197">
        <v>1.39442792235979</v>
      </c>
      <c r="N79" s="413">
        <v>0.68263470112672997</v>
      </c>
      <c r="O79" s="197">
        <v>0.17628014676815101</v>
      </c>
      <c r="P79" s="413">
        <v>0.144091420724103</v>
      </c>
      <c r="Q79" s="197">
        <v>5.7208159298333401E-2</v>
      </c>
      <c r="R79" s="413">
        <v>0.119752726453596</v>
      </c>
      <c r="S79" s="197">
        <v>2.2226328330974598</v>
      </c>
      <c r="T79" s="421">
        <v>0.89705664425807297</v>
      </c>
    </row>
    <row r="80" spans="1:20" ht="12.95" customHeight="1" x14ac:dyDescent="0.2">
      <c r="A80" s="2" t="s">
        <v>382</v>
      </c>
      <c r="B80" s="32">
        <v>1</v>
      </c>
      <c r="C80" s="197">
        <v>-0.383412034654528</v>
      </c>
      <c r="D80" s="413">
        <v>0.25115072601640498</v>
      </c>
      <c r="E80" s="197">
        <v>-0.36575610080590898</v>
      </c>
      <c r="F80" s="413">
        <v>0.25993284000528799</v>
      </c>
      <c r="G80" s="197">
        <v>0.169384943861633</v>
      </c>
      <c r="H80" s="413">
        <v>0.164116594989344</v>
      </c>
      <c r="I80" s="197">
        <v>-0.32809718252984499</v>
      </c>
      <c r="J80" s="413">
        <v>0.25475836378553002</v>
      </c>
      <c r="K80" s="197">
        <v>-0.27039897251969902</v>
      </c>
      <c r="L80" s="413">
        <v>0.27914316823252899</v>
      </c>
      <c r="M80" s="197">
        <v>2.0123238987996999</v>
      </c>
      <c r="N80" s="413">
        <v>0.65350785660265198</v>
      </c>
      <c r="O80" s="197">
        <v>-0.33644829931016301</v>
      </c>
      <c r="P80" s="413">
        <v>0.254549109849452</v>
      </c>
      <c r="Q80" s="197">
        <v>-0.25294398993585199</v>
      </c>
      <c r="R80" s="413">
        <v>0.278457507310297</v>
      </c>
      <c r="S80" s="197">
        <v>2.3480729579131601</v>
      </c>
      <c r="T80" s="421">
        <v>0.73271367081053296</v>
      </c>
    </row>
    <row r="81" spans="1:20" ht="12.95" customHeight="1" x14ac:dyDescent="0.2">
      <c r="A81" s="2" t="s">
        <v>384</v>
      </c>
      <c r="B81" s="32">
        <v>1</v>
      </c>
      <c r="C81" s="197">
        <v>-0.24579319873400801</v>
      </c>
      <c r="D81" s="413">
        <v>0.39021975010955801</v>
      </c>
      <c r="E81" s="197">
        <v>-8.8915778296369596E-2</v>
      </c>
      <c r="F81" s="413">
        <v>0.16698140882203699</v>
      </c>
      <c r="G81" s="197">
        <v>7.87834919075239E-2</v>
      </c>
      <c r="H81" s="413">
        <v>0.118025177614135</v>
      </c>
      <c r="I81" s="197">
        <v>-0.24851931927110399</v>
      </c>
      <c r="J81" s="413">
        <v>0.38768186318216902</v>
      </c>
      <c r="K81" s="197">
        <v>-0.100347296962277</v>
      </c>
      <c r="L81" s="413">
        <v>0.16678115869080701</v>
      </c>
      <c r="M81" s="197">
        <v>0.41144891167352599</v>
      </c>
      <c r="N81" s="413">
        <v>0.27761552619219498</v>
      </c>
      <c r="O81" s="197">
        <v>-0.27095716837560502</v>
      </c>
      <c r="P81" s="413">
        <v>0.39459275727913501</v>
      </c>
      <c r="Q81" s="197">
        <v>-8.3359790929274397E-2</v>
      </c>
      <c r="R81" s="413">
        <v>0.15984358450293801</v>
      </c>
      <c r="S81" s="197">
        <v>1.4546192594796901</v>
      </c>
      <c r="T81" s="421">
        <v>0.58757296244916302</v>
      </c>
    </row>
    <row r="82" spans="1:20" ht="12.95" customHeight="1" x14ac:dyDescent="0.2">
      <c r="A82" s="2" t="s">
        <v>386</v>
      </c>
      <c r="B82" s="32">
        <v>1</v>
      </c>
      <c r="C82" s="197">
        <v>9.3363669648979297E-2</v>
      </c>
      <c r="D82" s="413">
        <v>0.1030141868748</v>
      </c>
      <c r="E82" s="197">
        <v>0.12855858362036901</v>
      </c>
      <c r="F82" s="413">
        <v>0.21577371304692899</v>
      </c>
      <c r="G82" s="197">
        <v>0.13669406709165899</v>
      </c>
      <c r="H82" s="413">
        <v>0.131950830226059</v>
      </c>
      <c r="I82" s="197">
        <v>-4.3330088299529002E-2</v>
      </c>
      <c r="J82" s="413">
        <v>0.10302615834539899</v>
      </c>
      <c r="K82" s="197">
        <v>2.06037922872922E-2</v>
      </c>
      <c r="L82" s="413">
        <v>0.209956036711858</v>
      </c>
      <c r="M82" s="197">
        <v>2.4963676051214301</v>
      </c>
      <c r="N82" s="413">
        <v>0.67000128029747097</v>
      </c>
      <c r="O82" s="197">
        <v>-5.6881507404564003E-4</v>
      </c>
      <c r="P82" s="413">
        <v>0.10212517422669599</v>
      </c>
      <c r="Q82" s="197">
        <v>2.8429498601129598E-2</v>
      </c>
      <c r="R82" s="413">
        <v>0.20754984416328601</v>
      </c>
      <c r="S82" s="197">
        <v>3.7166559821990499</v>
      </c>
      <c r="T82" s="421">
        <v>0.83093373808634596</v>
      </c>
    </row>
    <row r="83" spans="1:20" ht="12.95" customHeight="1" x14ac:dyDescent="0.2">
      <c r="A83" s="2" t="s">
        <v>387</v>
      </c>
      <c r="B83" s="32">
        <v>1</v>
      </c>
      <c r="C83" s="197">
        <v>-0.47239110494068298</v>
      </c>
      <c r="D83" s="413">
        <v>0.34160991543622199</v>
      </c>
      <c r="E83" s="197">
        <v>-2.0063527230228299E-2</v>
      </c>
      <c r="F83" s="413">
        <v>0.11467174680597</v>
      </c>
      <c r="G83" s="197">
        <v>0.52569241534891797</v>
      </c>
      <c r="H83" s="413">
        <v>0.46706396480283102</v>
      </c>
      <c r="I83" s="197">
        <v>-0.49590952966006302</v>
      </c>
      <c r="J83" s="413">
        <v>0.34183009605752901</v>
      </c>
      <c r="K83" s="197">
        <v>-4.4202399573541197E-2</v>
      </c>
      <c r="L83" s="413">
        <v>0.110321844806721</v>
      </c>
      <c r="M83" s="197">
        <v>1.95873861381665</v>
      </c>
      <c r="N83" s="413">
        <v>0.71026487045425202</v>
      </c>
      <c r="O83" s="197">
        <v>-0.47278019017330603</v>
      </c>
      <c r="P83" s="413">
        <v>0.32788765635015599</v>
      </c>
      <c r="Q83" s="197">
        <v>-5.5622418062966597E-2</v>
      </c>
      <c r="R83" s="413">
        <v>0.112458789763259</v>
      </c>
      <c r="S83" s="197">
        <v>2.65130062813643</v>
      </c>
      <c r="T83" s="421">
        <v>0.89783929641460702</v>
      </c>
    </row>
    <row r="84" spans="1:20" ht="12.95" customHeight="1" x14ac:dyDescent="0.2">
      <c r="A84" s="33" t="s">
        <v>398</v>
      </c>
      <c r="B84" s="34">
        <v>1</v>
      </c>
      <c r="C84" s="201">
        <v>8.6885399231902499E-2</v>
      </c>
      <c r="D84" s="417">
        <v>8.5933808360126707E-2</v>
      </c>
      <c r="E84" s="201">
        <v>0.147718988424687</v>
      </c>
      <c r="F84" s="417">
        <v>0.118522195680465</v>
      </c>
      <c r="G84" s="201">
        <v>0.28471178265138902</v>
      </c>
      <c r="H84" s="417">
        <v>8.53814098824488E-2</v>
      </c>
      <c r="I84" s="201">
        <v>1.6476889572173602E-2</v>
      </c>
      <c r="J84" s="417">
        <v>8.6701900176019905E-2</v>
      </c>
      <c r="K84" s="201">
        <v>0.124173836980553</v>
      </c>
      <c r="L84" s="417">
        <v>9.9207089302330506E-2</v>
      </c>
      <c r="M84" s="201">
        <v>1.7018166695650001</v>
      </c>
      <c r="N84" s="417">
        <v>0.192661835119082</v>
      </c>
      <c r="O84" s="201">
        <v>1.38262048009024E-2</v>
      </c>
      <c r="P84" s="417">
        <v>8.5373749909805799E-2</v>
      </c>
      <c r="Q84" s="201">
        <v>9.0992300696936895E-2</v>
      </c>
      <c r="R84" s="417">
        <v>0.10132009222731</v>
      </c>
      <c r="S84" s="201">
        <v>2.8096445337710798</v>
      </c>
      <c r="T84" s="422">
        <v>0.27760734811487398</v>
      </c>
    </row>
    <row r="85" spans="1:20" ht="12.95" customHeight="1" x14ac:dyDescent="0.2">
      <c r="A85" s="2" t="s">
        <v>106</v>
      </c>
      <c r="B85" s="32">
        <v>1</v>
      </c>
      <c r="C85" s="197">
        <v>0.26024245171288801</v>
      </c>
      <c r="D85" s="413">
        <v>0.17904760830188601</v>
      </c>
      <c r="E85" s="197">
        <v>2.1493555888680599E-2</v>
      </c>
      <c r="F85" s="413">
        <v>0.56127995274418596</v>
      </c>
      <c r="G85" s="197">
        <v>0.211124965024614</v>
      </c>
      <c r="H85" s="413">
        <v>0.22375721076190899</v>
      </c>
      <c r="I85" s="197">
        <v>0.141692761655759</v>
      </c>
      <c r="J85" s="413">
        <v>0.18865807577865701</v>
      </c>
      <c r="K85" s="197">
        <v>-5.7243810292242998E-3</v>
      </c>
      <c r="L85" s="413">
        <v>0.51786714445997095</v>
      </c>
      <c r="M85" s="197">
        <v>0.90737300224178996</v>
      </c>
      <c r="N85" s="413">
        <v>0.51794413210550905</v>
      </c>
      <c r="O85" s="197">
        <v>0.14161727614225</v>
      </c>
      <c r="P85" s="413">
        <v>0.17820360188527301</v>
      </c>
      <c r="Q85" s="197">
        <v>1.5338955537690799E-2</v>
      </c>
      <c r="R85" s="413">
        <v>0.514202702938926</v>
      </c>
      <c r="S85" s="197">
        <v>2.0711084812365601</v>
      </c>
      <c r="T85" s="421">
        <v>1.10630933701679</v>
      </c>
    </row>
    <row r="86" spans="1:20" ht="12.95" customHeight="1" x14ac:dyDescent="0.2">
      <c r="A86" s="2" t="s">
        <v>395</v>
      </c>
      <c r="B86" s="32">
        <v>1</v>
      </c>
      <c r="C86" s="197">
        <v>1.65835208906659E-2</v>
      </c>
      <c r="D86" s="413">
        <v>0.16890196351960399</v>
      </c>
      <c r="E86" s="197">
        <v>-1.0292378489157501</v>
      </c>
      <c r="F86" s="413">
        <v>0.87322503745116498</v>
      </c>
      <c r="G86" s="197">
        <v>0.30649776844898102</v>
      </c>
      <c r="H86" s="413">
        <v>0.50932869939035796</v>
      </c>
      <c r="I86" s="197">
        <v>5.1932856358018101E-2</v>
      </c>
      <c r="J86" s="413">
        <v>0.19144162680291399</v>
      </c>
      <c r="K86" s="197">
        <v>-1.08396531224635</v>
      </c>
      <c r="L86" s="413">
        <v>0.87086671833683504</v>
      </c>
      <c r="M86" s="197">
        <v>1.3192367397971501</v>
      </c>
      <c r="N86" s="413">
        <v>0.83734282690879802</v>
      </c>
      <c r="O86" s="197">
        <v>4.3910132854521298E-2</v>
      </c>
      <c r="P86" s="413">
        <v>0.18982050414053001</v>
      </c>
      <c r="Q86" s="197">
        <v>-1.09888718460769</v>
      </c>
      <c r="R86" s="413">
        <v>0.85595194801781804</v>
      </c>
      <c r="S86" s="197">
        <v>1.5040150127840799</v>
      </c>
      <c r="T86" s="421">
        <v>1.1711786270075699</v>
      </c>
    </row>
    <row r="87" spans="1:20" ht="12.95" customHeight="1" x14ac:dyDescent="0.2">
      <c r="A87" s="3" t="s">
        <v>396</v>
      </c>
      <c r="B87" s="36">
        <v>1</v>
      </c>
      <c r="C87" s="207">
        <v>-0.13687860044477801</v>
      </c>
      <c r="D87" s="418">
        <v>0.20273942517321999</v>
      </c>
      <c r="E87" s="207">
        <v>-1.9586663645898901</v>
      </c>
      <c r="F87" s="418">
        <v>1.09870017942714</v>
      </c>
      <c r="G87" s="207">
        <v>0.84036243252959297</v>
      </c>
      <c r="H87" s="418">
        <v>0.88588053712166104</v>
      </c>
      <c r="I87" s="207">
        <v>-8.5956366372073795E-2</v>
      </c>
      <c r="J87" s="418">
        <v>0.20411203881603601</v>
      </c>
      <c r="K87" s="207">
        <v>-1.8537454348708999</v>
      </c>
      <c r="L87" s="418">
        <v>1.04867820841328</v>
      </c>
      <c r="M87" s="207">
        <v>2.0362356887645401</v>
      </c>
      <c r="N87" s="418">
        <v>1.0977860675381701</v>
      </c>
      <c r="O87" s="207">
        <v>-8.5362345043380597E-2</v>
      </c>
      <c r="P87" s="418">
        <v>0.20541017216007901</v>
      </c>
      <c r="Q87" s="207">
        <v>-1.91727663359442</v>
      </c>
      <c r="R87" s="418">
        <v>1.0798937700040001</v>
      </c>
      <c r="S87" s="207">
        <v>3.07486794270373</v>
      </c>
      <c r="T87" s="426">
        <v>1.4630201433269401</v>
      </c>
    </row>
    <row r="88" spans="1:20" ht="12.95" customHeight="1" x14ac:dyDescent="0.2">
      <c r="A88" s="2"/>
      <c r="B88" s="37"/>
      <c r="C88" s="197"/>
      <c r="D88" s="413"/>
      <c r="E88" s="197"/>
      <c r="F88" s="413"/>
      <c r="G88" s="197"/>
      <c r="H88" s="413"/>
      <c r="I88" s="197"/>
      <c r="J88" s="413"/>
      <c r="K88" s="197"/>
      <c r="L88" s="413"/>
      <c r="M88" s="197"/>
      <c r="N88" s="413"/>
      <c r="O88" s="197"/>
      <c r="P88" s="413"/>
      <c r="Q88" s="197"/>
      <c r="R88" s="413"/>
      <c r="S88" s="197"/>
      <c r="T88" s="421"/>
    </row>
    <row r="89" spans="1:20" ht="12.95" customHeight="1" x14ac:dyDescent="0.2">
      <c r="A89" s="2" t="s">
        <v>353</v>
      </c>
      <c r="B89" s="37">
        <v>3</v>
      </c>
      <c r="C89" s="197">
        <v>0.44817559843272398</v>
      </c>
      <c r="D89" s="413">
        <v>9.1641157938283105E-2</v>
      </c>
      <c r="E89" s="197">
        <v>-6.7185647264285303E-2</v>
      </c>
      <c r="F89" s="413">
        <v>0.24217275983783601</v>
      </c>
      <c r="G89" s="197">
        <v>1.3675945734486099</v>
      </c>
      <c r="H89" s="413">
        <v>0.38121740302287899</v>
      </c>
      <c r="I89" s="197">
        <v>0.31482022708288698</v>
      </c>
      <c r="J89" s="413">
        <v>9.4449273681616694E-2</v>
      </c>
      <c r="K89" s="197">
        <v>-0.138400283964079</v>
      </c>
      <c r="L89" s="413">
        <v>0.24237963551851399</v>
      </c>
      <c r="M89" s="197">
        <v>2.5271808586865299</v>
      </c>
      <c r="N89" s="413">
        <v>0.56235460564944295</v>
      </c>
      <c r="O89" s="197">
        <v>0.34152756592581401</v>
      </c>
      <c r="P89" s="413">
        <v>9.5541942894145804E-2</v>
      </c>
      <c r="Q89" s="197">
        <v>-6.0055814121221303E-2</v>
      </c>
      <c r="R89" s="413">
        <v>0.24156270485265499</v>
      </c>
      <c r="S89" s="197">
        <v>3.0715088975230702</v>
      </c>
      <c r="T89" s="421">
        <v>0.78435375181254596</v>
      </c>
    </row>
    <row r="90" spans="1:20" ht="12.95" customHeight="1" x14ac:dyDescent="0.2">
      <c r="A90" s="2" t="s">
        <v>356</v>
      </c>
      <c r="B90" s="37">
        <v>3</v>
      </c>
      <c r="C90" s="197">
        <v>0.180567481438073</v>
      </c>
      <c r="D90" s="413">
        <v>0.34234012885351101</v>
      </c>
      <c r="E90" s="197">
        <v>0.41306668237050298</v>
      </c>
      <c r="F90" s="413">
        <v>0.217528881151307</v>
      </c>
      <c r="G90" s="197">
        <v>0.521652188675923</v>
      </c>
      <c r="H90" s="413">
        <v>0.38703242914527303</v>
      </c>
      <c r="I90" s="197">
        <v>0.26014968309514103</v>
      </c>
      <c r="J90" s="413">
        <v>0.35922172669772601</v>
      </c>
      <c r="K90" s="197">
        <v>0.38910967396721702</v>
      </c>
      <c r="L90" s="413">
        <v>0.219220773791928</v>
      </c>
      <c r="M90" s="197">
        <v>0.996604038525016</v>
      </c>
      <c r="N90" s="413">
        <v>0.58282763409039295</v>
      </c>
      <c r="O90" s="197">
        <v>0.291423131316904</v>
      </c>
      <c r="P90" s="413">
        <v>0.33585319290784899</v>
      </c>
      <c r="Q90" s="197">
        <v>0.39890689434975701</v>
      </c>
      <c r="R90" s="413">
        <v>0.215419600900085</v>
      </c>
      <c r="S90" s="197">
        <v>3.0783368561976299</v>
      </c>
      <c r="T90" s="421">
        <v>1.6548356306761001</v>
      </c>
    </row>
    <row r="91" spans="1:20" ht="12.95" customHeight="1" x14ac:dyDescent="0.2">
      <c r="A91" s="2" t="s">
        <v>99</v>
      </c>
      <c r="B91" s="37">
        <v>3</v>
      </c>
      <c r="C91" s="197">
        <v>-5.6350846536211297E-3</v>
      </c>
      <c r="D91" s="413">
        <v>9.2222760101564397E-2</v>
      </c>
      <c r="E91" s="197">
        <v>-0.109271043816976</v>
      </c>
      <c r="F91" s="413">
        <v>0.23392754087714701</v>
      </c>
      <c r="G91" s="197">
        <v>4.9559733028563202E-2</v>
      </c>
      <c r="H91" s="413">
        <v>0.202545869955601</v>
      </c>
      <c r="I91" s="197">
        <v>-0.114529186011538</v>
      </c>
      <c r="J91" s="413">
        <v>0.10007721635486699</v>
      </c>
      <c r="K91" s="197">
        <v>-0.28010329057368799</v>
      </c>
      <c r="L91" s="413">
        <v>0.23995271913275101</v>
      </c>
      <c r="M91" s="197">
        <v>1.5472054829230499</v>
      </c>
      <c r="N91" s="413">
        <v>0.633052960452817</v>
      </c>
      <c r="O91" s="197">
        <v>-0.11184080116744299</v>
      </c>
      <c r="P91" s="413">
        <v>0.104265922321662</v>
      </c>
      <c r="Q91" s="197">
        <v>-0.302410977875673</v>
      </c>
      <c r="R91" s="413">
        <v>0.23571502215545201</v>
      </c>
      <c r="S91" s="197">
        <v>3.3010272138161398</v>
      </c>
      <c r="T91" s="421">
        <v>1.1269011174551899</v>
      </c>
    </row>
    <row r="92" spans="1:20" ht="12.95" customHeight="1" x14ac:dyDescent="0.2">
      <c r="A92" s="2" t="s">
        <v>375</v>
      </c>
      <c r="B92" s="37">
        <v>3</v>
      </c>
      <c r="C92" s="197">
        <v>0.18673477204762701</v>
      </c>
      <c r="D92" s="413">
        <v>0.23052556474592401</v>
      </c>
      <c r="E92" s="197">
        <v>0.14789744688918299</v>
      </c>
      <c r="F92" s="413">
        <v>0.37231608641094799</v>
      </c>
      <c r="G92" s="197">
        <v>0.142272884640881</v>
      </c>
      <c r="H92" s="413">
        <v>0.17981214967918099</v>
      </c>
      <c r="I92" s="197">
        <v>0.30472587719766298</v>
      </c>
      <c r="J92" s="413">
        <v>0.23340689500095099</v>
      </c>
      <c r="K92" s="197">
        <v>0.26020513333159301</v>
      </c>
      <c r="L92" s="413">
        <v>0.36881290141112</v>
      </c>
      <c r="M92" s="197">
        <v>1.01816347200178</v>
      </c>
      <c r="N92" s="413">
        <v>0.42458199264224</v>
      </c>
      <c r="O92" s="197">
        <v>0.27253657386998498</v>
      </c>
      <c r="P92" s="413">
        <v>0.252032824984529</v>
      </c>
      <c r="Q92" s="197">
        <v>0.271638810039881</v>
      </c>
      <c r="R92" s="413">
        <v>0.362364532111421</v>
      </c>
      <c r="S92" s="197">
        <v>1.2193048854428901</v>
      </c>
      <c r="T92" s="421">
        <v>0.54241207428287697</v>
      </c>
    </row>
    <row r="93" spans="1:20" ht="12.95" customHeight="1" x14ac:dyDescent="0.2">
      <c r="A93" s="2" t="s">
        <v>377</v>
      </c>
      <c r="B93" s="37">
        <v>3</v>
      </c>
      <c r="C93" s="197">
        <v>0.44514845380409401</v>
      </c>
      <c r="D93" s="413">
        <v>0.15653069520813001</v>
      </c>
      <c r="E93" s="197">
        <v>0.29609402128906998</v>
      </c>
      <c r="F93" s="413">
        <v>0.130706760521446</v>
      </c>
      <c r="G93" s="197">
        <v>0.52553453073547296</v>
      </c>
      <c r="H93" s="413">
        <v>0.34844298310612698</v>
      </c>
      <c r="I93" s="197">
        <v>0.42419712537899901</v>
      </c>
      <c r="J93" s="413">
        <v>0.15702229695296899</v>
      </c>
      <c r="K93" s="197">
        <v>0.25980182971113802</v>
      </c>
      <c r="L93" s="413">
        <v>0.129828292118393</v>
      </c>
      <c r="M93" s="197">
        <v>1.44425425907453</v>
      </c>
      <c r="N93" s="413">
        <v>0.61418177723982703</v>
      </c>
      <c r="O93" s="197">
        <v>0.42163525494089699</v>
      </c>
      <c r="P93" s="413">
        <v>0.15601418937297601</v>
      </c>
      <c r="Q93" s="197">
        <v>0.270926906955129</v>
      </c>
      <c r="R93" s="413">
        <v>0.12858277245441299</v>
      </c>
      <c r="S93" s="197">
        <v>2.1206254357229199</v>
      </c>
      <c r="T93" s="421">
        <v>0.82577130625838102</v>
      </c>
    </row>
    <row r="94" spans="1:20" ht="12.95" customHeight="1" x14ac:dyDescent="0.2">
      <c r="A94" s="2" t="s">
        <v>382</v>
      </c>
      <c r="B94" s="37">
        <v>3</v>
      </c>
      <c r="C94" s="197">
        <v>-0.23137522023311</v>
      </c>
      <c r="D94" s="413">
        <v>9.0132222584549296E-2</v>
      </c>
      <c r="E94" s="197">
        <v>0.104340272517274</v>
      </c>
      <c r="F94" s="413">
        <v>0.33996218575910397</v>
      </c>
      <c r="G94" s="197">
        <v>0.31636718683277298</v>
      </c>
      <c r="H94" s="413">
        <v>0.27435650197056699</v>
      </c>
      <c r="I94" s="197">
        <v>-0.23087911817784301</v>
      </c>
      <c r="J94" s="413">
        <v>8.9835636187555301E-2</v>
      </c>
      <c r="K94" s="197">
        <v>4.2054487986757101E-2</v>
      </c>
      <c r="L94" s="413">
        <v>0.33712402283977599</v>
      </c>
      <c r="M94" s="197">
        <v>1.2084644761030701</v>
      </c>
      <c r="N94" s="413">
        <v>0.53707939385538495</v>
      </c>
      <c r="O94" s="197">
        <v>-0.221678280998935</v>
      </c>
      <c r="P94" s="413">
        <v>9.1792519712066603E-2</v>
      </c>
      <c r="Q94" s="197">
        <v>1.65666602530932E-2</v>
      </c>
      <c r="R94" s="413">
        <v>0.34019279417709902</v>
      </c>
      <c r="S94" s="197">
        <v>1.7255747865201201</v>
      </c>
      <c r="T94" s="421">
        <v>0.66126382005125195</v>
      </c>
    </row>
    <row r="95" spans="1:20" ht="12.95" customHeight="1" x14ac:dyDescent="0.2">
      <c r="A95" s="2" t="s">
        <v>386</v>
      </c>
      <c r="B95" s="37">
        <v>3</v>
      </c>
      <c r="C95" s="197">
        <v>-6.2706860879915102E-2</v>
      </c>
      <c r="D95" s="413">
        <v>7.8355528961732396E-2</v>
      </c>
      <c r="E95" s="197">
        <v>0.17101381651046799</v>
      </c>
      <c r="F95" s="413">
        <v>0.26622525009024001</v>
      </c>
      <c r="G95" s="197">
        <v>4.7236546464141299E-2</v>
      </c>
      <c r="H95" s="413">
        <v>9.4824963687668004E-2</v>
      </c>
      <c r="I95" s="197">
        <v>-6.2099850885412498E-2</v>
      </c>
      <c r="J95" s="413">
        <v>7.4947215192305405E-2</v>
      </c>
      <c r="K95" s="197">
        <v>0.11060786990681901</v>
      </c>
      <c r="L95" s="413">
        <v>0.26807000620796401</v>
      </c>
      <c r="M95" s="197">
        <v>1.5916082590884699</v>
      </c>
      <c r="N95" s="413">
        <v>0.476225040981961</v>
      </c>
      <c r="O95" s="197">
        <v>-6.0423821142496802E-2</v>
      </c>
      <c r="P95" s="413">
        <v>7.6957048650541204E-2</v>
      </c>
      <c r="Q95" s="197">
        <v>0.14698210008971799</v>
      </c>
      <c r="R95" s="413">
        <v>0.280717542556013</v>
      </c>
      <c r="S95" s="197">
        <v>2.23048019849811</v>
      </c>
      <c r="T95" s="421">
        <v>0.74911684145771296</v>
      </c>
    </row>
    <row r="96" spans="1:20" ht="12.95" customHeight="1" x14ac:dyDescent="0.2">
      <c r="A96" s="2" t="s">
        <v>387</v>
      </c>
      <c r="B96" s="37">
        <v>3</v>
      </c>
      <c r="C96" s="197">
        <v>-0.89443083809712498</v>
      </c>
      <c r="D96" s="413">
        <v>0.21136605379488299</v>
      </c>
      <c r="E96" s="197">
        <v>-0.12975473314570601</v>
      </c>
      <c r="F96" s="413">
        <v>0.13601736840533801</v>
      </c>
      <c r="G96" s="197">
        <v>1.0065057243336399</v>
      </c>
      <c r="H96" s="413">
        <v>0.466401684627545</v>
      </c>
      <c r="I96" s="197">
        <v>-0.83733325722238205</v>
      </c>
      <c r="J96" s="413">
        <v>0.208870048277605</v>
      </c>
      <c r="K96" s="197">
        <v>-0.136506533655228</v>
      </c>
      <c r="L96" s="413">
        <v>0.13520987341247201</v>
      </c>
      <c r="M96" s="197">
        <v>1.65358945172504</v>
      </c>
      <c r="N96" s="413">
        <v>0.57891712214683499</v>
      </c>
      <c r="O96" s="197">
        <v>-0.797431169868552</v>
      </c>
      <c r="P96" s="413">
        <v>0.21295529773591401</v>
      </c>
      <c r="Q96" s="197">
        <v>-0.12792369598096701</v>
      </c>
      <c r="R96" s="413">
        <v>0.13347504255284401</v>
      </c>
      <c r="S96" s="197">
        <v>2.0617105469532002</v>
      </c>
      <c r="T96" s="421">
        <v>0.77204392063703098</v>
      </c>
    </row>
    <row r="97" spans="1:20" ht="12.95" customHeight="1" x14ac:dyDescent="0.2">
      <c r="A97" s="39" t="s">
        <v>399</v>
      </c>
      <c r="B97" s="40">
        <v>3</v>
      </c>
      <c r="C97" s="211">
        <v>8.3097877323432198E-3</v>
      </c>
      <c r="D97" s="420">
        <v>6.5033983044437998E-2</v>
      </c>
      <c r="E97" s="211">
        <v>0.10327510191869101</v>
      </c>
      <c r="F97" s="420">
        <v>9.0255105084945303E-2</v>
      </c>
      <c r="G97" s="211">
        <v>0.49709042102000001</v>
      </c>
      <c r="H97" s="420">
        <v>0.11122080768657901</v>
      </c>
      <c r="I97" s="211">
        <v>7.3814375571892204E-3</v>
      </c>
      <c r="J97" s="420">
        <v>6.6664431049776304E-2</v>
      </c>
      <c r="K97" s="211">
        <v>6.3346110838816305E-2</v>
      </c>
      <c r="L97" s="420">
        <v>9.0230358782839498E-2</v>
      </c>
      <c r="M97" s="211">
        <v>1.49838378726594</v>
      </c>
      <c r="N97" s="420">
        <v>0.196236684561784</v>
      </c>
      <c r="O97" s="211">
        <v>1.69685566095217E-2</v>
      </c>
      <c r="P97" s="420">
        <v>6.6185841291449499E-2</v>
      </c>
      <c r="Q97" s="211">
        <v>7.6828860463714704E-2</v>
      </c>
      <c r="R97" s="420">
        <v>9.0183005163027102E-2</v>
      </c>
      <c r="S97" s="211">
        <v>2.3510711025842599</v>
      </c>
      <c r="T97" s="428">
        <v>0.33527518331224498</v>
      </c>
    </row>
    <row r="99" spans="1:20" x14ac:dyDescent="0.2">
      <c r="A99" s="52" t="s">
        <v>621</v>
      </c>
    </row>
    <row r="100" spans="1:20" x14ac:dyDescent="0.2">
      <c r="A100" s="52" t="s">
        <v>609</v>
      </c>
    </row>
    <row r="101" spans="1:20" x14ac:dyDescent="0.2">
      <c r="A101" s="52" t="s">
        <v>610</v>
      </c>
    </row>
    <row r="102" spans="1:20" x14ac:dyDescent="0.2">
      <c r="A102" s="52" t="s">
        <v>611</v>
      </c>
    </row>
    <row r="103" spans="1:20" x14ac:dyDescent="0.2">
      <c r="A103" s="52" t="s">
        <v>400</v>
      </c>
    </row>
    <row r="104" spans="1:20" x14ac:dyDescent="0.2">
      <c r="A104" s="52" t="s">
        <v>401</v>
      </c>
    </row>
    <row r="105" spans="1:20" x14ac:dyDescent="0.2">
      <c r="A105" s="52" t="s">
        <v>402</v>
      </c>
    </row>
    <row r="106" spans="1:20" x14ac:dyDescent="0.2">
      <c r="A106" s="52" t="s">
        <v>403</v>
      </c>
    </row>
    <row r="107" spans="1:20" x14ac:dyDescent="0.2">
      <c r="A107" s="172" t="str">
        <f>HYPERLINK("https://oecdcode.org/disclaimers/cyprus.html", "Information on data for Cyprus: https://oecdcode.org/disclaimers/cyprus.html")</f>
        <v>Information on data for Cyprus: https://oecdcode.org/disclaimers/cyprus.html</v>
      </c>
    </row>
    <row r="108" spans="1:20" x14ac:dyDescent="0.2">
      <c r="A108"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61" priority="6">
      <formula>ABS(C1/D1)&gt;1.95996398454005</formula>
    </cfRule>
  </conditionalFormatting>
  <conditionalFormatting sqref="E1:E200">
    <cfRule type="expression" dxfId="160" priority="5">
      <formula>ABS(E1/F1)&gt;1.95996398454005</formula>
    </cfRule>
  </conditionalFormatting>
  <conditionalFormatting sqref="I1:I200">
    <cfRule type="expression" dxfId="159" priority="4">
      <formula>ABS(I1/J1)&gt;1.95996398454005</formula>
    </cfRule>
  </conditionalFormatting>
  <conditionalFormatting sqref="K1:K200">
    <cfRule type="expression" dxfId="158" priority="3">
      <formula>ABS(K1/L1)&gt;1.95996398454005</formula>
    </cfRule>
  </conditionalFormatting>
  <conditionalFormatting sqref="O1:O200">
    <cfRule type="expression" dxfId="157" priority="2">
      <formula>ABS(O1/P1)&gt;1.95996398454005</formula>
    </cfRule>
  </conditionalFormatting>
  <conditionalFormatting sqref="Q1:Q200">
    <cfRule type="expression" dxfId="156"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109"/>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293</v>
      </c>
    </row>
    <row r="2" spans="1:20" x14ac:dyDescent="0.2">
      <c r="A2" s="51" t="s">
        <v>294</v>
      </c>
    </row>
    <row r="3" spans="1:20" x14ac:dyDescent="0.2">
      <c r="A3" s="47" t="s">
        <v>434</v>
      </c>
    </row>
    <row r="4" spans="1:20" x14ac:dyDescent="0.2">
      <c r="A4" s="147" t="str">
        <f>HYPERLINK("#'TOC'!A1", "Back to TOC")</f>
        <v>Back to TOC</v>
      </c>
    </row>
    <row r="7" spans="1:20" ht="60" customHeight="1" x14ac:dyDescent="0.2">
      <c r="B7" s="671" t="s">
        <v>324</v>
      </c>
      <c r="C7" s="674" t="s">
        <v>622</v>
      </c>
      <c r="D7" s="674"/>
      <c r="E7" s="674"/>
      <c r="F7" s="674"/>
      <c r="G7" s="759" t="s">
        <v>555</v>
      </c>
      <c r="H7" s="759"/>
      <c r="I7" s="674" t="s">
        <v>622</v>
      </c>
      <c r="J7" s="674"/>
      <c r="K7" s="674"/>
      <c r="L7" s="674"/>
      <c r="M7" s="759" t="s">
        <v>555</v>
      </c>
      <c r="N7" s="759"/>
      <c r="O7" s="674" t="s">
        <v>622</v>
      </c>
      <c r="P7" s="674"/>
      <c r="Q7" s="674"/>
      <c r="R7" s="674"/>
      <c r="S7" s="759" t="s">
        <v>555</v>
      </c>
      <c r="T7" s="761"/>
    </row>
    <row r="8" spans="1:20" ht="75" customHeight="1" x14ac:dyDescent="0.2">
      <c r="B8" s="672"/>
      <c r="C8" s="676" t="s">
        <v>334</v>
      </c>
      <c r="D8" s="676"/>
      <c r="E8" s="676" t="s">
        <v>335</v>
      </c>
      <c r="F8" s="676"/>
      <c r="G8" s="760"/>
      <c r="H8" s="760"/>
      <c r="I8" s="676" t="s">
        <v>334</v>
      </c>
      <c r="J8" s="676"/>
      <c r="K8" s="676" t="s">
        <v>335</v>
      </c>
      <c r="L8" s="676"/>
      <c r="M8" s="760"/>
      <c r="N8" s="760"/>
      <c r="O8" s="676" t="s">
        <v>334</v>
      </c>
      <c r="P8" s="676"/>
      <c r="Q8" s="676" t="s">
        <v>335</v>
      </c>
      <c r="R8" s="676"/>
      <c r="S8" s="760"/>
      <c r="T8" s="762"/>
    </row>
    <row r="9" spans="1:20" ht="30" customHeight="1" x14ac:dyDescent="0.2">
      <c r="B9" s="672"/>
      <c r="C9" s="677" t="s">
        <v>613</v>
      </c>
      <c r="D9" s="677"/>
      <c r="E9" s="677"/>
      <c r="F9" s="677"/>
      <c r="G9" s="677"/>
      <c r="H9" s="677"/>
      <c r="I9" s="677" t="s">
        <v>614</v>
      </c>
      <c r="J9" s="677"/>
      <c r="K9" s="677"/>
      <c r="L9" s="677"/>
      <c r="M9" s="677"/>
      <c r="N9" s="677"/>
      <c r="O9" s="677" t="s">
        <v>615</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435"/>
      <c r="E11" s="209"/>
      <c r="F11" s="435"/>
      <c r="G11" s="209"/>
      <c r="H11" s="435"/>
      <c r="I11" s="209"/>
      <c r="J11" s="435"/>
      <c r="K11" s="209"/>
      <c r="L11" s="435"/>
      <c r="M11" s="209"/>
      <c r="N11" s="435"/>
      <c r="O11" s="209"/>
      <c r="P11" s="435"/>
      <c r="Q11" s="209"/>
      <c r="R11" s="435"/>
      <c r="S11" s="209"/>
      <c r="T11" s="443"/>
    </row>
    <row r="12" spans="1:20" ht="12.95" customHeight="1" x14ac:dyDescent="0.2">
      <c r="A12" s="2" t="s">
        <v>340</v>
      </c>
      <c r="B12" s="12">
        <v>2</v>
      </c>
      <c r="C12" s="197">
        <v>0.77386388695655395</v>
      </c>
      <c r="D12" s="429">
        <v>0.57215930275596605</v>
      </c>
      <c r="E12" s="197">
        <v>-0.395246237096822</v>
      </c>
      <c r="F12" s="429">
        <v>0.18931762243237299</v>
      </c>
      <c r="G12" s="197">
        <v>0.66553126730550105</v>
      </c>
      <c r="H12" s="429">
        <v>0.51074276466746205</v>
      </c>
      <c r="I12" s="197">
        <v>1.02670346153379</v>
      </c>
      <c r="J12" s="429">
        <v>0.696231357747639</v>
      </c>
      <c r="K12" s="197">
        <v>-0.39462805809120699</v>
      </c>
      <c r="L12" s="429">
        <v>0.19549568361293901</v>
      </c>
      <c r="M12" s="197">
        <v>1.69606450980674</v>
      </c>
      <c r="N12" s="429">
        <v>0.83474625791829604</v>
      </c>
      <c r="O12" s="197">
        <v>0.93844734674621</v>
      </c>
      <c r="P12" s="429">
        <v>0.69005396493191595</v>
      </c>
      <c r="Q12" s="197">
        <v>-0.42524327582716998</v>
      </c>
      <c r="R12" s="429">
        <v>0.19056404602719901</v>
      </c>
      <c r="S12" s="197">
        <v>3.6409358127092202</v>
      </c>
      <c r="T12" s="437">
        <v>1.2862488861893799</v>
      </c>
    </row>
    <row r="13" spans="1:20" ht="12.95" customHeight="1" x14ac:dyDescent="0.2">
      <c r="A13" s="2" t="s">
        <v>341</v>
      </c>
      <c r="B13" s="12">
        <v>2</v>
      </c>
      <c r="C13" s="197">
        <v>-0.31545786611093901</v>
      </c>
      <c r="D13" s="429">
        <v>0.13850488445803499</v>
      </c>
      <c r="E13" s="197">
        <v>0.34090972503144001</v>
      </c>
      <c r="F13" s="429">
        <v>0.58939202696257897</v>
      </c>
      <c r="G13" s="197">
        <v>0.82515475747006595</v>
      </c>
      <c r="H13" s="429">
        <v>0.64724161606429698</v>
      </c>
      <c r="I13" s="197">
        <v>-0.35065823552966802</v>
      </c>
      <c r="J13" s="429">
        <v>0.140585401580302</v>
      </c>
      <c r="K13" s="197">
        <v>0.31330747269728998</v>
      </c>
      <c r="L13" s="429">
        <v>0.58783982062922502</v>
      </c>
      <c r="M13" s="197">
        <v>2.0339841092367799</v>
      </c>
      <c r="N13" s="429">
        <v>0.97831945313491997</v>
      </c>
      <c r="O13" s="197">
        <v>-0.44864388963661</v>
      </c>
      <c r="P13" s="429">
        <v>0.14203755730134299</v>
      </c>
      <c r="Q13" s="197">
        <v>0.18534637343415</v>
      </c>
      <c r="R13" s="429">
        <v>0.63484712588779102</v>
      </c>
      <c r="S13" s="197">
        <v>4.5053602557400199</v>
      </c>
      <c r="T13" s="437">
        <v>1.4334038918424099</v>
      </c>
    </row>
    <row r="14" spans="1:20" ht="12.95" customHeight="1" x14ac:dyDescent="0.2">
      <c r="A14" s="2" t="s">
        <v>342</v>
      </c>
      <c r="B14" s="12">
        <v>2</v>
      </c>
      <c r="C14" s="197">
        <v>0.33596755368630599</v>
      </c>
      <c r="D14" s="429">
        <v>0.25597597517728499</v>
      </c>
      <c r="E14" s="197">
        <v>-5.1487654212220298E-2</v>
      </c>
      <c r="F14" s="429">
        <v>0.40134257078867602</v>
      </c>
      <c r="G14" s="197">
        <v>0.24705717827100199</v>
      </c>
      <c r="H14" s="429">
        <v>0.32133640352564902</v>
      </c>
      <c r="I14" s="197">
        <v>0.21000983123081601</v>
      </c>
      <c r="J14" s="429">
        <v>0.26283013178304299</v>
      </c>
      <c r="K14" s="197">
        <v>-0.10306433865098601</v>
      </c>
      <c r="L14" s="429">
        <v>0.38881173647459399</v>
      </c>
      <c r="M14" s="197">
        <v>0.90988547515176799</v>
      </c>
      <c r="N14" s="429">
        <v>0.63071922942139802</v>
      </c>
      <c r="O14" s="197">
        <v>0.29199122260525201</v>
      </c>
      <c r="P14" s="429">
        <v>0.27058923782451</v>
      </c>
      <c r="Q14" s="197">
        <v>-8.9135217144231199E-2</v>
      </c>
      <c r="R14" s="429">
        <v>0.37587923098827902</v>
      </c>
      <c r="S14" s="197">
        <v>2.6890677982301101</v>
      </c>
      <c r="T14" s="437">
        <v>1.2942011266290601</v>
      </c>
    </row>
    <row r="15" spans="1:20" ht="12.95" customHeight="1" x14ac:dyDescent="0.2">
      <c r="A15" s="2" t="s">
        <v>343</v>
      </c>
      <c r="B15" s="12">
        <v>2</v>
      </c>
      <c r="C15" s="197">
        <v>-0.22348755656604599</v>
      </c>
      <c r="D15" s="429">
        <v>0.356215752861475</v>
      </c>
      <c r="E15" s="197">
        <v>-0.39456473766227101</v>
      </c>
      <c r="F15" s="429">
        <v>0.20664897168545601</v>
      </c>
      <c r="G15" s="197">
        <v>0.95588185974060103</v>
      </c>
      <c r="H15" s="429">
        <v>0.65735596725315104</v>
      </c>
      <c r="I15" s="197">
        <v>-0.23437484682378201</v>
      </c>
      <c r="J15" s="429">
        <v>0.36048679099721598</v>
      </c>
      <c r="K15" s="197">
        <v>-0.39191742102073501</v>
      </c>
      <c r="L15" s="429">
        <v>0.21504052563564399</v>
      </c>
      <c r="M15" s="197">
        <v>1.16672500532782</v>
      </c>
      <c r="N15" s="429">
        <v>0.88110132375522499</v>
      </c>
      <c r="O15" s="197">
        <v>-0.226616072853357</v>
      </c>
      <c r="P15" s="429">
        <v>0.36093845257045098</v>
      </c>
      <c r="Q15" s="197">
        <v>-0.37770296419621402</v>
      </c>
      <c r="R15" s="429">
        <v>0.215979679271108</v>
      </c>
      <c r="S15" s="197">
        <v>1.95071029893559</v>
      </c>
      <c r="T15" s="437">
        <v>1.3129801982313001</v>
      </c>
    </row>
    <row r="16" spans="1:20" ht="12.95" customHeight="1" x14ac:dyDescent="0.2">
      <c r="A16" s="2" t="s">
        <v>344</v>
      </c>
      <c r="B16" s="12">
        <v>2</v>
      </c>
      <c r="C16" s="197">
        <v>5.7692286110791599E-3</v>
      </c>
      <c r="D16" s="429">
        <v>0.18596069013116401</v>
      </c>
      <c r="E16" s="197">
        <v>-0.16463227274813899</v>
      </c>
      <c r="F16" s="429">
        <v>0.174132292233144</v>
      </c>
      <c r="G16" s="197">
        <v>0.31917386758837601</v>
      </c>
      <c r="H16" s="429">
        <v>0.41873284570046698</v>
      </c>
      <c r="I16" s="197">
        <v>-1.27542465099018E-2</v>
      </c>
      <c r="J16" s="429">
        <v>0.187727075275538</v>
      </c>
      <c r="K16" s="197">
        <v>-0.146531733323541</v>
      </c>
      <c r="L16" s="429">
        <v>0.177933760270203</v>
      </c>
      <c r="M16" s="197">
        <v>3.02682150860791</v>
      </c>
      <c r="N16" s="429">
        <v>0.96406725510667701</v>
      </c>
      <c r="O16" s="197">
        <v>-2.05345568538331E-3</v>
      </c>
      <c r="P16" s="429">
        <v>0.19681607270670701</v>
      </c>
      <c r="Q16" s="197">
        <v>-1.33377275058337E-2</v>
      </c>
      <c r="R16" s="429">
        <v>0.16907215667776801</v>
      </c>
      <c r="S16" s="197">
        <v>7.0378423073934897</v>
      </c>
      <c r="T16" s="437">
        <v>1.3996730308505401</v>
      </c>
    </row>
    <row r="17" spans="1:20" ht="12.95" customHeight="1" x14ac:dyDescent="0.2">
      <c r="A17" s="2" t="s">
        <v>345</v>
      </c>
      <c r="B17" s="12">
        <v>2</v>
      </c>
      <c r="C17" s="197">
        <v>0.27695821346011101</v>
      </c>
      <c r="D17" s="429">
        <v>0.12386145565956801</v>
      </c>
      <c r="E17" s="197">
        <v>-0.198151456009107</v>
      </c>
      <c r="F17" s="429">
        <v>0.33281188614920998</v>
      </c>
      <c r="G17" s="197">
        <v>0.57332514701844906</v>
      </c>
      <c r="H17" s="429">
        <v>0.39570809276220098</v>
      </c>
      <c r="I17" s="197">
        <v>0.12660553583651399</v>
      </c>
      <c r="J17" s="429">
        <v>0.13229055948742599</v>
      </c>
      <c r="K17" s="197">
        <v>-0.35020030089920801</v>
      </c>
      <c r="L17" s="429">
        <v>0.330679962655265</v>
      </c>
      <c r="M17" s="197">
        <v>2.33713091957256</v>
      </c>
      <c r="N17" s="429">
        <v>0.99015006021149599</v>
      </c>
      <c r="O17" s="197">
        <v>0.11275143600304099</v>
      </c>
      <c r="P17" s="429">
        <v>0.123288186136781</v>
      </c>
      <c r="Q17" s="197">
        <v>-0.22263104832599001</v>
      </c>
      <c r="R17" s="429">
        <v>0.31860734996156098</v>
      </c>
      <c r="S17" s="197">
        <v>5.3647310747391801</v>
      </c>
      <c r="T17" s="437">
        <v>1.65487576596936</v>
      </c>
    </row>
    <row r="18" spans="1:20" ht="12.95" customHeight="1" x14ac:dyDescent="0.2">
      <c r="A18" s="17" t="s">
        <v>346</v>
      </c>
      <c r="B18" s="12">
        <v>2</v>
      </c>
      <c r="C18" s="197">
        <v>0.22867890340823399</v>
      </c>
      <c r="D18" s="429">
        <v>0.12641826801023401</v>
      </c>
      <c r="E18" s="197">
        <v>8.6954401812622706E-2</v>
      </c>
      <c r="F18" s="429">
        <v>0.38975413930310698</v>
      </c>
      <c r="G18" s="197">
        <v>0.56848239790810096</v>
      </c>
      <c r="H18" s="429">
        <v>0.53198947673081698</v>
      </c>
      <c r="I18" s="197">
        <v>-2.3316236137990599E-3</v>
      </c>
      <c r="J18" s="429">
        <v>0.13282400030420999</v>
      </c>
      <c r="K18" s="197">
        <v>-0.14854990590193001</v>
      </c>
      <c r="L18" s="429">
        <v>0.38113820402957199</v>
      </c>
      <c r="M18" s="197">
        <v>2.7263885435306299</v>
      </c>
      <c r="N18" s="429">
        <v>1.4440524088788</v>
      </c>
      <c r="O18" s="197">
        <v>5.5555117711113398E-2</v>
      </c>
      <c r="P18" s="429">
        <v>0.124394603558254</v>
      </c>
      <c r="Q18" s="197">
        <v>2.1704923267726401E-2</v>
      </c>
      <c r="R18" s="429">
        <v>0.35636892589724101</v>
      </c>
      <c r="S18" s="197">
        <v>5.8352740990625103</v>
      </c>
      <c r="T18" s="437">
        <v>2.1244001892363298</v>
      </c>
    </row>
    <row r="19" spans="1:20" ht="12.95" customHeight="1" x14ac:dyDescent="0.2">
      <c r="A19" s="17" t="s">
        <v>347</v>
      </c>
      <c r="B19" s="12">
        <v>2</v>
      </c>
      <c r="C19" s="197">
        <v>0.29125860637904</v>
      </c>
      <c r="D19" s="429">
        <v>0.27545491967546298</v>
      </c>
      <c r="E19" s="197">
        <v>-1.25309533979272</v>
      </c>
      <c r="F19" s="429">
        <v>0.70631727325244098</v>
      </c>
      <c r="G19" s="197">
        <v>0.80986696460208896</v>
      </c>
      <c r="H19" s="429">
        <v>0.885514443312725</v>
      </c>
      <c r="I19" s="197">
        <v>0.47263718880410299</v>
      </c>
      <c r="J19" s="429">
        <v>0.319130111404127</v>
      </c>
      <c r="K19" s="197">
        <v>-1.2497920780753899</v>
      </c>
      <c r="L19" s="429">
        <v>0.76668611295565003</v>
      </c>
      <c r="M19" s="197">
        <v>3.4096267804095199</v>
      </c>
      <c r="N19" s="429">
        <v>1.6165112996527</v>
      </c>
      <c r="O19" s="197">
        <v>0.41277763176774601</v>
      </c>
      <c r="P19" s="429">
        <v>0.33597039629291098</v>
      </c>
      <c r="Q19" s="197">
        <v>-1.09552484668757</v>
      </c>
      <c r="R19" s="429">
        <v>0.81343467928553803</v>
      </c>
      <c r="S19" s="197">
        <v>5.9863345334056097</v>
      </c>
      <c r="T19" s="437">
        <v>2.5769888919444002</v>
      </c>
    </row>
    <row r="20" spans="1:20" ht="12.95" customHeight="1" x14ac:dyDescent="0.2">
      <c r="A20" s="2" t="s">
        <v>348</v>
      </c>
      <c r="B20" s="12">
        <v>2</v>
      </c>
      <c r="C20" s="197">
        <v>-0.205733935298963</v>
      </c>
      <c r="D20" s="429">
        <v>0.38856736208014098</v>
      </c>
      <c r="E20" s="197">
        <v>0.20244867124459101</v>
      </c>
      <c r="F20" s="429">
        <v>0.15331805228023301</v>
      </c>
      <c r="G20" s="197">
        <v>0.47250455702359201</v>
      </c>
      <c r="H20" s="429">
        <v>0.37542472315966502</v>
      </c>
      <c r="I20" s="197">
        <v>-0.26622594437811697</v>
      </c>
      <c r="J20" s="429">
        <v>0.394159810792578</v>
      </c>
      <c r="K20" s="197">
        <v>0.15628047654604901</v>
      </c>
      <c r="L20" s="429">
        <v>0.152774031744386</v>
      </c>
      <c r="M20" s="197">
        <v>1.7128146903968999</v>
      </c>
      <c r="N20" s="429">
        <v>0.70624923888232305</v>
      </c>
      <c r="O20" s="197">
        <v>-0.25245651340692399</v>
      </c>
      <c r="P20" s="429">
        <v>0.37095478274903698</v>
      </c>
      <c r="Q20" s="197">
        <v>0.211014294916608</v>
      </c>
      <c r="R20" s="429">
        <v>0.15219519160202399</v>
      </c>
      <c r="S20" s="197">
        <v>3.8963534373696702</v>
      </c>
      <c r="T20" s="437">
        <v>1.6178064718170699</v>
      </c>
    </row>
    <row r="21" spans="1:20" ht="12.95" customHeight="1" x14ac:dyDescent="0.2">
      <c r="A21" s="2" t="s">
        <v>349</v>
      </c>
      <c r="B21" s="12">
        <v>2</v>
      </c>
      <c r="C21" s="197" t="s">
        <v>476</v>
      </c>
      <c r="D21" s="429" t="s">
        <v>476</v>
      </c>
      <c r="E21" s="197" t="s">
        <v>476</v>
      </c>
      <c r="F21" s="429" t="s">
        <v>476</v>
      </c>
      <c r="G21" s="197" t="s">
        <v>476</v>
      </c>
      <c r="H21" s="429" t="s">
        <v>476</v>
      </c>
      <c r="I21" s="197" t="s">
        <v>476</v>
      </c>
      <c r="J21" s="429" t="s">
        <v>476</v>
      </c>
      <c r="K21" s="197" t="s">
        <v>476</v>
      </c>
      <c r="L21" s="429" t="s">
        <v>476</v>
      </c>
      <c r="M21" s="197" t="s">
        <v>476</v>
      </c>
      <c r="N21" s="429" t="s">
        <v>476</v>
      </c>
      <c r="O21" s="197" t="s">
        <v>476</v>
      </c>
      <c r="P21" s="429" t="s">
        <v>476</v>
      </c>
      <c r="Q21" s="197" t="s">
        <v>476</v>
      </c>
      <c r="R21" s="429" t="s">
        <v>476</v>
      </c>
      <c r="S21" s="197" t="s">
        <v>476</v>
      </c>
      <c r="T21" s="437" t="s">
        <v>476</v>
      </c>
    </row>
    <row r="22" spans="1:20" ht="12.95" customHeight="1" x14ac:dyDescent="0.2">
      <c r="A22" s="2" t="s">
        <v>350</v>
      </c>
      <c r="B22" s="12">
        <v>2</v>
      </c>
      <c r="C22" s="197">
        <v>-0.28191968937560102</v>
      </c>
      <c r="D22" s="429">
        <v>0.27960865725787898</v>
      </c>
      <c r="E22" s="197">
        <v>6.7032052243687898E-2</v>
      </c>
      <c r="F22" s="429">
        <v>0.30160809224065599</v>
      </c>
      <c r="G22" s="197">
        <v>0.59505113900575002</v>
      </c>
      <c r="H22" s="429">
        <v>0.73385199918346899</v>
      </c>
      <c r="I22" s="197">
        <v>-0.34949779569178302</v>
      </c>
      <c r="J22" s="429">
        <v>0.28891108187166997</v>
      </c>
      <c r="K22" s="197">
        <v>0.11473022688147</v>
      </c>
      <c r="L22" s="429">
        <v>0.28229073461957299</v>
      </c>
      <c r="M22" s="197">
        <v>2.1426885489867402</v>
      </c>
      <c r="N22" s="429">
        <v>2.1060230012091399</v>
      </c>
      <c r="O22" s="197">
        <v>-0.31991729435184102</v>
      </c>
      <c r="P22" s="429">
        <v>0.26927682535374498</v>
      </c>
      <c r="Q22" s="197">
        <v>6.8525634726480295E-2</v>
      </c>
      <c r="R22" s="429">
        <v>0.264514356575897</v>
      </c>
      <c r="S22" s="197">
        <v>3.70097449865193</v>
      </c>
      <c r="T22" s="437">
        <v>3.11695822062969</v>
      </c>
    </row>
    <row r="23" spans="1:20" ht="12.95" customHeight="1" x14ac:dyDescent="0.2">
      <c r="A23" s="2" t="s">
        <v>351</v>
      </c>
      <c r="B23" s="12">
        <v>2</v>
      </c>
      <c r="C23" s="197">
        <v>0.34846221862301402</v>
      </c>
      <c r="D23" s="429">
        <v>0.223700331382679</v>
      </c>
      <c r="E23" s="197">
        <v>-0.70499626988443498</v>
      </c>
      <c r="F23" s="429">
        <v>0.34451689832458199</v>
      </c>
      <c r="G23" s="197">
        <v>2.6524566862843999</v>
      </c>
      <c r="H23" s="429">
        <v>1.45107353838243</v>
      </c>
      <c r="I23" s="197">
        <v>0.35082475854418999</v>
      </c>
      <c r="J23" s="429">
        <v>0.21765389994008599</v>
      </c>
      <c r="K23" s="197">
        <v>-0.59140905811024902</v>
      </c>
      <c r="L23" s="429">
        <v>0.32692174344824598</v>
      </c>
      <c r="M23" s="197">
        <v>4.8952194185664402</v>
      </c>
      <c r="N23" s="429">
        <v>1.86730962185009</v>
      </c>
      <c r="O23" s="197">
        <v>0.31505772087301298</v>
      </c>
      <c r="P23" s="429">
        <v>0.210191064352968</v>
      </c>
      <c r="Q23" s="197">
        <v>-0.54417327401870697</v>
      </c>
      <c r="R23" s="429">
        <v>0.316947531973159</v>
      </c>
      <c r="S23" s="197">
        <v>6.12397170838595</v>
      </c>
      <c r="T23" s="437">
        <v>2.18566122062796</v>
      </c>
    </row>
    <row r="24" spans="1:20" ht="12.95" customHeight="1" x14ac:dyDescent="0.2">
      <c r="A24" s="2" t="s">
        <v>352</v>
      </c>
      <c r="B24" s="12">
        <v>2</v>
      </c>
      <c r="C24" s="197">
        <v>-3.3382140820312302E-2</v>
      </c>
      <c r="D24" s="429">
        <v>0.266639595292751</v>
      </c>
      <c r="E24" s="197">
        <v>-9.5496564839983006E-2</v>
      </c>
      <c r="F24" s="429">
        <v>0.20920385452200399</v>
      </c>
      <c r="G24" s="197">
        <v>0.145486649558592</v>
      </c>
      <c r="H24" s="429">
        <v>0.45598521777881101</v>
      </c>
      <c r="I24" s="197">
        <v>-5.4494381396143099E-2</v>
      </c>
      <c r="J24" s="429">
        <v>0.26488082874990698</v>
      </c>
      <c r="K24" s="197">
        <v>-0.13261507571325201</v>
      </c>
      <c r="L24" s="429">
        <v>0.207250198757641</v>
      </c>
      <c r="M24" s="197">
        <v>3.02669535289973</v>
      </c>
      <c r="N24" s="429">
        <v>1.6259635061022299</v>
      </c>
      <c r="O24" s="197">
        <v>-2.57630427357953E-2</v>
      </c>
      <c r="P24" s="429">
        <v>0.25217724846915102</v>
      </c>
      <c r="Q24" s="197">
        <v>-8.9384075368840299E-2</v>
      </c>
      <c r="R24" s="429">
        <v>0.20265982489873899</v>
      </c>
      <c r="S24" s="197">
        <v>5.20802640962222</v>
      </c>
      <c r="T24" s="437">
        <v>2.38869194369004</v>
      </c>
    </row>
    <row r="25" spans="1:20" ht="12.95" customHeight="1" x14ac:dyDescent="0.2">
      <c r="A25" s="2" t="s">
        <v>353</v>
      </c>
      <c r="B25" s="12">
        <v>2</v>
      </c>
      <c r="C25" s="197">
        <v>0.49684125036494597</v>
      </c>
      <c r="D25" s="429">
        <v>0.33578812120704898</v>
      </c>
      <c r="E25" s="197">
        <v>0.71967027640508796</v>
      </c>
      <c r="F25" s="429">
        <v>0.34206665966546101</v>
      </c>
      <c r="G25" s="197">
        <v>2.0627370446696398</v>
      </c>
      <c r="H25" s="429">
        <v>1.3502603841338501</v>
      </c>
      <c r="I25" s="197">
        <v>0.249676545517165</v>
      </c>
      <c r="J25" s="429">
        <v>0.33247292584328297</v>
      </c>
      <c r="K25" s="197">
        <v>0.67971565796831801</v>
      </c>
      <c r="L25" s="429">
        <v>0.32251558523401402</v>
      </c>
      <c r="M25" s="197">
        <v>5.6802936273696103</v>
      </c>
      <c r="N25" s="429">
        <v>1.77042772746113</v>
      </c>
      <c r="O25" s="197">
        <v>0.268233174513759</v>
      </c>
      <c r="P25" s="429">
        <v>0.32428247199004301</v>
      </c>
      <c r="Q25" s="197">
        <v>0.70090805973395498</v>
      </c>
      <c r="R25" s="429">
        <v>0.30877328914562402</v>
      </c>
      <c r="S25" s="197">
        <v>7.1028433696601896</v>
      </c>
      <c r="T25" s="437">
        <v>2.11404030783756</v>
      </c>
    </row>
    <row r="26" spans="1:20" ht="12.95" customHeight="1" x14ac:dyDescent="0.2">
      <c r="A26" s="2" t="s">
        <v>354</v>
      </c>
      <c r="B26" s="12">
        <v>2</v>
      </c>
      <c r="C26" s="197">
        <v>-3.0204562988327001E-2</v>
      </c>
      <c r="D26" s="429">
        <v>0.22153400733102499</v>
      </c>
      <c r="E26" s="197">
        <v>-7.6087663060508404E-2</v>
      </c>
      <c r="F26" s="429">
        <v>0.14176747577898699</v>
      </c>
      <c r="G26" s="197">
        <v>0.123581904477422</v>
      </c>
      <c r="H26" s="429">
        <v>0.33465498290235002</v>
      </c>
      <c r="I26" s="197">
        <v>-5.6302142377020699E-2</v>
      </c>
      <c r="J26" s="429">
        <v>0.22315967689287</v>
      </c>
      <c r="K26" s="197">
        <v>-8.7073625753087205E-2</v>
      </c>
      <c r="L26" s="429">
        <v>0.14202025806521301</v>
      </c>
      <c r="M26" s="197">
        <v>0.54856010105427999</v>
      </c>
      <c r="N26" s="429">
        <v>0.63412421859358303</v>
      </c>
      <c r="O26" s="197">
        <v>-4.2782986508274001E-2</v>
      </c>
      <c r="P26" s="429">
        <v>0.225963387325086</v>
      </c>
      <c r="Q26" s="197">
        <v>-0.10383046065889399</v>
      </c>
      <c r="R26" s="429">
        <v>0.13724955950744</v>
      </c>
      <c r="S26" s="197">
        <v>1.9033388983502399</v>
      </c>
      <c r="T26" s="437">
        <v>1.1304546189381499</v>
      </c>
    </row>
    <row r="27" spans="1:20" ht="12.95" customHeight="1" x14ac:dyDescent="0.2">
      <c r="A27" s="2" t="s">
        <v>355</v>
      </c>
      <c r="B27" s="12">
        <v>2</v>
      </c>
      <c r="C27" s="197">
        <v>3.8559164220158801E-2</v>
      </c>
      <c r="D27" s="429">
        <v>0.119905438405825</v>
      </c>
      <c r="E27" s="197">
        <v>-0.23176226535733899</v>
      </c>
      <c r="F27" s="429">
        <v>0.15313592782507501</v>
      </c>
      <c r="G27" s="197">
        <v>0.60353520275042205</v>
      </c>
      <c r="H27" s="429">
        <v>0.36356643146531598</v>
      </c>
      <c r="I27" s="197">
        <v>1.2851194018576199E-2</v>
      </c>
      <c r="J27" s="429">
        <v>0.13024397104716001</v>
      </c>
      <c r="K27" s="197">
        <v>-0.29753742848179199</v>
      </c>
      <c r="L27" s="429">
        <v>0.16360100766455199</v>
      </c>
      <c r="M27" s="197">
        <v>1.1560361880225201</v>
      </c>
      <c r="N27" s="429">
        <v>0.55297883294578098</v>
      </c>
      <c r="O27" s="197">
        <v>-2.1210692631027498E-3</v>
      </c>
      <c r="P27" s="429">
        <v>0.12895581747963999</v>
      </c>
      <c r="Q27" s="197">
        <v>-0.31307610420510101</v>
      </c>
      <c r="R27" s="429">
        <v>0.164958738713534</v>
      </c>
      <c r="S27" s="197">
        <v>1.6873960547490701</v>
      </c>
      <c r="T27" s="437">
        <v>0.81932170322086995</v>
      </c>
    </row>
    <row r="28" spans="1:20" ht="12.95" customHeight="1" x14ac:dyDescent="0.2">
      <c r="A28" s="2" t="s">
        <v>356</v>
      </c>
      <c r="B28" s="12">
        <v>2</v>
      </c>
      <c r="C28" s="197">
        <v>6.8892857026016399E-2</v>
      </c>
      <c r="D28" s="429">
        <v>0.29310154154318901</v>
      </c>
      <c r="E28" s="197">
        <v>0.41938842272550497</v>
      </c>
      <c r="F28" s="429">
        <v>0.38275080716627302</v>
      </c>
      <c r="G28" s="197">
        <v>0.82206731056983995</v>
      </c>
      <c r="H28" s="429">
        <v>1.09916755699577</v>
      </c>
      <c r="I28" s="197">
        <v>0.22126165405301401</v>
      </c>
      <c r="J28" s="429">
        <v>0.31516583254964903</v>
      </c>
      <c r="K28" s="197">
        <v>0.35890084852273502</v>
      </c>
      <c r="L28" s="429">
        <v>0.39153246190411001</v>
      </c>
      <c r="M28" s="197">
        <v>3.0930375881550001</v>
      </c>
      <c r="N28" s="429">
        <v>1.4774318178263199</v>
      </c>
      <c r="O28" s="197">
        <v>0.14443859664087899</v>
      </c>
      <c r="P28" s="429">
        <v>0.29194434622016602</v>
      </c>
      <c r="Q28" s="197">
        <v>0.134727348305789</v>
      </c>
      <c r="R28" s="429">
        <v>0.419384949174744</v>
      </c>
      <c r="S28" s="197">
        <v>7.3646583817734301</v>
      </c>
      <c r="T28" s="437">
        <v>1.94827992124631</v>
      </c>
    </row>
    <row r="29" spans="1:20" ht="12.95" customHeight="1" x14ac:dyDescent="0.2">
      <c r="A29" s="2" t="s">
        <v>357</v>
      </c>
      <c r="B29" s="12">
        <v>2</v>
      </c>
      <c r="C29" s="197">
        <v>-0.27060611013701302</v>
      </c>
      <c r="D29" s="429">
        <v>0.20626963055394401</v>
      </c>
      <c r="E29" s="197">
        <v>0.14522454367352899</v>
      </c>
      <c r="F29" s="429">
        <v>0.194175292481858</v>
      </c>
      <c r="G29" s="197">
        <v>0.328899253017085</v>
      </c>
      <c r="H29" s="429">
        <v>0.50128852582572003</v>
      </c>
      <c r="I29" s="197">
        <v>-0.33894378959110499</v>
      </c>
      <c r="J29" s="429">
        <v>0.20824917348492</v>
      </c>
      <c r="K29" s="197">
        <v>9.3160865879277702E-2</v>
      </c>
      <c r="L29" s="429">
        <v>0.192596989255885</v>
      </c>
      <c r="M29" s="197">
        <v>0.87750625150842998</v>
      </c>
      <c r="N29" s="429">
        <v>0.79879373669037801</v>
      </c>
      <c r="O29" s="197">
        <v>-0.370439900717902</v>
      </c>
      <c r="P29" s="429">
        <v>0.21669727231623001</v>
      </c>
      <c r="Q29" s="197">
        <v>0.106635099215091</v>
      </c>
      <c r="R29" s="429">
        <v>0.18960908424108899</v>
      </c>
      <c r="S29" s="197">
        <v>2.6297555369491001</v>
      </c>
      <c r="T29" s="437">
        <v>1.8265917248599</v>
      </c>
    </row>
    <row r="30" spans="1:20" ht="12.95" customHeight="1" x14ac:dyDescent="0.2">
      <c r="A30" s="2" t="s">
        <v>358</v>
      </c>
      <c r="B30" s="12">
        <v>2</v>
      </c>
      <c r="C30" s="197">
        <v>0.18320013866597701</v>
      </c>
      <c r="D30" s="429">
        <v>0.19030628594426999</v>
      </c>
      <c r="E30" s="197">
        <v>-0.217089074180457</v>
      </c>
      <c r="F30" s="429">
        <v>0.35026769503973898</v>
      </c>
      <c r="G30" s="197">
        <v>0.78184552947663499</v>
      </c>
      <c r="H30" s="429">
        <v>0.60334284471007604</v>
      </c>
      <c r="I30" s="197">
        <v>8.2746835809667504E-2</v>
      </c>
      <c r="J30" s="429">
        <v>0.18696312152564701</v>
      </c>
      <c r="K30" s="197">
        <v>-0.309454192208034</v>
      </c>
      <c r="L30" s="429">
        <v>0.345131357841644</v>
      </c>
      <c r="M30" s="197">
        <v>1.6006594221550601</v>
      </c>
      <c r="N30" s="429">
        <v>0.807435643998478</v>
      </c>
      <c r="O30" s="197">
        <v>9.0956452160936299E-2</v>
      </c>
      <c r="P30" s="429">
        <v>0.196320723968441</v>
      </c>
      <c r="Q30" s="197">
        <v>-0.30063163448699698</v>
      </c>
      <c r="R30" s="429">
        <v>0.33780518509772101</v>
      </c>
      <c r="S30" s="197">
        <v>2.6414111874295099</v>
      </c>
      <c r="T30" s="437">
        <v>1.1883669817732401</v>
      </c>
    </row>
    <row r="31" spans="1:20" ht="12.95" customHeight="1" x14ac:dyDescent="0.2">
      <c r="A31" s="2" t="s">
        <v>359</v>
      </c>
      <c r="B31" s="12">
        <v>2</v>
      </c>
      <c r="C31" s="197">
        <v>0.403924814288946</v>
      </c>
      <c r="D31" s="429">
        <v>0.24212621316022201</v>
      </c>
      <c r="E31" s="197">
        <v>0.26189972671624101</v>
      </c>
      <c r="F31" s="429">
        <v>0.223043594607403</v>
      </c>
      <c r="G31" s="197">
        <v>0.49302588331922298</v>
      </c>
      <c r="H31" s="429">
        <v>0.55630541569658698</v>
      </c>
      <c r="I31" s="197">
        <v>1.2670136398918E-2</v>
      </c>
      <c r="J31" s="429">
        <v>0.252178194841299</v>
      </c>
      <c r="K31" s="197">
        <v>0.225657982212317</v>
      </c>
      <c r="L31" s="429">
        <v>0.22657430778380699</v>
      </c>
      <c r="M31" s="197">
        <v>2.6703185226633099</v>
      </c>
      <c r="N31" s="429">
        <v>1.36732227171577</v>
      </c>
      <c r="O31" s="197">
        <v>-2.4365952311708301E-2</v>
      </c>
      <c r="P31" s="429">
        <v>0.255564491927882</v>
      </c>
      <c r="Q31" s="197">
        <v>0.12504467194318999</v>
      </c>
      <c r="R31" s="429">
        <v>0.23192700092017901</v>
      </c>
      <c r="S31" s="197">
        <v>4.8495046984998096</v>
      </c>
      <c r="T31" s="437">
        <v>2.1401691307822199</v>
      </c>
    </row>
    <row r="32" spans="1:20" ht="12.95" customHeight="1" x14ac:dyDescent="0.2">
      <c r="A32" s="2" t="s">
        <v>360</v>
      </c>
      <c r="B32" s="12">
        <v>2</v>
      </c>
      <c r="C32" s="197" t="s">
        <v>476</v>
      </c>
      <c r="D32" s="429" t="s">
        <v>476</v>
      </c>
      <c r="E32" s="197">
        <v>0.19647853910008001</v>
      </c>
      <c r="F32" s="429">
        <v>0.20730121076347099</v>
      </c>
      <c r="G32" s="197">
        <v>0.107604576647455</v>
      </c>
      <c r="H32" s="429">
        <v>0.27374580059433301</v>
      </c>
      <c r="I32" s="197" t="s">
        <v>476</v>
      </c>
      <c r="J32" s="429" t="s">
        <v>476</v>
      </c>
      <c r="K32" s="197">
        <v>0.24081596831112101</v>
      </c>
      <c r="L32" s="429">
        <v>0.202430525778617</v>
      </c>
      <c r="M32" s="197">
        <v>0.46435405903514099</v>
      </c>
      <c r="N32" s="429">
        <v>0.51366409971209204</v>
      </c>
      <c r="O32" s="197" t="s">
        <v>476</v>
      </c>
      <c r="P32" s="429" t="s">
        <v>476</v>
      </c>
      <c r="Q32" s="197">
        <v>0.26336942229770299</v>
      </c>
      <c r="R32" s="429">
        <v>0.21336386890331399</v>
      </c>
      <c r="S32" s="197">
        <v>2.91145464338264</v>
      </c>
      <c r="T32" s="437">
        <v>1.3316718639445</v>
      </c>
    </row>
    <row r="33" spans="1:20" ht="12.95" customHeight="1" x14ac:dyDescent="0.2">
      <c r="A33" s="2" t="s">
        <v>361</v>
      </c>
      <c r="B33" s="12">
        <v>2</v>
      </c>
      <c r="C33" s="197">
        <v>-3.5225476120782598E-2</v>
      </c>
      <c r="D33" s="429">
        <v>0.23032899584512301</v>
      </c>
      <c r="E33" s="197">
        <v>-0.42567449833179499</v>
      </c>
      <c r="F33" s="429">
        <v>0.594453349033082</v>
      </c>
      <c r="G33" s="197">
        <v>0.49270021806356701</v>
      </c>
      <c r="H33" s="429">
        <v>0.97496216811768199</v>
      </c>
      <c r="I33" s="197">
        <v>-4.4373152892491696E-3</v>
      </c>
      <c r="J33" s="429">
        <v>0.250202786599942</v>
      </c>
      <c r="K33" s="197">
        <v>-0.37390642236349703</v>
      </c>
      <c r="L33" s="429">
        <v>0.61115505780206003</v>
      </c>
      <c r="M33" s="197">
        <v>1.1300353480528</v>
      </c>
      <c r="N33" s="429">
        <v>1.6030750190979299</v>
      </c>
      <c r="O33" s="197">
        <v>1.6869903257011602E-2</v>
      </c>
      <c r="P33" s="429">
        <v>0.24895864572564899</v>
      </c>
      <c r="Q33" s="197">
        <v>-0.39611899954264301</v>
      </c>
      <c r="R33" s="429">
        <v>0.60085814559365702</v>
      </c>
      <c r="S33" s="197">
        <v>1.81991381109831</v>
      </c>
      <c r="T33" s="437">
        <v>2.29177419642836</v>
      </c>
    </row>
    <row r="34" spans="1:20" ht="12.95" customHeight="1" x14ac:dyDescent="0.2">
      <c r="A34" s="2" t="s">
        <v>362</v>
      </c>
      <c r="B34" s="12">
        <v>2</v>
      </c>
      <c r="C34" s="197">
        <v>-0.107070961692634</v>
      </c>
      <c r="D34" s="429">
        <v>0.16953629098765599</v>
      </c>
      <c r="E34" s="197">
        <v>-1.3645131041160701</v>
      </c>
      <c r="F34" s="429">
        <v>0.94226201171397495</v>
      </c>
      <c r="G34" s="197">
        <v>2.7388726786559698</v>
      </c>
      <c r="H34" s="429">
        <v>1.71346633418729</v>
      </c>
      <c r="I34" s="197">
        <v>-0.26107762188616901</v>
      </c>
      <c r="J34" s="429">
        <v>0.184973626006638</v>
      </c>
      <c r="K34" s="197">
        <v>-1.4811901665148</v>
      </c>
      <c r="L34" s="429">
        <v>0.91385467526813302</v>
      </c>
      <c r="M34" s="197">
        <v>3.67501559302851</v>
      </c>
      <c r="N34" s="429">
        <v>1.99306284029299</v>
      </c>
      <c r="O34" s="197">
        <v>-0.27760259262468401</v>
      </c>
      <c r="P34" s="429">
        <v>0.184929568562477</v>
      </c>
      <c r="Q34" s="197">
        <v>-1.44728766536881</v>
      </c>
      <c r="R34" s="429">
        <v>0.93229019336978203</v>
      </c>
      <c r="S34" s="197">
        <v>5.40423093446854</v>
      </c>
      <c r="T34" s="437">
        <v>2.2016357729067799</v>
      </c>
    </row>
    <row r="35" spans="1:20" ht="12.95" customHeight="1" x14ac:dyDescent="0.2">
      <c r="A35" s="2" t="s">
        <v>363</v>
      </c>
      <c r="B35" s="12">
        <v>2</v>
      </c>
      <c r="C35" s="197" t="s">
        <v>476</v>
      </c>
      <c r="D35" s="429" t="s">
        <v>476</v>
      </c>
      <c r="E35" s="197">
        <v>9.3261237974823205E-2</v>
      </c>
      <c r="F35" s="429">
        <v>7.6407041919364205E-2</v>
      </c>
      <c r="G35" s="197">
        <v>0.171876522366673</v>
      </c>
      <c r="H35" s="429">
        <v>0.220286666019368</v>
      </c>
      <c r="I35" s="197" t="s">
        <v>476</v>
      </c>
      <c r="J35" s="429" t="s">
        <v>476</v>
      </c>
      <c r="K35" s="197">
        <v>7.5712466900327902E-2</v>
      </c>
      <c r="L35" s="429">
        <v>8.1271969106413405E-2</v>
      </c>
      <c r="M35" s="197">
        <v>0.40517725400603199</v>
      </c>
      <c r="N35" s="429">
        <v>0.35033550783519102</v>
      </c>
      <c r="O35" s="197" t="s">
        <v>476</v>
      </c>
      <c r="P35" s="429" t="s">
        <v>476</v>
      </c>
      <c r="Q35" s="197">
        <v>4.8736229169070597E-2</v>
      </c>
      <c r="R35" s="429">
        <v>8.1372886859087598E-2</v>
      </c>
      <c r="S35" s="197">
        <v>1.32656196792034</v>
      </c>
      <c r="T35" s="437">
        <v>0.77737725424859205</v>
      </c>
    </row>
    <row r="36" spans="1:20" ht="12.95" customHeight="1" x14ac:dyDescent="0.2">
      <c r="A36" s="2" t="s">
        <v>364</v>
      </c>
      <c r="B36" s="12">
        <v>2</v>
      </c>
      <c r="C36" s="197">
        <v>1.1007523285154801</v>
      </c>
      <c r="D36" s="429">
        <v>0.68860761024768502</v>
      </c>
      <c r="E36" s="197">
        <v>-0.15586598526606099</v>
      </c>
      <c r="F36" s="429">
        <v>0.33247079820076297</v>
      </c>
      <c r="G36" s="197">
        <v>0.34979617208576902</v>
      </c>
      <c r="H36" s="429">
        <v>0.28262736418607798</v>
      </c>
      <c r="I36" s="197">
        <v>1.0039777697162799</v>
      </c>
      <c r="J36" s="429">
        <v>0.72162238573000503</v>
      </c>
      <c r="K36" s="197">
        <v>-0.253763592680815</v>
      </c>
      <c r="L36" s="429">
        <v>0.32271333927004497</v>
      </c>
      <c r="M36" s="197">
        <v>1.3380160956223</v>
      </c>
      <c r="N36" s="429">
        <v>0.469429321870522</v>
      </c>
      <c r="O36" s="197">
        <v>1.02790151369474</v>
      </c>
      <c r="P36" s="429">
        <v>0.71292220632334602</v>
      </c>
      <c r="Q36" s="197">
        <v>-0.204133903799295</v>
      </c>
      <c r="R36" s="429">
        <v>0.32325598147374501</v>
      </c>
      <c r="S36" s="197">
        <v>2.8073524438339801</v>
      </c>
      <c r="T36" s="437">
        <v>1.0622735546192199</v>
      </c>
    </row>
    <row r="37" spans="1:20" ht="12.95" customHeight="1" x14ac:dyDescent="0.2">
      <c r="A37" s="2" t="s">
        <v>365</v>
      </c>
      <c r="B37" s="12">
        <v>2</v>
      </c>
      <c r="C37" s="197">
        <v>8.7450796836637101E-3</v>
      </c>
      <c r="D37" s="429">
        <v>0.212426689331424</v>
      </c>
      <c r="E37" s="197">
        <v>0.103749807670376</v>
      </c>
      <c r="F37" s="429">
        <v>0.11101386835841801</v>
      </c>
      <c r="G37" s="197">
        <v>0.149155234620825</v>
      </c>
      <c r="H37" s="429">
        <v>0.42293196220114698</v>
      </c>
      <c r="I37" s="197">
        <v>7.8450478057519701E-2</v>
      </c>
      <c r="J37" s="429">
        <v>0.213829530733774</v>
      </c>
      <c r="K37" s="197">
        <v>0.135705984360417</v>
      </c>
      <c r="L37" s="429">
        <v>0.110563046510937</v>
      </c>
      <c r="M37" s="197">
        <v>1.61344494778718</v>
      </c>
      <c r="N37" s="429">
        <v>0.80863386248931202</v>
      </c>
      <c r="O37" s="197">
        <v>5.9359629031510798E-2</v>
      </c>
      <c r="P37" s="429">
        <v>0.20949408596427099</v>
      </c>
      <c r="Q37" s="197">
        <v>9.7303920153591697E-2</v>
      </c>
      <c r="R37" s="429">
        <v>0.112968100663217</v>
      </c>
      <c r="S37" s="197">
        <v>2.5162723326468099</v>
      </c>
      <c r="T37" s="437">
        <v>0.96867706272853105</v>
      </c>
    </row>
    <row r="38" spans="1:20" ht="12.95" customHeight="1" x14ac:dyDescent="0.2">
      <c r="A38" s="2" t="s">
        <v>366</v>
      </c>
      <c r="B38" s="12">
        <v>2</v>
      </c>
      <c r="C38" s="197">
        <v>2.1779372125654399</v>
      </c>
      <c r="D38" s="429">
        <v>0.51204468742897002</v>
      </c>
      <c r="E38" s="197">
        <v>0.121012910452307</v>
      </c>
      <c r="F38" s="429">
        <v>0.468162014367908</v>
      </c>
      <c r="G38" s="197">
        <v>0.66532295594607105</v>
      </c>
      <c r="H38" s="429">
        <v>0.33392002582250502</v>
      </c>
      <c r="I38" s="197">
        <v>1.92368595383579</v>
      </c>
      <c r="J38" s="429">
        <v>0.48988709219370502</v>
      </c>
      <c r="K38" s="197">
        <v>3.1814990070203303E-2</v>
      </c>
      <c r="L38" s="429">
        <v>0.45209632810010297</v>
      </c>
      <c r="M38" s="197">
        <v>3.0648006312142</v>
      </c>
      <c r="N38" s="429">
        <v>0.73779597057577995</v>
      </c>
      <c r="O38" s="197">
        <v>1.9587040957172299</v>
      </c>
      <c r="P38" s="429">
        <v>0.51299995366543605</v>
      </c>
      <c r="Q38" s="197">
        <v>9.0310049644970095E-2</v>
      </c>
      <c r="R38" s="429">
        <v>0.45235482830462498</v>
      </c>
      <c r="S38" s="197">
        <v>3.48652638568137</v>
      </c>
      <c r="T38" s="437">
        <v>0.83305079105019597</v>
      </c>
    </row>
    <row r="39" spans="1:20" ht="12.95" customHeight="1" x14ac:dyDescent="0.2">
      <c r="A39" s="2" t="s">
        <v>367</v>
      </c>
      <c r="B39" s="12">
        <v>2</v>
      </c>
      <c r="C39" s="197">
        <v>-0.451938144823129</v>
      </c>
      <c r="D39" s="429">
        <v>0.29610403888932701</v>
      </c>
      <c r="E39" s="197">
        <v>0.106048043510379</v>
      </c>
      <c r="F39" s="429">
        <v>0.158794313825873</v>
      </c>
      <c r="G39" s="197">
        <v>0.58805191254322897</v>
      </c>
      <c r="H39" s="429">
        <v>0.69735534288159995</v>
      </c>
      <c r="I39" s="197">
        <v>-0.49761663167360098</v>
      </c>
      <c r="J39" s="429">
        <v>0.28678958612280803</v>
      </c>
      <c r="K39" s="197">
        <v>6.9436048449642296E-2</v>
      </c>
      <c r="L39" s="429">
        <v>0.15924327636796601</v>
      </c>
      <c r="M39" s="197">
        <v>2.5340579354577701</v>
      </c>
      <c r="N39" s="429">
        <v>1.2662118079471401</v>
      </c>
      <c r="O39" s="197">
        <v>-0.60478391014986599</v>
      </c>
      <c r="P39" s="429">
        <v>0.29457938659549898</v>
      </c>
      <c r="Q39" s="197">
        <v>5.0909888955154303E-2</v>
      </c>
      <c r="R39" s="429">
        <v>0.157551328344185</v>
      </c>
      <c r="S39" s="197">
        <v>4.8478128293553402</v>
      </c>
      <c r="T39" s="437">
        <v>1.72288825597174</v>
      </c>
    </row>
    <row r="40" spans="1:20" ht="12.95" customHeight="1" x14ac:dyDescent="0.2">
      <c r="A40" s="2" t="s">
        <v>368</v>
      </c>
      <c r="B40" s="12">
        <v>2</v>
      </c>
      <c r="C40" s="197">
        <v>0.38867337420152798</v>
      </c>
      <c r="D40" s="429">
        <v>0.147684760143062</v>
      </c>
      <c r="E40" s="197">
        <v>0.171109076105844</v>
      </c>
      <c r="F40" s="429">
        <v>0.17817879228910599</v>
      </c>
      <c r="G40" s="197">
        <v>0.93276162380329997</v>
      </c>
      <c r="H40" s="429">
        <v>0.640778475909352</v>
      </c>
      <c r="I40" s="197">
        <v>0.425374528287776</v>
      </c>
      <c r="J40" s="429">
        <v>0.15772837028543299</v>
      </c>
      <c r="K40" s="197">
        <v>0.18441337161042501</v>
      </c>
      <c r="L40" s="429">
        <v>0.18574337650722</v>
      </c>
      <c r="M40" s="197">
        <v>0.99269535928394304</v>
      </c>
      <c r="N40" s="429">
        <v>0.74015520759795295</v>
      </c>
      <c r="O40" s="197">
        <v>0.40791713781383898</v>
      </c>
      <c r="P40" s="429">
        <v>0.152141367239156</v>
      </c>
      <c r="Q40" s="197">
        <v>0.170127202072441</v>
      </c>
      <c r="R40" s="429">
        <v>0.175079023626805</v>
      </c>
      <c r="S40" s="197">
        <v>2.0842196274312501</v>
      </c>
      <c r="T40" s="437">
        <v>1.1503363997536999</v>
      </c>
    </row>
    <row r="41" spans="1:20" ht="12.95" customHeight="1" x14ac:dyDescent="0.2">
      <c r="A41" s="2" t="s">
        <v>369</v>
      </c>
      <c r="B41" s="12">
        <v>2</v>
      </c>
      <c r="C41" s="197">
        <v>0.33939153072324701</v>
      </c>
      <c r="D41" s="429">
        <v>0.220199484487686</v>
      </c>
      <c r="E41" s="197">
        <v>-7.7434585472254999E-2</v>
      </c>
      <c r="F41" s="429">
        <v>0.20871998717193799</v>
      </c>
      <c r="G41" s="197">
        <v>0.57349766627213195</v>
      </c>
      <c r="H41" s="429">
        <v>0.63430884903852602</v>
      </c>
      <c r="I41" s="197">
        <v>0.26161919777780501</v>
      </c>
      <c r="J41" s="429">
        <v>0.21571937421896301</v>
      </c>
      <c r="K41" s="197">
        <v>-8.1606743663183406E-2</v>
      </c>
      <c r="L41" s="429">
        <v>0.20838290536456899</v>
      </c>
      <c r="M41" s="197">
        <v>1.0673981975915201</v>
      </c>
      <c r="N41" s="429">
        <v>0.94652090167296499</v>
      </c>
      <c r="O41" s="197">
        <v>0.226871163842706</v>
      </c>
      <c r="P41" s="429">
        <v>0.21095016677345901</v>
      </c>
      <c r="Q41" s="197">
        <v>-9.2125175165140294E-2</v>
      </c>
      <c r="R41" s="429">
        <v>0.20901890882192201</v>
      </c>
      <c r="S41" s="197">
        <v>1.6137577024880301</v>
      </c>
      <c r="T41" s="437">
        <v>1.0491077008599401</v>
      </c>
    </row>
    <row r="42" spans="1:20" ht="12.95" customHeight="1" x14ac:dyDescent="0.2">
      <c r="A42" s="2" t="s">
        <v>370</v>
      </c>
      <c r="B42" s="12">
        <v>2</v>
      </c>
      <c r="C42" s="197">
        <v>0.302113180314801</v>
      </c>
      <c r="D42" s="429">
        <v>0.37218926042529699</v>
      </c>
      <c r="E42" s="197">
        <v>0.27209375349012599</v>
      </c>
      <c r="F42" s="429">
        <v>0.224293481927582</v>
      </c>
      <c r="G42" s="197">
        <v>0.89212731839766601</v>
      </c>
      <c r="H42" s="429">
        <v>0.927427247369213</v>
      </c>
      <c r="I42" s="197">
        <v>0.218900197601092</v>
      </c>
      <c r="J42" s="429">
        <v>0.36394884976139802</v>
      </c>
      <c r="K42" s="197">
        <v>0.19540177104722201</v>
      </c>
      <c r="L42" s="429">
        <v>0.22807890076256301</v>
      </c>
      <c r="M42" s="197">
        <v>2.9691670446162899</v>
      </c>
      <c r="N42" s="429">
        <v>1.4297057651001699</v>
      </c>
      <c r="O42" s="197">
        <v>0.236328676940673</v>
      </c>
      <c r="P42" s="429">
        <v>0.36979938941118001</v>
      </c>
      <c r="Q42" s="197">
        <v>0.141383827928098</v>
      </c>
      <c r="R42" s="429">
        <v>0.224771212571515</v>
      </c>
      <c r="S42" s="197">
        <v>5.2343745215363402</v>
      </c>
      <c r="T42" s="437">
        <v>2.0233682684560002</v>
      </c>
    </row>
    <row r="43" spans="1:20" ht="12.95" customHeight="1" x14ac:dyDescent="0.2">
      <c r="A43" s="2" t="s">
        <v>371</v>
      </c>
      <c r="B43" s="12">
        <v>2</v>
      </c>
      <c r="C43" s="197" t="s">
        <v>476</v>
      </c>
      <c r="D43" s="429" t="s">
        <v>476</v>
      </c>
      <c r="E43" s="197">
        <v>0.334743148291888</v>
      </c>
      <c r="F43" s="429">
        <v>0.54457005023591598</v>
      </c>
      <c r="G43" s="197">
        <v>1.6188175635294</v>
      </c>
      <c r="H43" s="429">
        <v>1.7456644584138901</v>
      </c>
      <c r="I43" s="197" t="s">
        <v>476</v>
      </c>
      <c r="J43" s="429" t="s">
        <v>476</v>
      </c>
      <c r="K43" s="197">
        <v>0.37860298003915199</v>
      </c>
      <c r="L43" s="429">
        <v>0.53872473344021199</v>
      </c>
      <c r="M43" s="197">
        <v>5.6085966490224903</v>
      </c>
      <c r="N43" s="429">
        <v>3.0028899720397999</v>
      </c>
      <c r="O43" s="197" t="s">
        <v>476</v>
      </c>
      <c r="P43" s="429" t="s">
        <v>476</v>
      </c>
      <c r="Q43" s="197">
        <v>0.259883606275087</v>
      </c>
      <c r="R43" s="429">
        <v>0.55514387128221798</v>
      </c>
      <c r="S43" s="197">
        <v>7.6595838403701197</v>
      </c>
      <c r="T43" s="437">
        <v>3.8488271306185502</v>
      </c>
    </row>
    <row r="44" spans="1:20" ht="12.95" customHeight="1" x14ac:dyDescent="0.2">
      <c r="A44" s="2" t="s">
        <v>372</v>
      </c>
      <c r="B44" s="12">
        <v>2</v>
      </c>
      <c r="C44" s="197">
        <v>0.15639612230278699</v>
      </c>
      <c r="D44" s="429">
        <v>0.151882693637372</v>
      </c>
      <c r="E44" s="197">
        <v>0.15699464919536801</v>
      </c>
      <c r="F44" s="429">
        <v>0.160498732432379</v>
      </c>
      <c r="G44" s="197">
        <v>0.292838562358546</v>
      </c>
      <c r="H44" s="429">
        <v>0.46349087221035801</v>
      </c>
      <c r="I44" s="197">
        <v>0.101970533129151</v>
      </c>
      <c r="J44" s="429">
        <v>0.14151878529301901</v>
      </c>
      <c r="K44" s="197">
        <v>0.12725182090554399</v>
      </c>
      <c r="L44" s="429">
        <v>0.156727831283308</v>
      </c>
      <c r="M44" s="197">
        <v>1.76412634095923</v>
      </c>
      <c r="N44" s="429">
        <v>0.855866614603356</v>
      </c>
      <c r="O44" s="197">
        <v>-5.6423990108907002E-2</v>
      </c>
      <c r="P44" s="429">
        <v>0.15167499786868099</v>
      </c>
      <c r="Q44" s="197">
        <v>-4.86678526523463E-2</v>
      </c>
      <c r="R44" s="429">
        <v>0.15708971488932999</v>
      </c>
      <c r="S44" s="197">
        <v>6.8730373210479101</v>
      </c>
      <c r="T44" s="437">
        <v>2.5806603634793799</v>
      </c>
    </row>
    <row r="45" spans="1:20" ht="12.95" customHeight="1" x14ac:dyDescent="0.2">
      <c r="A45" s="2" t="s">
        <v>373</v>
      </c>
      <c r="B45" s="12">
        <v>2</v>
      </c>
      <c r="C45" s="197">
        <v>0.35911797584349803</v>
      </c>
      <c r="D45" s="429">
        <v>0.30393437033946602</v>
      </c>
      <c r="E45" s="197">
        <v>0.44534395810018201</v>
      </c>
      <c r="F45" s="429">
        <v>0.17761244139942201</v>
      </c>
      <c r="G45" s="197">
        <v>1.0854271056887099</v>
      </c>
      <c r="H45" s="429">
        <v>0.91278432025674605</v>
      </c>
      <c r="I45" s="197">
        <v>0.28718624853939501</v>
      </c>
      <c r="J45" s="429">
        <v>0.31106916579590099</v>
      </c>
      <c r="K45" s="197">
        <v>0.51675840799601302</v>
      </c>
      <c r="L45" s="429">
        <v>0.176499593867921</v>
      </c>
      <c r="M45" s="197">
        <v>3.6992111188904002</v>
      </c>
      <c r="N45" s="429">
        <v>1.57136087051157</v>
      </c>
      <c r="O45" s="197">
        <v>0.26392507337991999</v>
      </c>
      <c r="P45" s="429">
        <v>0.300176665329905</v>
      </c>
      <c r="Q45" s="197">
        <v>0.50279823962326597</v>
      </c>
      <c r="R45" s="429">
        <v>0.17739105438175901</v>
      </c>
      <c r="S45" s="197">
        <v>3.85830826880649</v>
      </c>
      <c r="T45" s="437">
        <v>1.7154758238807899</v>
      </c>
    </row>
    <row r="46" spans="1:20" ht="12.95" customHeight="1" x14ac:dyDescent="0.2">
      <c r="A46" s="2" t="s">
        <v>374</v>
      </c>
      <c r="B46" s="12">
        <v>2</v>
      </c>
      <c r="C46" s="197">
        <v>0.32490893580691699</v>
      </c>
      <c r="D46" s="429">
        <v>0.42200510802429397</v>
      </c>
      <c r="E46" s="197">
        <v>0.62915767195408601</v>
      </c>
      <c r="F46" s="429">
        <v>0.59742970217696401</v>
      </c>
      <c r="G46" s="197">
        <v>0.86558270944563098</v>
      </c>
      <c r="H46" s="429">
        <v>0.71538158644497896</v>
      </c>
      <c r="I46" s="197">
        <v>0.33564485557506502</v>
      </c>
      <c r="J46" s="429">
        <v>0.43634136098764198</v>
      </c>
      <c r="K46" s="197">
        <v>0.63306685360197001</v>
      </c>
      <c r="L46" s="429">
        <v>0.60876001833867299</v>
      </c>
      <c r="M46" s="197">
        <v>0.97108629364303101</v>
      </c>
      <c r="N46" s="429">
        <v>0.96569004325598495</v>
      </c>
      <c r="O46" s="197">
        <v>0.37909003835184102</v>
      </c>
      <c r="P46" s="429">
        <v>0.36765049737074601</v>
      </c>
      <c r="Q46" s="197">
        <v>0.602089759100218</v>
      </c>
      <c r="R46" s="429">
        <v>0.68174159541462898</v>
      </c>
      <c r="S46" s="197">
        <v>4.0335787442833002</v>
      </c>
      <c r="T46" s="437">
        <v>1.9270754128455201</v>
      </c>
    </row>
    <row r="47" spans="1:20" ht="12.95" customHeight="1" x14ac:dyDescent="0.2">
      <c r="A47" s="2" t="s">
        <v>375</v>
      </c>
      <c r="B47" s="12">
        <v>2</v>
      </c>
      <c r="C47" s="197">
        <v>0.16094196310831799</v>
      </c>
      <c r="D47" s="429">
        <v>0.26622420072456199</v>
      </c>
      <c r="E47" s="197">
        <v>0.72026336003220404</v>
      </c>
      <c r="F47" s="429">
        <v>0.42128379618915701</v>
      </c>
      <c r="G47" s="197">
        <v>0.40307279838551602</v>
      </c>
      <c r="H47" s="429">
        <v>0.42639024560004901</v>
      </c>
      <c r="I47" s="197">
        <v>-6.4627410405538002E-2</v>
      </c>
      <c r="J47" s="429">
        <v>0.275842913728571</v>
      </c>
      <c r="K47" s="197">
        <v>0.62785322583610603</v>
      </c>
      <c r="L47" s="429">
        <v>0.43849218725616401</v>
      </c>
      <c r="M47" s="197">
        <v>2.1858435773353899</v>
      </c>
      <c r="N47" s="429">
        <v>0.830321460855456</v>
      </c>
      <c r="O47" s="197">
        <v>-6.9827301053883795E-2</v>
      </c>
      <c r="P47" s="429">
        <v>0.28108223367074497</v>
      </c>
      <c r="Q47" s="197">
        <v>0.59461273021525596</v>
      </c>
      <c r="R47" s="429">
        <v>0.44172258337481002</v>
      </c>
      <c r="S47" s="197">
        <v>2.4662108754413699</v>
      </c>
      <c r="T47" s="437">
        <v>0.95020328858629399</v>
      </c>
    </row>
    <row r="48" spans="1:20" ht="12.95" customHeight="1" x14ac:dyDescent="0.2">
      <c r="A48" s="2" t="s">
        <v>376</v>
      </c>
      <c r="B48" s="12">
        <v>2</v>
      </c>
      <c r="C48" s="197">
        <v>-0.21686658561584099</v>
      </c>
      <c r="D48" s="429">
        <v>0.226728658829947</v>
      </c>
      <c r="E48" s="197">
        <v>-6.5795361118970302E-2</v>
      </c>
      <c r="F48" s="429">
        <v>0.144659180261072</v>
      </c>
      <c r="G48" s="197">
        <v>0.17714476855226099</v>
      </c>
      <c r="H48" s="429">
        <v>0.34710570031459698</v>
      </c>
      <c r="I48" s="197">
        <v>-0.21947892358542401</v>
      </c>
      <c r="J48" s="429">
        <v>0.226477300893419</v>
      </c>
      <c r="K48" s="197">
        <v>-6.3998500630633101E-2</v>
      </c>
      <c r="L48" s="429">
        <v>0.14229529470940799</v>
      </c>
      <c r="M48" s="197">
        <v>0.23617869631484401</v>
      </c>
      <c r="N48" s="429">
        <v>0.46791073190638399</v>
      </c>
      <c r="O48" s="197">
        <v>-0.182352526348425</v>
      </c>
      <c r="P48" s="429">
        <v>0.23315663272797199</v>
      </c>
      <c r="Q48" s="197">
        <v>-5.5526352316222598E-2</v>
      </c>
      <c r="R48" s="429">
        <v>0.13621933994473501</v>
      </c>
      <c r="S48" s="197">
        <v>2.2016375012738401</v>
      </c>
      <c r="T48" s="437">
        <v>1.84915340899129</v>
      </c>
    </row>
    <row r="49" spans="1:20" ht="12.95" customHeight="1" x14ac:dyDescent="0.2">
      <c r="A49" s="2" t="s">
        <v>377</v>
      </c>
      <c r="B49" s="12">
        <v>2</v>
      </c>
      <c r="C49" s="197">
        <v>0.207079652152069</v>
      </c>
      <c r="D49" s="429">
        <v>0.236856104686268</v>
      </c>
      <c r="E49" s="197">
        <v>1.3846264563383099E-2</v>
      </c>
      <c r="F49" s="429">
        <v>0.19179944562332801</v>
      </c>
      <c r="G49" s="197">
        <v>0.53677279636297204</v>
      </c>
      <c r="H49" s="429">
        <v>0.55931882693419599</v>
      </c>
      <c r="I49" s="197">
        <v>0.132151800413846</v>
      </c>
      <c r="J49" s="429">
        <v>0.236163170944654</v>
      </c>
      <c r="K49" s="197">
        <v>-5.7750118796819398E-2</v>
      </c>
      <c r="L49" s="429">
        <v>0.193798887427894</v>
      </c>
      <c r="M49" s="197">
        <v>1.21043566925642</v>
      </c>
      <c r="N49" s="429">
        <v>0.92696874518287198</v>
      </c>
      <c r="O49" s="197">
        <v>0.20626162320053501</v>
      </c>
      <c r="P49" s="429">
        <v>0.235965741473391</v>
      </c>
      <c r="Q49" s="197">
        <v>9.5618363974359997E-3</v>
      </c>
      <c r="R49" s="429">
        <v>0.19392089643417301</v>
      </c>
      <c r="S49" s="197">
        <v>2.9439242857291998</v>
      </c>
      <c r="T49" s="437">
        <v>1.5747460737591801</v>
      </c>
    </row>
    <row r="50" spans="1:20" ht="12.95" customHeight="1" x14ac:dyDescent="0.2">
      <c r="A50" s="2" t="s">
        <v>378</v>
      </c>
      <c r="B50" s="12">
        <v>2</v>
      </c>
      <c r="C50" s="197">
        <v>0.64662960095769095</v>
      </c>
      <c r="D50" s="429">
        <v>0.50297925515477304</v>
      </c>
      <c r="E50" s="197">
        <v>3.01462802245352E-2</v>
      </c>
      <c r="F50" s="429">
        <v>0.16517898070197401</v>
      </c>
      <c r="G50" s="197">
        <v>0.29151485333708099</v>
      </c>
      <c r="H50" s="429">
        <v>0.39859139068601501</v>
      </c>
      <c r="I50" s="197">
        <v>0.450808478911215</v>
      </c>
      <c r="J50" s="429">
        <v>0.490026739592759</v>
      </c>
      <c r="K50" s="197">
        <v>1.0469527539656499E-2</v>
      </c>
      <c r="L50" s="429">
        <v>0.164768762187948</v>
      </c>
      <c r="M50" s="197">
        <v>2.4571237746007899</v>
      </c>
      <c r="N50" s="429">
        <v>1.1295017844085899</v>
      </c>
      <c r="O50" s="197">
        <v>0.44988732599575398</v>
      </c>
      <c r="P50" s="429">
        <v>0.49392387475284899</v>
      </c>
      <c r="Q50" s="197">
        <v>5.5056079636106002E-3</v>
      </c>
      <c r="R50" s="429">
        <v>0.165576792666736</v>
      </c>
      <c r="S50" s="197">
        <v>2.4792688311945699</v>
      </c>
      <c r="T50" s="437">
        <v>1.2033156566038099</v>
      </c>
    </row>
    <row r="51" spans="1:20" ht="12.95" customHeight="1" x14ac:dyDescent="0.2">
      <c r="A51" s="2" t="s">
        <v>379</v>
      </c>
      <c r="B51" s="12">
        <v>2</v>
      </c>
      <c r="C51" s="197">
        <v>-0.224322775630619</v>
      </c>
      <c r="D51" s="429">
        <v>0.154607409021492</v>
      </c>
      <c r="E51" s="197">
        <v>-0.19903270671294301</v>
      </c>
      <c r="F51" s="429">
        <v>0.42023842728048</v>
      </c>
      <c r="G51" s="197">
        <v>0.38254380464105903</v>
      </c>
      <c r="H51" s="429">
        <v>0.31243217559730302</v>
      </c>
      <c r="I51" s="197">
        <v>-0.23743367293797199</v>
      </c>
      <c r="J51" s="429">
        <v>0.15445351533360999</v>
      </c>
      <c r="K51" s="197">
        <v>-0.118794243182426</v>
      </c>
      <c r="L51" s="429">
        <v>0.42413990651084799</v>
      </c>
      <c r="M51" s="197">
        <v>1.28867202881472</v>
      </c>
      <c r="N51" s="429">
        <v>0.70353843142711903</v>
      </c>
      <c r="O51" s="197">
        <v>-0.22414530757321399</v>
      </c>
      <c r="P51" s="429">
        <v>0.15520239377122699</v>
      </c>
      <c r="Q51" s="197">
        <v>-7.2391224093416098E-2</v>
      </c>
      <c r="R51" s="429">
        <v>0.423502163126043</v>
      </c>
      <c r="S51" s="197">
        <v>2.54587006530631</v>
      </c>
      <c r="T51" s="437">
        <v>1.1478039747956701</v>
      </c>
    </row>
    <row r="52" spans="1:20" ht="12.95" customHeight="1" x14ac:dyDescent="0.2">
      <c r="A52" s="2" t="s">
        <v>380</v>
      </c>
      <c r="B52" s="12">
        <v>2</v>
      </c>
      <c r="C52" s="197">
        <v>-0.16011339028529101</v>
      </c>
      <c r="D52" s="429">
        <v>0.16967299845544501</v>
      </c>
      <c r="E52" s="197">
        <v>-0.60913176101706201</v>
      </c>
      <c r="F52" s="429">
        <v>0.36315246489033498</v>
      </c>
      <c r="G52" s="197">
        <v>0.810373156820138</v>
      </c>
      <c r="H52" s="429">
        <v>0.94322930299186203</v>
      </c>
      <c r="I52" s="197">
        <v>-0.123086811519259</v>
      </c>
      <c r="J52" s="429">
        <v>0.17023865899339499</v>
      </c>
      <c r="K52" s="197">
        <v>-0.57336486103569395</v>
      </c>
      <c r="L52" s="429">
        <v>0.348551246833263</v>
      </c>
      <c r="M52" s="197">
        <v>1.34043645278652</v>
      </c>
      <c r="N52" s="429">
        <v>1.37284343040603</v>
      </c>
      <c r="O52" s="197">
        <v>-0.124303727018511</v>
      </c>
      <c r="P52" s="429">
        <v>0.17258866919645899</v>
      </c>
      <c r="Q52" s="197">
        <v>-0.68756251040009797</v>
      </c>
      <c r="R52" s="429">
        <v>0.33188071068109998</v>
      </c>
      <c r="S52" s="197">
        <v>2.4358663686651498</v>
      </c>
      <c r="T52" s="437">
        <v>1.4940884342820799</v>
      </c>
    </row>
    <row r="53" spans="1:20" ht="12.95" customHeight="1" x14ac:dyDescent="0.2">
      <c r="A53" s="2" t="s">
        <v>381</v>
      </c>
      <c r="B53" s="12">
        <v>2</v>
      </c>
      <c r="C53" s="197">
        <v>0.30718809912304201</v>
      </c>
      <c r="D53" s="429">
        <v>0.14726663444025601</v>
      </c>
      <c r="E53" s="197">
        <v>0.13326445231605299</v>
      </c>
      <c r="F53" s="429">
        <v>0.16650221174190399</v>
      </c>
      <c r="G53" s="197">
        <v>0.32085146390979602</v>
      </c>
      <c r="H53" s="429">
        <v>0.43315304852805397</v>
      </c>
      <c r="I53" s="197">
        <v>0.25884805525973098</v>
      </c>
      <c r="J53" s="429">
        <v>0.153241010223856</v>
      </c>
      <c r="K53" s="197">
        <v>0.13564791607184501</v>
      </c>
      <c r="L53" s="429">
        <v>0.16899781446919299</v>
      </c>
      <c r="M53" s="197">
        <v>0.53907759093986796</v>
      </c>
      <c r="N53" s="429">
        <v>0.63283900038081498</v>
      </c>
      <c r="O53" s="197">
        <v>0.26148442860524201</v>
      </c>
      <c r="P53" s="429">
        <v>0.14919322427387399</v>
      </c>
      <c r="Q53" s="197">
        <v>0.16419298348448699</v>
      </c>
      <c r="R53" s="429">
        <v>0.16974367025720299</v>
      </c>
      <c r="S53" s="197">
        <v>2.2236489559507802</v>
      </c>
      <c r="T53" s="437">
        <v>1.35649441818973</v>
      </c>
    </row>
    <row r="54" spans="1:20" ht="12.95" customHeight="1" x14ac:dyDescent="0.2">
      <c r="A54" s="2" t="s">
        <v>382</v>
      </c>
      <c r="B54" s="12">
        <v>2</v>
      </c>
      <c r="C54" s="197">
        <v>0.437524224364021</v>
      </c>
      <c r="D54" s="429">
        <v>0.50240444900401104</v>
      </c>
      <c r="E54" s="197">
        <v>0.320354118378122</v>
      </c>
      <c r="F54" s="429">
        <v>0.426263175951546</v>
      </c>
      <c r="G54" s="197">
        <v>0.35596678375801699</v>
      </c>
      <c r="H54" s="429">
        <v>0.79634436725761704</v>
      </c>
      <c r="I54" s="197">
        <v>0.41829368031203201</v>
      </c>
      <c r="J54" s="429">
        <v>0.47317610531635301</v>
      </c>
      <c r="K54" s="197">
        <v>0.30861488767748901</v>
      </c>
      <c r="L54" s="429">
        <v>0.41395451397084199</v>
      </c>
      <c r="M54" s="197">
        <v>2.4105521907234899</v>
      </c>
      <c r="N54" s="429">
        <v>1.4407057030308501</v>
      </c>
      <c r="O54" s="197">
        <v>0.56048924128505995</v>
      </c>
      <c r="P54" s="429">
        <v>0.46303658859229901</v>
      </c>
      <c r="Q54" s="197">
        <v>0.28589383132241603</v>
      </c>
      <c r="R54" s="429">
        <v>0.42341426235757601</v>
      </c>
      <c r="S54" s="197">
        <v>3.8669811749011802</v>
      </c>
      <c r="T54" s="437">
        <v>1.9893563893416399</v>
      </c>
    </row>
    <row r="55" spans="1:20" ht="12.95" customHeight="1" x14ac:dyDescent="0.2">
      <c r="A55" s="2" t="s">
        <v>383</v>
      </c>
      <c r="B55" s="12">
        <v>2</v>
      </c>
      <c r="C55" s="197">
        <v>0.20687115483191701</v>
      </c>
      <c r="D55" s="429">
        <v>0.20344144094467101</v>
      </c>
      <c r="E55" s="197">
        <v>-4.1686277714585801E-2</v>
      </c>
      <c r="F55" s="429">
        <v>0.277795118177185</v>
      </c>
      <c r="G55" s="197">
        <v>0.23289727098767601</v>
      </c>
      <c r="H55" s="429">
        <v>0.53911787113008403</v>
      </c>
      <c r="I55" s="197">
        <v>0.16295095278256899</v>
      </c>
      <c r="J55" s="429">
        <v>0.197084647306948</v>
      </c>
      <c r="K55" s="197">
        <v>-6.7830992396241699E-2</v>
      </c>
      <c r="L55" s="429">
        <v>0.27466688787592097</v>
      </c>
      <c r="M55" s="197">
        <v>1.0480019468293</v>
      </c>
      <c r="N55" s="429">
        <v>1.0187415451751101</v>
      </c>
      <c r="O55" s="197">
        <v>0.18123631399487</v>
      </c>
      <c r="P55" s="429">
        <v>0.18546002995132199</v>
      </c>
      <c r="Q55" s="197">
        <v>-4.1431210848795003E-2</v>
      </c>
      <c r="R55" s="429">
        <v>0.273129494369384</v>
      </c>
      <c r="S55" s="197">
        <v>2.8441233696648802</v>
      </c>
      <c r="T55" s="437">
        <v>1.71365158869047</v>
      </c>
    </row>
    <row r="56" spans="1:20" ht="12.95" customHeight="1" x14ac:dyDescent="0.2">
      <c r="A56" s="2" t="s">
        <v>384</v>
      </c>
      <c r="B56" s="12">
        <v>2</v>
      </c>
      <c r="C56" s="197">
        <v>0.10622447120490799</v>
      </c>
      <c r="D56" s="429">
        <v>0.25148349127157499</v>
      </c>
      <c r="E56" s="197">
        <v>-0.67735443505735005</v>
      </c>
      <c r="F56" s="429">
        <v>0.30708477421070401</v>
      </c>
      <c r="G56" s="197">
        <v>0.363740206491655</v>
      </c>
      <c r="H56" s="429">
        <v>0.32011550262849597</v>
      </c>
      <c r="I56" s="197">
        <v>0.22290332117387299</v>
      </c>
      <c r="J56" s="429">
        <v>0.23778085317957101</v>
      </c>
      <c r="K56" s="197">
        <v>-0.65104215115483</v>
      </c>
      <c r="L56" s="429">
        <v>0.29572129463587998</v>
      </c>
      <c r="M56" s="197">
        <v>2.81768876666965</v>
      </c>
      <c r="N56" s="429">
        <v>1.02404537004791</v>
      </c>
      <c r="O56" s="197">
        <v>0.20435897904334299</v>
      </c>
      <c r="P56" s="429">
        <v>0.228686775700843</v>
      </c>
      <c r="Q56" s="197">
        <v>-0.65822263914379098</v>
      </c>
      <c r="R56" s="429">
        <v>0.30196210324668499</v>
      </c>
      <c r="S56" s="197">
        <v>3.25830636282023</v>
      </c>
      <c r="T56" s="437">
        <v>1.1806311835877801</v>
      </c>
    </row>
    <row r="57" spans="1:20" ht="12.95" customHeight="1" x14ac:dyDescent="0.2">
      <c r="A57" s="2" t="s">
        <v>385</v>
      </c>
      <c r="B57" s="12">
        <v>2</v>
      </c>
      <c r="C57" s="197">
        <v>3.2807287908087998E-2</v>
      </c>
      <c r="D57" s="429">
        <v>0.207781692878346</v>
      </c>
      <c r="E57" s="197">
        <v>0.16729051552542601</v>
      </c>
      <c r="F57" s="429">
        <v>0.38037129320906399</v>
      </c>
      <c r="G57" s="197">
        <v>1.0150436303255199</v>
      </c>
      <c r="H57" s="429">
        <v>0.69485733531892901</v>
      </c>
      <c r="I57" s="197">
        <v>-0.14317193412366799</v>
      </c>
      <c r="J57" s="429">
        <v>0.18615036161165999</v>
      </c>
      <c r="K57" s="197">
        <v>5.3445911288869899E-2</v>
      </c>
      <c r="L57" s="429">
        <v>0.32723604213381802</v>
      </c>
      <c r="M57" s="197">
        <v>2.7729297563517101</v>
      </c>
      <c r="N57" s="429">
        <v>1.15513539505098</v>
      </c>
      <c r="O57" s="197">
        <v>-0.137418760844461</v>
      </c>
      <c r="P57" s="429">
        <v>0.19090149539197299</v>
      </c>
      <c r="Q57" s="197">
        <v>0.159371129529642</v>
      </c>
      <c r="R57" s="429">
        <v>0.33645140376479898</v>
      </c>
      <c r="S57" s="197">
        <v>4.1910774508587201</v>
      </c>
      <c r="T57" s="437">
        <v>1.9945942151787399</v>
      </c>
    </row>
    <row r="58" spans="1:20" ht="12.95" customHeight="1" x14ac:dyDescent="0.2">
      <c r="A58" s="2" t="s">
        <v>386</v>
      </c>
      <c r="B58" s="12">
        <v>2</v>
      </c>
      <c r="C58" s="197">
        <v>9.62480710856779E-2</v>
      </c>
      <c r="D58" s="429">
        <v>0.12696646669146999</v>
      </c>
      <c r="E58" s="197">
        <v>-0.78511019464957299</v>
      </c>
      <c r="F58" s="429">
        <v>0.45736211062459697</v>
      </c>
      <c r="G58" s="197">
        <v>0.38600113741876901</v>
      </c>
      <c r="H58" s="429">
        <v>0.31944858845042801</v>
      </c>
      <c r="I58" s="197">
        <v>5.5352171743606099E-2</v>
      </c>
      <c r="J58" s="429">
        <v>0.126042169225525</v>
      </c>
      <c r="K58" s="197">
        <v>-0.79298687912783805</v>
      </c>
      <c r="L58" s="429">
        <v>0.46138286956695201</v>
      </c>
      <c r="M58" s="197">
        <v>0.93915552265679703</v>
      </c>
      <c r="N58" s="429">
        <v>0.56155846096579298</v>
      </c>
      <c r="O58" s="197">
        <v>5.7210550006098898E-2</v>
      </c>
      <c r="P58" s="429">
        <v>0.11927267043499699</v>
      </c>
      <c r="Q58" s="197">
        <v>-0.81094791218974904</v>
      </c>
      <c r="R58" s="429">
        <v>0.43968580706087901</v>
      </c>
      <c r="S58" s="197">
        <v>1.3640838378435201</v>
      </c>
      <c r="T58" s="437">
        <v>0.96217270517198705</v>
      </c>
    </row>
    <row r="59" spans="1:20" ht="12.95" customHeight="1" x14ac:dyDescent="0.2">
      <c r="A59" s="2" t="s">
        <v>387</v>
      </c>
      <c r="B59" s="12">
        <v>2</v>
      </c>
      <c r="C59" s="197">
        <v>-1.0576261469027599</v>
      </c>
      <c r="D59" s="429">
        <v>0.37583944442925699</v>
      </c>
      <c r="E59" s="197">
        <v>-1.9106420234948799E-2</v>
      </c>
      <c r="F59" s="429">
        <v>0.126629670384202</v>
      </c>
      <c r="G59" s="197">
        <v>1.46100324136285</v>
      </c>
      <c r="H59" s="429">
        <v>0.83793935652160401</v>
      </c>
      <c r="I59" s="197">
        <v>-1.08701433430923</v>
      </c>
      <c r="J59" s="429">
        <v>0.37705864531598199</v>
      </c>
      <c r="K59" s="197">
        <v>-3.8312148066379101E-2</v>
      </c>
      <c r="L59" s="429">
        <v>0.125638280181359</v>
      </c>
      <c r="M59" s="197">
        <v>1.8487406793599599</v>
      </c>
      <c r="N59" s="429">
        <v>0.91782275325101104</v>
      </c>
      <c r="O59" s="197">
        <v>-1.0608924437373699</v>
      </c>
      <c r="P59" s="429">
        <v>0.381173005658136</v>
      </c>
      <c r="Q59" s="197">
        <v>-3.70504746864425E-2</v>
      </c>
      <c r="R59" s="429">
        <v>0.125813425614135</v>
      </c>
      <c r="S59" s="197">
        <v>2.63957452446768</v>
      </c>
      <c r="T59" s="437">
        <v>1.33774054236609</v>
      </c>
    </row>
    <row r="60" spans="1:20" ht="12.95" customHeight="1" x14ac:dyDescent="0.2">
      <c r="A60" s="2" t="s">
        <v>388</v>
      </c>
      <c r="B60" s="12">
        <v>2</v>
      </c>
      <c r="C60" s="197">
        <v>0.675669942998674</v>
      </c>
      <c r="D60" s="429">
        <v>0.26567843206184499</v>
      </c>
      <c r="E60" s="197">
        <v>-0.224066297335245</v>
      </c>
      <c r="F60" s="429">
        <v>0.50601159089300096</v>
      </c>
      <c r="G60" s="197">
        <v>2.6819793855280998</v>
      </c>
      <c r="H60" s="429">
        <v>1.6556143031038499</v>
      </c>
      <c r="I60" s="197">
        <v>0.68406954679908705</v>
      </c>
      <c r="J60" s="429">
        <v>0.24856503183133999</v>
      </c>
      <c r="K60" s="197">
        <v>-0.24636329160450901</v>
      </c>
      <c r="L60" s="429">
        <v>0.53825972807339495</v>
      </c>
      <c r="M60" s="197">
        <v>5.6149078071229797</v>
      </c>
      <c r="N60" s="429">
        <v>3.2596922574371101</v>
      </c>
      <c r="O60" s="197">
        <v>0.67320057663912203</v>
      </c>
      <c r="P60" s="429">
        <v>0.23947891206695399</v>
      </c>
      <c r="Q60" s="197">
        <v>-0.40633900982765397</v>
      </c>
      <c r="R60" s="429">
        <v>0.70825926109604198</v>
      </c>
      <c r="S60" s="197">
        <v>10.029734835480999</v>
      </c>
      <c r="T60" s="437">
        <v>3.2715999191017602</v>
      </c>
    </row>
    <row r="61" spans="1:20" ht="12.95" customHeight="1" x14ac:dyDescent="0.2">
      <c r="A61" s="2" t="s">
        <v>389</v>
      </c>
      <c r="B61" s="12">
        <v>2</v>
      </c>
      <c r="C61" s="197">
        <v>-0.20604975740364101</v>
      </c>
      <c r="D61" s="429">
        <v>0.27776818819270899</v>
      </c>
      <c r="E61" s="197">
        <v>-7.6133518867557898E-2</v>
      </c>
      <c r="F61" s="429">
        <v>0.157259771082224</v>
      </c>
      <c r="G61" s="197">
        <v>0.55551933438385004</v>
      </c>
      <c r="H61" s="429">
        <v>0.516746486498458</v>
      </c>
      <c r="I61" s="197">
        <v>-0.16481779566615601</v>
      </c>
      <c r="J61" s="429">
        <v>0.28183019545718302</v>
      </c>
      <c r="K61" s="197">
        <v>-6.2890638139660393E-2</v>
      </c>
      <c r="L61" s="429">
        <v>0.153882434679257</v>
      </c>
      <c r="M61" s="197">
        <v>1.4535010166748601</v>
      </c>
      <c r="N61" s="429">
        <v>0.87108782426419895</v>
      </c>
      <c r="O61" s="197">
        <v>-0.19262971422320499</v>
      </c>
      <c r="P61" s="429">
        <v>0.27517784817645102</v>
      </c>
      <c r="Q61" s="197">
        <v>-8.5578960835798301E-2</v>
      </c>
      <c r="R61" s="429">
        <v>0.149912492513016</v>
      </c>
      <c r="S61" s="197">
        <v>2.8462766758331099</v>
      </c>
      <c r="T61" s="437">
        <v>1.26196074795326</v>
      </c>
    </row>
    <row r="62" spans="1:20" ht="12.95" customHeight="1" x14ac:dyDescent="0.2">
      <c r="A62" s="2" t="s">
        <v>390</v>
      </c>
      <c r="B62" s="12">
        <v>2</v>
      </c>
      <c r="C62" s="197">
        <v>8.4538640644555199E-2</v>
      </c>
      <c r="D62" s="429">
        <v>0.23245624914937599</v>
      </c>
      <c r="E62" s="197">
        <v>0.50603864870294502</v>
      </c>
      <c r="F62" s="429">
        <v>0.451908802228837</v>
      </c>
      <c r="G62" s="197">
        <v>0.21972155142364999</v>
      </c>
      <c r="H62" s="429">
        <v>0.32695772819638902</v>
      </c>
      <c r="I62" s="197">
        <v>6.9928425288667898E-2</v>
      </c>
      <c r="J62" s="429">
        <v>0.237121640956546</v>
      </c>
      <c r="K62" s="197">
        <v>0.50394507610644601</v>
      </c>
      <c r="L62" s="429">
        <v>0.440774540540808</v>
      </c>
      <c r="M62" s="197">
        <v>0.56394204606027298</v>
      </c>
      <c r="N62" s="429">
        <v>0.607368668483111</v>
      </c>
      <c r="O62" s="197">
        <v>4.7969160774962202E-2</v>
      </c>
      <c r="P62" s="429">
        <v>0.23705723389674799</v>
      </c>
      <c r="Q62" s="197">
        <v>0.50807892087595696</v>
      </c>
      <c r="R62" s="429">
        <v>0.44245398028623201</v>
      </c>
      <c r="S62" s="197">
        <v>1.8837234046637701</v>
      </c>
      <c r="T62" s="437">
        <v>1.78490540241213</v>
      </c>
    </row>
    <row r="63" spans="1:20" ht="12.95" customHeight="1" x14ac:dyDescent="0.2">
      <c r="A63" s="18" t="s">
        <v>391</v>
      </c>
      <c r="B63" s="19">
        <v>2</v>
      </c>
      <c r="C63" s="198">
        <v>0.27042280629274401</v>
      </c>
      <c r="D63" s="430">
        <v>5.8538054277381103E-2</v>
      </c>
      <c r="E63" s="198">
        <v>-5.2679853054909E-2</v>
      </c>
      <c r="F63" s="430">
        <v>7.7652829145020294E-2</v>
      </c>
      <c r="G63" s="198">
        <v>0.75898426910538497</v>
      </c>
      <c r="H63" s="430">
        <v>0.147005111504841</v>
      </c>
      <c r="I63" s="198">
        <v>0.20159322169837701</v>
      </c>
      <c r="J63" s="430">
        <v>5.90219158601831E-2</v>
      </c>
      <c r="K63" s="198">
        <v>-8.3999876059687006E-2</v>
      </c>
      <c r="L63" s="430">
        <v>7.7031732596497801E-2</v>
      </c>
      <c r="M63" s="198">
        <v>2.0419220681554</v>
      </c>
      <c r="N63" s="430">
        <v>0.248751789349829</v>
      </c>
      <c r="O63" s="198">
        <v>0.20212773011997401</v>
      </c>
      <c r="P63" s="430">
        <v>5.7799055818072299E-2</v>
      </c>
      <c r="Q63" s="198">
        <v>-9.5378673856520005E-2</v>
      </c>
      <c r="R63" s="430">
        <v>8.0272094196317506E-2</v>
      </c>
      <c r="S63" s="198">
        <v>3.6908332355057398</v>
      </c>
      <c r="T63" s="439">
        <v>0.34066348570243499</v>
      </c>
    </row>
    <row r="64" spans="1:20" ht="12.95" customHeight="1" x14ac:dyDescent="0.2">
      <c r="A64" s="21" t="s">
        <v>392</v>
      </c>
      <c r="B64" s="22">
        <v>2</v>
      </c>
      <c r="C64" s="199">
        <v>0.195791526660853</v>
      </c>
      <c r="D64" s="431">
        <v>0.103371842558104</v>
      </c>
      <c r="E64" s="199">
        <v>-4.6725362739100202E-3</v>
      </c>
      <c r="F64" s="431">
        <v>0.102579380767266</v>
      </c>
      <c r="G64" s="199">
        <v>0.44483713610041298</v>
      </c>
      <c r="H64" s="431">
        <v>0.14230092836633801</v>
      </c>
      <c r="I64" s="199">
        <v>0.12676830769537301</v>
      </c>
      <c r="J64" s="431">
        <v>0.10250892379451899</v>
      </c>
      <c r="K64" s="199">
        <v>-2.45750332138376E-2</v>
      </c>
      <c r="L64" s="431">
        <v>0.101731447882352</v>
      </c>
      <c r="M64" s="199">
        <v>1.70666575352226</v>
      </c>
      <c r="N64" s="431">
        <v>0.33189191984984401</v>
      </c>
      <c r="O64" s="199">
        <v>0.124122177560775</v>
      </c>
      <c r="P64" s="431">
        <v>9.6723841103379199E-2</v>
      </c>
      <c r="Q64" s="199">
        <v>-4.6332186473714898E-2</v>
      </c>
      <c r="R64" s="431">
        <v>0.107272174334546</v>
      </c>
      <c r="S64" s="199">
        <v>3.15250418764803</v>
      </c>
      <c r="T64" s="440">
        <v>0.49001881630828598</v>
      </c>
    </row>
    <row r="65" spans="1:20" ht="12.95" customHeight="1" x14ac:dyDescent="0.2">
      <c r="A65" s="24" t="s">
        <v>393</v>
      </c>
      <c r="B65" s="25">
        <v>2</v>
      </c>
      <c r="C65" s="200">
        <v>0.160715401654834</v>
      </c>
      <c r="D65" s="432">
        <v>4.4760745289525901E-2</v>
      </c>
      <c r="E65" s="200">
        <v>-1.19301976524477E-2</v>
      </c>
      <c r="F65" s="432">
        <v>5.02712605164699E-2</v>
      </c>
      <c r="G65" s="200">
        <v>0.71637279670125897</v>
      </c>
      <c r="H65" s="432">
        <v>0.10878383756672901</v>
      </c>
      <c r="I65" s="200">
        <v>0.109321162543408</v>
      </c>
      <c r="J65" s="432">
        <v>4.5741046939051101E-2</v>
      </c>
      <c r="K65" s="200">
        <v>-3.1198359231031501E-2</v>
      </c>
      <c r="L65" s="432">
        <v>4.9828353221369699E-2</v>
      </c>
      <c r="M65" s="200">
        <v>2.0541419089622899</v>
      </c>
      <c r="N65" s="432">
        <v>0.18139169594377699</v>
      </c>
      <c r="O65" s="200">
        <v>0.10523113177698</v>
      </c>
      <c r="P65" s="432">
        <v>4.5144392005207201E-2</v>
      </c>
      <c r="Q65" s="200">
        <v>-4.24208126109272E-2</v>
      </c>
      <c r="R65" s="432">
        <v>5.13720576925338E-2</v>
      </c>
      <c r="S65" s="200">
        <v>3.7290453254923901</v>
      </c>
      <c r="T65" s="441">
        <v>0.25610750407026001</v>
      </c>
    </row>
    <row r="66" spans="1:20" ht="12.95" customHeight="1" x14ac:dyDescent="0.2">
      <c r="A66" s="2" t="s">
        <v>394</v>
      </c>
      <c r="B66" s="12">
        <v>2</v>
      </c>
      <c r="C66" s="197" t="s">
        <v>476</v>
      </c>
      <c r="D66" s="429" t="s">
        <v>476</v>
      </c>
      <c r="E66" s="197">
        <v>0.22016894716368299</v>
      </c>
      <c r="F66" s="429">
        <v>0.56475736506780305</v>
      </c>
      <c r="G66" s="197">
        <v>0.85943723559743601</v>
      </c>
      <c r="H66" s="429">
        <v>1.29563613098275</v>
      </c>
      <c r="I66" s="197" t="s">
        <v>476</v>
      </c>
      <c r="J66" s="429" t="s">
        <v>476</v>
      </c>
      <c r="K66" s="197">
        <v>0.144516591718828</v>
      </c>
      <c r="L66" s="429">
        <v>0.59750081599302496</v>
      </c>
      <c r="M66" s="197">
        <v>2.3008652784917598</v>
      </c>
      <c r="N66" s="429">
        <v>2.1914770176954899</v>
      </c>
      <c r="O66" s="197" t="s">
        <v>476</v>
      </c>
      <c r="P66" s="429" t="s">
        <v>476</v>
      </c>
      <c r="Q66" s="197">
        <v>0.206091931110436</v>
      </c>
      <c r="R66" s="429">
        <v>0.5638283047007</v>
      </c>
      <c r="S66" s="197">
        <v>6.6011608860604403</v>
      </c>
      <c r="T66" s="437">
        <v>4.2793574048656202</v>
      </c>
    </row>
    <row r="67" spans="1:20" ht="12.95" customHeight="1" x14ac:dyDescent="0.2">
      <c r="A67" s="2" t="s">
        <v>395</v>
      </c>
      <c r="B67" s="12">
        <v>2</v>
      </c>
      <c r="C67" s="197">
        <v>0.27081156179784599</v>
      </c>
      <c r="D67" s="429">
        <v>0.37816416930560498</v>
      </c>
      <c r="E67" s="197">
        <v>1.20282638403885</v>
      </c>
      <c r="F67" s="429">
        <v>0.346019788654367</v>
      </c>
      <c r="G67" s="197">
        <v>5.04151722722911</v>
      </c>
      <c r="H67" s="429">
        <v>2.74815127666727</v>
      </c>
      <c r="I67" s="197">
        <v>0.19287366375142401</v>
      </c>
      <c r="J67" s="429">
        <v>0.35517488638121703</v>
      </c>
      <c r="K67" s="197">
        <v>1.18697730496672</v>
      </c>
      <c r="L67" s="429">
        <v>0.34404901961675499</v>
      </c>
      <c r="M67" s="197">
        <v>8.3107130612457798</v>
      </c>
      <c r="N67" s="429">
        <v>3.77841666384702</v>
      </c>
      <c r="O67" s="197">
        <v>0.22432886868358801</v>
      </c>
      <c r="P67" s="429">
        <v>0.347028338485243</v>
      </c>
      <c r="Q67" s="197">
        <v>1.27957167871394</v>
      </c>
      <c r="R67" s="429">
        <v>0.389604010854462</v>
      </c>
      <c r="S67" s="197">
        <v>9.8498290463939302</v>
      </c>
      <c r="T67" s="437">
        <v>4.5208788088678196</v>
      </c>
    </row>
    <row r="68" spans="1:20" ht="12.95" customHeight="1" x14ac:dyDescent="0.2">
      <c r="A68" s="2" t="s">
        <v>396</v>
      </c>
      <c r="B68" s="12">
        <v>2</v>
      </c>
      <c r="C68" s="197">
        <v>0.116397206697732</v>
      </c>
      <c r="D68" s="429">
        <v>0.32965751951189798</v>
      </c>
      <c r="E68" s="197">
        <v>-0.43744057538189701</v>
      </c>
      <c r="F68" s="429">
        <v>0.38807547781600699</v>
      </c>
      <c r="G68" s="197">
        <v>0.71200114426989802</v>
      </c>
      <c r="H68" s="429">
        <v>0.89417849876685096</v>
      </c>
      <c r="I68" s="197">
        <v>4.4165275397633798E-2</v>
      </c>
      <c r="J68" s="429">
        <v>0.35070750515452598</v>
      </c>
      <c r="K68" s="197">
        <v>-0.53401927591855303</v>
      </c>
      <c r="L68" s="429">
        <v>0.426207326159318</v>
      </c>
      <c r="M68" s="197">
        <v>1.4876247160019</v>
      </c>
      <c r="N68" s="429">
        <v>1.4608827665387401</v>
      </c>
      <c r="O68" s="197">
        <v>-4.8952432953257803E-2</v>
      </c>
      <c r="P68" s="429">
        <v>0.35249658598493999</v>
      </c>
      <c r="Q68" s="197">
        <v>-0.77776950591862004</v>
      </c>
      <c r="R68" s="429">
        <v>0.423396496293172</v>
      </c>
      <c r="S68" s="197">
        <v>4.3887858583577302</v>
      </c>
      <c r="T68" s="437">
        <v>2.1662937077766</v>
      </c>
    </row>
    <row r="69" spans="1:20" ht="12.95" customHeight="1" x14ac:dyDescent="0.2">
      <c r="A69" s="3" t="s">
        <v>397</v>
      </c>
      <c r="B69" s="27">
        <v>2</v>
      </c>
      <c r="C69" s="207">
        <v>-0.39383981529312601</v>
      </c>
      <c r="D69" s="434">
        <v>0.27867407356683299</v>
      </c>
      <c r="E69" s="207">
        <v>-9.3959915326624593E-2</v>
      </c>
      <c r="F69" s="434">
        <v>0.66650177881362205</v>
      </c>
      <c r="G69" s="207">
        <v>1.9396320265610101</v>
      </c>
      <c r="H69" s="434">
        <v>1.7754626477289901</v>
      </c>
      <c r="I69" s="207">
        <v>-0.31261725142020003</v>
      </c>
      <c r="J69" s="434">
        <v>0.29782375620885598</v>
      </c>
      <c r="K69" s="207">
        <v>4.3315736236232201E-2</v>
      </c>
      <c r="L69" s="434">
        <v>0.64533106176627697</v>
      </c>
      <c r="M69" s="207">
        <v>2.9700102030504998</v>
      </c>
      <c r="N69" s="434">
        <v>2.02568730884316</v>
      </c>
      <c r="O69" s="207">
        <v>-0.31158966126373899</v>
      </c>
      <c r="P69" s="434">
        <v>0.28760069974264502</v>
      </c>
      <c r="Q69" s="207">
        <v>-2.84472741995874E-2</v>
      </c>
      <c r="R69" s="434">
        <v>0.60612646675322501</v>
      </c>
      <c r="S69" s="207">
        <v>4.6666124105441797</v>
      </c>
      <c r="T69" s="442">
        <v>3.4416742187018201</v>
      </c>
    </row>
    <row r="70" spans="1:20" ht="12.95" customHeight="1" x14ac:dyDescent="0.2">
      <c r="A70" s="2"/>
      <c r="B70" s="32"/>
      <c r="C70" s="197"/>
      <c r="D70" s="429"/>
      <c r="E70" s="197"/>
      <c r="F70" s="429"/>
      <c r="G70" s="197"/>
      <c r="H70" s="429"/>
      <c r="I70" s="197"/>
      <c r="J70" s="429"/>
      <c r="K70" s="197"/>
      <c r="L70" s="429"/>
      <c r="M70" s="197"/>
      <c r="N70" s="429"/>
      <c r="O70" s="197"/>
      <c r="P70" s="429"/>
      <c r="Q70" s="197"/>
      <c r="R70" s="429"/>
      <c r="S70" s="197"/>
      <c r="T70" s="437"/>
    </row>
    <row r="71" spans="1:20" ht="12.95" customHeight="1" x14ac:dyDescent="0.2">
      <c r="A71" s="2" t="s">
        <v>341</v>
      </c>
      <c r="B71" s="32">
        <v>1</v>
      </c>
      <c r="C71" s="197">
        <v>-0.14086756293097899</v>
      </c>
      <c r="D71" s="429">
        <v>0.17395228702917701</v>
      </c>
      <c r="E71" s="197">
        <v>-0.59086107357166395</v>
      </c>
      <c r="F71" s="429">
        <v>1.0743662857465499</v>
      </c>
      <c r="G71" s="197">
        <v>1.0240190169363701</v>
      </c>
      <c r="H71" s="429">
        <v>0.89707718860975305</v>
      </c>
      <c r="I71" s="197">
        <v>-0.21609613578037101</v>
      </c>
      <c r="J71" s="429">
        <v>0.17534953285662799</v>
      </c>
      <c r="K71" s="197">
        <v>-2.9367788172632601E-2</v>
      </c>
      <c r="L71" s="429">
        <v>0.87883555023364501</v>
      </c>
      <c r="M71" s="197">
        <v>2.4761828424997101</v>
      </c>
      <c r="N71" s="429">
        <v>1.3921691627944099</v>
      </c>
      <c r="O71" s="197">
        <v>-0.20275898767409301</v>
      </c>
      <c r="P71" s="429">
        <v>0.180445098793659</v>
      </c>
      <c r="Q71" s="197">
        <v>-0.17173914967047599</v>
      </c>
      <c r="R71" s="429">
        <v>0.81686091237224501</v>
      </c>
      <c r="S71" s="197">
        <v>4.5562592395872796</v>
      </c>
      <c r="T71" s="437">
        <v>1.9839785086705699</v>
      </c>
    </row>
    <row r="72" spans="1:20" ht="12.95" customHeight="1" x14ac:dyDescent="0.2">
      <c r="A72" s="2" t="s">
        <v>345</v>
      </c>
      <c r="B72" s="32">
        <v>1</v>
      </c>
      <c r="C72" s="197">
        <v>0.56212609446559303</v>
      </c>
      <c r="D72" s="429">
        <v>0.20752658144925801</v>
      </c>
      <c r="E72" s="197">
        <v>-0.13182066575384299</v>
      </c>
      <c r="F72" s="429">
        <v>0.53466258253576304</v>
      </c>
      <c r="G72" s="197">
        <v>0.7641300432175</v>
      </c>
      <c r="H72" s="429">
        <v>0.54506113511390097</v>
      </c>
      <c r="I72" s="197">
        <v>0.46881097809629202</v>
      </c>
      <c r="J72" s="429">
        <v>0.20711153912954</v>
      </c>
      <c r="K72" s="197">
        <v>-4.1119271989037101E-2</v>
      </c>
      <c r="L72" s="429">
        <v>0.51861466292835701</v>
      </c>
      <c r="M72" s="197">
        <v>2.0463605888405199</v>
      </c>
      <c r="N72" s="429">
        <v>0.91540665920821596</v>
      </c>
      <c r="O72" s="197">
        <v>0.46131410784743598</v>
      </c>
      <c r="P72" s="429">
        <v>0.193773631757645</v>
      </c>
      <c r="Q72" s="197">
        <v>0.13721721523970901</v>
      </c>
      <c r="R72" s="429">
        <v>0.455084786906438</v>
      </c>
      <c r="S72" s="197">
        <v>4.2776779432222796</v>
      </c>
      <c r="T72" s="437">
        <v>1.53667182974798</v>
      </c>
    </row>
    <row r="73" spans="1:20" ht="12.95" customHeight="1" x14ac:dyDescent="0.2">
      <c r="A73" s="17" t="s">
        <v>347</v>
      </c>
      <c r="B73" s="32">
        <v>1</v>
      </c>
      <c r="C73" s="197" t="s">
        <v>476</v>
      </c>
      <c r="D73" s="429" t="s">
        <v>476</v>
      </c>
      <c r="E73" s="197">
        <v>0.37766821493307901</v>
      </c>
      <c r="F73" s="429">
        <v>0.64005543095682804</v>
      </c>
      <c r="G73" s="197">
        <v>0.30893619744342499</v>
      </c>
      <c r="H73" s="429">
        <v>0.37534705094350101</v>
      </c>
      <c r="I73" s="197" t="s">
        <v>476</v>
      </c>
      <c r="J73" s="429" t="s">
        <v>476</v>
      </c>
      <c r="K73" s="197">
        <v>0.48925765269774002</v>
      </c>
      <c r="L73" s="429">
        <v>0.66419821543258795</v>
      </c>
      <c r="M73" s="197">
        <v>1.1689008223374799</v>
      </c>
      <c r="N73" s="429">
        <v>0.98871948436236001</v>
      </c>
      <c r="O73" s="197" t="s">
        <v>476</v>
      </c>
      <c r="P73" s="429" t="s">
        <v>476</v>
      </c>
      <c r="Q73" s="197">
        <v>0.54355332501523701</v>
      </c>
      <c r="R73" s="429">
        <v>0.624855030696715</v>
      </c>
      <c r="S73" s="197">
        <v>3.4918335663639399</v>
      </c>
      <c r="T73" s="437">
        <v>1.94302086802007</v>
      </c>
    </row>
    <row r="74" spans="1:20" ht="12.95" customHeight="1" x14ac:dyDescent="0.2">
      <c r="A74" s="2" t="s">
        <v>348</v>
      </c>
      <c r="B74" s="32">
        <v>1</v>
      </c>
      <c r="C74" s="197">
        <v>0.349377637454171</v>
      </c>
      <c r="D74" s="429">
        <v>0.44711775913313501</v>
      </c>
      <c r="E74" s="197">
        <v>-4.0907820328870401E-2</v>
      </c>
      <c r="F74" s="429">
        <v>0.251279489474384</v>
      </c>
      <c r="G74" s="197">
        <v>0.25632022777583102</v>
      </c>
      <c r="H74" s="429">
        <v>0.52645394746941199</v>
      </c>
      <c r="I74" s="197">
        <v>0.34406995340490298</v>
      </c>
      <c r="J74" s="429">
        <v>0.45618187475188698</v>
      </c>
      <c r="K74" s="197">
        <v>4.8563708881250001E-2</v>
      </c>
      <c r="L74" s="429">
        <v>0.247931740091728</v>
      </c>
      <c r="M74" s="197">
        <v>1.67629670531161</v>
      </c>
      <c r="N74" s="429">
        <v>0.94077684669352202</v>
      </c>
      <c r="O74" s="197">
        <v>0.26851921777579202</v>
      </c>
      <c r="P74" s="429">
        <v>0.44101123394767799</v>
      </c>
      <c r="Q74" s="197">
        <v>3.3967404575199298E-2</v>
      </c>
      <c r="R74" s="429">
        <v>0.247120023009852</v>
      </c>
      <c r="S74" s="197">
        <v>3.02811485997869</v>
      </c>
      <c r="T74" s="437">
        <v>1.45170206703113</v>
      </c>
    </row>
    <row r="75" spans="1:20" ht="12.95" customHeight="1" x14ac:dyDescent="0.2">
      <c r="A75" s="2" t="s">
        <v>359</v>
      </c>
      <c r="B75" s="32">
        <v>1</v>
      </c>
      <c r="C75" s="197">
        <v>0.55449594682339198</v>
      </c>
      <c r="D75" s="429">
        <v>0.26000350595522698</v>
      </c>
      <c r="E75" s="197">
        <v>0.333948610161455</v>
      </c>
      <c r="F75" s="429">
        <v>0.57908803880303705</v>
      </c>
      <c r="G75" s="197">
        <v>1.08154519986009</v>
      </c>
      <c r="H75" s="429">
        <v>0.97637574840520203</v>
      </c>
      <c r="I75" s="197">
        <v>0.30434168989608601</v>
      </c>
      <c r="J75" s="429">
        <v>0.27785405558656001</v>
      </c>
      <c r="K75" s="197">
        <v>0.23361605194914201</v>
      </c>
      <c r="L75" s="429">
        <v>0.61106799887068997</v>
      </c>
      <c r="M75" s="197">
        <v>2.67128478942002</v>
      </c>
      <c r="N75" s="429">
        <v>1.61782170619252</v>
      </c>
      <c r="O75" s="197">
        <v>0.242814055061462</v>
      </c>
      <c r="P75" s="429">
        <v>0.27036810353176299</v>
      </c>
      <c r="Q75" s="197">
        <v>5.5674535863508297E-2</v>
      </c>
      <c r="R75" s="429">
        <v>0.70599821863985601</v>
      </c>
      <c r="S75" s="197">
        <v>6.7371520843157002</v>
      </c>
      <c r="T75" s="437">
        <v>2.5189982010630199</v>
      </c>
    </row>
    <row r="76" spans="1:20" ht="12.95" customHeight="1" x14ac:dyDescent="0.2">
      <c r="A76" s="2" t="s">
        <v>364</v>
      </c>
      <c r="B76" s="32">
        <v>1</v>
      </c>
      <c r="C76" s="197">
        <v>0.85020608592899505</v>
      </c>
      <c r="D76" s="429">
        <v>0.54827784718561501</v>
      </c>
      <c r="E76" s="197">
        <v>-0.53731484091982895</v>
      </c>
      <c r="F76" s="429">
        <v>0.48971157314193903</v>
      </c>
      <c r="G76" s="197">
        <v>0.261832750301425</v>
      </c>
      <c r="H76" s="429">
        <v>0.33079605836696202</v>
      </c>
      <c r="I76" s="197">
        <v>0.78082164546358601</v>
      </c>
      <c r="J76" s="429">
        <v>0.55108676745941299</v>
      </c>
      <c r="K76" s="197">
        <v>-0.59723497322631103</v>
      </c>
      <c r="L76" s="429">
        <v>0.48418912500242001</v>
      </c>
      <c r="M76" s="197">
        <v>1.0431578307414</v>
      </c>
      <c r="N76" s="429">
        <v>0.53125865710958098</v>
      </c>
      <c r="O76" s="197">
        <v>0.77739395371894904</v>
      </c>
      <c r="P76" s="429">
        <v>0.55759169363147298</v>
      </c>
      <c r="Q76" s="197">
        <v>-0.57910465570073499</v>
      </c>
      <c r="R76" s="429">
        <v>0.48966533515232602</v>
      </c>
      <c r="S76" s="197">
        <v>1.29232667520032</v>
      </c>
      <c r="T76" s="437">
        <v>0.70616060499793898</v>
      </c>
    </row>
    <row r="77" spans="1:20" ht="12.95" customHeight="1" x14ac:dyDescent="0.2">
      <c r="A77" s="2" t="s">
        <v>366</v>
      </c>
      <c r="B77" s="32">
        <v>1</v>
      </c>
      <c r="C77" s="197">
        <v>0.64376414061672005</v>
      </c>
      <c r="D77" s="429">
        <v>0.57504707521908105</v>
      </c>
      <c r="E77" s="197">
        <v>2.3005067710517499</v>
      </c>
      <c r="F77" s="429">
        <v>0.93596661568195505</v>
      </c>
      <c r="G77" s="197">
        <v>0.27134675619991999</v>
      </c>
      <c r="H77" s="429">
        <v>0.20490673483437799</v>
      </c>
      <c r="I77" s="197">
        <v>0.24659046037987101</v>
      </c>
      <c r="J77" s="429">
        <v>0.58042762265935199</v>
      </c>
      <c r="K77" s="197">
        <v>1.9492690137562001</v>
      </c>
      <c r="L77" s="429">
        <v>0.64908843104585501</v>
      </c>
      <c r="M77" s="197">
        <v>3.0842747923455001</v>
      </c>
      <c r="N77" s="429">
        <v>0.79754531176600996</v>
      </c>
      <c r="O77" s="197">
        <v>0.25097381425711601</v>
      </c>
      <c r="P77" s="429">
        <v>0.56235826182936399</v>
      </c>
      <c r="Q77" s="197">
        <v>1.99538739522089</v>
      </c>
      <c r="R77" s="429">
        <v>0.70964188993410704</v>
      </c>
      <c r="S77" s="197">
        <v>3.9986272783188599</v>
      </c>
      <c r="T77" s="437">
        <v>0.99428888237053203</v>
      </c>
    </row>
    <row r="78" spans="1:20" ht="12.95" customHeight="1" x14ac:dyDescent="0.2">
      <c r="A78" s="2" t="s">
        <v>372</v>
      </c>
      <c r="B78" s="32">
        <v>1</v>
      </c>
      <c r="C78" s="197">
        <v>6.9331898449666696E-2</v>
      </c>
      <c r="D78" s="429">
        <v>0.12656341021690501</v>
      </c>
      <c r="E78" s="197">
        <v>0.67190440252962103</v>
      </c>
      <c r="F78" s="429">
        <v>0.152472585789899</v>
      </c>
      <c r="G78" s="197">
        <v>1.6172669306684899</v>
      </c>
      <c r="H78" s="429">
        <v>0.75026072140794298</v>
      </c>
      <c r="I78" s="197">
        <v>-5.1553787977889703E-2</v>
      </c>
      <c r="J78" s="429">
        <v>0.128149404378163</v>
      </c>
      <c r="K78" s="197">
        <v>0.561288531497529</v>
      </c>
      <c r="L78" s="429">
        <v>0.14717381126491799</v>
      </c>
      <c r="M78" s="197">
        <v>3.8085387147700902</v>
      </c>
      <c r="N78" s="429">
        <v>1.3524116236013599</v>
      </c>
      <c r="O78" s="197">
        <v>-0.11381840581027899</v>
      </c>
      <c r="P78" s="429">
        <v>0.12889488719083</v>
      </c>
      <c r="Q78" s="197">
        <v>-0.118320157915942</v>
      </c>
      <c r="R78" s="429">
        <v>0.16678029499529001</v>
      </c>
      <c r="S78" s="197">
        <v>6.8247735456792604</v>
      </c>
      <c r="T78" s="437">
        <v>1.73742200074844</v>
      </c>
    </row>
    <row r="79" spans="1:20" ht="12.95" customHeight="1" x14ac:dyDescent="0.2">
      <c r="A79" s="2" t="s">
        <v>377</v>
      </c>
      <c r="B79" s="32">
        <v>1</v>
      </c>
      <c r="C79" s="197">
        <v>0.15131409193230599</v>
      </c>
      <c r="D79" s="429">
        <v>0.177912737713186</v>
      </c>
      <c r="E79" s="197">
        <v>0.10020107902464601</v>
      </c>
      <c r="F79" s="429">
        <v>0.17283767825437299</v>
      </c>
      <c r="G79" s="197">
        <v>6.5475781223053503E-2</v>
      </c>
      <c r="H79" s="429">
        <v>0.28353926523314599</v>
      </c>
      <c r="I79" s="197">
        <v>0.13997543516958499</v>
      </c>
      <c r="J79" s="429">
        <v>0.17765434831224</v>
      </c>
      <c r="K79" s="197">
        <v>8.4156344055440202E-2</v>
      </c>
      <c r="L79" s="429">
        <v>0.17023773165989101</v>
      </c>
      <c r="M79" s="197">
        <v>0.42639927851801102</v>
      </c>
      <c r="N79" s="429">
        <v>0.52957367737362904</v>
      </c>
      <c r="O79" s="197">
        <v>0.167890742384849</v>
      </c>
      <c r="P79" s="429">
        <v>0.19166454644932801</v>
      </c>
      <c r="Q79" s="197">
        <v>0.12780398327315201</v>
      </c>
      <c r="R79" s="429">
        <v>0.18636330911771901</v>
      </c>
      <c r="S79" s="197">
        <v>1.3091484870588099</v>
      </c>
      <c r="T79" s="437">
        <v>1.00195803000822</v>
      </c>
    </row>
    <row r="80" spans="1:20" ht="12.95" customHeight="1" x14ac:dyDescent="0.2">
      <c r="A80" s="2" t="s">
        <v>382</v>
      </c>
      <c r="B80" s="32">
        <v>1</v>
      </c>
      <c r="C80" s="197">
        <v>-0.43487459365397202</v>
      </c>
      <c r="D80" s="429">
        <v>0.47051030672873201</v>
      </c>
      <c r="E80" s="197">
        <v>-0.808161843038811</v>
      </c>
      <c r="F80" s="429">
        <v>0.47689585868680301</v>
      </c>
      <c r="G80" s="197">
        <v>0.74132792315158502</v>
      </c>
      <c r="H80" s="429">
        <v>0.68760465234924195</v>
      </c>
      <c r="I80" s="197">
        <v>-0.46422719122950401</v>
      </c>
      <c r="J80" s="429">
        <v>0.45739588976601198</v>
      </c>
      <c r="K80" s="197">
        <v>-0.76154423923068504</v>
      </c>
      <c r="L80" s="429">
        <v>0.50186780510737805</v>
      </c>
      <c r="M80" s="197">
        <v>1.0364412653525801</v>
      </c>
      <c r="N80" s="429">
        <v>0.89947331923165896</v>
      </c>
      <c r="O80" s="197">
        <v>-0.52107431673069604</v>
      </c>
      <c r="P80" s="429">
        <v>0.47446414531078701</v>
      </c>
      <c r="Q80" s="197">
        <v>-0.67861108073920196</v>
      </c>
      <c r="R80" s="429">
        <v>0.49494294992364701</v>
      </c>
      <c r="S80" s="197">
        <v>1.92346964279415</v>
      </c>
      <c r="T80" s="437">
        <v>1.31739579883393</v>
      </c>
    </row>
    <row r="81" spans="1:20" ht="12.95" customHeight="1" x14ac:dyDescent="0.2">
      <c r="A81" s="2" t="s">
        <v>384</v>
      </c>
      <c r="B81" s="32">
        <v>1</v>
      </c>
      <c r="C81" s="197">
        <v>-0.45598923108794798</v>
      </c>
      <c r="D81" s="429">
        <v>0.49591052020608001</v>
      </c>
      <c r="E81" s="197">
        <v>-5.14047973413298E-3</v>
      </c>
      <c r="F81" s="429">
        <v>0.215766045889213</v>
      </c>
      <c r="G81" s="197">
        <v>9.1963166190191598E-2</v>
      </c>
      <c r="H81" s="429">
        <v>0.21102672378717099</v>
      </c>
      <c r="I81" s="197">
        <v>-0.44272939619235602</v>
      </c>
      <c r="J81" s="429">
        <v>0.48461945493772401</v>
      </c>
      <c r="K81" s="197">
        <v>-8.4265620828573003E-4</v>
      </c>
      <c r="L81" s="429">
        <v>0.21611543352336099</v>
      </c>
      <c r="M81" s="197">
        <v>1.2100863902939301</v>
      </c>
      <c r="N81" s="429">
        <v>0.67240612074095796</v>
      </c>
      <c r="O81" s="197">
        <v>-0.47582665796246898</v>
      </c>
      <c r="P81" s="429">
        <v>0.48976696631396199</v>
      </c>
      <c r="Q81" s="197">
        <v>2.5510493701474901E-2</v>
      </c>
      <c r="R81" s="429">
        <v>0.20591814854863599</v>
      </c>
      <c r="S81" s="197">
        <v>2.86404281329497</v>
      </c>
      <c r="T81" s="437">
        <v>1.03572629719339</v>
      </c>
    </row>
    <row r="82" spans="1:20" ht="12.95" customHeight="1" x14ac:dyDescent="0.2">
      <c r="A82" s="2" t="s">
        <v>386</v>
      </c>
      <c r="B82" s="32">
        <v>1</v>
      </c>
      <c r="C82" s="197">
        <v>7.9012218415246097E-2</v>
      </c>
      <c r="D82" s="429">
        <v>0.15663347670140501</v>
      </c>
      <c r="E82" s="197">
        <v>0.49568971468823497</v>
      </c>
      <c r="F82" s="429">
        <v>0.34833536496706202</v>
      </c>
      <c r="G82" s="197">
        <v>0.500620996801869</v>
      </c>
      <c r="H82" s="429">
        <v>0.39993080326123398</v>
      </c>
      <c r="I82" s="197">
        <v>-1.4008291407052601E-2</v>
      </c>
      <c r="J82" s="429">
        <v>0.15795154671884501</v>
      </c>
      <c r="K82" s="197">
        <v>0.46767068415119201</v>
      </c>
      <c r="L82" s="429">
        <v>0.33710025407900601</v>
      </c>
      <c r="M82" s="197">
        <v>1.37673358477276</v>
      </c>
      <c r="N82" s="429">
        <v>0.69595499688714302</v>
      </c>
      <c r="O82" s="197">
        <v>2.0253714645534701E-2</v>
      </c>
      <c r="P82" s="429">
        <v>0.156720937726916</v>
      </c>
      <c r="Q82" s="197">
        <v>0.45816962860464899</v>
      </c>
      <c r="R82" s="429">
        <v>0.33428794222783198</v>
      </c>
      <c r="S82" s="197">
        <v>2.4003383633268398</v>
      </c>
      <c r="T82" s="437">
        <v>0.94381806314310901</v>
      </c>
    </row>
    <row r="83" spans="1:20" ht="12.95" customHeight="1" x14ac:dyDescent="0.2">
      <c r="A83" s="2" t="s">
        <v>387</v>
      </c>
      <c r="B83" s="32">
        <v>1</v>
      </c>
      <c r="C83" s="197">
        <v>-0.429281300362858</v>
      </c>
      <c r="D83" s="429">
        <v>0.21206075899285701</v>
      </c>
      <c r="E83" s="197">
        <v>-8.9147729633963002E-2</v>
      </c>
      <c r="F83" s="429">
        <v>0.13819224973802899</v>
      </c>
      <c r="G83" s="197">
        <v>0.543748439016014</v>
      </c>
      <c r="H83" s="429">
        <v>0.40580640410491298</v>
      </c>
      <c r="I83" s="197">
        <v>-0.37248423700258299</v>
      </c>
      <c r="J83" s="429">
        <v>0.18889878598764301</v>
      </c>
      <c r="K83" s="197">
        <v>-7.6509115468761393E-2</v>
      </c>
      <c r="L83" s="429">
        <v>0.13716004370482199</v>
      </c>
      <c r="M83" s="197">
        <v>1.4987444727416399</v>
      </c>
      <c r="N83" s="429">
        <v>0.75129787200634102</v>
      </c>
      <c r="O83" s="197">
        <v>-0.35407101451740403</v>
      </c>
      <c r="P83" s="429">
        <v>0.18536683928126799</v>
      </c>
      <c r="Q83" s="197">
        <v>-8.5600296988913194E-2</v>
      </c>
      <c r="R83" s="429">
        <v>0.13598428564968601</v>
      </c>
      <c r="S83" s="197">
        <v>2.1473561436678299</v>
      </c>
      <c r="T83" s="437">
        <v>1.0423129612049</v>
      </c>
    </row>
    <row r="84" spans="1:20" ht="12.95" customHeight="1" x14ac:dyDescent="0.2">
      <c r="A84" s="33" t="s">
        <v>398</v>
      </c>
      <c r="B84" s="34">
        <v>1</v>
      </c>
      <c r="C84" s="201">
        <v>0.14988461883752799</v>
      </c>
      <c r="D84" s="433">
        <v>0.103970240587552</v>
      </c>
      <c r="E84" s="201">
        <v>0.14157467703954901</v>
      </c>
      <c r="F84" s="433">
        <v>0.154155456474762</v>
      </c>
      <c r="G84" s="201">
        <v>0.60163310261186198</v>
      </c>
      <c r="H84" s="433">
        <v>0.16601867516558699</v>
      </c>
      <c r="I84" s="201">
        <v>6.0292593568380702E-2</v>
      </c>
      <c r="J84" s="433">
        <v>0.10382350386997299</v>
      </c>
      <c r="K84" s="201">
        <v>0.15316219083291999</v>
      </c>
      <c r="L84" s="433">
        <v>0.134722190733225</v>
      </c>
      <c r="M84" s="201">
        <v>1.86287510463398</v>
      </c>
      <c r="N84" s="433">
        <v>0.28402215699643402</v>
      </c>
      <c r="O84" s="201">
        <v>4.3467518583016403E-2</v>
      </c>
      <c r="P84" s="433">
        <v>0.10348487542429401</v>
      </c>
      <c r="Q84" s="201">
        <v>0.100029609621943</v>
      </c>
      <c r="R84" s="433">
        <v>0.13584579104316999</v>
      </c>
      <c r="S84" s="201">
        <v>3.4466072563704202</v>
      </c>
      <c r="T84" s="438">
        <v>0.41704665711806199</v>
      </c>
    </row>
    <row r="85" spans="1:20" ht="12.95" customHeight="1" x14ac:dyDescent="0.2">
      <c r="A85" s="2" t="s">
        <v>106</v>
      </c>
      <c r="B85" s="32">
        <v>1</v>
      </c>
      <c r="C85" s="197">
        <v>0.32919078656669398</v>
      </c>
      <c r="D85" s="429">
        <v>0.21412857495917501</v>
      </c>
      <c r="E85" s="197">
        <v>-0.42047203892790302</v>
      </c>
      <c r="F85" s="429">
        <v>0.68738310858861795</v>
      </c>
      <c r="G85" s="197">
        <v>0.52755172131475103</v>
      </c>
      <c r="H85" s="429">
        <v>0.64408150570966904</v>
      </c>
      <c r="I85" s="197">
        <v>0.18273866222719001</v>
      </c>
      <c r="J85" s="429">
        <v>0.21229250966698701</v>
      </c>
      <c r="K85" s="197">
        <v>-0.31044371771981999</v>
      </c>
      <c r="L85" s="429">
        <v>0.65973433327586395</v>
      </c>
      <c r="M85" s="197">
        <v>2.39292081247341</v>
      </c>
      <c r="N85" s="429">
        <v>1.30278133580642</v>
      </c>
      <c r="O85" s="197">
        <v>0.19267124365711</v>
      </c>
      <c r="P85" s="429">
        <v>0.19993494602897699</v>
      </c>
      <c r="Q85" s="197">
        <v>-0.15376264718299501</v>
      </c>
      <c r="R85" s="429">
        <v>0.61888779423535101</v>
      </c>
      <c r="S85" s="197">
        <v>4.1997490120260998</v>
      </c>
      <c r="T85" s="437">
        <v>2.3225298701157899</v>
      </c>
    </row>
    <row r="86" spans="1:20" ht="12.95" customHeight="1" x14ac:dyDescent="0.2">
      <c r="A86" s="2" t="s">
        <v>395</v>
      </c>
      <c r="B86" s="32">
        <v>1</v>
      </c>
      <c r="C86" s="197">
        <v>0.10001626747716701</v>
      </c>
      <c r="D86" s="429">
        <v>0.22286840138240499</v>
      </c>
      <c r="E86" s="197">
        <v>-1.4188862921615899</v>
      </c>
      <c r="F86" s="429">
        <v>1.2808143808475201</v>
      </c>
      <c r="G86" s="197">
        <v>0.67210340508612099</v>
      </c>
      <c r="H86" s="429">
        <v>1.3241234029780899</v>
      </c>
      <c r="I86" s="197">
        <v>8.69493055215389E-2</v>
      </c>
      <c r="J86" s="429">
        <v>0.284662251276048</v>
      </c>
      <c r="K86" s="197">
        <v>-1.4763439195605501</v>
      </c>
      <c r="L86" s="429">
        <v>1.2565321526756199</v>
      </c>
      <c r="M86" s="197">
        <v>1.6384980321384599</v>
      </c>
      <c r="N86" s="429">
        <v>1.6822876854908599</v>
      </c>
      <c r="O86" s="197">
        <v>0.111096190167379</v>
      </c>
      <c r="P86" s="429">
        <v>0.27629034861894702</v>
      </c>
      <c r="Q86" s="197">
        <v>-1.4734739799102301</v>
      </c>
      <c r="R86" s="429">
        <v>1.21736763695188</v>
      </c>
      <c r="S86" s="197">
        <v>2.1267970583475302</v>
      </c>
      <c r="T86" s="437">
        <v>2.2668247143614</v>
      </c>
    </row>
    <row r="87" spans="1:20" ht="12.95" customHeight="1" x14ac:dyDescent="0.2">
      <c r="A87" s="3" t="s">
        <v>396</v>
      </c>
      <c r="B87" s="36">
        <v>1</v>
      </c>
      <c r="C87" s="207">
        <v>-9.1042642148843694E-2</v>
      </c>
      <c r="D87" s="434">
        <v>0.22492399868275201</v>
      </c>
      <c r="E87" s="207">
        <v>-2.9544534208135098</v>
      </c>
      <c r="F87" s="434">
        <v>0.78719609769436905</v>
      </c>
      <c r="G87" s="207">
        <v>1.9356157289610101</v>
      </c>
      <c r="H87" s="434">
        <v>1.957425162059</v>
      </c>
      <c r="I87" s="207">
        <v>-6.3134479021164702E-2</v>
      </c>
      <c r="J87" s="434">
        <v>0.234865635942481</v>
      </c>
      <c r="K87" s="207">
        <v>-2.95597761230511</v>
      </c>
      <c r="L87" s="434">
        <v>0.82982385696775496</v>
      </c>
      <c r="M87" s="207">
        <v>2.2629243983035998</v>
      </c>
      <c r="N87" s="434">
        <v>1.98131317132586</v>
      </c>
      <c r="O87" s="207">
        <v>-5.3446004063235603E-2</v>
      </c>
      <c r="P87" s="434">
        <v>0.24221185393851899</v>
      </c>
      <c r="Q87" s="207">
        <v>-3.13566961638191</v>
      </c>
      <c r="R87" s="434">
        <v>0.85101920369236295</v>
      </c>
      <c r="S87" s="207">
        <v>3.8254569944407102</v>
      </c>
      <c r="T87" s="442">
        <v>2.42536730040444</v>
      </c>
    </row>
    <row r="88" spans="1:20" ht="12.95" customHeight="1" x14ac:dyDescent="0.2">
      <c r="A88" s="2"/>
      <c r="B88" s="37"/>
      <c r="C88" s="197"/>
      <c r="D88" s="429"/>
      <c r="E88" s="197"/>
      <c r="F88" s="429"/>
      <c r="G88" s="197"/>
      <c r="H88" s="429"/>
      <c r="I88" s="197"/>
      <c r="J88" s="429"/>
      <c r="K88" s="197"/>
      <c r="L88" s="429"/>
      <c r="M88" s="197"/>
      <c r="N88" s="429"/>
      <c r="O88" s="197"/>
      <c r="P88" s="429"/>
      <c r="Q88" s="197"/>
      <c r="R88" s="429"/>
      <c r="S88" s="197"/>
      <c r="T88" s="437"/>
    </row>
    <row r="89" spans="1:20" ht="12.95" customHeight="1" x14ac:dyDescent="0.2">
      <c r="A89" s="2" t="s">
        <v>353</v>
      </c>
      <c r="B89" s="37">
        <v>3</v>
      </c>
      <c r="C89" s="197">
        <v>0.63896142771427</v>
      </c>
      <c r="D89" s="429">
        <v>0.20801156343048599</v>
      </c>
      <c r="E89" s="197">
        <v>0.530253848910055</v>
      </c>
      <c r="F89" s="429">
        <v>0.45772795352651002</v>
      </c>
      <c r="G89" s="197">
        <v>3.6230480560289</v>
      </c>
      <c r="H89" s="429">
        <v>1.45872577975944</v>
      </c>
      <c r="I89" s="197">
        <v>0.48457360744670203</v>
      </c>
      <c r="J89" s="429">
        <v>0.216836363759942</v>
      </c>
      <c r="K89" s="197">
        <v>0.434744077939201</v>
      </c>
      <c r="L89" s="429">
        <v>0.46447516949490097</v>
      </c>
      <c r="M89" s="197">
        <v>5.0310406428233101</v>
      </c>
      <c r="N89" s="429">
        <v>1.65921010110367</v>
      </c>
      <c r="O89" s="197">
        <v>0.46949188239775302</v>
      </c>
      <c r="P89" s="429">
        <v>0.20933526640209499</v>
      </c>
      <c r="Q89" s="197">
        <v>0.56172925931445905</v>
      </c>
      <c r="R89" s="429">
        <v>0.46545324277337802</v>
      </c>
      <c r="S89" s="197">
        <v>6.5204336063461099</v>
      </c>
      <c r="T89" s="437">
        <v>2.07151059499743</v>
      </c>
    </row>
    <row r="90" spans="1:20" ht="12.95" customHeight="1" x14ac:dyDescent="0.2">
      <c r="A90" s="2" t="s">
        <v>356</v>
      </c>
      <c r="B90" s="37">
        <v>3</v>
      </c>
      <c r="C90" s="197">
        <v>-0.35153466558310498</v>
      </c>
      <c r="D90" s="429">
        <v>0.61822904086967601</v>
      </c>
      <c r="E90" s="197">
        <v>0.318002590643433</v>
      </c>
      <c r="F90" s="429">
        <v>0.32092639178652799</v>
      </c>
      <c r="G90" s="197">
        <v>1.7506552922093499</v>
      </c>
      <c r="H90" s="429">
        <v>1.3933964359078801</v>
      </c>
      <c r="I90" s="197">
        <v>-0.27141490580716998</v>
      </c>
      <c r="J90" s="429">
        <v>0.60390350739248</v>
      </c>
      <c r="K90" s="197">
        <v>0.25782658079556198</v>
      </c>
      <c r="L90" s="429">
        <v>0.31392782434294703</v>
      </c>
      <c r="M90" s="197">
        <v>2.8772898232453099</v>
      </c>
      <c r="N90" s="429">
        <v>1.38885082427803</v>
      </c>
      <c r="O90" s="197">
        <v>-0.21508802590565601</v>
      </c>
      <c r="P90" s="429">
        <v>0.481789285683285</v>
      </c>
      <c r="Q90" s="197">
        <v>0.27943606290239598</v>
      </c>
      <c r="R90" s="429">
        <v>0.29810775284406099</v>
      </c>
      <c r="S90" s="197">
        <v>5.70951049867889</v>
      </c>
      <c r="T90" s="437">
        <v>2.8041912259766999</v>
      </c>
    </row>
    <row r="91" spans="1:20" ht="12.95" customHeight="1" x14ac:dyDescent="0.2">
      <c r="A91" s="2" t="s">
        <v>99</v>
      </c>
      <c r="B91" s="37">
        <v>3</v>
      </c>
      <c r="C91" s="197">
        <v>-3.9623089408735601E-2</v>
      </c>
      <c r="D91" s="429">
        <v>0.14633001202927801</v>
      </c>
      <c r="E91" s="197">
        <v>0.13511170791352201</v>
      </c>
      <c r="F91" s="429">
        <v>0.31791675704684802</v>
      </c>
      <c r="G91" s="197">
        <v>0.52336066503162504</v>
      </c>
      <c r="H91" s="429">
        <v>0.72956578058771104</v>
      </c>
      <c r="I91" s="197">
        <v>-0.13225328315972901</v>
      </c>
      <c r="J91" s="429">
        <v>0.14759783578589999</v>
      </c>
      <c r="K91" s="197">
        <v>-2.4536718310533501E-2</v>
      </c>
      <c r="L91" s="429">
        <v>0.331175449444152</v>
      </c>
      <c r="M91" s="197">
        <v>1.30292517076953</v>
      </c>
      <c r="N91" s="429">
        <v>1.0246496493239401</v>
      </c>
      <c r="O91" s="197">
        <v>-0.135039376676163</v>
      </c>
      <c r="P91" s="429">
        <v>0.14610017158732899</v>
      </c>
      <c r="Q91" s="197">
        <v>-9.6797330386106301E-2</v>
      </c>
      <c r="R91" s="429">
        <v>0.33238492216559201</v>
      </c>
      <c r="S91" s="197">
        <v>3.78110563362051</v>
      </c>
      <c r="T91" s="437">
        <v>1.90728899627189</v>
      </c>
    </row>
    <row r="92" spans="1:20" ht="12.95" customHeight="1" x14ac:dyDescent="0.2">
      <c r="A92" s="2" t="s">
        <v>375</v>
      </c>
      <c r="B92" s="37">
        <v>3</v>
      </c>
      <c r="C92" s="197">
        <v>0.67567231909910497</v>
      </c>
      <c r="D92" s="429">
        <v>0.30376846188281698</v>
      </c>
      <c r="E92" s="197">
        <v>0.45003498143906201</v>
      </c>
      <c r="F92" s="429">
        <v>0.41835521768273198</v>
      </c>
      <c r="G92" s="197">
        <v>1.68213001036067</v>
      </c>
      <c r="H92" s="429">
        <v>0.90032710613700695</v>
      </c>
      <c r="I92" s="197">
        <v>0.51159429551162705</v>
      </c>
      <c r="J92" s="429">
        <v>0.29214900233566199</v>
      </c>
      <c r="K92" s="197">
        <v>0.29640901420726501</v>
      </c>
      <c r="L92" s="429">
        <v>0.42163826548092798</v>
      </c>
      <c r="M92" s="197">
        <v>2.7211968175117098</v>
      </c>
      <c r="N92" s="429">
        <v>1.11351614371865</v>
      </c>
      <c r="O92" s="197">
        <v>0.42190189525828597</v>
      </c>
      <c r="P92" s="429">
        <v>0.30977451930724897</v>
      </c>
      <c r="Q92" s="197">
        <v>0.23836880666954699</v>
      </c>
      <c r="R92" s="429">
        <v>0.42315315219230598</v>
      </c>
      <c r="S92" s="197">
        <v>3.2696408750516901</v>
      </c>
      <c r="T92" s="437">
        <v>1.3752423704626999</v>
      </c>
    </row>
    <row r="93" spans="1:20" ht="12.95" customHeight="1" x14ac:dyDescent="0.2">
      <c r="A93" s="2" t="s">
        <v>377</v>
      </c>
      <c r="B93" s="37">
        <v>3</v>
      </c>
      <c r="C93" s="197">
        <v>0.47530993112272102</v>
      </c>
      <c r="D93" s="429">
        <v>0.21043417591048</v>
      </c>
      <c r="E93" s="197">
        <v>0.36892600522254299</v>
      </c>
      <c r="F93" s="429">
        <v>0.188156530854374</v>
      </c>
      <c r="G93" s="197">
        <v>0.70750363178688003</v>
      </c>
      <c r="H93" s="429">
        <v>0.558841641496714</v>
      </c>
      <c r="I93" s="197">
        <v>0.47991917806161899</v>
      </c>
      <c r="J93" s="429">
        <v>0.211730308046818</v>
      </c>
      <c r="K93" s="197">
        <v>0.36145829203361701</v>
      </c>
      <c r="L93" s="429">
        <v>0.18868692020401501</v>
      </c>
      <c r="M93" s="197">
        <v>0.90239327054834495</v>
      </c>
      <c r="N93" s="429">
        <v>0.67125858166187202</v>
      </c>
      <c r="O93" s="197">
        <v>0.45343791993490801</v>
      </c>
      <c r="P93" s="429">
        <v>0.20242860561251699</v>
      </c>
      <c r="Q93" s="197">
        <v>0.36501494643264498</v>
      </c>
      <c r="R93" s="429">
        <v>0.18137624330374899</v>
      </c>
      <c r="S93" s="197">
        <v>1.7196375836269999</v>
      </c>
      <c r="T93" s="437">
        <v>1.1572153049470599</v>
      </c>
    </row>
    <row r="94" spans="1:20" ht="12.95" customHeight="1" x14ac:dyDescent="0.2">
      <c r="A94" s="2" t="s">
        <v>382</v>
      </c>
      <c r="B94" s="37">
        <v>3</v>
      </c>
      <c r="C94" s="197">
        <v>-0.39601988082216399</v>
      </c>
      <c r="D94" s="429">
        <v>0.21336078106129899</v>
      </c>
      <c r="E94" s="197">
        <v>0.18316159328501899</v>
      </c>
      <c r="F94" s="429">
        <v>0.42790210087880698</v>
      </c>
      <c r="G94" s="197">
        <v>0.674106690016264</v>
      </c>
      <c r="H94" s="429">
        <v>0.88456851177114804</v>
      </c>
      <c r="I94" s="197">
        <v>-0.36011088793196699</v>
      </c>
      <c r="J94" s="429">
        <v>0.224821214992005</v>
      </c>
      <c r="K94" s="197">
        <v>0.11897480695049401</v>
      </c>
      <c r="L94" s="429">
        <v>0.42310674288960698</v>
      </c>
      <c r="M94" s="197">
        <v>0.98362104808585904</v>
      </c>
      <c r="N94" s="429">
        <v>1.0990334698720301</v>
      </c>
      <c r="O94" s="197">
        <v>-0.34458655127888899</v>
      </c>
      <c r="P94" s="429">
        <v>0.22223528739315701</v>
      </c>
      <c r="Q94" s="197">
        <v>0.183137762382476</v>
      </c>
      <c r="R94" s="429">
        <v>0.41861638878257401</v>
      </c>
      <c r="S94" s="197">
        <v>1.63514514586877</v>
      </c>
      <c r="T94" s="437">
        <v>1.73410339220582</v>
      </c>
    </row>
    <row r="95" spans="1:20" ht="12.95" customHeight="1" x14ac:dyDescent="0.2">
      <c r="A95" s="2" t="s">
        <v>386</v>
      </c>
      <c r="B95" s="37">
        <v>3</v>
      </c>
      <c r="C95" s="197">
        <v>-7.4534171948565597E-2</v>
      </c>
      <c r="D95" s="429">
        <v>9.0448137733759704E-2</v>
      </c>
      <c r="E95" s="197">
        <v>0.14429312785947099</v>
      </c>
      <c r="F95" s="429">
        <v>0.41569280584598201</v>
      </c>
      <c r="G95" s="197">
        <v>0.12557862886834401</v>
      </c>
      <c r="H95" s="429">
        <v>0.18497092693786499</v>
      </c>
      <c r="I95" s="197">
        <v>-9.1641157227184106E-2</v>
      </c>
      <c r="J95" s="429">
        <v>8.6072555409453494E-2</v>
      </c>
      <c r="K95" s="197">
        <v>0.117719397785802</v>
      </c>
      <c r="L95" s="429">
        <v>0.41850695129371401</v>
      </c>
      <c r="M95" s="197">
        <v>0.87418831453324597</v>
      </c>
      <c r="N95" s="429">
        <v>0.45866580282792502</v>
      </c>
      <c r="O95" s="197">
        <v>-8.7006983932081103E-2</v>
      </c>
      <c r="P95" s="429">
        <v>9.1316649051820395E-2</v>
      </c>
      <c r="Q95" s="197">
        <v>0.163171515913375</v>
      </c>
      <c r="R95" s="429">
        <v>0.45245760271933499</v>
      </c>
      <c r="S95" s="197">
        <v>1.89522217698526</v>
      </c>
      <c r="T95" s="437">
        <v>1.0750155734119899</v>
      </c>
    </row>
    <row r="96" spans="1:20" ht="12.95" customHeight="1" x14ac:dyDescent="0.2">
      <c r="A96" s="2" t="s">
        <v>387</v>
      </c>
      <c r="B96" s="37">
        <v>3</v>
      </c>
      <c r="C96" s="197">
        <v>-0.94216227048364598</v>
      </c>
      <c r="D96" s="429">
        <v>0.25892329638828099</v>
      </c>
      <c r="E96" s="197">
        <v>5.95466229750653E-2</v>
      </c>
      <c r="F96" s="429">
        <v>0.150186727011558</v>
      </c>
      <c r="G96" s="197">
        <v>1.3118553187645201</v>
      </c>
      <c r="H96" s="429">
        <v>0.67942935745627198</v>
      </c>
      <c r="I96" s="197">
        <v>-0.93489182787402003</v>
      </c>
      <c r="J96" s="429">
        <v>0.265166730662655</v>
      </c>
      <c r="K96" s="197">
        <v>5.3754073190981501E-2</v>
      </c>
      <c r="L96" s="429">
        <v>0.150188569700964</v>
      </c>
      <c r="M96" s="197">
        <v>1.77243041063879</v>
      </c>
      <c r="N96" s="429">
        <v>0.86606222187696602</v>
      </c>
      <c r="O96" s="197">
        <v>-0.93133550756505001</v>
      </c>
      <c r="P96" s="429">
        <v>0.270434069063542</v>
      </c>
      <c r="Q96" s="197">
        <v>4.0099462293784097E-2</v>
      </c>
      <c r="R96" s="429">
        <v>0.15132911788306799</v>
      </c>
      <c r="S96" s="197">
        <v>2.4005087205551301</v>
      </c>
      <c r="T96" s="437">
        <v>1.1460253329819401</v>
      </c>
    </row>
    <row r="97" spans="1:20" ht="12.95" customHeight="1" x14ac:dyDescent="0.2">
      <c r="A97" s="39" t="s">
        <v>399</v>
      </c>
      <c r="B97" s="40">
        <v>3</v>
      </c>
      <c r="C97" s="211">
        <v>-1.7413000387649701E-3</v>
      </c>
      <c r="D97" s="436">
        <v>0.104895127141117</v>
      </c>
      <c r="E97" s="211">
        <v>0.27366630978102102</v>
      </c>
      <c r="F97" s="436">
        <v>0.125153682451843</v>
      </c>
      <c r="G97" s="211">
        <v>1.2997797866333201</v>
      </c>
      <c r="H97" s="436">
        <v>0.33078726127647501</v>
      </c>
      <c r="I97" s="211">
        <v>-3.9278122622515399E-2</v>
      </c>
      <c r="J97" s="436">
        <v>0.10397939981411999</v>
      </c>
      <c r="K97" s="211">
        <v>0.202043690574049</v>
      </c>
      <c r="L97" s="436">
        <v>0.12587634133415301</v>
      </c>
      <c r="M97" s="211">
        <v>2.0581356872695098</v>
      </c>
      <c r="N97" s="436">
        <v>0.38710888770320201</v>
      </c>
      <c r="O97" s="211">
        <v>-4.6028093470861502E-2</v>
      </c>
      <c r="P97" s="436">
        <v>9.3965324550635096E-2</v>
      </c>
      <c r="Q97" s="211">
        <v>0.21677006069032201</v>
      </c>
      <c r="R97" s="436">
        <v>0.126910936227035</v>
      </c>
      <c r="S97" s="211">
        <v>3.3664005300916702</v>
      </c>
      <c r="T97" s="444">
        <v>0.61870557736526999</v>
      </c>
    </row>
    <row r="99" spans="1:20" x14ac:dyDescent="0.2">
      <c r="A99" s="52" t="s">
        <v>621</v>
      </c>
    </row>
    <row r="100" spans="1:20" x14ac:dyDescent="0.2">
      <c r="A100" s="52" t="s">
        <v>623</v>
      </c>
    </row>
    <row r="101" spans="1:20" x14ac:dyDescent="0.2">
      <c r="A101" s="52" t="s">
        <v>617</v>
      </c>
    </row>
    <row r="102" spans="1:20" x14ac:dyDescent="0.2">
      <c r="A102" s="52" t="s">
        <v>618</v>
      </c>
    </row>
    <row r="103" spans="1:20" x14ac:dyDescent="0.2">
      <c r="A103" s="52" t="s">
        <v>619</v>
      </c>
    </row>
    <row r="104" spans="1:20" x14ac:dyDescent="0.2">
      <c r="A104" s="52" t="s">
        <v>400</v>
      </c>
    </row>
    <row r="105" spans="1:20" x14ac:dyDescent="0.2">
      <c r="A105" s="52" t="s">
        <v>401</v>
      </c>
    </row>
    <row r="106" spans="1:20" x14ac:dyDescent="0.2">
      <c r="A106" s="52" t="s">
        <v>402</v>
      </c>
    </row>
    <row r="107" spans="1:20" x14ac:dyDescent="0.2">
      <c r="A107" s="52" t="s">
        <v>403</v>
      </c>
    </row>
    <row r="108" spans="1:20" x14ac:dyDescent="0.2">
      <c r="A108" s="172" t="str">
        <f>HYPERLINK("https://oecdcode.org/disclaimers/cyprus.html", "Information on data for Cyprus: https://oecdcode.org/disclaimers/cyprus.html")</f>
        <v>Information on data for Cyprus: https://oecdcode.org/disclaimers/cyprus.html</v>
      </c>
    </row>
    <row r="109" spans="1:20" x14ac:dyDescent="0.2">
      <c r="A109"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55" priority="6">
      <formula>ABS(C1/D1)&gt;1.95996398454005</formula>
    </cfRule>
  </conditionalFormatting>
  <conditionalFormatting sqref="E1:E200">
    <cfRule type="expression" dxfId="154" priority="5">
      <formula>ABS(E1/F1)&gt;1.95996398454005</formula>
    </cfRule>
  </conditionalFormatting>
  <conditionalFormatting sqref="I1:I200">
    <cfRule type="expression" dxfId="153" priority="4">
      <formula>ABS(I1/J1)&gt;1.95996398454005</formula>
    </cfRule>
  </conditionalFormatting>
  <conditionalFormatting sqref="K1:K200">
    <cfRule type="expression" dxfId="152" priority="3">
      <formula>ABS(K1/L1)&gt;1.95996398454005</formula>
    </cfRule>
  </conditionalFormatting>
  <conditionalFormatting sqref="O1:O200">
    <cfRule type="expression" dxfId="151" priority="2">
      <formula>ABS(O1/P1)&gt;1.95996398454005</formula>
    </cfRule>
  </conditionalFormatting>
  <conditionalFormatting sqref="Q1:Q200">
    <cfRule type="expression" dxfId="150"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L108"/>
  <sheetViews>
    <sheetView showGridLines="0" zoomScale="80" workbookViewId="0"/>
  </sheetViews>
  <sheetFormatPr defaultColWidth="10.85546875" defaultRowHeight="12.75" x14ac:dyDescent="0.2"/>
  <cols>
    <col min="1" max="1" width="30.7109375" customWidth="1"/>
    <col min="2" max="2" width="8.7109375" customWidth="1"/>
  </cols>
  <sheetData>
    <row r="1" spans="1:38" x14ac:dyDescent="0.2">
      <c r="A1" s="1" t="s">
        <v>295</v>
      </c>
    </row>
    <row r="2" spans="1:38" x14ac:dyDescent="0.2">
      <c r="A2" s="51" t="s">
        <v>296</v>
      </c>
    </row>
    <row r="3" spans="1:38" x14ac:dyDescent="0.2">
      <c r="A3" s="47" t="s">
        <v>434</v>
      </c>
    </row>
    <row r="4" spans="1:38" x14ac:dyDescent="0.2">
      <c r="A4" s="147" t="str">
        <f>HYPERLINK("#'TOC'!A1", "Back to TOC")</f>
        <v>Back to TOC</v>
      </c>
    </row>
    <row r="7" spans="1:38" ht="15" customHeight="1" x14ac:dyDescent="0.2">
      <c r="B7" s="671" t="s">
        <v>324</v>
      </c>
      <c r="C7" s="674" t="s">
        <v>624</v>
      </c>
      <c r="D7" s="674"/>
      <c r="E7" s="674"/>
      <c r="F7" s="674"/>
      <c r="G7" s="674"/>
      <c r="H7" s="674"/>
      <c r="I7" s="674"/>
      <c r="J7" s="674"/>
      <c r="K7" s="674"/>
      <c r="L7" s="674"/>
      <c r="M7" s="674"/>
      <c r="N7" s="674"/>
      <c r="O7" s="674" t="s">
        <v>624</v>
      </c>
      <c r="P7" s="674"/>
      <c r="Q7" s="674"/>
      <c r="R7" s="674"/>
      <c r="S7" s="674"/>
      <c r="T7" s="674"/>
      <c r="U7" s="674"/>
      <c r="V7" s="674"/>
      <c r="W7" s="674"/>
      <c r="X7" s="674"/>
      <c r="Y7" s="674"/>
      <c r="Z7" s="674"/>
      <c r="AA7" s="674" t="s">
        <v>624</v>
      </c>
      <c r="AB7" s="674"/>
      <c r="AC7" s="674"/>
      <c r="AD7" s="674"/>
      <c r="AE7" s="674"/>
      <c r="AF7" s="674"/>
      <c r="AG7" s="674"/>
      <c r="AH7" s="674"/>
      <c r="AI7" s="674"/>
      <c r="AJ7" s="674"/>
      <c r="AK7" s="674"/>
      <c r="AL7" s="675"/>
    </row>
    <row r="8" spans="1:38" ht="15" customHeight="1" x14ac:dyDescent="0.2">
      <c r="B8" s="672"/>
      <c r="C8" s="676" t="s">
        <v>454</v>
      </c>
      <c r="D8" s="676"/>
      <c r="E8" s="676"/>
      <c r="F8" s="676"/>
      <c r="G8" s="676"/>
      <c r="H8" s="676"/>
      <c r="I8" s="676"/>
      <c r="J8" s="676"/>
      <c r="K8" s="676"/>
      <c r="L8" s="676"/>
      <c r="M8" s="676"/>
      <c r="N8" s="676"/>
      <c r="O8" s="676" t="s">
        <v>455</v>
      </c>
      <c r="P8" s="676"/>
      <c r="Q8" s="676"/>
      <c r="R8" s="676"/>
      <c r="S8" s="676"/>
      <c r="T8" s="676"/>
      <c r="U8" s="676"/>
      <c r="V8" s="676"/>
      <c r="W8" s="676"/>
      <c r="X8" s="676"/>
      <c r="Y8" s="676"/>
      <c r="Z8" s="676"/>
      <c r="AA8" s="676" t="s">
        <v>453</v>
      </c>
      <c r="AB8" s="676"/>
      <c r="AC8" s="676"/>
      <c r="AD8" s="676"/>
      <c r="AE8" s="676"/>
      <c r="AF8" s="676"/>
      <c r="AG8" s="676"/>
      <c r="AH8" s="676"/>
      <c r="AI8" s="676"/>
      <c r="AJ8" s="676"/>
      <c r="AK8" s="676"/>
      <c r="AL8" s="711"/>
    </row>
    <row r="9" spans="1:38" ht="45" customHeight="1" x14ac:dyDescent="0.2">
      <c r="B9" s="672"/>
      <c r="C9" s="677" t="s">
        <v>527</v>
      </c>
      <c r="D9" s="677"/>
      <c r="E9" s="677"/>
      <c r="F9" s="677"/>
      <c r="G9" s="677" t="s">
        <v>528</v>
      </c>
      <c r="H9" s="677"/>
      <c r="I9" s="677"/>
      <c r="J9" s="677"/>
      <c r="K9" s="677" t="s">
        <v>529</v>
      </c>
      <c r="L9" s="677"/>
      <c r="M9" s="677"/>
      <c r="N9" s="677"/>
      <c r="O9" s="677" t="s">
        <v>527</v>
      </c>
      <c r="P9" s="677"/>
      <c r="Q9" s="677"/>
      <c r="R9" s="677"/>
      <c r="S9" s="677" t="s">
        <v>528</v>
      </c>
      <c r="T9" s="677"/>
      <c r="U9" s="677"/>
      <c r="V9" s="677"/>
      <c r="W9" s="677" t="s">
        <v>529</v>
      </c>
      <c r="X9" s="677"/>
      <c r="Y9" s="677"/>
      <c r="Z9" s="677"/>
      <c r="AA9" s="677" t="s">
        <v>527</v>
      </c>
      <c r="AB9" s="677"/>
      <c r="AC9" s="677"/>
      <c r="AD9" s="677"/>
      <c r="AE9" s="677" t="s">
        <v>528</v>
      </c>
      <c r="AF9" s="677"/>
      <c r="AG9" s="677"/>
      <c r="AH9" s="677"/>
      <c r="AI9" s="677" t="s">
        <v>529</v>
      </c>
      <c r="AJ9" s="677"/>
      <c r="AK9" s="677"/>
      <c r="AL9" s="712"/>
    </row>
    <row r="10" spans="1:38" ht="15" customHeight="1" x14ac:dyDescent="0.2">
      <c r="B10" s="673"/>
      <c r="C10" s="4" t="s">
        <v>523</v>
      </c>
      <c r="D10" s="4" t="s">
        <v>328</v>
      </c>
      <c r="E10" s="4" t="s">
        <v>524</v>
      </c>
      <c r="F10" s="4" t="s">
        <v>328</v>
      </c>
      <c r="G10" s="4" t="s">
        <v>523</v>
      </c>
      <c r="H10" s="4" t="s">
        <v>328</v>
      </c>
      <c r="I10" s="4" t="s">
        <v>524</v>
      </c>
      <c r="J10" s="4" t="s">
        <v>328</v>
      </c>
      <c r="K10" s="4" t="s">
        <v>523</v>
      </c>
      <c r="L10" s="4" t="s">
        <v>328</v>
      </c>
      <c r="M10" s="4" t="s">
        <v>524</v>
      </c>
      <c r="N10" s="4" t="s">
        <v>328</v>
      </c>
      <c r="O10" s="4" t="s">
        <v>523</v>
      </c>
      <c r="P10" s="4" t="s">
        <v>328</v>
      </c>
      <c r="Q10" s="4" t="s">
        <v>524</v>
      </c>
      <c r="R10" s="4" t="s">
        <v>328</v>
      </c>
      <c r="S10" s="4" t="s">
        <v>523</v>
      </c>
      <c r="T10" s="4" t="s">
        <v>328</v>
      </c>
      <c r="U10" s="4" t="s">
        <v>524</v>
      </c>
      <c r="V10" s="4" t="s">
        <v>328</v>
      </c>
      <c r="W10" s="4" t="s">
        <v>523</v>
      </c>
      <c r="X10" s="4" t="s">
        <v>328</v>
      </c>
      <c r="Y10" s="4" t="s">
        <v>524</v>
      </c>
      <c r="Z10" s="4" t="s">
        <v>328</v>
      </c>
      <c r="AA10" s="4" t="s">
        <v>523</v>
      </c>
      <c r="AB10" s="4" t="s">
        <v>328</v>
      </c>
      <c r="AC10" s="4" t="s">
        <v>524</v>
      </c>
      <c r="AD10" s="4" t="s">
        <v>328</v>
      </c>
      <c r="AE10" s="4" t="s">
        <v>523</v>
      </c>
      <c r="AF10" s="4" t="s">
        <v>328</v>
      </c>
      <c r="AG10" s="4" t="s">
        <v>524</v>
      </c>
      <c r="AH10" s="4" t="s">
        <v>328</v>
      </c>
      <c r="AI10" s="4" t="s">
        <v>523</v>
      </c>
      <c r="AJ10" s="4" t="s">
        <v>328</v>
      </c>
      <c r="AK10" s="4" t="s">
        <v>524</v>
      </c>
      <c r="AL10" s="5" t="s">
        <v>328</v>
      </c>
    </row>
    <row r="11" spans="1:38" ht="12.95" customHeight="1" x14ac:dyDescent="0.2">
      <c r="A11" s="6"/>
      <c r="B11" s="7"/>
      <c r="C11" s="209"/>
      <c r="D11" s="451"/>
      <c r="E11" s="209"/>
      <c r="F11" s="451"/>
      <c r="G11" s="209"/>
      <c r="H11" s="451"/>
      <c r="I11" s="209"/>
      <c r="J11" s="451"/>
      <c r="K11" s="209"/>
      <c r="L11" s="451"/>
      <c r="M11" s="209"/>
      <c r="N11" s="451"/>
      <c r="O11" s="209"/>
      <c r="P11" s="451"/>
      <c r="Q11" s="209"/>
      <c r="R11" s="451"/>
      <c r="S11" s="209"/>
      <c r="T11" s="451"/>
      <c r="U11" s="209"/>
      <c r="V11" s="451"/>
      <c r="W11" s="209"/>
      <c r="X11" s="451"/>
      <c r="Y11" s="209"/>
      <c r="Z11" s="451"/>
      <c r="AA11" s="209"/>
      <c r="AB11" s="451"/>
      <c r="AC11" s="209"/>
      <c r="AD11" s="451"/>
      <c r="AE11" s="209"/>
      <c r="AF11" s="451"/>
      <c r="AG11" s="209"/>
      <c r="AH11" s="451"/>
      <c r="AI11" s="209"/>
      <c r="AJ11" s="451"/>
      <c r="AK11" s="209"/>
      <c r="AL11" s="459"/>
    </row>
    <row r="12" spans="1:38" ht="12.95" customHeight="1" x14ac:dyDescent="0.2">
      <c r="A12" s="2" t="s">
        <v>340</v>
      </c>
      <c r="B12" s="12">
        <v>2</v>
      </c>
      <c r="C12" s="197">
        <v>0.345980127887765</v>
      </c>
      <c r="D12" s="445">
        <v>0.155043138101262</v>
      </c>
      <c r="E12" s="197">
        <v>0.91576336202387298</v>
      </c>
      <c r="F12" s="445">
        <v>0.82636484180544401</v>
      </c>
      <c r="G12" s="197">
        <v>0.346523683571972</v>
      </c>
      <c r="H12" s="445">
        <v>0.15302374295853499</v>
      </c>
      <c r="I12" s="197">
        <v>1.70105722076902</v>
      </c>
      <c r="J12" s="445">
        <v>0.97261960407963399</v>
      </c>
      <c r="K12" s="197">
        <v>0.30068199719355798</v>
      </c>
      <c r="L12" s="445">
        <v>0.151280933570171</v>
      </c>
      <c r="M12" s="197">
        <v>4.2980198554229903</v>
      </c>
      <c r="N12" s="445">
        <v>1.7314825973931001</v>
      </c>
      <c r="O12" s="197">
        <v>0.13293368395580399</v>
      </c>
      <c r="P12" s="445">
        <v>0.13087794647523901</v>
      </c>
      <c r="Q12" s="197">
        <v>0.142533463437652</v>
      </c>
      <c r="R12" s="445">
        <v>0.31479908415571001</v>
      </c>
      <c r="S12" s="197">
        <v>0.134901764891734</v>
      </c>
      <c r="T12" s="445">
        <v>0.129538313741974</v>
      </c>
      <c r="U12" s="197">
        <v>0.97152955501495697</v>
      </c>
      <c r="V12" s="445">
        <v>0.64426737463155903</v>
      </c>
      <c r="W12" s="197">
        <v>0.11783417344026299</v>
      </c>
      <c r="X12" s="445">
        <v>0.12619701133835001</v>
      </c>
      <c r="Y12" s="197">
        <v>3.6142949463051299</v>
      </c>
      <c r="Z12" s="445">
        <v>1.5635059002259699</v>
      </c>
      <c r="AA12" s="197">
        <v>0.32960833692969599</v>
      </c>
      <c r="AB12" s="445">
        <v>0.19332041656511401</v>
      </c>
      <c r="AC12" s="197">
        <v>0.59920063224223297</v>
      </c>
      <c r="AD12" s="445">
        <v>0.74127334213760598</v>
      </c>
      <c r="AE12" s="197">
        <v>0.34139671177686998</v>
      </c>
      <c r="AF12" s="445">
        <v>0.194484858412487</v>
      </c>
      <c r="AG12" s="197">
        <v>1.4568635537636001</v>
      </c>
      <c r="AH12" s="445">
        <v>0.93931816698059201</v>
      </c>
      <c r="AI12" s="197">
        <v>0.30266645529373398</v>
      </c>
      <c r="AJ12" s="445">
        <v>0.186668821705917</v>
      </c>
      <c r="AK12" s="197">
        <v>3.9701730445264301</v>
      </c>
      <c r="AL12" s="453">
        <v>1.7277587601397599</v>
      </c>
    </row>
    <row r="13" spans="1:38" ht="12.95" customHeight="1" x14ac:dyDescent="0.2">
      <c r="A13" s="2" t="s">
        <v>341</v>
      </c>
      <c r="B13" s="12">
        <v>2</v>
      </c>
      <c r="C13" s="197">
        <v>0.43745631843510402</v>
      </c>
      <c r="D13" s="445">
        <v>0.20788367700789101</v>
      </c>
      <c r="E13" s="197">
        <v>0.97932237566825897</v>
      </c>
      <c r="F13" s="445">
        <v>0.96583848725751997</v>
      </c>
      <c r="G13" s="197">
        <v>0.40975707614607199</v>
      </c>
      <c r="H13" s="445">
        <v>0.20228451438417899</v>
      </c>
      <c r="I13" s="197">
        <v>2.0428995000235601</v>
      </c>
      <c r="J13" s="445">
        <v>1.3209104293532099</v>
      </c>
      <c r="K13" s="197">
        <v>0.37615720303462202</v>
      </c>
      <c r="L13" s="445">
        <v>0.207425518584265</v>
      </c>
      <c r="M13" s="197">
        <v>3.1272340947456798</v>
      </c>
      <c r="N13" s="445">
        <v>1.6741286706120599</v>
      </c>
      <c r="O13" s="197">
        <v>0.29171823922887802</v>
      </c>
      <c r="P13" s="445">
        <v>0.24566386495454301</v>
      </c>
      <c r="Q13" s="197">
        <v>0.30463513092279798</v>
      </c>
      <c r="R13" s="445">
        <v>0.50816992838277797</v>
      </c>
      <c r="S13" s="197">
        <v>0.30960305996680998</v>
      </c>
      <c r="T13" s="445">
        <v>0.24477062673188699</v>
      </c>
      <c r="U13" s="197">
        <v>1.61043104063301</v>
      </c>
      <c r="V13" s="445">
        <v>1.09037323689594</v>
      </c>
      <c r="W13" s="197">
        <v>0.30881947361534601</v>
      </c>
      <c r="X13" s="445">
        <v>0.24374432966911599</v>
      </c>
      <c r="Y13" s="197">
        <v>3.0039315036627801</v>
      </c>
      <c r="Z13" s="445">
        <v>1.50928415660736</v>
      </c>
      <c r="AA13" s="197">
        <v>0.39742808826941001</v>
      </c>
      <c r="AB13" s="445">
        <v>0.35378418247863003</v>
      </c>
      <c r="AC13" s="197">
        <v>0.24517090323419799</v>
      </c>
      <c r="AD13" s="445">
        <v>0.45687823158568902</v>
      </c>
      <c r="AE13" s="197">
        <v>0.38571531427670303</v>
      </c>
      <c r="AF13" s="445">
        <v>0.34744788524847198</v>
      </c>
      <c r="AG13" s="197">
        <v>1.3399581661294899</v>
      </c>
      <c r="AH13" s="445">
        <v>0.99056197488594699</v>
      </c>
      <c r="AI13" s="197">
        <v>0.41794812713178098</v>
      </c>
      <c r="AJ13" s="445">
        <v>0.339349845589688</v>
      </c>
      <c r="AK13" s="197">
        <v>2.7465139134907299</v>
      </c>
      <c r="AL13" s="453">
        <v>1.4543911729779699</v>
      </c>
    </row>
    <row r="14" spans="1:38" ht="12.95" customHeight="1" x14ac:dyDescent="0.2">
      <c r="A14" s="2" t="s">
        <v>342</v>
      </c>
      <c r="B14" s="12">
        <v>2</v>
      </c>
      <c r="C14" s="197">
        <v>0.30349601656909198</v>
      </c>
      <c r="D14" s="445">
        <v>0.12911778272754801</v>
      </c>
      <c r="E14" s="197">
        <v>0.54928110272581199</v>
      </c>
      <c r="F14" s="445">
        <v>0.45091988626060098</v>
      </c>
      <c r="G14" s="197">
        <v>0.27492748923624299</v>
      </c>
      <c r="H14" s="445">
        <v>0.136471180135503</v>
      </c>
      <c r="I14" s="197">
        <v>0.94875290836466597</v>
      </c>
      <c r="J14" s="445">
        <v>0.65572518397603097</v>
      </c>
      <c r="K14" s="197">
        <v>0.318237959777663</v>
      </c>
      <c r="L14" s="445">
        <v>0.137906814363802</v>
      </c>
      <c r="M14" s="197">
        <v>1.9371903054747599</v>
      </c>
      <c r="N14" s="445">
        <v>1.19621260337359</v>
      </c>
      <c r="O14" s="197">
        <v>0.39565878234311502</v>
      </c>
      <c r="P14" s="445">
        <v>0.15109125250418201</v>
      </c>
      <c r="Q14" s="197">
        <v>0.92629542088331596</v>
      </c>
      <c r="R14" s="445">
        <v>0.66251089259574503</v>
      </c>
      <c r="S14" s="197">
        <v>0.37464338703386602</v>
      </c>
      <c r="T14" s="445">
        <v>0.15506317246520199</v>
      </c>
      <c r="U14" s="197">
        <v>1.36774231359195</v>
      </c>
      <c r="V14" s="445">
        <v>0.70877139138158196</v>
      </c>
      <c r="W14" s="197">
        <v>0.38516445397239502</v>
      </c>
      <c r="X14" s="445">
        <v>0.158653646270803</v>
      </c>
      <c r="Y14" s="197">
        <v>2.4402696310611498</v>
      </c>
      <c r="Z14" s="445">
        <v>1.3064883066658199</v>
      </c>
      <c r="AA14" s="197">
        <v>0.41553769847665201</v>
      </c>
      <c r="AB14" s="445">
        <v>0.15926063593502901</v>
      </c>
      <c r="AC14" s="197">
        <v>0.78046931086972304</v>
      </c>
      <c r="AD14" s="445">
        <v>0.57580136305451801</v>
      </c>
      <c r="AE14" s="197">
        <v>0.38630369489010602</v>
      </c>
      <c r="AF14" s="445">
        <v>0.171717993106799</v>
      </c>
      <c r="AG14" s="197">
        <v>1.1958197957895</v>
      </c>
      <c r="AH14" s="445">
        <v>0.73612571768025103</v>
      </c>
      <c r="AI14" s="197">
        <v>0.41944600573617102</v>
      </c>
      <c r="AJ14" s="445">
        <v>0.17214014193815699</v>
      </c>
      <c r="AK14" s="197">
        <v>2.22464429229808</v>
      </c>
      <c r="AL14" s="453">
        <v>1.3189271869989501</v>
      </c>
    </row>
    <row r="15" spans="1:38" ht="12.95" customHeight="1" x14ac:dyDescent="0.2">
      <c r="A15" s="2" t="s">
        <v>343</v>
      </c>
      <c r="B15" s="12">
        <v>2</v>
      </c>
      <c r="C15" s="197">
        <v>0.331645396365018</v>
      </c>
      <c r="D15" s="445">
        <v>0.20063477124882501</v>
      </c>
      <c r="E15" s="197">
        <v>0.70686278184648998</v>
      </c>
      <c r="F15" s="445">
        <v>0.96556148104106498</v>
      </c>
      <c r="G15" s="197">
        <v>0.31706276051668197</v>
      </c>
      <c r="H15" s="445">
        <v>0.20267324070377399</v>
      </c>
      <c r="I15" s="197">
        <v>2.6390523668978698</v>
      </c>
      <c r="J15" s="445">
        <v>1.5703986144242801</v>
      </c>
      <c r="K15" s="197">
        <v>0.318334290034055</v>
      </c>
      <c r="L15" s="445">
        <v>0.19976661417604599</v>
      </c>
      <c r="M15" s="197">
        <v>3.8075887314392101</v>
      </c>
      <c r="N15" s="445">
        <v>2.07164661390427</v>
      </c>
      <c r="O15" s="197">
        <v>-8.2537827150256093E-2</v>
      </c>
      <c r="P15" s="445">
        <v>0.19600591498713499</v>
      </c>
      <c r="Q15" s="197">
        <v>4.07195368120956E-2</v>
      </c>
      <c r="R15" s="445">
        <v>0.30158813766998799</v>
      </c>
      <c r="S15" s="197">
        <v>-8.6575554015159595E-2</v>
      </c>
      <c r="T15" s="445">
        <v>0.19123550760587499</v>
      </c>
      <c r="U15" s="197">
        <v>2.2666418976995102</v>
      </c>
      <c r="V15" s="445">
        <v>1.4246407110289501</v>
      </c>
      <c r="W15" s="197">
        <v>-0.120498028979207</v>
      </c>
      <c r="X15" s="445">
        <v>0.190467599093044</v>
      </c>
      <c r="Y15" s="197">
        <v>3.4038785928030801</v>
      </c>
      <c r="Z15" s="445">
        <v>1.91295596608328</v>
      </c>
      <c r="AA15" s="197">
        <v>1.4442256956334E-2</v>
      </c>
      <c r="AB15" s="445">
        <v>0.176184529692234</v>
      </c>
      <c r="AC15" s="197">
        <v>1.0584041408472401E-3</v>
      </c>
      <c r="AD15" s="445">
        <v>0.13851809011055899</v>
      </c>
      <c r="AE15" s="197">
        <v>1.5870286686471301E-2</v>
      </c>
      <c r="AF15" s="445">
        <v>0.179619224058921</v>
      </c>
      <c r="AG15" s="197">
        <v>2.0065786916107702</v>
      </c>
      <c r="AH15" s="445">
        <v>1.39408031595799</v>
      </c>
      <c r="AI15" s="197">
        <v>1.6337814978761401E-2</v>
      </c>
      <c r="AJ15" s="445">
        <v>0.181952249094849</v>
      </c>
      <c r="AK15" s="197">
        <v>3.13644499203214</v>
      </c>
      <c r="AL15" s="453">
        <v>1.9183519622410401</v>
      </c>
    </row>
    <row r="16" spans="1:38" ht="12.95" customHeight="1" x14ac:dyDescent="0.2">
      <c r="A16" s="2" t="s">
        <v>344</v>
      </c>
      <c r="B16" s="12">
        <v>2</v>
      </c>
      <c r="C16" s="197">
        <v>0.63165055399599601</v>
      </c>
      <c r="D16" s="445">
        <v>0.16077733424130999</v>
      </c>
      <c r="E16" s="197">
        <v>1.6550101202390299</v>
      </c>
      <c r="F16" s="445">
        <v>0.85662868032646</v>
      </c>
      <c r="G16" s="197">
        <v>0.64747174042205202</v>
      </c>
      <c r="H16" s="445">
        <v>0.16599244710730901</v>
      </c>
      <c r="I16" s="197">
        <v>4.0721445499110596</v>
      </c>
      <c r="J16" s="445">
        <v>1.3576905607837899</v>
      </c>
      <c r="K16" s="197">
        <v>0.51567917455719103</v>
      </c>
      <c r="L16" s="445">
        <v>0.16617643045330599</v>
      </c>
      <c r="M16" s="197">
        <v>7.8473211726996297</v>
      </c>
      <c r="N16" s="445">
        <v>1.9301433405136199</v>
      </c>
      <c r="O16" s="197">
        <v>0.26038232704424102</v>
      </c>
      <c r="P16" s="445">
        <v>0.14199395902152601</v>
      </c>
      <c r="Q16" s="197">
        <v>0.35560605547801299</v>
      </c>
      <c r="R16" s="445">
        <v>0.38915500632392103</v>
      </c>
      <c r="S16" s="197">
        <v>0.21266976760821299</v>
      </c>
      <c r="T16" s="445">
        <v>0.14446018239839001</v>
      </c>
      <c r="U16" s="197">
        <v>2.6901442985449502</v>
      </c>
      <c r="V16" s="445">
        <v>1.13310078364053</v>
      </c>
      <c r="W16" s="197">
        <v>-3.24717038852258E-2</v>
      </c>
      <c r="X16" s="445">
        <v>0.14623334146428801</v>
      </c>
      <c r="Y16" s="197">
        <v>7.1015925263569404</v>
      </c>
      <c r="Z16" s="445">
        <v>1.88840288075359</v>
      </c>
      <c r="AA16" s="197">
        <v>0.63103700614526104</v>
      </c>
      <c r="AB16" s="445">
        <v>0.24395820363991799</v>
      </c>
      <c r="AC16" s="197">
        <v>1.0146590326756599</v>
      </c>
      <c r="AD16" s="445">
        <v>0.79148068447622499</v>
      </c>
      <c r="AE16" s="197">
        <v>0.574629859451664</v>
      </c>
      <c r="AF16" s="445">
        <v>0.24518144537082401</v>
      </c>
      <c r="AG16" s="197">
        <v>3.2598923173938101</v>
      </c>
      <c r="AH16" s="445">
        <v>1.3304773782418</v>
      </c>
      <c r="AI16" s="197">
        <v>0.37639257079096999</v>
      </c>
      <c r="AJ16" s="445">
        <v>0.248456727788048</v>
      </c>
      <c r="AK16" s="197">
        <v>7.0507700545899796</v>
      </c>
      <c r="AL16" s="453">
        <v>1.8217317848748</v>
      </c>
    </row>
    <row r="17" spans="1:38" ht="12.95" customHeight="1" x14ac:dyDescent="0.2">
      <c r="A17" s="2" t="s">
        <v>345</v>
      </c>
      <c r="B17" s="12">
        <v>2</v>
      </c>
      <c r="C17" s="197">
        <v>0.80967571518036396</v>
      </c>
      <c r="D17" s="445">
        <v>0.16527942321136399</v>
      </c>
      <c r="E17" s="197">
        <v>3.5777067503847002</v>
      </c>
      <c r="F17" s="445">
        <v>1.4028155524299799</v>
      </c>
      <c r="G17" s="197">
        <v>0.79689785918886902</v>
      </c>
      <c r="H17" s="445">
        <v>0.16535248191857499</v>
      </c>
      <c r="I17" s="197">
        <v>5.4311471128161601</v>
      </c>
      <c r="J17" s="445">
        <v>1.76433197959318</v>
      </c>
      <c r="K17" s="197">
        <v>0.74883528509647501</v>
      </c>
      <c r="L17" s="445">
        <v>0.16110862811274401</v>
      </c>
      <c r="M17" s="197">
        <v>7.1920896423148699</v>
      </c>
      <c r="N17" s="445">
        <v>2.37099852958087</v>
      </c>
      <c r="O17" s="197">
        <v>0.55267116173778996</v>
      </c>
      <c r="P17" s="445">
        <v>0.14857884553901801</v>
      </c>
      <c r="Q17" s="197">
        <v>1.6347929218928099</v>
      </c>
      <c r="R17" s="445">
        <v>0.88980136807802102</v>
      </c>
      <c r="S17" s="197">
        <v>0.54888354409322204</v>
      </c>
      <c r="T17" s="445">
        <v>0.150742982373266</v>
      </c>
      <c r="U17" s="197">
        <v>3.5108466621429901</v>
      </c>
      <c r="V17" s="445">
        <v>1.33821222333921</v>
      </c>
      <c r="W17" s="197">
        <v>0.51444177565905003</v>
      </c>
      <c r="X17" s="445">
        <v>0.15102031949685901</v>
      </c>
      <c r="Y17" s="197">
        <v>5.6866802913068604</v>
      </c>
      <c r="Z17" s="445">
        <v>1.9986601280485401</v>
      </c>
      <c r="AA17" s="197">
        <v>1.0950574624118901</v>
      </c>
      <c r="AB17" s="445">
        <v>0.21872114850889601</v>
      </c>
      <c r="AC17" s="197">
        <v>2.9295461108895502</v>
      </c>
      <c r="AD17" s="445">
        <v>1.1287901530912201</v>
      </c>
      <c r="AE17" s="197">
        <v>1.06169392792555</v>
      </c>
      <c r="AF17" s="445">
        <v>0.221688621705248</v>
      </c>
      <c r="AG17" s="197">
        <v>4.6504832010710997</v>
      </c>
      <c r="AH17" s="445">
        <v>1.50790264381373</v>
      </c>
      <c r="AI17" s="197">
        <v>1.0190829650906501</v>
      </c>
      <c r="AJ17" s="445">
        <v>0.23005308472135</v>
      </c>
      <c r="AK17" s="197">
        <v>6.7650128347036702</v>
      </c>
      <c r="AL17" s="453">
        <v>2.0943545362867502</v>
      </c>
    </row>
    <row r="18" spans="1:38" ht="12.95" customHeight="1" x14ac:dyDescent="0.2">
      <c r="A18" s="17" t="s">
        <v>346</v>
      </c>
      <c r="B18" s="12">
        <v>2</v>
      </c>
      <c r="C18" s="197">
        <v>0.73228591175313795</v>
      </c>
      <c r="D18" s="445">
        <v>0.25820840515580301</v>
      </c>
      <c r="E18" s="197">
        <v>1.9403999071263101</v>
      </c>
      <c r="F18" s="445">
        <v>1.4185469572106</v>
      </c>
      <c r="G18" s="197">
        <v>0.73736254675739799</v>
      </c>
      <c r="H18" s="445">
        <v>0.26008728587528401</v>
      </c>
      <c r="I18" s="197">
        <v>3.9730782738169399</v>
      </c>
      <c r="J18" s="445">
        <v>2.0727169389183602</v>
      </c>
      <c r="K18" s="197">
        <v>0.72037827750862704</v>
      </c>
      <c r="L18" s="445">
        <v>0.26463977935281102</v>
      </c>
      <c r="M18" s="197">
        <v>6.6466750574560303</v>
      </c>
      <c r="N18" s="445">
        <v>2.6665738993764601</v>
      </c>
      <c r="O18" s="197">
        <v>0.34645438925503502</v>
      </c>
      <c r="P18" s="445">
        <v>0.18709561324426099</v>
      </c>
      <c r="Q18" s="197">
        <v>0.61847712266122801</v>
      </c>
      <c r="R18" s="445">
        <v>0.64361554994514802</v>
      </c>
      <c r="S18" s="197">
        <v>0.35494862320986398</v>
      </c>
      <c r="T18" s="445">
        <v>0.193019244685809</v>
      </c>
      <c r="U18" s="197">
        <v>2.6070339645263498</v>
      </c>
      <c r="V18" s="445">
        <v>1.6644243517219399</v>
      </c>
      <c r="W18" s="197">
        <v>0.29917443034676799</v>
      </c>
      <c r="X18" s="445">
        <v>0.186913917270944</v>
      </c>
      <c r="Y18" s="197">
        <v>5.1284347090087303</v>
      </c>
      <c r="Z18" s="445">
        <v>2.2888472258374102</v>
      </c>
      <c r="AA18" s="197">
        <v>1.2038608897634</v>
      </c>
      <c r="AB18" s="445">
        <v>0.44051644463700401</v>
      </c>
      <c r="AC18" s="197">
        <v>2.1560839350114098</v>
      </c>
      <c r="AD18" s="445">
        <v>1.5374682782355</v>
      </c>
      <c r="AE18" s="197">
        <v>1.15227437863782</v>
      </c>
      <c r="AF18" s="445">
        <v>0.44962077700504999</v>
      </c>
      <c r="AG18" s="197">
        <v>3.92985285448836</v>
      </c>
      <c r="AH18" s="445">
        <v>2.0881071376232798</v>
      </c>
      <c r="AI18" s="197">
        <v>1.0909022151308001</v>
      </c>
      <c r="AJ18" s="445">
        <v>0.45666682197485697</v>
      </c>
      <c r="AK18" s="197">
        <v>6.4638952859014998</v>
      </c>
      <c r="AL18" s="453">
        <v>2.5406345981628</v>
      </c>
    </row>
    <row r="19" spans="1:38" ht="12.95" customHeight="1" x14ac:dyDescent="0.2">
      <c r="A19" s="17" t="s">
        <v>347</v>
      </c>
      <c r="B19" s="12">
        <v>2</v>
      </c>
      <c r="C19" s="197">
        <v>0.79029943714451201</v>
      </c>
      <c r="D19" s="445">
        <v>0.23787325399310899</v>
      </c>
      <c r="E19" s="197">
        <v>4.1218804729559402</v>
      </c>
      <c r="F19" s="445">
        <v>2.4830210034116398</v>
      </c>
      <c r="G19" s="197">
        <v>0.76998782496649698</v>
      </c>
      <c r="H19" s="445">
        <v>0.24016049069328099</v>
      </c>
      <c r="I19" s="197">
        <v>7.0386498330333103</v>
      </c>
      <c r="J19" s="445">
        <v>2.5444836260082502</v>
      </c>
      <c r="K19" s="197">
        <v>0.75899778512649096</v>
      </c>
      <c r="L19" s="445">
        <v>0.23207827033696901</v>
      </c>
      <c r="M19" s="197">
        <v>8.9910329795257198</v>
      </c>
      <c r="N19" s="445">
        <v>3.5847227393089001</v>
      </c>
      <c r="O19" s="197">
        <v>0.763399321994365</v>
      </c>
      <c r="P19" s="445">
        <v>0.22648029408558401</v>
      </c>
      <c r="Q19" s="197">
        <v>3.29374024396926</v>
      </c>
      <c r="R19" s="445">
        <v>1.93321607851623</v>
      </c>
      <c r="S19" s="197">
        <v>0.72171385922407005</v>
      </c>
      <c r="T19" s="445">
        <v>0.22449466606200399</v>
      </c>
      <c r="U19" s="197">
        <v>6.1084062882833896</v>
      </c>
      <c r="V19" s="445">
        <v>2.8220924965332199</v>
      </c>
      <c r="W19" s="197">
        <v>0.716252389638945</v>
      </c>
      <c r="X19" s="445">
        <v>0.23655904057723101</v>
      </c>
      <c r="Y19" s="197">
        <v>8.3550647048790108</v>
      </c>
      <c r="Z19" s="445">
        <v>3.08641254961513</v>
      </c>
      <c r="AA19" s="197">
        <v>0.87124002679962298</v>
      </c>
      <c r="AB19" s="445">
        <v>0.25475443961171601</v>
      </c>
      <c r="AC19" s="197">
        <v>2.95780857470446</v>
      </c>
      <c r="AD19" s="445">
        <v>1.7152999634591699</v>
      </c>
      <c r="AE19" s="197">
        <v>0.84263427746467801</v>
      </c>
      <c r="AF19" s="445">
        <v>0.25141149076161401</v>
      </c>
      <c r="AG19" s="197">
        <v>5.8183887310014502</v>
      </c>
      <c r="AH19" s="445">
        <v>2.6657052751561898</v>
      </c>
      <c r="AI19" s="197">
        <v>0.83860285339984897</v>
      </c>
      <c r="AJ19" s="445">
        <v>0.26556174709636798</v>
      </c>
      <c r="AK19" s="197">
        <v>8.0165163370420096</v>
      </c>
      <c r="AL19" s="453">
        <v>3.3078094833540201</v>
      </c>
    </row>
    <row r="20" spans="1:38" ht="12.95" customHeight="1" x14ac:dyDescent="0.2">
      <c r="A20" s="2" t="s">
        <v>348</v>
      </c>
      <c r="B20" s="12">
        <v>2</v>
      </c>
      <c r="C20" s="197">
        <v>0.57162551286759999</v>
      </c>
      <c r="D20" s="445">
        <v>0.16076337726914899</v>
      </c>
      <c r="E20" s="197">
        <v>2.0552221144609799</v>
      </c>
      <c r="F20" s="445">
        <v>1.1862097740915201</v>
      </c>
      <c r="G20" s="197">
        <v>0.54722883358587904</v>
      </c>
      <c r="H20" s="445">
        <v>0.155831239495274</v>
      </c>
      <c r="I20" s="197">
        <v>3.39983303212157</v>
      </c>
      <c r="J20" s="445">
        <v>1.59745425061698</v>
      </c>
      <c r="K20" s="197">
        <v>0.52171026642661</v>
      </c>
      <c r="L20" s="445">
        <v>0.15314007753379799</v>
      </c>
      <c r="M20" s="197">
        <v>5.2547513824106504</v>
      </c>
      <c r="N20" s="445">
        <v>2.16190836970986</v>
      </c>
      <c r="O20" s="197">
        <v>0.26864117036340801</v>
      </c>
      <c r="P20" s="445">
        <v>0.16092721808670701</v>
      </c>
      <c r="Q20" s="197">
        <v>0.47489269206542201</v>
      </c>
      <c r="R20" s="445">
        <v>0.67043514721180297</v>
      </c>
      <c r="S20" s="197">
        <v>0.26975949316111097</v>
      </c>
      <c r="T20" s="445">
        <v>0.16815559082836201</v>
      </c>
      <c r="U20" s="197">
        <v>1.8771044295327299</v>
      </c>
      <c r="V20" s="445">
        <v>1.2644809806130699</v>
      </c>
      <c r="W20" s="197">
        <v>0.262592655665429</v>
      </c>
      <c r="X20" s="445">
        <v>0.16256579514307001</v>
      </c>
      <c r="Y20" s="197">
        <v>3.8891427558915299</v>
      </c>
      <c r="Z20" s="445">
        <v>2.07947088086688</v>
      </c>
      <c r="AA20" s="197">
        <v>0.58771291519355995</v>
      </c>
      <c r="AB20" s="445">
        <v>0.15892034745116901</v>
      </c>
      <c r="AC20" s="197">
        <v>2.07843326914166</v>
      </c>
      <c r="AD20" s="445">
        <v>1.1953789690828001</v>
      </c>
      <c r="AE20" s="197">
        <v>0.57524991426762795</v>
      </c>
      <c r="AF20" s="445">
        <v>0.163900712137975</v>
      </c>
      <c r="AG20" s="197">
        <v>3.5554590494025802</v>
      </c>
      <c r="AH20" s="445">
        <v>1.6401466229102699</v>
      </c>
      <c r="AI20" s="197">
        <v>0.56784331750571904</v>
      </c>
      <c r="AJ20" s="445">
        <v>0.160820689526945</v>
      </c>
      <c r="AK20" s="197">
        <v>5.2660947351515999</v>
      </c>
      <c r="AL20" s="453">
        <v>2.1604112929947399</v>
      </c>
    </row>
    <row r="21" spans="1:38" ht="12.95" customHeight="1" x14ac:dyDescent="0.2">
      <c r="A21" s="2" t="s">
        <v>349</v>
      </c>
      <c r="B21" s="12">
        <v>2</v>
      </c>
      <c r="C21" s="197">
        <v>0.54864457046371395</v>
      </c>
      <c r="D21" s="445">
        <v>0.13010136644078901</v>
      </c>
      <c r="E21" s="197">
        <v>2.2677411650157802</v>
      </c>
      <c r="F21" s="445">
        <v>1.07965453200027</v>
      </c>
      <c r="G21" s="197">
        <v>0.56143877290697797</v>
      </c>
      <c r="H21" s="445">
        <v>0.13952481862925101</v>
      </c>
      <c r="I21" s="197">
        <v>2.5826971304912201</v>
      </c>
      <c r="J21" s="445">
        <v>1.27532771070538</v>
      </c>
      <c r="K21" s="197">
        <v>0.56534931720032</v>
      </c>
      <c r="L21" s="445">
        <v>0.146918062391617</v>
      </c>
      <c r="M21" s="197">
        <v>4.5971734928618604</v>
      </c>
      <c r="N21" s="445">
        <v>2.0306440771446099</v>
      </c>
      <c r="O21" s="197">
        <v>0.26248549809092198</v>
      </c>
      <c r="P21" s="445">
        <v>0.18204740050476401</v>
      </c>
      <c r="Q21" s="197">
        <v>0.44587938033102298</v>
      </c>
      <c r="R21" s="445">
        <v>0.70999786543167398</v>
      </c>
      <c r="S21" s="197">
        <v>0.26383654716348598</v>
      </c>
      <c r="T21" s="445">
        <v>0.18307385909011101</v>
      </c>
      <c r="U21" s="197">
        <v>0.69426597170928095</v>
      </c>
      <c r="V21" s="445">
        <v>0.94253759095173295</v>
      </c>
      <c r="W21" s="197">
        <v>0.232455463656041</v>
      </c>
      <c r="X21" s="445">
        <v>0.182130205161118</v>
      </c>
      <c r="Y21" s="197">
        <v>2.14902232345786</v>
      </c>
      <c r="Z21" s="445">
        <v>1.7283121878904799</v>
      </c>
      <c r="AA21" s="197">
        <v>0.33326631346338198</v>
      </c>
      <c r="AB21" s="445">
        <v>0.19451303528745301</v>
      </c>
      <c r="AC21" s="197">
        <v>0.64885316864609499</v>
      </c>
      <c r="AD21" s="445">
        <v>0.82620607594408202</v>
      </c>
      <c r="AE21" s="197">
        <v>0.33268320296908699</v>
      </c>
      <c r="AF21" s="445">
        <v>0.197626161925361</v>
      </c>
      <c r="AG21" s="197">
        <v>0.89040832825022198</v>
      </c>
      <c r="AH21" s="445">
        <v>0.97947005552212396</v>
      </c>
      <c r="AI21" s="197">
        <v>0.28813797582115502</v>
      </c>
      <c r="AJ21" s="445">
        <v>0.199126228395961</v>
      </c>
      <c r="AK21" s="197">
        <v>2.4805209599040499</v>
      </c>
      <c r="AL21" s="453">
        <v>1.69484019079826</v>
      </c>
    </row>
    <row r="22" spans="1:38" ht="12.95" customHeight="1" x14ac:dyDescent="0.2">
      <c r="A22" s="2" t="s">
        <v>350</v>
      </c>
      <c r="B22" s="12">
        <v>2</v>
      </c>
      <c r="C22" s="197">
        <v>0.215933381728414</v>
      </c>
      <c r="D22" s="445">
        <v>0.31564859102770898</v>
      </c>
      <c r="E22" s="197">
        <v>0.25240661705387901</v>
      </c>
      <c r="F22" s="445">
        <v>0.92457683817634995</v>
      </c>
      <c r="G22" s="197">
        <v>0.25621991611960498</v>
      </c>
      <c r="H22" s="445">
        <v>0.31058048481546702</v>
      </c>
      <c r="I22" s="197">
        <v>4.4356586596277099</v>
      </c>
      <c r="J22" s="445">
        <v>4.0895045177820597</v>
      </c>
      <c r="K22" s="197">
        <v>0.217554721402617</v>
      </c>
      <c r="L22" s="445">
        <v>0.31890542942498201</v>
      </c>
      <c r="M22" s="197">
        <v>7.1890225846072404</v>
      </c>
      <c r="N22" s="445">
        <v>5.28157427045603</v>
      </c>
      <c r="O22" s="197">
        <v>0.16900498514329601</v>
      </c>
      <c r="P22" s="445">
        <v>0.331554842043773</v>
      </c>
      <c r="Q22" s="197">
        <v>0.159983387677475</v>
      </c>
      <c r="R22" s="445">
        <v>0.78796334618587105</v>
      </c>
      <c r="S22" s="197">
        <v>0.25908950707956102</v>
      </c>
      <c r="T22" s="445">
        <v>0.31665829374712401</v>
      </c>
      <c r="U22" s="197">
        <v>4.4030948980254498</v>
      </c>
      <c r="V22" s="445">
        <v>4.1324910010405098</v>
      </c>
      <c r="W22" s="197">
        <v>0.29853497539012802</v>
      </c>
      <c r="X22" s="445">
        <v>0.32977832925885497</v>
      </c>
      <c r="Y22" s="197">
        <v>7.6505860854744103</v>
      </c>
      <c r="Z22" s="445">
        <v>5.3485011434307603</v>
      </c>
      <c r="AA22" s="197">
        <v>0.34801120448196998</v>
      </c>
      <c r="AB22" s="445">
        <v>0.39707591344278698</v>
      </c>
      <c r="AC22" s="197">
        <v>0.54542799524005603</v>
      </c>
      <c r="AD22" s="445">
        <v>1.36957911453614</v>
      </c>
      <c r="AE22" s="197">
        <v>0.48183281247005</v>
      </c>
      <c r="AF22" s="445">
        <v>0.322159701735244</v>
      </c>
      <c r="AG22" s="197">
        <v>4.8567938042948198</v>
      </c>
      <c r="AH22" s="445">
        <v>4.0135003896697903</v>
      </c>
      <c r="AI22" s="197">
        <v>0.562999346866777</v>
      </c>
      <c r="AJ22" s="445">
        <v>0.33984066418659897</v>
      </c>
      <c r="AK22" s="197">
        <v>8.0731178911250492</v>
      </c>
      <c r="AL22" s="453">
        <v>5.4526820359801604</v>
      </c>
    </row>
    <row r="23" spans="1:38" ht="12.95" customHeight="1" x14ac:dyDescent="0.2">
      <c r="A23" s="2" t="s">
        <v>351</v>
      </c>
      <c r="B23" s="12">
        <v>2</v>
      </c>
      <c r="C23" s="197">
        <v>0.14874226149304401</v>
      </c>
      <c r="D23" s="445">
        <v>0.20342742097292801</v>
      </c>
      <c r="E23" s="197">
        <v>0.165830956069006</v>
      </c>
      <c r="F23" s="445">
        <v>0.50003494776040502</v>
      </c>
      <c r="G23" s="197">
        <v>0.22670990019045201</v>
      </c>
      <c r="H23" s="445">
        <v>0.207568940968715</v>
      </c>
      <c r="I23" s="197">
        <v>2.3889962351663399</v>
      </c>
      <c r="J23" s="445">
        <v>1.49110892482668</v>
      </c>
      <c r="K23" s="197">
        <v>0.24897400217184801</v>
      </c>
      <c r="L23" s="445">
        <v>0.21764348825646701</v>
      </c>
      <c r="M23" s="197">
        <v>3.6408009464518898</v>
      </c>
      <c r="N23" s="445">
        <v>2.0974726372450201</v>
      </c>
      <c r="O23" s="197">
        <v>0.113141393573424</v>
      </c>
      <c r="P23" s="445">
        <v>0.212279506851654</v>
      </c>
      <c r="Q23" s="197">
        <v>9.1163670089562096E-2</v>
      </c>
      <c r="R23" s="445">
        <v>0.51621484295069597</v>
      </c>
      <c r="S23" s="197">
        <v>0.123079948334419</v>
      </c>
      <c r="T23" s="445">
        <v>0.213134720162823</v>
      </c>
      <c r="U23" s="197">
        <v>2.1784623869486599</v>
      </c>
      <c r="V23" s="445">
        <v>1.59085402360246</v>
      </c>
      <c r="W23" s="197">
        <v>0.13189899399924501</v>
      </c>
      <c r="X23" s="445">
        <v>0.21706035210350799</v>
      </c>
      <c r="Y23" s="197">
        <v>3.2583551215228899</v>
      </c>
      <c r="Z23" s="445">
        <v>2.1458092011949699</v>
      </c>
      <c r="AA23" s="197">
        <v>0.21698386943221301</v>
      </c>
      <c r="AB23" s="445">
        <v>0.24843876552900801</v>
      </c>
      <c r="AC23" s="197">
        <v>0.18769744817551501</v>
      </c>
      <c r="AD23" s="445">
        <v>0.49849056275596398</v>
      </c>
      <c r="AE23" s="197">
        <v>0.32245255519036198</v>
      </c>
      <c r="AF23" s="445">
        <v>0.256210890662117</v>
      </c>
      <c r="AG23" s="197">
        <v>2.4771144457703</v>
      </c>
      <c r="AH23" s="445">
        <v>1.4966226781285701</v>
      </c>
      <c r="AI23" s="197">
        <v>0.31201692140363901</v>
      </c>
      <c r="AJ23" s="445">
        <v>0.26089231529645102</v>
      </c>
      <c r="AK23" s="197">
        <v>3.5013937861787401</v>
      </c>
      <c r="AL23" s="453">
        <v>1.99321340246599</v>
      </c>
    </row>
    <row r="24" spans="1:38" ht="12.95" customHeight="1" x14ac:dyDescent="0.2">
      <c r="A24" s="2" t="s">
        <v>352</v>
      </c>
      <c r="B24" s="12">
        <v>2</v>
      </c>
      <c r="C24" s="197">
        <v>0.77776831988622197</v>
      </c>
      <c r="D24" s="445">
        <v>0.19778399546190401</v>
      </c>
      <c r="E24" s="197">
        <v>3.0384351639281801</v>
      </c>
      <c r="F24" s="445">
        <v>1.48347293837839</v>
      </c>
      <c r="G24" s="197">
        <v>0.73479767968013598</v>
      </c>
      <c r="H24" s="445">
        <v>0.18909852689929399</v>
      </c>
      <c r="I24" s="197">
        <v>5.2179533109076601</v>
      </c>
      <c r="J24" s="445">
        <v>2.0458522104451902</v>
      </c>
      <c r="K24" s="197">
        <v>0.55445353813885501</v>
      </c>
      <c r="L24" s="445">
        <v>0.20104412461898599</v>
      </c>
      <c r="M24" s="197">
        <v>6.7240981998220297</v>
      </c>
      <c r="N24" s="445">
        <v>2.4414922472357401</v>
      </c>
      <c r="O24" s="197">
        <v>0.631962684257937</v>
      </c>
      <c r="P24" s="445">
        <v>0.227637033029816</v>
      </c>
      <c r="Q24" s="197">
        <v>2.14512271025482</v>
      </c>
      <c r="R24" s="445">
        <v>1.52849916501439</v>
      </c>
      <c r="S24" s="197">
        <v>0.61765198093164697</v>
      </c>
      <c r="T24" s="445">
        <v>0.21603616423666899</v>
      </c>
      <c r="U24" s="197">
        <v>4.6415041370108501</v>
      </c>
      <c r="V24" s="445">
        <v>1.9828741824842699</v>
      </c>
      <c r="W24" s="197">
        <v>0.50463652974590301</v>
      </c>
      <c r="X24" s="445">
        <v>0.20333189346535599</v>
      </c>
      <c r="Y24" s="197">
        <v>6.8427017547998501</v>
      </c>
      <c r="Z24" s="445">
        <v>2.55900568305452</v>
      </c>
      <c r="AA24" s="197">
        <v>0.88843594005245596</v>
      </c>
      <c r="AB24" s="445">
        <v>0.222061804242735</v>
      </c>
      <c r="AC24" s="197">
        <v>4.0897242204233502</v>
      </c>
      <c r="AD24" s="445">
        <v>1.96626197132367</v>
      </c>
      <c r="AE24" s="197">
        <v>0.85568838581573303</v>
      </c>
      <c r="AF24" s="445">
        <v>0.220409397547949</v>
      </c>
      <c r="AG24" s="197">
        <v>6.3077550203955397</v>
      </c>
      <c r="AH24" s="445">
        <v>2.2839367655282898</v>
      </c>
      <c r="AI24" s="197">
        <v>0.68604101237096304</v>
      </c>
      <c r="AJ24" s="445">
        <v>0.22567613241211801</v>
      </c>
      <c r="AK24" s="197">
        <v>7.73997174698951</v>
      </c>
      <c r="AL24" s="453">
        <v>2.6222684754153001</v>
      </c>
    </row>
    <row r="25" spans="1:38" ht="12.95" customHeight="1" x14ac:dyDescent="0.2">
      <c r="A25" s="2" t="s">
        <v>353</v>
      </c>
      <c r="B25" s="12">
        <v>2</v>
      </c>
      <c r="C25" s="197">
        <v>0.321747310076199</v>
      </c>
      <c r="D25" s="445">
        <v>0.193638077330297</v>
      </c>
      <c r="E25" s="197">
        <v>0.64904755155240401</v>
      </c>
      <c r="F25" s="445">
        <v>0.83842295471401196</v>
      </c>
      <c r="G25" s="197">
        <v>0.240967998019089</v>
      </c>
      <c r="H25" s="445">
        <v>0.195353961583803</v>
      </c>
      <c r="I25" s="197">
        <v>4.3726746175812696</v>
      </c>
      <c r="J25" s="445">
        <v>1.60993056890816</v>
      </c>
      <c r="K25" s="197">
        <v>0.17351767080706099</v>
      </c>
      <c r="L25" s="445">
        <v>0.198470686342688</v>
      </c>
      <c r="M25" s="197">
        <v>7.0858089957337898</v>
      </c>
      <c r="N25" s="445">
        <v>2.3115629936240598</v>
      </c>
      <c r="O25" s="197">
        <v>0.37830851645295999</v>
      </c>
      <c r="P25" s="445">
        <v>0.21475623871369201</v>
      </c>
      <c r="Q25" s="197">
        <v>0.76019981010050097</v>
      </c>
      <c r="R25" s="445">
        <v>0.87046004912085795</v>
      </c>
      <c r="S25" s="197">
        <v>0.34654062295174598</v>
      </c>
      <c r="T25" s="445">
        <v>0.21462533770030201</v>
      </c>
      <c r="U25" s="197">
        <v>4.4375143845004601</v>
      </c>
      <c r="V25" s="445">
        <v>1.64032725226875</v>
      </c>
      <c r="W25" s="197">
        <v>0.32669564604957002</v>
      </c>
      <c r="X25" s="445">
        <v>0.218320114129747</v>
      </c>
      <c r="Y25" s="197">
        <v>7.4373004647062304</v>
      </c>
      <c r="Z25" s="445">
        <v>2.38688820990544</v>
      </c>
      <c r="AA25" s="197">
        <v>0.56034473780759897</v>
      </c>
      <c r="AB25" s="445">
        <v>0.24539845038024</v>
      </c>
      <c r="AC25" s="197">
        <v>1.26813701702683</v>
      </c>
      <c r="AD25" s="445">
        <v>1.18131820032386</v>
      </c>
      <c r="AE25" s="197">
        <v>0.45101249762579299</v>
      </c>
      <c r="AF25" s="445">
        <v>0.23349463835043299</v>
      </c>
      <c r="AG25" s="197">
        <v>5.1351577491395002</v>
      </c>
      <c r="AH25" s="445">
        <v>1.8246464394502699</v>
      </c>
      <c r="AI25" s="197">
        <v>0.39489062040776302</v>
      </c>
      <c r="AJ25" s="445">
        <v>0.24079178392768</v>
      </c>
      <c r="AK25" s="197">
        <v>7.8097794067712698</v>
      </c>
      <c r="AL25" s="453">
        <v>2.3739525595206898</v>
      </c>
    </row>
    <row r="26" spans="1:38" ht="12.95" customHeight="1" x14ac:dyDescent="0.2">
      <c r="A26" s="2" t="s">
        <v>354</v>
      </c>
      <c r="B26" s="12">
        <v>2</v>
      </c>
      <c r="C26" s="197">
        <v>0.40730332076241899</v>
      </c>
      <c r="D26" s="445">
        <v>0.16021750016858399</v>
      </c>
      <c r="E26" s="197">
        <v>1.0710745909064101</v>
      </c>
      <c r="F26" s="445">
        <v>0.80960167814002304</v>
      </c>
      <c r="G26" s="197">
        <v>0.38103928814278898</v>
      </c>
      <c r="H26" s="445">
        <v>0.16126637666195001</v>
      </c>
      <c r="I26" s="197">
        <v>1.4452803466627999</v>
      </c>
      <c r="J26" s="445">
        <v>0.97638743728675503</v>
      </c>
      <c r="K26" s="197">
        <v>0.32184557580683398</v>
      </c>
      <c r="L26" s="445">
        <v>0.16279168138182201</v>
      </c>
      <c r="M26" s="197">
        <v>2.1836611739865499</v>
      </c>
      <c r="N26" s="445">
        <v>1.5096475090375601</v>
      </c>
      <c r="O26" s="197">
        <v>0.39583493839998302</v>
      </c>
      <c r="P26" s="445">
        <v>0.13757736571285401</v>
      </c>
      <c r="Q26" s="197">
        <v>1.0458133204800499</v>
      </c>
      <c r="R26" s="445">
        <v>0.72260982935903295</v>
      </c>
      <c r="S26" s="197">
        <v>0.36857014163934199</v>
      </c>
      <c r="T26" s="445">
        <v>0.13813673118533301</v>
      </c>
      <c r="U26" s="197">
        <v>1.2830314104689999</v>
      </c>
      <c r="V26" s="445">
        <v>0.87257914218501598</v>
      </c>
      <c r="W26" s="197">
        <v>0.333644717580317</v>
      </c>
      <c r="X26" s="445">
        <v>0.136355719709289</v>
      </c>
      <c r="Y26" s="197">
        <v>2.0204512552169702</v>
      </c>
      <c r="Z26" s="445">
        <v>1.46712273629456</v>
      </c>
      <c r="AA26" s="197">
        <v>0.33219407981108001</v>
      </c>
      <c r="AB26" s="445">
        <v>0.14332853977993301</v>
      </c>
      <c r="AC26" s="197">
        <v>0.67479692061000995</v>
      </c>
      <c r="AD26" s="445">
        <v>0.57713930213460496</v>
      </c>
      <c r="AE26" s="197">
        <v>0.299286304803283</v>
      </c>
      <c r="AF26" s="445">
        <v>0.14220870185790699</v>
      </c>
      <c r="AG26" s="197">
        <v>0.99107341752339595</v>
      </c>
      <c r="AH26" s="445">
        <v>0.78627807573034902</v>
      </c>
      <c r="AI26" s="197">
        <v>0.25352792246394901</v>
      </c>
      <c r="AJ26" s="445">
        <v>0.13871678644799901</v>
      </c>
      <c r="AK26" s="197">
        <v>1.85583637114599</v>
      </c>
      <c r="AL26" s="453">
        <v>1.4194293921846399</v>
      </c>
    </row>
    <row r="27" spans="1:38" ht="12.95" customHeight="1" x14ac:dyDescent="0.2">
      <c r="A27" s="2" t="s">
        <v>355</v>
      </c>
      <c r="B27" s="12">
        <v>2</v>
      </c>
      <c r="C27" s="197">
        <v>0.32721649823461202</v>
      </c>
      <c r="D27" s="445">
        <v>0.11153081138009099</v>
      </c>
      <c r="E27" s="197">
        <v>0.85612536089080404</v>
      </c>
      <c r="F27" s="445">
        <v>0.60435836443304103</v>
      </c>
      <c r="G27" s="197">
        <v>0.32940538166376299</v>
      </c>
      <c r="H27" s="445">
        <v>0.11053500345647201</v>
      </c>
      <c r="I27" s="197">
        <v>1.4200538450820299</v>
      </c>
      <c r="J27" s="445">
        <v>0.70099794687790395</v>
      </c>
      <c r="K27" s="197">
        <v>0.32172035083127098</v>
      </c>
      <c r="L27" s="445">
        <v>0.110515285022594</v>
      </c>
      <c r="M27" s="197">
        <v>2.1435081332394601</v>
      </c>
      <c r="N27" s="445">
        <v>0.97099657708654996</v>
      </c>
      <c r="O27" s="197">
        <v>0.70397492664774897</v>
      </c>
      <c r="P27" s="445">
        <v>0.13602273352685601</v>
      </c>
      <c r="Q27" s="197">
        <v>2.7196229539028001</v>
      </c>
      <c r="R27" s="445">
        <v>1.0661421117843199</v>
      </c>
      <c r="S27" s="197">
        <v>0.69328371945914402</v>
      </c>
      <c r="T27" s="445">
        <v>0.13735713055756099</v>
      </c>
      <c r="U27" s="197">
        <v>3.1287108187211898</v>
      </c>
      <c r="V27" s="445">
        <v>1.0771716260814701</v>
      </c>
      <c r="W27" s="197">
        <v>0.70168567343136701</v>
      </c>
      <c r="X27" s="445">
        <v>0.139198567662244</v>
      </c>
      <c r="Y27" s="197">
        <v>3.95284646921895</v>
      </c>
      <c r="Z27" s="445">
        <v>1.3830284154581101</v>
      </c>
      <c r="AA27" s="197">
        <v>0.66034566137906703</v>
      </c>
      <c r="AB27" s="445">
        <v>0.165280968270136</v>
      </c>
      <c r="AC27" s="197">
        <v>1.73517792810578</v>
      </c>
      <c r="AD27" s="445">
        <v>0.91145046698239296</v>
      </c>
      <c r="AE27" s="197">
        <v>0.65250820647766605</v>
      </c>
      <c r="AF27" s="445">
        <v>0.16779787219873901</v>
      </c>
      <c r="AG27" s="197">
        <v>2.23519242127644</v>
      </c>
      <c r="AH27" s="445">
        <v>0.99358991754359705</v>
      </c>
      <c r="AI27" s="197">
        <v>0.64453102135443596</v>
      </c>
      <c r="AJ27" s="445">
        <v>0.16992424562657699</v>
      </c>
      <c r="AK27" s="197">
        <v>2.9527472279931102</v>
      </c>
      <c r="AL27" s="453">
        <v>1.25803461088443</v>
      </c>
    </row>
    <row r="28" spans="1:38" ht="12.95" customHeight="1" x14ac:dyDescent="0.2">
      <c r="A28" s="2" t="s">
        <v>356</v>
      </c>
      <c r="B28" s="12">
        <v>2</v>
      </c>
      <c r="C28" s="197">
        <v>0.67822009540166495</v>
      </c>
      <c r="D28" s="445">
        <v>0.280300792468545</v>
      </c>
      <c r="E28" s="197">
        <v>2.0062761894948</v>
      </c>
      <c r="F28" s="445">
        <v>1.62399754651457</v>
      </c>
      <c r="G28" s="197">
        <v>0.51048323356204695</v>
      </c>
      <c r="H28" s="445">
        <v>0.27347585122182999</v>
      </c>
      <c r="I28" s="197">
        <v>6.2796999379549696</v>
      </c>
      <c r="J28" s="445">
        <v>2.50293340944001</v>
      </c>
      <c r="K28" s="197">
        <v>0.570345365853414</v>
      </c>
      <c r="L28" s="445">
        <v>0.24628830806347299</v>
      </c>
      <c r="M28" s="197">
        <v>10.0955201873892</v>
      </c>
      <c r="N28" s="445">
        <v>3.1814020395680598</v>
      </c>
      <c r="O28" s="197">
        <v>0.58364398270734796</v>
      </c>
      <c r="P28" s="445">
        <v>0.233176562320557</v>
      </c>
      <c r="Q28" s="197">
        <v>1.8301756541545999</v>
      </c>
      <c r="R28" s="445">
        <v>1.43948662357271</v>
      </c>
      <c r="S28" s="197">
        <v>0.54220133290030004</v>
      </c>
      <c r="T28" s="445">
        <v>0.238413715225156</v>
      </c>
      <c r="U28" s="197">
        <v>6.0724325965581398</v>
      </c>
      <c r="V28" s="445">
        <v>2.25735256964263</v>
      </c>
      <c r="W28" s="197">
        <v>0.47217604555064102</v>
      </c>
      <c r="X28" s="445">
        <v>0.22426729887012101</v>
      </c>
      <c r="Y28" s="197">
        <v>8.8020218196063205</v>
      </c>
      <c r="Z28" s="445">
        <v>2.8773737908694099</v>
      </c>
      <c r="AA28" s="197">
        <v>0.60372268393725004</v>
      </c>
      <c r="AB28" s="445">
        <v>0.24834186981751299</v>
      </c>
      <c r="AC28" s="197">
        <v>1.8272347898294501</v>
      </c>
      <c r="AD28" s="445">
        <v>1.44481537848465</v>
      </c>
      <c r="AE28" s="197">
        <v>0.53161776990208898</v>
      </c>
      <c r="AF28" s="445">
        <v>0.25445357653541301</v>
      </c>
      <c r="AG28" s="197">
        <v>5.8552201884887101</v>
      </c>
      <c r="AH28" s="445">
        <v>2.2756620609473099</v>
      </c>
      <c r="AI28" s="197">
        <v>0.482313305192135</v>
      </c>
      <c r="AJ28" s="445">
        <v>0.23160955461900301</v>
      </c>
      <c r="AK28" s="197">
        <v>8.6727542300418694</v>
      </c>
      <c r="AL28" s="453">
        <v>2.8093977288193299</v>
      </c>
    </row>
    <row r="29" spans="1:38" ht="12.95" customHeight="1" x14ac:dyDescent="0.2">
      <c r="A29" s="2" t="s">
        <v>357</v>
      </c>
      <c r="B29" s="12">
        <v>2</v>
      </c>
      <c r="C29" s="197">
        <v>0.199264752933169</v>
      </c>
      <c r="D29" s="445">
        <v>0.143943915045878</v>
      </c>
      <c r="E29" s="197">
        <v>0.30185804725774401</v>
      </c>
      <c r="F29" s="445">
        <v>0.43318418675227399</v>
      </c>
      <c r="G29" s="197">
        <v>0.19118268227413801</v>
      </c>
      <c r="H29" s="445">
        <v>0.15161765846511499</v>
      </c>
      <c r="I29" s="197">
        <v>0.51552857978919397</v>
      </c>
      <c r="J29" s="445">
        <v>0.64947311939334296</v>
      </c>
      <c r="K29" s="197">
        <v>0.25647852561966999</v>
      </c>
      <c r="L29" s="445">
        <v>0.158003767452852</v>
      </c>
      <c r="M29" s="197">
        <v>2.6789909616398901</v>
      </c>
      <c r="N29" s="445">
        <v>2.1877771856716599</v>
      </c>
      <c r="O29" s="197">
        <v>0.77268350821319698</v>
      </c>
      <c r="P29" s="445">
        <v>0.13765920940444501</v>
      </c>
      <c r="Q29" s="197">
        <v>4.9980228106270603</v>
      </c>
      <c r="R29" s="445">
        <v>1.68487384279708</v>
      </c>
      <c r="S29" s="197">
        <v>0.79812116437160596</v>
      </c>
      <c r="T29" s="445">
        <v>0.14601671680658701</v>
      </c>
      <c r="U29" s="197">
        <v>5.3203137783020598</v>
      </c>
      <c r="V29" s="445">
        <v>1.8857377434791001</v>
      </c>
      <c r="W29" s="197">
        <v>0.81965073782360898</v>
      </c>
      <c r="X29" s="445">
        <v>0.14606681096853799</v>
      </c>
      <c r="Y29" s="197">
        <v>7.5871698483267398</v>
      </c>
      <c r="Z29" s="445">
        <v>2.7456753691853502</v>
      </c>
      <c r="AA29" s="197">
        <v>0.64045274522263196</v>
      </c>
      <c r="AB29" s="445">
        <v>0.12802932698369299</v>
      </c>
      <c r="AC29" s="197">
        <v>3.24748308063299</v>
      </c>
      <c r="AD29" s="445">
        <v>1.24899276354475</v>
      </c>
      <c r="AE29" s="197">
        <v>0.66513826865999903</v>
      </c>
      <c r="AF29" s="445">
        <v>0.13946114264864201</v>
      </c>
      <c r="AG29" s="197">
        <v>3.4245123846073802</v>
      </c>
      <c r="AH29" s="445">
        <v>1.4368424795986301</v>
      </c>
      <c r="AI29" s="197">
        <v>0.70783537962071197</v>
      </c>
      <c r="AJ29" s="445">
        <v>0.141407602102709</v>
      </c>
      <c r="AK29" s="197">
        <v>5.6043339801830498</v>
      </c>
      <c r="AL29" s="453">
        <v>2.56406598463255</v>
      </c>
    </row>
    <row r="30" spans="1:38" ht="12.95" customHeight="1" x14ac:dyDescent="0.2">
      <c r="A30" s="2" t="s">
        <v>358</v>
      </c>
      <c r="B30" s="12">
        <v>2</v>
      </c>
      <c r="C30" s="197">
        <v>0.335812710219696</v>
      </c>
      <c r="D30" s="445">
        <v>0.121310988695208</v>
      </c>
      <c r="E30" s="197">
        <v>0.66448783416456603</v>
      </c>
      <c r="F30" s="445">
        <v>0.47161776706755398</v>
      </c>
      <c r="G30" s="197">
        <v>0.32056451494426302</v>
      </c>
      <c r="H30" s="445">
        <v>0.11906596341719899</v>
      </c>
      <c r="I30" s="197">
        <v>2.36221034320678</v>
      </c>
      <c r="J30" s="445">
        <v>0.98498124035552304</v>
      </c>
      <c r="K30" s="197">
        <v>0.34315761132803602</v>
      </c>
      <c r="L30" s="445">
        <v>0.121344563102948</v>
      </c>
      <c r="M30" s="197">
        <v>3.6133810456951201</v>
      </c>
      <c r="N30" s="445">
        <v>1.28373546985289</v>
      </c>
      <c r="O30" s="197">
        <v>0.446665408456066</v>
      </c>
      <c r="P30" s="445">
        <v>0.20407424204414201</v>
      </c>
      <c r="Q30" s="197">
        <v>0.75215162411814396</v>
      </c>
      <c r="R30" s="445">
        <v>0.649383612728343</v>
      </c>
      <c r="S30" s="197">
        <v>0.422931375428446</v>
      </c>
      <c r="T30" s="445">
        <v>0.20585629532657401</v>
      </c>
      <c r="U30" s="197">
        <v>2.4273946547399299</v>
      </c>
      <c r="V30" s="445">
        <v>1.16891848127142</v>
      </c>
      <c r="W30" s="197">
        <v>0.44061504418188802</v>
      </c>
      <c r="X30" s="445">
        <v>0.201172530914808</v>
      </c>
      <c r="Y30" s="197">
        <v>3.50466326362714</v>
      </c>
      <c r="Z30" s="445">
        <v>1.4304641343045299</v>
      </c>
      <c r="AA30" s="197">
        <v>0.77551171561662602</v>
      </c>
      <c r="AB30" s="445">
        <v>0.21580321130787899</v>
      </c>
      <c r="AC30" s="197">
        <v>1.5720372502815601</v>
      </c>
      <c r="AD30" s="445">
        <v>0.84761096449655304</v>
      </c>
      <c r="AE30" s="197">
        <v>0.74492848148874302</v>
      </c>
      <c r="AF30" s="445">
        <v>0.212532952906763</v>
      </c>
      <c r="AG30" s="197">
        <v>3.0683620807812</v>
      </c>
      <c r="AH30" s="445">
        <v>1.21555075389851</v>
      </c>
      <c r="AI30" s="197">
        <v>0.77049664989106703</v>
      </c>
      <c r="AJ30" s="445">
        <v>0.20815443997421601</v>
      </c>
      <c r="AK30" s="197">
        <v>4.2756660976185099</v>
      </c>
      <c r="AL30" s="453">
        <v>1.4442082667535601</v>
      </c>
    </row>
    <row r="31" spans="1:38" ht="12.95" customHeight="1" x14ac:dyDescent="0.2">
      <c r="A31" s="2" t="s">
        <v>359</v>
      </c>
      <c r="B31" s="12">
        <v>2</v>
      </c>
      <c r="C31" s="197">
        <v>0.65857050477799295</v>
      </c>
      <c r="D31" s="445">
        <v>0.219133925202292</v>
      </c>
      <c r="E31" s="197">
        <v>1.8097049232162901</v>
      </c>
      <c r="F31" s="445">
        <v>1.1499804153581099</v>
      </c>
      <c r="G31" s="197">
        <v>0.55917667057158205</v>
      </c>
      <c r="H31" s="445">
        <v>0.222981195764408</v>
      </c>
      <c r="I31" s="197">
        <v>4.6120767915425898</v>
      </c>
      <c r="J31" s="445">
        <v>1.7860816083045901</v>
      </c>
      <c r="K31" s="197">
        <v>0.58748475276562795</v>
      </c>
      <c r="L31" s="445">
        <v>0.22493787582879499</v>
      </c>
      <c r="M31" s="197">
        <v>6.3965461062433597</v>
      </c>
      <c r="N31" s="445">
        <v>2.1841273769249598</v>
      </c>
      <c r="O31" s="197">
        <v>0.37860399461333299</v>
      </c>
      <c r="P31" s="445">
        <v>0.20693169316701099</v>
      </c>
      <c r="Q31" s="197">
        <v>0.89912583084768705</v>
      </c>
      <c r="R31" s="445">
        <v>1.01452291741842</v>
      </c>
      <c r="S31" s="197">
        <v>0.33944723805822102</v>
      </c>
      <c r="T31" s="445">
        <v>0.201050198697062</v>
      </c>
      <c r="U31" s="197">
        <v>3.5766027414214099</v>
      </c>
      <c r="V31" s="445">
        <v>1.8999663922441501</v>
      </c>
      <c r="W31" s="197">
        <v>0.31434875405312701</v>
      </c>
      <c r="X31" s="445">
        <v>0.212700241582268</v>
      </c>
      <c r="Y31" s="197">
        <v>5.2430864622358202</v>
      </c>
      <c r="Z31" s="445">
        <v>2.4400624617617499</v>
      </c>
      <c r="AA31" s="197">
        <v>0.58320186133073304</v>
      </c>
      <c r="AB31" s="445">
        <v>0.21295869728310901</v>
      </c>
      <c r="AC31" s="197">
        <v>2.1383014211826001</v>
      </c>
      <c r="AD31" s="445">
        <v>1.5258594234074301</v>
      </c>
      <c r="AE31" s="197">
        <v>0.53346853501231195</v>
      </c>
      <c r="AF31" s="445">
        <v>0.21055299998620999</v>
      </c>
      <c r="AG31" s="197">
        <v>4.6446662833952299</v>
      </c>
      <c r="AH31" s="445">
        <v>2.27450501588998</v>
      </c>
      <c r="AI31" s="197">
        <v>0.52886635499359103</v>
      </c>
      <c r="AJ31" s="445">
        <v>0.22463441280942201</v>
      </c>
      <c r="AK31" s="197">
        <v>6.3721566017839102</v>
      </c>
      <c r="AL31" s="453">
        <v>2.6754422438640901</v>
      </c>
    </row>
    <row r="32" spans="1:38" ht="12.95" customHeight="1" x14ac:dyDescent="0.2">
      <c r="A32" s="2" t="s">
        <v>360</v>
      </c>
      <c r="B32" s="12">
        <v>2</v>
      </c>
      <c r="C32" s="197">
        <v>0.10131072425949</v>
      </c>
      <c r="D32" s="445">
        <v>0.14641465803779999</v>
      </c>
      <c r="E32" s="197">
        <v>4.85272879012335E-2</v>
      </c>
      <c r="F32" s="445">
        <v>0.159500427472347</v>
      </c>
      <c r="G32" s="197">
        <v>0.10603005454934</v>
      </c>
      <c r="H32" s="445">
        <v>0.14489604858805499</v>
      </c>
      <c r="I32" s="197">
        <v>0.23853991459461699</v>
      </c>
      <c r="J32" s="445">
        <v>0.55129203091144796</v>
      </c>
      <c r="K32" s="197">
        <v>6.3040009044275702E-2</v>
      </c>
      <c r="L32" s="445">
        <v>0.13856694175006201</v>
      </c>
      <c r="M32" s="197">
        <v>2.3922504952114001</v>
      </c>
      <c r="N32" s="445">
        <v>1.6081017953502701</v>
      </c>
      <c r="O32" s="197">
        <v>0.38806098694646401</v>
      </c>
      <c r="P32" s="445">
        <v>0.153096796309559</v>
      </c>
      <c r="Q32" s="197">
        <v>1.15438539995474</v>
      </c>
      <c r="R32" s="445">
        <v>0.90567691859219102</v>
      </c>
      <c r="S32" s="197">
        <v>0.37904280848433197</v>
      </c>
      <c r="T32" s="445">
        <v>0.15697084212637399</v>
      </c>
      <c r="U32" s="197">
        <v>1.2440967150133899</v>
      </c>
      <c r="V32" s="445">
        <v>1.0240585720315301</v>
      </c>
      <c r="W32" s="197">
        <v>0.35955922370569698</v>
      </c>
      <c r="X32" s="445">
        <v>0.15066486743430099</v>
      </c>
      <c r="Y32" s="197">
        <v>3.6249788523803099</v>
      </c>
      <c r="Z32" s="445">
        <v>1.8441153591577699</v>
      </c>
      <c r="AA32" s="197">
        <v>0.39676799303412702</v>
      </c>
      <c r="AB32" s="445">
        <v>0.14141905405632099</v>
      </c>
      <c r="AC32" s="197">
        <v>1.2068443257520001</v>
      </c>
      <c r="AD32" s="445">
        <v>0.84109718574020398</v>
      </c>
      <c r="AE32" s="197">
        <v>0.38792973159416999</v>
      </c>
      <c r="AF32" s="445">
        <v>0.14485755725345301</v>
      </c>
      <c r="AG32" s="197">
        <v>1.32256449723936</v>
      </c>
      <c r="AH32" s="445">
        <v>0.96453881311100598</v>
      </c>
      <c r="AI32" s="197">
        <v>0.36331952950722501</v>
      </c>
      <c r="AJ32" s="445">
        <v>0.13972035804989599</v>
      </c>
      <c r="AK32" s="197">
        <v>3.5160775827140598</v>
      </c>
      <c r="AL32" s="453">
        <v>1.75935204793721</v>
      </c>
    </row>
    <row r="33" spans="1:38" ht="12.95" customHeight="1" x14ac:dyDescent="0.2">
      <c r="A33" s="2" t="s">
        <v>361</v>
      </c>
      <c r="B33" s="12">
        <v>2</v>
      </c>
      <c r="C33" s="197">
        <v>-0.32588586082473497</v>
      </c>
      <c r="D33" s="445">
        <v>0.27849352976067998</v>
      </c>
      <c r="E33" s="197">
        <v>0.56677842816983504</v>
      </c>
      <c r="F33" s="445">
        <v>1.0244397046754601</v>
      </c>
      <c r="G33" s="197">
        <v>-0.32812130110254401</v>
      </c>
      <c r="H33" s="445">
        <v>0.28721146521674401</v>
      </c>
      <c r="I33" s="197">
        <v>1.2972302524727199</v>
      </c>
      <c r="J33" s="445">
        <v>1.8006056783583</v>
      </c>
      <c r="K33" s="197">
        <v>-0.27064307577555202</v>
      </c>
      <c r="L33" s="445">
        <v>0.30480566851561502</v>
      </c>
      <c r="M33" s="197">
        <v>2.2363200459652699</v>
      </c>
      <c r="N33" s="445">
        <v>2.5399767335736199</v>
      </c>
      <c r="O33" s="197">
        <v>0.216202501340064</v>
      </c>
      <c r="P33" s="445">
        <v>0.21831077419946401</v>
      </c>
      <c r="Q33" s="197">
        <v>0.29545266464131198</v>
      </c>
      <c r="R33" s="445">
        <v>0.60054408977241802</v>
      </c>
      <c r="S33" s="197">
        <v>0.25841461377536101</v>
      </c>
      <c r="T33" s="445">
        <v>0.230675270099573</v>
      </c>
      <c r="U33" s="197">
        <v>1.34789512919296</v>
      </c>
      <c r="V33" s="445">
        <v>1.7786423489882599</v>
      </c>
      <c r="W33" s="197">
        <v>0.285436009681174</v>
      </c>
      <c r="X33" s="445">
        <v>0.23708789595496901</v>
      </c>
      <c r="Y33" s="197">
        <v>2.7796323225545199</v>
      </c>
      <c r="Z33" s="445">
        <v>2.5812517761874201</v>
      </c>
      <c r="AA33" s="197">
        <v>5.6958917088031302E-2</v>
      </c>
      <c r="AB33" s="445">
        <v>0.25160668787923102</v>
      </c>
      <c r="AC33" s="197">
        <v>1.9751144790008501E-2</v>
      </c>
      <c r="AD33" s="445">
        <v>0.34094299079005302</v>
      </c>
      <c r="AE33" s="197">
        <v>9.3847733722623006E-2</v>
      </c>
      <c r="AF33" s="445">
        <v>0.259556358948004</v>
      </c>
      <c r="AG33" s="197">
        <v>0.80564147063404001</v>
      </c>
      <c r="AH33" s="445">
        <v>1.46612099610965</v>
      </c>
      <c r="AI33" s="197">
        <v>0.13870620470202</v>
      </c>
      <c r="AJ33" s="445">
        <v>0.26711628781916102</v>
      </c>
      <c r="AK33" s="197">
        <v>2.0069166141549299</v>
      </c>
      <c r="AL33" s="453">
        <v>2.3671236159656202</v>
      </c>
    </row>
    <row r="34" spans="1:38" ht="12.95" customHeight="1" x14ac:dyDescent="0.2">
      <c r="A34" s="2" t="s">
        <v>362</v>
      </c>
      <c r="B34" s="12">
        <v>2</v>
      </c>
      <c r="C34" s="197">
        <v>0.50071544582717697</v>
      </c>
      <c r="D34" s="445">
        <v>0.20348261484543101</v>
      </c>
      <c r="E34" s="197">
        <v>1.5681861531325401</v>
      </c>
      <c r="F34" s="445">
        <v>1.2262603788596</v>
      </c>
      <c r="G34" s="197">
        <v>0.55162790520179805</v>
      </c>
      <c r="H34" s="445">
        <v>0.19696150659275599</v>
      </c>
      <c r="I34" s="197">
        <v>2.5982130997184698</v>
      </c>
      <c r="J34" s="445">
        <v>1.4595680026281199</v>
      </c>
      <c r="K34" s="197">
        <v>0.54537913922489201</v>
      </c>
      <c r="L34" s="445">
        <v>0.197771305074919</v>
      </c>
      <c r="M34" s="197">
        <v>4.5497926598214598</v>
      </c>
      <c r="N34" s="445">
        <v>1.91772885971794</v>
      </c>
      <c r="O34" s="197">
        <v>0.385493400765614</v>
      </c>
      <c r="P34" s="445">
        <v>0.21609745459953</v>
      </c>
      <c r="Q34" s="197">
        <v>0.98787802962100502</v>
      </c>
      <c r="R34" s="445">
        <v>1.12647750254896</v>
      </c>
      <c r="S34" s="197">
        <v>0.38715803928245901</v>
      </c>
      <c r="T34" s="445">
        <v>0.225612209369112</v>
      </c>
      <c r="U34" s="197">
        <v>1.6797028347032701</v>
      </c>
      <c r="V34" s="445">
        <v>1.8646500583596199</v>
      </c>
      <c r="W34" s="197">
        <v>0.46166574036552899</v>
      </c>
      <c r="X34" s="445">
        <v>0.23293372012354899</v>
      </c>
      <c r="Y34" s="197">
        <v>3.8359093374658801</v>
      </c>
      <c r="Z34" s="445">
        <v>2.7611614951095298</v>
      </c>
      <c r="AA34" s="197">
        <v>0.40327016907034802</v>
      </c>
      <c r="AB34" s="445">
        <v>0.21530200382786399</v>
      </c>
      <c r="AC34" s="197">
        <v>0.81017458193466896</v>
      </c>
      <c r="AD34" s="445">
        <v>0.87394385060937196</v>
      </c>
      <c r="AE34" s="197">
        <v>0.40739413670299501</v>
      </c>
      <c r="AF34" s="445">
        <v>0.21714821257583</v>
      </c>
      <c r="AG34" s="197">
        <v>1.7925534478135601</v>
      </c>
      <c r="AH34" s="445">
        <v>1.44649548524251</v>
      </c>
      <c r="AI34" s="197">
        <v>0.42195784838807998</v>
      </c>
      <c r="AJ34" s="445">
        <v>0.20672257254586901</v>
      </c>
      <c r="AK34" s="197">
        <v>3.9134617985690898</v>
      </c>
      <c r="AL34" s="453">
        <v>2.0667313954405899</v>
      </c>
    </row>
    <row r="35" spans="1:38" ht="12.95" customHeight="1" x14ac:dyDescent="0.2">
      <c r="A35" s="2" t="s">
        <v>363</v>
      </c>
      <c r="B35" s="12">
        <v>2</v>
      </c>
      <c r="C35" s="197">
        <v>0.27845764271520101</v>
      </c>
      <c r="D35" s="445">
        <v>0.116367922945701</v>
      </c>
      <c r="E35" s="197">
        <v>0.53781386451783397</v>
      </c>
      <c r="F35" s="445">
        <v>0.44943926860841099</v>
      </c>
      <c r="G35" s="197">
        <v>0.26777314151499898</v>
      </c>
      <c r="H35" s="445">
        <v>0.116040231437308</v>
      </c>
      <c r="I35" s="197">
        <v>1.07993653388866</v>
      </c>
      <c r="J35" s="445">
        <v>0.67712940327809301</v>
      </c>
      <c r="K35" s="197">
        <v>0.21910798334182799</v>
      </c>
      <c r="L35" s="445">
        <v>0.111788271258175</v>
      </c>
      <c r="M35" s="197">
        <v>2.6402808439941698</v>
      </c>
      <c r="N35" s="445">
        <v>0.99870897389243596</v>
      </c>
      <c r="O35" s="197">
        <v>0.41577059426110202</v>
      </c>
      <c r="P35" s="445">
        <v>8.85908087156691E-2</v>
      </c>
      <c r="Q35" s="197">
        <v>1.4513219164078901</v>
      </c>
      <c r="R35" s="445">
        <v>0.59491335286554903</v>
      </c>
      <c r="S35" s="197">
        <v>0.41325526462936901</v>
      </c>
      <c r="T35" s="445">
        <v>8.9339254643815605E-2</v>
      </c>
      <c r="U35" s="197">
        <v>1.87089943992288</v>
      </c>
      <c r="V35" s="445">
        <v>0.62658726410701404</v>
      </c>
      <c r="W35" s="197">
        <v>0.37573809914552098</v>
      </c>
      <c r="X35" s="445">
        <v>9.2884285987248294E-2</v>
      </c>
      <c r="Y35" s="197">
        <v>2.8966213794660902</v>
      </c>
      <c r="Z35" s="445">
        <v>0.95949644754764496</v>
      </c>
      <c r="AA35" s="197">
        <v>0.34868122611082902</v>
      </c>
      <c r="AB35" s="445">
        <v>0.108830549785102</v>
      </c>
      <c r="AC35" s="197">
        <v>0.95399831188658901</v>
      </c>
      <c r="AD35" s="445">
        <v>0.58245247538725398</v>
      </c>
      <c r="AE35" s="197">
        <v>0.34848925525748797</v>
      </c>
      <c r="AF35" s="445">
        <v>0.108381978155261</v>
      </c>
      <c r="AG35" s="197">
        <v>1.40775126341003</v>
      </c>
      <c r="AH35" s="445">
        <v>0.63535853625377503</v>
      </c>
      <c r="AI35" s="197">
        <v>0.305295508712214</v>
      </c>
      <c r="AJ35" s="445">
        <v>0.111961212759235</v>
      </c>
      <c r="AK35" s="197">
        <v>2.6457215935894101</v>
      </c>
      <c r="AL35" s="453">
        <v>0.94009365162052105</v>
      </c>
    </row>
    <row r="36" spans="1:38" ht="12.95" customHeight="1" x14ac:dyDescent="0.2">
      <c r="A36" s="2" t="s">
        <v>364</v>
      </c>
      <c r="B36" s="12">
        <v>2</v>
      </c>
      <c r="C36" s="197">
        <v>5.6857422843851098E-2</v>
      </c>
      <c r="D36" s="445">
        <v>0.12615971565335499</v>
      </c>
      <c r="E36" s="197">
        <v>1.91535321247201E-2</v>
      </c>
      <c r="F36" s="445">
        <v>0.1145923540161</v>
      </c>
      <c r="G36" s="197">
        <v>0.12496441672589501</v>
      </c>
      <c r="H36" s="445">
        <v>0.13136239913702399</v>
      </c>
      <c r="I36" s="197">
        <v>0.99079788585651196</v>
      </c>
      <c r="J36" s="445">
        <v>0.48956845919358299</v>
      </c>
      <c r="K36" s="197">
        <v>0.11813738059560799</v>
      </c>
      <c r="L36" s="445">
        <v>0.12767591795045599</v>
      </c>
      <c r="M36" s="197">
        <v>2.7857076688389899</v>
      </c>
      <c r="N36" s="445">
        <v>1.11821669584909</v>
      </c>
      <c r="O36" s="197">
        <v>7.58062640390781E-2</v>
      </c>
      <c r="P36" s="445">
        <v>0.103906537303464</v>
      </c>
      <c r="Q36" s="197">
        <v>2.8649955100640199E-2</v>
      </c>
      <c r="R36" s="445">
        <v>8.9976220452796907E-2</v>
      </c>
      <c r="S36" s="197">
        <v>0.10187330722497</v>
      </c>
      <c r="T36" s="445">
        <v>0.104496784158902</v>
      </c>
      <c r="U36" s="197">
        <v>0.87195658072959903</v>
      </c>
      <c r="V36" s="445">
        <v>0.456254085413696</v>
      </c>
      <c r="W36" s="197">
        <v>7.92878102330732E-2</v>
      </c>
      <c r="X36" s="445">
        <v>0.10746901112711101</v>
      </c>
      <c r="Y36" s="197">
        <v>2.6252519568538899</v>
      </c>
      <c r="Z36" s="445">
        <v>1.1138158253134101</v>
      </c>
      <c r="AA36" s="197">
        <v>5.6132334771879702E-3</v>
      </c>
      <c r="AB36" s="445">
        <v>0.12875703205932901</v>
      </c>
      <c r="AC36" s="197">
        <v>1.65816657366652E-4</v>
      </c>
      <c r="AD36" s="445">
        <v>7.1685500907793701E-2</v>
      </c>
      <c r="AE36" s="197">
        <v>7.9004910874230505E-2</v>
      </c>
      <c r="AF36" s="445">
        <v>0.13204163821870499</v>
      </c>
      <c r="AG36" s="197">
        <v>0.86047302223602296</v>
      </c>
      <c r="AH36" s="445">
        <v>0.439092024209913</v>
      </c>
      <c r="AI36" s="197">
        <v>7.9954663440040499E-2</v>
      </c>
      <c r="AJ36" s="445">
        <v>0.126835910932596</v>
      </c>
      <c r="AK36" s="197">
        <v>2.6433980362412401</v>
      </c>
      <c r="AL36" s="453">
        <v>1.08681110861374</v>
      </c>
    </row>
    <row r="37" spans="1:38" ht="12.95" customHeight="1" x14ac:dyDescent="0.2">
      <c r="A37" s="2" t="s">
        <v>365</v>
      </c>
      <c r="B37" s="12">
        <v>2</v>
      </c>
      <c r="C37" s="197">
        <v>0.68657462079754705</v>
      </c>
      <c r="D37" s="445">
        <v>0.12501533092613401</v>
      </c>
      <c r="E37" s="197">
        <v>2.9797241052952401</v>
      </c>
      <c r="F37" s="445">
        <v>1.0705082766699101</v>
      </c>
      <c r="G37" s="197">
        <v>0.70541031894288997</v>
      </c>
      <c r="H37" s="445">
        <v>0.121153075540433</v>
      </c>
      <c r="I37" s="197">
        <v>3.91331263920795</v>
      </c>
      <c r="J37" s="445">
        <v>1.17064865888814</v>
      </c>
      <c r="K37" s="197">
        <v>0.681474910176041</v>
      </c>
      <c r="L37" s="445">
        <v>0.120232490590045</v>
      </c>
      <c r="M37" s="197">
        <v>4.8800897937125196</v>
      </c>
      <c r="N37" s="445">
        <v>1.35136830773037</v>
      </c>
      <c r="O37" s="197">
        <v>-8.7220704778757804E-2</v>
      </c>
      <c r="P37" s="445">
        <v>0.108496968589899</v>
      </c>
      <c r="Q37" s="197">
        <v>5.2019504398271799E-2</v>
      </c>
      <c r="R37" s="445">
        <v>0.169973161349494</v>
      </c>
      <c r="S37" s="197">
        <v>-9.1871078710639306E-2</v>
      </c>
      <c r="T37" s="445">
        <v>0.106666496379565</v>
      </c>
      <c r="U37" s="197">
        <v>0.88254841519691396</v>
      </c>
      <c r="V37" s="445">
        <v>0.64746510375277</v>
      </c>
      <c r="W37" s="197">
        <v>-8.3586095708719096E-2</v>
      </c>
      <c r="X37" s="445">
        <v>0.110586121581501</v>
      </c>
      <c r="Y37" s="197">
        <v>1.9951975087185401</v>
      </c>
      <c r="Z37" s="445">
        <v>1.02901512368424</v>
      </c>
      <c r="AA37" s="197">
        <v>0.66380049569612698</v>
      </c>
      <c r="AB37" s="445">
        <v>0.14883067532172001</v>
      </c>
      <c r="AC37" s="197">
        <v>2.2228068227884901</v>
      </c>
      <c r="AD37" s="445">
        <v>0.98135707605562805</v>
      </c>
      <c r="AE37" s="197">
        <v>0.67010743760596403</v>
      </c>
      <c r="AF37" s="445">
        <v>0.14533411473358299</v>
      </c>
      <c r="AG37" s="197">
        <v>3.0524025827275101</v>
      </c>
      <c r="AH37" s="445">
        <v>1.1136946660609199</v>
      </c>
      <c r="AI37" s="197">
        <v>0.65320689771288398</v>
      </c>
      <c r="AJ37" s="445">
        <v>0.14461356229556299</v>
      </c>
      <c r="AK37" s="197">
        <v>4.1136249139748404</v>
      </c>
      <c r="AL37" s="453">
        <v>1.2305482223455499</v>
      </c>
    </row>
    <row r="38" spans="1:38" ht="12.95" customHeight="1" x14ac:dyDescent="0.2">
      <c r="A38" s="2" t="s">
        <v>366</v>
      </c>
      <c r="B38" s="12">
        <v>2</v>
      </c>
      <c r="C38" s="197">
        <v>6.3875048181139094E-2</v>
      </c>
      <c r="D38" s="445">
        <v>0.14878184309428699</v>
      </c>
      <c r="E38" s="197">
        <v>2.3694122391108099E-2</v>
      </c>
      <c r="F38" s="445">
        <v>0.15321961465489001</v>
      </c>
      <c r="G38" s="197">
        <v>5.4007664987817498E-2</v>
      </c>
      <c r="H38" s="445">
        <v>0.149677614376201</v>
      </c>
      <c r="I38" s="197">
        <v>2.2109581027286902</v>
      </c>
      <c r="J38" s="445">
        <v>0.78680924667212904</v>
      </c>
      <c r="K38" s="197">
        <v>5.8820983667595902E-2</v>
      </c>
      <c r="L38" s="445">
        <v>0.14389676246488201</v>
      </c>
      <c r="M38" s="197">
        <v>3.6129944838108501</v>
      </c>
      <c r="N38" s="445">
        <v>1.16360540044002</v>
      </c>
      <c r="O38" s="197">
        <v>0.16169818048051299</v>
      </c>
      <c r="P38" s="445">
        <v>0.13582738946622</v>
      </c>
      <c r="Q38" s="197">
        <v>0.151031555738948</v>
      </c>
      <c r="R38" s="445">
        <v>0.269635669412367</v>
      </c>
      <c r="S38" s="197">
        <v>0.194939354728</v>
      </c>
      <c r="T38" s="445">
        <v>0.136368387926667</v>
      </c>
      <c r="U38" s="197">
        <v>2.3271902367202499</v>
      </c>
      <c r="V38" s="445">
        <v>0.89485092324425497</v>
      </c>
      <c r="W38" s="197">
        <v>0.18897036543807999</v>
      </c>
      <c r="X38" s="445">
        <v>0.134142367482491</v>
      </c>
      <c r="Y38" s="197">
        <v>3.0683098831517999</v>
      </c>
      <c r="Z38" s="445">
        <v>1.07832979340282</v>
      </c>
      <c r="AA38" s="197">
        <v>0.13459297847038701</v>
      </c>
      <c r="AB38" s="445">
        <v>0.14900077602672299</v>
      </c>
      <c r="AC38" s="197">
        <v>8.1953457781368103E-2</v>
      </c>
      <c r="AD38" s="445">
        <v>0.197953151839692</v>
      </c>
      <c r="AE38" s="197">
        <v>0.14250941784316001</v>
      </c>
      <c r="AF38" s="445">
        <v>0.14879840137911199</v>
      </c>
      <c r="AG38" s="197">
        <v>2.2638183152363101</v>
      </c>
      <c r="AH38" s="445">
        <v>0.81347302234506902</v>
      </c>
      <c r="AI38" s="197">
        <v>0.15027785223065099</v>
      </c>
      <c r="AJ38" s="445">
        <v>0.144368442613972</v>
      </c>
      <c r="AK38" s="197">
        <v>3.2209885509288099</v>
      </c>
      <c r="AL38" s="453">
        <v>1.07789511940469</v>
      </c>
    </row>
    <row r="39" spans="1:38" ht="12.95" customHeight="1" x14ac:dyDescent="0.2">
      <c r="A39" s="2" t="s">
        <v>367</v>
      </c>
      <c r="B39" s="12">
        <v>2</v>
      </c>
      <c r="C39" s="197">
        <v>0.289371118436274</v>
      </c>
      <c r="D39" s="445">
        <v>0.149737446738436</v>
      </c>
      <c r="E39" s="197">
        <v>0.70082755153620602</v>
      </c>
      <c r="F39" s="445">
        <v>0.69715160814390198</v>
      </c>
      <c r="G39" s="197">
        <v>0.30954590354078898</v>
      </c>
      <c r="H39" s="445">
        <v>0.148715119645982</v>
      </c>
      <c r="I39" s="197">
        <v>3.1903749287001002</v>
      </c>
      <c r="J39" s="445">
        <v>1.6228401501655301</v>
      </c>
      <c r="K39" s="197">
        <v>0.338295711931139</v>
      </c>
      <c r="L39" s="445">
        <v>0.13975060364415201</v>
      </c>
      <c r="M39" s="197">
        <v>5.9182853463875702</v>
      </c>
      <c r="N39" s="445">
        <v>2.6284627432651502</v>
      </c>
      <c r="O39" s="197">
        <v>4.3632704819586997E-2</v>
      </c>
      <c r="P39" s="445">
        <v>0.20087918015547199</v>
      </c>
      <c r="Q39" s="197">
        <v>1.4597181012073201E-2</v>
      </c>
      <c r="R39" s="445">
        <v>0.330022485133798</v>
      </c>
      <c r="S39" s="197">
        <v>0.105623732036564</v>
      </c>
      <c r="T39" s="445">
        <v>0.20316193553689099</v>
      </c>
      <c r="U39" s="197">
        <v>1.9088579444098099</v>
      </c>
      <c r="V39" s="445">
        <v>1.5885214579340301</v>
      </c>
      <c r="W39" s="197">
        <v>0.105841520481775</v>
      </c>
      <c r="X39" s="445">
        <v>0.196536938623563</v>
      </c>
      <c r="Y39" s="197">
        <v>4.3350430009740402</v>
      </c>
      <c r="Z39" s="445">
        <v>2.8735917794643902</v>
      </c>
      <c r="AA39" s="197">
        <v>0.29535911218011701</v>
      </c>
      <c r="AB39" s="445">
        <v>0.17329967258693399</v>
      </c>
      <c r="AC39" s="197">
        <v>0.70315707806144601</v>
      </c>
      <c r="AD39" s="445">
        <v>0.82961936839408301</v>
      </c>
      <c r="AE39" s="197">
        <v>0.33482510550065397</v>
      </c>
      <c r="AF39" s="445">
        <v>0.17093873719800901</v>
      </c>
      <c r="AG39" s="197">
        <v>2.8939992013776799</v>
      </c>
      <c r="AH39" s="445">
        <v>1.7648329852931901</v>
      </c>
      <c r="AI39" s="197">
        <v>0.32117534135868497</v>
      </c>
      <c r="AJ39" s="445">
        <v>0.165172517673807</v>
      </c>
      <c r="AK39" s="197">
        <v>5.4913976836217104</v>
      </c>
      <c r="AL39" s="453">
        <v>2.7248285948336002</v>
      </c>
    </row>
    <row r="40" spans="1:38" ht="12.95" customHeight="1" x14ac:dyDescent="0.2">
      <c r="A40" s="2" t="s">
        <v>368</v>
      </c>
      <c r="B40" s="12">
        <v>2</v>
      </c>
      <c r="C40" s="197">
        <v>0.32933192859309601</v>
      </c>
      <c r="D40" s="445">
        <v>0.139862081160396</v>
      </c>
      <c r="E40" s="197">
        <v>0.97435761912008001</v>
      </c>
      <c r="F40" s="445">
        <v>0.84810450992638098</v>
      </c>
      <c r="G40" s="197">
        <v>0.34062742721188699</v>
      </c>
      <c r="H40" s="445">
        <v>0.13981088911546699</v>
      </c>
      <c r="I40" s="197">
        <v>1.0950175009738401</v>
      </c>
      <c r="J40" s="445">
        <v>0.95280180904774803</v>
      </c>
      <c r="K40" s="197">
        <v>0.33157284926887298</v>
      </c>
      <c r="L40" s="445">
        <v>0.136126671792939</v>
      </c>
      <c r="M40" s="197">
        <v>2.3650395350337998</v>
      </c>
      <c r="N40" s="445">
        <v>1.5629315009534901</v>
      </c>
      <c r="O40" s="197">
        <v>0.43277704587391802</v>
      </c>
      <c r="P40" s="445">
        <v>0.14694117442638299</v>
      </c>
      <c r="Q40" s="197">
        <v>1.5501262468597401</v>
      </c>
      <c r="R40" s="445">
        <v>1.04235470126701</v>
      </c>
      <c r="S40" s="197">
        <v>0.43060660181475702</v>
      </c>
      <c r="T40" s="445">
        <v>0.14468388037657501</v>
      </c>
      <c r="U40" s="197">
        <v>1.6146619456704601</v>
      </c>
      <c r="V40" s="445">
        <v>1.0971837647703599</v>
      </c>
      <c r="W40" s="197">
        <v>0.42350495111464898</v>
      </c>
      <c r="X40" s="445">
        <v>0.14511797211524999</v>
      </c>
      <c r="Y40" s="197">
        <v>2.40103431759522</v>
      </c>
      <c r="Z40" s="445">
        <v>1.3561956295663</v>
      </c>
      <c r="AA40" s="197">
        <v>0.52080876965843204</v>
      </c>
      <c r="AB40" s="445">
        <v>0.18810225513379999</v>
      </c>
      <c r="AC40" s="197">
        <v>1.68652362424407</v>
      </c>
      <c r="AD40" s="445">
        <v>1.2325571587452999</v>
      </c>
      <c r="AE40" s="197">
        <v>0.52113335734499</v>
      </c>
      <c r="AF40" s="445">
        <v>0.185855968160831</v>
      </c>
      <c r="AG40" s="197">
        <v>1.75266552722609</v>
      </c>
      <c r="AH40" s="445">
        <v>1.2719214221859401</v>
      </c>
      <c r="AI40" s="197">
        <v>0.501774987496724</v>
      </c>
      <c r="AJ40" s="445">
        <v>0.18317269528199101</v>
      </c>
      <c r="AK40" s="197">
        <v>2.3339653910018701</v>
      </c>
      <c r="AL40" s="453">
        <v>1.5102595951056099</v>
      </c>
    </row>
    <row r="41" spans="1:38" ht="12.95" customHeight="1" x14ac:dyDescent="0.2">
      <c r="A41" s="2" t="s">
        <v>369</v>
      </c>
      <c r="B41" s="12">
        <v>2</v>
      </c>
      <c r="C41" s="197">
        <v>0.843016210488852</v>
      </c>
      <c r="D41" s="445">
        <v>0.14499556489708099</v>
      </c>
      <c r="E41" s="197">
        <v>4.3115077148479299</v>
      </c>
      <c r="F41" s="445">
        <v>1.5284165527504801</v>
      </c>
      <c r="G41" s="197">
        <v>0.83758314697681302</v>
      </c>
      <c r="H41" s="445">
        <v>0.148050097983948</v>
      </c>
      <c r="I41" s="197">
        <v>4.7429489837141601</v>
      </c>
      <c r="J41" s="445">
        <v>1.66852648854695</v>
      </c>
      <c r="K41" s="197">
        <v>0.805112522580261</v>
      </c>
      <c r="L41" s="445">
        <v>0.14679377674831701</v>
      </c>
      <c r="M41" s="197">
        <v>6.0464136138924403</v>
      </c>
      <c r="N41" s="445">
        <v>1.8825744381681799</v>
      </c>
      <c r="O41" s="197">
        <v>0.78079738295842405</v>
      </c>
      <c r="P41" s="445">
        <v>0.19537626808550099</v>
      </c>
      <c r="Q41" s="197">
        <v>3.9604374699809499</v>
      </c>
      <c r="R41" s="445">
        <v>1.90809264079901</v>
      </c>
      <c r="S41" s="197">
        <v>0.76132765530704505</v>
      </c>
      <c r="T41" s="445">
        <v>0.19248465007558699</v>
      </c>
      <c r="U41" s="197">
        <v>4.3719456225328104</v>
      </c>
      <c r="V41" s="445">
        <v>2.1066663005075301</v>
      </c>
      <c r="W41" s="197">
        <v>0.758082939680637</v>
      </c>
      <c r="X41" s="445">
        <v>0.19092787898868499</v>
      </c>
      <c r="Y41" s="197">
        <v>5.7325178717944896</v>
      </c>
      <c r="Z41" s="445">
        <v>2.22575602194842</v>
      </c>
      <c r="AA41" s="197">
        <v>0.82287410957516205</v>
      </c>
      <c r="AB41" s="445">
        <v>0.18719253076987799</v>
      </c>
      <c r="AC41" s="197">
        <v>4.3330406856859396</v>
      </c>
      <c r="AD41" s="445">
        <v>1.9379729695069601</v>
      </c>
      <c r="AE41" s="197">
        <v>0.80181400436090899</v>
      </c>
      <c r="AF41" s="445">
        <v>0.18074655921223601</v>
      </c>
      <c r="AG41" s="197">
        <v>4.6656372422787502</v>
      </c>
      <c r="AH41" s="445">
        <v>2.09285398482124</v>
      </c>
      <c r="AI41" s="197">
        <v>0.79702922342462301</v>
      </c>
      <c r="AJ41" s="445">
        <v>0.18125423630835899</v>
      </c>
      <c r="AK41" s="197">
        <v>5.9725245162642304</v>
      </c>
      <c r="AL41" s="453">
        <v>2.1860936574198702</v>
      </c>
    </row>
    <row r="42" spans="1:38" ht="12.95" customHeight="1" x14ac:dyDescent="0.2">
      <c r="A42" s="2" t="s">
        <v>370</v>
      </c>
      <c r="B42" s="12">
        <v>2</v>
      </c>
      <c r="C42" s="197">
        <v>0.59689485889356197</v>
      </c>
      <c r="D42" s="445">
        <v>0.201135222935826</v>
      </c>
      <c r="E42" s="197">
        <v>1.94507925632768</v>
      </c>
      <c r="F42" s="445">
        <v>1.28377472035171</v>
      </c>
      <c r="G42" s="197">
        <v>0.55884902238726497</v>
      </c>
      <c r="H42" s="445">
        <v>0.20945109655798599</v>
      </c>
      <c r="I42" s="197">
        <v>3.8155519029379001</v>
      </c>
      <c r="J42" s="445">
        <v>1.73100076541355</v>
      </c>
      <c r="K42" s="197">
        <v>0.50741071050502395</v>
      </c>
      <c r="L42" s="445">
        <v>0.207856709233077</v>
      </c>
      <c r="M42" s="197">
        <v>6.5326669857626003</v>
      </c>
      <c r="N42" s="445">
        <v>2.4045511755341402</v>
      </c>
      <c r="O42" s="197">
        <v>0.68773501509644697</v>
      </c>
      <c r="P42" s="445">
        <v>0.20758485822362599</v>
      </c>
      <c r="Q42" s="197">
        <v>2.8731543223091398</v>
      </c>
      <c r="R42" s="445">
        <v>1.75772911965308</v>
      </c>
      <c r="S42" s="197">
        <v>0.70374447817058094</v>
      </c>
      <c r="T42" s="445">
        <v>0.20784234782788599</v>
      </c>
      <c r="U42" s="197">
        <v>5.6743498051529802</v>
      </c>
      <c r="V42" s="445">
        <v>2.15358180699659</v>
      </c>
      <c r="W42" s="197">
        <v>0.63273612388110001</v>
      </c>
      <c r="X42" s="445">
        <v>0.213487666874808</v>
      </c>
      <c r="Y42" s="197">
        <v>8.7072675384137401</v>
      </c>
      <c r="Z42" s="445">
        <v>2.6320500164271099</v>
      </c>
      <c r="AA42" s="197">
        <v>0.64949468459320103</v>
      </c>
      <c r="AB42" s="445">
        <v>0.23200546803437599</v>
      </c>
      <c r="AC42" s="197">
        <v>1.5138404956618201</v>
      </c>
      <c r="AD42" s="445">
        <v>1.10008965146066</v>
      </c>
      <c r="AE42" s="197">
        <v>0.61622227267645902</v>
      </c>
      <c r="AF42" s="445">
        <v>0.23433421320577999</v>
      </c>
      <c r="AG42" s="197">
        <v>3.7859086356940899</v>
      </c>
      <c r="AH42" s="445">
        <v>1.6832285924966299</v>
      </c>
      <c r="AI42" s="197">
        <v>0.57551409483708904</v>
      </c>
      <c r="AJ42" s="445">
        <v>0.23774080240727499</v>
      </c>
      <c r="AK42" s="197">
        <v>6.7819012886741099</v>
      </c>
      <c r="AL42" s="453">
        <v>2.3803434731775899</v>
      </c>
    </row>
    <row r="43" spans="1:38" ht="12.95" customHeight="1" x14ac:dyDescent="0.2">
      <c r="A43" s="2" t="s">
        <v>371</v>
      </c>
      <c r="B43" s="12">
        <v>2</v>
      </c>
      <c r="C43" s="197">
        <v>0.73987478388360395</v>
      </c>
      <c r="D43" s="445">
        <v>0.31938645756378797</v>
      </c>
      <c r="E43" s="197">
        <v>3.6242324964472399</v>
      </c>
      <c r="F43" s="445">
        <v>3.0612686059036598</v>
      </c>
      <c r="G43" s="197">
        <v>0.81943373758306104</v>
      </c>
      <c r="H43" s="445">
        <v>0.34646937368042202</v>
      </c>
      <c r="I43" s="197">
        <v>7.0661232071893503</v>
      </c>
      <c r="J43" s="445">
        <v>4.4347923930150204</v>
      </c>
      <c r="K43" s="197">
        <v>0.82698946227529402</v>
      </c>
      <c r="L43" s="445">
        <v>0.35064718565207598</v>
      </c>
      <c r="M43" s="197">
        <v>7.5313398570813597</v>
      </c>
      <c r="N43" s="445">
        <v>5.1443304873139803</v>
      </c>
      <c r="O43" s="197">
        <v>0.26727397677120202</v>
      </c>
      <c r="P43" s="445">
        <v>0.30238734430068398</v>
      </c>
      <c r="Q43" s="197">
        <v>0.442569903260426</v>
      </c>
      <c r="R43" s="445">
        <v>1.13229094057125</v>
      </c>
      <c r="S43" s="197">
        <v>0.30314033607538998</v>
      </c>
      <c r="T43" s="445">
        <v>0.30435654325726602</v>
      </c>
      <c r="U43" s="197">
        <v>2.7908385583126001</v>
      </c>
      <c r="V43" s="445">
        <v>2.4759341458687598</v>
      </c>
      <c r="W43" s="197">
        <v>0.32361486476163698</v>
      </c>
      <c r="X43" s="445">
        <v>0.29987930146813602</v>
      </c>
      <c r="Y43" s="197">
        <v>3.5064949232150799</v>
      </c>
      <c r="Z43" s="445">
        <v>3.6799912811926299</v>
      </c>
      <c r="AA43" s="197">
        <v>0.60770693848379298</v>
      </c>
      <c r="AB43" s="445">
        <v>0.361280365544283</v>
      </c>
      <c r="AC43" s="197">
        <v>1.9351408167706099</v>
      </c>
      <c r="AD43" s="445">
        <v>2.4175369952419099</v>
      </c>
      <c r="AE43" s="197">
        <v>0.63592958325772297</v>
      </c>
      <c r="AF43" s="445">
        <v>0.37450596671127201</v>
      </c>
      <c r="AG43" s="197">
        <v>4.3064040759040303</v>
      </c>
      <c r="AH43" s="445">
        <v>3.2388105193327901</v>
      </c>
      <c r="AI43" s="197">
        <v>0.64780688312114798</v>
      </c>
      <c r="AJ43" s="445">
        <v>0.37007210589800799</v>
      </c>
      <c r="AK43" s="197">
        <v>4.95471786392946</v>
      </c>
      <c r="AL43" s="453">
        <v>4.2164000671578803</v>
      </c>
    </row>
    <row r="44" spans="1:38" ht="12.95" customHeight="1" x14ac:dyDescent="0.2">
      <c r="A44" s="2" t="s">
        <v>372</v>
      </c>
      <c r="B44" s="12">
        <v>2</v>
      </c>
      <c r="C44" s="197">
        <v>0.40786195029129901</v>
      </c>
      <c r="D44" s="445">
        <v>0.175116325634979</v>
      </c>
      <c r="E44" s="197">
        <v>0.96021798770475897</v>
      </c>
      <c r="F44" s="445">
        <v>0.83280230745876804</v>
      </c>
      <c r="G44" s="197">
        <v>0.42131535040222501</v>
      </c>
      <c r="H44" s="445">
        <v>0.18595644884253201</v>
      </c>
      <c r="I44" s="197">
        <v>2.0231905069140699</v>
      </c>
      <c r="J44" s="445">
        <v>1.21278257224292</v>
      </c>
      <c r="K44" s="197">
        <v>0.390849878762004</v>
      </c>
      <c r="L44" s="445">
        <v>0.16030037853158899</v>
      </c>
      <c r="M44" s="197">
        <v>6.1681494789200304</v>
      </c>
      <c r="N44" s="445">
        <v>3.1479447619132901</v>
      </c>
      <c r="O44" s="197">
        <v>0.414994841629935</v>
      </c>
      <c r="P44" s="445">
        <v>0.205830991714268</v>
      </c>
      <c r="Q44" s="197">
        <v>0.91487182261439104</v>
      </c>
      <c r="R44" s="445">
        <v>0.98272734056406996</v>
      </c>
      <c r="S44" s="197">
        <v>0.41125033400012101</v>
      </c>
      <c r="T44" s="445">
        <v>0.206279549973752</v>
      </c>
      <c r="U44" s="197">
        <v>1.83830767869845</v>
      </c>
      <c r="V44" s="445">
        <v>1.79010684608391</v>
      </c>
      <c r="W44" s="197">
        <v>0.24668386263914899</v>
      </c>
      <c r="X44" s="445">
        <v>0.224947545755809</v>
      </c>
      <c r="Y44" s="197">
        <v>5.3513755764460704</v>
      </c>
      <c r="Z44" s="445">
        <v>2.7943304223913898</v>
      </c>
      <c r="AA44" s="197">
        <v>0.56254979273344397</v>
      </c>
      <c r="AB44" s="445">
        <v>0.17774576114472601</v>
      </c>
      <c r="AC44" s="197">
        <v>1.9634054759599699</v>
      </c>
      <c r="AD44" s="445">
        <v>1.20410583854534</v>
      </c>
      <c r="AE44" s="197">
        <v>0.56676319262166996</v>
      </c>
      <c r="AF44" s="445">
        <v>0.18169532688522</v>
      </c>
      <c r="AG44" s="197">
        <v>2.8722789715315402</v>
      </c>
      <c r="AH44" s="445">
        <v>1.5108080463423701</v>
      </c>
      <c r="AI44" s="197">
        <v>0.42864922000337202</v>
      </c>
      <c r="AJ44" s="445">
        <v>0.14469006231444101</v>
      </c>
      <c r="AK44" s="197">
        <v>6.1537572529173898</v>
      </c>
      <c r="AL44" s="453">
        <v>3.0286861816443702</v>
      </c>
    </row>
    <row r="45" spans="1:38" ht="12.95" customHeight="1" x14ac:dyDescent="0.2">
      <c r="A45" s="2" t="s">
        <v>373</v>
      </c>
      <c r="B45" s="12">
        <v>2</v>
      </c>
      <c r="C45" s="197">
        <v>0.34025863882386498</v>
      </c>
      <c r="D45" s="445">
        <v>0.17034745447843</v>
      </c>
      <c r="E45" s="197">
        <v>0.777623732691895</v>
      </c>
      <c r="F45" s="445">
        <v>0.799763565196705</v>
      </c>
      <c r="G45" s="197">
        <v>0.30610855632846901</v>
      </c>
      <c r="H45" s="445">
        <v>0.16973680169820901</v>
      </c>
      <c r="I45" s="197">
        <v>4.3552467322670001</v>
      </c>
      <c r="J45" s="445">
        <v>1.8401106597238099</v>
      </c>
      <c r="K45" s="197">
        <v>0.27277768886668802</v>
      </c>
      <c r="L45" s="445">
        <v>0.16870159278636601</v>
      </c>
      <c r="M45" s="197">
        <v>5.5211066216004401</v>
      </c>
      <c r="N45" s="445">
        <v>2.16861587340474</v>
      </c>
      <c r="O45" s="197">
        <v>0.108411607912361</v>
      </c>
      <c r="P45" s="445">
        <v>0.16670692022369801</v>
      </c>
      <c r="Q45" s="197">
        <v>8.1123921206099001E-2</v>
      </c>
      <c r="R45" s="445">
        <v>0.34285034051823499</v>
      </c>
      <c r="S45" s="197">
        <v>0.14174113276721301</v>
      </c>
      <c r="T45" s="445">
        <v>0.162575927469085</v>
      </c>
      <c r="U45" s="197">
        <v>3.86946417551431</v>
      </c>
      <c r="V45" s="445">
        <v>1.75701707692306</v>
      </c>
      <c r="W45" s="197">
        <v>0.12832858688965501</v>
      </c>
      <c r="X45" s="445">
        <v>0.16458215616645</v>
      </c>
      <c r="Y45" s="197">
        <v>5.0409870803842196</v>
      </c>
      <c r="Z45" s="445">
        <v>2.17241592102779</v>
      </c>
      <c r="AA45" s="197">
        <v>0.408992468913425</v>
      </c>
      <c r="AB45" s="445">
        <v>0.20937211376827</v>
      </c>
      <c r="AC45" s="197">
        <v>0.81476464544712202</v>
      </c>
      <c r="AD45" s="445">
        <v>0.91263258677162895</v>
      </c>
      <c r="AE45" s="197">
        <v>0.36544037173544502</v>
      </c>
      <c r="AF45" s="445">
        <v>0.21095946777251501</v>
      </c>
      <c r="AG45" s="197">
        <v>4.2149279766111301</v>
      </c>
      <c r="AH45" s="445">
        <v>1.8423866767625301</v>
      </c>
      <c r="AI45" s="197">
        <v>0.36171780744023302</v>
      </c>
      <c r="AJ45" s="445">
        <v>0.21159419561435799</v>
      </c>
      <c r="AK45" s="197">
        <v>5.1894494765936896</v>
      </c>
      <c r="AL45" s="453">
        <v>2.2358978142232999</v>
      </c>
    </row>
    <row r="46" spans="1:38" ht="12.95" customHeight="1" x14ac:dyDescent="0.2">
      <c r="A46" s="2" t="s">
        <v>374</v>
      </c>
      <c r="B46" s="12">
        <v>2</v>
      </c>
      <c r="C46" s="197">
        <v>0.388748209704458</v>
      </c>
      <c r="D46" s="445">
        <v>0.22150084104267601</v>
      </c>
      <c r="E46" s="197">
        <v>1.02722252400346</v>
      </c>
      <c r="F46" s="445">
        <v>1.1762035568701099</v>
      </c>
      <c r="G46" s="197">
        <v>0.41955374254841599</v>
      </c>
      <c r="H46" s="445">
        <v>0.22460472800505801</v>
      </c>
      <c r="I46" s="197">
        <v>1.9345228950505</v>
      </c>
      <c r="J46" s="445">
        <v>2.0226113703873998</v>
      </c>
      <c r="K46" s="197">
        <v>0.414300946706192</v>
      </c>
      <c r="L46" s="445">
        <v>0.21839850435918501</v>
      </c>
      <c r="M46" s="197">
        <v>5.5788818084157299</v>
      </c>
      <c r="N46" s="445">
        <v>2.9771118982067901</v>
      </c>
      <c r="O46" s="197">
        <v>0.41279094427500701</v>
      </c>
      <c r="P46" s="445">
        <v>0.24931589307356899</v>
      </c>
      <c r="Q46" s="197">
        <v>0.89981047114790202</v>
      </c>
      <c r="R46" s="445">
        <v>1.12510194987044</v>
      </c>
      <c r="S46" s="197">
        <v>0.37848212743628401</v>
      </c>
      <c r="T46" s="445">
        <v>0.24339075461478599</v>
      </c>
      <c r="U46" s="197">
        <v>1.4847542450180899</v>
      </c>
      <c r="V46" s="445">
        <v>2.0087219339227902</v>
      </c>
      <c r="W46" s="197">
        <v>0.36628065234277102</v>
      </c>
      <c r="X46" s="445">
        <v>0.235924880647152</v>
      </c>
      <c r="Y46" s="197">
        <v>5.28022311403193</v>
      </c>
      <c r="Z46" s="445">
        <v>3.0650075574460698</v>
      </c>
      <c r="AA46" s="197">
        <v>0.45367495089919402</v>
      </c>
      <c r="AB46" s="445">
        <v>0.25751369205915597</v>
      </c>
      <c r="AC46" s="197">
        <v>0.75884212533537898</v>
      </c>
      <c r="AD46" s="445">
        <v>0.89964487567474805</v>
      </c>
      <c r="AE46" s="197">
        <v>0.450770325697464</v>
      </c>
      <c r="AF46" s="445">
        <v>0.24720415064797299</v>
      </c>
      <c r="AG46" s="197">
        <v>1.4902608552792</v>
      </c>
      <c r="AH46" s="445">
        <v>1.91171626673844</v>
      </c>
      <c r="AI46" s="197">
        <v>0.45970305440808801</v>
      </c>
      <c r="AJ46" s="445">
        <v>0.236860103204034</v>
      </c>
      <c r="AK46" s="197">
        <v>4.9761422757010001</v>
      </c>
      <c r="AL46" s="453">
        <v>2.9646060076523</v>
      </c>
    </row>
    <row r="47" spans="1:38" ht="12.95" customHeight="1" x14ac:dyDescent="0.2">
      <c r="A47" s="2" t="s">
        <v>375</v>
      </c>
      <c r="B47" s="12">
        <v>2</v>
      </c>
      <c r="C47" s="197">
        <v>0.17705367037352099</v>
      </c>
      <c r="D47" s="445">
        <v>0.13630367242005401</v>
      </c>
      <c r="E47" s="197">
        <v>0.14957381622412499</v>
      </c>
      <c r="F47" s="445">
        <v>0.23123723723564599</v>
      </c>
      <c r="G47" s="197">
        <v>0.203327881594635</v>
      </c>
      <c r="H47" s="445">
        <v>0.137312389085958</v>
      </c>
      <c r="I47" s="197">
        <v>2.2645604771880699</v>
      </c>
      <c r="J47" s="445">
        <v>1.0088904112976</v>
      </c>
      <c r="K47" s="197">
        <v>0.206619507764744</v>
      </c>
      <c r="L47" s="445">
        <v>0.14180913285048899</v>
      </c>
      <c r="M47" s="197">
        <v>2.65647679534329</v>
      </c>
      <c r="N47" s="445">
        <v>1.2104124536016101</v>
      </c>
      <c r="O47" s="197">
        <v>0.36524697451695398</v>
      </c>
      <c r="P47" s="445">
        <v>0.14840526860505401</v>
      </c>
      <c r="Q47" s="197">
        <v>0.95229105074586196</v>
      </c>
      <c r="R47" s="445">
        <v>0.74926617080575497</v>
      </c>
      <c r="S47" s="197">
        <v>0.40829915064988997</v>
      </c>
      <c r="T47" s="445">
        <v>0.152429087678118</v>
      </c>
      <c r="U47" s="197">
        <v>3.51816088385924</v>
      </c>
      <c r="V47" s="445">
        <v>1.42680068146891</v>
      </c>
      <c r="W47" s="197">
        <v>0.39769237822460601</v>
      </c>
      <c r="X47" s="445">
        <v>0.15178646418455899</v>
      </c>
      <c r="Y47" s="197">
        <v>3.86422018690677</v>
      </c>
      <c r="Z47" s="445">
        <v>1.5790314890133801</v>
      </c>
      <c r="AA47" s="197">
        <v>0.37640440208366299</v>
      </c>
      <c r="AB47" s="445">
        <v>0.14189902264679499</v>
      </c>
      <c r="AC47" s="197">
        <v>0.96839431214913196</v>
      </c>
      <c r="AD47" s="445">
        <v>0.71469191758954698</v>
      </c>
      <c r="AE47" s="197">
        <v>0.41514059509175499</v>
      </c>
      <c r="AF47" s="445">
        <v>0.14440785601984801</v>
      </c>
      <c r="AG47" s="197">
        <v>3.2468782298724101</v>
      </c>
      <c r="AH47" s="445">
        <v>1.29955518734084</v>
      </c>
      <c r="AI47" s="197">
        <v>0.40488576932758102</v>
      </c>
      <c r="AJ47" s="445">
        <v>0.14476309293910899</v>
      </c>
      <c r="AK47" s="197">
        <v>3.55701394481056</v>
      </c>
      <c r="AL47" s="453">
        <v>1.46162294601096</v>
      </c>
    </row>
    <row r="48" spans="1:38" ht="12.95" customHeight="1" x14ac:dyDescent="0.2">
      <c r="A48" s="2" t="s">
        <v>376</v>
      </c>
      <c r="B48" s="12">
        <v>2</v>
      </c>
      <c r="C48" s="197">
        <v>0.32973446495806003</v>
      </c>
      <c r="D48" s="445">
        <v>0.147924174694571</v>
      </c>
      <c r="E48" s="197">
        <v>0.67059060729971198</v>
      </c>
      <c r="F48" s="445">
        <v>0.61074947954468295</v>
      </c>
      <c r="G48" s="197">
        <v>0.36194175393713701</v>
      </c>
      <c r="H48" s="445">
        <v>0.14540722714838999</v>
      </c>
      <c r="I48" s="197">
        <v>1.5452237966111</v>
      </c>
      <c r="J48" s="445">
        <v>0.93687793509470796</v>
      </c>
      <c r="K48" s="197">
        <v>0.368409705444181</v>
      </c>
      <c r="L48" s="445">
        <v>0.15121445472356501</v>
      </c>
      <c r="M48" s="197">
        <v>3.76583044519835</v>
      </c>
      <c r="N48" s="445">
        <v>2.2794364864566101</v>
      </c>
      <c r="O48" s="197">
        <v>0.51721907269888201</v>
      </c>
      <c r="P48" s="445">
        <v>0.170101914332423</v>
      </c>
      <c r="Q48" s="197">
        <v>1.7242699422018899</v>
      </c>
      <c r="R48" s="445">
        <v>1.1025970899605899</v>
      </c>
      <c r="S48" s="197">
        <v>0.509119605810186</v>
      </c>
      <c r="T48" s="445">
        <v>0.16841103709695099</v>
      </c>
      <c r="U48" s="197">
        <v>2.3775161644273699</v>
      </c>
      <c r="V48" s="445">
        <v>1.3064968373485599</v>
      </c>
      <c r="W48" s="197">
        <v>0.55409180329144803</v>
      </c>
      <c r="X48" s="445">
        <v>0.16003328544364201</v>
      </c>
      <c r="Y48" s="197">
        <v>4.8727457280391899</v>
      </c>
      <c r="Z48" s="445">
        <v>2.08372044669545</v>
      </c>
      <c r="AA48" s="197">
        <v>0.49431732199832101</v>
      </c>
      <c r="AB48" s="445">
        <v>0.18207714661955701</v>
      </c>
      <c r="AC48" s="197">
        <v>1.45345079852448</v>
      </c>
      <c r="AD48" s="445">
        <v>1.0447865149945399</v>
      </c>
      <c r="AE48" s="197">
        <v>0.48940162523295699</v>
      </c>
      <c r="AF48" s="445">
        <v>0.18053077167683701</v>
      </c>
      <c r="AG48" s="197">
        <v>2.1382776219665498</v>
      </c>
      <c r="AH48" s="445">
        <v>1.24943869127556</v>
      </c>
      <c r="AI48" s="197">
        <v>0.52510382936668698</v>
      </c>
      <c r="AJ48" s="445">
        <v>0.175011156817302</v>
      </c>
      <c r="AK48" s="197">
        <v>4.4274052699389701</v>
      </c>
      <c r="AL48" s="453">
        <v>2.1071607475616698</v>
      </c>
    </row>
    <row r="49" spans="1:38" ht="12.95" customHeight="1" x14ac:dyDescent="0.2">
      <c r="A49" s="2" t="s">
        <v>377</v>
      </c>
      <c r="B49" s="12">
        <v>2</v>
      </c>
      <c r="C49" s="197">
        <v>0.298209408867605</v>
      </c>
      <c r="D49" s="445">
        <v>0.155429914083556</v>
      </c>
      <c r="E49" s="197">
        <v>0.48133731593145901</v>
      </c>
      <c r="F49" s="445">
        <v>0.51819131869074897</v>
      </c>
      <c r="G49" s="197">
        <v>0.32110974025300199</v>
      </c>
      <c r="H49" s="445">
        <v>0.15628059361313201</v>
      </c>
      <c r="I49" s="197">
        <v>1.3195373778130399</v>
      </c>
      <c r="J49" s="445">
        <v>1.0541575018895499</v>
      </c>
      <c r="K49" s="197">
        <v>0.33748881332242803</v>
      </c>
      <c r="L49" s="445">
        <v>0.16356199103635299</v>
      </c>
      <c r="M49" s="197">
        <v>3.58510110222314</v>
      </c>
      <c r="N49" s="445">
        <v>1.6832625348442301</v>
      </c>
      <c r="O49" s="197">
        <v>0.45287907618679701</v>
      </c>
      <c r="P49" s="445">
        <v>0.18370095485017099</v>
      </c>
      <c r="Q49" s="197">
        <v>1.1071777330917401</v>
      </c>
      <c r="R49" s="445">
        <v>0.87578739406932804</v>
      </c>
      <c r="S49" s="197">
        <v>0.48627571455512297</v>
      </c>
      <c r="T49" s="445">
        <v>0.18109667711469299</v>
      </c>
      <c r="U49" s="197">
        <v>2.13426729177703</v>
      </c>
      <c r="V49" s="445">
        <v>1.16307742914818</v>
      </c>
      <c r="W49" s="197">
        <v>0.45477512063240899</v>
      </c>
      <c r="X49" s="445">
        <v>0.18076188633887599</v>
      </c>
      <c r="Y49" s="197">
        <v>4.2391393814926097</v>
      </c>
      <c r="Z49" s="445">
        <v>1.6401949790488</v>
      </c>
      <c r="AA49" s="197">
        <v>0.29016630546697603</v>
      </c>
      <c r="AB49" s="445">
        <v>0.180039777761797</v>
      </c>
      <c r="AC49" s="197">
        <v>0.441709915497286</v>
      </c>
      <c r="AD49" s="445">
        <v>0.605343681846089</v>
      </c>
      <c r="AE49" s="197">
        <v>0.32044804770127</v>
      </c>
      <c r="AF49" s="445">
        <v>0.175151105665801</v>
      </c>
      <c r="AG49" s="197">
        <v>1.3466958460654901</v>
      </c>
      <c r="AH49" s="445">
        <v>1.0166380294395401</v>
      </c>
      <c r="AI49" s="197">
        <v>0.31601808190849301</v>
      </c>
      <c r="AJ49" s="445">
        <v>0.17962976725683699</v>
      </c>
      <c r="AK49" s="197">
        <v>3.5920847081466798</v>
      </c>
      <c r="AL49" s="453">
        <v>1.63044001479944</v>
      </c>
    </row>
    <row r="50" spans="1:38" ht="12.95" customHeight="1" x14ac:dyDescent="0.2">
      <c r="A50" s="2" t="s">
        <v>378</v>
      </c>
      <c r="B50" s="12">
        <v>2</v>
      </c>
      <c r="C50" s="197">
        <v>0.251374998769055</v>
      </c>
      <c r="D50" s="445">
        <v>0.156547284961083</v>
      </c>
      <c r="E50" s="197">
        <v>0.44359348213924499</v>
      </c>
      <c r="F50" s="445">
        <v>0.59959095252334005</v>
      </c>
      <c r="G50" s="197">
        <v>0.24225644367725099</v>
      </c>
      <c r="H50" s="445">
        <v>0.160357218515705</v>
      </c>
      <c r="I50" s="197">
        <v>2.2792368432228201</v>
      </c>
      <c r="J50" s="445">
        <v>1.22640898474932</v>
      </c>
      <c r="K50" s="197">
        <v>0.24354644969120301</v>
      </c>
      <c r="L50" s="445">
        <v>0.159010107974415</v>
      </c>
      <c r="M50" s="197">
        <v>2.3380324065694298</v>
      </c>
      <c r="N50" s="445">
        <v>1.4487675448361601</v>
      </c>
      <c r="O50" s="197">
        <v>6.5818801783020298E-2</v>
      </c>
      <c r="P50" s="445">
        <v>0.156241519363152</v>
      </c>
      <c r="Q50" s="197">
        <v>2.81965362204997E-2</v>
      </c>
      <c r="R50" s="445">
        <v>0.209874869621616</v>
      </c>
      <c r="S50" s="197">
        <v>2.4715364888697099E-2</v>
      </c>
      <c r="T50" s="445">
        <v>0.15502066967741401</v>
      </c>
      <c r="U50" s="197">
        <v>1.84819832302784</v>
      </c>
      <c r="V50" s="445">
        <v>1.0973719298371101</v>
      </c>
      <c r="W50" s="197">
        <v>2.23176853337601E-2</v>
      </c>
      <c r="X50" s="445">
        <v>0.15468405553744</v>
      </c>
      <c r="Y50" s="197">
        <v>1.9165347148646901</v>
      </c>
      <c r="Z50" s="445">
        <v>1.2930610548805599</v>
      </c>
      <c r="AA50" s="197">
        <v>0.30466977484623903</v>
      </c>
      <c r="AB50" s="445">
        <v>0.19680298086948</v>
      </c>
      <c r="AC50" s="197">
        <v>0.40046090859651301</v>
      </c>
      <c r="AD50" s="445">
        <v>0.57570146707179404</v>
      </c>
      <c r="AE50" s="197">
        <v>0.258299039841278</v>
      </c>
      <c r="AF50" s="445">
        <v>0.19799642284348201</v>
      </c>
      <c r="AG50" s="197">
        <v>2.0907885768868302</v>
      </c>
      <c r="AH50" s="445">
        <v>1.1679339149443499</v>
      </c>
      <c r="AI50" s="197">
        <v>0.25261789070789598</v>
      </c>
      <c r="AJ50" s="445">
        <v>0.19822592632421099</v>
      </c>
      <c r="AK50" s="197">
        <v>2.1414389522570501</v>
      </c>
      <c r="AL50" s="453">
        <v>1.3712398148752001</v>
      </c>
    </row>
    <row r="51" spans="1:38" ht="12.95" customHeight="1" x14ac:dyDescent="0.2">
      <c r="A51" s="2" t="s">
        <v>379</v>
      </c>
      <c r="B51" s="12">
        <v>2</v>
      </c>
      <c r="C51" s="197">
        <v>0.66574926718880101</v>
      </c>
      <c r="D51" s="445">
        <v>0.40753378306653198</v>
      </c>
      <c r="E51" s="197">
        <v>0.48780251106924</v>
      </c>
      <c r="F51" s="445">
        <v>0.60672068972386195</v>
      </c>
      <c r="G51" s="197">
        <v>0.68662130109950403</v>
      </c>
      <c r="H51" s="445">
        <v>0.39799077100094898</v>
      </c>
      <c r="I51" s="197">
        <v>1.25418486132333</v>
      </c>
      <c r="J51" s="445">
        <v>0.91548499023940999</v>
      </c>
      <c r="K51" s="197">
        <v>0.65298636620874895</v>
      </c>
      <c r="L51" s="445">
        <v>0.40119026910267003</v>
      </c>
      <c r="M51" s="197">
        <v>2.1674775546891998</v>
      </c>
      <c r="N51" s="445">
        <v>1.3697012525158301</v>
      </c>
      <c r="O51" s="197">
        <v>0.37161788013228098</v>
      </c>
      <c r="P51" s="445">
        <v>0.17550336303240099</v>
      </c>
      <c r="Q51" s="197">
        <v>0.90239602012900699</v>
      </c>
      <c r="R51" s="445">
        <v>0.82211333325274205</v>
      </c>
      <c r="S51" s="197">
        <v>0.39228887514595601</v>
      </c>
      <c r="T51" s="445">
        <v>0.176969476605186</v>
      </c>
      <c r="U51" s="197">
        <v>1.32324907559163</v>
      </c>
      <c r="V51" s="445">
        <v>0.97365479377883202</v>
      </c>
      <c r="W51" s="197">
        <v>0.38681945691520198</v>
      </c>
      <c r="X51" s="445">
        <v>0.17631280081967801</v>
      </c>
      <c r="Y51" s="197">
        <v>2.2846352333016702</v>
      </c>
      <c r="Z51" s="445">
        <v>1.5056485729978899</v>
      </c>
      <c r="AA51" s="197">
        <v>1.45289604213569</v>
      </c>
      <c r="AB51" s="445">
        <v>0.48151773261798198</v>
      </c>
      <c r="AC51" s="197">
        <v>1.0425199832518299</v>
      </c>
      <c r="AD51" s="445">
        <v>0.67466224116290896</v>
      </c>
      <c r="AE51" s="197">
        <v>1.4839893858511299</v>
      </c>
      <c r="AF51" s="445">
        <v>0.46903839798744401</v>
      </c>
      <c r="AG51" s="197">
        <v>1.6789120017477901</v>
      </c>
      <c r="AH51" s="445">
        <v>0.91222186948350703</v>
      </c>
      <c r="AI51" s="197">
        <v>1.4547567259385199</v>
      </c>
      <c r="AJ51" s="445">
        <v>0.47093184213136902</v>
      </c>
      <c r="AK51" s="197">
        <v>2.6304646417822801</v>
      </c>
      <c r="AL51" s="453">
        <v>1.38524326771133</v>
      </c>
    </row>
    <row r="52" spans="1:38" ht="12.95" customHeight="1" x14ac:dyDescent="0.2">
      <c r="A52" s="2" t="s">
        <v>380</v>
      </c>
      <c r="B52" s="12">
        <v>2</v>
      </c>
      <c r="C52" s="197">
        <v>0.38692883630798303</v>
      </c>
      <c r="D52" s="445">
        <v>0.249790993458754</v>
      </c>
      <c r="E52" s="197">
        <v>0.64155139039257203</v>
      </c>
      <c r="F52" s="445">
        <v>0.80996094493610504</v>
      </c>
      <c r="G52" s="197">
        <v>0.42361104712019698</v>
      </c>
      <c r="H52" s="445">
        <v>0.28526837910639402</v>
      </c>
      <c r="I52" s="197">
        <v>1.4881053080606399</v>
      </c>
      <c r="J52" s="445">
        <v>1.55551964558672</v>
      </c>
      <c r="K52" s="197">
        <v>0.49294386644163402</v>
      </c>
      <c r="L52" s="445">
        <v>0.29512894064120498</v>
      </c>
      <c r="M52" s="197">
        <v>3.26506092401763</v>
      </c>
      <c r="N52" s="445">
        <v>1.4977466150495899</v>
      </c>
      <c r="O52" s="197">
        <v>-8.1268835015238395E-3</v>
      </c>
      <c r="P52" s="445">
        <v>0.236053829597206</v>
      </c>
      <c r="Q52" s="197">
        <v>3.3986313086938199E-4</v>
      </c>
      <c r="R52" s="445">
        <v>0.21325613721195</v>
      </c>
      <c r="S52" s="197">
        <v>4.6855364370015903E-2</v>
      </c>
      <c r="T52" s="445">
        <v>0.24782187304808401</v>
      </c>
      <c r="U52" s="197">
        <v>0.73961950953397004</v>
      </c>
      <c r="V52" s="445">
        <v>0.98445637047831303</v>
      </c>
      <c r="W52" s="197">
        <v>2.23097506722695E-2</v>
      </c>
      <c r="X52" s="445">
        <v>0.232373974223301</v>
      </c>
      <c r="Y52" s="197">
        <v>2.3242091115066899</v>
      </c>
      <c r="Z52" s="445">
        <v>1.4576277149127299</v>
      </c>
      <c r="AA52" s="197">
        <v>0.64797958382828702</v>
      </c>
      <c r="AB52" s="445">
        <v>0.450976451408374</v>
      </c>
      <c r="AC52" s="197">
        <v>0.38167279811364702</v>
      </c>
      <c r="AD52" s="445">
        <v>0.57930004357808895</v>
      </c>
      <c r="AE52" s="197">
        <v>0.76750653235132005</v>
      </c>
      <c r="AF52" s="445">
        <v>0.46778799831141299</v>
      </c>
      <c r="AG52" s="197">
        <v>1.2192100592998401</v>
      </c>
      <c r="AH52" s="445">
        <v>1.1620536164861499</v>
      </c>
      <c r="AI52" s="197">
        <v>0.770714318567712</v>
      </c>
      <c r="AJ52" s="445">
        <v>0.46122999011571297</v>
      </c>
      <c r="AK52" s="197">
        <v>2.8163322682490799</v>
      </c>
      <c r="AL52" s="453">
        <v>1.3995659543992101</v>
      </c>
    </row>
    <row r="53" spans="1:38" ht="12.95" customHeight="1" x14ac:dyDescent="0.2">
      <c r="A53" s="2" t="s">
        <v>381</v>
      </c>
      <c r="B53" s="12">
        <v>2</v>
      </c>
      <c r="C53" s="197">
        <v>0.36457573974914198</v>
      </c>
      <c r="D53" s="445">
        <v>0.13508685487293301</v>
      </c>
      <c r="E53" s="197">
        <v>0.890315197919468</v>
      </c>
      <c r="F53" s="445">
        <v>0.67241853011465302</v>
      </c>
      <c r="G53" s="197">
        <v>0.38331548447310898</v>
      </c>
      <c r="H53" s="445">
        <v>0.13171904173926099</v>
      </c>
      <c r="I53" s="197">
        <v>0.96327549346013297</v>
      </c>
      <c r="J53" s="445">
        <v>0.75320769601877202</v>
      </c>
      <c r="K53" s="197">
        <v>0.38443888410946497</v>
      </c>
      <c r="L53" s="445">
        <v>0.131297569702513</v>
      </c>
      <c r="M53" s="197">
        <v>3.3754704540578402</v>
      </c>
      <c r="N53" s="445">
        <v>1.7104149135631199</v>
      </c>
      <c r="O53" s="197">
        <v>0.21686128242872801</v>
      </c>
      <c r="P53" s="445">
        <v>0.16500301327487699</v>
      </c>
      <c r="Q53" s="197">
        <v>0.28738993834682902</v>
      </c>
      <c r="R53" s="445">
        <v>0.447359690119776</v>
      </c>
      <c r="S53" s="197">
        <v>0.22553877433636499</v>
      </c>
      <c r="T53" s="445">
        <v>0.16083666830297</v>
      </c>
      <c r="U53" s="197">
        <v>0.39027506309685001</v>
      </c>
      <c r="V53" s="445">
        <v>0.52339959194790397</v>
      </c>
      <c r="W53" s="197">
        <v>0.194439071425105</v>
      </c>
      <c r="X53" s="445">
        <v>0.16543971346216499</v>
      </c>
      <c r="Y53" s="197">
        <v>2.9692431654029798</v>
      </c>
      <c r="Z53" s="445">
        <v>1.47965591880473</v>
      </c>
      <c r="AA53" s="197">
        <v>0.51470032201192295</v>
      </c>
      <c r="AB53" s="445">
        <v>0.179227188667859</v>
      </c>
      <c r="AC53" s="197">
        <v>1.0404761308795001</v>
      </c>
      <c r="AD53" s="445">
        <v>0.72094984231159498</v>
      </c>
      <c r="AE53" s="197">
        <v>0.53228422482164595</v>
      </c>
      <c r="AF53" s="445">
        <v>0.17643635611242101</v>
      </c>
      <c r="AG53" s="197">
        <v>1.1069276025463499</v>
      </c>
      <c r="AH53" s="445">
        <v>0.77994784767030001</v>
      </c>
      <c r="AI53" s="197">
        <v>0.49238065162352002</v>
      </c>
      <c r="AJ53" s="445">
        <v>0.17806570276781999</v>
      </c>
      <c r="AK53" s="197">
        <v>3.5260154725641599</v>
      </c>
      <c r="AL53" s="453">
        <v>1.6584858866399701</v>
      </c>
    </row>
    <row r="54" spans="1:38" ht="12.95" customHeight="1" x14ac:dyDescent="0.2">
      <c r="A54" s="2" t="s">
        <v>382</v>
      </c>
      <c r="B54" s="12">
        <v>2</v>
      </c>
      <c r="C54" s="197">
        <v>0.25109875543950799</v>
      </c>
      <c r="D54" s="445">
        <v>0.27415399000246399</v>
      </c>
      <c r="E54" s="197">
        <v>0.33699747464877</v>
      </c>
      <c r="F54" s="445">
        <v>0.90844252082939903</v>
      </c>
      <c r="G54" s="197">
        <v>0.24911671737798299</v>
      </c>
      <c r="H54" s="445">
        <v>0.270600943961323</v>
      </c>
      <c r="I54" s="197">
        <v>2.63820245141387</v>
      </c>
      <c r="J54" s="445">
        <v>1.8101863342717801</v>
      </c>
      <c r="K54" s="197">
        <v>0.17839130801057099</v>
      </c>
      <c r="L54" s="445">
        <v>0.26399168601057299</v>
      </c>
      <c r="M54" s="197">
        <v>4.8611483260608201</v>
      </c>
      <c r="N54" s="445">
        <v>2.8903374356067002</v>
      </c>
      <c r="O54" s="197">
        <v>0.25515837262769397</v>
      </c>
      <c r="P54" s="445">
        <v>0.23319878812279601</v>
      </c>
      <c r="Q54" s="197">
        <v>0.41287226888741402</v>
      </c>
      <c r="R54" s="445">
        <v>0.76995843607324899</v>
      </c>
      <c r="S54" s="197">
        <v>0.25764553518736</v>
      </c>
      <c r="T54" s="445">
        <v>0.221924825926967</v>
      </c>
      <c r="U54" s="197">
        <v>2.6198633733681498</v>
      </c>
      <c r="V54" s="445">
        <v>1.7992921052680499</v>
      </c>
      <c r="W54" s="197">
        <v>0.25275183418144398</v>
      </c>
      <c r="X54" s="445">
        <v>0.21730418504398299</v>
      </c>
      <c r="Y54" s="197">
        <v>4.1976124739575296</v>
      </c>
      <c r="Z54" s="445">
        <v>2.7347232493680398</v>
      </c>
      <c r="AA54" s="197">
        <v>0.162699090839653</v>
      </c>
      <c r="AB54" s="445">
        <v>0.22775953721592401</v>
      </c>
      <c r="AC54" s="197">
        <v>0.15526803909363901</v>
      </c>
      <c r="AD54" s="445">
        <v>0.53813604654037706</v>
      </c>
      <c r="AE54" s="197">
        <v>0.17118105112813201</v>
      </c>
      <c r="AF54" s="445">
        <v>0.22119815250147401</v>
      </c>
      <c r="AG54" s="197">
        <v>2.5252298411337599</v>
      </c>
      <c r="AH54" s="445">
        <v>1.7124058365610499</v>
      </c>
      <c r="AI54" s="197">
        <v>0.14639330879790899</v>
      </c>
      <c r="AJ54" s="445">
        <v>0.21648445126624699</v>
      </c>
      <c r="AK54" s="197">
        <v>4.1228141900002502</v>
      </c>
      <c r="AL54" s="453">
        <v>2.72965986534859</v>
      </c>
    </row>
    <row r="55" spans="1:38" ht="12.95" customHeight="1" x14ac:dyDescent="0.2">
      <c r="A55" s="2" t="s">
        <v>383</v>
      </c>
      <c r="B55" s="12">
        <v>2</v>
      </c>
      <c r="C55" s="197">
        <v>0.74029733610312198</v>
      </c>
      <c r="D55" s="445">
        <v>0.23981616693206101</v>
      </c>
      <c r="E55" s="197">
        <v>2.6694635394700001</v>
      </c>
      <c r="F55" s="445">
        <v>1.73245334262713</v>
      </c>
      <c r="G55" s="197">
        <v>0.75788595126664304</v>
      </c>
      <c r="H55" s="445">
        <v>0.243010634018059</v>
      </c>
      <c r="I55" s="197">
        <v>4.1595295610292098</v>
      </c>
      <c r="J55" s="445">
        <v>1.8895344503482501</v>
      </c>
      <c r="K55" s="197">
        <v>0.69328937535973301</v>
      </c>
      <c r="L55" s="445">
        <v>0.241668753695094</v>
      </c>
      <c r="M55" s="197">
        <v>6.5885094232705104</v>
      </c>
      <c r="N55" s="445">
        <v>2.5421150404115398</v>
      </c>
      <c r="O55" s="197">
        <v>-5.1138332176739798E-2</v>
      </c>
      <c r="P55" s="445">
        <v>0.20302981862640901</v>
      </c>
      <c r="Q55" s="197">
        <v>1.21514441555536E-2</v>
      </c>
      <c r="R55" s="445">
        <v>0.16642690160735399</v>
      </c>
      <c r="S55" s="197">
        <v>-1.5873971960595201E-2</v>
      </c>
      <c r="T55" s="445">
        <v>0.20811003556558899</v>
      </c>
      <c r="U55" s="197">
        <v>1.4908272913474501</v>
      </c>
      <c r="V55" s="445">
        <v>1.19303176632977</v>
      </c>
      <c r="W55" s="197">
        <v>6.3298295948928898E-2</v>
      </c>
      <c r="X55" s="445">
        <v>0.223431425823055</v>
      </c>
      <c r="Y55" s="197">
        <v>4.5566646554842896</v>
      </c>
      <c r="Z55" s="445">
        <v>2.3198046875910299</v>
      </c>
      <c r="AA55" s="197">
        <v>0.42703238763585</v>
      </c>
      <c r="AB55" s="445">
        <v>0.331931529496443</v>
      </c>
      <c r="AC55" s="197">
        <v>0.52791432078487399</v>
      </c>
      <c r="AD55" s="445">
        <v>0.93269607960854495</v>
      </c>
      <c r="AE55" s="197">
        <v>0.46767941524044998</v>
      </c>
      <c r="AF55" s="445">
        <v>0.33720067438879597</v>
      </c>
      <c r="AG55" s="197">
        <v>1.9556145025712199</v>
      </c>
      <c r="AH55" s="445">
        <v>1.4162650505861101</v>
      </c>
      <c r="AI55" s="197">
        <v>0.50256861414853304</v>
      </c>
      <c r="AJ55" s="445">
        <v>0.34458060396906398</v>
      </c>
      <c r="AK55" s="197">
        <v>5.0197968722952604</v>
      </c>
      <c r="AL55" s="453">
        <v>2.2410508928439099</v>
      </c>
    </row>
    <row r="56" spans="1:38" ht="12.95" customHeight="1" x14ac:dyDescent="0.2">
      <c r="A56" s="2" t="s">
        <v>384</v>
      </c>
      <c r="B56" s="12">
        <v>2</v>
      </c>
      <c r="C56" s="197">
        <v>0.39934580172450101</v>
      </c>
      <c r="D56" s="445">
        <v>9.4884217879704899E-2</v>
      </c>
      <c r="E56" s="197">
        <v>0.93276824114687196</v>
      </c>
      <c r="F56" s="445">
        <v>0.43681019628898898</v>
      </c>
      <c r="G56" s="197">
        <v>0.398834887250541</v>
      </c>
      <c r="H56" s="445">
        <v>9.4052173277891601E-2</v>
      </c>
      <c r="I56" s="197">
        <v>3.3371544776978199</v>
      </c>
      <c r="J56" s="445">
        <v>1.2728368215402099</v>
      </c>
      <c r="K56" s="197">
        <v>0.37486020196187803</v>
      </c>
      <c r="L56" s="445">
        <v>9.4785640651875003E-2</v>
      </c>
      <c r="M56" s="197">
        <v>3.6863125790936602</v>
      </c>
      <c r="N56" s="445">
        <v>1.47424439975906</v>
      </c>
      <c r="O56" s="197">
        <v>0.36410201995888097</v>
      </c>
      <c r="P56" s="445">
        <v>9.9905564245588496E-2</v>
      </c>
      <c r="Q56" s="197">
        <v>0.85414690253515102</v>
      </c>
      <c r="R56" s="445">
        <v>0.47473980619427403</v>
      </c>
      <c r="S56" s="197">
        <v>0.32593877367808799</v>
      </c>
      <c r="T56" s="445">
        <v>9.4024778055194796E-2</v>
      </c>
      <c r="U56" s="197">
        <v>3.1106053312733501</v>
      </c>
      <c r="V56" s="445">
        <v>1.1983984086226001</v>
      </c>
      <c r="W56" s="197">
        <v>0.31369550800802098</v>
      </c>
      <c r="X56" s="445">
        <v>9.6027701777083405E-2</v>
      </c>
      <c r="Y56" s="197">
        <v>3.5716749758131399</v>
      </c>
      <c r="Z56" s="445">
        <v>1.42316473967614</v>
      </c>
      <c r="AA56" s="197">
        <v>0.36160368136731802</v>
      </c>
      <c r="AB56" s="445">
        <v>0.110827502475669</v>
      </c>
      <c r="AC56" s="197">
        <v>0.76881436712434104</v>
      </c>
      <c r="AD56" s="445">
        <v>0.47878361861993102</v>
      </c>
      <c r="AE56" s="197">
        <v>0.34778214532617202</v>
      </c>
      <c r="AF56" s="445">
        <v>0.106507453884802</v>
      </c>
      <c r="AG56" s="197">
        <v>3.0550111503289101</v>
      </c>
      <c r="AH56" s="445">
        <v>1.2298837828050699</v>
      </c>
      <c r="AI56" s="197">
        <v>0.33691059250441302</v>
      </c>
      <c r="AJ56" s="445">
        <v>0.108592974198777</v>
      </c>
      <c r="AK56" s="197">
        <v>3.4714347710283202</v>
      </c>
      <c r="AL56" s="453">
        <v>1.44606628509822</v>
      </c>
    </row>
    <row r="57" spans="1:38" ht="12.95" customHeight="1" x14ac:dyDescent="0.2">
      <c r="A57" s="2" t="s">
        <v>385</v>
      </c>
      <c r="B57" s="12">
        <v>2</v>
      </c>
      <c r="C57" s="197">
        <v>0.87525394036728099</v>
      </c>
      <c r="D57" s="445">
        <v>0.21024742733187701</v>
      </c>
      <c r="E57" s="197">
        <v>3.0894592638033198</v>
      </c>
      <c r="F57" s="445">
        <v>1.4117675005299799</v>
      </c>
      <c r="G57" s="197">
        <v>0.816468052782655</v>
      </c>
      <c r="H57" s="445">
        <v>0.21371403588209101</v>
      </c>
      <c r="I57" s="197">
        <v>4.7700506575066797</v>
      </c>
      <c r="J57" s="445">
        <v>2.0075005726422401</v>
      </c>
      <c r="K57" s="197">
        <v>0.77078312236565805</v>
      </c>
      <c r="L57" s="445">
        <v>0.20461568877570999</v>
      </c>
      <c r="M57" s="197">
        <v>6.4418740552694898</v>
      </c>
      <c r="N57" s="445">
        <v>2.7455059563486</v>
      </c>
      <c r="O57" s="197">
        <v>0.57921434887943501</v>
      </c>
      <c r="P57" s="445">
        <v>0.20076783796081901</v>
      </c>
      <c r="Q57" s="197">
        <v>1.85474221655897</v>
      </c>
      <c r="R57" s="445">
        <v>1.25792746269426</v>
      </c>
      <c r="S57" s="197">
        <v>0.51323515168588796</v>
      </c>
      <c r="T57" s="445">
        <v>0.19949495115670399</v>
      </c>
      <c r="U57" s="197">
        <v>3.26725522904957</v>
      </c>
      <c r="V57" s="445">
        <v>2.0451892842605699</v>
      </c>
      <c r="W57" s="197">
        <v>0.51545730576045001</v>
      </c>
      <c r="X57" s="445">
        <v>0.200086958217048</v>
      </c>
      <c r="Y57" s="197">
        <v>5.1839840833584798</v>
      </c>
      <c r="Z57" s="445">
        <v>2.7272901679922201</v>
      </c>
      <c r="AA57" s="197">
        <v>0.696404899316452</v>
      </c>
      <c r="AB57" s="445">
        <v>0.18920680464905501</v>
      </c>
      <c r="AC57" s="197">
        <v>2.51322193330794</v>
      </c>
      <c r="AD57" s="445">
        <v>1.33793336848321</v>
      </c>
      <c r="AE57" s="197">
        <v>0.62606214356534295</v>
      </c>
      <c r="AF57" s="445">
        <v>0.19955839556219601</v>
      </c>
      <c r="AG57" s="197">
        <v>4.0744978191158996</v>
      </c>
      <c r="AH57" s="445">
        <v>2.0871881965969399</v>
      </c>
      <c r="AI57" s="197">
        <v>0.63379971896398701</v>
      </c>
      <c r="AJ57" s="445">
        <v>0.20116032926685001</v>
      </c>
      <c r="AK57" s="197">
        <v>5.9858164001580203</v>
      </c>
      <c r="AL57" s="453">
        <v>2.8252147750341199</v>
      </c>
    </row>
    <row r="58" spans="1:38" ht="12.95" customHeight="1" x14ac:dyDescent="0.2">
      <c r="A58" s="2" t="s">
        <v>386</v>
      </c>
      <c r="B58" s="12">
        <v>2</v>
      </c>
      <c r="C58" s="197">
        <v>0.316070982908014</v>
      </c>
      <c r="D58" s="445">
        <v>0.105198320752818</v>
      </c>
      <c r="E58" s="197">
        <v>0.60301852461883199</v>
      </c>
      <c r="F58" s="445">
        <v>0.38790485989279999</v>
      </c>
      <c r="G58" s="197">
        <v>0.32071988862787498</v>
      </c>
      <c r="H58" s="445">
        <v>0.106207007036779</v>
      </c>
      <c r="I58" s="197">
        <v>0.98363082081186803</v>
      </c>
      <c r="J58" s="445">
        <v>0.56166262698906699</v>
      </c>
      <c r="K58" s="197">
        <v>0.34390870487556302</v>
      </c>
      <c r="L58" s="445">
        <v>0.105312280299447</v>
      </c>
      <c r="M58" s="197">
        <v>1.73113921788807</v>
      </c>
      <c r="N58" s="445">
        <v>1.2195115871647599</v>
      </c>
      <c r="O58" s="197">
        <v>-0.113403460638569</v>
      </c>
      <c r="P58" s="445">
        <v>0.15608239738763999</v>
      </c>
      <c r="Q58" s="197">
        <v>4.6228054573241799E-2</v>
      </c>
      <c r="R58" s="445">
        <v>0.13828921122141399</v>
      </c>
      <c r="S58" s="197">
        <v>-0.12715507335673701</v>
      </c>
      <c r="T58" s="445">
        <v>0.155331203800019</v>
      </c>
      <c r="U58" s="197">
        <v>0.48356858613397402</v>
      </c>
      <c r="V58" s="445">
        <v>0.46527697251015199</v>
      </c>
      <c r="W58" s="197">
        <v>-0.16068845194693199</v>
      </c>
      <c r="X58" s="445">
        <v>0.15780387041889901</v>
      </c>
      <c r="Y58" s="197">
        <v>1.2864641235051499</v>
      </c>
      <c r="Z58" s="445">
        <v>1.1352095894998</v>
      </c>
      <c r="AA58" s="197">
        <v>0.230619249955832</v>
      </c>
      <c r="AB58" s="445">
        <v>0.104139562308148</v>
      </c>
      <c r="AC58" s="197">
        <v>0.31872258019708399</v>
      </c>
      <c r="AD58" s="445">
        <v>0.28002203792770097</v>
      </c>
      <c r="AE58" s="197">
        <v>0.231423361152894</v>
      </c>
      <c r="AF58" s="445">
        <v>0.10548142833369201</v>
      </c>
      <c r="AG58" s="197">
        <v>0.63582112286193004</v>
      </c>
      <c r="AH58" s="445">
        <v>0.45427731999197801</v>
      </c>
      <c r="AI58" s="197">
        <v>0.24618764051991701</v>
      </c>
      <c r="AJ58" s="445">
        <v>0.10470511946483201</v>
      </c>
      <c r="AK58" s="197">
        <v>1.36611346088647</v>
      </c>
      <c r="AL58" s="453">
        <v>1.22875112390438</v>
      </c>
    </row>
    <row r="59" spans="1:38" ht="12.95" customHeight="1" x14ac:dyDescent="0.2">
      <c r="A59" s="2" t="s">
        <v>387</v>
      </c>
      <c r="B59" s="12">
        <v>2</v>
      </c>
      <c r="C59" s="197">
        <v>0.60870518239108495</v>
      </c>
      <c r="D59" s="445">
        <v>0.192122148360551</v>
      </c>
      <c r="E59" s="197">
        <v>1.5137034196999399</v>
      </c>
      <c r="F59" s="445">
        <v>0.94952436442028298</v>
      </c>
      <c r="G59" s="197">
        <v>0.605656627705637</v>
      </c>
      <c r="H59" s="445">
        <v>0.19027916422371499</v>
      </c>
      <c r="I59" s="197">
        <v>2.09023981877918</v>
      </c>
      <c r="J59" s="445">
        <v>1.31233143907113</v>
      </c>
      <c r="K59" s="197">
        <v>0.63153409266845995</v>
      </c>
      <c r="L59" s="445">
        <v>0.18495189778249599</v>
      </c>
      <c r="M59" s="197">
        <v>3.0950244297990999</v>
      </c>
      <c r="N59" s="445">
        <v>1.5266675935412199</v>
      </c>
      <c r="O59" s="197">
        <v>0.232602106425671</v>
      </c>
      <c r="P59" s="445">
        <v>0.16292788154642099</v>
      </c>
      <c r="Q59" s="197">
        <v>0.268654474654204</v>
      </c>
      <c r="R59" s="445">
        <v>0.41870004841124497</v>
      </c>
      <c r="S59" s="197">
        <v>0.24001816130582099</v>
      </c>
      <c r="T59" s="445">
        <v>0.15562290975603801</v>
      </c>
      <c r="U59" s="197">
        <v>0.66503088451921399</v>
      </c>
      <c r="V59" s="445">
        <v>0.762944791539102</v>
      </c>
      <c r="W59" s="197">
        <v>0.28068458962489601</v>
      </c>
      <c r="X59" s="445">
        <v>0.157051787705208</v>
      </c>
      <c r="Y59" s="197">
        <v>1.4171885892063101</v>
      </c>
      <c r="Z59" s="445">
        <v>1.21709094344965</v>
      </c>
      <c r="AA59" s="197">
        <v>0.558332359173354</v>
      </c>
      <c r="AB59" s="445">
        <v>0.28463417412588898</v>
      </c>
      <c r="AC59" s="197">
        <v>0.62875219045523301</v>
      </c>
      <c r="AD59" s="445">
        <v>0.67966142283796604</v>
      </c>
      <c r="AE59" s="197">
        <v>0.57741286233500699</v>
      </c>
      <c r="AF59" s="445">
        <v>0.282142588868738</v>
      </c>
      <c r="AG59" s="197">
        <v>1.20537294791553</v>
      </c>
      <c r="AH59" s="445">
        <v>1.0463014509846</v>
      </c>
      <c r="AI59" s="197">
        <v>0.60838362839515403</v>
      </c>
      <c r="AJ59" s="445">
        <v>0.27401574489307401</v>
      </c>
      <c r="AK59" s="197">
        <v>2.10206141284901</v>
      </c>
      <c r="AL59" s="453">
        <v>1.32434260299066</v>
      </c>
    </row>
    <row r="60" spans="1:38" ht="12.95" customHeight="1" x14ac:dyDescent="0.2">
      <c r="A60" s="2" t="s">
        <v>388</v>
      </c>
      <c r="B60" s="12">
        <v>2</v>
      </c>
      <c r="C60" s="197">
        <v>0.34663902049376499</v>
      </c>
      <c r="D60" s="445">
        <v>0.27349104417421299</v>
      </c>
      <c r="E60" s="197">
        <v>0.578546519065118</v>
      </c>
      <c r="F60" s="445">
        <v>1.05329493290814</v>
      </c>
      <c r="G60" s="197">
        <v>0.42585626083884398</v>
      </c>
      <c r="H60" s="445">
        <v>0.28768848274452902</v>
      </c>
      <c r="I60" s="197">
        <v>4.5660471283021096</v>
      </c>
      <c r="J60" s="445">
        <v>3.5402981840933099</v>
      </c>
      <c r="K60" s="197">
        <v>0.42859927004180298</v>
      </c>
      <c r="L60" s="445">
        <v>0.302156110201729</v>
      </c>
      <c r="M60" s="197">
        <v>5.4527407138740998</v>
      </c>
      <c r="N60" s="445">
        <v>3.7726593584815</v>
      </c>
      <c r="O60" s="197">
        <v>1.0185268159241301</v>
      </c>
      <c r="P60" s="445">
        <v>0.49564697993177598</v>
      </c>
      <c r="Q60" s="197">
        <v>4.2322045919231801</v>
      </c>
      <c r="R60" s="445">
        <v>4.0722788451781602</v>
      </c>
      <c r="S60" s="197">
        <v>1.0307123093274699</v>
      </c>
      <c r="T60" s="445">
        <v>0.45989239021538902</v>
      </c>
      <c r="U60" s="197">
        <v>7.5411059482886103</v>
      </c>
      <c r="V60" s="445">
        <v>6.0822477329666098</v>
      </c>
      <c r="W60" s="197">
        <v>1.0625673075475099</v>
      </c>
      <c r="X60" s="445">
        <v>0.47062624362037098</v>
      </c>
      <c r="Y60" s="197">
        <v>8.8818014010405406</v>
      </c>
      <c r="Z60" s="445">
        <v>6.0399972668117998</v>
      </c>
      <c r="AA60" s="197">
        <v>0.59941908575353497</v>
      </c>
      <c r="AB60" s="445">
        <v>0.50633263265977202</v>
      </c>
      <c r="AC60" s="197">
        <v>0.75799727765998604</v>
      </c>
      <c r="AD60" s="445">
        <v>1.46122503703322</v>
      </c>
      <c r="AE60" s="197">
        <v>0.77948819396424396</v>
      </c>
      <c r="AF60" s="445">
        <v>0.50249951986507202</v>
      </c>
      <c r="AG60" s="197">
        <v>4.7673073264668</v>
      </c>
      <c r="AH60" s="445">
        <v>3.8028469469931498</v>
      </c>
      <c r="AI60" s="197">
        <v>0.81965557180892901</v>
      </c>
      <c r="AJ60" s="445">
        <v>0.530463931020691</v>
      </c>
      <c r="AK60" s="197">
        <v>5.8087979897060498</v>
      </c>
      <c r="AL60" s="453">
        <v>3.90830239933265</v>
      </c>
    </row>
    <row r="61" spans="1:38" ht="12.95" customHeight="1" x14ac:dyDescent="0.2">
      <c r="A61" s="2" t="s">
        <v>389</v>
      </c>
      <c r="B61" s="12">
        <v>2</v>
      </c>
      <c r="C61" s="197">
        <v>0.39446723086562302</v>
      </c>
      <c r="D61" s="445">
        <v>0.16980700464846801</v>
      </c>
      <c r="E61" s="197">
        <v>0.63908296498953898</v>
      </c>
      <c r="F61" s="445">
        <v>0.52864602444447395</v>
      </c>
      <c r="G61" s="197">
        <v>0.38910860684061299</v>
      </c>
      <c r="H61" s="445">
        <v>0.170038796119171</v>
      </c>
      <c r="I61" s="197">
        <v>1.51514384049715</v>
      </c>
      <c r="J61" s="445">
        <v>0.82237794680849396</v>
      </c>
      <c r="K61" s="197">
        <v>0.37492129715585898</v>
      </c>
      <c r="L61" s="445">
        <v>0.168645480240386</v>
      </c>
      <c r="M61" s="197">
        <v>2.7671170274005799</v>
      </c>
      <c r="N61" s="445">
        <v>1.25066488370313</v>
      </c>
      <c r="O61" s="197">
        <v>-3.0625940274404798E-2</v>
      </c>
      <c r="P61" s="445">
        <v>0.135098647730791</v>
      </c>
      <c r="Q61" s="197">
        <v>5.1727338733290797E-3</v>
      </c>
      <c r="R61" s="445">
        <v>9.9432515819139894E-2</v>
      </c>
      <c r="S61" s="197">
        <v>-2.3054593903798899E-2</v>
      </c>
      <c r="T61" s="445">
        <v>0.133775188640749</v>
      </c>
      <c r="U61" s="197">
        <v>0.90992349427292396</v>
      </c>
      <c r="V61" s="445">
        <v>0.78276636236417296</v>
      </c>
      <c r="W61" s="197">
        <v>-5.1598966826166097E-3</v>
      </c>
      <c r="X61" s="445">
        <v>0.124705023198363</v>
      </c>
      <c r="Y61" s="197">
        <v>2.2034357533287601</v>
      </c>
      <c r="Z61" s="445">
        <v>1.1772448894096901</v>
      </c>
      <c r="AA61" s="197">
        <v>0.52160648619893502</v>
      </c>
      <c r="AB61" s="445">
        <v>0.198070044045914</v>
      </c>
      <c r="AC61" s="197">
        <v>0.70647256034222194</v>
      </c>
      <c r="AD61" s="445">
        <v>0.50753292219669599</v>
      </c>
      <c r="AE61" s="197">
        <v>0.50074327171659205</v>
      </c>
      <c r="AF61" s="445">
        <v>0.19926310636230599</v>
      </c>
      <c r="AG61" s="197">
        <v>1.540662640621</v>
      </c>
      <c r="AH61" s="445">
        <v>0.79445095405443</v>
      </c>
      <c r="AI61" s="197">
        <v>0.52208849783890898</v>
      </c>
      <c r="AJ61" s="445">
        <v>0.20012363892094501</v>
      </c>
      <c r="AK61" s="197">
        <v>2.8917115842878101</v>
      </c>
      <c r="AL61" s="453">
        <v>1.2817387912068601</v>
      </c>
    </row>
    <row r="62" spans="1:38" ht="12.95" customHeight="1" x14ac:dyDescent="0.2">
      <c r="A62" s="2" t="s">
        <v>390</v>
      </c>
      <c r="B62" s="12">
        <v>2</v>
      </c>
      <c r="C62" s="197">
        <v>3.8276294867485502E-2</v>
      </c>
      <c r="D62" s="445">
        <v>0.17135127093328101</v>
      </c>
      <c r="E62" s="197">
        <v>1.0792821419012701E-2</v>
      </c>
      <c r="F62" s="445">
        <v>0.21152778350486601</v>
      </c>
      <c r="G62" s="197">
        <v>1.8274959247459401E-2</v>
      </c>
      <c r="H62" s="445">
        <v>0.18016106101012699</v>
      </c>
      <c r="I62" s="197">
        <v>0.38413483898154699</v>
      </c>
      <c r="J62" s="445">
        <v>0.73724665842860004</v>
      </c>
      <c r="K62" s="197">
        <v>4.7558311051816203E-2</v>
      </c>
      <c r="L62" s="445">
        <v>0.157526755734892</v>
      </c>
      <c r="M62" s="197">
        <v>1.28507415247638</v>
      </c>
      <c r="N62" s="445">
        <v>1.40259680765104</v>
      </c>
      <c r="O62" s="197">
        <v>-0.16023180532026901</v>
      </c>
      <c r="P62" s="445">
        <v>0.132600214419477</v>
      </c>
      <c r="Q62" s="197">
        <v>0.170213638965205</v>
      </c>
      <c r="R62" s="445">
        <v>0.31479874954055997</v>
      </c>
      <c r="S62" s="197">
        <v>-0.16154564396691401</v>
      </c>
      <c r="T62" s="445">
        <v>0.13440982396828599</v>
      </c>
      <c r="U62" s="197">
        <v>0.54084838615582498</v>
      </c>
      <c r="V62" s="445">
        <v>0.72197264291302399</v>
      </c>
      <c r="W62" s="197">
        <v>-0.13337494119611901</v>
      </c>
      <c r="X62" s="445">
        <v>0.14175824109505999</v>
      </c>
      <c r="Y62" s="197">
        <v>1.38114810577876</v>
      </c>
      <c r="Z62" s="445">
        <v>1.34567886616203</v>
      </c>
      <c r="AA62" s="197">
        <v>-0.100862038145697</v>
      </c>
      <c r="AB62" s="445">
        <v>0.163748452271852</v>
      </c>
      <c r="AC62" s="197">
        <v>5.5533009495819803E-2</v>
      </c>
      <c r="AD62" s="445">
        <v>0.21214756910913499</v>
      </c>
      <c r="AE62" s="197">
        <v>-0.11810370091885899</v>
      </c>
      <c r="AF62" s="445">
        <v>0.167534620745456</v>
      </c>
      <c r="AG62" s="197">
        <v>0.424108289123102</v>
      </c>
      <c r="AH62" s="445">
        <v>0.71229260012385498</v>
      </c>
      <c r="AI62" s="197">
        <v>-5.9748688101075698E-2</v>
      </c>
      <c r="AJ62" s="445">
        <v>0.17072494860999601</v>
      </c>
      <c r="AK62" s="197">
        <v>1.22750702500974</v>
      </c>
      <c r="AL62" s="453">
        <v>1.3740288056544701</v>
      </c>
    </row>
    <row r="63" spans="1:38" ht="12.95" customHeight="1" x14ac:dyDescent="0.2">
      <c r="A63" s="18" t="s">
        <v>391</v>
      </c>
      <c r="B63" s="19">
        <v>2</v>
      </c>
      <c r="C63" s="198">
        <v>0.36513412065569001</v>
      </c>
      <c r="D63" s="446">
        <v>3.6561846402724897E-2</v>
      </c>
      <c r="E63" s="198">
        <v>1.10590205942553</v>
      </c>
      <c r="F63" s="446">
        <v>0.178299703148185</v>
      </c>
      <c r="G63" s="198">
        <v>0.36228917685693501</v>
      </c>
      <c r="H63" s="446">
        <v>3.6690810546094403E-2</v>
      </c>
      <c r="I63" s="198">
        <v>2.6431875518466801</v>
      </c>
      <c r="J63" s="446">
        <v>0.32688525092084803</v>
      </c>
      <c r="K63" s="198">
        <v>0.35243811310384299</v>
      </c>
      <c r="L63" s="446">
        <v>3.6840757984064103E-2</v>
      </c>
      <c r="M63" s="198">
        <v>4.2648602038590697</v>
      </c>
      <c r="N63" s="446">
        <v>0.43779362270622602</v>
      </c>
      <c r="O63" s="198">
        <v>0.40721602672442903</v>
      </c>
      <c r="P63" s="446">
        <v>4.0387627532987101E-2</v>
      </c>
      <c r="Q63" s="198">
        <v>1.31778003142203</v>
      </c>
      <c r="R63" s="446">
        <v>0.23672888081506499</v>
      </c>
      <c r="S63" s="198">
        <v>0.40623150562400501</v>
      </c>
      <c r="T63" s="446">
        <v>3.9630868368863197E-2</v>
      </c>
      <c r="U63" s="198">
        <v>2.8141286367655201</v>
      </c>
      <c r="V63" s="446">
        <v>0.38659684045376802</v>
      </c>
      <c r="W63" s="198">
        <v>0.39875604453074198</v>
      </c>
      <c r="X63" s="446">
        <v>3.9874847387566699E-2</v>
      </c>
      <c r="Y63" s="198">
        <v>4.4508070998563598</v>
      </c>
      <c r="Z63" s="446">
        <v>0.482995149589871</v>
      </c>
      <c r="AA63" s="198">
        <v>0.47073266701196198</v>
      </c>
      <c r="AB63" s="446">
        <v>4.3835749842110402E-2</v>
      </c>
      <c r="AC63" s="198">
        <v>1.32120219160533</v>
      </c>
      <c r="AD63" s="446">
        <v>0.19923776785574199</v>
      </c>
      <c r="AE63" s="198">
        <v>0.47991120520583402</v>
      </c>
      <c r="AF63" s="446">
        <v>4.3034446894952103E-2</v>
      </c>
      <c r="AG63" s="198">
        <v>2.8084783898399701</v>
      </c>
      <c r="AH63" s="446">
        <v>0.33963585451044598</v>
      </c>
      <c r="AI63" s="198">
        <v>0.47591885983362398</v>
      </c>
      <c r="AJ63" s="446">
        <v>4.3480689342359699E-2</v>
      </c>
      <c r="AK63" s="198">
        <v>4.3702042663231397</v>
      </c>
      <c r="AL63" s="455">
        <v>0.44653322851467803</v>
      </c>
    </row>
    <row r="64" spans="1:38" ht="12.95" customHeight="1" x14ac:dyDescent="0.2">
      <c r="A64" s="21" t="s">
        <v>392</v>
      </c>
      <c r="B64" s="22">
        <v>2</v>
      </c>
      <c r="C64" s="199">
        <v>0.41288577696990197</v>
      </c>
      <c r="D64" s="447">
        <v>5.0067704107011501E-2</v>
      </c>
      <c r="E64" s="199">
        <v>1.0821726227336801</v>
      </c>
      <c r="F64" s="447">
        <v>0.24541663880078199</v>
      </c>
      <c r="G64" s="199">
        <v>0.396473803293244</v>
      </c>
      <c r="H64" s="447">
        <v>5.04276817927964E-2</v>
      </c>
      <c r="I64" s="199">
        <v>2.61849327535562</v>
      </c>
      <c r="J64" s="447">
        <v>0.45464509969273298</v>
      </c>
      <c r="K64" s="199">
        <v>0.38392388571329999</v>
      </c>
      <c r="L64" s="447">
        <v>5.0068439651520101E-2</v>
      </c>
      <c r="M64" s="199">
        <v>4.1584167102923697</v>
      </c>
      <c r="N64" s="447">
        <v>0.590147486370313</v>
      </c>
      <c r="O64" s="199">
        <v>0.42248376924269399</v>
      </c>
      <c r="P64" s="447">
        <v>4.9023843648835497E-2</v>
      </c>
      <c r="Q64" s="199">
        <v>1.21461268841853</v>
      </c>
      <c r="R64" s="447">
        <v>0.25239231906490001</v>
      </c>
      <c r="S64" s="199">
        <v>0.40175338291796198</v>
      </c>
      <c r="T64" s="447">
        <v>4.7807364444607203E-2</v>
      </c>
      <c r="U64" s="199">
        <v>2.6443966263779899</v>
      </c>
      <c r="V64" s="447">
        <v>0.45356666376128002</v>
      </c>
      <c r="W64" s="199">
        <v>0.386143791535422</v>
      </c>
      <c r="X64" s="447">
        <v>4.8745391248611103E-2</v>
      </c>
      <c r="Y64" s="199">
        <v>4.1173333565030799</v>
      </c>
      <c r="Z64" s="447">
        <v>0.60230582031241797</v>
      </c>
      <c r="AA64" s="199">
        <v>0.47099016989512199</v>
      </c>
      <c r="AB64" s="447">
        <v>5.28658682089483E-2</v>
      </c>
      <c r="AC64" s="199">
        <v>1.2743741920050999</v>
      </c>
      <c r="AD64" s="447">
        <v>0.28711257453824801</v>
      </c>
      <c r="AE64" s="199">
        <v>0.45519201098600098</v>
      </c>
      <c r="AF64" s="447">
        <v>5.1850169588978798E-2</v>
      </c>
      <c r="AG64" s="199">
        <v>2.6870265823837598</v>
      </c>
      <c r="AH64" s="447">
        <v>0.48391638933428199</v>
      </c>
      <c r="AI64" s="199">
        <v>0.442945420456203</v>
      </c>
      <c r="AJ64" s="447">
        <v>5.2889190692038797E-2</v>
      </c>
      <c r="AK64" s="199">
        <v>4.1467519464694904</v>
      </c>
      <c r="AL64" s="456">
        <v>0.61793031115025698</v>
      </c>
    </row>
    <row r="65" spans="1:38" ht="12.95" customHeight="1" x14ac:dyDescent="0.2">
      <c r="A65" s="24" t="s">
        <v>393</v>
      </c>
      <c r="B65" s="25">
        <v>2</v>
      </c>
      <c r="C65" s="200">
        <v>0.403914225338109</v>
      </c>
      <c r="D65" s="448">
        <v>2.7851161281154401E-2</v>
      </c>
      <c r="E65" s="200">
        <v>1.1780755198560799</v>
      </c>
      <c r="F65" s="448">
        <v>0.14386331576415201</v>
      </c>
      <c r="G65" s="200">
        <v>0.40307490148234298</v>
      </c>
      <c r="H65" s="448">
        <v>2.8227823833766898E-2</v>
      </c>
      <c r="I65" s="200">
        <v>2.6934273332210101</v>
      </c>
      <c r="J65" s="448">
        <v>0.237703309139005</v>
      </c>
      <c r="K65" s="200">
        <v>0.389661713993666</v>
      </c>
      <c r="L65" s="448">
        <v>2.8233345318962801E-2</v>
      </c>
      <c r="M65" s="200">
        <v>4.4007023644460901</v>
      </c>
      <c r="N65" s="448">
        <v>0.32224410162608802</v>
      </c>
      <c r="O65" s="200">
        <v>0.31501474379839001</v>
      </c>
      <c r="P65" s="448">
        <v>2.8300018782584299E-2</v>
      </c>
      <c r="Q65" s="200">
        <v>0.96821661527188396</v>
      </c>
      <c r="R65" s="448">
        <v>0.147280532225396</v>
      </c>
      <c r="S65" s="200">
        <v>0.31735471930270098</v>
      </c>
      <c r="T65" s="448">
        <v>2.8019518834091501E-2</v>
      </c>
      <c r="U65" s="200">
        <v>2.43256228853221</v>
      </c>
      <c r="V65" s="448">
        <v>0.24822988953081301</v>
      </c>
      <c r="W65" s="200">
        <v>0.30379687455799997</v>
      </c>
      <c r="X65" s="448">
        <v>2.81317138478448E-2</v>
      </c>
      <c r="Y65" s="200">
        <v>4.1616232951431398</v>
      </c>
      <c r="Z65" s="448">
        <v>0.32930244565102101</v>
      </c>
      <c r="AA65" s="200">
        <v>0.47515161982383602</v>
      </c>
      <c r="AB65" s="448">
        <v>3.4035478459650798E-2</v>
      </c>
      <c r="AC65" s="200">
        <v>1.15814692729752</v>
      </c>
      <c r="AD65" s="448">
        <v>0.143114739533799</v>
      </c>
      <c r="AE65" s="200">
        <v>0.47927338287525301</v>
      </c>
      <c r="AF65" s="448">
        <v>3.3820635070215703E-2</v>
      </c>
      <c r="AG65" s="200">
        <v>2.6091819094450299</v>
      </c>
      <c r="AH65" s="448">
        <v>0.232707009319084</v>
      </c>
      <c r="AI65" s="200">
        <v>0.46796283746967599</v>
      </c>
      <c r="AJ65" s="448">
        <v>3.3890693725130497E-2</v>
      </c>
      <c r="AK65" s="200">
        <v>4.2673221626402702</v>
      </c>
      <c r="AL65" s="457">
        <v>0.31632624329106002</v>
      </c>
    </row>
    <row r="66" spans="1:38" ht="12.95" customHeight="1" x14ac:dyDescent="0.2">
      <c r="A66" s="2" t="s">
        <v>394</v>
      </c>
      <c r="B66" s="12">
        <v>2</v>
      </c>
      <c r="C66" s="197">
        <v>0.78485896894603002</v>
      </c>
      <c r="D66" s="445">
        <v>0.258007277745741</v>
      </c>
      <c r="E66" s="197">
        <v>3.7633780873667901</v>
      </c>
      <c r="F66" s="445">
        <v>2.4863731273788101</v>
      </c>
      <c r="G66" s="197">
        <v>0.72297742324177094</v>
      </c>
      <c r="H66" s="445">
        <v>0.232777120640068</v>
      </c>
      <c r="I66" s="197">
        <v>5.4138009856873204</v>
      </c>
      <c r="J66" s="445">
        <v>3.3595214861147902</v>
      </c>
      <c r="K66" s="197">
        <v>0.77611417547292505</v>
      </c>
      <c r="L66" s="445">
        <v>0.20769471430688499</v>
      </c>
      <c r="M66" s="197">
        <v>9.9767441000316808</v>
      </c>
      <c r="N66" s="445">
        <v>5.1593960942621697</v>
      </c>
      <c r="O66" s="197">
        <v>0.87482596965357096</v>
      </c>
      <c r="P66" s="445">
        <v>0.33400844278754399</v>
      </c>
      <c r="Q66" s="197">
        <v>3.7349660350093998</v>
      </c>
      <c r="R66" s="445">
        <v>2.59422064452056</v>
      </c>
      <c r="S66" s="197">
        <v>0.90418564719893502</v>
      </c>
      <c r="T66" s="445">
        <v>0.33033875291540099</v>
      </c>
      <c r="U66" s="197">
        <v>6.3655991201940001</v>
      </c>
      <c r="V66" s="445">
        <v>3.8289669655083398</v>
      </c>
      <c r="W66" s="197">
        <v>0.87756038137683701</v>
      </c>
      <c r="X66" s="445">
        <v>0.323196696131687</v>
      </c>
      <c r="Y66" s="197">
        <v>10.0103560494251</v>
      </c>
      <c r="Z66" s="445">
        <v>4.9309830720241301</v>
      </c>
      <c r="AA66" s="197">
        <v>1.20100534221577</v>
      </c>
      <c r="AB66" s="445">
        <v>0.35448597665828702</v>
      </c>
      <c r="AC66" s="197">
        <v>5.4186583996603801</v>
      </c>
      <c r="AD66" s="445">
        <v>3.04110298606953</v>
      </c>
      <c r="AE66" s="197">
        <v>1.2711328468757399</v>
      </c>
      <c r="AF66" s="445">
        <v>0.35496783512007801</v>
      </c>
      <c r="AG66" s="197">
        <v>8.3908414778398406</v>
      </c>
      <c r="AH66" s="445">
        <v>3.9918434817742301</v>
      </c>
      <c r="AI66" s="197">
        <v>1.2703766673905099</v>
      </c>
      <c r="AJ66" s="445">
        <v>0.35903729431572001</v>
      </c>
      <c r="AK66" s="197">
        <v>12.197863695633099</v>
      </c>
      <c r="AL66" s="453">
        <v>4.8765969777629499</v>
      </c>
    </row>
    <row r="67" spans="1:38" ht="12.95" customHeight="1" x14ac:dyDescent="0.2">
      <c r="A67" s="2" t="s">
        <v>395</v>
      </c>
      <c r="B67" s="12">
        <v>2</v>
      </c>
      <c r="C67" s="197">
        <v>0.60802986251364899</v>
      </c>
      <c r="D67" s="445">
        <v>0.43148760747389497</v>
      </c>
      <c r="E67" s="197">
        <v>1.7490955470268199</v>
      </c>
      <c r="F67" s="445">
        <v>2.4963123002211201</v>
      </c>
      <c r="G67" s="197">
        <v>0.50561367906690902</v>
      </c>
      <c r="H67" s="445">
        <v>0.41235729411264699</v>
      </c>
      <c r="I67" s="197">
        <v>3.4237385464850498</v>
      </c>
      <c r="J67" s="445">
        <v>3.73880172306909</v>
      </c>
      <c r="K67" s="197">
        <v>0.49886569036588002</v>
      </c>
      <c r="L67" s="445">
        <v>0.39976385670354397</v>
      </c>
      <c r="M67" s="197">
        <v>4.7248409531088198</v>
      </c>
      <c r="N67" s="445">
        <v>4.7406770811477399</v>
      </c>
      <c r="O67" s="197">
        <v>0.44752335169003599</v>
      </c>
      <c r="P67" s="445">
        <v>0.33349908966311198</v>
      </c>
      <c r="Q67" s="197">
        <v>0.93978290164796396</v>
      </c>
      <c r="R67" s="445">
        <v>1.40888436761415</v>
      </c>
      <c r="S67" s="197">
        <v>0.364139040463416</v>
      </c>
      <c r="T67" s="445">
        <v>0.29088884582590002</v>
      </c>
      <c r="U67" s="197">
        <v>2.7776683605396699</v>
      </c>
      <c r="V67" s="445">
        <v>3.1566921957641001</v>
      </c>
      <c r="W67" s="197">
        <v>0.38921688521805098</v>
      </c>
      <c r="X67" s="445">
        <v>0.29125622093827302</v>
      </c>
      <c r="Y67" s="197">
        <v>4.3080373604461402</v>
      </c>
      <c r="Z67" s="445">
        <v>4.4754149223650002</v>
      </c>
      <c r="AA67" s="197">
        <v>0.66361356348323297</v>
      </c>
      <c r="AB67" s="445">
        <v>0.56138265736899595</v>
      </c>
      <c r="AC67" s="197">
        <v>1.3321127973856</v>
      </c>
      <c r="AD67" s="445">
        <v>2.2811669025944301</v>
      </c>
      <c r="AE67" s="197">
        <v>0.50482189608512695</v>
      </c>
      <c r="AF67" s="445">
        <v>0.51548679527305696</v>
      </c>
      <c r="AG67" s="197">
        <v>2.9779023120150399</v>
      </c>
      <c r="AH67" s="445">
        <v>3.5268355758366101</v>
      </c>
      <c r="AI67" s="197">
        <v>0.53470824910348302</v>
      </c>
      <c r="AJ67" s="445">
        <v>0.51557297077049102</v>
      </c>
      <c r="AK67" s="197">
        <v>4.4153268529363796</v>
      </c>
      <c r="AL67" s="453">
        <v>4.7098359121175797</v>
      </c>
    </row>
    <row r="68" spans="1:38" ht="12.95" customHeight="1" x14ac:dyDescent="0.2">
      <c r="A68" s="2" t="s">
        <v>396</v>
      </c>
      <c r="B68" s="12">
        <v>2</v>
      </c>
      <c r="C68" s="197">
        <v>0.150206631626529</v>
      </c>
      <c r="D68" s="445">
        <v>0.40175481527746398</v>
      </c>
      <c r="E68" s="197">
        <v>0.10839854765682901</v>
      </c>
      <c r="F68" s="445">
        <v>0.78175181038137698</v>
      </c>
      <c r="G68" s="197">
        <v>0.12110898776699799</v>
      </c>
      <c r="H68" s="445">
        <v>0.40413557218289697</v>
      </c>
      <c r="I68" s="197">
        <v>1.3591174214436801</v>
      </c>
      <c r="J68" s="445">
        <v>1.83651554261136</v>
      </c>
      <c r="K68" s="197">
        <v>-2.73902532467637E-2</v>
      </c>
      <c r="L68" s="445">
        <v>0.41452961786140802</v>
      </c>
      <c r="M68" s="197">
        <v>3.7649697084748701</v>
      </c>
      <c r="N68" s="445">
        <v>2.68904976914301</v>
      </c>
      <c r="O68" s="197">
        <v>0.70388224571283298</v>
      </c>
      <c r="P68" s="445">
        <v>0.35477248708791298</v>
      </c>
      <c r="Q68" s="197">
        <v>2.0316491580322</v>
      </c>
      <c r="R68" s="445">
        <v>1.9503870047070599</v>
      </c>
      <c r="S68" s="197">
        <v>0.72090233978961804</v>
      </c>
      <c r="T68" s="445">
        <v>0.36156337039325898</v>
      </c>
      <c r="U68" s="197">
        <v>2.9361848934103798</v>
      </c>
      <c r="V68" s="445">
        <v>2.2336704315789402</v>
      </c>
      <c r="W68" s="197">
        <v>0.67090076728278003</v>
      </c>
      <c r="X68" s="445">
        <v>0.36820351905991699</v>
      </c>
      <c r="Y68" s="197">
        <v>4.9286222185028103</v>
      </c>
      <c r="Z68" s="445">
        <v>2.7531717478418898</v>
      </c>
      <c r="AA68" s="197">
        <v>0.924878004075118</v>
      </c>
      <c r="AB68" s="445">
        <v>0.83608885786109999</v>
      </c>
      <c r="AC68" s="197">
        <v>1.07680013921605</v>
      </c>
      <c r="AD68" s="445">
        <v>1.7349044744280799</v>
      </c>
      <c r="AE68" s="197">
        <v>0.85586052911773702</v>
      </c>
      <c r="AF68" s="445">
        <v>0.83278431623701299</v>
      </c>
      <c r="AG68" s="197">
        <v>2.1605570275004098</v>
      </c>
      <c r="AH68" s="445">
        <v>2.2479585941754801</v>
      </c>
      <c r="AI68" s="197">
        <v>0.79984876625730505</v>
      </c>
      <c r="AJ68" s="445">
        <v>0.83161754450997105</v>
      </c>
      <c r="AK68" s="197">
        <v>4.6243517033303698</v>
      </c>
      <c r="AL68" s="453">
        <v>3.0534455980232398</v>
      </c>
    </row>
    <row r="69" spans="1:38" ht="12.95" customHeight="1" x14ac:dyDescent="0.2">
      <c r="A69" s="3" t="s">
        <v>397</v>
      </c>
      <c r="B69" s="27">
        <v>2</v>
      </c>
      <c r="C69" s="207">
        <v>-0.12122284696477099</v>
      </c>
      <c r="D69" s="450">
        <v>0.31438262549756602</v>
      </c>
      <c r="E69" s="207">
        <v>9.0577510831304497E-2</v>
      </c>
      <c r="F69" s="450">
        <v>0.57843437653780005</v>
      </c>
      <c r="G69" s="207">
        <v>-0.20355865174090801</v>
      </c>
      <c r="H69" s="450">
        <v>0.36723469786172802</v>
      </c>
      <c r="I69" s="207">
        <v>1.4194095058021201</v>
      </c>
      <c r="J69" s="450">
        <v>1.8582818848959399</v>
      </c>
      <c r="K69" s="207">
        <v>-0.233151278495521</v>
      </c>
      <c r="L69" s="450">
        <v>0.37470821749808902</v>
      </c>
      <c r="M69" s="207">
        <v>4.6333368404103403</v>
      </c>
      <c r="N69" s="450">
        <v>3.7957547936346301</v>
      </c>
      <c r="O69" s="207">
        <v>0.36199951874091801</v>
      </c>
      <c r="P69" s="450">
        <v>0.22780321385528299</v>
      </c>
      <c r="Q69" s="207">
        <v>0.78507853080782197</v>
      </c>
      <c r="R69" s="450">
        <v>0.98896082347444203</v>
      </c>
      <c r="S69" s="207">
        <v>0.38198656033075401</v>
      </c>
      <c r="T69" s="450">
        <v>0.223577455701923</v>
      </c>
      <c r="U69" s="207">
        <v>2.0884123032919901</v>
      </c>
      <c r="V69" s="450">
        <v>1.81559515350878</v>
      </c>
      <c r="W69" s="207">
        <v>0.42969794997059502</v>
      </c>
      <c r="X69" s="450">
        <v>0.24181601616520601</v>
      </c>
      <c r="Y69" s="207">
        <v>5.4310883687818698</v>
      </c>
      <c r="Z69" s="450">
        <v>3.8269932169166498</v>
      </c>
      <c r="AA69" s="207">
        <v>3.1393300941416598E-3</v>
      </c>
      <c r="AB69" s="450">
        <v>0.30367254452680698</v>
      </c>
      <c r="AC69" s="207">
        <v>5.0506944010424702E-5</v>
      </c>
      <c r="AD69" s="450">
        <v>0.388122752171838</v>
      </c>
      <c r="AE69" s="207">
        <v>-5.3580674046581796E-3</v>
      </c>
      <c r="AF69" s="450">
        <v>0.301705889858565</v>
      </c>
      <c r="AG69" s="207">
        <v>1.19091566433677</v>
      </c>
      <c r="AH69" s="450">
        <v>1.53226126859096</v>
      </c>
      <c r="AI69" s="207">
        <v>2.7767710284283698E-2</v>
      </c>
      <c r="AJ69" s="450">
        <v>0.31819130645701599</v>
      </c>
      <c r="AK69" s="207">
        <v>4.3198442628366696</v>
      </c>
      <c r="AL69" s="458">
        <v>3.68264164227852</v>
      </c>
    </row>
    <row r="70" spans="1:38" ht="12.95" customHeight="1" x14ac:dyDescent="0.2">
      <c r="A70" s="2"/>
      <c r="B70" s="32"/>
      <c r="C70" s="197"/>
      <c r="D70" s="445"/>
      <c r="E70" s="197"/>
      <c r="F70" s="445"/>
      <c r="G70" s="197"/>
      <c r="H70" s="445"/>
      <c r="I70" s="197"/>
      <c r="J70" s="445"/>
      <c r="K70" s="197"/>
      <c r="L70" s="445"/>
      <c r="M70" s="197"/>
      <c r="N70" s="445"/>
      <c r="O70" s="197"/>
      <c r="P70" s="445"/>
      <c r="Q70" s="197"/>
      <c r="R70" s="445"/>
      <c r="S70" s="197"/>
      <c r="T70" s="445"/>
      <c r="U70" s="197"/>
      <c r="V70" s="445"/>
      <c r="W70" s="197"/>
      <c r="X70" s="445"/>
      <c r="Y70" s="197"/>
      <c r="Z70" s="445"/>
      <c r="AA70" s="197"/>
      <c r="AB70" s="445"/>
      <c r="AC70" s="197"/>
      <c r="AD70" s="445"/>
      <c r="AE70" s="197"/>
      <c r="AF70" s="445"/>
      <c r="AG70" s="197"/>
      <c r="AH70" s="445"/>
      <c r="AI70" s="197"/>
      <c r="AJ70" s="445"/>
      <c r="AK70" s="197"/>
      <c r="AL70" s="453"/>
    </row>
    <row r="71" spans="1:38" ht="12.95" customHeight="1" x14ac:dyDescent="0.2">
      <c r="A71" s="2" t="s">
        <v>341</v>
      </c>
      <c r="B71" s="32">
        <v>1</v>
      </c>
      <c r="C71" s="197">
        <v>0.52013047275778801</v>
      </c>
      <c r="D71" s="445">
        <v>0.19583088112008101</v>
      </c>
      <c r="E71" s="197">
        <v>1.72648580467635</v>
      </c>
      <c r="F71" s="445">
        <v>1.3312126751905</v>
      </c>
      <c r="G71" s="197">
        <v>0.494514946709325</v>
      </c>
      <c r="H71" s="445">
        <v>0.19263522481577999</v>
      </c>
      <c r="I71" s="197">
        <v>3.03688732191823</v>
      </c>
      <c r="J71" s="445">
        <v>1.79407454256024</v>
      </c>
      <c r="K71" s="197">
        <v>0.463024667466092</v>
      </c>
      <c r="L71" s="445">
        <v>0.18660457551308199</v>
      </c>
      <c r="M71" s="197">
        <v>6.2025407452433896</v>
      </c>
      <c r="N71" s="445">
        <v>2.5061814205656501</v>
      </c>
      <c r="O71" s="197">
        <v>0.78937034603001399</v>
      </c>
      <c r="P71" s="445">
        <v>0.182847627876638</v>
      </c>
      <c r="Q71" s="197">
        <v>2.5678604731683201</v>
      </c>
      <c r="R71" s="445">
        <v>1.15114339474172</v>
      </c>
      <c r="S71" s="197">
        <v>0.75603903931433503</v>
      </c>
      <c r="T71" s="445">
        <v>0.17707041790418901</v>
      </c>
      <c r="U71" s="197">
        <v>4.1683944264264596</v>
      </c>
      <c r="V71" s="445">
        <v>1.7920604333155501</v>
      </c>
      <c r="W71" s="197">
        <v>0.72293298739562395</v>
      </c>
      <c r="X71" s="445">
        <v>0.18061500395501701</v>
      </c>
      <c r="Y71" s="197">
        <v>7.6471313806317998</v>
      </c>
      <c r="Z71" s="445">
        <v>2.7778520102324098</v>
      </c>
      <c r="AA71" s="197">
        <v>0.88013827954044299</v>
      </c>
      <c r="AB71" s="445">
        <v>0.20102361069232</v>
      </c>
      <c r="AC71" s="197">
        <v>1.8175492857831499</v>
      </c>
      <c r="AD71" s="445">
        <v>0.76141148835093297</v>
      </c>
      <c r="AE71" s="197">
        <v>0.81701420829913296</v>
      </c>
      <c r="AF71" s="445">
        <v>0.19607184481363399</v>
      </c>
      <c r="AG71" s="197">
        <v>3.1173000754332101</v>
      </c>
      <c r="AH71" s="445">
        <v>1.5276712350091699</v>
      </c>
      <c r="AI71" s="197">
        <v>0.75771232082636197</v>
      </c>
      <c r="AJ71" s="445">
        <v>0.20916770834700499</v>
      </c>
      <c r="AK71" s="197">
        <v>5.7281365762063601</v>
      </c>
      <c r="AL71" s="453">
        <v>2.3384488309900102</v>
      </c>
    </row>
    <row r="72" spans="1:38" ht="12.95" customHeight="1" x14ac:dyDescent="0.2">
      <c r="A72" s="2" t="s">
        <v>345</v>
      </c>
      <c r="B72" s="32">
        <v>1</v>
      </c>
      <c r="C72" s="197">
        <v>0.70838532226622997</v>
      </c>
      <c r="D72" s="445">
        <v>0.13454885755371601</v>
      </c>
      <c r="E72" s="197">
        <v>3.8179757695579801</v>
      </c>
      <c r="F72" s="445">
        <v>1.38771524933921</v>
      </c>
      <c r="G72" s="197">
        <v>0.65940245964446598</v>
      </c>
      <c r="H72" s="445">
        <v>0.13204676146073599</v>
      </c>
      <c r="I72" s="197">
        <v>5.2927277213256598</v>
      </c>
      <c r="J72" s="445">
        <v>1.55804572927951</v>
      </c>
      <c r="K72" s="197">
        <v>0.61030970276442897</v>
      </c>
      <c r="L72" s="445">
        <v>0.129241393404154</v>
      </c>
      <c r="M72" s="197">
        <v>8.2079168898374704</v>
      </c>
      <c r="N72" s="445">
        <v>2.0614351866651401</v>
      </c>
      <c r="O72" s="197">
        <v>0.50063639447661701</v>
      </c>
      <c r="P72" s="445">
        <v>0.14303177626633801</v>
      </c>
      <c r="Q72" s="197">
        <v>1.8768069140678201</v>
      </c>
      <c r="R72" s="445">
        <v>1.08406218638188</v>
      </c>
      <c r="S72" s="197">
        <v>0.47675731854283399</v>
      </c>
      <c r="T72" s="445">
        <v>0.13742792180593699</v>
      </c>
      <c r="U72" s="197">
        <v>3.8374264726560101</v>
      </c>
      <c r="V72" s="445">
        <v>1.3486007937878699</v>
      </c>
      <c r="W72" s="197">
        <v>0.45261366347627002</v>
      </c>
      <c r="X72" s="445">
        <v>0.133944142548932</v>
      </c>
      <c r="Y72" s="197">
        <v>7.0342086020855303</v>
      </c>
      <c r="Z72" s="445">
        <v>2.0286572213545799</v>
      </c>
      <c r="AA72" s="197">
        <v>0.72135079738301</v>
      </c>
      <c r="AB72" s="445">
        <v>0.149468259572276</v>
      </c>
      <c r="AC72" s="197">
        <v>3.2529172684038201</v>
      </c>
      <c r="AD72" s="445">
        <v>1.3306055373994401</v>
      </c>
      <c r="AE72" s="197">
        <v>0.68727402984718799</v>
      </c>
      <c r="AF72" s="445">
        <v>0.14443422433339201</v>
      </c>
      <c r="AG72" s="197">
        <v>5.0585796959877296</v>
      </c>
      <c r="AH72" s="445">
        <v>1.4651359195601601</v>
      </c>
      <c r="AI72" s="197">
        <v>0.651627213877359</v>
      </c>
      <c r="AJ72" s="445">
        <v>0.14533536395472399</v>
      </c>
      <c r="AK72" s="197">
        <v>8.2811198537686099</v>
      </c>
      <c r="AL72" s="453">
        <v>2.0280880614030501</v>
      </c>
    </row>
    <row r="73" spans="1:38" ht="12.95" customHeight="1" x14ac:dyDescent="0.2">
      <c r="A73" s="17" t="s">
        <v>347</v>
      </c>
      <c r="B73" s="32">
        <v>1</v>
      </c>
      <c r="C73" s="197">
        <v>0.385109952846305</v>
      </c>
      <c r="D73" s="445">
        <v>0.221659683901724</v>
      </c>
      <c r="E73" s="197">
        <v>0.76457342564580899</v>
      </c>
      <c r="F73" s="445">
        <v>0.91116757490350198</v>
      </c>
      <c r="G73" s="197">
        <v>0.35077867750937303</v>
      </c>
      <c r="H73" s="445">
        <v>0.22545575053672301</v>
      </c>
      <c r="I73" s="197">
        <v>2.6179837175067302</v>
      </c>
      <c r="J73" s="445">
        <v>1.8750924409304699</v>
      </c>
      <c r="K73" s="197">
        <v>0.38861135525882901</v>
      </c>
      <c r="L73" s="445">
        <v>0.207378856819732</v>
      </c>
      <c r="M73" s="197">
        <v>6.2564197603841496</v>
      </c>
      <c r="N73" s="445">
        <v>2.7439142727267898</v>
      </c>
      <c r="O73" s="197">
        <v>0.46760994007027601</v>
      </c>
      <c r="P73" s="445">
        <v>0.183234390131086</v>
      </c>
      <c r="Q73" s="197">
        <v>1.5693995247761401</v>
      </c>
      <c r="R73" s="445">
        <v>1.2551727075882</v>
      </c>
      <c r="S73" s="197">
        <v>0.48794902436978799</v>
      </c>
      <c r="T73" s="445">
        <v>0.18376973451560299</v>
      </c>
      <c r="U73" s="197">
        <v>3.7767096896592598</v>
      </c>
      <c r="V73" s="445">
        <v>2.0227864103631399</v>
      </c>
      <c r="W73" s="197">
        <v>0.424190127028651</v>
      </c>
      <c r="X73" s="445">
        <v>0.196218035852227</v>
      </c>
      <c r="Y73" s="197">
        <v>6.9086857032860696</v>
      </c>
      <c r="Z73" s="445">
        <v>2.7563550681047202</v>
      </c>
      <c r="AA73" s="197">
        <v>0.50516557572429599</v>
      </c>
      <c r="AB73" s="445">
        <v>0.193910229402738</v>
      </c>
      <c r="AC73" s="197">
        <v>1.8147431905251701</v>
      </c>
      <c r="AD73" s="445">
        <v>1.4251577066021699</v>
      </c>
      <c r="AE73" s="197">
        <v>0.49166889789283502</v>
      </c>
      <c r="AF73" s="445">
        <v>0.19991260940411801</v>
      </c>
      <c r="AG73" s="197">
        <v>3.7347327257799598</v>
      </c>
      <c r="AH73" s="445">
        <v>2.0859359313069699</v>
      </c>
      <c r="AI73" s="197">
        <v>0.43677817276835601</v>
      </c>
      <c r="AJ73" s="445">
        <v>0.20966657168962899</v>
      </c>
      <c r="AK73" s="197">
        <v>6.9630500622324902</v>
      </c>
      <c r="AL73" s="453">
        <v>2.7597067242072102</v>
      </c>
    </row>
    <row r="74" spans="1:38" ht="12.95" customHeight="1" x14ac:dyDescent="0.2">
      <c r="A74" s="2" t="s">
        <v>348</v>
      </c>
      <c r="B74" s="32">
        <v>1</v>
      </c>
      <c r="C74" s="197">
        <v>0.59115469092009898</v>
      </c>
      <c r="D74" s="445">
        <v>0.189796181585586</v>
      </c>
      <c r="E74" s="197">
        <v>2.2582039621234</v>
      </c>
      <c r="F74" s="445">
        <v>1.4807892599913399</v>
      </c>
      <c r="G74" s="197">
        <v>0.60449356146912703</v>
      </c>
      <c r="H74" s="445">
        <v>0.183672721890354</v>
      </c>
      <c r="I74" s="197">
        <v>3.6547208632605201</v>
      </c>
      <c r="J74" s="445">
        <v>1.6714592039453899</v>
      </c>
      <c r="K74" s="197">
        <v>0.59098574327508901</v>
      </c>
      <c r="L74" s="445">
        <v>0.172171957528993</v>
      </c>
      <c r="M74" s="197">
        <v>5.6046595338705298</v>
      </c>
      <c r="N74" s="445">
        <v>2.1833352818178402</v>
      </c>
      <c r="O74" s="197">
        <v>0.30098906166887801</v>
      </c>
      <c r="P74" s="445">
        <v>0.18122640704326701</v>
      </c>
      <c r="Q74" s="197">
        <v>0.59255861763050099</v>
      </c>
      <c r="R74" s="445">
        <v>0.77048373781292101</v>
      </c>
      <c r="S74" s="197">
        <v>0.29032833684124099</v>
      </c>
      <c r="T74" s="445">
        <v>0.17815048539148101</v>
      </c>
      <c r="U74" s="197">
        <v>2.0340846778707</v>
      </c>
      <c r="V74" s="445">
        <v>1.1031428570826101</v>
      </c>
      <c r="W74" s="197">
        <v>0.26106559596416701</v>
      </c>
      <c r="X74" s="445">
        <v>0.16202824513540301</v>
      </c>
      <c r="Y74" s="197">
        <v>4.0832397870566899</v>
      </c>
      <c r="Z74" s="445">
        <v>1.8426117815593399</v>
      </c>
      <c r="AA74" s="197">
        <v>0.36081899711331</v>
      </c>
      <c r="AB74" s="445">
        <v>0.20413560827998201</v>
      </c>
      <c r="AC74" s="197">
        <v>0.75944672648649802</v>
      </c>
      <c r="AD74" s="445">
        <v>0.91317572316689399</v>
      </c>
      <c r="AE74" s="197">
        <v>0.36724280247937602</v>
      </c>
      <c r="AF74" s="445">
        <v>0.196062768474042</v>
      </c>
      <c r="AG74" s="197">
        <v>2.2099267236710798</v>
      </c>
      <c r="AH74" s="445">
        <v>1.1668177695308899</v>
      </c>
      <c r="AI74" s="197">
        <v>0.32817655920602401</v>
      </c>
      <c r="AJ74" s="445">
        <v>0.177241921117716</v>
      </c>
      <c r="AK74" s="197">
        <v>4.0553913270639601</v>
      </c>
      <c r="AL74" s="453">
        <v>1.82166549640376</v>
      </c>
    </row>
    <row r="75" spans="1:38" ht="12.95" customHeight="1" x14ac:dyDescent="0.2">
      <c r="A75" s="2" t="s">
        <v>359</v>
      </c>
      <c r="B75" s="32">
        <v>1</v>
      </c>
      <c r="C75" s="197">
        <v>0.29550562980188799</v>
      </c>
      <c r="D75" s="445">
        <v>0.20590251386391101</v>
      </c>
      <c r="E75" s="197">
        <v>0.48842482223151501</v>
      </c>
      <c r="F75" s="445">
        <v>0.63738050124815204</v>
      </c>
      <c r="G75" s="197">
        <v>0.15639415254755301</v>
      </c>
      <c r="H75" s="445">
        <v>0.211664832574645</v>
      </c>
      <c r="I75" s="197">
        <v>3.22191870518783</v>
      </c>
      <c r="J75" s="445">
        <v>1.86585561174998</v>
      </c>
      <c r="K75" s="197">
        <v>0.16051421354742301</v>
      </c>
      <c r="L75" s="445">
        <v>0.19656523748443699</v>
      </c>
      <c r="M75" s="197">
        <v>7.1070760031231703</v>
      </c>
      <c r="N75" s="445">
        <v>2.7327048477220499</v>
      </c>
      <c r="O75" s="197">
        <v>6.4656932787315796E-2</v>
      </c>
      <c r="P75" s="445">
        <v>0.20497111847683799</v>
      </c>
      <c r="Q75" s="197">
        <v>3.0627145739495699E-2</v>
      </c>
      <c r="R75" s="445">
        <v>0.28112428285852897</v>
      </c>
      <c r="S75" s="197">
        <v>3.64330104162763E-2</v>
      </c>
      <c r="T75" s="445">
        <v>0.19866633666432301</v>
      </c>
      <c r="U75" s="197">
        <v>3.12135067587176</v>
      </c>
      <c r="V75" s="445">
        <v>1.92186378685576</v>
      </c>
      <c r="W75" s="197">
        <v>1.6615107809220701E-2</v>
      </c>
      <c r="X75" s="445">
        <v>0.19462788013947999</v>
      </c>
      <c r="Y75" s="197">
        <v>6.91068120360306</v>
      </c>
      <c r="Z75" s="445">
        <v>2.7735851812118701</v>
      </c>
      <c r="AA75" s="197">
        <v>0.155699692468524</v>
      </c>
      <c r="AB75" s="445">
        <v>0.21176876515638901</v>
      </c>
      <c r="AC75" s="197">
        <v>0.17955587082375199</v>
      </c>
      <c r="AD75" s="445">
        <v>0.55631398934731302</v>
      </c>
      <c r="AE75" s="197">
        <v>9.9065604497867499E-2</v>
      </c>
      <c r="AF75" s="445">
        <v>0.20025485099385201</v>
      </c>
      <c r="AG75" s="197">
        <v>3.1988688612794398</v>
      </c>
      <c r="AH75" s="445">
        <v>1.97133972651183</v>
      </c>
      <c r="AI75" s="197">
        <v>8.7555134216054806E-2</v>
      </c>
      <c r="AJ75" s="445">
        <v>0.192044866948784</v>
      </c>
      <c r="AK75" s="197">
        <v>6.9896815224115203</v>
      </c>
      <c r="AL75" s="453">
        <v>2.8082816153593702</v>
      </c>
    </row>
    <row r="76" spans="1:38" ht="12.95" customHeight="1" x14ac:dyDescent="0.2">
      <c r="A76" s="2" t="s">
        <v>364</v>
      </c>
      <c r="B76" s="32">
        <v>1</v>
      </c>
      <c r="C76" s="197">
        <v>-7.0375834542576704E-2</v>
      </c>
      <c r="D76" s="445">
        <v>0.108798123071057</v>
      </c>
      <c r="E76" s="197">
        <v>3.39417921080747E-2</v>
      </c>
      <c r="F76" s="445">
        <v>0.12708454619464599</v>
      </c>
      <c r="G76" s="197">
        <v>-2.3152553606154699E-2</v>
      </c>
      <c r="H76" s="445">
        <v>0.121500318524994</v>
      </c>
      <c r="I76" s="197">
        <v>0.646171267324817</v>
      </c>
      <c r="J76" s="445">
        <v>0.47328771468606901</v>
      </c>
      <c r="K76" s="197">
        <v>-1.96015097680153E-2</v>
      </c>
      <c r="L76" s="445">
        <v>0.11935858276249001</v>
      </c>
      <c r="M76" s="197">
        <v>0.81577299593043096</v>
      </c>
      <c r="N76" s="445">
        <v>0.64893675864859901</v>
      </c>
      <c r="O76" s="197">
        <v>0.20391051708903399</v>
      </c>
      <c r="P76" s="445">
        <v>0.11854742317556199</v>
      </c>
      <c r="Q76" s="197">
        <v>0.235362521722423</v>
      </c>
      <c r="R76" s="445">
        <v>0.28925449936540598</v>
      </c>
      <c r="S76" s="197">
        <v>0.218127414772191</v>
      </c>
      <c r="T76" s="445">
        <v>0.118023273548075</v>
      </c>
      <c r="U76" s="197">
        <v>0.88644889409892302</v>
      </c>
      <c r="V76" s="445">
        <v>0.49017245117315</v>
      </c>
      <c r="W76" s="197">
        <v>0.21165222913530901</v>
      </c>
      <c r="X76" s="445">
        <v>0.117578406741286</v>
      </c>
      <c r="Y76" s="197">
        <v>1.07032159987555</v>
      </c>
      <c r="Z76" s="445">
        <v>0.65752239825749104</v>
      </c>
      <c r="AA76" s="197">
        <v>7.3119320026030698E-3</v>
      </c>
      <c r="AB76" s="445">
        <v>0.124072549626964</v>
      </c>
      <c r="AC76" s="197">
        <v>3.3039657642926299E-4</v>
      </c>
      <c r="AD76" s="445">
        <v>8.8054798855838307E-2</v>
      </c>
      <c r="AE76" s="197">
        <v>6.1943442096649301E-2</v>
      </c>
      <c r="AF76" s="445">
        <v>0.13603961922342001</v>
      </c>
      <c r="AG76" s="197">
        <v>0.70460466501386099</v>
      </c>
      <c r="AH76" s="445">
        <v>0.480959853573666</v>
      </c>
      <c r="AI76" s="197">
        <v>6.4295329849029206E-2</v>
      </c>
      <c r="AJ76" s="445">
        <v>0.134621963061832</v>
      </c>
      <c r="AK76" s="197">
        <v>0.88645167242815304</v>
      </c>
      <c r="AL76" s="453">
        <v>0.67132005171864895</v>
      </c>
    </row>
    <row r="77" spans="1:38" ht="12.95" customHeight="1" x14ac:dyDescent="0.2">
      <c r="A77" s="2" t="s">
        <v>366</v>
      </c>
      <c r="B77" s="32">
        <v>1</v>
      </c>
      <c r="C77" s="197">
        <v>0.15613120562253199</v>
      </c>
      <c r="D77" s="445">
        <v>0.108447510074202</v>
      </c>
      <c r="E77" s="197">
        <v>0.129830897272532</v>
      </c>
      <c r="F77" s="445">
        <v>0.19606291491632299</v>
      </c>
      <c r="G77" s="197">
        <v>0.27593119797139498</v>
      </c>
      <c r="H77" s="445">
        <v>0.106990858467625</v>
      </c>
      <c r="I77" s="197">
        <v>5.1461561257349704</v>
      </c>
      <c r="J77" s="445">
        <v>1.14639443867114</v>
      </c>
      <c r="K77" s="197">
        <v>0.26915176904008697</v>
      </c>
      <c r="L77" s="445">
        <v>0.109438307235549</v>
      </c>
      <c r="M77" s="197">
        <v>6.1916289849550497</v>
      </c>
      <c r="N77" s="445">
        <v>1.3931060874615</v>
      </c>
      <c r="O77" s="197">
        <v>0.185436618382392</v>
      </c>
      <c r="P77" s="445">
        <v>0.12046332331795399</v>
      </c>
      <c r="Q77" s="197">
        <v>0.190978336976456</v>
      </c>
      <c r="R77" s="445">
        <v>0.26815362709588902</v>
      </c>
      <c r="S77" s="197">
        <v>0.26918347044222102</v>
      </c>
      <c r="T77" s="445">
        <v>0.119859025856954</v>
      </c>
      <c r="U77" s="197">
        <v>5.11003761254607</v>
      </c>
      <c r="V77" s="445">
        <v>1.2318303906930199</v>
      </c>
      <c r="W77" s="197">
        <v>0.275949711535039</v>
      </c>
      <c r="X77" s="445">
        <v>0.118382359638543</v>
      </c>
      <c r="Y77" s="197">
        <v>6.1829568575616998</v>
      </c>
      <c r="Z77" s="445">
        <v>1.4857082427858701</v>
      </c>
      <c r="AA77" s="197">
        <v>0.258306754384722</v>
      </c>
      <c r="AB77" s="445">
        <v>0.12348193334967</v>
      </c>
      <c r="AC77" s="197">
        <v>0.25405377855515898</v>
      </c>
      <c r="AD77" s="445">
        <v>0.266292528892073</v>
      </c>
      <c r="AE77" s="197">
        <v>0.36082573500807202</v>
      </c>
      <c r="AF77" s="445">
        <v>0.11661870384752</v>
      </c>
      <c r="AG77" s="197">
        <v>5.1338705701158496</v>
      </c>
      <c r="AH77" s="445">
        <v>1.15632402046142</v>
      </c>
      <c r="AI77" s="197">
        <v>0.35399788200232202</v>
      </c>
      <c r="AJ77" s="445">
        <v>0.115635182940083</v>
      </c>
      <c r="AK77" s="197">
        <v>6.1850875804707304</v>
      </c>
      <c r="AL77" s="453">
        <v>1.4295565864887301</v>
      </c>
    </row>
    <row r="78" spans="1:38" ht="12.95" customHeight="1" x14ac:dyDescent="0.2">
      <c r="A78" s="2" t="s">
        <v>372</v>
      </c>
      <c r="B78" s="32">
        <v>1</v>
      </c>
      <c r="C78" s="197">
        <v>0.234271372963407</v>
      </c>
      <c r="D78" s="445">
        <v>0.119110896785808</v>
      </c>
      <c r="E78" s="197">
        <v>0.418139452132339</v>
      </c>
      <c r="F78" s="445">
        <v>0.418643214346133</v>
      </c>
      <c r="G78" s="197">
        <v>0.27317592479805902</v>
      </c>
      <c r="H78" s="445">
        <v>0.116209224007761</v>
      </c>
      <c r="I78" s="197">
        <v>4.0230705731298704</v>
      </c>
      <c r="J78" s="445">
        <v>1.2967634852744601</v>
      </c>
      <c r="K78" s="197">
        <v>0.19257000954551701</v>
      </c>
      <c r="L78" s="445">
        <v>0.10850477431844301</v>
      </c>
      <c r="M78" s="197">
        <v>8.5649334054832895</v>
      </c>
      <c r="N78" s="445">
        <v>2.0687262500236798</v>
      </c>
      <c r="O78" s="197">
        <v>0.41646087241826601</v>
      </c>
      <c r="P78" s="445">
        <v>0.13939255855532401</v>
      </c>
      <c r="Q78" s="197">
        <v>1.1400995448592499</v>
      </c>
      <c r="R78" s="445">
        <v>0.78438300849098397</v>
      </c>
      <c r="S78" s="197">
        <v>0.39596225844509397</v>
      </c>
      <c r="T78" s="445">
        <v>0.139405773331612</v>
      </c>
      <c r="U78" s="197">
        <v>4.2730868608882799</v>
      </c>
      <c r="V78" s="445">
        <v>1.4826125188770101</v>
      </c>
      <c r="W78" s="197">
        <v>0.182755551188342</v>
      </c>
      <c r="X78" s="445">
        <v>0.12949287752032199</v>
      </c>
      <c r="Y78" s="197">
        <v>8.0529438017490502</v>
      </c>
      <c r="Z78" s="445">
        <v>2.1229321026849601</v>
      </c>
      <c r="AA78" s="197">
        <v>0.34829076777157097</v>
      </c>
      <c r="AB78" s="445">
        <v>9.7182896479686601E-2</v>
      </c>
      <c r="AC78" s="197">
        <v>0.96400986715629799</v>
      </c>
      <c r="AD78" s="445">
        <v>0.52850394030492598</v>
      </c>
      <c r="AE78" s="197">
        <v>0.36217621663808602</v>
      </c>
      <c r="AF78" s="445">
        <v>9.62436353162575E-2</v>
      </c>
      <c r="AG78" s="197">
        <v>4.5751555479236101</v>
      </c>
      <c r="AH78" s="445">
        <v>1.40477250076594</v>
      </c>
      <c r="AI78" s="197">
        <v>0.20524339867106101</v>
      </c>
      <c r="AJ78" s="445">
        <v>9.1021753242796405E-2</v>
      </c>
      <c r="AK78" s="197">
        <v>8.3935643647838294</v>
      </c>
      <c r="AL78" s="453">
        <v>2.07609583442223</v>
      </c>
    </row>
    <row r="79" spans="1:38" ht="12.95" customHeight="1" x14ac:dyDescent="0.2">
      <c r="A79" s="2" t="s">
        <v>377</v>
      </c>
      <c r="B79" s="32">
        <v>1</v>
      </c>
      <c r="C79" s="197">
        <v>0.21954682538299</v>
      </c>
      <c r="D79" s="445">
        <v>0.14790624596354701</v>
      </c>
      <c r="E79" s="197">
        <v>0.34702296220328699</v>
      </c>
      <c r="F79" s="445">
        <v>0.53295609377448505</v>
      </c>
      <c r="G79" s="197">
        <v>0.22993191082387099</v>
      </c>
      <c r="H79" s="445">
        <v>0.14641075709051499</v>
      </c>
      <c r="I79" s="197">
        <v>1.4058453455140101</v>
      </c>
      <c r="J79" s="445">
        <v>0.97673294509724595</v>
      </c>
      <c r="K79" s="197">
        <v>0.20885296285781799</v>
      </c>
      <c r="L79" s="445">
        <v>0.14962215578455601</v>
      </c>
      <c r="M79" s="197">
        <v>2.7689587022882201</v>
      </c>
      <c r="N79" s="445">
        <v>1.3476110192925801</v>
      </c>
      <c r="O79" s="197">
        <v>0.22811316896645001</v>
      </c>
      <c r="P79" s="445">
        <v>0.15115407155566801</v>
      </c>
      <c r="Q79" s="197">
        <v>0.36664142948199202</v>
      </c>
      <c r="R79" s="445">
        <v>0.52762097714881295</v>
      </c>
      <c r="S79" s="197">
        <v>0.25528040722734002</v>
      </c>
      <c r="T79" s="445">
        <v>0.14626407066773001</v>
      </c>
      <c r="U79" s="197">
        <v>1.2035162621775</v>
      </c>
      <c r="V79" s="445">
        <v>0.84963148826913104</v>
      </c>
      <c r="W79" s="197">
        <v>0.21813578460140501</v>
      </c>
      <c r="X79" s="445">
        <v>0.15049038005113799</v>
      </c>
      <c r="Y79" s="197">
        <v>2.58540556857157</v>
      </c>
      <c r="Z79" s="445">
        <v>1.3192251323527999</v>
      </c>
      <c r="AA79" s="197">
        <v>0.33983246873886702</v>
      </c>
      <c r="AB79" s="445">
        <v>0.15116224988705099</v>
      </c>
      <c r="AC79" s="197">
        <v>0.76543111080307102</v>
      </c>
      <c r="AD79" s="445">
        <v>0.74367678932020498</v>
      </c>
      <c r="AE79" s="197">
        <v>0.360930776183505</v>
      </c>
      <c r="AF79" s="445">
        <v>0.148057518794208</v>
      </c>
      <c r="AG79" s="197">
        <v>1.57804659973017</v>
      </c>
      <c r="AH79" s="445">
        <v>0.96558760799714505</v>
      </c>
      <c r="AI79" s="197">
        <v>0.33515346659390699</v>
      </c>
      <c r="AJ79" s="445">
        <v>0.14983897661057499</v>
      </c>
      <c r="AK79" s="197">
        <v>2.9713687847077401</v>
      </c>
      <c r="AL79" s="453">
        <v>1.3778058335446499</v>
      </c>
    </row>
    <row r="80" spans="1:38" ht="12.95" customHeight="1" x14ac:dyDescent="0.2">
      <c r="A80" s="2" t="s">
        <v>382</v>
      </c>
      <c r="B80" s="32">
        <v>1</v>
      </c>
      <c r="C80" s="197">
        <v>0.41256726591173898</v>
      </c>
      <c r="D80" s="445">
        <v>0.194365853689516</v>
      </c>
      <c r="E80" s="197">
        <v>1.1231792696320499</v>
      </c>
      <c r="F80" s="445">
        <v>1.1230187217947201</v>
      </c>
      <c r="G80" s="197">
        <v>0.41611666797722202</v>
      </c>
      <c r="H80" s="445">
        <v>0.20088265857482299</v>
      </c>
      <c r="I80" s="197">
        <v>1.45359415696604</v>
      </c>
      <c r="J80" s="445">
        <v>1.29685002746706</v>
      </c>
      <c r="K80" s="197">
        <v>0.42469547628683202</v>
      </c>
      <c r="L80" s="445">
        <v>0.19735609042475599</v>
      </c>
      <c r="M80" s="197">
        <v>2.7621792768972799</v>
      </c>
      <c r="N80" s="445">
        <v>2.07383891328689</v>
      </c>
      <c r="O80" s="197">
        <v>0.38891333460233801</v>
      </c>
      <c r="P80" s="445">
        <v>0.20439774721947801</v>
      </c>
      <c r="Q80" s="197">
        <v>1.0307776400548201</v>
      </c>
      <c r="R80" s="445">
        <v>1.144861630239</v>
      </c>
      <c r="S80" s="197">
        <v>0.376501478162452</v>
      </c>
      <c r="T80" s="445">
        <v>0.209413909673517</v>
      </c>
      <c r="U80" s="197">
        <v>1.27567634036606</v>
      </c>
      <c r="V80" s="445">
        <v>1.3405293649155401</v>
      </c>
      <c r="W80" s="197">
        <v>0.39075545117753702</v>
      </c>
      <c r="X80" s="445">
        <v>0.21409605820116001</v>
      </c>
      <c r="Y80" s="197">
        <v>2.33084348221941</v>
      </c>
      <c r="Z80" s="445">
        <v>2.1015486633729799</v>
      </c>
      <c r="AA80" s="197">
        <v>0.36025868565793701</v>
      </c>
      <c r="AB80" s="445">
        <v>0.21364963823823199</v>
      </c>
      <c r="AC80" s="197">
        <v>0.78700914392862498</v>
      </c>
      <c r="AD80" s="445">
        <v>1.0072832092409301</v>
      </c>
      <c r="AE80" s="197">
        <v>0.34818141396311802</v>
      </c>
      <c r="AF80" s="445">
        <v>0.217761079097577</v>
      </c>
      <c r="AG80" s="197">
        <v>1.0476550237953299</v>
      </c>
      <c r="AH80" s="445">
        <v>1.1945248938292501</v>
      </c>
      <c r="AI80" s="197">
        <v>0.37076172406938901</v>
      </c>
      <c r="AJ80" s="445">
        <v>0.22144289439293199</v>
      </c>
      <c r="AK80" s="197">
        <v>2.4049066280719198</v>
      </c>
      <c r="AL80" s="453">
        <v>2.1099293911517898</v>
      </c>
    </row>
    <row r="81" spans="1:38" ht="12.95" customHeight="1" x14ac:dyDescent="0.2">
      <c r="A81" s="2" t="s">
        <v>384</v>
      </c>
      <c r="B81" s="32">
        <v>1</v>
      </c>
      <c r="C81" s="197">
        <v>0.321931384941049</v>
      </c>
      <c r="D81" s="445">
        <v>0.13335385852527901</v>
      </c>
      <c r="E81" s="197">
        <v>0.66546923760218402</v>
      </c>
      <c r="F81" s="445">
        <v>0.546320032512015</v>
      </c>
      <c r="G81" s="197">
        <v>0.33170824515500602</v>
      </c>
      <c r="H81" s="445">
        <v>0.13406460796373099</v>
      </c>
      <c r="I81" s="197">
        <v>1.75795277461508</v>
      </c>
      <c r="J81" s="445">
        <v>0.85351849636684995</v>
      </c>
      <c r="K81" s="197">
        <v>0.34106997771235498</v>
      </c>
      <c r="L81" s="445">
        <v>0.135739748169668</v>
      </c>
      <c r="M81" s="197">
        <v>2.8301398139049598</v>
      </c>
      <c r="N81" s="445">
        <v>1.1332711360230401</v>
      </c>
      <c r="O81" s="197">
        <v>0.30289190277445299</v>
      </c>
      <c r="P81" s="445">
        <v>0.127624394074251</v>
      </c>
      <c r="Q81" s="197">
        <v>0.67246829598390601</v>
      </c>
      <c r="R81" s="445">
        <v>0.59606219852683495</v>
      </c>
      <c r="S81" s="197">
        <v>0.27212763504380999</v>
      </c>
      <c r="T81" s="445">
        <v>0.130519721620874</v>
      </c>
      <c r="U81" s="197">
        <v>1.54018101342644</v>
      </c>
      <c r="V81" s="445">
        <v>0.87207923579991897</v>
      </c>
      <c r="W81" s="197">
        <v>0.25493826149724802</v>
      </c>
      <c r="X81" s="445">
        <v>0.12992842731653501</v>
      </c>
      <c r="Y81" s="197">
        <v>2.4929940835215199</v>
      </c>
      <c r="Z81" s="445">
        <v>1.1345265527297299</v>
      </c>
      <c r="AA81" s="197">
        <v>0.38841560771147399</v>
      </c>
      <c r="AB81" s="445">
        <v>0.126589843120439</v>
      </c>
      <c r="AC81" s="197">
        <v>1.0752188379987799</v>
      </c>
      <c r="AD81" s="445">
        <v>0.70135225428437997</v>
      </c>
      <c r="AE81" s="197">
        <v>0.371266756784702</v>
      </c>
      <c r="AF81" s="445">
        <v>0.127636780669586</v>
      </c>
      <c r="AG81" s="197">
        <v>1.9753758018121199</v>
      </c>
      <c r="AH81" s="445">
        <v>0.95895089329404304</v>
      </c>
      <c r="AI81" s="197">
        <v>0.35880227176233098</v>
      </c>
      <c r="AJ81" s="445">
        <v>0.124778150250448</v>
      </c>
      <c r="AK81" s="197">
        <v>2.96247174814444</v>
      </c>
      <c r="AL81" s="453">
        <v>1.1880711576226799</v>
      </c>
    </row>
    <row r="82" spans="1:38" ht="12.95" customHeight="1" x14ac:dyDescent="0.2">
      <c r="A82" s="2" t="s">
        <v>386</v>
      </c>
      <c r="B82" s="32">
        <v>1</v>
      </c>
      <c r="C82" s="197">
        <v>0.112635060580989</v>
      </c>
      <c r="D82" s="445">
        <v>0.13235866252745301</v>
      </c>
      <c r="E82" s="197">
        <v>7.8015536277046202E-2</v>
      </c>
      <c r="F82" s="445">
        <v>0.20341610720817899</v>
      </c>
      <c r="G82" s="197">
        <v>0.12457158121607501</v>
      </c>
      <c r="H82" s="445">
        <v>0.12850377818064199</v>
      </c>
      <c r="I82" s="197">
        <v>0.28039923670985001</v>
      </c>
      <c r="J82" s="445">
        <v>0.38924208784902198</v>
      </c>
      <c r="K82" s="197">
        <v>0.10715239999242999</v>
      </c>
      <c r="L82" s="445">
        <v>0.135868762447476</v>
      </c>
      <c r="M82" s="197">
        <v>0.971116363287165</v>
      </c>
      <c r="N82" s="445">
        <v>0.80206621878390505</v>
      </c>
      <c r="O82" s="197">
        <v>0.117227515057204</v>
      </c>
      <c r="P82" s="445">
        <v>0.175716707299851</v>
      </c>
      <c r="Q82" s="197">
        <v>4.8373533806583803E-2</v>
      </c>
      <c r="R82" s="445">
        <v>0.15477542424409399</v>
      </c>
      <c r="S82" s="197">
        <v>0.10566186543497399</v>
      </c>
      <c r="T82" s="445">
        <v>0.17791966763390701</v>
      </c>
      <c r="U82" s="197">
        <v>0.27868428941893703</v>
      </c>
      <c r="V82" s="445">
        <v>0.44164817337687701</v>
      </c>
      <c r="W82" s="197">
        <v>9.7040508910324993E-2</v>
      </c>
      <c r="X82" s="445">
        <v>0.18279346709417499</v>
      </c>
      <c r="Y82" s="197">
        <v>0.96698467604966498</v>
      </c>
      <c r="Z82" s="445">
        <v>0.84339350486651199</v>
      </c>
      <c r="AA82" s="197">
        <v>0.165689697166154</v>
      </c>
      <c r="AB82" s="445">
        <v>0.13248376350646199</v>
      </c>
      <c r="AC82" s="197">
        <v>0.16999487313789799</v>
      </c>
      <c r="AD82" s="445">
        <v>0.28627533680699302</v>
      </c>
      <c r="AE82" s="197">
        <v>0.175688004117524</v>
      </c>
      <c r="AF82" s="445">
        <v>0.13129340052601099</v>
      </c>
      <c r="AG82" s="197">
        <v>0.44061498207313798</v>
      </c>
      <c r="AH82" s="445">
        <v>0.49334970064103101</v>
      </c>
      <c r="AI82" s="197">
        <v>0.161065023314064</v>
      </c>
      <c r="AJ82" s="445">
        <v>0.13679966327944501</v>
      </c>
      <c r="AK82" s="197">
        <v>1.1315469323638101</v>
      </c>
      <c r="AL82" s="453">
        <v>0.854118856890558</v>
      </c>
    </row>
    <row r="83" spans="1:38" ht="12.95" customHeight="1" x14ac:dyDescent="0.2">
      <c r="A83" s="2" t="s">
        <v>387</v>
      </c>
      <c r="B83" s="32">
        <v>1</v>
      </c>
      <c r="C83" s="197">
        <v>0.60974738194520905</v>
      </c>
      <c r="D83" s="445">
        <v>0.122542459956216</v>
      </c>
      <c r="E83" s="197">
        <v>1.9583011083887001</v>
      </c>
      <c r="F83" s="445">
        <v>0.78510972319925798</v>
      </c>
      <c r="G83" s="197">
        <v>0.60469751388314197</v>
      </c>
      <c r="H83" s="445">
        <v>0.12310226587463199</v>
      </c>
      <c r="I83" s="197">
        <v>2.64471615978607</v>
      </c>
      <c r="J83" s="445">
        <v>0.88358627887605801</v>
      </c>
      <c r="K83" s="197">
        <v>0.617743267220071</v>
      </c>
      <c r="L83" s="445">
        <v>0.122699685329483</v>
      </c>
      <c r="M83" s="197">
        <v>3.27985062956986</v>
      </c>
      <c r="N83" s="445">
        <v>1.23203304055917</v>
      </c>
      <c r="O83" s="197">
        <v>0.24053417284922099</v>
      </c>
      <c r="P83" s="445">
        <v>0.12122725482661099</v>
      </c>
      <c r="Q83" s="197">
        <v>0.33554517659214</v>
      </c>
      <c r="R83" s="445">
        <v>0.32401367718735502</v>
      </c>
      <c r="S83" s="197">
        <v>0.23465510127441799</v>
      </c>
      <c r="T83" s="445">
        <v>0.122228844642798</v>
      </c>
      <c r="U83" s="197">
        <v>1.0749089321404299</v>
      </c>
      <c r="V83" s="445">
        <v>0.72022570198136804</v>
      </c>
      <c r="W83" s="197">
        <v>0.246073593796517</v>
      </c>
      <c r="X83" s="445">
        <v>0.12866042703476099</v>
      </c>
      <c r="Y83" s="197">
        <v>1.7713838885129001</v>
      </c>
      <c r="Z83" s="445">
        <v>1.3044014051191299</v>
      </c>
      <c r="AA83" s="197">
        <v>0.68205600713986103</v>
      </c>
      <c r="AB83" s="445">
        <v>0.16203061178853601</v>
      </c>
      <c r="AC83" s="197">
        <v>1.1508242094285801</v>
      </c>
      <c r="AD83" s="445">
        <v>0.55034841228382503</v>
      </c>
      <c r="AE83" s="197">
        <v>0.68413122941706195</v>
      </c>
      <c r="AF83" s="445">
        <v>0.159369033293078</v>
      </c>
      <c r="AG83" s="197">
        <v>1.91771248059713</v>
      </c>
      <c r="AH83" s="445">
        <v>0.80144936212560602</v>
      </c>
      <c r="AI83" s="197">
        <v>0.69615757619618202</v>
      </c>
      <c r="AJ83" s="445">
        <v>0.151069891927298</v>
      </c>
      <c r="AK83" s="197">
        <v>2.53302608617693</v>
      </c>
      <c r="AL83" s="453">
        <v>1.2015195727672201</v>
      </c>
    </row>
    <row r="84" spans="1:38" ht="12.95" customHeight="1" x14ac:dyDescent="0.2">
      <c r="A84" s="33" t="s">
        <v>398</v>
      </c>
      <c r="B84" s="34">
        <v>1</v>
      </c>
      <c r="C84" s="201">
        <v>0.34263589821261198</v>
      </c>
      <c r="D84" s="449">
        <v>4.4302458616614401E-2</v>
      </c>
      <c r="E84" s="201">
        <v>1.08708255118379</v>
      </c>
      <c r="F84" s="449">
        <v>0.25039106969245001</v>
      </c>
      <c r="G84" s="201">
        <v>0.34564880071575699</v>
      </c>
      <c r="H84" s="449">
        <v>4.4427450410433597E-2</v>
      </c>
      <c r="I84" s="201">
        <v>2.7136800209560801</v>
      </c>
      <c r="J84" s="449">
        <v>0.36740243582445198</v>
      </c>
      <c r="K84" s="201">
        <v>0.33053905666167699</v>
      </c>
      <c r="L84" s="449">
        <v>4.3387723069081702E-2</v>
      </c>
      <c r="M84" s="201">
        <v>4.6088977786992302</v>
      </c>
      <c r="N84" s="449">
        <v>0.52020938133692896</v>
      </c>
      <c r="O84" s="201">
        <v>0.31159506975851498</v>
      </c>
      <c r="P84" s="449">
        <v>4.5888534195239E-2</v>
      </c>
      <c r="Q84" s="201">
        <v>0.757341635840309</v>
      </c>
      <c r="R84" s="449">
        <v>0.204415693644454</v>
      </c>
      <c r="S84" s="201">
        <v>0.30725477799309903</v>
      </c>
      <c r="T84" s="449">
        <v>4.5495267186145202E-2</v>
      </c>
      <c r="U84" s="201">
        <v>2.4003163714906299</v>
      </c>
      <c r="V84" s="449">
        <v>0.35246845119742298</v>
      </c>
      <c r="W84" s="201">
        <v>0.27754403720725002</v>
      </c>
      <c r="X84" s="449">
        <v>4.5233673927668E-2</v>
      </c>
      <c r="Y84" s="201">
        <v>4.2607579109531999</v>
      </c>
      <c r="Z84" s="449">
        <v>0.52654005670878901</v>
      </c>
      <c r="AA84" s="201">
        <v>0.38901414058987299</v>
      </c>
      <c r="AB84" s="449">
        <v>4.6969401888566603E-2</v>
      </c>
      <c r="AC84" s="201">
        <v>0.93136178075683895</v>
      </c>
      <c r="AD84" s="449">
        <v>0.20909896047101001</v>
      </c>
      <c r="AE84" s="201">
        <v>0.39131168494435697</v>
      </c>
      <c r="AF84" s="449">
        <v>4.62095224866143E-2</v>
      </c>
      <c r="AG84" s="201">
        <v>2.5798092522860601</v>
      </c>
      <c r="AH84" s="449">
        <v>0.34795425009827702</v>
      </c>
      <c r="AI84" s="201">
        <v>0.36421232504867401</v>
      </c>
      <c r="AJ84" s="449">
        <v>4.5760812101145E-2</v>
      </c>
      <c r="AK84" s="201">
        <v>4.3768960897165003</v>
      </c>
      <c r="AL84" s="454">
        <v>0.51048522548435604</v>
      </c>
    </row>
    <row r="85" spans="1:38" ht="12.95" customHeight="1" x14ac:dyDescent="0.2">
      <c r="A85" s="2" t="s">
        <v>106</v>
      </c>
      <c r="B85" s="32">
        <v>1</v>
      </c>
      <c r="C85" s="197">
        <v>0.55137875738268105</v>
      </c>
      <c r="D85" s="445">
        <v>0.206310524151643</v>
      </c>
      <c r="E85" s="197">
        <v>2.4234056375164701</v>
      </c>
      <c r="F85" s="445">
        <v>1.78513898714201</v>
      </c>
      <c r="G85" s="197">
        <v>0.52637560007420203</v>
      </c>
      <c r="H85" s="445">
        <v>0.20757159405503001</v>
      </c>
      <c r="I85" s="197">
        <v>4.1402712992439596</v>
      </c>
      <c r="J85" s="445">
        <v>2.1134785515677499</v>
      </c>
      <c r="K85" s="197">
        <v>0.47387331388099002</v>
      </c>
      <c r="L85" s="445">
        <v>0.20367813513348401</v>
      </c>
      <c r="M85" s="197">
        <v>7.1239961984424198</v>
      </c>
      <c r="N85" s="445">
        <v>3.3774024057965701</v>
      </c>
      <c r="O85" s="197">
        <v>0.368304909834891</v>
      </c>
      <c r="P85" s="445">
        <v>0.20250844340540899</v>
      </c>
      <c r="Q85" s="197">
        <v>1.0811707971723299</v>
      </c>
      <c r="R85" s="445">
        <v>1.2540735126389</v>
      </c>
      <c r="S85" s="197">
        <v>0.34906021380151903</v>
      </c>
      <c r="T85" s="445">
        <v>0.19389072462294199</v>
      </c>
      <c r="U85" s="197">
        <v>3.10775468261087</v>
      </c>
      <c r="V85" s="445">
        <v>2.08242225847175</v>
      </c>
      <c r="W85" s="197">
        <v>0.33662140985828998</v>
      </c>
      <c r="X85" s="445">
        <v>0.18643688136730999</v>
      </c>
      <c r="Y85" s="197">
        <v>6.4088541006589601</v>
      </c>
      <c r="Z85" s="445">
        <v>3.3206855763193501</v>
      </c>
      <c r="AA85" s="197">
        <v>0.57643287463980297</v>
      </c>
      <c r="AB85" s="445">
        <v>0.26523391667587798</v>
      </c>
      <c r="AC85" s="197">
        <v>1.7600882987898601</v>
      </c>
      <c r="AD85" s="445">
        <v>1.62269793542604</v>
      </c>
      <c r="AE85" s="197">
        <v>0.56448877358231198</v>
      </c>
      <c r="AF85" s="445">
        <v>0.25777937938939699</v>
      </c>
      <c r="AG85" s="197">
        <v>3.7687662123966699</v>
      </c>
      <c r="AH85" s="445">
        <v>2.15083338335188</v>
      </c>
      <c r="AI85" s="197">
        <v>0.55046035396992499</v>
      </c>
      <c r="AJ85" s="445">
        <v>0.246250621980491</v>
      </c>
      <c r="AK85" s="197">
        <v>7.3116558582780202</v>
      </c>
      <c r="AL85" s="453">
        <v>3.4285407003168298</v>
      </c>
    </row>
    <row r="86" spans="1:38" ht="12.95" customHeight="1" x14ac:dyDescent="0.2">
      <c r="A86" s="2" t="s">
        <v>395</v>
      </c>
      <c r="B86" s="32">
        <v>1</v>
      </c>
      <c r="C86" s="197">
        <v>0.45917541403616002</v>
      </c>
      <c r="D86" s="445">
        <v>0.20507486510911299</v>
      </c>
      <c r="E86" s="197">
        <v>1.68259107335361</v>
      </c>
      <c r="F86" s="445">
        <v>1.3822099076560499</v>
      </c>
      <c r="G86" s="197">
        <v>0.47698773992534399</v>
      </c>
      <c r="H86" s="445">
        <v>0.20810406838147999</v>
      </c>
      <c r="I86" s="197">
        <v>3.04173808262505</v>
      </c>
      <c r="J86" s="445">
        <v>2.0896663680026601</v>
      </c>
      <c r="K86" s="197">
        <v>0.46471477712854198</v>
      </c>
      <c r="L86" s="445">
        <v>0.21237692819669099</v>
      </c>
      <c r="M86" s="197">
        <v>4.33895421779643</v>
      </c>
      <c r="N86" s="445">
        <v>3.0717504313402801</v>
      </c>
      <c r="O86" s="197">
        <v>0.54522794287684095</v>
      </c>
      <c r="P86" s="445">
        <v>0.247535150932433</v>
      </c>
      <c r="Q86" s="197">
        <v>2.23780830802498</v>
      </c>
      <c r="R86" s="445">
        <v>1.7674235522603701</v>
      </c>
      <c r="S86" s="197">
        <v>0.52335249109330395</v>
      </c>
      <c r="T86" s="445">
        <v>0.249923664947236</v>
      </c>
      <c r="U86" s="197">
        <v>3.1852291849503702</v>
      </c>
      <c r="V86" s="445">
        <v>2.0329648317804998</v>
      </c>
      <c r="W86" s="197">
        <v>0.500718974483781</v>
      </c>
      <c r="X86" s="445">
        <v>0.245101829388611</v>
      </c>
      <c r="Y86" s="197">
        <v>4.9906147583812501</v>
      </c>
      <c r="Z86" s="445">
        <v>3.1595179009210601</v>
      </c>
      <c r="AA86" s="197">
        <v>0.58049179582626298</v>
      </c>
      <c r="AB86" s="445">
        <v>0.27906976666074401</v>
      </c>
      <c r="AC86" s="197">
        <v>2.2522738676315299</v>
      </c>
      <c r="AD86" s="445">
        <v>1.86488177523975</v>
      </c>
      <c r="AE86" s="197">
        <v>0.61170012163556398</v>
      </c>
      <c r="AF86" s="445">
        <v>0.28974406344203801</v>
      </c>
      <c r="AG86" s="197">
        <v>3.4572931467053798</v>
      </c>
      <c r="AH86" s="445">
        <v>2.2496892121259999</v>
      </c>
      <c r="AI86" s="197">
        <v>0.58798312215218096</v>
      </c>
      <c r="AJ86" s="445">
        <v>0.28650449245411702</v>
      </c>
      <c r="AK86" s="197">
        <v>4.6767269075219797</v>
      </c>
      <c r="AL86" s="453">
        <v>3.14165190007256</v>
      </c>
    </row>
    <row r="87" spans="1:38" ht="12.95" customHeight="1" x14ac:dyDescent="0.2">
      <c r="A87" s="3" t="s">
        <v>396</v>
      </c>
      <c r="B87" s="36">
        <v>1</v>
      </c>
      <c r="C87" s="207">
        <v>0.39598105312898102</v>
      </c>
      <c r="D87" s="450">
        <v>0.21714615093072601</v>
      </c>
      <c r="E87" s="207">
        <v>1.24376323311827</v>
      </c>
      <c r="F87" s="450">
        <v>1.3817981600390901</v>
      </c>
      <c r="G87" s="207">
        <v>0.49552924075654298</v>
      </c>
      <c r="H87" s="450">
        <v>0.220922364104953</v>
      </c>
      <c r="I87" s="207">
        <v>2.4753509634013602</v>
      </c>
      <c r="J87" s="450">
        <v>2.01495787174178</v>
      </c>
      <c r="K87" s="207">
        <v>0.486615749895773</v>
      </c>
      <c r="L87" s="450">
        <v>0.22351807721373801</v>
      </c>
      <c r="M87" s="207">
        <v>5.4721360905842404</v>
      </c>
      <c r="N87" s="450">
        <v>3.3207496637166698</v>
      </c>
      <c r="O87" s="207">
        <v>-7.0433268696459703E-2</v>
      </c>
      <c r="P87" s="450">
        <v>0.22114555623759299</v>
      </c>
      <c r="Q87" s="207">
        <v>3.15751216248467E-2</v>
      </c>
      <c r="R87" s="450">
        <v>0.30613001011236302</v>
      </c>
      <c r="S87" s="207">
        <v>-6.7079308826327594E-2</v>
      </c>
      <c r="T87" s="450">
        <v>0.22514039250384299</v>
      </c>
      <c r="U87" s="207">
        <v>1.3241639753143299</v>
      </c>
      <c r="V87" s="450">
        <v>1.5481292474249899</v>
      </c>
      <c r="W87" s="207">
        <v>-2.4401008759243899E-2</v>
      </c>
      <c r="X87" s="450">
        <v>0.23482818735652</v>
      </c>
      <c r="Y87" s="207">
        <v>3.6854944799912599</v>
      </c>
      <c r="Z87" s="450">
        <v>3.0575926421357198</v>
      </c>
      <c r="AA87" s="207">
        <v>0.337948168624297</v>
      </c>
      <c r="AB87" s="450">
        <v>0.24044818991866801</v>
      </c>
      <c r="AC87" s="207">
        <v>0.43543747113978998</v>
      </c>
      <c r="AD87" s="450">
        <v>0.66309925664645597</v>
      </c>
      <c r="AE87" s="207">
        <v>0.42490222278906198</v>
      </c>
      <c r="AF87" s="450">
        <v>0.25210835890634298</v>
      </c>
      <c r="AG87" s="207">
        <v>1.7575278393985101</v>
      </c>
      <c r="AH87" s="450">
        <v>1.77074043591809</v>
      </c>
      <c r="AI87" s="207">
        <v>0.435375354141668</v>
      </c>
      <c r="AJ87" s="450">
        <v>0.25907981762383098</v>
      </c>
      <c r="AK87" s="207">
        <v>4.8393526745572499</v>
      </c>
      <c r="AL87" s="458">
        <v>3.3843469886518598</v>
      </c>
    </row>
    <row r="88" spans="1:38" ht="12.95" customHeight="1" x14ac:dyDescent="0.2">
      <c r="A88" s="2"/>
      <c r="B88" s="37"/>
      <c r="C88" s="197"/>
      <c r="D88" s="445"/>
      <c r="E88" s="197"/>
      <c r="F88" s="445"/>
      <c r="G88" s="197"/>
      <c r="H88" s="445"/>
      <c r="I88" s="197"/>
      <c r="J88" s="445"/>
      <c r="K88" s="197"/>
      <c r="L88" s="445"/>
      <c r="M88" s="197"/>
      <c r="N88" s="445"/>
      <c r="O88" s="197"/>
      <c r="P88" s="445"/>
      <c r="Q88" s="197"/>
      <c r="R88" s="445"/>
      <c r="S88" s="197"/>
      <c r="T88" s="445"/>
      <c r="U88" s="197"/>
      <c r="V88" s="445"/>
      <c r="W88" s="197"/>
      <c r="X88" s="445"/>
      <c r="Y88" s="197"/>
      <c r="Z88" s="445"/>
      <c r="AA88" s="197"/>
      <c r="AB88" s="445"/>
      <c r="AC88" s="197"/>
      <c r="AD88" s="445"/>
      <c r="AE88" s="197"/>
      <c r="AF88" s="445"/>
      <c r="AG88" s="197"/>
      <c r="AH88" s="445"/>
      <c r="AI88" s="197"/>
      <c r="AJ88" s="445"/>
      <c r="AK88" s="197"/>
      <c r="AL88" s="453"/>
    </row>
    <row r="89" spans="1:38" ht="12.95" customHeight="1" x14ac:dyDescent="0.2">
      <c r="A89" s="2" t="s">
        <v>353</v>
      </c>
      <c r="B89" s="37">
        <v>3</v>
      </c>
      <c r="C89" s="197">
        <v>0.75407540400449402</v>
      </c>
      <c r="D89" s="445">
        <v>0.21149385657908501</v>
      </c>
      <c r="E89" s="197">
        <v>3.1662207324465399</v>
      </c>
      <c r="F89" s="445">
        <v>1.7989502242712001</v>
      </c>
      <c r="G89" s="197">
        <v>0.68945182144641404</v>
      </c>
      <c r="H89" s="445">
        <v>0.214346171612702</v>
      </c>
      <c r="I89" s="197">
        <v>5.4436505581116004</v>
      </c>
      <c r="J89" s="445">
        <v>1.82311363561219</v>
      </c>
      <c r="K89" s="197">
        <v>0.68106532317386204</v>
      </c>
      <c r="L89" s="445">
        <v>0.21759307440036699</v>
      </c>
      <c r="M89" s="197">
        <v>7.1547776795107803</v>
      </c>
      <c r="N89" s="445">
        <v>2.5084847213257899</v>
      </c>
      <c r="O89" s="197">
        <v>0.79638931417084602</v>
      </c>
      <c r="P89" s="445">
        <v>0.24727478918953499</v>
      </c>
      <c r="Q89" s="197">
        <v>2.7268510862179598</v>
      </c>
      <c r="R89" s="445">
        <v>1.5934266803142101</v>
      </c>
      <c r="S89" s="197">
        <v>0.72495053339749504</v>
      </c>
      <c r="T89" s="445">
        <v>0.24713310141348999</v>
      </c>
      <c r="U89" s="197">
        <v>4.7239154745620402</v>
      </c>
      <c r="V89" s="445">
        <v>1.77251353505951</v>
      </c>
      <c r="W89" s="197">
        <v>0.71082520147916195</v>
      </c>
      <c r="X89" s="445">
        <v>0.247446760023732</v>
      </c>
      <c r="Y89" s="197">
        <v>6.2214708001834103</v>
      </c>
      <c r="Z89" s="445">
        <v>2.4510554026026301</v>
      </c>
      <c r="AA89" s="197">
        <v>1.0208703574929601</v>
      </c>
      <c r="AB89" s="445">
        <v>0.29449229022705398</v>
      </c>
      <c r="AC89" s="197">
        <v>3.3829674466209401</v>
      </c>
      <c r="AD89" s="445">
        <v>2.0002159049973298</v>
      </c>
      <c r="AE89" s="197">
        <v>0.92033795702375898</v>
      </c>
      <c r="AF89" s="445">
        <v>0.30389706282012702</v>
      </c>
      <c r="AG89" s="197">
        <v>5.5065718252047997</v>
      </c>
      <c r="AH89" s="445">
        <v>2.03273650005878</v>
      </c>
      <c r="AI89" s="197">
        <v>0.929017348570228</v>
      </c>
      <c r="AJ89" s="445">
        <v>0.302943702724987</v>
      </c>
      <c r="AK89" s="197">
        <v>7.3563974158778098</v>
      </c>
      <c r="AL89" s="453">
        <v>2.6687659218945301</v>
      </c>
    </row>
    <row r="90" spans="1:38" ht="12.95" customHeight="1" x14ac:dyDescent="0.2">
      <c r="A90" s="2" t="s">
        <v>356</v>
      </c>
      <c r="B90" s="37">
        <v>3</v>
      </c>
      <c r="C90" s="197">
        <v>0.65532330838965902</v>
      </c>
      <c r="D90" s="445">
        <v>0.20587963472288701</v>
      </c>
      <c r="E90" s="197">
        <v>2.7800421395300199</v>
      </c>
      <c r="F90" s="445">
        <v>1.79416266904073</v>
      </c>
      <c r="G90" s="197">
        <v>0.65070938672448797</v>
      </c>
      <c r="H90" s="445">
        <v>0.204922660831932</v>
      </c>
      <c r="I90" s="197">
        <v>4.9885010988561298</v>
      </c>
      <c r="J90" s="445">
        <v>2.1380665339285598</v>
      </c>
      <c r="K90" s="197">
        <v>0.63403591651441804</v>
      </c>
      <c r="L90" s="445">
        <v>0.21513051307379299</v>
      </c>
      <c r="M90" s="197">
        <v>7.1662221907767902</v>
      </c>
      <c r="N90" s="445">
        <v>3.0411987337240198</v>
      </c>
      <c r="O90" s="197">
        <v>0.76849000006151302</v>
      </c>
      <c r="P90" s="445">
        <v>0.230620861116415</v>
      </c>
      <c r="Q90" s="197">
        <v>3.3924258550121502</v>
      </c>
      <c r="R90" s="445">
        <v>1.93048528101987</v>
      </c>
      <c r="S90" s="197">
        <v>0.69555264762073499</v>
      </c>
      <c r="T90" s="445">
        <v>0.230108008482624</v>
      </c>
      <c r="U90" s="197">
        <v>5.3612753366786796</v>
      </c>
      <c r="V90" s="445">
        <v>2.1550629405370998</v>
      </c>
      <c r="W90" s="197">
        <v>0.69939062232546301</v>
      </c>
      <c r="X90" s="445">
        <v>0.23439918343009</v>
      </c>
      <c r="Y90" s="197">
        <v>7.4187523051522</v>
      </c>
      <c r="Z90" s="445">
        <v>3.17589143417102</v>
      </c>
      <c r="AA90" s="197">
        <v>1.1245660124649499</v>
      </c>
      <c r="AB90" s="445">
        <v>0.30303775344502898</v>
      </c>
      <c r="AC90" s="197">
        <v>5.38927573849839</v>
      </c>
      <c r="AD90" s="445">
        <v>2.8225013665005001</v>
      </c>
      <c r="AE90" s="197">
        <v>1.0741544640501099</v>
      </c>
      <c r="AF90" s="445">
        <v>0.30785961883903301</v>
      </c>
      <c r="AG90" s="197">
        <v>6.9848701611110897</v>
      </c>
      <c r="AH90" s="445">
        <v>2.9636986133660002</v>
      </c>
      <c r="AI90" s="197">
        <v>1.03262721306594</v>
      </c>
      <c r="AJ90" s="445">
        <v>0.30967488345267702</v>
      </c>
      <c r="AK90" s="197">
        <v>8.6369949766827503</v>
      </c>
      <c r="AL90" s="453">
        <v>3.5673166735191799</v>
      </c>
    </row>
    <row r="91" spans="1:38" ht="12.95" customHeight="1" x14ac:dyDescent="0.2">
      <c r="A91" s="2" t="s">
        <v>99</v>
      </c>
      <c r="B91" s="37">
        <v>3</v>
      </c>
      <c r="C91" s="197">
        <v>0.673182629225617</v>
      </c>
      <c r="D91" s="445">
        <v>0.23070332922884301</v>
      </c>
      <c r="E91" s="197">
        <v>1.67078782005214</v>
      </c>
      <c r="F91" s="445">
        <v>1.2266561796783699</v>
      </c>
      <c r="G91" s="197">
        <v>0.71091381143267096</v>
      </c>
      <c r="H91" s="445">
        <v>0.21877181691866901</v>
      </c>
      <c r="I91" s="197">
        <v>2.9275884625508999</v>
      </c>
      <c r="J91" s="445">
        <v>1.37104500829591</v>
      </c>
      <c r="K91" s="197">
        <v>0.69268180259255097</v>
      </c>
      <c r="L91" s="445">
        <v>0.217994083944474</v>
      </c>
      <c r="M91" s="197">
        <v>4.9073158124839997</v>
      </c>
      <c r="N91" s="445">
        <v>2.2354907358834399</v>
      </c>
      <c r="O91" s="197">
        <v>0.31643479193277402</v>
      </c>
      <c r="P91" s="445">
        <v>0.24276220846014199</v>
      </c>
      <c r="Q91" s="197">
        <v>0.50892662974587799</v>
      </c>
      <c r="R91" s="445">
        <v>0.83029191045592998</v>
      </c>
      <c r="S91" s="197">
        <v>0.30490567595915002</v>
      </c>
      <c r="T91" s="445">
        <v>0.243919201148137</v>
      </c>
      <c r="U91" s="197">
        <v>1.47640115004951</v>
      </c>
      <c r="V91" s="445">
        <v>1.24899226985478</v>
      </c>
      <c r="W91" s="197">
        <v>0.35421484309203199</v>
      </c>
      <c r="X91" s="445">
        <v>0.22769249272782599</v>
      </c>
      <c r="Y91" s="197">
        <v>3.56820578081423</v>
      </c>
      <c r="Z91" s="445">
        <v>2.0102190193850298</v>
      </c>
      <c r="AA91" s="197">
        <v>0.767480485445167</v>
      </c>
      <c r="AB91" s="445">
        <v>0.50077144565045695</v>
      </c>
      <c r="AC91" s="197">
        <v>0.868730725027269</v>
      </c>
      <c r="AD91" s="445">
        <v>1.21287638408729</v>
      </c>
      <c r="AE91" s="197">
        <v>0.76181410500796098</v>
      </c>
      <c r="AF91" s="445">
        <v>0.48925692292251499</v>
      </c>
      <c r="AG91" s="197">
        <v>1.745170206744</v>
      </c>
      <c r="AH91" s="445">
        <v>1.4001243836074999</v>
      </c>
      <c r="AI91" s="197">
        <v>0.75806798298403</v>
      </c>
      <c r="AJ91" s="445">
        <v>0.47901920898240202</v>
      </c>
      <c r="AK91" s="197">
        <v>3.6040179928330902</v>
      </c>
      <c r="AL91" s="453">
        <v>2.2620583316550902</v>
      </c>
    </row>
    <row r="92" spans="1:38" ht="12.95" customHeight="1" x14ac:dyDescent="0.2">
      <c r="A92" s="2" t="s">
        <v>375</v>
      </c>
      <c r="B92" s="37">
        <v>3</v>
      </c>
      <c r="C92" s="197">
        <v>0.59610116180341199</v>
      </c>
      <c r="D92" s="445">
        <v>0.16191079141963999</v>
      </c>
      <c r="E92" s="197">
        <v>1.58890452453106</v>
      </c>
      <c r="F92" s="445">
        <v>0.87871338427995804</v>
      </c>
      <c r="G92" s="197">
        <v>0.62197011744256203</v>
      </c>
      <c r="H92" s="445">
        <v>0.160509933951444</v>
      </c>
      <c r="I92" s="197">
        <v>4.2009132324500298</v>
      </c>
      <c r="J92" s="445">
        <v>1.45731853186854</v>
      </c>
      <c r="K92" s="197">
        <v>0.59012949131147097</v>
      </c>
      <c r="L92" s="445">
        <v>0.16269857507801</v>
      </c>
      <c r="M92" s="197">
        <v>5.4814658237606597</v>
      </c>
      <c r="N92" s="445">
        <v>1.7174148900822199</v>
      </c>
      <c r="O92" s="197">
        <v>0.297131783123389</v>
      </c>
      <c r="P92" s="445">
        <v>0.13359732606159599</v>
      </c>
      <c r="Q92" s="197">
        <v>0.58133197532112102</v>
      </c>
      <c r="R92" s="445">
        <v>0.49445434602321198</v>
      </c>
      <c r="S92" s="197">
        <v>0.32987794796118802</v>
      </c>
      <c r="T92" s="445">
        <v>0.13160448882121001</v>
      </c>
      <c r="U92" s="197">
        <v>2.9207682158063002</v>
      </c>
      <c r="V92" s="445">
        <v>1.1123858856278099</v>
      </c>
      <c r="W92" s="197">
        <v>0.32050808414418003</v>
      </c>
      <c r="X92" s="445">
        <v>0.13145963207220099</v>
      </c>
      <c r="Y92" s="197">
        <v>4.3649437908888302</v>
      </c>
      <c r="Z92" s="445">
        <v>1.4728222280196399</v>
      </c>
      <c r="AA92" s="197">
        <v>0.28912501126541701</v>
      </c>
      <c r="AB92" s="445">
        <v>0.14226307661468601</v>
      </c>
      <c r="AC92" s="197">
        <v>0.52797977733909496</v>
      </c>
      <c r="AD92" s="445">
        <v>0.49700059418672798</v>
      </c>
      <c r="AE92" s="197">
        <v>0.31532500527130702</v>
      </c>
      <c r="AF92" s="445">
        <v>0.13870349581719599</v>
      </c>
      <c r="AG92" s="197">
        <v>2.94745270776659</v>
      </c>
      <c r="AH92" s="445">
        <v>1.11481924840651</v>
      </c>
      <c r="AI92" s="197">
        <v>0.294828974153308</v>
      </c>
      <c r="AJ92" s="445">
        <v>0.13899026113072999</v>
      </c>
      <c r="AK92" s="197">
        <v>4.3455960956167496</v>
      </c>
      <c r="AL92" s="453">
        <v>1.4708290694236701</v>
      </c>
    </row>
    <row r="93" spans="1:38" ht="12.95" customHeight="1" x14ac:dyDescent="0.2">
      <c r="A93" s="2" t="s">
        <v>377</v>
      </c>
      <c r="B93" s="37">
        <v>3</v>
      </c>
      <c r="C93" s="197">
        <v>0.36255640854314303</v>
      </c>
      <c r="D93" s="445">
        <v>0.147104237461465</v>
      </c>
      <c r="E93" s="197">
        <v>0.77309169750734996</v>
      </c>
      <c r="F93" s="445">
        <v>0.70281075346413202</v>
      </c>
      <c r="G93" s="197">
        <v>0.385313127109986</v>
      </c>
      <c r="H93" s="445">
        <v>0.14775777413439301</v>
      </c>
      <c r="I93" s="197">
        <v>1.1308799076793601</v>
      </c>
      <c r="J93" s="445">
        <v>0.80142843740465497</v>
      </c>
      <c r="K93" s="197">
        <v>0.35685721961714301</v>
      </c>
      <c r="L93" s="445">
        <v>0.14914190051156401</v>
      </c>
      <c r="M93" s="197">
        <v>2.3740832074270402</v>
      </c>
      <c r="N93" s="445">
        <v>1.40682010716602</v>
      </c>
      <c r="O93" s="197">
        <v>0.28488028046456998</v>
      </c>
      <c r="P93" s="445">
        <v>0.133893052882363</v>
      </c>
      <c r="Q93" s="197">
        <v>0.47397736995189399</v>
      </c>
      <c r="R93" s="445">
        <v>0.49071996544655</v>
      </c>
      <c r="S93" s="197">
        <v>0.30308851473302301</v>
      </c>
      <c r="T93" s="445">
        <v>0.13511522823613201</v>
      </c>
      <c r="U93" s="197">
        <v>0.81537949865384196</v>
      </c>
      <c r="V93" s="445">
        <v>0.69464398271953798</v>
      </c>
      <c r="W93" s="197">
        <v>0.31193056014565501</v>
      </c>
      <c r="X93" s="445">
        <v>0.13121274729423801</v>
      </c>
      <c r="Y93" s="197">
        <v>2.1416528470700502</v>
      </c>
      <c r="Z93" s="445">
        <v>1.4014798602306899</v>
      </c>
      <c r="AA93" s="197">
        <v>0.50765798971414</v>
      </c>
      <c r="AB93" s="445">
        <v>0.14953404849553401</v>
      </c>
      <c r="AC93" s="197">
        <v>1.37016467770723</v>
      </c>
      <c r="AD93" s="445">
        <v>0.85824047371331502</v>
      </c>
      <c r="AE93" s="197">
        <v>0.52516067209114203</v>
      </c>
      <c r="AF93" s="445">
        <v>0.15007288406402999</v>
      </c>
      <c r="AG93" s="197">
        <v>1.74315452234221</v>
      </c>
      <c r="AH93" s="445">
        <v>0.99506359505245801</v>
      </c>
      <c r="AI93" s="197">
        <v>0.51666137042603999</v>
      </c>
      <c r="AJ93" s="445">
        <v>0.15119081666631601</v>
      </c>
      <c r="AK93" s="197">
        <v>3.05129703940537</v>
      </c>
      <c r="AL93" s="453">
        <v>1.5534040099011599</v>
      </c>
    </row>
    <row r="94" spans="1:38" ht="12.95" customHeight="1" x14ac:dyDescent="0.2">
      <c r="A94" s="2" t="s">
        <v>382</v>
      </c>
      <c r="B94" s="37">
        <v>3</v>
      </c>
      <c r="C94" s="197">
        <v>0.47678858147779402</v>
      </c>
      <c r="D94" s="445">
        <v>0.22682790852614501</v>
      </c>
      <c r="E94" s="197">
        <v>1.27938398386758</v>
      </c>
      <c r="F94" s="445">
        <v>1.2070323024813601</v>
      </c>
      <c r="G94" s="197">
        <v>0.50590636057485305</v>
      </c>
      <c r="H94" s="445">
        <v>0.228863571705129</v>
      </c>
      <c r="I94" s="197">
        <v>1.7842562156367401</v>
      </c>
      <c r="J94" s="445">
        <v>1.5880459899599699</v>
      </c>
      <c r="K94" s="197">
        <v>0.53393122532085802</v>
      </c>
      <c r="L94" s="445">
        <v>0.23075178069278199</v>
      </c>
      <c r="M94" s="197">
        <v>2.6853229524794102</v>
      </c>
      <c r="N94" s="445">
        <v>2.1129753652729701</v>
      </c>
      <c r="O94" s="197">
        <v>0.48472968910721898</v>
      </c>
      <c r="P94" s="445">
        <v>0.243427764590952</v>
      </c>
      <c r="Q94" s="197">
        <v>1.2624710997522901</v>
      </c>
      <c r="R94" s="445">
        <v>1.3820778294170299</v>
      </c>
      <c r="S94" s="197">
        <v>0.48803591187281598</v>
      </c>
      <c r="T94" s="445">
        <v>0.24237193786342501</v>
      </c>
      <c r="U94" s="197">
        <v>1.5450686722640701</v>
      </c>
      <c r="V94" s="445">
        <v>1.693888265949</v>
      </c>
      <c r="W94" s="197">
        <v>0.48651600921921501</v>
      </c>
      <c r="X94" s="445">
        <v>0.239915167358174</v>
      </c>
      <c r="Y94" s="197">
        <v>2.28611185660845</v>
      </c>
      <c r="Z94" s="445">
        <v>2.2732168627752398</v>
      </c>
      <c r="AA94" s="197">
        <v>0.57097501355074298</v>
      </c>
      <c r="AB94" s="445">
        <v>0.25245160565726998</v>
      </c>
      <c r="AC94" s="197">
        <v>1.4843720557606299</v>
      </c>
      <c r="AD94" s="445">
        <v>1.33386545706524</v>
      </c>
      <c r="AE94" s="197">
        <v>0.60223513506833004</v>
      </c>
      <c r="AF94" s="445">
        <v>0.25350271882330799</v>
      </c>
      <c r="AG94" s="197">
        <v>1.9146889665176601</v>
      </c>
      <c r="AH94" s="445">
        <v>1.7081260288645399</v>
      </c>
      <c r="AI94" s="197">
        <v>0.59143948439768901</v>
      </c>
      <c r="AJ94" s="445">
        <v>0.25276434258237901</v>
      </c>
      <c r="AK94" s="197">
        <v>2.7034541427179901</v>
      </c>
      <c r="AL94" s="453">
        <v>2.2496488236040002</v>
      </c>
    </row>
    <row r="95" spans="1:38" ht="12.95" customHeight="1" x14ac:dyDescent="0.2">
      <c r="A95" s="2" t="s">
        <v>386</v>
      </c>
      <c r="B95" s="37">
        <v>3</v>
      </c>
      <c r="C95" s="197">
        <v>0.31358544853148002</v>
      </c>
      <c r="D95" s="445">
        <v>0.117109175470982</v>
      </c>
      <c r="E95" s="197">
        <v>0.601474922823654</v>
      </c>
      <c r="F95" s="445">
        <v>0.48175034735696798</v>
      </c>
      <c r="G95" s="197">
        <v>0.31843545660476402</v>
      </c>
      <c r="H95" s="445">
        <v>0.113860353763526</v>
      </c>
      <c r="I95" s="197">
        <v>1.2661556849642499</v>
      </c>
      <c r="J95" s="445">
        <v>0.63967586358325201</v>
      </c>
      <c r="K95" s="197">
        <v>0.30401189140787899</v>
      </c>
      <c r="L95" s="445">
        <v>0.114616983580226</v>
      </c>
      <c r="M95" s="197">
        <v>2.2331330063584902</v>
      </c>
      <c r="N95" s="445">
        <v>1.21641196287814</v>
      </c>
      <c r="O95" s="197">
        <v>2.0774620064763501E-2</v>
      </c>
      <c r="P95" s="445">
        <v>0.151852263288005</v>
      </c>
      <c r="Q95" s="197">
        <v>1.7123545925867901E-3</v>
      </c>
      <c r="R95" s="445">
        <v>7.0933863624699597E-2</v>
      </c>
      <c r="S95" s="197">
        <v>1.97570379517873E-2</v>
      </c>
      <c r="T95" s="445">
        <v>0.15280771468840401</v>
      </c>
      <c r="U95" s="197">
        <v>0.78546833102605695</v>
      </c>
      <c r="V95" s="445">
        <v>0.54294941559791299</v>
      </c>
      <c r="W95" s="197">
        <v>-1.16833744955302E-3</v>
      </c>
      <c r="X95" s="445">
        <v>0.15614490831529301</v>
      </c>
      <c r="Y95" s="197">
        <v>1.7761387010274801</v>
      </c>
      <c r="Z95" s="445">
        <v>1.1996429164790701</v>
      </c>
      <c r="AA95" s="197">
        <v>0.253397952862422</v>
      </c>
      <c r="AB95" s="445">
        <v>0.129904990232768</v>
      </c>
      <c r="AC95" s="197">
        <v>0.38292906113203201</v>
      </c>
      <c r="AD95" s="445">
        <v>0.422994926879941</v>
      </c>
      <c r="AE95" s="197">
        <v>0.26154746684689301</v>
      </c>
      <c r="AF95" s="445">
        <v>0.127470231200038</v>
      </c>
      <c r="AG95" s="197">
        <v>1.08460003276531</v>
      </c>
      <c r="AH95" s="445">
        <v>0.59292512708905498</v>
      </c>
      <c r="AI95" s="197">
        <v>0.243219072022168</v>
      </c>
      <c r="AJ95" s="445">
        <v>0.12647572614656999</v>
      </c>
      <c r="AK95" s="197">
        <v>1.9356766436308399</v>
      </c>
      <c r="AL95" s="453">
        <v>1.15112256197959</v>
      </c>
    </row>
    <row r="96" spans="1:38" ht="12.95" customHeight="1" x14ac:dyDescent="0.2">
      <c r="A96" s="2" t="s">
        <v>387</v>
      </c>
      <c r="B96" s="37">
        <v>3</v>
      </c>
      <c r="C96" s="197">
        <v>0.85636501974655199</v>
      </c>
      <c r="D96" s="445">
        <v>0.173338167420343</v>
      </c>
      <c r="E96" s="197">
        <v>2.7494179107246199</v>
      </c>
      <c r="F96" s="445">
        <v>1.1132862527582501</v>
      </c>
      <c r="G96" s="197">
        <v>0.86875905930572805</v>
      </c>
      <c r="H96" s="445">
        <v>0.17123547947002199</v>
      </c>
      <c r="I96" s="197">
        <v>3.5974101014109099</v>
      </c>
      <c r="J96" s="445">
        <v>1.2981579369287299</v>
      </c>
      <c r="K96" s="197">
        <v>0.84864039714711503</v>
      </c>
      <c r="L96" s="445">
        <v>0.176625695867965</v>
      </c>
      <c r="M96" s="197">
        <v>4.1062227469919996</v>
      </c>
      <c r="N96" s="445">
        <v>1.42454854919122</v>
      </c>
      <c r="O96" s="197">
        <v>0.192970369475191</v>
      </c>
      <c r="P96" s="445">
        <v>0.159195072308603</v>
      </c>
      <c r="Q96" s="197">
        <v>0.18977335159952899</v>
      </c>
      <c r="R96" s="445">
        <v>0.31306155983804801</v>
      </c>
      <c r="S96" s="197">
        <v>0.19512913323526801</v>
      </c>
      <c r="T96" s="445">
        <v>0.15473316560230199</v>
      </c>
      <c r="U96" s="197">
        <v>1.0466930384806401</v>
      </c>
      <c r="V96" s="445">
        <v>0.80247982839682597</v>
      </c>
      <c r="W96" s="197">
        <v>0.16109368989655801</v>
      </c>
      <c r="X96" s="445">
        <v>0.153555903275745</v>
      </c>
      <c r="Y96" s="197">
        <v>1.6276026983284</v>
      </c>
      <c r="Z96" s="445">
        <v>0.97999487143822495</v>
      </c>
      <c r="AA96" s="197">
        <v>0.75935401635389799</v>
      </c>
      <c r="AB96" s="445">
        <v>0.23934150294711801</v>
      </c>
      <c r="AC96" s="197">
        <v>1.1878255741722199</v>
      </c>
      <c r="AD96" s="445">
        <v>0.77970408563010696</v>
      </c>
      <c r="AE96" s="197">
        <v>0.79264966717716701</v>
      </c>
      <c r="AF96" s="445">
        <v>0.23384701103320699</v>
      </c>
      <c r="AG96" s="197">
        <v>2.06669582725947</v>
      </c>
      <c r="AH96" s="445">
        <v>1.0580982717201799</v>
      </c>
      <c r="AI96" s="197">
        <v>0.76629940963638299</v>
      </c>
      <c r="AJ96" s="445">
        <v>0.23872897335288401</v>
      </c>
      <c r="AK96" s="197">
        <v>2.65737159283383</v>
      </c>
      <c r="AL96" s="453">
        <v>1.2435486710575501</v>
      </c>
    </row>
    <row r="97" spans="1:38" ht="12.95" customHeight="1" x14ac:dyDescent="0.2">
      <c r="A97" s="39" t="s">
        <v>399</v>
      </c>
      <c r="B97" s="40">
        <v>3</v>
      </c>
      <c r="C97" s="211">
        <v>0.58599724521526897</v>
      </c>
      <c r="D97" s="452">
        <v>6.65449145654331E-2</v>
      </c>
      <c r="E97" s="211">
        <v>1.8261654664353699</v>
      </c>
      <c r="F97" s="452">
        <v>0.435789940069646</v>
      </c>
      <c r="G97" s="211">
        <v>0.59393239258018304</v>
      </c>
      <c r="H97" s="452">
        <v>6.5914099976043097E-2</v>
      </c>
      <c r="I97" s="211">
        <v>3.1674194077074902</v>
      </c>
      <c r="J97" s="452">
        <v>0.51776548739710304</v>
      </c>
      <c r="K97" s="211">
        <v>0.58016915838566196</v>
      </c>
      <c r="L97" s="452">
        <v>6.7017198212073498E-2</v>
      </c>
      <c r="M97" s="211">
        <v>4.51356792747365</v>
      </c>
      <c r="N97" s="452">
        <v>0.72285374569565497</v>
      </c>
      <c r="O97" s="211">
        <v>0.39522510605003303</v>
      </c>
      <c r="P97" s="452">
        <v>7.0345036409272296E-2</v>
      </c>
      <c r="Q97" s="211">
        <v>1.1421837152741801</v>
      </c>
      <c r="R97" s="452">
        <v>0.384334573625154</v>
      </c>
      <c r="S97" s="211">
        <v>0.38266217534143299</v>
      </c>
      <c r="T97" s="452">
        <v>7.0170953628364702E-2</v>
      </c>
      <c r="U97" s="211">
        <v>2.3343712146901399</v>
      </c>
      <c r="V97" s="452">
        <v>0.48208596584071101</v>
      </c>
      <c r="W97" s="211">
        <v>0.38041383410658902</v>
      </c>
      <c r="X97" s="452">
        <v>6.9376137688050704E-2</v>
      </c>
      <c r="Y97" s="211">
        <v>3.6756098475091301</v>
      </c>
      <c r="Z97" s="452">
        <v>0.70528516604606495</v>
      </c>
      <c r="AA97" s="211">
        <v>0.66167835489371196</v>
      </c>
      <c r="AB97" s="452">
        <v>9.7613741279537994E-2</v>
      </c>
      <c r="AC97" s="211">
        <v>1.82428063203223</v>
      </c>
      <c r="AD97" s="452">
        <v>0.515207683878945</v>
      </c>
      <c r="AE97" s="211">
        <v>0.65665305906708404</v>
      </c>
      <c r="AF97" s="452">
        <v>9.71034040883893E-2</v>
      </c>
      <c r="AG97" s="211">
        <v>2.99915053121389</v>
      </c>
      <c r="AH97" s="452">
        <v>0.57956982489389797</v>
      </c>
      <c r="AI97" s="211">
        <v>0.64152010690697303</v>
      </c>
      <c r="AJ97" s="452">
        <v>9.6516451291446204E-2</v>
      </c>
      <c r="AK97" s="211">
        <v>4.2863507374498004</v>
      </c>
      <c r="AL97" s="460">
        <v>0.76519795375744004</v>
      </c>
    </row>
    <row r="99" spans="1:38" x14ac:dyDescent="0.2">
      <c r="A99" s="52" t="s">
        <v>621</v>
      </c>
    </row>
    <row r="100" spans="1:38" x14ac:dyDescent="0.2">
      <c r="A100" s="52" t="s">
        <v>625</v>
      </c>
    </row>
    <row r="101" spans="1:38" x14ac:dyDescent="0.2">
      <c r="A101" s="52" t="s">
        <v>610</v>
      </c>
    </row>
    <row r="102" spans="1:38" x14ac:dyDescent="0.2">
      <c r="A102" s="52" t="s">
        <v>611</v>
      </c>
    </row>
    <row r="103" spans="1:38" x14ac:dyDescent="0.2">
      <c r="A103" s="52" t="s">
        <v>400</v>
      </c>
    </row>
    <row r="104" spans="1:38" x14ac:dyDescent="0.2">
      <c r="A104" s="52" t="s">
        <v>401</v>
      </c>
    </row>
    <row r="105" spans="1:38" x14ac:dyDescent="0.2">
      <c r="A105" s="52" t="s">
        <v>402</v>
      </c>
    </row>
    <row r="106" spans="1:38" x14ac:dyDescent="0.2">
      <c r="A106" s="52" t="s">
        <v>403</v>
      </c>
    </row>
    <row r="107" spans="1:38" x14ac:dyDescent="0.2">
      <c r="A107" s="172" t="str">
        <f>HYPERLINK("https://oecdcode.org/disclaimers/cyprus.html", "Information on data for Cyprus: https://oecdcode.org/disclaimers/cyprus.html")</f>
        <v>Information on data for Cyprus: https://oecdcode.org/disclaimers/cyprus.html</v>
      </c>
    </row>
    <row r="108" spans="1:38" x14ac:dyDescent="0.2">
      <c r="A108" s="52" t="s">
        <v>404</v>
      </c>
    </row>
  </sheetData>
  <mergeCells count="14">
    <mergeCell ref="B7:B10"/>
    <mergeCell ref="C8:N8"/>
    <mergeCell ref="C9:F9"/>
    <mergeCell ref="G9:J9"/>
    <mergeCell ref="K9:N9"/>
    <mergeCell ref="C7:AL7"/>
    <mergeCell ref="O8:Z8"/>
    <mergeCell ref="O9:R9"/>
    <mergeCell ref="S9:V9"/>
    <mergeCell ref="W9:Z9"/>
    <mergeCell ref="AA8:AL8"/>
    <mergeCell ref="AA9:AD9"/>
    <mergeCell ref="AE9:AH9"/>
    <mergeCell ref="AI9:AL9"/>
  </mergeCells>
  <conditionalFormatting sqref="C1:C200">
    <cfRule type="expression" dxfId="149" priority="9">
      <formula>ABS(C1/D1)&gt;1.95996398454005</formula>
    </cfRule>
  </conditionalFormatting>
  <conditionalFormatting sqref="G1:G200">
    <cfRule type="expression" dxfId="148" priority="8">
      <formula>ABS(G1/H1)&gt;1.95996398454005</formula>
    </cfRule>
  </conditionalFormatting>
  <conditionalFormatting sqref="K1:K200">
    <cfRule type="expression" dxfId="147" priority="7">
      <formula>ABS(K1/L1)&gt;1.95996398454005</formula>
    </cfRule>
  </conditionalFormatting>
  <conditionalFormatting sqref="O1:O200">
    <cfRule type="expression" dxfId="146" priority="6">
      <formula>ABS(O1/P1)&gt;1.95996398454005</formula>
    </cfRule>
  </conditionalFormatting>
  <conditionalFormatting sqref="S1:S200">
    <cfRule type="expression" dxfId="145" priority="5">
      <formula>ABS(S1/T1)&gt;1.95996398454005</formula>
    </cfRule>
  </conditionalFormatting>
  <conditionalFormatting sqref="W1:W200">
    <cfRule type="expression" dxfId="144" priority="4">
      <formula>ABS(W1/X1)&gt;1.95996398454005</formula>
    </cfRule>
  </conditionalFormatting>
  <conditionalFormatting sqref="AA1:AA200">
    <cfRule type="expression" dxfId="143" priority="3">
      <formula>ABS(AA1/AB1)&gt;1.95996398454005</formula>
    </cfRule>
  </conditionalFormatting>
  <conditionalFormatting sqref="AE1:AE200">
    <cfRule type="expression" dxfId="142" priority="2">
      <formula>ABS(AE1/AF1)&gt;1.95996398454005</formula>
    </cfRule>
  </conditionalFormatting>
  <conditionalFormatting sqref="AI1:AI200">
    <cfRule type="expression" dxfId="141" priority="1">
      <formula>ABS(AI1/AJ1)&gt;1.95996398454005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L108"/>
  <sheetViews>
    <sheetView showGridLines="0" zoomScale="80" workbookViewId="0"/>
  </sheetViews>
  <sheetFormatPr defaultColWidth="10.85546875" defaultRowHeight="12.75" x14ac:dyDescent="0.2"/>
  <cols>
    <col min="1" max="1" width="30.7109375" customWidth="1"/>
    <col min="2" max="2" width="8.7109375" customWidth="1"/>
  </cols>
  <sheetData>
    <row r="1" spans="1:38" x14ac:dyDescent="0.2">
      <c r="A1" s="1" t="s">
        <v>297</v>
      </c>
    </row>
    <row r="2" spans="1:38" x14ac:dyDescent="0.2">
      <c r="A2" s="51" t="s">
        <v>298</v>
      </c>
    </row>
    <row r="3" spans="1:38" x14ac:dyDescent="0.2">
      <c r="A3" s="47" t="s">
        <v>434</v>
      </c>
    </row>
    <row r="4" spans="1:38" x14ac:dyDescent="0.2">
      <c r="A4" s="147" t="str">
        <f>HYPERLINK("#'TOC'!A1", "Back to TOC")</f>
        <v>Back to TOC</v>
      </c>
    </row>
    <row r="7" spans="1:38" ht="15" customHeight="1" x14ac:dyDescent="0.2">
      <c r="B7" s="671" t="s">
        <v>324</v>
      </c>
      <c r="C7" s="674" t="s">
        <v>626</v>
      </c>
      <c r="D7" s="674"/>
      <c r="E7" s="674"/>
      <c r="F7" s="674"/>
      <c r="G7" s="674"/>
      <c r="H7" s="674"/>
      <c r="I7" s="674"/>
      <c r="J7" s="674"/>
      <c r="K7" s="674"/>
      <c r="L7" s="674"/>
      <c r="M7" s="674"/>
      <c r="N7" s="674"/>
      <c r="O7" s="674" t="s">
        <v>626</v>
      </c>
      <c r="P7" s="674"/>
      <c r="Q7" s="674"/>
      <c r="R7" s="674"/>
      <c r="S7" s="674"/>
      <c r="T7" s="674"/>
      <c r="U7" s="674"/>
      <c r="V7" s="674"/>
      <c r="W7" s="674"/>
      <c r="X7" s="674"/>
      <c r="Y7" s="674"/>
      <c r="Z7" s="674"/>
      <c r="AA7" s="674" t="s">
        <v>626</v>
      </c>
      <c r="AB7" s="674"/>
      <c r="AC7" s="674"/>
      <c r="AD7" s="674"/>
      <c r="AE7" s="674"/>
      <c r="AF7" s="674"/>
      <c r="AG7" s="674"/>
      <c r="AH7" s="674"/>
      <c r="AI7" s="674"/>
      <c r="AJ7" s="674"/>
      <c r="AK7" s="674"/>
      <c r="AL7" s="675"/>
    </row>
    <row r="8" spans="1:38" ht="15" customHeight="1" x14ac:dyDescent="0.2">
      <c r="B8" s="672"/>
      <c r="C8" s="676" t="s">
        <v>454</v>
      </c>
      <c r="D8" s="676"/>
      <c r="E8" s="676"/>
      <c r="F8" s="676"/>
      <c r="G8" s="676"/>
      <c r="H8" s="676"/>
      <c r="I8" s="676"/>
      <c r="J8" s="676"/>
      <c r="K8" s="676"/>
      <c r="L8" s="676"/>
      <c r="M8" s="676"/>
      <c r="N8" s="676"/>
      <c r="O8" s="676" t="s">
        <v>455</v>
      </c>
      <c r="P8" s="676"/>
      <c r="Q8" s="676"/>
      <c r="R8" s="676"/>
      <c r="S8" s="676"/>
      <c r="T8" s="676"/>
      <c r="U8" s="676"/>
      <c r="V8" s="676"/>
      <c r="W8" s="676"/>
      <c r="X8" s="676"/>
      <c r="Y8" s="676"/>
      <c r="Z8" s="676"/>
      <c r="AA8" s="676" t="s">
        <v>453</v>
      </c>
      <c r="AB8" s="676"/>
      <c r="AC8" s="676"/>
      <c r="AD8" s="676"/>
      <c r="AE8" s="676"/>
      <c r="AF8" s="676"/>
      <c r="AG8" s="676"/>
      <c r="AH8" s="676"/>
      <c r="AI8" s="676"/>
      <c r="AJ8" s="676"/>
      <c r="AK8" s="676"/>
      <c r="AL8" s="711"/>
    </row>
    <row r="9" spans="1:38" ht="45" customHeight="1" x14ac:dyDescent="0.2">
      <c r="B9" s="672"/>
      <c r="C9" s="677" t="s">
        <v>527</v>
      </c>
      <c r="D9" s="677"/>
      <c r="E9" s="677"/>
      <c r="F9" s="677"/>
      <c r="G9" s="677" t="s">
        <v>528</v>
      </c>
      <c r="H9" s="677"/>
      <c r="I9" s="677"/>
      <c r="J9" s="677"/>
      <c r="K9" s="677" t="s">
        <v>529</v>
      </c>
      <c r="L9" s="677"/>
      <c r="M9" s="677"/>
      <c r="N9" s="677"/>
      <c r="O9" s="677" t="s">
        <v>527</v>
      </c>
      <c r="P9" s="677"/>
      <c r="Q9" s="677"/>
      <c r="R9" s="677"/>
      <c r="S9" s="677" t="s">
        <v>528</v>
      </c>
      <c r="T9" s="677"/>
      <c r="U9" s="677"/>
      <c r="V9" s="677"/>
      <c r="W9" s="677" t="s">
        <v>529</v>
      </c>
      <c r="X9" s="677"/>
      <c r="Y9" s="677"/>
      <c r="Z9" s="677"/>
      <c r="AA9" s="677" t="s">
        <v>527</v>
      </c>
      <c r="AB9" s="677"/>
      <c r="AC9" s="677"/>
      <c r="AD9" s="677"/>
      <c r="AE9" s="677" t="s">
        <v>528</v>
      </c>
      <c r="AF9" s="677"/>
      <c r="AG9" s="677"/>
      <c r="AH9" s="677"/>
      <c r="AI9" s="677" t="s">
        <v>529</v>
      </c>
      <c r="AJ9" s="677"/>
      <c r="AK9" s="677"/>
      <c r="AL9" s="712"/>
    </row>
    <row r="10" spans="1:38" ht="15" customHeight="1" x14ac:dyDescent="0.2">
      <c r="B10" s="673"/>
      <c r="C10" s="4" t="s">
        <v>523</v>
      </c>
      <c r="D10" s="4" t="s">
        <v>328</v>
      </c>
      <c r="E10" s="4" t="s">
        <v>524</v>
      </c>
      <c r="F10" s="4" t="s">
        <v>328</v>
      </c>
      <c r="G10" s="4" t="s">
        <v>523</v>
      </c>
      <c r="H10" s="4" t="s">
        <v>328</v>
      </c>
      <c r="I10" s="4" t="s">
        <v>524</v>
      </c>
      <c r="J10" s="4" t="s">
        <v>328</v>
      </c>
      <c r="K10" s="4" t="s">
        <v>523</v>
      </c>
      <c r="L10" s="4" t="s">
        <v>328</v>
      </c>
      <c r="M10" s="4" t="s">
        <v>524</v>
      </c>
      <c r="N10" s="4" t="s">
        <v>328</v>
      </c>
      <c r="O10" s="4" t="s">
        <v>523</v>
      </c>
      <c r="P10" s="4" t="s">
        <v>328</v>
      </c>
      <c r="Q10" s="4" t="s">
        <v>524</v>
      </c>
      <c r="R10" s="4" t="s">
        <v>328</v>
      </c>
      <c r="S10" s="4" t="s">
        <v>523</v>
      </c>
      <c r="T10" s="4" t="s">
        <v>328</v>
      </c>
      <c r="U10" s="4" t="s">
        <v>524</v>
      </c>
      <c r="V10" s="4" t="s">
        <v>328</v>
      </c>
      <c r="W10" s="4" t="s">
        <v>523</v>
      </c>
      <c r="X10" s="4" t="s">
        <v>328</v>
      </c>
      <c r="Y10" s="4" t="s">
        <v>524</v>
      </c>
      <c r="Z10" s="4" t="s">
        <v>328</v>
      </c>
      <c r="AA10" s="4" t="s">
        <v>523</v>
      </c>
      <c r="AB10" s="4" t="s">
        <v>328</v>
      </c>
      <c r="AC10" s="4" t="s">
        <v>524</v>
      </c>
      <c r="AD10" s="4" t="s">
        <v>328</v>
      </c>
      <c r="AE10" s="4" t="s">
        <v>523</v>
      </c>
      <c r="AF10" s="4" t="s">
        <v>328</v>
      </c>
      <c r="AG10" s="4" t="s">
        <v>524</v>
      </c>
      <c r="AH10" s="4" t="s">
        <v>328</v>
      </c>
      <c r="AI10" s="4" t="s">
        <v>523</v>
      </c>
      <c r="AJ10" s="4" t="s">
        <v>328</v>
      </c>
      <c r="AK10" s="4" t="s">
        <v>524</v>
      </c>
      <c r="AL10" s="5" t="s">
        <v>328</v>
      </c>
    </row>
    <row r="11" spans="1:38" ht="12.95" customHeight="1" x14ac:dyDescent="0.2">
      <c r="A11" s="6"/>
      <c r="B11" s="7"/>
      <c r="C11" s="209"/>
      <c r="D11" s="467"/>
      <c r="E11" s="209"/>
      <c r="F11" s="467"/>
      <c r="G11" s="209"/>
      <c r="H11" s="467"/>
      <c r="I11" s="209"/>
      <c r="J11" s="467"/>
      <c r="K11" s="209"/>
      <c r="L11" s="467"/>
      <c r="M11" s="209"/>
      <c r="N11" s="467"/>
      <c r="O11" s="209"/>
      <c r="P11" s="467"/>
      <c r="Q11" s="209"/>
      <c r="R11" s="467"/>
      <c r="S11" s="209"/>
      <c r="T11" s="467"/>
      <c r="U11" s="209"/>
      <c r="V11" s="467"/>
      <c r="W11" s="209"/>
      <c r="X11" s="467"/>
      <c r="Y11" s="209"/>
      <c r="Z11" s="467"/>
      <c r="AA11" s="209"/>
      <c r="AB11" s="467"/>
      <c r="AC11" s="209"/>
      <c r="AD11" s="467"/>
      <c r="AE11" s="209"/>
      <c r="AF11" s="467"/>
      <c r="AG11" s="209"/>
      <c r="AH11" s="467"/>
      <c r="AI11" s="209"/>
      <c r="AJ11" s="467"/>
      <c r="AK11" s="209"/>
      <c r="AL11" s="475"/>
    </row>
    <row r="12" spans="1:38" ht="12.95" customHeight="1" x14ac:dyDescent="0.2">
      <c r="A12" s="2" t="s">
        <v>340</v>
      </c>
      <c r="B12" s="12">
        <v>2</v>
      </c>
      <c r="C12" s="197">
        <v>-4.6260284515601699E-2</v>
      </c>
      <c r="D12" s="461">
        <v>0.15592223932264901</v>
      </c>
      <c r="E12" s="197">
        <v>1.9467248831537502E-2</v>
      </c>
      <c r="F12" s="461">
        <v>0.22166498777508101</v>
      </c>
      <c r="G12" s="197">
        <v>-3.73366040812931E-2</v>
      </c>
      <c r="H12" s="461">
        <v>0.15472289066008499</v>
      </c>
      <c r="I12" s="197">
        <v>0.93188262472934902</v>
      </c>
      <c r="J12" s="461">
        <v>0.93243713549527396</v>
      </c>
      <c r="K12" s="197">
        <v>-3.60966848291944E-3</v>
      </c>
      <c r="L12" s="461">
        <v>0.14836242068635999</v>
      </c>
      <c r="M12" s="197">
        <v>3.55933215614081</v>
      </c>
      <c r="N12" s="461">
        <v>1.7522270317243001</v>
      </c>
      <c r="O12" s="197">
        <v>3.3954153852409998E-2</v>
      </c>
      <c r="P12" s="461">
        <v>0.119619232752705</v>
      </c>
      <c r="Q12" s="197">
        <v>1.10675013686743E-2</v>
      </c>
      <c r="R12" s="461">
        <v>0.136809302172055</v>
      </c>
      <c r="S12" s="197">
        <v>2.5853666485544598E-2</v>
      </c>
      <c r="T12" s="461">
        <v>0.11795431781309</v>
      </c>
      <c r="U12" s="197">
        <v>0.97902128602403604</v>
      </c>
      <c r="V12" s="461">
        <v>0.94201470861580305</v>
      </c>
      <c r="W12" s="197">
        <v>4.4476654150828701E-2</v>
      </c>
      <c r="X12" s="461">
        <v>0.122979602428052</v>
      </c>
      <c r="Y12" s="197">
        <v>3.5416069638749401</v>
      </c>
      <c r="Z12" s="461">
        <v>1.68138554396976</v>
      </c>
      <c r="AA12" s="197">
        <v>2.7030087889568299E-2</v>
      </c>
      <c r="AB12" s="461">
        <v>0.160843949183755</v>
      </c>
      <c r="AC12" s="197">
        <v>4.8091900386516501E-3</v>
      </c>
      <c r="AD12" s="461">
        <v>0.15021824546311499</v>
      </c>
      <c r="AE12" s="197">
        <v>3.2964869346513201E-2</v>
      </c>
      <c r="AF12" s="461">
        <v>0.16017795499351101</v>
      </c>
      <c r="AG12" s="197">
        <v>0.98041434764633195</v>
      </c>
      <c r="AH12" s="461">
        <v>0.95444900308743497</v>
      </c>
      <c r="AI12" s="197">
        <v>5.6487303332296297E-2</v>
      </c>
      <c r="AJ12" s="461">
        <v>0.15537621087446399</v>
      </c>
      <c r="AK12" s="197">
        <v>3.5748981414497698</v>
      </c>
      <c r="AL12" s="469">
        <v>1.70961682612993</v>
      </c>
    </row>
    <row r="13" spans="1:38" ht="12.95" customHeight="1" x14ac:dyDescent="0.2">
      <c r="A13" s="2" t="s">
        <v>341</v>
      </c>
      <c r="B13" s="12">
        <v>2</v>
      </c>
      <c r="C13" s="197">
        <v>-0.27344213605802498</v>
      </c>
      <c r="D13" s="461">
        <v>0.16120521466306201</v>
      </c>
      <c r="E13" s="197">
        <v>0.41629718265110299</v>
      </c>
      <c r="F13" s="461">
        <v>0.491827593460752</v>
      </c>
      <c r="G13" s="197">
        <v>-0.28207353285613501</v>
      </c>
      <c r="H13" s="461">
        <v>0.16110421085291199</v>
      </c>
      <c r="I13" s="197">
        <v>1.9138535702606601</v>
      </c>
      <c r="J13" s="461">
        <v>1.0495547659897799</v>
      </c>
      <c r="K13" s="197">
        <v>-0.24023435671356499</v>
      </c>
      <c r="L13" s="461">
        <v>0.163190165643645</v>
      </c>
      <c r="M13" s="197">
        <v>2.92821562747053</v>
      </c>
      <c r="N13" s="461">
        <v>1.4542773815716199</v>
      </c>
      <c r="O13" s="197">
        <v>-0.23538277770836999</v>
      </c>
      <c r="P13" s="461">
        <v>0.21725149592766499</v>
      </c>
      <c r="Q13" s="197">
        <v>0.21891799936819101</v>
      </c>
      <c r="R13" s="461">
        <v>0.39992741198901699</v>
      </c>
      <c r="S13" s="197">
        <v>-0.27133229188860902</v>
      </c>
      <c r="T13" s="461">
        <v>0.21381972686376899</v>
      </c>
      <c r="U13" s="197">
        <v>1.4700201444693499</v>
      </c>
      <c r="V13" s="461">
        <v>0.87641062432462702</v>
      </c>
      <c r="W13" s="197">
        <v>-0.281564047747003</v>
      </c>
      <c r="X13" s="461">
        <v>0.21025470526350401</v>
      </c>
      <c r="Y13" s="197">
        <v>2.4618070596447401</v>
      </c>
      <c r="Z13" s="461">
        <v>1.33361994285696</v>
      </c>
      <c r="AA13" s="197">
        <v>-0.141444794932613</v>
      </c>
      <c r="AB13" s="461">
        <v>0.33121394253757902</v>
      </c>
      <c r="AC13" s="197">
        <v>3.3566790725475401E-2</v>
      </c>
      <c r="AD13" s="461">
        <v>0.19283771903274699</v>
      </c>
      <c r="AE13" s="197">
        <v>-0.17161066151588</v>
      </c>
      <c r="AF13" s="461">
        <v>0.32615560137379501</v>
      </c>
      <c r="AG13" s="197">
        <v>1.52639047815604</v>
      </c>
      <c r="AH13" s="461">
        <v>0.89632973160228102</v>
      </c>
      <c r="AI13" s="197">
        <v>-0.18184404766718901</v>
      </c>
      <c r="AJ13" s="461">
        <v>0.32146846525721401</v>
      </c>
      <c r="AK13" s="197">
        <v>2.7161656813740098</v>
      </c>
      <c r="AL13" s="469">
        <v>1.3491703946235301</v>
      </c>
    </row>
    <row r="14" spans="1:38" ht="12.95" customHeight="1" x14ac:dyDescent="0.2">
      <c r="A14" s="2" t="s">
        <v>342</v>
      </c>
      <c r="B14" s="12">
        <v>2</v>
      </c>
      <c r="C14" s="197">
        <v>-0.217058226519143</v>
      </c>
      <c r="D14" s="461">
        <v>0.119815265806686</v>
      </c>
      <c r="E14" s="197">
        <v>0.326624631646657</v>
      </c>
      <c r="F14" s="461">
        <v>0.37786087766783699</v>
      </c>
      <c r="G14" s="197">
        <v>-0.25614831202982102</v>
      </c>
      <c r="H14" s="461">
        <v>0.113342325730173</v>
      </c>
      <c r="I14" s="197">
        <v>2.2276720891509898</v>
      </c>
      <c r="J14" s="461">
        <v>1.0403106222948599</v>
      </c>
      <c r="K14" s="197">
        <v>-0.35155473930068398</v>
      </c>
      <c r="L14" s="461">
        <v>0.121221023552973</v>
      </c>
      <c r="M14" s="197">
        <v>6.5889029366427598</v>
      </c>
      <c r="N14" s="461">
        <v>1.5634433837005199</v>
      </c>
      <c r="O14" s="197">
        <v>4.8838901019511403E-3</v>
      </c>
      <c r="P14" s="461">
        <v>0.13215569780469799</v>
      </c>
      <c r="Q14" s="197">
        <v>1.6470474121984001E-4</v>
      </c>
      <c r="R14" s="461">
        <v>0.113258173518247</v>
      </c>
      <c r="S14" s="197">
        <v>-2.7362477333513599E-3</v>
      </c>
      <c r="T14" s="461">
        <v>0.12879168126917301</v>
      </c>
      <c r="U14" s="197">
        <v>1.8935196376138299</v>
      </c>
      <c r="V14" s="461">
        <v>0.96968789201841099</v>
      </c>
      <c r="W14" s="197">
        <v>-2.2775142558333301E-2</v>
      </c>
      <c r="X14" s="461">
        <v>0.12123555181765799</v>
      </c>
      <c r="Y14" s="197">
        <v>6.16161527762155</v>
      </c>
      <c r="Z14" s="461">
        <v>1.51180094023072</v>
      </c>
      <c r="AA14" s="197">
        <v>-0.19676361245840401</v>
      </c>
      <c r="AB14" s="461">
        <v>0.14725877020752201</v>
      </c>
      <c r="AC14" s="197">
        <v>0.20511116549518901</v>
      </c>
      <c r="AD14" s="461">
        <v>0.324610966079517</v>
      </c>
      <c r="AE14" s="197">
        <v>-0.24598344025739199</v>
      </c>
      <c r="AF14" s="461">
        <v>0.14173218388863401</v>
      </c>
      <c r="AG14" s="197">
        <v>2.0431278406101301</v>
      </c>
      <c r="AH14" s="461">
        <v>1.0192018125059701</v>
      </c>
      <c r="AI14" s="197">
        <v>-0.32892356714923898</v>
      </c>
      <c r="AJ14" s="461">
        <v>0.13478130353735299</v>
      </c>
      <c r="AK14" s="197">
        <v>6.4649397712547296</v>
      </c>
      <c r="AL14" s="469">
        <v>1.48552472504598</v>
      </c>
    </row>
    <row r="15" spans="1:38" ht="12.95" customHeight="1" x14ac:dyDescent="0.2">
      <c r="A15" s="2" t="s">
        <v>343</v>
      </c>
      <c r="B15" s="12">
        <v>2</v>
      </c>
      <c r="C15" s="197">
        <v>-0.26727031093873199</v>
      </c>
      <c r="D15" s="461">
        <v>0.197174344481474</v>
      </c>
      <c r="E15" s="197">
        <v>0.51681965644675298</v>
      </c>
      <c r="F15" s="461">
        <v>0.86521887933549801</v>
      </c>
      <c r="G15" s="197">
        <v>-0.26338965080736898</v>
      </c>
      <c r="H15" s="461">
        <v>0.19797165487474899</v>
      </c>
      <c r="I15" s="197">
        <v>1.0434237631756</v>
      </c>
      <c r="J15" s="461">
        <v>1.22911592541496</v>
      </c>
      <c r="K15" s="197">
        <v>-0.24472975173915901</v>
      </c>
      <c r="L15" s="461">
        <v>0.188868565497785</v>
      </c>
      <c r="M15" s="197">
        <v>3.8284080097049298</v>
      </c>
      <c r="N15" s="461">
        <v>1.82192071571852</v>
      </c>
      <c r="O15" s="197">
        <v>0.37974815264796802</v>
      </c>
      <c r="P15" s="461">
        <v>0.17400783854144899</v>
      </c>
      <c r="Q15" s="197">
        <v>0.97482040502023604</v>
      </c>
      <c r="R15" s="461">
        <v>0.855167504744625</v>
      </c>
      <c r="S15" s="197">
        <v>0.38760309442575802</v>
      </c>
      <c r="T15" s="461">
        <v>0.17739232282168299</v>
      </c>
      <c r="U15" s="197">
        <v>1.6178945778582901</v>
      </c>
      <c r="V15" s="461">
        <v>1.1313098390130001</v>
      </c>
      <c r="W15" s="197">
        <v>0.38486023944020797</v>
      </c>
      <c r="X15" s="461">
        <v>0.181369728410643</v>
      </c>
      <c r="Y15" s="197">
        <v>4.4030624485142802</v>
      </c>
      <c r="Z15" s="461">
        <v>1.76699425182184</v>
      </c>
      <c r="AA15" s="197">
        <v>6.6010558438727801E-2</v>
      </c>
      <c r="AB15" s="461">
        <v>0.20453252819436701</v>
      </c>
      <c r="AC15" s="197">
        <v>2.4846647594137201E-2</v>
      </c>
      <c r="AD15" s="461">
        <v>0.21081429798910201</v>
      </c>
      <c r="AE15" s="197">
        <v>6.6366899717819602E-2</v>
      </c>
      <c r="AF15" s="461">
        <v>0.206622285598769</v>
      </c>
      <c r="AG15" s="197">
        <v>0.56864556273202704</v>
      </c>
      <c r="AH15" s="461">
        <v>0.94281883463434002</v>
      </c>
      <c r="AI15" s="197">
        <v>0.110024969986531</v>
      </c>
      <c r="AJ15" s="461">
        <v>0.206757720391991</v>
      </c>
      <c r="AK15" s="197">
        <v>3.4588162836407701</v>
      </c>
      <c r="AL15" s="469">
        <v>1.61919344237537</v>
      </c>
    </row>
    <row r="16" spans="1:38" ht="12.95" customHeight="1" x14ac:dyDescent="0.2">
      <c r="A16" s="2" t="s">
        <v>344</v>
      </c>
      <c r="B16" s="12">
        <v>2</v>
      </c>
      <c r="C16" s="197">
        <v>-0.71836913433388705</v>
      </c>
      <c r="D16" s="461">
        <v>0.16367032644690299</v>
      </c>
      <c r="E16" s="197">
        <v>1.9940507449912199</v>
      </c>
      <c r="F16" s="461">
        <v>0.91163786999163199</v>
      </c>
      <c r="G16" s="197">
        <v>-0.75387053685129701</v>
      </c>
      <c r="H16" s="461">
        <v>0.170040823272956</v>
      </c>
      <c r="I16" s="197">
        <v>4.5364398960371304</v>
      </c>
      <c r="J16" s="461">
        <v>1.33267483504499</v>
      </c>
      <c r="K16" s="197">
        <v>-0.56123707396858102</v>
      </c>
      <c r="L16" s="461">
        <v>0.16949690048722299</v>
      </c>
      <c r="M16" s="197">
        <v>11.560139732903201</v>
      </c>
      <c r="N16" s="461">
        <v>2.19963204697412</v>
      </c>
      <c r="O16" s="197">
        <v>-0.348517363743654</v>
      </c>
      <c r="P16" s="461">
        <v>0.13406527694176601</v>
      </c>
      <c r="Q16" s="197">
        <v>0.59467468591166806</v>
      </c>
      <c r="R16" s="461">
        <v>0.46975531127461101</v>
      </c>
      <c r="S16" s="197">
        <v>-0.32154070601835699</v>
      </c>
      <c r="T16" s="461">
        <v>0.13670139967084899</v>
      </c>
      <c r="U16" s="197">
        <v>2.99536660936608</v>
      </c>
      <c r="V16" s="461">
        <v>1.1886801595747201</v>
      </c>
      <c r="W16" s="197">
        <v>1.78169737842525E-2</v>
      </c>
      <c r="X16" s="461">
        <v>0.138511204310763</v>
      </c>
      <c r="Y16" s="197">
        <v>10.9729069257556</v>
      </c>
      <c r="Z16" s="461">
        <v>2.2427310259559601</v>
      </c>
      <c r="AA16" s="197">
        <v>-0.73837027805711197</v>
      </c>
      <c r="AB16" s="461">
        <v>0.230936522593991</v>
      </c>
      <c r="AC16" s="197">
        <v>1.2825631378072999</v>
      </c>
      <c r="AD16" s="461">
        <v>0.79042787431144201</v>
      </c>
      <c r="AE16" s="197">
        <v>-0.73313625945424399</v>
      </c>
      <c r="AF16" s="461">
        <v>0.24344613092978701</v>
      </c>
      <c r="AG16" s="197">
        <v>3.7699214185894898</v>
      </c>
      <c r="AH16" s="461">
        <v>1.26332199706842</v>
      </c>
      <c r="AI16" s="197">
        <v>-0.438906682937938</v>
      </c>
      <c r="AJ16" s="461">
        <v>0.236998352600472</v>
      </c>
      <c r="AK16" s="197">
        <v>10.760585928891601</v>
      </c>
      <c r="AL16" s="469">
        <v>2.1559210392845198</v>
      </c>
    </row>
    <row r="17" spans="1:38" ht="12.95" customHeight="1" x14ac:dyDescent="0.2">
      <c r="A17" s="2" t="s">
        <v>345</v>
      </c>
      <c r="B17" s="12">
        <v>2</v>
      </c>
      <c r="C17" s="197">
        <v>-0.169999091439311</v>
      </c>
      <c r="D17" s="461">
        <v>0.140130427373797</v>
      </c>
      <c r="E17" s="197">
        <v>0.16159715589422</v>
      </c>
      <c r="F17" s="461">
        <v>0.28249007679920601</v>
      </c>
      <c r="G17" s="197">
        <v>-0.15765470310056101</v>
      </c>
      <c r="H17" s="461">
        <v>0.13872027263287401</v>
      </c>
      <c r="I17" s="197">
        <v>2.4891992179542402</v>
      </c>
      <c r="J17" s="461">
        <v>1.0289525688087799</v>
      </c>
      <c r="K17" s="197">
        <v>-0.20456989872808701</v>
      </c>
      <c r="L17" s="461">
        <v>0.14913378820082901</v>
      </c>
      <c r="M17" s="197">
        <v>3.0058770875601799</v>
      </c>
      <c r="N17" s="461">
        <v>1.2026220375616601</v>
      </c>
      <c r="O17" s="197">
        <v>-0.127729057884608</v>
      </c>
      <c r="P17" s="461">
        <v>0.14076246657174599</v>
      </c>
      <c r="Q17" s="197">
        <v>8.8957963603656695E-2</v>
      </c>
      <c r="R17" s="461">
        <v>0.209314283837187</v>
      </c>
      <c r="S17" s="197">
        <v>-9.36670129013977E-2</v>
      </c>
      <c r="T17" s="461">
        <v>0.13432414026292999</v>
      </c>
      <c r="U17" s="197">
        <v>2.3354628447504702</v>
      </c>
      <c r="V17" s="461">
        <v>0.981778779519341</v>
      </c>
      <c r="W17" s="197">
        <v>-0.110470276705397</v>
      </c>
      <c r="X17" s="461">
        <v>0.138229521805081</v>
      </c>
      <c r="Y17" s="197">
        <v>2.7815998953519001</v>
      </c>
      <c r="Z17" s="461">
        <v>1.15206132398606</v>
      </c>
      <c r="AA17" s="197">
        <v>-0.118460560961741</v>
      </c>
      <c r="AB17" s="461">
        <v>0.2348667909885</v>
      </c>
      <c r="AC17" s="197">
        <v>3.5094902041523102E-2</v>
      </c>
      <c r="AD17" s="461">
        <v>0.159283514235569</v>
      </c>
      <c r="AE17" s="197">
        <v>-9.7571996276493697E-2</v>
      </c>
      <c r="AF17" s="461">
        <v>0.22767042034700899</v>
      </c>
      <c r="AG17" s="197">
        <v>2.3333625702512899</v>
      </c>
      <c r="AH17" s="461">
        <v>0.98481564630996599</v>
      </c>
      <c r="AI17" s="197">
        <v>-0.14786906321882701</v>
      </c>
      <c r="AJ17" s="461">
        <v>0.23284911731297001</v>
      </c>
      <c r="AK17" s="197">
        <v>2.8227142047300799</v>
      </c>
      <c r="AL17" s="469">
        <v>1.1530795578875801</v>
      </c>
    </row>
    <row r="18" spans="1:38" ht="12.95" customHeight="1" x14ac:dyDescent="0.2">
      <c r="A18" s="17" t="s">
        <v>346</v>
      </c>
      <c r="B18" s="12">
        <v>2</v>
      </c>
      <c r="C18" s="197">
        <v>-0.38423303125681102</v>
      </c>
      <c r="D18" s="461">
        <v>0.26181799034731201</v>
      </c>
      <c r="E18" s="197">
        <v>0.54070589705822503</v>
      </c>
      <c r="F18" s="461">
        <v>0.876485372285426</v>
      </c>
      <c r="G18" s="197">
        <v>-0.36075302197564502</v>
      </c>
      <c r="H18" s="461">
        <v>0.25321197058282202</v>
      </c>
      <c r="I18" s="197">
        <v>3.3375287772231199</v>
      </c>
      <c r="J18" s="461">
        <v>1.82500521058008</v>
      </c>
      <c r="K18" s="197">
        <v>-0.367562968180631</v>
      </c>
      <c r="L18" s="461">
        <v>0.254606000396566</v>
      </c>
      <c r="M18" s="197">
        <v>3.78270809691525</v>
      </c>
      <c r="N18" s="461">
        <v>2.1193231979306102</v>
      </c>
      <c r="O18" s="197">
        <v>-0.17482099053620001</v>
      </c>
      <c r="P18" s="461">
        <v>0.19565808225203299</v>
      </c>
      <c r="Q18" s="197">
        <v>0.15869382816890801</v>
      </c>
      <c r="R18" s="461">
        <v>0.39588518390701599</v>
      </c>
      <c r="S18" s="197">
        <v>-0.119557291826193</v>
      </c>
      <c r="T18" s="461">
        <v>0.188659921235584</v>
      </c>
      <c r="U18" s="197">
        <v>3.0620062484317501</v>
      </c>
      <c r="V18" s="461">
        <v>1.57162766849517</v>
      </c>
      <c r="W18" s="197">
        <v>-0.110240516759505</v>
      </c>
      <c r="X18" s="461">
        <v>0.18958133216322101</v>
      </c>
      <c r="Y18" s="197">
        <v>3.5093199907957602</v>
      </c>
      <c r="Z18" s="461">
        <v>1.9316989766630399</v>
      </c>
      <c r="AA18" s="197">
        <v>-0.221362526369143</v>
      </c>
      <c r="AB18" s="461">
        <v>0.43379581794671002</v>
      </c>
      <c r="AC18" s="197">
        <v>7.3714175671424298E-2</v>
      </c>
      <c r="AD18" s="461">
        <v>0.415943733755611</v>
      </c>
      <c r="AE18" s="197">
        <v>-0.169835817828554</v>
      </c>
      <c r="AF18" s="461">
        <v>0.42007894102332199</v>
      </c>
      <c r="AG18" s="197">
        <v>2.9004494805033598</v>
      </c>
      <c r="AH18" s="461">
        <v>1.5578149735347899</v>
      </c>
      <c r="AI18" s="197">
        <v>-0.179155103732274</v>
      </c>
      <c r="AJ18" s="461">
        <v>0.42037635485334901</v>
      </c>
      <c r="AK18" s="197">
        <v>3.3725292663077799</v>
      </c>
      <c r="AL18" s="469">
        <v>1.93572746495253</v>
      </c>
    </row>
    <row r="19" spans="1:38" ht="12.95" customHeight="1" x14ac:dyDescent="0.2">
      <c r="A19" s="17" t="s">
        <v>347</v>
      </c>
      <c r="B19" s="12">
        <v>2</v>
      </c>
      <c r="C19" s="197">
        <v>-0.44376665717820901</v>
      </c>
      <c r="D19" s="461">
        <v>0.19301426328010801</v>
      </c>
      <c r="E19" s="197">
        <v>1.36758022979856</v>
      </c>
      <c r="F19" s="461">
        <v>1.1966730998975299</v>
      </c>
      <c r="G19" s="197">
        <v>-0.446051617984555</v>
      </c>
      <c r="H19" s="461">
        <v>0.190584193087077</v>
      </c>
      <c r="I19" s="197">
        <v>3.48389846748942</v>
      </c>
      <c r="J19" s="461">
        <v>2.01689500829074</v>
      </c>
      <c r="K19" s="197">
        <v>-0.51933354422634603</v>
      </c>
      <c r="L19" s="461">
        <v>0.201407042365563</v>
      </c>
      <c r="M19" s="197">
        <v>4.7215470318301502</v>
      </c>
      <c r="N19" s="461">
        <v>2.4418193520190399</v>
      </c>
      <c r="O19" s="197">
        <v>-0.20359897784495801</v>
      </c>
      <c r="P19" s="461">
        <v>0.22667751637479799</v>
      </c>
      <c r="Q19" s="197">
        <v>0.24376860472348</v>
      </c>
      <c r="R19" s="461">
        <v>0.63494722759084399</v>
      </c>
      <c r="S19" s="197">
        <v>-0.20387509473319301</v>
      </c>
      <c r="T19" s="461">
        <v>0.220911988916423</v>
      </c>
      <c r="U19" s="197">
        <v>2.03771765884601</v>
      </c>
      <c r="V19" s="461">
        <v>1.4581431427456</v>
      </c>
      <c r="W19" s="197">
        <v>-0.21928893265883101</v>
      </c>
      <c r="X19" s="461">
        <v>0.23642131911799699</v>
      </c>
      <c r="Y19" s="197">
        <v>2.9954673564231902</v>
      </c>
      <c r="Z19" s="461">
        <v>1.9325705742730901</v>
      </c>
      <c r="AA19" s="197">
        <v>-0.318859753068231</v>
      </c>
      <c r="AB19" s="461">
        <v>0.25528457852317599</v>
      </c>
      <c r="AC19" s="197">
        <v>0.41764690939120003</v>
      </c>
      <c r="AD19" s="461">
        <v>0.748289258599105</v>
      </c>
      <c r="AE19" s="197">
        <v>-0.34313708673743698</v>
      </c>
      <c r="AF19" s="461">
        <v>0.236752448506339</v>
      </c>
      <c r="AG19" s="197">
        <v>2.4549923450470099</v>
      </c>
      <c r="AH19" s="461">
        <v>1.6446910212708701</v>
      </c>
      <c r="AI19" s="197">
        <v>-0.39922288160378</v>
      </c>
      <c r="AJ19" s="461">
        <v>0.25203519147456199</v>
      </c>
      <c r="AK19" s="197">
        <v>3.5007450142448202</v>
      </c>
      <c r="AL19" s="469">
        <v>2.0099482504942099</v>
      </c>
    </row>
    <row r="20" spans="1:38" ht="12.95" customHeight="1" x14ac:dyDescent="0.2">
      <c r="A20" s="2" t="s">
        <v>348</v>
      </c>
      <c r="B20" s="12">
        <v>2</v>
      </c>
      <c r="C20" s="197">
        <v>-0.57973901303720998</v>
      </c>
      <c r="D20" s="461">
        <v>0.15194429407102</v>
      </c>
      <c r="E20" s="197">
        <v>1.8291926552066999</v>
      </c>
      <c r="F20" s="461">
        <v>1.0187451752314201</v>
      </c>
      <c r="G20" s="197">
        <v>-0.57305404505887203</v>
      </c>
      <c r="H20" s="461">
        <v>0.154351583324879</v>
      </c>
      <c r="I20" s="197">
        <v>3.8270891369825999</v>
      </c>
      <c r="J20" s="461">
        <v>1.4530955578561799</v>
      </c>
      <c r="K20" s="197">
        <v>-0.46442103676538599</v>
      </c>
      <c r="L20" s="461">
        <v>0.15379640047446799</v>
      </c>
      <c r="M20" s="197">
        <v>12.544202451693</v>
      </c>
      <c r="N20" s="461">
        <v>2.4619513343361401</v>
      </c>
      <c r="O20" s="197">
        <v>-0.14167128492610401</v>
      </c>
      <c r="P20" s="461">
        <v>0.16317506161546</v>
      </c>
      <c r="Q20" s="197">
        <v>0.11291347255437301</v>
      </c>
      <c r="R20" s="461">
        <v>0.32128830605945002</v>
      </c>
      <c r="S20" s="197">
        <v>-0.13128637143447999</v>
      </c>
      <c r="T20" s="461">
        <v>0.16209881673622201</v>
      </c>
      <c r="U20" s="197">
        <v>1.5187238344609399</v>
      </c>
      <c r="V20" s="461">
        <v>1.13433353109279</v>
      </c>
      <c r="W20" s="197">
        <v>-2.9956497780733601E-2</v>
      </c>
      <c r="X20" s="461">
        <v>0.153190521342252</v>
      </c>
      <c r="Y20" s="197">
        <v>10.513904251434999</v>
      </c>
      <c r="Z20" s="461">
        <v>2.4882393390704198</v>
      </c>
      <c r="AA20" s="197">
        <v>-0.46469348025492502</v>
      </c>
      <c r="AB20" s="461">
        <v>0.17321205516621199</v>
      </c>
      <c r="AC20" s="197">
        <v>1.1075512616679399</v>
      </c>
      <c r="AD20" s="461">
        <v>0.88526950790374703</v>
      </c>
      <c r="AE20" s="197">
        <v>-0.452098322585471</v>
      </c>
      <c r="AF20" s="461">
        <v>0.17662797805736699</v>
      </c>
      <c r="AG20" s="197">
        <v>2.92437701033107</v>
      </c>
      <c r="AH20" s="461">
        <v>1.3538445444123499</v>
      </c>
      <c r="AI20" s="197">
        <v>-0.32792613681015098</v>
      </c>
      <c r="AJ20" s="461">
        <v>0.17070475748950401</v>
      </c>
      <c r="AK20" s="197">
        <v>12.2232093444828</v>
      </c>
      <c r="AL20" s="469">
        <v>2.4433398463014702</v>
      </c>
    </row>
    <row r="21" spans="1:38" ht="12.95" customHeight="1" x14ac:dyDescent="0.2">
      <c r="A21" s="2" t="s">
        <v>349</v>
      </c>
      <c r="B21" s="12">
        <v>2</v>
      </c>
      <c r="C21" s="197">
        <v>-0.35558256882307099</v>
      </c>
      <c r="D21" s="461">
        <v>0.16518596804680899</v>
      </c>
      <c r="E21" s="197">
        <v>0.86673990756199204</v>
      </c>
      <c r="F21" s="461">
        <v>0.83960743597362697</v>
      </c>
      <c r="G21" s="197">
        <v>-0.25634970400614299</v>
      </c>
      <c r="H21" s="461">
        <v>0.15901963766174099</v>
      </c>
      <c r="I21" s="197">
        <v>2.0294720172864702</v>
      </c>
      <c r="J21" s="461">
        <v>1.4640581303114999</v>
      </c>
      <c r="K21" s="197">
        <v>-0.279790114297429</v>
      </c>
      <c r="L21" s="461">
        <v>0.15579038595849001</v>
      </c>
      <c r="M21" s="197">
        <v>2.6792981558013902</v>
      </c>
      <c r="N21" s="461">
        <v>1.6947810511239101</v>
      </c>
      <c r="O21" s="197">
        <v>-0.28287363160635698</v>
      </c>
      <c r="P21" s="461">
        <v>0.211143798133548</v>
      </c>
      <c r="Q21" s="197">
        <v>0.46768663259745402</v>
      </c>
      <c r="R21" s="461">
        <v>0.772297945003937</v>
      </c>
      <c r="S21" s="197">
        <v>-0.21049766898644301</v>
      </c>
      <c r="T21" s="461">
        <v>0.203105597590791</v>
      </c>
      <c r="U21" s="197">
        <v>1.4537851695435799</v>
      </c>
      <c r="V21" s="461">
        <v>1.4110235990612101</v>
      </c>
      <c r="W21" s="197">
        <v>-0.209340657830548</v>
      </c>
      <c r="X21" s="461">
        <v>0.20460598674039299</v>
      </c>
      <c r="Y21" s="197">
        <v>2.29224988625973</v>
      </c>
      <c r="Z21" s="461">
        <v>1.58557983082108</v>
      </c>
      <c r="AA21" s="197">
        <v>-0.26766652164028198</v>
      </c>
      <c r="AB21" s="461">
        <v>0.22884175540648499</v>
      </c>
      <c r="AC21" s="197">
        <v>0.37336940291728199</v>
      </c>
      <c r="AD21" s="461">
        <v>0.71514463936628203</v>
      </c>
      <c r="AE21" s="197">
        <v>-0.16675214700811999</v>
      </c>
      <c r="AF21" s="461">
        <v>0.220901859463668</v>
      </c>
      <c r="AG21" s="197">
        <v>1.4765577264604299</v>
      </c>
      <c r="AH21" s="461">
        <v>1.33289142174124</v>
      </c>
      <c r="AI21" s="197">
        <v>-0.17358491933027501</v>
      </c>
      <c r="AJ21" s="461">
        <v>0.22355287440860999</v>
      </c>
      <c r="AK21" s="197">
        <v>2.09534913202469</v>
      </c>
      <c r="AL21" s="469">
        <v>1.5625826426327301</v>
      </c>
    </row>
    <row r="22" spans="1:38" ht="12.95" customHeight="1" x14ac:dyDescent="0.2">
      <c r="A22" s="2" t="s">
        <v>350</v>
      </c>
      <c r="B22" s="12">
        <v>2</v>
      </c>
      <c r="C22" s="197">
        <v>-0.41410315971077599</v>
      </c>
      <c r="D22" s="461">
        <v>0.281929767573048</v>
      </c>
      <c r="E22" s="197">
        <v>0.93811099525686503</v>
      </c>
      <c r="F22" s="461">
        <v>1.3722146323772799</v>
      </c>
      <c r="G22" s="197">
        <v>-0.40657152847997802</v>
      </c>
      <c r="H22" s="461">
        <v>0.28947036695775202</v>
      </c>
      <c r="I22" s="197">
        <v>8.6450875657523394</v>
      </c>
      <c r="J22" s="461">
        <v>4.9894624865033403</v>
      </c>
      <c r="K22" s="197">
        <v>-0.32154082584794902</v>
      </c>
      <c r="L22" s="461">
        <v>0.28099641032132</v>
      </c>
      <c r="M22" s="197">
        <v>12.226978647006099</v>
      </c>
      <c r="N22" s="461">
        <v>4.4884454626185999</v>
      </c>
      <c r="O22" s="197">
        <v>-0.172851601559419</v>
      </c>
      <c r="P22" s="461">
        <v>0.24602106618195299</v>
      </c>
      <c r="Q22" s="197">
        <v>0.17049167074075899</v>
      </c>
      <c r="R22" s="461">
        <v>0.53138347567542599</v>
      </c>
      <c r="S22" s="197">
        <v>-0.36389761244962998</v>
      </c>
      <c r="T22" s="461">
        <v>0.26894945538159398</v>
      </c>
      <c r="U22" s="197">
        <v>7.7348438512904396</v>
      </c>
      <c r="V22" s="461">
        <v>4.8801080098442204</v>
      </c>
      <c r="W22" s="197">
        <v>-0.33908587357007702</v>
      </c>
      <c r="X22" s="461">
        <v>0.253737459774174</v>
      </c>
      <c r="Y22" s="197">
        <v>10.9164124893734</v>
      </c>
      <c r="Z22" s="461">
        <v>4.6223017606910002</v>
      </c>
      <c r="AA22" s="197">
        <v>-0.574711175535915</v>
      </c>
      <c r="AB22" s="461">
        <v>0.302907593620942</v>
      </c>
      <c r="AC22" s="197">
        <v>1.5022820876545799</v>
      </c>
      <c r="AD22" s="461">
        <v>1.50960791570555</v>
      </c>
      <c r="AE22" s="197">
        <v>-0.74490614536355604</v>
      </c>
      <c r="AF22" s="461">
        <v>0.277023880661253</v>
      </c>
      <c r="AG22" s="197">
        <v>10.0298988938913</v>
      </c>
      <c r="AH22" s="461">
        <v>5.1491656238520802</v>
      </c>
      <c r="AI22" s="197">
        <v>-0.68485848880732103</v>
      </c>
      <c r="AJ22" s="461">
        <v>0.26633438171212198</v>
      </c>
      <c r="AK22" s="197">
        <v>13.326553740847</v>
      </c>
      <c r="AL22" s="469">
        <v>4.6057191363814498</v>
      </c>
    </row>
    <row r="23" spans="1:38" ht="12.95" customHeight="1" x14ac:dyDescent="0.2">
      <c r="A23" s="2" t="s">
        <v>351</v>
      </c>
      <c r="B23" s="12">
        <v>2</v>
      </c>
      <c r="C23" s="197">
        <v>-8.1129081234149594E-2</v>
      </c>
      <c r="D23" s="461">
        <v>0.16548322221235001</v>
      </c>
      <c r="E23" s="197">
        <v>5.4254610644643098E-2</v>
      </c>
      <c r="F23" s="461">
        <v>0.25277348676509498</v>
      </c>
      <c r="G23" s="197">
        <v>-0.18522897730111301</v>
      </c>
      <c r="H23" s="461">
        <v>0.15147304716115401</v>
      </c>
      <c r="I23" s="197">
        <v>7.0059703024573698</v>
      </c>
      <c r="J23" s="461">
        <v>2.1036332753221099</v>
      </c>
      <c r="K23" s="197">
        <v>-0.218035592217552</v>
      </c>
      <c r="L23" s="461">
        <v>0.158278088935985</v>
      </c>
      <c r="M23" s="197">
        <v>8.72157592597482</v>
      </c>
      <c r="N23" s="461">
        <v>2.5385827762929898</v>
      </c>
      <c r="O23" s="197">
        <v>0.133500889515421</v>
      </c>
      <c r="P23" s="461">
        <v>0.18936631192864001</v>
      </c>
      <c r="Q23" s="197">
        <v>0.139609469421939</v>
      </c>
      <c r="R23" s="461">
        <v>0.45323334075206301</v>
      </c>
      <c r="S23" s="197">
        <v>0.126162412886693</v>
      </c>
      <c r="T23" s="461">
        <v>0.172493291730759</v>
      </c>
      <c r="U23" s="197">
        <v>6.8187855970578601</v>
      </c>
      <c r="V23" s="461">
        <v>2.11152294170093</v>
      </c>
      <c r="W23" s="197">
        <v>8.6554542796174E-2</v>
      </c>
      <c r="X23" s="461">
        <v>0.17961235096466499</v>
      </c>
      <c r="Y23" s="197">
        <v>8.2661737017047692</v>
      </c>
      <c r="Z23" s="461">
        <v>2.4471794527395301</v>
      </c>
      <c r="AA23" s="197">
        <v>2.8951677688790999E-3</v>
      </c>
      <c r="AB23" s="461">
        <v>0.20065778004131701</v>
      </c>
      <c r="AC23" s="197">
        <v>3.6777203908598797E-5</v>
      </c>
      <c r="AD23" s="461">
        <v>0.15796343793974199</v>
      </c>
      <c r="AE23" s="197">
        <v>-0.164032962275934</v>
      </c>
      <c r="AF23" s="461">
        <v>0.187449431423485</v>
      </c>
      <c r="AG23" s="197">
        <v>6.7635936645461898</v>
      </c>
      <c r="AH23" s="461">
        <v>2.0370668979746598</v>
      </c>
      <c r="AI23" s="197">
        <v>-0.17732536551613101</v>
      </c>
      <c r="AJ23" s="461">
        <v>0.180338160240165</v>
      </c>
      <c r="AK23" s="197">
        <v>8.2706397819546495</v>
      </c>
      <c r="AL23" s="469">
        <v>2.3760550196004502</v>
      </c>
    </row>
    <row r="24" spans="1:38" ht="12.95" customHeight="1" x14ac:dyDescent="0.2">
      <c r="A24" s="2" t="s">
        <v>352</v>
      </c>
      <c r="B24" s="12">
        <v>2</v>
      </c>
      <c r="C24" s="197">
        <v>-1.07256087760109</v>
      </c>
      <c r="D24" s="461">
        <v>0.21252375815880201</v>
      </c>
      <c r="E24" s="197">
        <v>5.6822549022225299</v>
      </c>
      <c r="F24" s="461">
        <v>2.1750064951203498</v>
      </c>
      <c r="G24" s="197">
        <v>-1.00934945467432</v>
      </c>
      <c r="H24" s="461">
        <v>0.20853789102595199</v>
      </c>
      <c r="I24" s="197">
        <v>8.4096174812243998</v>
      </c>
      <c r="J24" s="461">
        <v>3.18736835791008</v>
      </c>
      <c r="K24" s="197">
        <v>-0.70460796144164195</v>
      </c>
      <c r="L24" s="461">
        <v>0.23734873075992299</v>
      </c>
      <c r="M24" s="197">
        <v>13.1015942989784</v>
      </c>
      <c r="N24" s="461">
        <v>3.8974265731420799</v>
      </c>
      <c r="O24" s="197">
        <v>-0.570288790949666</v>
      </c>
      <c r="P24" s="461">
        <v>0.218874402459492</v>
      </c>
      <c r="Q24" s="197">
        <v>1.7689275492274401</v>
      </c>
      <c r="R24" s="461">
        <v>1.3803360038076899</v>
      </c>
      <c r="S24" s="197">
        <v>-0.54679848258829999</v>
      </c>
      <c r="T24" s="461">
        <v>0.22115713642951201</v>
      </c>
      <c r="U24" s="197">
        <v>5.18210586509257</v>
      </c>
      <c r="V24" s="461">
        <v>2.6194494772726902</v>
      </c>
      <c r="W24" s="197">
        <v>-0.36191168949861602</v>
      </c>
      <c r="X24" s="461">
        <v>0.20791772197538999</v>
      </c>
      <c r="Y24" s="197">
        <v>10.0727873967445</v>
      </c>
      <c r="Z24" s="461">
        <v>3.0648136782822402</v>
      </c>
      <c r="AA24" s="197">
        <v>-0.89789224439717297</v>
      </c>
      <c r="AB24" s="461">
        <v>0.23451287327460699</v>
      </c>
      <c r="AC24" s="197">
        <v>4.1478709914062399</v>
      </c>
      <c r="AD24" s="461">
        <v>2.1115542350557401</v>
      </c>
      <c r="AE24" s="197">
        <v>-0.84953867830167595</v>
      </c>
      <c r="AF24" s="461">
        <v>0.24390174840312401</v>
      </c>
      <c r="AG24" s="197">
        <v>7.3044313591121401</v>
      </c>
      <c r="AH24" s="461">
        <v>3.0437244194973698</v>
      </c>
      <c r="AI24" s="197">
        <v>-0.49955042430596902</v>
      </c>
      <c r="AJ24" s="461">
        <v>0.248351314030272</v>
      </c>
      <c r="AK24" s="197">
        <v>12.444646950132601</v>
      </c>
      <c r="AL24" s="469">
        <v>3.7963214920383201</v>
      </c>
    </row>
    <row r="25" spans="1:38" ht="12.95" customHeight="1" x14ac:dyDescent="0.2">
      <c r="A25" s="2" t="s">
        <v>353</v>
      </c>
      <c r="B25" s="12">
        <v>2</v>
      </c>
      <c r="C25" s="197">
        <v>-8.7695611671632798E-2</v>
      </c>
      <c r="D25" s="461">
        <v>0.222937307363855</v>
      </c>
      <c r="E25" s="197">
        <v>5.4989143671901303E-2</v>
      </c>
      <c r="F25" s="461">
        <v>0.38378062492345499</v>
      </c>
      <c r="G25" s="197">
        <v>-1.56156960124845E-2</v>
      </c>
      <c r="H25" s="461">
        <v>0.22576516879283001</v>
      </c>
      <c r="I25" s="197">
        <v>6.1173233151605997</v>
      </c>
      <c r="J25" s="461">
        <v>2.04461073669215</v>
      </c>
      <c r="K25" s="197">
        <v>-1.9960918620781601E-2</v>
      </c>
      <c r="L25" s="461">
        <v>0.230772609299637</v>
      </c>
      <c r="M25" s="197">
        <v>6.9949188986209396</v>
      </c>
      <c r="N25" s="461">
        <v>2.2475034741983602</v>
      </c>
      <c r="O25" s="197">
        <v>-9.3793983737917405E-2</v>
      </c>
      <c r="P25" s="461">
        <v>0.21317992703039301</v>
      </c>
      <c r="Q25" s="197">
        <v>5.5498188048025997E-2</v>
      </c>
      <c r="R25" s="461">
        <v>0.36172737958539602</v>
      </c>
      <c r="S25" s="197">
        <v>-0.15125756188883799</v>
      </c>
      <c r="T25" s="461">
        <v>0.208476273572337</v>
      </c>
      <c r="U25" s="197">
        <v>5.1431645946467697</v>
      </c>
      <c r="V25" s="461">
        <v>1.95427035796508</v>
      </c>
      <c r="W25" s="197">
        <v>-0.150432605139277</v>
      </c>
      <c r="X25" s="461">
        <v>0.20715434660325599</v>
      </c>
      <c r="Y25" s="197">
        <v>6.1918957313399599</v>
      </c>
      <c r="Z25" s="461">
        <v>2.3325353768166401</v>
      </c>
      <c r="AA25" s="197">
        <v>-0.16876894214459101</v>
      </c>
      <c r="AB25" s="461">
        <v>0.20241827212063401</v>
      </c>
      <c r="AC25" s="197">
        <v>0.13167123712267501</v>
      </c>
      <c r="AD25" s="461">
        <v>0.37000233217721501</v>
      </c>
      <c r="AE25" s="197">
        <v>-0.167267420723195</v>
      </c>
      <c r="AF25" s="461">
        <v>0.19231442391096401</v>
      </c>
      <c r="AG25" s="197">
        <v>5.7250514402677304</v>
      </c>
      <c r="AH25" s="461">
        <v>1.9933375021337301</v>
      </c>
      <c r="AI25" s="197">
        <v>-0.149207019377573</v>
      </c>
      <c r="AJ25" s="461">
        <v>0.195225888331436</v>
      </c>
      <c r="AK25" s="197">
        <v>6.5396758212903503</v>
      </c>
      <c r="AL25" s="469">
        <v>2.1818568728607701</v>
      </c>
    </row>
    <row r="26" spans="1:38" ht="12.95" customHeight="1" x14ac:dyDescent="0.2">
      <c r="A26" s="2" t="s">
        <v>354</v>
      </c>
      <c r="B26" s="12">
        <v>2</v>
      </c>
      <c r="C26" s="197">
        <v>-0.14547676455519701</v>
      </c>
      <c r="D26" s="461">
        <v>0.167097456623616</v>
      </c>
      <c r="E26" s="197">
        <v>0.13476448438817601</v>
      </c>
      <c r="F26" s="461">
        <v>0.32125578966966101</v>
      </c>
      <c r="G26" s="197">
        <v>-0.15415941300709399</v>
      </c>
      <c r="H26" s="461">
        <v>0.16517070948933901</v>
      </c>
      <c r="I26" s="197">
        <v>1.50242587788293</v>
      </c>
      <c r="J26" s="461">
        <v>0.98913580001610102</v>
      </c>
      <c r="K26" s="197">
        <v>-0.14663768618211101</v>
      </c>
      <c r="L26" s="461">
        <v>0.165523602795494</v>
      </c>
      <c r="M26" s="197">
        <v>2.40857878387488</v>
      </c>
      <c r="N26" s="461">
        <v>1.5299782374448001</v>
      </c>
      <c r="O26" s="197">
        <v>5.3518724602060502E-2</v>
      </c>
      <c r="P26" s="461">
        <v>0.146496919776095</v>
      </c>
      <c r="Q26" s="197">
        <v>1.8753967797609E-2</v>
      </c>
      <c r="R26" s="461">
        <v>0.156081377995339</v>
      </c>
      <c r="S26" s="197">
        <v>2.8187170494677401E-2</v>
      </c>
      <c r="T26" s="461">
        <v>0.14832441279046099</v>
      </c>
      <c r="U26" s="197">
        <v>1.14176658605626</v>
      </c>
      <c r="V26" s="461">
        <v>0.86574026469158705</v>
      </c>
      <c r="W26" s="197">
        <v>4.2097172310737001E-2</v>
      </c>
      <c r="X26" s="461">
        <v>0.14942803111222799</v>
      </c>
      <c r="Y26" s="197">
        <v>1.9484439518207799</v>
      </c>
      <c r="Z26" s="461">
        <v>1.4317791095171499</v>
      </c>
      <c r="AA26" s="197">
        <v>7.7209702126402699E-2</v>
      </c>
      <c r="AB26" s="461">
        <v>0.152790970630165</v>
      </c>
      <c r="AC26" s="197">
        <v>3.61450159076072E-2</v>
      </c>
      <c r="AD26" s="461">
        <v>0.182260570830654</v>
      </c>
      <c r="AE26" s="197">
        <v>5.3275587787455302E-2</v>
      </c>
      <c r="AF26" s="461">
        <v>0.15850724204932601</v>
      </c>
      <c r="AG26" s="197">
        <v>1.32253405537029</v>
      </c>
      <c r="AH26" s="461">
        <v>0.90671182154081398</v>
      </c>
      <c r="AI26" s="197">
        <v>7.49671498864318E-2</v>
      </c>
      <c r="AJ26" s="461">
        <v>0.161324528924851</v>
      </c>
      <c r="AK26" s="197">
        <v>2.1065231816585701</v>
      </c>
      <c r="AL26" s="469">
        <v>1.43849348163938</v>
      </c>
    </row>
    <row r="27" spans="1:38" ht="12.95" customHeight="1" x14ac:dyDescent="0.2">
      <c r="A27" s="2" t="s">
        <v>355</v>
      </c>
      <c r="B27" s="12">
        <v>2</v>
      </c>
      <c r="C27" s="197">
        <v>-0.18055263668551799</v>
      </c>
      <c r="D27" s="461">
        <v>0.107904739193095</v>
      </c>
      <c r="E27" s="197">
        <v>0.238663498683715</v>
      </c>
      <c r="F27" s="461">
        <v>0.29489875447907998</v>
      </c>
      <c r="G27" s="197">
        <v>-0.17084386900670001</v>
      </c>
      <c r="H27" s="461">
        <v>0.107141637986494</v>
      </c>
      <c r="I27" s="197">
        <v>1.67653888915796</v>
      </c>
      <c r="J27" s="461">
        <v>0.77008689038806599</v>
      </c>
      <c r="K27" s="197">
        <v>-0.16298567368839001</v>
      </c>
      <c r="L27" s="461">
        <v>0.10558726787642</v>
      </c>
      <c r="M27" s="197">
        <v>2.5723824551683898</v>
      </c>
      <c r="N27" s="461">
        <v>0.95202193074652497</v>
      </c>
      <c r="O27" s="197">
        <v>-0.26487030291734198</v>
      </c>
      <c r="P27" s="461">
        <v>0.130876107786006</v>
      </c>
      <c r="Q27" s="197">
        <v>0.35331509574078102</v>
      </c>
      <c r="R27" s="461">
        <v>0.36376508718660899</v>
      </c>
      <c r="S27" s="197">
        <v>-0.27154017832063598</v>
      </c>
      <c r="T27" s="461">
        <v>0.129146980884738</v>
      </c>
      <c r="U27" s="197">
        <v>1.94847077699696</v>
      </c>
      <c r="V27" s="461">
        <v>0.89399832537766299</v>
      </c>
      <c r="W27" s="197">
        <v>-0.28839774814702201</v>
      </c>
      <c r="X27" s="461">
        <v>0.12664701571090201</v>
      </c>
      <c r="Y27" s="197">
        <v>3.0059368394308899</v>
      </c>
      <c r="Z27" s="461">
        <v>1.01160836289071</v>
      </c>
      <c r="AA27" s="197">
        <v>-0.30405727320779202</v>
      </c>
      <c r="AB27" s="461">
        <v>0.16498071267068001</v>
      </c>
      <c r="AC27" s="197">
        <v>0.336403535046154</v>
      </c>
      <c r="AD27" s="461">
        <v>0.39520803106338698</v>
      </c>
      <c r="AE27" s="197">
        <v>-0.33418473286269601</v>
      </c>
      <c r="AF27" s="461">
        <v>0.167178957612728</v>
      </c>
      <c r="AG27" s="197">
        <v>1.94695009788504</v>
      </c>
      <c r="AH27" s="461">
        <v>0.94084183579761005</v>
      </c>
      <c r="AI27" s="197">
        <v>-0.336368115132402</v>
      </c>
      <c r="AJ27" s="461">
        <v>0.163591839188614</v>
      </c>
      <c r="AK27" s="197">
        <v>2.8835708048513302</v>
      </c>
      <c r="AL27" s="469">
        <v>1.0378637557820101</v>
      </c>
    </row>
    <row r="28" spans="1:38" ht="12.95" customHeight="1" x14ac:dyDescent="0.2">
      <c r="A28" s="2" t="s">
        <v>356</v>
      </c>
      <c r="B28" s="12">
        <v>2</v>
      </c>
      <c r="C28" s="197">
        <v>-0.39755372417422802</v>
      </c>
      <c r="D28" s="461">
        <v>0.22338793548404701</v>
      </c>
      <c r="E28" s="197">
        <v>0.92138862546474098</v>
      </c>
      <c r="F28" s="461">
        <v>0.97751895130331501</v>
      </c>
      <c r="G28" s="197">
        <v>-0.30561915704329201</v>
      </c>
      <c r="H28" s="461">
        <v>0.233930339949671</v>
      </c>
      <c r="I28" s="197">
        <v>2.4833204680123302</v>
      </c>
      <c r="J28" s="461">
        <v>1.22263114713638</v>
      </c>
      <c r="K28" s="197">
        <v>-0.38661257950533601</v>
      </c>
      <c r="L28" s="461">
        <v>0.21286310543248399</v>
      </c>
      <c r="M28" s="197">
        <v>7.0115647869003004</v>
      </c>
      <c r="N28" s="461">
        <v>2.7140585275938101</v>
      </c>
      <c r="O28" s="197">
        <v>-0.326852315916492</v>
      </c>
      <c r="P28" s="461">
        <v>0.19872159020644301</v>
      </c>
      <c r="Q28" s="197">
        <v>0.769586737066284</v>
      </c>
      <c r="R28" s="461">
        <v>0.90692402174804798</v>
      </c>
      <c r="S28" s="197">
        <v>-0.29771666149343201</v>
      </c>
      <c r="T28" s="461">
        <v>0.20007110173994799</v>
      </c>
      <c r="U28" s="197">
        <v>2.3268769422207201</v>
      </c>
      <c r="V28" s="461">
        <v>1.2286610772647499</v>
      </c>
      <c r="W28" s="197">
        <v>-0.244524339614652</v>
      </c>
      <c r="X28" s="461">
        <v>0.192752355559733</v>
      </c>
      <c r="Y28" s="197">
        <v>6.1021531376091902</v>
      </c>
      <c r="Z28" s="461">
        <v>2.7969481934394702</v>
      </c>
      <c r="AA28" s="197">
        <v>-0.34654315182293099</v>
      </c>
      <c r="AB28" s="461">
        <v>0.20747129416662199</v>
      </c>
      <c r="AC28" s="197">
        <v>0.80266355831100999</v>
      </c>
      <c r="AD28" s="461">
        <v>0.88558383091570203</v>
      </c>
      <c r="AE28" s="197">
        <v>-0.29820401391450002</v>
      </c>
      <c r="AF28" s="461">
        <v>0.21439496277876599</v>
      </c>
      <c r="AG28" s="197">
        <v>2.2152654107056899</v>
      </c>
      <c r="AH28" s="461">
        <v>1.1980295892222801</v>
      </c>
      <c r="AI28" s="197">
        <v>-0.269788380201617</v>
      </c>
      <c r="AJ28" s="461">
        <v>0.20809131087326899</v>
      </c>
      <c r="AK28" s="197">
        <v>6.3060800737053899</v>
      </c>
      <c r="AL28" s="469">
        <v>2.6459784007773099</v>
      </c>
    </row>
    <row r="29" spans="1:38" ht="12.95" customHeight="1" x14ac:dyDescent="0.2">
      <c r="A29" s="2" t="s">
        <v>357</v>
      </c>
      <c r="B29" s="12">
        <v>2</v>
      </c>
      <c r="C29" s="197">
        <v>-5.3654952819940899E-2</v>
      </c>
      <c r="D29" s="461">
        <v>0.18812238949707799</v>
      </c>
      <c r="E29" s="197">
        <v>1.85980679002965E-2</v>
      </c>
      <c r="F29" s="461">
        <v>0.19409958703844399</v>
      </c>
      <c r="G29" s="197">
        <v>-9.1519670442473694E-2</v>
      </c>
      <c r="H29" s="461">
        <v>0.180830821639344</v>
      </c>
      <c r="I29" s="197">
        <v>3.9497022428978399</v>
      </c>
      <c r="J29" s="461">
        <v>1.7846381492602901</v>
      </c>
      <c r="K29" s="197">
        <v>-0.121587438619849</v>
      </c>
      <c r="L29" s="461">
        <v>0.185459521194522</v>
      </c>
      <c r="M29" s="197">
        <v>5.2449641695976004</v>
      </c>
      <c r="N29" s="461">
        <v>2.3167084393698398</v>
      </c>
      <c r="O29" s="197">
        <v>-0.50980943992072603</v>
      </c>
      <c r="P29" s="461">
        <v>0.18981503775421599</v>
      </c>
      <c r="Q29" s="197">
        <v>1.8904942322285101</v>
      </c>
      <c r="R29" s="461">
        <v>1.44538148187798</v>
      </c>
      <c r="S29" s="197">
        <v>-0.62109472671710397</v>
      </c>
      <c r="T29" s="461">
        <v>0.18489205969655401</v>
      </c>
      <c r="U29" s="197">
        <v>6.8928492112623703</v>
      </c>
      <c r="V29" s="461">
        <v>2.3343476968851999</v>
      </c>
      <c r="W29" s="197">
        <v>-0.62733522206262504</v>
      </c>
      <c r="X29" s="461">
        <v>0.18166033874450299</v>
      </c>
      <c r="Y29" s="197">
        <v>8.6651491613673493</v>
      </c>
      <c r="Z29" s="461">
        <v>2.8020347838628501</v>
      </c>
      <c r="AA29" s="197">
        <v>-0.47085924204489399</v>
      </c>
      <c r="AB29" s="461">
        <v>0.196650673986311</v>
      </c>
      <c r="AC29" s="197">
        <v>1.51118786693563</v>
      </c>
      <c r="AD29" s="461">
        <v>1.26757868764441</v>
      </c>
      <c r="AE29" s="197">
        <v>-0.59507668913912704</v>
      </c>
      <c r="AF29" s="461">
        <v>0.191246113596165</v>
      </c>
      <c r="AG29" s="197">
        <v>5.9905649256838798</v>
      </c>
      <c r="AH29" s="461">
        <v>2.2446145858381801</v>
      </c>
      <c r="AI29" s="197">
        <v>-0.61470374786722304</v>
      </c>
      <c r="AJ29" s="461">
        <v>0.19061307409543299</v>
      </c>
      <c r="AK29" s="197">
        <v>7.3766596389035497</v>
      </c>
      <c r="AL29" s="469">
        <v>2.8194696481721002</v>
      </c>
    </row>
    <row r="30" spans="1:38" ht="12.95" customHeight="1" x14ac:dyDescent="0.2">
      <c r="A30" s="2" t="s">
        <v>358</v>
      </c>
      <c r="B30" s="12">
        <v>2</v>
      </c>
      <c r="C30" s="197">
        <v>5.51697670617083E-2</v>
      </c>
      <c r="D30" s="461">
        <v>0.127110990212008</v>
      </c>
      <c r="E30" s="197">
        <v>2.3173621573091E-2</v>
      </c>
      <c r="F30" s="461">
        <v>0.141627103353099</v>
      </c>
      <c r="G30" s="197">
        <v>7.5733716532365297E-2</v>
      </c>
      <c r="H30" s="461">
        <v>0.123415753426684</v>
      </c>
      <c r="I30" s="197">
        <v>5.3285810648082998</v>
      </c>
      <c r="J30" s="461">
        <v>1.8821057651667199</v>
      </c>
      <c r="K30" s="197">
        <v>6.3482746971273707E-2</v>
      </c>
      <c r="L30" s="461">
        <v>0.122605245613281</v>
      </c>
      <c r="M30" s="197">
        <v>6.4626650913317398</v>
      </c>
      <c r="N30" s="461">
        <v>2.0112509164755998</v>
      </c>
      <c r="O30" s="197">
        <v>-0.33281222153025197</v>
      </c>
      <c r="P30" s="461">
        <v>0.150886661837832</v>
      </c>
      <c r="Q30" s="197">
        <v>0.53882819120465197</v>
      </c>
      <c r="R30" s="461">
        <v>0.46715525495766602</v>
      </c>
      <c r="S30" s="197">
        <v>-0.30001539902724</v>
      </c>
      <c r="T30" s="461">
        <v>0.147705002958851</v>
      </c>
      <c r="U30" s="197">
        <v>6.3930275352827</v>
      </c>
      <c r="V30" s="461">
        <v>1.8748681965269201</v>
      </c>
      <c r="W30" s="197">
        <v>-0.31577634394502901</v>
      </c>
      <c r="X30" s="461">
        <v>0.146098605499795</v>
      </c>
      <c r="Y30" s="197">
        <v>7.4247927820569002</v>
      </c>
      <c r="Z30" s="461">
        <v>1.9817096607632501</v>
      </c>
      <c r="AA30" s="197">
        <v>-0.446729658103722</v>
      </c>
      <c r="AB30" s="461">
        <v>0.19631856862449401</v>
      </c>
      <c r="AC30" s="197">
        <v>0.66791215319699204</v>
      </c>
      <c r="AD30" s="461">
        <v>0.60789695693189905</v>
      </c>
      <c r="AE30" s="197">
        <v>-0.40407217839176002</v>
      </c>
      <c r="AF30" s="461">
        <v>0.18809616071399901</v>
      </c>
      <c r="AG30" s="197">
        <v>6.23925474815786</v>
      </c>
      <c r="AH30" s="461">
        <v>1.8654233878044799</v>
      </c>
      <c r="AI30" s="197">
        <v>-0.40916324894629602</v>
      </c>
      <c r="AJ30" s="461">
        <v>0.187476567452351</v>
      </c>
      <c r="AK30" s="197">
        <v>7.3190683452378504</v>
      </c>
      <c r="AL30" s="469">
        <v>1.96546841976011</v>
      </c>
    </row>
    <row r="31" spans="1:38" ht="12.95" customHeight="1" x14ac:dyDescent="0.2">
      <c r="A31" s="2" t="s">
        <v>359</v>
      </c>
      <c r="B31" s="12">
        <v>2</v>
      </c>
      <c r="C31" s="197">
        <v>-0.37725857685369002</v>
      </c>
      <c r="D31" s="461">
        <v>0.227933841705035</v>
      </c>
      <c r="E31" s="197">
        <v>0.51927743837420803</v>
      </c>
      <c r="F31" s="461">
        <v>0.60990377391674699</v>
      </c>
      <c r="G31" s="197">
        <v>-0.33275647981031198</v>
      </c>
      <c r="H31" s="461">
        <v>0.22532522250238099</v>
      </c>
      <c r="I31" s="197">
        <v>3.6084528585685298</v>
      </c>
      <c r="J31" s="461">
        <v>1.79345729824092</v>
      </c>
      <c r="K31" s="197">
        <v>-0.32124267853106803</v>
      </c>
      <c r="L31" s="461">
        <v>0.22459874498461799</v>
      </c>
      <c r="M31" s="197">
        <v>5.5172728931303601</v>
      </c>
      <c r="N31" s="461">
        <v>2.22265179020925</v>
      </c>
      <c r="O31" s="197">
        <v>-9.5718989647158997E-2</v>
      </c>
      <c r="P31" s="461">
        <v>0.17072602188428301</v>
      </c>
      <c r="Q31" s="197">
        <v>4.9696211638712302E-2</v>
      </c>
      <c r="R31" s="461">
        <v>0.18014923324221699</v>
      </c>
      <c r="S31" s="197">
        <v>-0.112355017914175</v>
      </c>
      <c r="T31" s="461">
        <v>0.165105637882905</v>
      </c>
      <c r="U31" s="197">
        <v>3.3017222008763598</v>
      </c>
      <c r="V31" s="461">
        <v>1.84945979876019</v>
      </c>
      <c r="W31" s="197">
        <v>-0.10153224422411</v>
      </c>
      <c r="X31" s="461">
        <v>0.15776180716317401</v>
      </c>
      <c r="Y31" s="197">
        <v>4.7287128150795503</v>
      </c>
      <c r="Z31" s="461">
        <v>2.19051045901492</v>
      </c>
      <c r="AA31" s="197">
        <v>-0.19291441794127301</v>
      </c>
      <c r="AB31" s="461">
        <v>0.19224142759283699</v>
      </c>
      <c r="AC31" s="197">
        <v>0.20269426116452399</v>
      </c>
      <c r="AD31" s="461">
        <v>0.376988090412192</v>
      </c>
      <c r="AE31" s="197">
        <v>-0.21715713673223999</v>
      </c>
      <c r="AF31" s="461">
        <v>0.18310296746034699</v>
      </c>
      <c r="AG31" s="197">
        <v>3.56551492520616</v>
      </c>
      <c r="AH31" s="461">
        <v>1.9175177057217301</v>
      </c>
      <c r="AI31" s="197">
        <v>-0.20328951499033299</v>
      </c>
      <c r="AJ31" s="461">
        <v>0.18246733540384999</v>
      </c>
      <c r="AK31" s="197">
        <v>5.1842799855450297</v>
      </c>
      <c r="AL31" s="469">
        <v>2.2996365555379699</v>
      </c>
    </row>
    <row r="32" spans="1:38" ht="12.95" customHeight="1" x14ac:dyDescent="0.2">
      <c r="A32" s="2" t="s">
        <v>360</v>
      </c>
      <c r="B32" s="12">
        <v>2</v>
      </c>
      <c r="C32" s="197">
        <v>-1.4835617686977399E-2</v>
      </c>
      <c r="D32" s="461">
        <v>0.22547959123892</v>
      </c>
      <c r="E32" s="197">
        <v>7.4969608317525303E-4</v>
      </c>
      <c r="F32" s="461">
        <v>0.13835222753391099</v>
      </c>
      <c r="G32" s="197">
        <v>-8.8072177852629996E-2</v>
      </c>
      <c r="H32" s="461">
        <v>0.21633774960882299</v>
      </c>
      <c r="I32" s="197">
        <v>3.0532520632433999</v>
      </c>
      <c r="J32" s="461">
        <v>1.5626922554057601</v>
      </c>
      <c r="K32" s="197">
        <v>-8.1933737317624905E-2</v>
      </c>
      <c r="L32" s="461">
        <v>0.203476739890076</v>
      </c>
      <c r="M32" s="197">
        <v>6.1500270665357997</v>
      </c>
      <c r="N32" s="461">
        <v>2.27912851023421</v>
      </c>
      <c r="O32" s="197">
        <v>-0.15635914267319101</v>
      </c>
      <c r="P32" s="461">
        <v>0.16577981749405099</v>
      </c>
      <c r="Q32" s="197">
        <v>0.13619583494710499</v>
      </c>
      <c r="R32" s="461">
        <v>0.31304069255289102</v>
      </c>
      <c r="S32" s="197">
        <v>-0.131271225382564</v>
      </c>
      <c r="T32" s="461">
        <v>0.166070295983999</v>
      </c>
      <c r="U32" s="197">
        <v>2.7901602225623101</v>
      </c>
      <c r="V32" s="461">
        <v>1.5747957082097099</v>
      </c>
      <c r="W32" s="197">
        <v>-0.123079461869867</v>
      </c>
      <c r="X32" s="461">
        <v>0.15442554549912599</v>
      </c>
      <c r="Y32" s="197">
        <v>6.1346351120181799</v>
      </c>
      <c r="Z32" s="461">
        <v>2.3741346880113698</v>
      </c>
      <c r="AA32" s="197">
        <v>-0.14892433878082401</v>
      </c>
      <c r="AB32" s="461">
        <v>0.159721086260976</v>
      </c>
      <c r="AC32" s="197">
        <v>0.12430307237852101</v>
      </c>
      <c r="AD32" s="461">
        <v>0.27847933989074802</v>
      </c>
      <c r="AE32" s="197">
        <v>-0.132360991641741</v>
      </c>
      <c r="AF32" s="461">
        <v>0.160566086435698</v>
      </c>
      <c r="AG32" s="197">
        <v>2.7659241033867401</v>
      </c>
      <c r="AH32" s="461">
        <v>1.55134264581272</v>
      </c>
      <c r="AI32" s="197">
        <v>-0.13201138059069101</v>
      </c>
      <c r="AJ32" s="461">
        <v>0.151447171763222</v>
      </c>
      <c r="AK32" s="197">
        <v>6.1513198090296299</v>
      </c>
      <c r="AL32" s="469">
        <v>2.3467672782440201</v>
      </c>
    </row>
    <row r="33" spans="1:38" ht="12.95" customHeight="1" x14ac:dyDescent="0.2">
      <c r="A33" s="2" t="s">
        <v>361</v>
      </c>
      <c r="B33" s="12">
        <v>2</v>
      </c>
      <c r="C33" s="197">
        <v>1.44710230404408E-2</v>
      </c>
      <c r="D33" s="461">
        <v>0.22064066559680201</v>
      </c>
      <c r="E33" s="197">
        <v>1.4472406574927699E-3</v>
      </c>
      <c r="F33" s="461">
        <v>0.28838639703281899</v>
      </c>
      <c r="G33" s="197">
        <v>2.9036768606637401E-2</v>
      </c>
      <c r="H33" s="461">
        <v>0.21468978656492299</v>
      </c>
      <c r="I33" s="197">
        <v>5.9513707442962396</v>
      </c>
      <c r="J33" s="461">
        <v>2.7202285486473801</v>
      </c>
      <c r="K33" s="197">
        <v>-2.5304490733639599E-2</v>
      </c>
      <c r="L33" s="461">
        <v>0.222828889805369</v>
      </c>
      <c r="M33" s="197">
        <v>6.9644515735003898</v>
      </c>
      <c r="N33" s="461">
        <v>3.0038288671553799</v>
      </c>
      <c r="O33" s="197">
        <v>-4.3294334648938497E-2</v>
      </c>
      <c r="P33" s="461">
        <v>0.20904352115740599</v>
      </c>
      <c r="Q33" s="197">
        <v>1.50779846712572E-2</v>
      </c>
      <c r="R33" s="461">
        <v>0.31736490283784402</v>
      </c>
      <c r="S33" s="197">
        <v>-7.11767300442393E-2</v>
      </c>
      <c r="T33" s="461">
        <v>0.195637835071691</v>
      </c>
      <c r="U33" s="197">
        <v>5.8875802901204404</v>
      </c>
      <c r="V33" s="461">
        <v>2.6437406460830899</v>
      </c>
      <c r="W33" s="197">
        <v>-9.4916443397969799E-2</v>
      </c>
      <c r="X33" s="461">
        <v>0.198176472008701</v>
      </c>
      <c r="Y33" s="197">
        <v>7.3231945007206498</v>
      </c>
      <c r="Z33" s="461">
        <v>2.88619337346283</v>
      </c>
      <c r="AA33" s="197">
        <v>7.0982607337509995E-2</v>
      </c>
      <c r="AB33" s="461">
        <v>0.21729797023438799</v>
      </c>
      <c r="AC33" s="197">
        <v>3.9397703467801401E-2</v>
      </c>
      <c r="AD33" s="461">
        <v>0.49040876474517098</v>
      </c>
      <c r="AE33" s="197">
        <v>5.64050510206568E-2</v>
      </c>
      <c r="AF33" s="461">
        <v>0.210557162628568</v>
      </c>
      <c r="AG33" s="197">
        <v>5.7597294017873901</v>
      </c>
      <c r="AH33" s="461">
        <v>2.6790082000425799</v>
      </c>
      <c r="AI33" s="197">
        <v>-7.3240905753492302E-3</v>
      </c>
      <c r="AJ33" s="461">
        <v>0.222298283995149</v>
      </c>
      <c r="AK33" s="197">
        <v>6.9554765076671803</v>
      </c>
      <c r="AL33" s="469">
        <v>2.9967724653195602</v>
      </c>
    </row>
    <row r="34" spans="1:38" ht="12.95" customHeight="1" x14ac:dyDescent="0.2">
      <c r="A34" s="2" t="s">
        <v>362</v>
      </c>
      <c r="B34" s="12">
        <v>2</v>
      </c>
      <c r="C34" s="197">
        <v>8.1118750137948101E-2</v>
      </c>
      <c r="D34" s="461">
        <v>0.16455116741124201</v>
      </c>
      <c r="E34" s="197">
        <v>4.7441292902793301E-2</v>
      </c>
      <c r="F34" s="461">
        <v>0.282470600122602</v>
      </c>
      <c r="G34" s="197">
        <v>6.6820465292588102E-2</v>
      </c>
      <c r="H34" s="461">
        <v>0.169208304799533</v>
      </c>
      <c r="I34" s="197">
        <v>0.97027490883502898</v>
      </c>
      <c r="J34" s="461">
        <v>1.21319545006216</v>
      </c>
      <c r="K34" s="197">
        <v>4.8791711209660499E-2</v>
      </c>
      <c r="L34" s="461">
        <v>0.16477468541999901</v>
      </c>
      <c r="M34" s="197">
        <v>2.56107293810628</v>
      </c>
      <c r="N34" s="461">
        <v>2.0048975946644898</v>
      </c>
      <c r="O34" s="197">
        <v>-0.20268223379435599</v>
      </c>
      <c r="P34" s="461">
        <v>0.19039958484129699</v>
      </c>
      <c r="Q34" s="197">
        <v>0.29275180734164102</v>
      </c>
      <c r="R34" s="461">
        <v>0.57926604039332696</v>
      </c>
      <c r="S34" s="197">
        <v>-0.18945620918129999</v>
      </c>
      <c r="T34" s="461">
        <v>0.19098193042172701</v>
      </c>
      <c r="U34" s="197">
        <v>0.91946125522988598</v>
      </c>
      <c r="V34" s="461">
        <v>1.26180656811713</v>
      </c>
      <c r="W34" s="197">
        <v>-0.226337200622547</v>
      </c>
      <c r="X34" s="461">
        <v>0.19644404061492199</v>
      </c>
      <c r="Y34" s="197">
        <v>2.7164270564754101</v>
      </c>
      <c r="Z34" s="461">
        <v>2.05856977318901</v>
      </c>
      <c r="AA34" s="197">
        <v>3.4548399826673598E-2</v>
      </c>
      <c r="AB34" s="461">
        <v>0.223081026720091</v>
      </c>
      <c r="AC34" s="197">
        <v>6.7954889625914602E-3</v>
      </c>
      <c r="AD34" s="461">
        <v>0.28854373655208398</v>
      </c>
      <c r="AE34" s="197">
        <v>4.8554285010015602E-2</v>
      </c>
      <c r="AF34" s="461">
        <v>0.227436972350859</v>
      </c>
      <c r="AG34" s="197">
        <v>1.0051415934893499</v>
      </c>
      <c r="AH34" s="461">
        <v>1.24623747620626</v>
      </c>
      <c r="AI34" s="197">
        <v>2.30461235188331E-2</v>
      </c>
      <c r="AJ34" s="461">
        <v>0.22401761310273</v>
      </c>
      <c r="AK34" s="197">
        <v>2.7267310423415898</v>
      </c>
      <c r="AL34" s="469">
        <v>2.0382561776715402</v>
      </c>
    </row>
    <row r="35" spans="1:38" ht="12.95" customHeight="1" x14ac:dyDescent="0.2">
      <c r="A35" s="2" t="s">
        <v>363</v>
      </c>
      <c r="B35" s="12">
        <v>2</v>
      </c>
      <c r="C35" s="197">
        <v>8.0330440390920299E-2</v>
      </c>
      <c r="D35" s="461">
        <v>0.112336437119553</v>
      </c>
      <c r="E35" s="197">
        <v>4.15327724359923E-2</v>
      </c>
      <c r="F35" s="461">
        <v>0.14760081611897899</v>
      </c>
      <c r="G35" s="197">
        <v>8.7924061817758303E-2</v>
      </c>
      <c r="H35" s="461">
        <v>0.11115976746209</v>
      </c>
      <c r="I35" s="197">
        <v>3.9253737045972201</v>
      </c>
      <c r="J35" s="461">
        <v>1.09026287303633</v>
      </c>
      <c r="K35" s="197">
        <v>8.2518216598022096E-2</v>
      </c>
      <c r="L35" s="461">
        <v>0.110469810352845</v>
      </c>
      <c r="M35" s="197">
        <v>4.4390867298748704</v>
      </c>
      <c r="N35" s="461">
        <v>1.2844268005308399</v>
      </c>
      <c r="O35" s="197">
        <v>-0.14855269716213701</v>
      </c>
      <c r="P35" s="461">
        <v>0.13212939722520201</v>
      </c>
      <c r="Q35" s="197">
        <v>0.17046760910858599</v>
      </c>
      <c r="R35" s="461">
        <v>0.32730384383616501</v>
      </c>
      <c r="S35" s="197">
        <v>-0.18149149373669701</v>
      </c>
      <c r="T35" s="461">
        <v>0.13402455383499801</v>
      </c>
      <c r="U35" s="197">
        <v>4.1914599816014002</v>
      </c>
      <c r="V35" s="461">
        <v>1.1607476881682799</v>
      </c>
      <c r="W35" s="197">
        <v>-0.180991606258086</v>
      </c>
      <c r="X35" s="461">
        <v>0.13664135152621301</v>
      </c>
      <c r="Y35" s="197">
        <v>4.61827004623302</v>
      </c>
      <c r="Z35" s="461">
        <v>1.33596829573121</v>
      </c>
      <c r="AA35" s="197">
        <v>-4.4317161736653898E-2</v>
      </c>
      <c r="AB35" s="461">
        <v>0.128763225048353</v>
      </c>
      <c r="AC35" s="197">
        <v>1.4266195129981001E-2</v>
      </c>
      <c r="AD35" s="461">
        <v>0.14701304655233899</v>
      </c>
      <c r="AE35" s="197">
        <v>-7.0949318263095598E-2</v>
      </c>
      <c r="AF35" s="461">
        <v>0.12734360263677599</v>
      </c>
      <c r="AG35" s="197">
        <v>3.8533565340901799</v>
      </c>
      <c r="AH35" s="461">
        <v>1.0917241976883401</v>
      </c>
      <c r="AI35" s="197">
        <v>-6.75485918807259E-2</v>
      </c>
      <c r="AJ35" s="461">
        <v>0.12990383096288299</v>
      </c>
      <c r="AK35" s="197">
        <v>4.2673803124071101</v>
      </c>
      <c r="AL35" s="469">
        <v>1.2593717803772999</v>
      </c>
    </row>
    <row r="36" spans="1:38" ht="12.95" customHeight="1" x14ac:dyDescent="0.2">
      <c r="A36" s="2" t="s">
        <v>364</v>
      </c>
      <c r="B36" s="12">
        <v>2</v>
      </c>
      <c r="C36" s="197">
        <v>0.206287527221062</v>
      </c>
      <c r="D36" s="461">
        <v>0.11494621334914</v>
      </c>
      <c r="E36" s="197">
        <v>0.24706011412836401</v>
      </c>
      <c r="F36" s="461">
        <v>0.29159173385660098</v>
      </c>
      <c r="G36" s="197">
        <v>0.111511290195371</v>
      </c>
      <c r="H36" s="461">
        <v>0.12526783716134601</v>
      </c>
      <c r="I36" s="197">
        <v>2.3790259904236</v>
      </c>
      <c r="J36" s="461">
        <v>0.70049633532559996</v>
      </c>
      <c r="K36" s="197">
        <v>0.12214117997514</v>
      </c>
      <c r="L36" s="461">
        <v>0.122335451206308</v>
      </c>
      <c r="M36" s="197">
        <v>3.57911572601127</v>
      </c>
      <c r="N36" s="461">
        <v>1.17627840371722</v>
      </c>
      <c r="O36" s="197">
        <v>3.9848368777077002E-3</v>
      </c>
      <c r="P36" s="461">
        <v>0.101632117255503</v>
      </c>
      <c r="Q36" s="197">
        <v>7.8689131909086198E-5</v>
      </c>
      <c r="R36" s="461">
        <v>4.7100780206478197E-2</v>
      </c>
      <c r="S36" s="197">
        <v>-4.0612728086375699E-2</v>
      </c>
      <c r="T36" s="461">
        <v>0.10300024625557</v>
      </c>
      <c r="U36" s="197">
        <v>2.3808026514412401</v>
      </c>
      <c r="V36" s="461">
        <v>0.70382246726836895</v>
      </c>
      <c r="W36" s="197">
        <v>-8.2899571266514798E-3</v>
      </c>
      <c r="X36" s="461">
        <v>0.104189687358455</v>
      </c>
      <c r="Y36" s="197">
        <v>3.5313440620535101</v>
      </c>
      <c r="Z36" s="461">
        <v>1.2165231695966601</v>
      </c>
      <c r="AA36" s="197">
        <v>0.24669757631185099</v>
      </c>
      <c r="AB36" s="461">
        <v>0.111525347195722</v>
      </c>
      <c r="AC36" s="197">
        <v>0.31394239502300703</v>
      </c>
      <c r="AD36" s="461">
        <v>0.29942477506312498</v>
      </c>
      <c r="AE36" s="197">
        <v>0.13989152318767301</v>
      </c>
      <c r="AF36" s="461">
        <v>0.120844815858742</v>
      </c>
      <c r="AG36" s="197">
        <v>2.3341981242359502</v>
      </c>
      <c r="AH36" s="461">
        <v>0.69036058455684302</v>
      </c>
      <c r="AI36" s="197">
        <v>0.145497778012768</v>
      </c>
      <c r="AJ36" s="461">
        <v>0.117269568754557</v>
      </c>
      <c r="AK36" s="197">
        <v>3.4991226892894001</v>
      </c>
      <c r="AL36" s="469">
        <v>1.1924523579890001</v>
      </c>
    </row>
    <row r="37" spans="1:38" ht="12.95" customHeight="1" x14ac:dyDescent="0.2">
      <c r="A37" s="2" t="s">
        <v>365</v>
      </c>
      <c r="B37" s="12">
        <v>2</v>
      </c>
      <c r="C37" s="197">
        <v>-0.60884219400380102</v>
      </c>
      <c r="D37" s="461">
        <v>0.11346006116113901</v>
      </c>
      <c r="E37" s="197">
        <v>2.0470843947320998</v>
      </c>
      <c r="F37" s="461">
        <v>0.76675921795498103</v>
      </c>
      <c r="G37" s="197">
        <v>-0.62806802762631897</v>
      </c>
      <c r="H37" s="461">
        <v>0.121567609759248</v>
      </c>
      <c r="I37" s="197">
        <v>5.6438887580921797</v>
      </c>
      <c r="J37" s="461">
        <v>1.2025939827822401</v>
      </c>
      <c r="K37" s="197">
        <v>-0.59943593791041005</v>
      </c>
      <c r="L37" s="461">
        <v>0.12248438581340999</v>
      </c>
      <c r="M37" s="197">
        <v>7.0909338264858599</v>
      </c>
      <c r="N37" s="461">
        <v>1.3400654033344499</v>
      </c>
      <c r="O37" s="197">
        <v>0.41753128972204001</v>
      </c>
      <c r="P37" s="461">
        <v>0.12932823281913799</v>
      </c>
      <c r="Q37" s="197">
        <v>1.04066692085213</v>
      </c>
      <c r="R37" s="461">
        <v>0.65140833990080904</v>
      </c>
      <c r="S37" s="197">
        <v>0.39013572090302101</v>
      </c>
      <c r="T37" s="461">
        <v>0.12931130002459401</v>
      </c>
      <c r="U37" s="197">
        <v>4.4598207740371496</v>
      </c>
      <c r="V37" s="461">
        <v>1.0200381464041199</v>
      </c>
      <c r="W37" s="197">
        <v>0.356384430321048</v>
      </c>
      <c r="X37" s="461">
        <v>0.13450568599287999</v>
      </c>
      <c r="Y37" s="197">
        <v>5.9690990692990296</v>
      </c>
      <c r="Z37" s="461">
        <v>1.2553590888656601</v>
      </c>
      <c r="AA37" s="197">
        <v>-0.41614322398346498</v>
      </c>
      <c r="AB37" s="461">
        <v>0.13833695286407699</v>
      </c>
      <c r="AC37" s="197">
        <v>0.76359863264915895</v>
      </c>
      <c r="AD37" s="461">
        <v>0.50916389635333903</v>
      </c>
      <c r="AE37" s="197">
        <v>-0.43786359960646698</v>
      </c>
      <c r="AF37" s="461">
        <v>0.13956390662559101</v>
      </c>
      <c r="AG37" s="197">
        <v>4.32881462272415</v>
      </c>
      <c r="AH37" s="461">
        <v>1.06755595995409</v>
      </c>
      <c r="AI37" s="197">
        <v>-0.42823513701825799</v>
      </c>
      <c r="AJ37" s="461">
        <v>0.13944129152562901</v>
      </c>
      <c r="AK37" s="197">
        <v>5.9353816741366403</v>
      </c>
      <c r="AL37" s="469">
        <v>1.2025299668560501</v>
      </c>
    </row>
    <row r="38" spans="1:38" ht="12.95" customHeight="1" x14ac:dyDescent="0.2">
      <c r="A38" s="2" t="s">
        <v>366</v>
      </c>
      <c r="B38" s="12">
        <v>2</v>
      </c>
      <c r="C38" s="197">
        <v>2.4437488027004E-2</v>
      </c>
      <c r="D38" s="461">
        <v>0.109920807326556</v>
      </c>
      <c r="E38" s="197">
        <v>4.8013659066909603E-3</v>
      </c>
      <c r="F38" s="461">
        <v>0.104335050277735</v>
      </c>
      <c r="G38" s="197">
        <v>5.6250927439020798E-2</v>
      </c>
      <c r="H38" s="461">
        <v>0.11098633827920899</v>
      </c>
      <c r="I38" s="197">
        <v>1.9198338053561299</v>
      </c>
      <c r="J38" s="461">
        <v>0.71542359068940897</v>
      </c>
      <c r="K38" s="197">
        <v>5.1887198735955403E-2</v>
      </c>
      <c r="L38" s="461">
        <v>0.10960225839599599</v>
      </c>
      <c r="M38" s="197">
        <v>2.62384202006099</v>
      </c>
      <c r="N38" s="461">
        <v>0.93344024666619096</v>
      </c>
      <c r="O38" s="197">
        <v>4.6770805315791896E-3</v>
      </c>
      <c r="P38" s="461">
        <v>0.113958885686729</v>
      </c>
      <c r="Q38" s="197">
        <v>1.7250953511939801E-4</v>
      </c>
      <c r="R38" s="461">
        <v>9.3281878514741595E-2</v>
      </c>
      <c r="S38" s="197">
        <v>-5.9162456852516303E-3</v>
      </c>
      <c r="T38" s="461">
        <v>0.112182189723415</v>
      </c>
      <c r="U38" s="197">
        <v>1.91254261458249</v>
      </c>
      <c r="V38" s="461">
        <v>0.75212648443236696</v>
      </c>
      <c r="W38" s="197">
        <v>-2.1687077995011499E-3</v>
      </c>
      <c r="X38" s="461">
        <v>0.111284712087506</v>
      </c>
      <c r="Y38" s="197">
        <v>2.2974383625830099</v>
      </c>
      <c r="Z38" s="461">
        <v>0.89382775023193495</v>
      </c>
      <c r="AA38" s="197">
        <v>1.49935296874381E-2</v>
      </c>
      <c r="AB38" s="461">
        <v>0.111384356512112</v>
      </c>
      <c r="AC38" s="197">
        <v>1.4153326885055801E-3</v>
      </c>
      <c r="AD38" s="461">
        <v>6.8415513678952697E-2</v>
      </c>
      <c r="AE38" s="197">
        <v>2.6039844228234899E-2</v>
      </c>
      <c r="AF38" s="461">
        <v>0.11236710640310001</v>
      </c>
      <c r="AG38" s="197">
        <v>1.9068596338827899</v>
      </c>
      <c r="AH38" s="461">
        <v>0.72204212392120803</v>
      </c>
      <c r="AI38" s="197">
        <v>2.24309020728308E-2</v>
      </c>
      <c r="AJ38" s="461">
        <v>0.111739480536651</v>
      </c>
      <c r="AK38" s="197">
        <v>2.3746979684948899</v>
      </c>
      <c r="AL38" s="469">
        <v>0.867362980590211</v>
      </c>
    </row>
    <row r="39" spans="1:38" ht="12.95" customHeight="1" x14ac:dyDescent="0.2">
      <c r="A39" s="2" t="s">
        <v>367</v>
      </c>
      <c r="B39" s="12">
        <v>2</v>
      </c>
      <c r="C39" s="197">
        <v>3.5367156141429101E-2</v>
      </c>
      <c r="D39" s="461">
        <v>0.161201809085984</v>
      </c>
      <c r="E39" s="197">
        <v>1.06785768319858E-2</v>
      </c>
      <c r="F39" s="461">
        <v>0.20028467678094899</v>
      </c>
      <c r="G39" s="197">
        <v>1.55544545915296E-2</v>
      </c>
      <c r="H39" s="461">
        <v>0.16145482963313201</v>
      </c>
      <c r="I39" s="197">
        <v>1.9128947889729599</v>
      </c>
      <c r="J39" s="461">
        <v>1.2928974592495599</v>
      </c>
      <c r="K39" s="197">
        <v>-6.3347796945686805E-2</v>
      </c>
      <c r="L39" s="461">
        <v>0.150310590720766</v>
      </c>
      <c r="M39" s="197">
        <v>6.0308738546882301</v>
      </c>
      <c r="N39" s="461">
        <v>2.6979899590126002</v>
      </c>
      <c r="O39" s="197">
        <v>2.7077664467352401E-2</v>
      </c>
      <c r="P39" s="461">
        <v>0.191144284494148</v>
      </c>
      <c r="Q39" s="197">
        <v>5.7017182110631103E-3</v>
      </c>
      <c r="R39" s="461">
        <v>0.28689398563959101</v>
      </c>
      <c r="S39" s="197">
        <v>-3.0910734717334999E-2</v>
      </c>
      <c r="T39" s="461">
        <v>0.18860635375252199</v>
      </c>
      <c r="U39" s="197">
        <v>1.9734363657587599</v>
      </c>
      <c r="V39" s="461">
        <v>1.31867665915402</v>
      </c>
      <c r="W39" s="197">
        <v>-0.13101236892674301</v>
      </c>
      <c r="X39" s="461">
        <v>0.18955886846918499</v>
      </c>
      <c r="Y39" s="197">
        <v>6.2985463578564396</v>
      </c>
      <c r="Z39" s="461">
        <v>2.7958495557901601</v>
      </c>
      <c r="AA39" s="197">
        <v>3.63319412515015E-2</v>
      </c>
      <c r="AB39" s="461">
        <v>0.16475577411553899</v>
      </c>
      <c r="AC39" s="197">
        <v>1.08043696379127E-2</v>
      </c>
      <c r="AD39" s="461">
        <v>0.22857063453394499</v>
      </c>
      <c r="AE39" s="197">
        <v>8.74813419694342E-4</v>
      </c>
      <c r="AF39" s="461">
        <v>0.16058091143233</v>
      </c>
      <c r="AG39" s="197">
        <v>2.1080741314562998</v>
      </c>
      <c r="AH39" s="461">
        <v>1.4021344811715599</v>
      </c>
      <c r="AI39" s="197">
        <v>-5.8306698702223901E-2</v>
      </c>
      <c r="AJ39" s="461">
        <v>0.15260622823987099</v>
      </c>
      <c r="AK39" s="197">
        <v>6.36515493249264</v>
      </c>
      <c r="AL39" s="469">
        <v>2.7791891290689099</v>
      </c>
    </row>
    <row r="40" spans="1:38" ht="12.95" customHeight="1" x14ac:dyDescent="0.2">
      <c r="A40" s="2" t="s">
        <v>368</v>
      </c>
      <c r="B40" s="12">
        <v>2</v>
      </c>
      <c r="C40" s="197">
        <v>-0.25973824581395</v>
      </c>
      <c r="D40" s="461">
        <v>0.14660305684873701</v>
      </c>
      <c r="E40" s="197">
        <v>0.47798239451445901</v>
      </c>
      <c r="F40" s="461">
        <v>0.57261912319730202</v>
      </c>
      <c r="G40" s="197">
        <v>-0.25263360326253798</v>
      </c>
      <c r="H40" s="461">
        <v>0.1455871191942</v>
      </c>
      <c r="I40" s="197">
        <v>1.5936250363521201</v>
      </c>
      <c r="J40" s="461">
        <v>1.3976998103893501</v>
      </c>
      <c r="K40" s="197">
        <v>-0.24916437196663199</v>
      </c>
      <c r="L40" s="461">
        <v>0.14519270979061599</v>
      </c>
      <c r="M40" s="197">
        <v>2.79398337380491</v>
      </c>
      <c r="N40" s="461">
        <v>1.7928387639272401</v>
      </c>
      <c r="O40" s="197">
        <v>-7.2091390724988699E-2</v>
      </c>
      <c r="P40" s="461">
        <v>0.160605292554379</v>
      </c>
      <c r="Q40" s="197">
        <v>3.2700942862726602E-2</v>
      </c>
      <c r="R40" s="461">
        <v>0.236209667986649</v>
      </c>
      <c r="S40" s="197">
        <v>-8.1466829382451006E-2</v>
      </c>
      <c r="T40" s="461">
        <v>0.15942376794744501</v>
      </c>
      <c r="U40" s="197">
        <v>1.43942315975085</v>
      </c>
      <c r="V40" s="461">
        <v>1.48451567540583</v>
      </c>
      <c r="W40" s="197">
        <v>-4.8213379408990002E-2</v>
      </c>
      <c r="X40" s="461">
        <v>0.158788247625815</v>
      </c>
      <c r="Y40" s="197">
        <v>2.5457047623560101</v>
      </c>
      <c r="Z40" s="461">
        <v>1.8852722779425</v>
      </c>
      <c r="AA40" s="197">
        <v>-0.12818524989308</v>
      </c>
      <c r="AB40" s="461">
        <v>0.17779632058369399</v>
      </c>
      <c r="AC40" s="197">
        <v>7.8585642088388197E-2</v>
      </c>
      <c r="AD40" s="461">
        <v>0.30376312313329201</v>
      </c>
      <c r="AE40" s="197">
        <v>-0.137548201838748</v>
      </c>
      <c r="AF40" s="461">
        <v>0.178815433297003</v>
      </c>
      <c r="AG40" s="197">
        <v>1.45148115339118</v>
      </c>
      <c r="AH40" s="461">
        <v>1.45717829069328</v>
      </c>
      <c r="AI40" s="197">
        <v>-0.103801779284908</v>
      </c>
      <c r="AJ40" s="461">
        <v>0.180005376027467</v>
      </c>
      <c r="AK40" s="197">
        <v>2.4598958466237399</v>
      </c>
      <c r="AL40" s="469">
        <v>1.8303120476089201</v>
      </c>
    </row>
    <row r="41" spans="1:38" ht="12.95" customHeight="1" x14ac:dyDescent="0.2">
      <c r="A41" s="2" t="s">
        <v>369</v>
      </c>
      <c r="B41" s="12">
        <v>2</v>
      </c>
      <c r="C41" s="197">
        <v>-0.49827294521070298</v>
      </c>
      <c r="D41" s="461">
        <v>0.15210167674262201</v>
      </c>
      <c r="E41" s="197">
        <v>1.53299830703294</v>
      </c>
      <c r="F41" s="461">
        <v>0.92638733145552499</v>
      </c>
      <c r="G41" s="197">
        <v>-0.57169861019151103</v>
      </c>
      <c r="H41" s="461">
        <v>0.145221396719419</v>
      </c>
      <c r="I41" s="197">
        <v>5.9191185542509404</v>
      </c>
      <c r="J41" s="461">
        <v>1.8891554315330801</v>
      </c>
      <c r="K41" s="197">
        <v>-0.56536952848289501</v>
      </c>
      <c r="L41" s="461">
        <v>0.14710229689517201</v>
      </c>
      <c r="M41" s="197">
        <v>6.2370482582413302</v>
      </c>
      <c r="N41" s="461">
        <v>2.0681670967438901</v>
      </c>
      <c r="O41" s="197">
        <v>-0.47431024768485103</v>
      </c>
      <c r="P41" s="461">
        <v>0.16910898643213801</v>
      </c>
      <c r="Q41" s="197">
        <v>1.47438694670403</v>
      </c>
      <c r="R41" s="461">
        <v>1.0399337933184301</v>
      </c>
      <c r="S41" s="197">
        <v>-0.48579506444979598</v>
      </c>
      <c r="T41" s="461">
        <v>0.15940688072822801</v>
      </c>
      <c r="U41" s="197">
        <v>5.7888799748263304</v>
      </c>
      <c r="V41" s="461">
        <v>2.2342931412876501</v>
      </c>
      <c r="W41" s="197">
        <v>-0.49236909456973199</v>
      </c>
      <c r="X41" s="461">
        <v>0.158309917814589</v>
      </c>
      <c r="Y41" s="197">
        <v>6.0747935528662103</v>
      </c>
      <c r="Z41" s="461">
        <v>2.34464711971505</v>
      </c>
      <c r="AA41" s="197">
        <v>-0.46906752540357899</v>
      </c>
      <c r="AB41" s="461">
        <v>0.17581584411595799</v>
      </c>
      <c r="AC41" s="197">
        <v>1.4179132623003701</v>
      </c>
      <c r="AD41" s="461">
        <v>1.0601773189417101</v>
      </c>
      <c r="AE41" s="197">
        <v>-0.48607757750708702</v>
      </c>
      <c r="AF41" s="461">
        <v>0.16274055002337801</v>
      </c>
      <c r="AG41" s="197">
        <v>6.2489958451824403</v>
      </c>
      <c r="AH41" s="461">
        <v>2.29214774806201</v>
      </c>
      <c r="AI41" s="197">
        <v>-0.48692232368556798</v>
      </c>
      <c r="AJ41" s="461">
        <v>0.161403240720563</v>
      </c>
      <c r="AK41" s="197">
        <v>6.5393632084567201</v>
      </c>
      <c r="AL41" s="469">
        <v>2.40867970036222</v>
      </c>
    </row>
    <row r="42" spans="1:38" ht="12.95" customHeight="1" x14ac:dyDescent="0.2">
      <c r="A42" s="2" t="s">
        <v>370</v>
      </c>
      <c r="B42" s="12">
        <v>2</v>
      </c>
      <c r="C42" s="197">
        <v>-0.22609063767590401</v>
      </c>
      <c r="D42" s="461">
        <v>0.17003135389605201</v>
      </c>
      <c r="E42" s="197">
        <v>0.33500022135697</v>
      </c>
      <c r="F42" s="461">
        <v>0.46476475993812899</v>
      </c>
      <c r="G42" s="197">
        <v>-0.18381329117192</v>
      </c>
      <c r="H42" s="461">
        <v>0.182042550051456</v>
      </c>
      <c r="I42" s="197">
        <v>2.30397192299084</v>
      </c>
      <c r="J42" s="461">
        <v>1.33032389522808</v>
      </c>
      <c r="K42" s="197">
        <v>-0.16966873879441</v>
      </c>
      <c r="L42" s="461">
        <v>0.18370361643529101</v>
      </c>
      <c r="M42" s="197">
        <v>3.43481663329313</v>
      </c>
      <c r="N42" s="461">
        <v>1.82339659530689</v>
      </c>
      <c r="O42" s="197">
        <v>-0.26028796920091701</v>
      </c>
      <c r="P42" s="461">
        <v>0.17203915032775699</v>
      </c>
      <c r="Q42" s="197">
        <v>0.48965488655148798</v>
      </c>
      <c r="R42" s="461">
        <v>0.64523239110148101</v>
      </c>
      <c r="S42" s="197">
        <v>-0.25651796281296901</v>
      </c>
      <c r="T42" s="461">
        <v>0.16676899223286501</v>
      </c>
      <c r="U42" s="197">
        <v>2.90343411061653</v>
      </c>
      <c r="V42" s="461">
        <v>1.72122460126399</v>
      </c>
      <c r="W42" s="197">
        <v>-0.23556847291563399</v>
      </c>
      <c r="X42" s="461">
        <v>0.165928970533092</v>
      </c>
      <c r="Y42" s="197">
        <v>4.2049784385626801</v>
      </c>
      <c r="Z42" s="461">
        <v>2.0420825315501201</v>
      </c>
      <c r="AA42" s="197">
        <v>-0.28730595134050502</v>
      </c>
      <c r="AB42" s="461">
        <v>0.20091393376241401</v>
      </c>
      <c r="AC42" s="197">
        <v>0.35999978080800499</v>
      </c>
      <c r="AD42" s="461">
        <v>0.48293227243201398</v>
      </c>
      <c r="AE42" s="197">
        <v>-0.25864520166314298</v>
      </c>
      <c r="AF42" s="461">
        <v>0.19135377573991899</v>
      </c>
      <c r="AG42" s="197">
        <v>2.9275777358525699</v>
      </c>
      <c r="AH42" s="461">
        <v>1.5970324456996601</v>
      </c>
      <c r="AI42" s="197">
        <v>-0.243825007959135</v>
      </c>
      <c r="AJ42" s="461">
        <v>0.18718544061127701</v>
      </c>
      <c r="AK42" s="197">
        <v>4.1825933965260997</v>
      </c>
      <c r="AL42" s="469">
        <v>1.9730092739026399</v>
      </c>
    </row>
    <row r="43" spans="1:38" ht="12.95" customHeight="1" x14ac:dyDescent="0.2">
      <c r="A43" s="2" t="s">
        <v>371</v>
      </c>
      <c r="B43" s="12">
        <v>2</v>
      </c>
      <c r="C43" s="197">
        <v>-0.369714616723756</v>
      </c>
      <c r="D43" s="461">
        <v>0.25507009322674001</v>
      </c>
      <c r="E43" s="197">
        <v>1.07925602218482</v>
      </c>
      <c r="F43" s="461">
        <v>1.5748887013453301</v>
      </c>
      <c r="G43" s="197">
        <v>-0.43745824090181601</v>
      </c>
      <c r="H43" s="461">
        <v>0.27248333515142298</v>
      </c>
      <c r="I43" s="197">
        <v>4.8070238329922104</v>
      </c>
      <c r="J43" s="461">
        <v>3.5940609174392399</v>
      </c>
      <c r="K43" s="197">
        <v>-0.41985674966309</v>
      </c>
      <c r="L43" s="461">
        <v>0.25864677840326999</v>
      </c>
      <c r="M43" s="197">
        <v>8.2413661511751801</v>
      </c>
      <c r="N43" s="461">
        <v>4.9532800796654302</v>
      </c>
      <c r="O43" s="197">
        <v>-0.47169539599405602</v>
      </c>
      <c r="P43" s="461">
        <v>0.30721273091968998</v>
      </c>
      <c r="Q43" s="197">
        <v>1.72875768300974</v>
      </c>
      <c r="R43" s="461">
        <v>2.1428499143253399</v>
      </c>
      <c r="S43" s="197">
        <v>-0.489211725264381</v>
      </c>
      <c r="T43" s="461">
        <v>0.305938625600576</v>
      </c>
      <c r="U43" s="197">
        <v>5.9817849647318697</v>
      </c>
      <c r="V43" s="461">
        <v>3.8308251067902002</v>
      </c>
      <c r="W43" s="197">
        <v>-0.44753008384016402</v>
      </c>
      <c r="X43" s="461">
        <v>0.30584605752150201</v>
      </c>
      <c r="Y43" s="197">
        <v>7.7917757232848501</v>
      </c>
      <c r="Z43" s="461">
        <v>4.7749682603597998</v>
      </c>
      <c r="AA43" s="197">
        <v>-0.47996273245877202</v>
      </c>
      <c r="AB43" s="461">
        <v>0.35023557012515799</v>
      </c>
      <c r="AC43" s="197">
        <v>1.4914329075811801</v>
      </c>
      <c r="AD43" s="461">
        <v>2.21773107861131</v>
      </c>
      <c r="AE43" s="197">
        <v>-0.499872704021329</v>
      </c>
      <c r="AF43" s="461">
        <v>0.354382604031035</v>
      </c>
      <c r="AG43" s="197">
        <v>5.3728566543223701</v>
      </c>
      <c r="AH43" s="461">
        <v>3.9419814182373099</v>
      </c>
      <c r="AI43" s="197">
        <v>-0.47035676742582799</v>
      </c>
      <c r="AJ43" s="461">
        <v>0.34572110343061102</v>
      </c>
      <c r="AK43" s="197">
        <v>7.5347400586818196</v>
      </c>
      <c r="AL43" s="469">
        <v>4.8411364078342096</v>
      </c>
    </row>
    <row r="44" spans="1:38" ht="12.95" customHeight="1" x14ac:dyDescent="0.2">
      <c r="A44" s="2" t="s">
        <v>372</v>
      </c>
      <c r="B44" s="12">
        <v>2</v>
      </c>
      <c r="C44" s="197">
        <v>-9.5180673211066699E-2</v>
      </c>
      <c r="D44" s="461">
        <v>0.155950508481111</v>
      </c>
      <c r="E44" s="197">
        <v>4.49585104706164E-2</v>
      </c>
      <c r="F44" s="461">
        <v>0.167444423353521</v>
      </c>
      <c r="G44" s="197">
        <v>-0.13596430928889</v>
      </c>
      <c r="H44" s="461">
        <v>0.15397273873015199</v>
      </c>
      <c r="I44" s="197">
        <v>1.3147115150200801</v>
      </c>
      <c r="J44" s="461">
        <v>1.16342668863944</v>
      </c>
      <c r="K44" s="197">
        <v>-0.115545281498788</v>
      </c>
      <c r="L44" s="461">
        <v>0.15424801318644399</v>
      </c>
      <c r="M44" s="197">
        <v>4.35524988367193</v>
      </c>
      <c r="N44" s="461">
        <v>2.15089464252523</v>
      </c>
      <c r="O44" s="197">
        <v>-0.33735592443305001</v>
      </c>
      <c r="P44" s="461">
        <v>0.17968142712135901</v>
      </c>
      <c r="Q44" s="197">
        <v>0.52513502842049997</v>
      </c>
      <c r="R44" s="461">
        <v>0.56281176918786802</v>
      </c>
      <c r="S44" s="197">
        <v>-0.37287532785576499</v>
      </c>
      <c r="T44" s="461">
        <v>0.17128399627746399</v>
      </c>
      <c r="U44" s="197">
        <v>1.79515131120881</v>
      </c>
      <c r="V44" s="461">
        <v>1.24500254773108</v>
      </c>
      <c r="W44" s="197">
        <v>-0.230651583502757</v>
      </c>
      <c r="X44" s="461">
        <v>0.16424767000760801</v>
      </c>
      <c r="Y44" s="197">
        <v>4.54882001524164</v>
      </c>
      <c r="Z44" s="461">
        <v>2.1375948450836502</v>
      </c>
      <c r="AA44" s="197">
        <v>-0.239791550381173</v>
      </c>
      <c r="AB44" s="461">
        <v>0.17264999252104499</v>
      </c>
      <c r="AC44" s="197">
        <v>0.30751303214477599</v>
      </c>
      <c r="AD44" s="461">
        <v>0.45600851498286299</v>
      </c>
      <c r="AE44" s="197">
        <v>-0.26971990414554498</v>
      </c>
      <c r="AF44" s="461">
        <v>0.162221836099192</v>
      </c>
      <c r="AG44" s="197">
        <v>1.5490397947319201</v>
      </c>
      <c r="AH44" s="461">
        <v>1.26067891733327</v>
      </c>
      <c r="AI44" s="197">
        <v>-0.152912655692443</v>
      </c>
      <c r="AJ44" s="461">
        <v>0.14188164852803101</v>
      </c>
      <c r="AK44" s="197">
        <v>4.1816370507539604</v>
      </c>
      <c r="AL44" s="469">
        <v>2.1454314693941998</v>
      </c>
    </row>
    <row r="45" spans="1:38" ht="12.95" customHeight="1" x14ac:dyDescent="0.2">
      <c r="A45" s="2" t="s">
        <v>373</v>
      </c>
      <c r="B45" s="12">
        <v>2</v>
      </c>
      <c r="C45" s="197">
        <v>1.9384239205264001E-2</v>
      </c>
      <c r="D45" s="461">
        <v>0.15930226115674501</v>
      </c>
      <c r="E45" s="197">
        <v>3.0937222854201499E-3</v>
      </c>
      <c r="F45" s="461">
        <v>0.201931419054937</v>
      </c>
      <c r="G45" s="197">
        <v>5.8991881392448098E-2</v>
      </c>
      <c r="H45" s="461">
        <v>0.15282189165705301</v>
      </c>
      <c r="I45" s="197">
        <v>2.2195321977205298</v>
      </c>
      <c r="J45" s="461">
        <v>1.2612412102147501</v>
      </c>
      <c r="K45" s="197">
        <v>4.8176298501354103E-2</v>
      </c>
      <c r="L45" s="461">
        <v>0.155626351514804</v>
      </c>
      <c r="M45" s="197">
        <v>4.0474475317695697</v>
      </c>
      <c r="N45" s="461">
        <v>1.90070388201939</v>
      </c>
      <c r="O45" s="197">
        <v>5.0213349489724002E-2</v>
      </c>
      <c r="P45" s="461">
        <v>0.14475552330507799</v>
      </c>
      <c r="Q45" s="197">
        <v>2.2385619000062699E-2</v>
      </c>
      <c r="R45" s="461">
        <v>0.17770068169761999</v>
      </c>
      <c r="S45" s="197">
        <v>4.6010456643997603E-2</v>
      </c>
      <c r="T45" s="461">
        <v>0.14292581882489</v>
      </c>
      <c r="U45" s="197">
        <v>2.8023954366987001</v>
      </c>
      <c r="V45" s="461">
        <v>1.5411520753594301</v>
      </c>
      <c r="W45" s="197">
        <v>1.17822315557962E-2</v>
      </c>
      <c r="X45" s="461">
        <v>0.13969151176109501</v>
      </c>
      <c r="Y45" s="197">
        <v>3.93230875028837</v>
      </c>
      <c r="Z45" s="461">
        <v>1.92029140895562</v>
      </c>
      <c r="AA45" s="197">
        <v>-5.9518781174400598E-2</v>
      </c>
      <c r="AB45" s="461">
        <v>0.17780035528131</v>
      </c>
      <c r="AC45" s="197">
        <v>2.1846266468378402E-2</v>
      </c>
      <c r="AD45" s="461">
        <v>0.21253351020418301</v>
      </c>
      <c r="AE45" s="197">
        <v>-1.32305935177837E-2</v>
      </c>
      <c r="AF45" s="461">
        <v>0.175305909374428</v>
      </c>
      <c r="AG45" s="197">
        <v>2.41816228216824</v>
      </c>
      <c r="AH45" s="461">
        <v>1.4169216886570299</v>
      </c>
      <c r="AI45" s="197">
        <v>-5.1366795411410801E-2</v>
      </c>
      <c r="AJ45" s="461">
        <v>0.17635375056005401</v>
      </c>
      <c r="AK45" s="197">
        <v>4.1272987095112903</v>
      </c>
      <c r="AL45" s="469">
        <v>1.9592686466684199</v>
      </c>
    </row>
    <row r="46" spans="1:38" ht="12.95" customHeight="1" x14ac:dyDescent="0.2">
      <c r="A46" s="2" t="s">
        <v>374</v>
      </c>
      <c r="B46" s="12">
        <v>2</v>
      </c>
      <c r="C46" s="197">
        <v>-0.347880337391342</v>
      </c>
      <c r="D46" s="461">
        <v>0.23287070319584799</v>
      </c>
      <c r="E46" s="197">
        <v>0.77438783200606898</v>
      </c>
      <c r="F46" s="461">
        <v>1.09489936269093</v>
      </c>
      <c r="G46" s="197">
        <v>-0.35203515510313399</v>
      </c>
      <c r="H46" s="461">
        <v>0.227224873693879</v>
      </c>
      <c r="I46" s="197">
        <v>3.7873142556043802</v>
      </c>
      <c r="J46" s="461">
        <v>2.7743348134916501</v>
      </c>
      <c r="K46" s="197">
        <v>-0.35311284812046401</v>
      </c>
      <c r="L46" s="461">
        <v>0.21899635782996099</v>
      </c>
      <c r="M46" s="197">
        <v>6.3317278194344899</v>
      </c>
      <c r="N46" s="461">
        <v>3.4385954724422598</v>
      </c>
      <c r="O46" s="197">
        <v>-3.9417510705336702E-2</v>
      </c>
      <c r="P46" s="461">
        <v>0.25855054812463002</v>
      </c>
      <c r="Q46" s="197">
        <v>7.9530861154773307E-3</v>
      </c>
      <c r="R46" s="461">
        <v>0.31496445834193199</v>
      </c>
      <c r="S46" s="197">
        <v>-0.13766765502970801</v>
      </c>
      <c r="T46" s="461">
        <v>0.24475516553503401</v>
      </c>
      <c r="U46" s="197">
        <v>2.8447024748454002</v>
      </c>
      <c r="V46" s="461">
        <v>2.4202940198246901</v>
      </c>
      <c r="W46" s="197">
        <v>-0.13691808119555801</v>
      </c>
      <c r="X46" s="461">
        <v>0.23804461360860399</v>
      </c>
      <c r="Y46" s="197">
        <v>6.3522197849014104</v>
      </c>
      <c r="Z46" s="461">
        <v>3.4800545691017302</v>
      </c>
      <c r="AA46" s="197">
        <v>-2.4581153006637501E-2</v>
      </c>
      <c r="AB46" s="461">
        <v>0.27393405104708501</v>
      </c>
      <c r="AC46" s="197">
        <v>2.18761060651161E-3</v>
      </c>
      <c r="AD46" s="461">
        <v>0.197669350247166</v>
      </c>
      <c r="AE46" s="197">
        <v>-0.121195845085051</v>
      </c>
      <c r="AF46" s="461">
        <v>0.27375621658285199</v>
      </c>
      <c r="AG46" s="197">
        <v>2.83525068557238</v>
      </c>
      <c r="AH46" s="461">
        <v>2.39878264088797</v>
      </c>
      <c r="AI46" s="197">
        <v>-0.140926580745383</v>
      </c>
      <c r="AJ46" s="461">
        <v>0.25688653831578701</v>
      </c>
      <c r="AK46" s="197">
        <v>5.56000913532126</v>
      </c>
      <c r="AL46" s="469">
        <v>3.38709466975746</v>
      </c>
    </row>
    <row r="47" spans="1:38" ht="12.95" customHeight="1" x14ac:dyDescent="0.2">
      <c r="A47" s="2" t="s">
        <v>375</v>
      </c>
      <c r="B47" s="12">
        <v>2</v>
      </c>
      <c r="C47" s="197">
        <v>-0.10564999446503399</v>
      </c>
      <c r="D47" s="461">
        <v>0.14463175973040501</v>
      </c>
      <c r="E47" s="197">
        <v>6.1699047507931898E-2</v>
      </c>
      <c r="F47" s="461">
        <v>0.18705410126258901</v>
      </c>
      <c r="G47" s="197">
        <v>-0.136667949631018</v>
      </c>
      <c r="H47" s="461">
        <v>0.14409492887212</v>
      </c>
      <c r="I47" s="197">
        <v>5.8841994547552998</v>
      </c>
      <c r="J47" s="461">
        <v>1.7315256104913701</v>
      </c>
      <c r="K47" s="197">
        <v>-0.145980847687398</v>
      </c>
      <c r="L47" s="461">
        <v>0.141975407167309</v>
      </c>
      <c r="M47" s="197">
        <v>7.0013300306561597</v>
      </c>
      <c r="N47" s="461">
        <v>1.9012385099122799</v>
      </c>
      <c r="O47" s="197">
        <v>-0.20618486722141</v>
      </c>
      <c r="P47" s="461">
        <v>0.13623783898334499</v>
      </c>
      <c r="Q47" s="197">
        <v>0.35664871274513998</v>
      </c>
      <c r="R47" s="461">
        <v>0.47214060660857898</v>
      </c>
      <c r="S47" s="197">
        <v>-0.31018332278209099</v>
      </c>
      <c r="T47" s="461">
        <v>0.13146189673241501</v>
      </c>
      <c r="U47" s="197">
        <v>6.41930904995868</v>
      </c>
      <c r="V47" s="461">
        <v>1.6493772067565</v>
      </c>
      <c r="W47" s="197">
        <v>-0.28043532254652298</v>
      </c>
      <c r="X47" s="461">
        <v>0.13453518642665799</v>
      </c>
      <c r="Y47" s="197">
        <v>7.3984218867362399</v>
      </c>
      <c r="Z47" s="461">
        <v>1.7764800586968199</v>
      </c>
      <c r="AA47" s="197">
        <v>-0.249353526227165</v>
      </c>
      <c r="AB47" s="461">
        <v>0.13553040221284601</v>
      </c>
      <c r="AC47" s="197">
        <v>0.494221259594464</v>
      </c>
      <c r="AD47" s="461">
        <v>0.53298411086573605</v>
      </c>
      <c r="AE47" s="197">
        <v>-0.33936089527626401</v>
      </c>
      <c r="AF47" s="461">
        <v>0.13252393235406701</v>
      </c>
      <c r="AG47" s="197">
        <v>6.51410816291747</v>
      </c>
      <c r="AH47" s="461">
        <v>1.5701990064914899</v>
      </c>
      <c r="AI47" s="197">
        <v>-0.31028708824630702</v>
      </c>
      <c r="AJ47" s="461">
        <v>0.13501769723854301</v>
      </c>
      <c r="AK47" s="197">
        <v>7.4029174746220701</v>
      </c>
      <c r="AL47" s="469">
        <v>1.6993467729921601</v>
      </c>
    </row>
    <row r="48" spans="1:38" ht="12.95" customHeight="1" x14ac:dyDescent="0.2">
      <c r="A48" s="2" t="s">
        <v>376</v>
      </c>
      <c r="B48" s="12">
        <v>2</v>
      </c>
      <c r="C48" s="197">
        <v>-0.38846254855392398</v>
      </c>
      <c r="D48" s="461">
        <v>0.14192511495732099</v>
      </c>
      <c r="E48" s="197">
        <v>1.01821346039684</v>
      </c>
      <c r="F48" s="461">
        <v>0.71241968043122905</v>
      </c>
      <c r="G48" s="197">
        <v>-0.339971935353096</v>
      </c>
      <c r="H48" s="461">
        <v>0.141058294171056</v>
      </c>
      <c r="I48" s="197">
        <v>5.3828506267983904</v>
      </c>
      <c r="J48" s="461">
        <v>1.66850034718604</v>
      </c>
      <c r="K48" s="197">
        <v>-0.33549727269672802</v>
      </c>
      <c r="L48" s="461">
        <v>0.145468067048838</v>
      </c>
      <c r="M48" s="197">
        <v>7.0577543508582403</v>
      </c>
      <c r="N48" s="461">
        <v>1.9728394061519801</v>
      </c>
      <c r="O48" s="197">
        <v>-0.218102369233831</v>
      </c>
      <c r="P48" s="461">
        <v>0.14191649085500199</v>
      </c>
      <c r="Q48" s="197">
        <v>0.33402448200030999</v>
      </c>
      <c r="R48" s="461">
        <v>0.42337177715881402</v>
      </c>
      <c r="S48" s="197">
        <v>-0.19947399279172701</v>
      </c>
      <c r="T48" s="461">
        <v>0.132821705111001</v>
      </c>
      <c r="U48" s="197">
        <v>5.3262475392763697</v>
      </c>
      <c r="V48" s="461">
        <v>1.59487328279786</v>
      </c>
      <c r="W48" s="197">
        <v>-0.21070185648737</v>
      </c>
      <c r="X48" s="461">
        <v>0.12999099257029301</v>
      </c>
      <c r="Y48" s="197">
        <v>7.1306642733831298</v>
      </c>
      <c r="Z48" s="461">
        <v>1.89124603228104</v>
      </c>
      <c r="AA48" s="197">
        <v>-0.28602324013418401</v>
      </c>
      <c r="AB48" s="461">
        <v>0.144953199772029</v>
      </c>
      <c r="AC48" s="197">
        <v>0.533608804598521</v>
      </c>
      <c r="AD48" s="461">
        <v>0.53240203164501698</v>
      </c>
      <c r="AE48" s="197">
        <v>-0.26839527004868002</v>
      </c>
      <c r="AF48" s="461">
        <v>0.14348622787253401</v>
      </c>
      <c r="AG48" s="197">
        <v>4.8619755884653904</v>
      </c>
      <c r="AH48" s="461">
        <v>1.56010541361351</v>
      </c>
      <c r="AI48" s="197">
        <v>-0.265835739399223</v>
      </c>
      <c r="AJ48" s="461">
        <v>0.1393741838325</v>
      </c>
      <c r="AK48" s="197">
        <v>6.5670870148843496</v>
      </c>
      <c r="AL48" s="469">
        <v>1.8660568891307101</v>
      </c>
    </row>
    <row r="49" spans="1:38" ht="12.95" customHeight="1" x14ac:dyDescent="0.2">
      <c r="A49" s="2" t="s">
        <v>377</v>
      </c>
      <c r="B49" s="12">
        <v>2</v>
      </c>
      <c r="C49" s="197">
        <v>-0.21935292847027199</v>
      </c>
      <c r="D49" s="461">
        <v>0.150797594237224</v>
      </c>
      <c r="E49" s="197">
        <v>0.28774771865545101</v>
      </c>
      <c r="F49" s="461">
        <v>0.38765236498734601</v>
      </c>
      <c r="G49" s="197">
        <v>-0.26823178533744002</v>
      </c>
      <c r="H49" s="461">
        <v>0.149180851731053</v>
      </c>
      <c r="I49" s="197">
        <v>2.2885018845373999</v>
      </c>
      <c r="J49" s="461">
        <v>1.24652923820543</v>
      </c>
      <c r="K49" s="197">
        <v>-0.26829924603381999</v>
      </c>
      <c r="L49" s="461">
        <v>0.15680568643699899</v>
      </c>
      <c r="M49" s="197">
        <v>5.4635262414750603</v>
      </c>
      <c r="N49" s="461">
        <v>2.2664302544517199</v>
      </c>
      <c r="O49" s="197">
        <v>-0.34748098483532602</v>
      </c>
      <c r="P49" s="461">
        <v>0.13751539234920901</v>
      </c>
      <c r="Q49" s="197">
        <v>0.70452182100107497</v>
      </c>
      <c r="R49" s="461">
        <v>0.55125945233086704</v>
      </c>
      <c r="S49" s="197">
        <v>-0.38680878898690102</v>
      </c>
      <c r="T49" s="461">
        <v>0.13492491201697601</v>
      </c>
      <c r="U49" s="197">
        <v>3.0318018359377801</v>
      </c>
      <c r="V49" s="461">
        <v>1.4637871819786501</v>
      </c>
      <c r="W49" s="197">
        <v>-0.34723469764021098</v>
      </c>
      <c r="X49" s="461">
        <v>0.129835639302812</v>
      </c>
      <c r="Y49" s="197">
        <v>6.1337478128938701</v>
      </c>
      <c r="Z49" s="461">
        <v>2.2969183493860101</v>
      </c>
      <c r="AA49" s="197">
        <v>-0.21818135920970799</v>
      </c>
      <c r="AB49" s="461">
        <v>0.16524218795166601</v>
      </c>
      <c r="AC49" s="197">
        <v>0.27499259606868898</v>
      </c>
      <c r="AD49" s="461">
        <v>0.447406552356577</v>
      </c>
      <c r="AE49" s="197">
        <v>-0.25902363361515701</v>
      </c>
      <c r="AF49" s="461">
        <v>0.16375789009703501</v>
      </c>
      <c r="AG49" s="197">
        <v>2.29218611187749</v>
      </c>
      <c r="AH49" s="461">
        <v>1.2845781186068499</v>
      </c>
      <c r="AI49" s="197">
        <v>-0.23165924136236801</v>
      </c>
      <c r="AJ49" s="461">
        <v>0.16757040921888</v>
      </c>
      <c r="AK49" s="197">
        <v>5.3623180264499899</v>
      </c>
      <c r="AL49" s="469">
        <v>2.27429634880228</v>
      </c>
    </row>
    <row r="50" spans="1:38" ht="12.95" customHeight="1" x14ac:dyDescent="0.2">
      <c r="A50" s="2" t="s">
        <v>378</v>
      </c>
      <c r="B50" s="12">
        <v>2</v>
      </c>
      <c r="C50" s="197">
        <v>-0.26858579655310999</v>
      </c>
      <c r="D50" s="461">
        <v>0.146470862465575</v>
      </c>
      <c r="E50" s="197">
        <v>0.54788334459009802</v>
      </c>
      <c r="F50" s="461">
        <v>0.63830179465793901</v>
      </c>
      <c r="G50" s="197">
        <v>-0.154825192534465</v>
      </c>
      <c r="H50" s="461">
        <v>0.14660878803139399</v>
      </c>
      <c r="I50" s="197">
        <v>3.9595987123382201</v>
      </c>
      <c r="J50" s="461">
        <v>1.7510843818073301</v>
      </c>
      <c r="K50" s="197">
        <v>-0.16172028968772501</v>
      </c>
      <c r="L50" s="461">
        <v>0.14702238198998999</v>
      </c>
      <c r="M50" s="197">
        <v>4.3233471307015696</v>
      </c>
      <c r="N50" s="461">
        <v>1.8690855789846801</v>
      </c>
      <c r="O50" s="197">
        <v>0.13590919852644001</v>
      </c>
      <c r="P50" s="461">
        <v>0.13496423869513499</v>
      </c>
      <c r="Q50" s="197">
        <v>0.12834666856427701</v>
      </c>
      <c r="R50" s="461">
        <v>0.232045244054916</v>
      </c>
      <c r="S50" s="197">
        <v>0.18524352855453799</v>
      </c>
      <c r="T50" s="461">
        <v>0.13394877341690301</v>
      </c>
      <c r="U50" s="197">
        <v>3.6241863165060502</v>
      </c>
      <c r="V50" s="461">
        <v>1.64754637272464</v>
      </c>
      <c r="W50" s="197">
        <v>0.17873130463977699</v>
      </c>
      <c r="X50" s="461">
        <v>0.13313636260536901</v>
      </c>
      <c r="Y50" s="197">
        <v>4.0071232475729897</v>
      </c>
      <c r="Z50" s="461">
        <v>1.75125927055176</v>
      </c>
      <c r="AA50" s="197">
        <v>-0.20322971010125801</v>
      </c>
      <c r="AB50" s="461">
        <v>0.17164319261489999</v>
      </c>
      <c r="AC50" s="197">
        <v>0.191936291310221</v>
      </c>
      <c r="AD50" s="461">
        <v>0.37314527966040001</v>
      </c>
      <c r="AE50" s="197">
        <v>-9.2459087908085602E-2</v>
      </c>
      <c r="AF50" s="461">
        <v>0.17116124267910701</v>
      </c>
      <c r="AG50" s="197">
        <v>3.6580734775880099</v>
      </c>
      <c r="AH50" s="461">
        <v>1.5666981167437399</v>
      </c>
      <c r="AI50" s="197">
        <v>-0.10184246449513901</v>
      </c>
      <c r="AJ50" s="461">
        <v>0.168726464361631</v>
      </c>
      <c r="AK50" s="197">
        <v>3.99503469634088</v>
      </c>
      <c r="AL50" s="469">
        <v>1.6759236107150499</v>
      </c>
    </row>
    <row r="51" spans="1:38" ht="12.95" customHeight="1" x14ac:dyDescent="0.2">
      <c r="A51" s="2" t="s">
        <v>379</v>
      </c>
      <c r="B51" s="12">
        <v>2</v>
      </c>
      <c r="C51" s="197">
        <v>-0.31397185092972801</v>
      </c>
      <c r="D51" s="461">
        <v>0.31906878046332299</v>
      </c>
      <c r="E51" s="197">
        <v>0.12869925937649901</v>
      </c>
      <c r="F51" s="461">
        <v>0.28957409480952501</v>
      </c>
      <c r="G51" s="197">
        <v>-0.42063175038822398</v>
      </c>
      <c r="H51" s="461">
        <v>0.33343622257981897</v>
      </c>
      <c r="I51" s="197">
        <v>1.4870986215847799</v>
      </c>
      <c r="J51" s="461">
        <v>0.96393973410123701</v>
      </c>
      <c r="K51" s="197">
        <v>-0.36173783611627702</v>
      </c>
      <c r="L51" s="461">
        <v>0.342922604019259</v>
      </c>
      <c r="M51" s="197">
        <v>3.28467883523138</v>
      </c>
      <c r="N51" s="461">
        <v>1.81151575451136</v>
      </c>
      <c r="O51" s="197">
        <v>-0.11314516482794</v>
      </c>
      <c r="P51" s="461">
        <v>0.142792995697441</v>
      </c>
      <c r="Q51" s="197">
        <v>0.102410294745782</v>
      </c>
      <c r="R51" s="461">
        <v>0.23998892853930801</v>
      </c>
      <c r="S51" s="197">
        <v>-0.151923671585491</v>
      </c>
      <c r="T51" s="461">
        <v>0.14608019840897901</v>
      </c>
      <c r="U51" s="197">
        <v>1.5451547308535201</v>
      </c>
      <c r="V51" s="461">
        <v>1.0138918023203201</v>
      </c>
      <c r="W51" s="197">
        <v>-0.156341594115882</v>
      </c>
      <c r="X51" s="461">
        <v>0.14794629612572399</v>
      </c>
      <c r="Y51" s="197">
        <v>3.2659237151679199</v>
      </c>
      <c r="Z51" s="461">
        <v>1.7719725497699099</v>
      </c>
      <c r="AA51" s="197">
        <v>-0.105220302908599</v>
      </c>
      <c r="AB51" s="461">
        <v>0.57563053563790201</v>
      </c>
      <c r="AC51" s="197">
        <v>6.5643807200772503E-3</v>
      </c>
      <c r="AD51" s="461">
        <v>0.18714285949392301</v>
      </c>
      <c r="AE51" s="197">
        <v>-0.27139679732873101</v>
      </c>
      <c r="AF51" s="461">
        <v>0.61310066673205899</v>
      </c>
      <c r="AG51" s="197">
        <v>1.28791793817872</v>
      </c>
      <c r="AH51" s="461">
        <v>0.91773597855033995</v>
      </c>
      <c r="AI51" s="197">
        <v>-0.246582006139415</v>
      </c>
      <c r="AJ51" s="461">
        <v>0.63612075376243205</v>
      </c>
      <c r="AK51" s="197">
        <v>3.1321415016788801</v>
      </c>
      <c r="AL51" s="469">
        <v>1.8057098930358999</v>
      </c>
    </row>
    <row r="52" spans="1:38" ht="12.95" customHeight="1" x14ac:dyDescent="0.2">
      <c r="A52" s="2" t="s">
        <v>380</v>
      </c>
      <c r="B52" s="12">
        <v>2</v>
      </c>
      <c r="C52" s="197">
        <v>9.6816220800381395E-2</v>
      </c>
      <c r="D52" s="461">
        <v>0.211564784320736</v>
      </c>
      <c r="E52" s="197">
        <v>3.8506646331144603E-2</v>
      </c>
      <c r="F52" s="461">
        <v>0.213779468142514</v>
      </c>
      <c r="G52" s="197">
        <v>-4.8487981642783499E-2</v>
      </c>
      <c r="H52" s="461">
        <v>0.21521170454421501</v>
      </c>
      <c r="I52" s="197">
        <v>6.3159884493845704</v>
      </c>
      <c r="J52" s="461">
        <v>1.4425091783284301</v>
      </c>
      <c r="K52" s="197">
        <v>-8.8848577445520605E-2</v>
      </c>
      <c r="L52" s="461">
        <v>0.20577636037761801</v>
      </c>
      <c r="M52" s="197">
        <v>7.4781149512508396</v>
      </c>
      <c r="N52" s="461">
        <v>1.7377774287880401</v>
      </c>
      <c r="O52" s="197">
        <v>2.2478437088413902E-2</v>
      </c>
      <c r="P52" s="461">
        <v>0.143508631912423</v>
      </c>
      <c r="Q52" s="197">
        <v>2.47182137780154E-3</v>
      </c>
      <c r="R52" s="461">
        <v>9.5609079995618004E-2</v>
      </c>
      <c r="S52" s="197">
        <v>-9.6648810387452294E-2</v>
      </c>
      <c r="T52" s="461">
        <v>0.14507292923430001</v>
      </c>
      <c r="U52" s="197">
        <v>7.1567461350517796</v>
      </c>
      <c r="V52" s="461">
        <v>1.7330718364272599</v>
      </c>
      <c r="W52" s="197">
        <v>-7.6122582980275799E-2</v>
      </c>
      <c r="X52" s="461">
        <v>0.13989711893156401</v>
      </c>
      <c r="Y52" s="197">
        <v>8.2890330522497599</v>
      </c>
      <c r="Z52" s="461">
        <v>2.18533928171711</v>
      </c>
      <c r="AA52" s="197">
        <v>-0.40862748315788999</v>
      </c>
      <c r="AB52" s="461">
        <v>0.451914718100068</v>
      </c>
      <c r="AC52" s="197">
        <v>0.14393006330562499</v>
      </c>
      <c r="AD52" s="461">
        <v>0.371463127596807</v>
      </c>
      <c r="AE52" s="197">
        <v>-0.78389006727603106</v>
      </c>
      <c r="AF52" s="461">
        <v>0.46587930297435998</v>
      </c>
      <c r="AG52" s="197">
        <v>6.9851572225017504</v>
      </c>
      <c r="AH52" s="461">
        <v>1.6943351929039101</v>
      </c>
      <c r="AI52" s="197">
        <v>-0.78400201641192002</v>
      </c>
      <c r="AJ52" s="461">
        <v>0.46389568219161598</v>
      </c>
      <c r="AK52" s="197">
        <v>8.2918018296057205</v>
      </c>
      <c r="AL52" s="469">
        <v>2.130887356978</v>
      </c>
    </row>
    <row r="53" spans="1:38" ht="12.95" customHeight="1" x14ac:dyDescent="0.2">
      <c r="A53" s="2" t="s">
        <v>381</v>
      </c>
      <c r="B53" s="12">
        <v>2</v>
      </c>
      <c r="C53" s="197">
        <v>-0.31156608381297302</v>
      </c>
      <c r="D53" s="461">
        <v>0.140891271900208</v>
      </c>
      <c r="E53" s="197">
        <v>0.64203499140355302</v>
      </c>
      <c r="F53" s="461">
        <v>0.60938846335652097</v>
      </c>
      <c r="G53" s="197">
        <v>-0.35123709521101298</v>
      </c>
      <c r="H53" s="461">
        <v>0.14236467573686001</v>
      </c>
      <c r="I53" s="197">
        <v>2.89647235828537</v>
      </c>
      <c r="J53" s="461">
        <v>1.53920708296107</v>
      </c>
      <c r="K53" s="197">
        <v>-0.35583177814318501</v>
      </c>
      <c r="L53" s="461">
        <v>0.14358474387564299</v>
      </c>
      <c r="M53" s="197">
        <v>3.8147962977841101</v>
      </c>
      <c r="N53" s="461">
        <v>1.8816886771114301</v>
      </c>
      <c r="O53" s="197">
        <v>6.1714156981950201E-2</v>
      </c>
      <c r="P53" s="461">
        <v>0.18948250231295499</v>
      </c>
      <c r="Q53" s="197">
        <v>2.2875284241103602E-2</v>
      </c>
      <c r="R53" s="461">
        <v>0.239164540069848</v>
      </c>
      <c r="S53" s="197">
        <v>-3.3814606588214598E-3</v>
      </c>
      <c r="T53" s="461">
        <v>0.18668008003158401</v>
      </c>
      <c r="U53" s="197">
        <v>2.15346025208988</v>
      </c>
      <c r="V53" s="461">
        <v>1.4253912708668901</v>
      </c>
      <c r="W53" s="197">
        <v>1.7460003076001401E-2</v>
      </c>
      <c r="X53" s="461">
        <v>0.18493326398811499</v>
      </c>
      <c r="Y53" s="197">
        <v>3.0641212837393499</v>
      </c>
      <c r="Z53" s="461">
        <v>1.7440454102390099</v>
      </c>
      <c r="AA53" s="197">
        <v>-0.137521884185594</v>
      </c>
      <c r="AB53" s="461">
        <v>0.20821012375366699</v>
      </c>
      <c r="AC53" s="197">
        <v>7.4164775263444505E-2</v>
      </c>
      <c r="AD53" s="461">
        <v>0.236876613193754</v>
      </c>
      <c r="AE53" s="197">
        <v>-0.21757180909567</v>
      </c>
      <c r="AF53" s="461">
        <v>0.21735771618352301</v>
      </c>
      <c r="AG53" s="197">
        <v>2.2494197172900798</v>
      </c>
      <c r="AH53" s="461">
        <v>1.4111915553247001</v>
      </c>
      <c r="AI53" s="197">
        <v>-0.19675837594623599</v>
      </c>
      <c r="AJ53" s="461">
        <v>0.21634741975234001</v>
      </c>
      <c r="AK53" s="197">
        <v>3.0986580221718301</v>
      </c>
      <c r="AL53" s="469">
        <v>1.75040270469579</v>
      </c>
    </row>
    <row r="54" spans="1:38" ht="12.95" customHeight="1" x14ac:dyDescent="0.2">
      <c r="A54" s="2" t="s">
        <v>382</v>
      </c>
      <c r="B54" s="12">
        <v>2</v>
      </c>
      <c r="C54" s="197">
        <v>-0.29093042961503301</v>
      </c>
      <c r="D54" s="461">
        <v>0.219770064168891</v>
      </c>
      <c r="E54" s="197">
        <v>0.54443780300022604</v>
      </c>
      <c r="F54" s="461">
        <v>0.92868455467332101</v>
      </c>
      <c r="G54" s="197">
        <v>-0.24776260322349</v>
      </c>
      <c r="H54" s="461">
        <v>0.21854872913128001</v>
      </c>
      <c r="I54" s="197">
        <v>4.3647637327580604</v>
      </c>
      <c r="J54" s="461">
        <v>2.2752001137336202</v>
      </c>
      <c r="K54" s="197">
        <v>-0.22587621765986601</v>
      </c>
      <c r="L54" s="461">
        <v>0.21235105303653401</v>
      </c>
      <c r="M54" s="197">
        <v>5.0684931575522798</v>
      </c>
      <c r="N54" s="461">
        <v>2.6750387061657799</v>
      </c>
      <c r="O54" s="197">
        <v>-0.34218604015735299</v>
      </c>
      <c r="P54" s="461">
        <v>0.22076188695694399</v>
      </c>
      <c r="Q54" s="197">
        <v>0.89212812712376299</v>
      </c>
      <c r="R54" s="461">
        <v>1.1568181634299599</v>
      </c>
      <c r="S54" s="197">
        <v>-0.31985249865117499</v>
      </c>
      <c r="T54" s="461">
        <v>0.21556069972901001</v>
      </c>
      <c r="U54" s="197">
        <v>4.8291153922941197</v>
      </c>
      <c r="V54" s="461">
        <v>2.5011246950076398</v>
      </c>
      <c r="W54" s="197">
        <v>-0.32560351944400301</v>
      </c>
      <c r="X54" s="461">
        <v>0.21264663778728299</v>
      </c>
      <c r="Y54" s="197">
        <v>5.4867090437146002</v>
      </c>
      <c r="Z54" s="461">
        <v>2.7683708150042401</v>
      </c>
      <c r="AA54" s="197">
        <v>-0.26848026708753803</v>
      </c>
      <c r="AB54" s="461">
        <v>0.228453533384433</v>
      </c>
      <c r="AC54" s="197">
        <v>0.50587521111715905</v>
      </c>
      <c r="AD54" s="461">
        <v>0.86092333069590499</v>
      </c>
      <c r="AE54" s="197">
        <v>-0.25072513265444701</v>
      </c>
      <c r="AF54" s="461">
        <v>0.22374400550496901</v>
      </c>
      <c r="AG54" s="197">
        <v>4.5710169491542896</v>
      </c>
      <c r="AH54" s="461">
        <v>2.4059997886820899</v>
      </c>
      <c r="AI54" s="197">
        <v>-0.245977147137135</v>
      </c>
      <c r="AJ54" s="461">
        <v>0.21910530049058199</v>
      </c>
      <c r="AK54" s="197">
        <v>5.1701921613419204</v>
      </c>
      <c r="AL54" s="469">
        <v>2.75512005032054</v>
      </c>
    </row>
    <row r="55" spans="1:38" ht="12.95" customHeight="1" x14ac:dyDescent="0.2">
      <c r="A55" s="2" t="s">
        <v>383</v>
      </c>
      <c r="B55" s="12">
        <v>2</v>
      </c>
      <c r="C55" s="197">
        <v>-0.44791879700967102</v>
      </c>
      <c r="D55" s="461">
        <v>0.23397068820728201</v>
      </c>
      <c r="E55" s="197">
        <v>0.97660987283982603</v>
      </c>
      <c r="F55" s="461">
        <v>1.0285408950372401</v>
      </c>
      <c r="G55" s="197">
        <v>-0.41585082675496698</v>
      </c>
      <c r="H55" s="461">
        <v>0.23083793912484499</v>
      </c>
      <c r="I55" s="197">
        <v>2.22096542818969</v>
      </c>
      <c r="J55" s="461">
        <v>1.6003298021155199</v>
      </c>
      <c r="K55" s="197">
        <v>-0.30292446289242297</v>
      </c>
      <c r="L55" s="461">
        <v>0.22459273785549699</v>
      </c>
      <c r="M55" s="197">
        <v>7.1743052209370104</v>
      </c>
      <c r="N55" s="461">
        <v>2.6401421093792701</v>
      </c>
      <c r="O55" s="197">
        <v>8.6639004416384904E-2</v>
      </c>
      <c r="P55" s="461">
        <v>0.23570050530422801</v>
      </c>
      <c r="Q55" s="197">
        <v>3.50209431658349E-2</v>
      </c>
      <c r="R55" s="461">
        <v>0.268399800108854</v>
      </c>
      <c r="S55" s="197">
        <v>6.1830853534094399E-2</v>
      </c>
      <c r="T55" s="461">
        <v>0.23315549816327</v>
      </c>
      <c r="U55" s="197">
        <v>1.02707018600755</v>
      </c>
      <c r="V55" s="461">
        <v>1.2645091251330001</v>
      </c>
      <c r="W55" s="197">
        <v>-7.9926596874684397E-2</v>
      </c>
      <c r="X55" s="461">
        <v>0.22450822341832499</v>
      </c>
      <c r="Y55" s="197">
        <v>6.4374446620774304</v>
      </c>
      <c r="Z55" s="461">
        <v>2.6466373563791801</v>
      </c>
      <c r="AA55" s="197">
        <v>-0.25145524760238003</v>
      </c>
      <c r="AB55" s="461">
        <v>0.34212193375463601</v>
      </c>
      <c r="AC55" s="197">
        <v>0.187037713654297</v>
      </c>
      <c r="AD55" s="461">
        <v>0.63461713860230295</v>
      </c>
      <c r="AE55" s="197">
        <v>-0.21024042898150599</v>
      </c>
      <c r="AF55" s="461">
        <v>0.34002688608316001</v>
      </c>
      <c r="AG55" s="197">
        <v>1.3577773061671199</v>
      </c>
      <c r="AH55" s="461">
        <v>1.4363423083739999</v>
      </c>
      <c r="AI55" s="197">
        <v>-0.260679791877301</v>
      </c>
      <c r="AJ55" s="461">
        <v>0.327090466506399</v>
      </c>
      <c r="AK55" s="197">
        <v>6.50256701271769</v>
      </c>
      <c r="AL55" s="469">
        <v>2.5992433185189801</v>
      </c>
    </row>
    <row r="56" spans="1:38" ht="12.95" customHeight="1" x14ac:dyDescent="0.2">
      <c r="A56" s="2" t="s">
        <v>384</v>
      </c>
      <c r="B56" s="12">
        <v>2</v>
      </c>
      <c r="C56" s="197">
        <v>-5.52366903350128E-2</v>
      </c>
      <c r="D56" s="461">
        <v>9.3925175665386398E-2</v>
      </c>
      <c r="E56" s="197">
        <v>1.8401798885871599E-2</v>
      </c>
      <c r="F56" s="461">
        <v>8.0365364489032601E-2</v>
      </c>
      <c r="G56" s="197">
        <v>-6.6768340418750793E-2</v>
      </c>
      <c r="H56" s="461">
        <v>9.1877524698170801E-2</v>
      </c>
      <c r="I56" s="197">
        <v>4.1225588375560198</v>
      </c>
      <c r="J56" s="461">
        <v>1.2502156438213601</v>
      </c>
      <c r="K56" s="197">
        <v>-6.27664310171724E-2</v>
      </c>
      <c r="L56" s="461">
        <v>9.0612915437998806E-2</v>
      </c>
      <c r="M56" s="197">
        <v>4.5539413555011699</v>
      </c>
      <c r="N56" s="461">
        <v>1.3761458509834801</v>
      </c>
      <c r="O56" s="197">
        <v>-0.135289485022383</v>
      </c>
      <c r="P56" s="461">
        <v>8.8491287624407902E-2</v>
      </c>
      <c r="Q56" s="197">
        <v>0.123121438235402</v>
      </c>
      <c r="R56" s="461">
        <v>0.180442931197832</v>
      </c>
      <c r="S56" s="197">
        <v>-0.14270847089489699</v>
      </c>
      <c r="T56" s="461">
        <v>8.3956770661784502E-2</v>
      </c>
      <c r="U56" s="197">
        <v>4.1435808749567702</v>
      </c>
      <c r="V56" s="461">
        <v>1.2446382238882101</v>
      </c>
      <c r="W56" s="197">
        <v>-0.135624168159347</v>
      </c>
      <c r="X56" s="461">
        <v>8.1886639257014907E-2</v>
      </c>
      <c r="Y56" s="197">
        <v>4.66811114863805</v>
      </c>
      <c r="Z56" s="461">
        <v>1.38750825734109</v>
      </c>
      <c r="AA56" s="197">
        <v>-0.10795327369577699</v>
      </c>
      <c r="AB56" s="461">
        <v>0.10860977537363101</v>
      </c>
      <c r="AC56" s="197">
        <v>7.1575310524849001E-2</v>
      </c>
      <c r="AD56" s="461">
        <v>0.15610823164311199</v>
      </c>
      <c r="AE56" s="197">
        <v>-0.14058829567258099</v>
      </c>
      <c r="AF56" s="461">
        <v>0.10407599666984201</v>
      </c>
      <c r="AG56" s="197">
        <v>4.1640885029995696</v>
      </c>
      <c r="AH56" s="461">
        <v>1.23854940780322</v>
      </c>
      <c r="AI56" s="197">
        <v>-0.13889572338831799</v>
      </c>
      <c r="AJ56" s="461">
        <v>0.10205285453061499</v>
      </c>
      <c r="AK56" s="197">
        <v>4.6772611629035703</v>
      </c>
      <c r="AL56" s="469">
        <v>1.3759394555084701</v>
      </c>
    </row>
    <row r="57" spans="1:38" ht="12.95" customHeight="1" x14ac:dyDescent="0.2">
      <c r="A57" s="2" t="s">
        <v>385</v>
      </c>
      <c r="B57" s="12">
        <v>2</v>
      </c>
      <c r="C57" s="197">
        <v>-0.49902347377314499</v>
      </c>
      <c r="D57" s="461">
        <v>0.16381294328358401</v>
      </c>
      <c r="E57" s="197">
        <v>1.13225648344582</v>
      </c>
      <c r="F57" s="461">
        <v>0.72271212398059603</v>
      </c>
      <c r="G57" s="197">
        <v>-0.68059321175314302</v>
      </c>
      <c r="H57" s="461">
        <v>0.168404745565361</v>
      </c>
      <c r="I57" s="197">
        <v>3.5438256429220698</v>
      </c>
      <c r="J57" s="461">
        <v>2.0869427858108698</v>
      </c>
      <c r="K57" s="197">
        <v>-0.65321444980116905</v>
      </c>
      <c r="L57" s="461">
        <v>0.166315145884249</v>
      </c>
      <c r="M57" s="197">
        <v>4.3759978065890399</v>
      </c>
      <c r="N57" s="461">
        <v>2.7537102800915201</v>
      </c>
      <c r="O57" s="197">
        <v>-0.45137281379081601</v>
      </c>
      <c r="P57" s="461">
        <v>0.257150570044611</v>
      </c>
      <c r="Q57" s="197">
        <v>1.24594213267225</v>
      </c>
      <c r="R57" s="461">
        <v>1.3832238681514499</v>
      </c>
      <c r="S57" s="197">
        <v>-0.56119829793429199</v>
      </c>
      <c r="T57" s="461">
        <v>0.24635024837793301</v>
      </c>
      <c r="U57" s="197">
        <v>3.7648216131710401</v>
      </c>
      <c r="V57" s="461">
        <v>2.62200832628867</v>
      </c>
      <c r="W57" s="197">
        <v>-0.583387842717775</v>
      </c>
      <c r="X57" s="461">
        <v>0.25315404767417299</v>
      </c>
      <c r="Y57" s="197">
        <v>4.5692163859272101</v>
      </c>
      <c r="Z57" s="461">
        <v>3.1088418925497199</v>
      </c>
      <c r="AA57" s="197">
        <v>-0.50071759847686304</v>
      </c>
      <c r="AB57" s="461">
        <v>0.24640861808529399</v>
      </c>
      <c r="AC57" s="197">
        <v>1.4353826196796</v>
      </c>
      <c r="AD57" s="461">
        <v>1.3785451320244599</v>
      </c>
      <c r="AE57" s="197">
        <v>-0.64117385890072898</v>
      </c>
      <c r="AF57" s="461">
        <v>0.24763624638989201</v>
      </c>
      <c r="AG57" s="197">
        <v>3.7273487734853701</v>
      </c>
      <c r="AH57" s="461">
        <v>2.8405295320545001</v>
      </c>
      <c r="AI57" s="197">
        <v>-0.66033029483343997</v>
      </c>
      <c r="AJ57" s="461">
        <v>0.25892100628343501</v>
      </c>
      <c r="AK57" s="197">
        <v>4.8230588772576599</v>
      </c>
      <c r="AL57" s="469">
        <v>3.1219754687219199</v>
      </c>
    </row>
    <row r="58" spans="1:38" ht="12.95" customHeight="1" x14ac:dyDescent="0.2">
      <c r="A58" s="2" t="s">
        <v>386</v>
      </c>
      <c r="B58" s="12">
        <v>2</v>
      </c>
      <c r="C58" s="197">
        <v>-0.21173636213275501</v>
      </c>
      <c r="D58" s="461">
        <v>8.9254853351784E-2</v>
      </c>
      <c r="E58" s="197">
        <v>0.37818185218337502</v>
      </c>
      <c r="F58" s="461">
        <v>0.31953385530886502</v>
      </c>
      <c r="G58" s="197">
        <v>-0.207968863751539</v>
      </c>
      <c r="H58" s="461">
        <v>8.8587425063477998E-2</v>
      </c>
      <c r="I58" s="197">
        <v>1.2257957407664799</v>
      </c>
      <c r="J58" s="461">
        <v>0.64430755967309405</v>
      </c>
      <c r="K58" s="197">
        <v>-0.22097708404410599</v>
      </c>
      <c r="L58" s="461">
        <v>9.12797828896664E-2</v>
      </c>
      <c r="M58" s="197">
        <v>2.1797975802310301</v>
      </c>
      <c r="N58" s="461">
        <v>1.0420803893581501</v>
      </c>
      <c r="O58" s="197">
        <v>0.116231463747424</v>
      </c>
      <c r="P58" s="461">
        <v>0.14804284723031899</v>
      </c>
      <c r="Q58" s="197">
        <v>6.8055593335568806E-2</v>
      </c>
      <c r="R58" s="461">
        <v>0.205744973843313</v>
      </c>
      <c r="S58" s="197">
        <v>0.12788273620509999</v>
      </c>
      <c r="T58" s="461">
        <v>0.147031757392867</v>
      </c>
      <c r="U58" s="197">
        <v>1.1341154525382999</v>
      </c>
      <c r="V58" s="461">
        <v>0.65986826096761297</v>
      </c>
      <c r="W58" s="197">
        <v>0.144210842701711</v>
      </c>
      <c r="X58" s="461">
        <v>0.149170929956804</v>
      </c>
      <c r="Y58" s="197">
        <v>2.0594242925686301</v>
      </c>
      <c r="Z58" s="461">
        <v>1.1318614131711999</v>
      </c>
      <c r="AA58" s="197">
        <v>-0.11990395348371601</v>
      </c>
      <c r="AB58" s="461">
        <v>9.4625727060265896E-2</v>
      </c>
      <c r="AC58" s="197">
        <v>0.120160102956829</v>
      </c>
      <c r="AD58" s="461">
        <v>0.193668161368207</v>
      </c>
      <c r="AE58" s="197">
        <v>-0.11311724337913499</v>
      </c>
      <c r="AF58" s="461">
        <v>9.4586205968556394E-2</v>
      </c>
      <c r="AG58" s="197">
        <v>0.999004357898166</v>
      </c>
      <c r="AH58" s="461">
        <v>0.58502332208943997</v>
      </c>
      <c r="AI58" s="197">
        <v>-0.117722800820925</v>
      </c>
      <c r="AJ58" s="461">
        <v>9.8192815185786E-2</v>
      </c>
      <c r="AK58" s="197">
        <v>1.9799524315889501</v>
      </c>
      <c r="AL58" s="469">
        <v>1.05283029249324</v>
      </c>
    </row>
    <row r="59" spans="1:38" ht="12.95" customHeight="1" x14ac:dyDescent="0.2">
      <c r="A59" s="2" t="s">
        <v>387</v>
      </c>
      <c r="B59" s="12">
        <v>2</v>
      </c>
      <c r="C59" s="197">
        <v>-0.57774909533500196</v>
      </c>
      <c r="D59" s="461">
        <v>0.201314397174854</v>
      </c>
      <c r="E59" s="197">
        <v>1.2022717776276699</v>
      </c>
      <c r="F59" s="461">
        <v>0.87157896284994596</v>
      </c>
      <c r="G59" s="197">
        <v>-0.564253347406109</v>
      </c>
      <c r="H59" s="461">
        <v>0.19968697511781</v>
      </c>
      <c r="I59" s="197">
        <v>2.0330384697571202</v>
      </c>
      <c r="J59" s="461">
        <v>1.0892935302227</v>
      </c>
      <c r="K59" s="197">
        <v>-0.56143071961741797</v>
      </c>
      <c r="L59" s="461">
        <v>0.194949347824731</v>
      </c>
      <c r="M59" s="197">
        <v>2.7317827568613899</v>
      </c>
      <c r="N59" s="461">
        <v>1.53972727443319</v>
      </c>
      <c r="O59" s="197">
        <v>-3.4611040834093103E-2</v>
      </c>
      <c r="P59" s="461">
        <v>0.25005062631526798</v>
      </c>
      <c r="Q59" s="197">
        <v>5.1401703255359397E-3</v>
      </c>
      <c r="R59" s="461">
        <v>0.21784677412327599</v>
      </c>
      <c r="S59" s="197">
        <v>-4.2479603215134998E-2</v>
      </c>
      <c r="T59" s="461">
        <v>0.25320272827677498</v>
      </c>
      <c r="U59" s="197">
        <v>0.81939451073942604</v>
      </c>
      <c r="V59" s="461">
        <v>0.71103921209714505</v>
      </c>
      <c r="W59" s="197">
        <v>-3.81945491330496E-2</v>
      </c>
      <c r="X59" s="461">
        <v>0.25713292058887499</v>
      </c>
      <c r="Y59" s="197">
        <v>1.55173069882496</v>
      </c>
      <c r="Z59" s="461">
        <v>1.35542308785637</v>
      </c>
      <c r="AA59" s="197">
        <v>-0.447885391156292</v>
      </c>
      <c r="AB59" s="461">
        <v>0.27636285139133299</v>
      </c>
      <c r="AC59" s="197">
        <v>0.35262830027304898</v>
      </c>
      <c r="AD59" s="461">
        <v>0.46929213963295302</v>
      </c>
      <c r="AE59" s="197">
        <v>-0.43825525963002898</v>
      </c>
      <c r="AF59" s="461">
        <v>0.28019195927512502</v>
      </c>
      <c r="AG59" s="197">
        <v>1.07225808536788</v>
      </c>
      <c r="AH59" s="461">
        <v>0.783428054615248</v>
      </c>
      <c r="AI59" s="197">
        <v>-0.406998418049689</v>
      </c>
      <c r="AJ59" s="461">
        <v>0.271209931045583</v>
      </c>
      <c r="AK59" s="197">
        <v>1.7809584669375</v>
      </c>
      <c r="AL59" s="469">
        <v>1.40806627268689</v>
      </c>
    </row>
    <row r="60" spans="1:38" ht="12.95" customHeight="1" x14ac:dyDescent="0.2">
      <c r="A60" s="2" t="s">
        <v>388</v>
      </c>
      <c r="B60" s="12">
        <v>2</v>
      </c>
      <c r="C60" s="197">
        <v>0.25589423683511597</v>
      </c>
      <c r="D60" s="461">
        <v>0.30468340819865097</v>
      </c>
      <c r="E60" s="197">
        <v>0.348171724664392</v>
      </c>
      <c r="F60" s="461">
        <v>1.0397853419752701</v>
      </c>
      <c r="G60" s="197">
        <v>0.18127118011212201</v>
      </c>
      <c r="H60" s="461">
        <v>0.26697570441386198</v>
      </c>
      <c r="I60" s="197">
        <v>4.7417913299623704</v>
      </c>
      <c r="J60" s="461">
        <v>4.5596375530777999</v>
      </c>
      <c r="K60" s="197">
        <v>0.14753512929495</v>
      </c>
      <c r="L60" s="461">
        <v>0.28480605396199798</v>
      </c>
      <c r="M60" s="197">
        <v>8.7373012984467504</v>
      </c>
      <c r="N60" s="461">
        <v>7.7120353807805397</v>
      </c>
      <c r="O60" s="197">
        <v>-0.12754758229257299</v>
      </c>
      <c r="P60" s="461">
        <v>0.51462741409214297</v>
      </c>
      <c r="Q60" s="197">
        <v>7.4491492133192505E-2</v>
      </c>
      <c r="R60" s="461">
        <v>1.2085867966919099</v>
      </c>
      <c r="S60" s="197">
        <v>-0.24341950965043799</v>
      </c>
      <c r="T60" s="461">
        <v>0.437274767844538</v>
      </c>
      <c r="U60" s="197">
        <v>4.8433189381064201</v>
      </c>
      <c r="V60" s="461">
        <v>4.5751152759037099</v>
      </c>
      <c r="W60" s="197">
        <v>-0.25444706493020902</v>
      </c>
      <c r="X60" s="461">
        <v>0.43897937287755301</v>
      </c>
      <c r="Y60" s="197">
        <v>9.2768144013653906</v>
      </c>
      <c r="Z60" s="461">
        <v>7.7224499045482702</v>
      </c>
      <c r="AA60" s="197">
        <v>0.81952639498298796</v>
      </c>
      <c r="AB60" s="461">
        <v>0.79012465314119895</v>
      </c>
      <c r="AC60" s="197">
        <v>1.57379047770785</v>
      </c>
      <c r="AD60" s="461">
        <v>3.1180005487415499</v>
      </c>
      <c r="AE60" s="197">
        <v>0.583032286125024</v>
      </c>
      <c r="AF60" s="461">
        <v>0.63925188048042503</v>
      </c>
      <c r="AG60" s="197">
        <v>5.3673473771056202</v>
      </c>
      <c r="AH60" s="461">
        <v>5.3713707054206603</v>
      </c>
      <c r="AI60" s="197">
        <v>0.48130670093225802</v>
      </c>
      <c r="AJ60" s="461">
        <v>0.53421175654519903</v>
      </c>
      <c r="AK60" s="197">
        <v>9.2370658536752099</v>
      </c>
      <c r="AL60" s="469">
        <v>8.0659013866538398</v>
      </c>
    </row>
    <row r="61" spans="1:38" ht="12.95" customHeight="1" x14ac:dyDescent="0.2">
      <c r="A61" s="2" t="s">
        <v>389</v>
      </c>
      <c r="B61" s="12">
        <v>2</v>
      </c>
      <c r="C61" s="197">
        <v>-0.28472055411387598</v>
      </c>
      <c r="D61" s="461">
        <v>0.175367390914378</v>
      </c>
      <c r="E61" s="197">
        <v>0.31655367611593499</v>
      </c>
      <c r="F61" s="461">
        <v>0.37366032014172601</v>
      </c>
      <c r="G61" s="197">
        <v>-0.29043460881366201</v>
      </c>
      <c r="H61" s="461">
        <v>0.17478580229715099</v>
      </c>
      <c r="I61" s="197">
        <v>0.49762732940677401</v>
      </c>
      <c r="J61" s="461">
        <v>0.48315576878850103</v>
      </c>
      <c r="K61" s="197">
        <v>-0.288946338854701</v>
      </c>
      <c r="L61" s="461">
        <v>0.17816940292172101</v>
      </c>
      <c r="M61" s="197">
        <v>1.2772444212676299</v>
      </c>
      <c r="N61" s="461">
        <v>0.861689684488392</v>
      </c>
      <c r="O61" s="197">
        <v>0.16108118642032601</v>
      </c>
      <c r="P61" s="461">
        <v>0.13668568558593</v>
      </c>
      <c r="Q61" s="197">
        <v>0.13640948179495099</v>
      </c>
      <c r="R61" s="461">
        <v>0.25590751151670099</v>
      </c>
      <c r="S61" s="197">
        <v>0.16560974695953801</v>
      </c>
      <c r="T61" s="461">
        <v>0.13373564707159399</v>
      </c>
      <c r="U61" s="197">
        <v>0.321217293487149</v>
      </c>
      <c r="V61" s="461">
        <v>0.407868811864671</v>
      </c>
      <c r="W61" s="197">
        <v>0.127813614670783</v>
      </c>
      <c r="X61" s="461">
        <v>0.13360800902342601</v>
      </c>
      <c r="Y61" s="197">
        <v>1.05674230025896</v>
      </c>
      <c r="Z61" s="461">
        <v>0.85433284382961805</v>
      </c>
      <c r="AA61" s="197">
        <v>-0.18326439653214199</v>
      </c>
      <c r="AB61" s="461">
        <v>0.24187591521372401</v>
      </c>
      <c r="AC61" s="197">
        <v>8.2901040621880404E-2</v>
      </c>
      <c r="AD61" s="461">
        <v>0.19886623752590599</v>
      </c>
      <c r="AE61" s="197">
        <v>-0.18987019377334799</v>
      </c>
      <c r="AF61" s="461">
        <v>0.23904227833486499</v>
      </c>
      <c r="AG61" s="197">
        <v>0.25708351935263501</v>
      </c>
      <c r="AH61" s="461">
        <v>0.39393674675221901</v>
      </c>
      <c r="AI61" s="197">
        <v>-0.22344656755219799</v>
      </c>
      <c r="AJ61" s="461">
        <v>0.239318634736605</v>
      </c>
      <c r="AK61" s="197">
        <v>1.0742307848998001</v>
      </c>
      <c r="AL61" s="469">
        <v>0.83201741873702295</v>
      </c>
    </row>
    <row r="62" spans="1:38" ht="12.95" customHeight="1" x14ac:dyDescent="0.2">
      <c r="A62" s="2" t="s">
        <v>390</v>
      </c>
      <c r="B62" s="12">
        <v>2</v>
      </c>
      <c r="C62" s="197" t="s">
        <v>477</v>
      </c>
      <c r="D62" s="461" t="s">
        <v>477</v>
      </c>
      <c r="E62" s="197" t="s">
        <v>477</v>
      </c>
      <c r="F62" s="461" t="s">
        <v>477</v>
      </c>
      <c r="G62" s="197" t="s">
        <v>477</v>
      </c>
      <c r="H62" s="461" t="s">
        <v>477</v>
      </c>
      <c r="I62" s="197" t="s">
        <v>477</v>
      </c>
      <c r="J62" s="461" t="s">
        <v>477</v>
      </c>
      <c r="K62" s="197" t="s">
        <v>477</v>
      </c>
      <c r="L62" s="461" t="s">
        <v>477</v>
      </c>
      <c r="M62" s="197" t="s">
        <v>477</v>
      </c>
      <c r="N62" s="461" t="s">
        <v>477</v>
      </c>
      <c r="O62" s="197" t="s">
        <v>477</v>
      </c>
      <c r="P62" s="461" t="s">
        <v>477</v>
      </c>
      <c r="Q62" s="197" t="s">
        <v>477</v>
      </c>
      <c r="R62" s="461" t="s">
        <v>477</v>
      </c>
      <c r="S62" s="197" t="s">
        <v>477</v>
      </c>
      <c r="T62" s="461" t="s">
        <v>477</v>
      </c>
      <c r="U62" s="197" t="s">
        <v>477</v>
      </c>
      <c r="V62" s="461" t="s">
        <v>477</v>
      </c>
      <c r="W62" s="197" t="s">
        <v>477</v>
      </c>
      <c r="X62" s="461" t="s">
        <v>477</v>
      </c>
      <c r="Y62" s="197" t="s">
        <v>477</v>
      </c>
      <c r="Z62" s="461" t="s">
        <v>477</v>
      </c>
      <c r="AA62" s="197" t="s">
        <v>477</v>
      </c>
      <c r="AB62" s="461" t="s">
        <v>477</v>
      </c>
      <c r="AC62" s="197" t="s">
        <v>477</v>
      </c>
      <c r="AD62" s="461" t="s">
        <v>477</v>
      </c>
      <c r="AE62" s="197" t="s">
        <v>477</v>
      </c>
      <c r="AF62" s="461" t="s">
        <v>477</v>
      </c>
      <c r="AG62" s="197" t="s">
        <v>477</v>
      </c>
      <c r="AH62" s="461" t="s">
        <v>477</v>
      </c>
      <c r="AI62" s="197" t="s">
        <v>477</v>
      </c>
      <c r="AJ62" s="461" t="s">
        <v>477</v>
      </c>
      <c r="AK62" s="197" t="s">
        <v>477</v>
      </c>
      <c r="AL62" s="469" t="s">
        <v>477</v>
      </c>
    </row>
    <row r="63" spans="1:38" ht="12.95" customHeight="1" x14ac:dyDescent="0.2">
      <c r="A63" s="18" t="s">
        <v>391</v>
      </c>
      <c r="B63" s="19">
        <v>2</v>
      </c>
      <c r="C63" s="198">
        <v>-0.189424941134022</v>
      </c>
      <c r="D63" s="462">
        <v>3.44654524267042E-2</v>
      </c>
      <c r="E63" s="198">
        <v>0.57606760915078603</v>
      </c>
      <c r="F63" s="462">
        <v>0.139957518610096</v>
      </c>
      <c r="G63" s="198">
        <v>-0.2053575883388</v>
      </c>
      <c r="H63" s="462">
        <v>3.3817526282091503E-2</v>
      </c>
      <c r="I63" s="198">
        <v>3.8524663670448001</v>
      </c>
      <c r="J63" s="462">
        <v>0.40427288546114798</v>
      </c>
      <c r="K63" s="198">
        <v>-0.202079531362343</v>
      </c>
      <c r="L63" s="462">
        <v>3.3934806853713098E-2</v>
      </c>
      <c r="M63" s="198">
        <v>5.5849632204478503</v>
      </c>
      <c r="N63" s="462">
        <v>0.51880630134669603</v>
      </c>
      <c r="O63" s="198">
        <v>-0.17446709356134599</v>
      </c>
      <c r="P63" s="462">
        <v>3.8962818774774498E-2</v>
      </c>
      <c r="Q63" s="198">
        <v>0.40377918577357103</v>
      </c>
      <c r="R63" s="462">
        <v>0.13281972710531501</v>
      </c>
      <c r="S63" s="198">
        <v>-0.20491504531452501</v>
      </c>
      <c r="T63" s="462">
        <v>3.7123879246061399E-2</v>
      </c>
      <c r="U63" s="198">
        <v>3.7681636594440402</v>
      </c>
      <c r="V63" s="462">
        <v>0.40542272889818998</v>
      </c>
      <c r="W63" s="198">
        <v>-0.19770108850169399</v>
      </c>
      <c r="X63" s="462">
        <v>3.67421872661702E-2</v>
      </c>
      <c r="Y63" s="198">
        <v>5.5075550458844997</v>
      </c>
      <c r="Z63" s="462">
        <v>0.52031597368277105</v>
      </c>
      <c r="AA63" s="198">
        <v>-0.17406438472105701</v>
      </c>
      <c r="AB63" s="462">
        <v>4.79933674631133E-2</v>
      </c>
      <c r="AC63" s="198">
        <v>0.58217779809893</v>
      </c>
      <c r="AD63" s="462">
        <v>0.183426702510398</v>
      </c>
      <c r="AE63" s="198">
        <v>-0.21922536351015601</v>
      </c>
      <c r="AF63" s="462">
        <v>4.4326505987678601E-2</v>
      </c>
      <c r="AG63" s="198">
        <v>3.91524540111388</v>
      </c>
      <c r="AH63" s="462">
        <v>0.42673950954784801</v>
      </c>
      <c r="AI63" s="198">
        <v>-0.214441060607439</v>
      </c>
      <c r="AJ63" s="462">
        <v>4.2087431403182898E-2</v>
      </c>
      <c r="AK63" s="198">
        <v>5.6310526474714404</v>
      </c>
      <c r="AL63" s="471">
        <v>0.53181702910170403</v>
      </c>
    </row>
    <row r="64" spans="1:38" ht="12.95" customHeight="1" x14ac:dyDescent="0.2">
      <c r="A64" s="21" t="s">
        <v>392</v>
      </c>
      <c r="B64" s="22">
        <v>2</v>
      </c>
      <c r="C64" s="199">
        <v>-0.16462049011904201</v>
      </c>
      <c r="D64" s="463">
        <v>5.0889941675396198E-2</v>
      </c>
      <c r="E64" s="199">
        <v>0.32392862721647497</v>
      </c>
      <c r="F64" s="463">
        <v>0.147785898419734</v>
      </c>
      <c r="G64" s="199">
        <v>-0.16320281280180099</v>
      </c>
      <c r="H64" s="463">
        <v>5.0098258088934797E-2</v>
      </c>
      <c r="I64" s="199">
        <v>3.7983119133543202</v>
      </c>
      <c r="J64" s="463">
        <v>0.522122542785039</v>
      </c>
      <c r="K64" s="199">
        <v>-0.167919429033833</v>
      </c>
      <c r="L64" s="463">
        <v>4.9520681760518402E-2</v>
      </c>
      <c r="M64" s="199">
        <v>5.1133887239292397</v>
      </c>
      <c r="N64" s="463">
        <v>0.62340565945114901</v>
      </c>
      <c r="O64" s="199">
        <v>-0.14844709731629599</v>
      </c>
      <c r="P64" s="463">
        <v>4.8786915833416697E-2</v>
      </c>
      <c r="Q64" s="199">
        <v>0.20972335459275199</v>
      </c>
      <c r="R64" s="463">
        <v>9.7836741955101197E-2</v>
      </c>
      <c r="S64" s="199">
        <v>-0.17291589328261101</v>
      </c>
      <c r="T64" s="463">
        <v>4.73805336254675E-2</v>
      </c>
      <c r="U64" s="199">
        <v>3.73613917724508</v>
      </c>
      <c r="V64" s="463">
        <v>0.51234236989632598</v>
      </c>
      <c r="W64" s="199">
        <v>-0.16997811289308101</v>
      </c>
      <c r="X64" s="463">
        <v>4.6609845295243903E-2</v>
      </c>
      <c r="Y64" s="199">
        <v>5.0765727593549501</v>
      </c>
      <c r="Z64" s="463">
        <v>0.62488054308135699</v>
      </c>
      <c r="AA64" s="199">
        <v>-0.15556915051838599</v>
      </c>
      <c r="AB64" s="463">
        <v>5.3327338265742402E-2</v>
      </c>
      <c r="AC64" s="199">
        <v>0.212272635703315</v>
      </c>
      <c r="AD64" s="463">
        <v>9.04599965522314E-2</v>
      </c>
      <c r="AE64" s="199">
        <v>-0.18771809150625901</v>
      </c>
      <c r="AF64" s="463">
        <v>5.2095447686823101E-2</v>
      </c>
      <c r="AG64" s="199">
        <v>3.6980549737214101</v>
      </c>
      <c r="AH64" s="463">
        <v>0.51114083105652797</v>
      </c>
      <c r="AI64" s="199">
        <v>-0.18947240724273701</v>
      </c>
      <c r="AJ64" s="463">
        <v>5.1209805109512202E-2</v>
      </c>
      <c r="AK64" s="199">
        <v>4.9855105590136999</v>
      </c>
      <c r="AL64" s="472">
        <v>0.62227410985427201</v>
      </c>
    </row>
    <row r="65" spans="1:38" ht="12.95" customHeight="1" x14ac:dyDescent="0.2">
      <c r="A65" s="24" t="s">
        <v>393</v>
      </c>
      <c r="B65" s="25">
        <v>2</v>
      </c>
      <c r="C65" s="200">
        <v>-0.22841435781097899</v>
      </c>
      <c r="D65" s="464">
        <v>2.6380147411732599E-2</v>
      </c>
      <c r="E65" s="200">
        <v>0.60430013524926796</v>
      </c>
      <c r="F65" s="464">
        <v>0.10300798214356401</v>
      </c>
      <c r="G65" s="200">
        <v>-0.23774740617099699</v>
      </c>
      <c r="H65" s="464">
        <v>2.6296750723448298E-2</v>
      </c>
      <c r="I65" s="200">
        <v>3.4665071058177102</v>
      </c>
      <c r="J65" s="464">
        <v>0.26991788797550997</v>
      </c>
      <c r="K65" s="200">
        <v>-0.22636701138531801</v>
      </c>
      <c r="L65" s="464">
        <v>2.62552414991391E-2</v>
      </c>
      <c r="M65" s="200">
        <v>5.5491734777187096</v>
      </c>
      <c r="N65" s="464">
        <v>0.35954999414326599</v>
      </c>
      <c r="O65" s="200">
        <v>-0.124833239131176</v>
      </c>
      <c r="P65" s="464">
        <v>2.7739362117395101E-2</v>
      </c>
      <c r="Q65" s="200">
        <v>0.383293758504271</v>
      </c>
      <c r="R65" s="464">
        <v>9.6234950758016496E-2</v>
      </c>
      <c r="S65" s="200">
        <v>-0.147576352321589</v>
      </c>
      <c r="T65" s="464">
        <v>2.6823727999605099E-2</v>
      </c>
      <c r="U65" s="200">
        <v>3.3199579786220101</v>
      </c>
      <c r="V65" s="464">
        <v>0.27107049085012402</v>
      </c>
      <c r="W65" s="200">
        <v>-0.13577043574665901</v>
      </c>
      <c r="X65" s="464">
        <v>2.6604908443879201E-2</v>
      </c>
      <c r="Y65" s="200">
        <v>5.3997082190592502</v>
      </c>
      <c r="Z65" s="464">
        <v>0.35997887704228199</v>
      </c>
      <c r="AA65" s="200">
        <v>-0.202484681041667</v>
      </c>
      <c r="AB65" s="464">
        <v>3.6579524900139902E-2</v>
      </c>
      <c r="AC65" s="200">
        <v>0.487678137949343</v>
      </c>
      <c r="AD65" s="464">
        <v>0.12122611339196999</v>
      </c>
      <c r="AE65" s="200">
        <v>-0.23495249032894999</v>
      </c>
      <c r="AF65" s="464">
        <v>3.5401392189330201E-2</v>
      </c>
      <c r="AG65" s="200">
        <v>3.39491837212972</v>
      </c>
      <c r="AH65" s="464">
        <v>0.28139086764440802</v>
      </c>
      <c r="AI65" s="200">
        <v>-0.220085484982252</v>
      </c>
      <c r="AJ65" s="464">
        <v>3.4483999660980598E-2</v>
      </c>
      <c r="AK65" s="200">
        <v>5.4548005098080203</v>
      </c>
      <c r="AL65" s="473">
        <v>0.36398940073660502</v>
      </c>
    </row>
    <row r="66" spans="1:38" ht="12.95" customHeight="1" x14ac:dyDescent="0.2">
      <c r="A66" s="2" t="s">
        <v>394</v>
      </c>
      <c r="B66" s="12">
        <v>2</v>
      </c>
      <c r="C66" s="197">
        <v>-0.88244676829631097</v>
      </c>
      <c r="D66" s="461">
        <v>0.29764464752153003</v>
      </c>
      <c r="E66" s="197">
        <v>5.3322700920123998</v>
      </c>
      <c r="F66" s="461">
        <v>3.40220162841947</v>
      </c>
      <c r="G66" s="197">
        <v>-0.77278057892381502</v>
      </c>
      <c r="H66" s="461">
        <v>0.266144748369399</v>
      </c>
      <c r="I66" s="197">
        <v>13.2221243911603</v>
      </c>
      <c r="J66" s="461">
        <v>4.9434301906206102</v>
      </c>
      <c r="K66" s="197">
        <v>-0.78690725279453799</v>
      </c>
      <c r="L66" s="461">
        <v>0.26940001208689401</v>
      </c>
      <c r="M66" s="197">
        <v>18.084327946513302</v>
      </c>
      <c r="N66" s="461">
        <v>5.6052013271569097</v>
      </c>
      <c r="O66" s="197">
        <v>-0.29910597372980702</v>
      </c>
      <c r="P66" s="461">
        <v>0.32340977585390002</v>
      </c>
      <c r="Q66" s="197">
        <v>0.48393007374188701</v>
      </c>
      <c r="R66" s="461">
        <v>0.99164552864225897</v>
      </c>
      <c r="S66" s="197">
        <v>-0.329358527316086</v>
      </c>
      <c r="T66" s="461">
        <v>0.28988134427277101</v>
      </c>
      <c r="U66" s="197">
        <v>8.6653478163044309</v>
      </c>
      <c r="V66" s="461">
        <v>3.8276100390960099</v>
      </c>
      <c r="W66" s="197">
        <v>-0.27859732204252602</v>
      </c>
      <c r="X66" s="461">
        <v>0.26037306947128602</v>
      </c>
      <c r="Y66" s="197">
        <v>13.185907852550899</v>
      </c>
      <c r="Z66" s="461">
        <v>4.97879688903976</v>
      </c>
      <c r="AA66" s="197">
        <v>-0.539195865406497</v>
      </c>
      <c r="AB66" s="461">
        <v>0.343877842618799</v>
      </c>
      <c r="AC66" s="197">
        <v>1.2005027039459999</v>
      </c>
      <c r="AD66" s="461">
        <v>1.45663423795488</v>
      </c>
      <c r="AE66" s="197">
        <v>-0.60159105269341295</v>
      </c>
      <c r="AF66" s="461">
        <v>0.33750838601486699</v>
      </c>
      <c r="AG66" s="197">
        <v>10.1889834825029</v>
      </c>
      <c r="AH66" s="461">
        <v>4.1806937345117996</v>
      </c>
      <c r="AI66" s="197">
        <v>-0.59802479361731598</v>
      </c>
      <c r="AJ66" s="461">
        <v>0.30130035286702</v>
      </c>
      <c r="AK66" s="197">
        <v>14.7003270372123</v>
      </c>
      <c r="AL66" s="469">
        <v>5.0526586314597699</v>
      </c>
    </row>
    <row r="67" spans="1:38" ht="12.95" customHeight="1" x14ac:dyDescent="0.2">
      <c r="A67" s="2" t="s">
        <v>395</v>
      </c>
      <c r="B67" s="12">
        <v>2</v>
      </c>
      <c r="C67" s="197">
        <v>-0.364119267597524</v>
      </c>
      <c r="D67" s="461">
        <v>0.34982271918987801</v>
      </c>
      <c r="E67" s="197">
        <v>0.76545675811049696</v>
      </c>
      <c r="F67" s="461">
        <v>1.6077681726912201</v>
      </c>
      <c r="G67" s="197">
        <v>-0.31302853739759801</v>
      </c>
      <c r="H67" s="461">
        <v>0.30913015042373898</v>
      </c>
      <c r="I67" s="197">
        <v>3.3105785832805101</v>
      </c>
      <c r="J67" s="461">
        <v>3.3262018452023101</v>
      </c>
      <c r="K67" s="197">
        <v>-0.31956557467003299</v>
      </c>
      <c r="L67" s="461">
        <v>0.31879188351776599</v>
      </c>
      <c r="M67" s="197">
        <v>4.6730347584279697</v>
      </c>
      <c r="N67" s="461">
        <v>3.69600455577954</v>
      </c>
      <c r="O67" s="197">
        <v>-0.24048476145071099</v>
      </c>
      <c r="P67" s="461">
        <v>0.35300795398485701</v>
      </c>
      <c r="Q67" s="197">
        <v>0.32970909367976797</v>
      </c>
      <c r="R67" s="461">
        <v>1.2437584325006901</v>
      </c>
      <c r="S67" s="197">
        <v>-0.21048450126486001</v>
      </c>
      <c r="T67" s="461">
        <v>0.32444140883297301</v>
      </c>
      <c r="U67" s="197">
        <v>3.0566109785322699</v>
      </c>
      <c r="V67" s="461">
        <v>2.9795159953595598</v>
      </c>
      <c r="W67" s="197">
        <v>-0.20086088953116901</v>
      </c>
      <c r="X67" s="461">
        <v>0.32353310002267599</v>
      </c>
      <c r="Y67" s="197">
        <v>4.5284141944171399</v>
      </c>
      <c r="Z67" s="461">
        <v>3.4342462576274402</v>
      </c>
      <c r="AA67" s="197">
        <v>-0.26983725050326501</v>
      </c>
      <c r="AB67" s="461">
        <v>0.50224336768369404</v>
      </c>
      <c r="AC67" s="197">
        <v>0.25714027110319798</v>
      </c>
      <c r="AD67" s="461">
        <v>1.17512441044671</v>
      </c>
      <c r="AE67" s="197">
        <v>-0.194212604673697</v>
      </c>
      <c r="AF67" s="461">
        <v>0.42623807271918601</v>
      </c>
      <c r="AG67" s="197">
        <v>2.89193497110023</v>
      </c>
      <c r="AH67" s="461">
        <v>2.9739144959728701</v>
      </c>
      <c r="AI67" s="197">
        <v>-0.17522489590276399</v>
      </c>
      <c r="AJ67" s="461">
        <v>0.44001119304557701</v>
      </c>
      <c r="AK67" s="197">
        <v>4.2293977037303803</v>
      </c>
      <c r="AL67" s="469">
        <v>3.39744198345034</v>
      </c>
    </row>
    <row r="68" spans="1:38" ht="12.95" customHeight="1" x14ac:dyDescent="0.2">
      <c r="A68" s="2" t="s">
        <v>396</v>
      </c>
      <c r="B68" s="12">
        <v>2</v>
      </c>
      <c r="C68" s="197">
        <v>-0.30551429146493903</v>
      </c>
      <c r="D68" s="461">
        <v>0.35479696938410099</v>
      </c>
      <c r="E68" s="197">
        <v>0.42965865425312799</v>
      </c>
      <c r="F68" s="461">
        <v>1.12108531839171</v>
      </c>
      <c r="G68" s="197">
        <v>-0.320081046931114</v>
      </c>
      <c r="H68" s="461">
        <v>0.36644125841029501</v>
      </c>
      <c r="I68" s="197">
        <v>4.1782232183157504</v>
      </c>
      <c r="J68" s="461">
        <v>2.57064618285925</v>
      </c>
      <c r="K68" s="197">
        <v>-0.23952158111758801</v>
      </c>
      <c r="L68" s="461">
        <v>0.35445633252640701</v>
      </c>
      <c r="M68" s="197">
        <v>11.147784305146301</v>
      </c>
      <c r="N68" s="461">
        <v>5.0241359817308702</v>
      </c>
      <c r="O68" s="197">
        <v>-0.21860796804489499</v>
      </c>
      <c r="P68" s="461">
        <v>0.28170429108469602</v>
      </c>
      <c r="Q68" s="197">
        <v>0.18719367937522599</v>
      </c>
      <c r="R68" s="461">
        <v>0.53767335618754297</v>
      </c>
      <c r="S68" s="197">
        <v>-0.23383431804292301</v>
      </c>
      <c r="T68" s="461">
        <v>0.29967608237687998</v>
      </c>
      <c r="U68" s="197">
        <v>2.9837433837535601</v>
      </c>
      <c r="V68" s="461">
        <v>2.2556372298440102</v>
      </c>
      <c r="W68" s="197">
        <v>-0.24003059801284299</v>
      </c>
      <c r="X68" s="461">
        <v>0.28793971343191299</v>
      </c>
      <c r="Y68" s="197">
        <v>9.5530859363816507</v>
      </c>
      <c r="Z68" s="461">
        <v>4.9016162923249702</v>
      </c>
      <c r="AA68" s="197">
        <v>-0.164722823424994</v>
      </c>
      <c r="AB68" s="461">
        <v>0.70729864915670004</v>
      </c>
      <c r="AC68" s="197">
        <v>3.2457635976345101E-2</v>
      </c>
      <c r="AD68" s="461">
        <v>0.45203404598557501</v>
      </c>
      <c r="AE68" s="197">
        <v>-5.1569691320099802E-2</v>
      </c>
      <c r="AF68" s="461">
        <v>0.72436124277213398</v>
      </c>
      <c r="AG68" s="197">
        <v>3.6593622702697899</v>
      </c>
      <c r="AH68" s="461">
        <v>2.3947823203176299</v>
      </c>
      <c r="AI68" s="197">
        <v>-0.176150007352183</v>
      </c>
      <c r="AJ68" s="461">
        <v>0.71356248335579697</v>
      </c>
      <c r="AK68" s="197">
        <v>11.1208810622554</v>
      </c>
      <c r="AL68" s="469">
        <v>5.0355833278554298</v>
      </c>
    </row>
    <row r="69" spans="1:38" ht="12.95" customHeight="1" x14ac:dyDescent="0.2">
      <c r="A69" s="3" t="s">
        <v>397</v>
      </c>
      <c r="B69" s="27">
        <v>2</v>
      </c>
      <c r="C69" s="207">
        <v>0.57634566930867703</v>
      </c>
      <c r="D69" s="466">
        <v>0.248305932331293</v>
      </c>
      <c r="E69" s="207">
        <v>3.0105308926247401</v>
      </c>
      <c r="F69" s="466">
        <v>2.3840927284789299</v>
      </c>
      <c r="G69" s="207">
        <v>0.48106988022781999</v>
      </c>
      <c r="H69" s="466">
        <v>0.27995928223260802</v>
      </c>
      <c r="I69" s="207">
        <v>4.8807409924204803</v>
      </c>
      <c r="J69" s="466">
        <v>3.0995672330125399</v>
      </c>
      <c r="K69" s="207">
        <v>0.49090938057318501</v>
      </c>
      <c r="L69" s="466">
        <v>0.27753494527672501</v>
      </c>
      <c r="M69" s="207">
        <v>6.2126267804644604</v>
      </c>
      <c r="N69" s="466">
        <v>4.0182225109339997</v>
      </c>
      <c r="O69" s="207">
        <v>-6.22284984321635E-2</v>
      </c>
      <c r="P69" s="466">
        <v>0.21180131003695099</v>
      </c>
      <c r="Q69" s="207">
        <v>3.4499847715690299E-2</v>
      </c>
      <c r="R69" s="466">
        <v>0.40960842026154098</v>
      </c>
      <c r="S69" s="207">
        <v>-8.53028698271103E-2</v>
      </c>
      <c r="T69" s="466">
        <v>0.19148288887722101</v>
      </c>
      <c r="U69" s="207">
        <v>2.9555961927883598</v>
      </c>
      <c r="V69" s="466">
        <v>2.8488055885829402</v>
      </c>
      <c r="W69" s="207">
        <v>-0.13378629859220501</v>
      </c>
      <c r="X69" s="466">
        <v>0.21510769773608601</v>
      </c>
      <c r="Y69" s="207">
        <v>4.1358926665509497</v>
      </c>
      <c r="Z69" s="466">
        <v>3.9371783412299601</v>
      </c>
      <c r="AA69" s="207">
        <v>0.20258809107503301</v>
      </c>
      <c r="AB69" s="466">
        <v>0.24609422632867201</v>
      </c>
      <c r="AC69" s="207">
        <v>0.308048800200451</v>
      </c>
      <c r="AD69" s="466">
        <v>0.74338960887896199</v>
      </c>
      <c r="AE69" s="207">
        <v>8.3148636476131702E-2</v>
      </c>
      <c r="AF69" s="466">
        <v>0.23301206368227401</v>
      </c>
      <c r="AG69" s="207">
        <v>3.1106486926696499</v>
      </c>
      <c r="AH69" s="466">
        <v>3.0342118989592501</v>
      </c>
      <c r="AI69" s="207">
        <v>6.0215123681996802E-2</v>
      </c>
      <c r="AJ69" s="466">
        <v>0.23668319380602401</v>
      </c>
      <c r="AK69" s="207">
        <v>4.3485888656144098</v>
      </c>
      <c r="AL69" s="474">
        <v>3.94771391924602</v>
      </c>
    </row>
    <row r="70" spans="1:38" ht="12.95" customHeight="1" x14ac:dyDescent="0.2">
      <c r="A70" s="2"/>
      <c r="B70" s="32"/>
      <c r="C70" s="197"/>
      <c r="D70" s="461"/>
      <c r="E70" s="197"/>
      <c r="F70" s="461"/>
      <c r="G70" s="197"/>
      <c r="H70" s="461"/>
      <c r="I70" s="197"/>
      <c r="J70" s="461"/>
      <c r="K70" s="197"/>
      <c r="L70" s="461"/>
      <c r="M70" s="197"/>
      <c r="N70" s="461"/>
      <c r="O70" s="197"/>
      <c r="P70" s="461"/>
      <c r="Q70" s="197"/>
      <c r="R70" s="461"/>
      <c r="S70" s="197"/>
      <c r="T70" s="461"/>
      <c r="U70" s="197"/>
      <c r="V70" s="461"/>
      <c r="W70" s="197"/>
      <c r="X70" s="461"/>
      <c r="Y70" s="197"/>
      <c r="Z70" s="461"/>
      <c r="AA70" s="197"/>
      <c r="AB70" s="461"/>
      <c r="AC70" s="197"/>
      <c r="AD70" s="461"/>
      <c r="AE70" s="197"/>
      <c r="AF70" s="461"/>
      <c r="AG70" s="197"/>
      <c r="AH70" s="461"/>
      <c r="AI70" s="197"/>
      <c r="AJ70" s="461"/>
      <c r="AK70" s="197"/>
      <c r="AL70" s="469"/>
    </row>
    <row r="71" spans="1:38" ht="12.95" customHeight="1" x14ac:dyDescent="0.2">
      <c r="A71" s="2" t="s">
        <v>341</v>
      </c>
      <c r="B71" s="32">
        <v>1</v>
      </c>
      <c r="C71" s="197">
        <v>-0.29095789208675599</v>
      </c>
      <c r="D71" s="461">
        <v>0.18108832539035299</v>
      </c>
      <c r="E71" s="197">
        <v>0.547334939913112</v>
      </c>
      <c r="F71" s="461">
        <v>0.78709345274820497</v>
      </c>
      <c r="G71" s="197">
        <v>-0.27873522861531602</v>
      </c>
      <c r="H71" s="461">
        <v>0.18166899562337599</v>
      </c>
      <c r="I71" s="197">
        <v>0.99573058770174505</v>
      </c>
      <c r="J71" s="461">
        <v>1.06532211277353</v>
      </c>
      <c r="K71" s="197">
        <v>-0.22246062550966</v>
      </c>
      <c r="L71" s="461">
        <v>0.16679513350564501</v>
      </c>
      <c r="M71" s="197">
        <v>4.5910137349045401</v>
      </c>
      <c r="N71" s="461">
        <v>2.1807979019917201</v>
      </c>
      <c r="O71" s="197">
        <v>-0.28543907469775098</v>
      </c>
      <c r="P71" s="461">
        <v>0.19627373145178201</v>
      </c>
      <c r="Q71" s="197">
        <v>0.348085520696443</v>
      </c>
      <c r="R71" s="461">
        <v>0.53325343120136703</v>
      </c>
      <c r="S71" s="197">
        <v>-0.266272342587133</v>
      </c>
      <c r="T71" s="461">
        <v>0.19377092708433</v>
      </c>
      <c r="U71" s="197">
        <v>0.91946347701220799</v>
      </c>
      <c r="V71" s="461">
        <v>1.0108485630242301</v>
      </c>
      <c r="W71" s="197">
        <v>-0.26302115060888498</v>
      </c>
      <c r="X71" s="461">
        <v>0.19647221221978101</v>
      </c>
      <c r="Y71" s="197">
        <v>5.1637206001526401</v>
      </c>
      <c r="Z71" s="461">
        <v>2.4592603419415702</v>
      </c>
      <c r="AA71" s="197">
        <v>-0.270299506341942</v>
      </c>
      <c r="AB71" s="461">
        <v>0.27496028628920999</v>
      </c>
      <c r="AC71" s="197">
        <v>0.176292653751107</v>
      </c>
      <c r="AD71" s="461">
        <v>0.42030421068348001</v>
      </c>
      <c r="AE71" s="197">
        <v>-0.22606349563113301</v>
      </c>
      <c r="AF71" s="461">
        <v>0.275706686219165</v>
      </c>
      <c r="AG71" s="197">
        <v>0.64628904640662999</v>
      </c>
      <c r="AH71" s="461">
        <v>0.86530604412877699</v>
      </c>
      <c r="AI71" s="197">
        <v>-0.230320645830183</v>
      </c>
      <c r="AJ71" s="461">
        <v>0.278626739341025</v>
      </c>
      <c r="AK71" s="197">
        <v>4.20143090351496</v>
      </c>
      <c r="AL71" s="469">
        <v>2.0750125884018802</v>
      </c>
    </row>
    <row r="72" spans="1:38" ht="12.95" customHeight="1" x14ac:dyDescent="0.2">
      <c r="A72" s="2" t="s">
        <v>345</v>
      </c>
      <c r="B72" s="32">
        <v>1</v>
      </c>
      <c r="C72" s="197">
        <v>-0.103209397832461</v>
      </c>
      <c r="D72" s="461">
        <v>0.15308931274746401</v>
      </c>
      <c r="E72" s="197">
        <v>7.2706966130793402E-2</v>
      </c>
      <c r="F72" s="461">
        <v>0.23605671772586201</v>
      </c>
      <c r="G72" s="197">
        <v>-0.16133900031676501</v>
      </c>
      <c r="H72" s="461">
        <v>0.15384520922956699</v>
      </c>
      <c r="I72" s="197">
        <v>2.1367053868168102</v>
      </c>
      <c r="J72" s="461">
        <v>0.99175206467770005</v>
      </c>
      <c r="K72" s="197">
        <v>-0.15702085979942801</v>
      </c>
      <c r="L72" s="461">
        <v>0.15072755277654701</v>
      </c>
      <c r="M72" s="197">
        <v>4.1861983030458303</v>
      </c>
      <c r="N72" s="461">
        <v>1.41684110697306</v>
      </c>
      <c r="O72" s="197">
        <v>-0.26851633067689601</v>
      </c>
      <c r="P72" s="461">
        <v>0.15848503759941801</v>
      </c>
      <c r="Q72" s="197">
        <v>0.48331316857770701</v>
      </c>
      <c r="R72" s="461">
        <v>0.58406765131489302</v>
      </c>
      <c r="S72" s="197">
        <v>-0.294479970980557</v>
      </c>
      <c r="T72" s="461">
        <v>0.159489379762457</v>
      </c>
      <c r="U72" s="197">
        <v>3.0609601109379199</v>
      </c>
      <c r="V72" s="461">
        <v>1.21649464346097</v>
      </c>
      <c r="W72" s="197">
        <v>-0.29965261007052402</v>
      </c>
      <c r="X72" s="461">
        <v>0.15747826714413299</v>
      </c>
      <c r="Y72" s="197">
        <v>5.1444821598550696</v>
      </c>
      <c r="Z72" s="461">
        <v>1.60031506213881</v>
      </c>
      <c r="AA72" s="197">
        <v>-0.316271835418584</v>
      </c>
      <c r="AB72" s="461">
        <v>0.14938861326456401</v>
      </c>
      <c r="AC72" s="197">
        <v>0.55965219887916096</v>
      </c>
      <c r="AD72" s="461">
        <v>0.521310787250299</v>
      </c>
      <c r="AE72" s="197">
        <v>-0.38569568224428202</v>
      </c>
      <c r="AF72" s="461">
        <v>0.15242726109673799</v>
      </c>
      <c r="AG72" s="197">
        <v>2.7519099771055999</v>
      </c>
      <c r="AH72" s="461">
        <v>1.1705387945449599</v>
      </c>
      <c r="AI72" s="197">
        <v>-0.38624298484507502</v>
      </c>
      <c r="AJ72" s="461">
        <v>0.15032890316207601</v>
      </c>
      <c r="AK72" s="197">
        <v>4.8229199702069501</v>
      </c>
      <c r="AL72" s="469">
        <v>1.50424170486202</v>
      </c>
    </row>
    <row r="73" spans="1:38" ht="12.95" customHeight="1" x14ac:dyDescent="0.2">
      <c r="A73" s="17" t="s">
        <v>347</v>
      </c>
      <c r="B73" s="32">
        <v>1</v>
      </c>
      <c r="C73" s="197">
        <v>-0.162841288657528</v>
      </c>
      <c r="D73" s="461">
        <v>0.244379267819056</v>
      </c>
      <c r="E73" s="197">
        <v>0.11449928023278499</v>
      </c>
      <c r="F73" s="461">
        <v>0.44658669894920799</v>
      </c>
      <c r="G73" s="197">
        <v>-0.22668615493861399</v>
      </c>
      <c r="H73" s="461">
        <v>0.24276046350844999</v>
      </c>
      <c r="I73" s="197">
        <v>2.91557349738313</v>
      </c>
      <c r="J73" s="461">
        <v>1.46750559808813</v>
      </c>
      <c r="K73" s="197">
        <v>-0.29388833796162001</v>
      </c>
      <c r="L73" s="461">
        <v>0.22314442626981101</v>
      </c>
      <c r="M73" s="197">
        <v>6.0546235518636404</v>
      </c>
      <c r="N73" s="461">
        <v>2.4961558795194398</v>
      </c>
      <c r="O73" s="197">
        <v>-0.57918668437577903</v>
      </c>
      <c r="P73" s="461">
        <v>0.22501758257378501</v>
      </c>
      <c r="Q73" s="197">
        <v>2.0191853310576899</v>
      </c>
      <c r="R73" s="461">
        <v>1.5678444899273001</v>
      </c>
      <c r="S73" s="197">
        <v>-0.64028551775425302</v>
      </c>
      <c r="T73" s="461">
        <v>0.219721227169174</v>
      </c>
      <c r="U73" s="197">
        <v>5.0991264421144802</v>
      </c>
      <c r="V73" s="461">
        <v>1.97503033037156</v>
      </c>
      <c r="W73" s="197">
        <v>-0.58361693304704398</v>
      </c>
      <c r="X73" s="461">
        <v>0.22612209497438401</v>
      </c>
      <c r="Y73" s="197">
        <v>7.85990314230534</v>
      </c>
      <c r="Z73" s="461">
        <v>2.4239074442116202</v>
      </c>
      <c r="AA73" s="197">
        <v>-0.53462494273113503</v>
      </c>
      <c r="AB73" s="461">
        <v>0.22058206695902599</v>
      </c>
      <c r="AC73" s="197">
        <v>1.7063982524687</v>
      </c>
      <c r="AD73" s="461">
        <v>1.4463049235776899</v>
      </c>
      <c r="AE73" s="197">
        <v>-0.61507019158315901</v>
      </c>
      <c r="AF73" s="461">
        <v>0.21935474420667</v>
      </c>
      <c r="AG73" s="197">
        <v>4.87926163742494</v>
      </c>
      <c r="AH73" s="461">
        <v>2.0556391527408802</v>
      </c>
      <c r="AI73" s="197">
        <v>-0.59773931840095795</v>
      </c>
      <c r="AJ73" s="461">
        <v>0.21589646039358401</v>
      </c>
      <c r="AK73" s="197">
        <v>7.8818151122295301</v>
      </c>
      <c r="AL73" s="469">
        <v>2.57931251975802</v>
      </c>
    </row>
    <row r="74" spans="1:38" ht="12.95" customHeight="1" x14ac:dyDescent="0.2">
      <c r="A74" s="2" t="s">
        <v>348</v>
      </c>
      <c r="B74" s="32">
        <v>1</v>
      </c>
      <c r="C74" s="197">
        <v>-0.37781269475502599</v>
      </c>
      <c r="D74" s="461">
        <v>0.20302224152972601</v>
      </c>
      <c r="E74" s="197">
        <v>0.77517032799767305</v>
      </c>
      <c r="F74" s="461">
        <v>0.913712677029069</v>
      </c>
      <c r="G74" s="197">
        <v>-0.32672048773235501</v>
      </c>
      <c r="H74" s="461">
        <v>0.19966326252649599</v>
      </c>
      <c r="I74" s="197">
        <v>3.6498660529582101</v>
      </c>
      <c r="J74" s="461">
        <v>1.5720951667910199</v>
      </c>
      <c r="K74" s="197">
        <v>-0.29785407132263497</v>
      </c>
      <c r="L74" s="461">
        <v>0.187054646152674</v>
      </c>
      <c r="M74" s="197">
        <v>9.7377100011140403</v>
      </c>
      <c r="N74" s="461">
        <v>2.6546830717051</v>
      </c>
      <c r="O74" s="197">
        <v>-0.170349628736297</v>
      </c>
      <c r="P74" s="461">
        <v>0.18754967732362801</v>
      </c>
      <c r="Q74" s="197">
        <v>0.15966592718098899</v>
      </c>
      <c r="R74" s="461">
        <v>0.40916134868941301</v>
      </c>
      <c r="S74" s="197">
        <v>-0.14480401806718399</v>
      </c>
      <c r="T74" s="461">
        <v>0.18870879500281801</v>
      </c>
      <c r="U74" s="197">
        <v>4.0440536547537702</v>
      </c>
      <c r="V74" s="461">
        <v>1.68714100552441</v>
      </c>
      <c r="W74" s="197">
        <v>-9.7741222596712696E-2</v>
      </c>
      <c r="X74" s="461">
        <v>0.16718591108896699</v>
      </c>
      <c r="Y74" s="197">
        <v>9.9755123943694599</v>
      </c>
      <c r="Z74" s="461">
        <v>2.5681530298276698</v>
      </c>
      <c r="AA74" s="197">
        <v>-0.222179692919003</v>
      </c>
      <c r="AB74" s="461">
        <v>0.20928077939405801</v>
      </c>
      <c r="AC74" s="197">
        <v>0.240930247267748</v>
      </c>
      <c r="AD74" s="461">
        <v>0.55319174512870195</v>
      </c>
      <c r="AE74" s="197">
        <v>-0.17665940318718401</v>
      </c>
      <c r="AF74" s="461">
        <v>0.20179872461163401</v>
      </c>
      <c r="AG74" s="197">
        <v>3.2566374406343299</v>
      </c>
      <c r="AH74" s="461">
        <v>1.4652383071336601</v>
      </c>
      <c r="AI74" s="197">
        <v>-0.10151853616788301</v>
      </c>
      <c r="AJ74" s="461">
        <v>0.18143978304018701</v>
      </c>
      <c r="AK74" s="197">
        <v>9.3120565791868106</v>
      </c>
      <c r="AL74" s="469">
        <v>2.46741077418661</v>
      </c>
    </row>
    <row r="75" spans="1:38" ht="12.95" customHeight="1" x14ac:dyDescent="0.2">
      <c r="A75" s="2" t="s">
        <v>359</v>
      </c>
      <c r="B75" s="32">
        <v>1</v>
      </c>
      <c r="C75" s="197">
        <v>0.22179105720448</v>
      </c>
      <c r="D75" s="461">
        <v>0.21931874968519899</v>
      </c>
      <c r="E75" s="197">
        <v>0.23182121811396</v>
      </c>
      <c r="F75" s="461">
        <v>0.50974782257101003</v>
      </c>
      <c r="G75" s="197">
        <v>0.312755298019748</v>
      </c>
      <c r="H75" s="461">
        <v>0.233233276763576</v>
      </c>
      <c r="I75" s="197">
        <v>4.4430528993385501</v>
      </c>
      <c r="J75" s="461">
        <v>1.81202459446529</v>
      </c>
      <c r="K75" s="197">
        <v>0.33127392513653098</v>
      </c>
      <c r="L75" s="461">
        <v>0.23085149832173599</v>
      </c>
      <c r="M75" s="197">
        <v>5.4527018255383704</v>
      </c>
      <c r="N75" s="461">
        <v>2.2827339984161599</v>
      </c>
      <c r="O75" s="197">
        <v>-1.13258336344735E-2</v>
      </c>
      <c r="P75" s="461">
        <v>0.21758144565576901</v>
      </c>
      <c r="Q75" s="197">
        <v>7.8514989905212296E-4</v>
      </c>
      <c r="R75" s="461">
        <v>0.25794800182664801</v>
      </c>
      <c r="S75" s="197">
        <v>-3.7341424712184802E-2</v>
      </c>
      <c r="T75" s="461">
        <v>0.20988987236325901</v>
      </c>
      <c r="U75" s="197">
        <v>3.7934612861610599</v>
      </c>
      <c r="V75" s="461">
        <v>1.58057694188111</v>
      </c>
      <c r="W75" s="197">
        <v>5.16404098406875E-3</v>
      </c>
      <c r="X75" s="461">
        <v>0.21007506453056701</v>
      </c>
      <c r="Y75" s="197">
        <v>4.7494675252079697</v>
      </c>
      <c r="Z75" s="461">
        <v>2.0831917072723698</v>
      </c>
      <c r="AA75" s="197">
        <v>0.20952503927948199</v>
      </c>
      <c r="AB75" s="461">
        <v>0.21496343945096899</v>
      </c>
      <c r="AC75" s="197">
        <v>0.27132513846480699</v>
      </c>
      <c r="AD75" s="461">
        <v>0.55880414197002004</v>
      </c>
      <c r="AE75" s="197">
        <v>0.188356833378377</v>
      </c>
      <c r="AF75" s="461">
        <v>0.20701230837279599</v>
      </c>
      <c r="AG75" s="197">
        <v>4.17143590925851</v>
      </c>
      <c r="AH75" s="461">
        <v>1.74456763047162</v>
      </c>
      <c r="AI75" s="197">
        <v>0.22704838465542401</v>
      </c>
      <c r="AJ75" s="461">
        <v>0.21055424206901299</v>
      </c>
      <c r="AK75" s="197">
        <v>5.2697830030903097</v>
      </c>
      <c r="AL75" s="469">
        <v>2.1900271899005399</v>
      </c>
    </row>
    <row r="76" spans="1:38" ht="12.95" customHeight="1" x14ac:dyDescent="0.2">
      <c r="A76" s="2" t="s">
        <v>364</v>
      </c>
      <c r="B76" s="32">
        <v>1</v>
      </c>
      <c r="C76" s="197">
        <v>0.16087263757206099</v>
      </c>
      <c r="D76" s="461">
        <v>0.102507293544913</v>
      </c>
      <c r="E76" s="197">
        <v>0.162937796689546</v>
      </c>
      <c r="F76" s="461">
        <v>0.21270147101272599</v>
      </c>
      <c r="G76" s="197">
        <v>1.6253781425865699E-2</v>
      </c>
      <c r="H76" s="461">
        <v>0.109300781663991</v>
      </c>
      <c r="I76" s="197">
        <v>2.2763450010363702</v>
      </c>
      <c r="J76" s="461">
        <v>0.65513798058139205</v>
      </c>
      <c r="K76" s="197">
        <v>1.0937942621749099E-2</v>
      </c>
      <c r="L76" s="461">
        <v>0.108324275979579</v>
      </c>
      <c r="M76" s="197">
        <v>3.36018698852947</v>
      </c>
      <c r="N76" s="461">
        <v>0.94346967434234197</v>
      </c>
      <c r="O76" s="197">
        <v>-0.12457212104834101</v>
      </c>
      <c r="P76" s="461">
        <v>0.129605694705654</v>
      </c>
      <c r="Q76" s="197">
        <v>8.0770944176213694E-2</v>
      </c>
      <c r="R76" s="461">
        <v>0.204760906569741</v>
      </c>
      <c r="S76" s="197">
        <v>-0.17036088701924801</v>
      </c>
      <c r="T76" s="461">
        <v>0.128817597921599</v>
      </c>
      <c r="U76" s="197">
        <v>2.4404054633940002</v>
      </c>
      <c r="V76" s="461">
        <v>0.69811510918165498</v>
      </c>
      <c r="W76" s="197">
        <v>-0.155907433625979</v>
      </c>
      <c r="X76" s="461">
        <v>0.12965372454383001</v>
      </c>
      <c r="Y76" s="197">
        <v>3.682032057067</v>
      </c>
      <c r="Z76" s="461">
        <v>1.0077684679021399</v>
      </c>
      <c r="AA76" s="197">
        <v>7.0864015302320699E-2</v>
      </c>
      <c r="AB76" s="461">
        <v>0.11820334943464</v>
      </c>
      <c r="AC76" s="197">
        <v>2.8543457405528602E-2</v>
      </c>
      <c r="AD76" s="461">
        <v>0.108481990261382</v>
      </c>
      <c r="AE76" s="197">
        <v>-7.6406194340918193E-2</v>
      </c>
      <c r="AF76" s="461">
        <v>0.123375115062173</v>
      </c>
      <c r="AG76" s="197">
        <v>2.2434278593705801</v>
      </c>
      <c r="AH76" s="461">
        <v>0.65682732370346197</v>
      </c>
      <c r="AI76" s="197">
        <v>-8.5186543697577596E-2</v>
      </c>
      <c r="AJ76" s="461">
        <v>0.12228988673261</v>
      </c>
      <c r="AK76" s="197">
        <v>3.4540705059591001</v>
      </c>
      <c r="AL76" s="469">
        <v>0.96909779084138103</v>
      </c>
    </row>
    <row r="77" spans="1:38" ht="12.95" customHeight="1" x14ac:dyDescent="0.2">
      <c r="A77" s="2" t="s">
        <v>366</v>
      </c>
      <c r="B77" s="32">
        <v>1</v>
      </c>
      <c r="C77" s="197">
        <v>0.11858011577642</v>
      </c>
      <c r="D77" s="461">
        <v>9.54779470289253E-2</v>
      </c>
      <c r="E77" s="197">
        <v>8.6065331645947998E-2</v>
      </c>
      <c r="F77" s="461">
        <v>0.14530225246867301</v>
      </c>
      <c r="G77" s="197">
        <v>4.56130490944806E-2</v>
      </c>
      <c r="H77" s="461">
        <v>0.102213563083627</v>
      </c>
      <c r="I77" s="197">
        <v>2.57995664337761</v>
      </c>
      <c r="J77" s="461">
        <v>0.81362589974280697</v>
      </c>
      <c r="K77" s="197">
        <v>5.44826994501863E-2</v>
      </c>
      <c r="L77" s="461">
        <v>0.102877225361984</v>
      </c>
      <c r="M77" s="197">
        <v>3.2459406627804799</v>
      </c>
      <c r="N77" s="461">
        <v>1.0059820161687001</v>
      </c>
      <c r="O77" s="197">
        <v>2.13019406911121E-2</v>
      </c>
      <c r="P77" s="461">
        <v>0.124658685318079</v>
      </c>
      <c r="Q77" s="197">
        <v>2.9156385471384699E-3</v>
      </c>
      <c r="R77" s="461">
        <v>7.6590838709260797E-2</v>
      </c>
      <c r="S77" s="197">
        <v>-4.8115493580919197E-2</v>
      </c>
      <c r="T77" s="461">
        <v>0.12585313500883499</v>
      </c>
      <c r="U77" s="197">
        <v>2.9435196824869698</v>
      </c>
      <c r="V77" s="461">
        <v>0.84223638258956302</v>
      </c>
      <c r="W77" s="197">
        <v>-6.0212582221427703E-2</v>
      </c>
      <c r="X77" s="461">
        <v>0.124858481634099</v>
      </c>
      <c r="Y77" s="197">
        <v>3.57148588508222</v>
      </c>
      <c r="Z77" s="461">
        <v>0.99509630672092697</v>
      </c>
      <c r="AA77" s="197">
        <v>2.53968941534745E-2</v>
      </c>
      <c r="AB77" s="461">
        <v>0.12523216697158401</v>
      </c>
      <c r="AC77" s="197">
        <v>2.8202170073044798E-3</v>
      </c>
      <c r="AD77" s="461">
        <v>5.7231053756690797E-2</v>
      </c>
      <c r="AE77" s="197">
        <v>-4.8631835611977203E-2</v>
      </c>
      <c r="AF77" s="461">
        <v>0.12609991295464301</v>
      </c>
      <c r="AG77" s="197">
        <v>2.6004189661641099</v>
      </c>
      <c r="AH77" s="461">
        <v>0.838000025341326</v>
      </c>
      <c r="AI77" s="197">
        <v>-5.0241597872584101E-2</v>
      </c>
      <c r="AJ77" s="461">
        <v>0.12569665944613201</v>
      </c>
      <c r="AK77" s="197">
        <v>3.2571636691702701</v>
      </c>
      <c r="AL77" s="469">
        <v>1.0250924067963401</v>
      </c>
    </row>
    <row r="78" spans="1:38" ht="12.95" customHeight="1" x14ac:dyDescent="0.2">
      <c r="A78" s="2" t="s">
        <v>372</v>
      </c>
      <c r="B78" s="32">
        <v>1</v>
      </c>
      <c r="C78" s="197">
        <v>-1.16730441827916E-2</v>
      </c>
      <c r="D78" s="461">
        <v>0.13805196094109301</v>
      </c>
      <c r="E78" s="197">
        <v>7.5393252918008703E-4</v>
      </c>
      <c r="F78" s="461">
        <v>8.3896561679553699E-2</v>
      </c>
      <c r="G78" s="197">
        <v>-9.9043437008016502E-2</v>
      </c>
      <c r="H78" s="461">
        <v>0.13487346879835199</v>
      </c>
      <c r="I78" s="197">
        <v>4.4549540480627403</v>
      </c>
      <c r="J78" s="461">
        <v>1.1917043508234</v>
      </c>
      <c r="K78" s="197">
        <v>-4.1646449089348898E-2</v>
      </c>
      <c r="L78" s="461">
        <v>0.12816030139394299</v>
      </c>
      <c r="M78" s="197">
        <v>9.3236153397235402</v>
      </c>
      <c r="N78" s="461">
        <v>1.7364581223328099</v>
      </c>
      <c r="O78" s="197">
        <v>-0.38356139275062601</v>
      </c>
      <c r="P78" s="461">
        <v>0.16259654979875601</v>
      </c>
      <c r="Q78" s="197">
        <v>0.68061974109100898</v>
      </c>
      <c r="R78" s="461">
        <v>0.63086465957763105</v>
      </c>
      <c r="S78" s="197">
        <v>-0.37257813081434699</v>
      </c>
      <c r="T78" s="461">
        <v>0.16067508689020099</v>
      </c>
      <c r="U78" s="197">
        <v>4.78895650486779</v>
      </c>
      <c r="V78" s="461">
        <v>1.2798273531040001</v>
      </c>
      <c r="W78" s="197">
        <v>-0.131459055344366</v>
      </c>
      <c r="X78" s="461">
        <v>0.15269751525418801</v>
      </c>
      <c r="Y78" s="197">
        <v>8.8295419100538997</v>
      </c>
      <c r="Z78" s="461">
        <v>1.79703234681171</v>
      </c>
      <c r="AA78" s="197">
        <v>-0.17165341069397799</v>
      </c>
      <c r="AB78" s="461">
        <v>0.14399399209994601</v>
      </c>
      <c r="AC78" s="197">
        <v>0.166171978136856</v>
      </c>
      <c r="AD78" s="461">
        <v>0.29275063424898901</v>
      </c>
      <c r="AE78" s="197">
        <v>-0.23157086082727099</v>
      </c>
      <c r="AF78" s="461">
        <v>0.139877423578881</v>
      </c>
      <c r="AG78" s="197">
        <v>4.6288055232418301</v>
      </c>
      <c r="AH78" s="461">
        <v>1.2079088387571699</v>
      </c>
      <c r="AI78" s="197">
        <v>-5.54724624451493E-2</v>
      </c>
      <c r="AJ78" s="461">
        <v>0.13804728839889399</v>
      </c>
      <c r="AK78" s="197">
        <v>9.1336960719353808</v>
      </c>
      <c r="AL78" s="469">
        <v>1.7384608751921999</v>
      </c>
    </row>
    <row r="79" spans="1:38" ht="12.95" customHeight="1" x14ac:dyDescent="0.2">
      <c r="A79" s="2" t="s">
        <v>377</v>
      </c>
      <c r="B79" s="32">
        <v>1</v>
      </c>
      <c r="C79" s="197">
        <v>-6.4932929797832994E-2</v>
      </c>
      <c r="D79" s="461">
        <v>0.14166381126277899</v>
      </c>
      <c r="E79" s="197">
        <v>2.8935671662090899E-2</v>
      </c>
      <c r="F79" s="461">
        <v>0.18022574758266799</v>
      </c>
      <c r="G79" s="197">
        <v>-9.3590375772694107E-2</v>
      </c>
      <c r="H79" s="461">
        <v>0.13897585073944299</v>
      </c>
      <c r="I79" s="197">
        <v>1.2205134670948401</v>
      </c>
      <c r="J79" s="461">
        <v>0.95623798925065495</v>
      </c>
      <c r="K79" s="197">
        <v>-9.4995636698514796E-2</v>
      </c>
      <c r="L79" s="461">
        <v>0.14060887911821199</v>
      </c>
      <c r="M79" s="197">
        <v>2.4375434851135398</v>
      </c>
      <c r="N79" s="461">
        <v>1.25980199175289</v>
      </c>
      <c r="O79" s="197">
        <v>-7.5075753561322303E-2</v>
      </c>
      <c r="P79" s="461">
        <v>0.159269742831845</v>
      </c>
      <c r="Q79" s="197">
        <v>3.8313674731613102E-2</v>
      </c>
      <c r="R79" s="461">
        <v>0.22845968435035399</v>
      </c>
      <c r="S79" s="197">
        <v>-0.12871144690227501</v>
      </c>
      <c r="T79" s="461">
        <v>0.161163169163071</v>
      </c>
      <c r="U79" s="197">
        <v>1.6561211522205601</v>
      </c>
      <c r="V79" s="461">
        <v>1.18904390264522</v>
      </c>
      <c r="W79" s="197">
        <v>-0.1227278839088</v>
      </c>
      <c r="X79" s="461">
        <v>0.16018624428986</v>
      </c>
      <c r="Y79" s="197">
        <v>2.82865935458846</v>
      </c>
      <c r="Z79" s="461">
        <v>1.49031418883333</v>
      </c>
      <c r="AA79" s="197">
        <v>-0.108255847679582</v>
      </c>
      <c r="AB79" s="461">
        <v>0.14441204806939001</v>
      </c>
      <c r="AC79" s="197">
        <v>7.5185098758317095E-2</v>
      </c>
      <c r="AD79" s="461">
        <v>0.226868887214418</v>
      </c>
      <c r="AE79" s="197">
        <v>-0.15347016803105101</v>
      </c>
      <c r="AF79" s="461">
        <v>0.14894211558574799</v>
      </c>
      <c r="AG79" s="197">
        <v>1.51322837147795</v>
      </c>
      <c r="AH79" s="461">
        <v>1.0535594039469101</v>
      </c>
      <c r="AI79" s="197">
        <v>-0.154484554026902</v>
      </c>
      <c r="AJ79" s="461">
        <v>0.14986723678378699</v>
      </c>
      <c r="AK79" s="197">
        <v>2.6897613426270199</v>
      </c>
      <c r="AL79" s="469">
        <v>1.3860066618068001</v>
      </c>
    </row>
    <row r="80" spans="1:38" ht="12.95" customHeight="1" x14ac:dyDescent="0.2">
      <c r="A80" s="2" t="s">
        <v>382</v>
      </c>
      <c r="B80" s="32">
        <v>1</v>
      </c>
      <c r="C80" s="197">
        <v>-0.57977487072560496</v>
      </c>
      <c r="D80" s="461">
        <v>0.20667811955257401</v>
      </c>
      <c r="E80" s="197">
        <v>2.2764729872087299</v>
      </c>
      <c r="F80" s="461">
        <v>1.5672750817696799</v>
      </c>
      <c r="G80" s="197">
        <v>-0.54531447985554304</v>
      </c>
      <c r="H80" s="461">
        <v>0.207095005995832</v>
      </c>
      <c r="I80" s="197">
        <v>3.65395363336745</v>
      </c>
      <c r="J80" s="461">
        <v>1.96535701560582</v>
      </c>
      <c r="K80" s="197">
        <v>-0.556166163056249</v>
      </c>
      <c r="L80" s="461">
        <v>0.210242250448335</v>
      </c>
      <c r="M80" s="197">
        <v>4.7290185824222197</v>
      </c>
      <c r="N80" s="461">
        <v>2.4901736236423502</v>
      </c>
      <c r="O80" s="197">
        <v>-0.17046494011124499</v>
      </c>
      <c r="P80" s="461">
        <v>0.197842802857601</v>
      </c>
      <c r="Q80" s="197">
        <v>0.204504964260767</v>
      </c>
      <c r="R80" s="461">
        <v>0.56507482506199502</v>
      </c>
      <c r="S80" s="197">
        <v>-0.15199323472401099</v>
      </c>
      <c r="T80" s="461">
        <v>0.194956412039408</v>
      </c>
      <c r="U80" s="197">
        <v>1.5287055644607801</v>
      </c>
      <c r="V80" s="461">
        <v>1.4172564894988899</v>
      </c>
      <c r="W80" s="197">
        <v>-0.16093366582319699</v>
      </c>
      <c r="X80" s="461">
        <v>0.20006303215995699</v>
      </c>
      <c r="Y80" s="197">
        <v>2.4279034275847202</v>
      </c>
      <c r="Z80" s="461">
        <v>2.0309566289766501</v>
      </c>
      <c r="AA80" s="197">
        <v>-0.248428819291168</v>
      </c>
      <c r="AB80" s="461">
        <v>0.196951742727282</v>
      </c>
      <c r="AC80" s="197">
        <v>0.38552545056472898</v>
      </c>
      <c r="AD80" s="461">
        <v>0.64593684518537797</v>
      </c>
      <c r="AE80" s="197">
        <v>-0.20713301301967901</v>
      </c>
      <c r="AF80" s="461">
        <v>0.196502976316485</v>
      </c>
      <c r="AG80" s="197">
        <v>1.97364588933273</v>
      </c>
      <c r="AH80" s="461">
        <v>1.4589029510895499</v>
      </c>
      <c r="AI80" s="197">
        <v>-0.22837213766791101</v>
      </c>
      <c r="AJ80" s="461">
        <v>0.20136393188728999</v>
      </c>
      <c r="AK80" s="197">
        <v>2.9765687567001899</v>
      </c>
      <c r="AL80" s="469">
        <v>2.0916076457744799</v>
      </c>
    </row>
    <row r="81" spans="1:38" ht="12.95" customHeight="1" x14ac:dyDescent="0.2">
      <c r="A81" s="2" t="s">
        <v>384</v>
      </c>
      <c r="B81" s="32">
        <v>1</v>
      </c>
      <c r="C81" s="197">
        <v>8.8060297209730298E-2</v>
      </c>
      <c r="D81" s="461">
        <v>0.115501674482571</v>
      </c>
      <c r="E81" s="197">
        <v>5.1286266909274097E-2</v>
      </c>
      <c r="F81" s="461">
        <v>0.13992454498602799</v>
      </c>
      <c r="G81" s="197">
        <v>8.2288511948753695E-2</v>
      </c>
      <c r="H81" s="461">
        <v>0.11703652748823</v>
      </c>
      <c r="I81" s="197">
        <v>0.460691733592415</v>
      </c>
      <c r="J81" s="461">
        <v>0.78388290842031705</v>
      </c>
      <c r="K81" s="197">
        <v>3.6603313229548101E-2</v>
      </c>
      <c r="L81" s="461">
        <v>0.117657934665788</v>
      </c>
      <c r="M81" s="197">
        <v>1.94408411588495</v>
      </c>
      <c r="N81" s="461">
        <v>1.2797369306947599</v>
      </c>
      <c r="O81" s="197">
        <v>3.6637194186596798E-2</v>
      </c>
      <c r="P81" s="461">
        <v>0.13046928063692401</v>
      </c>
      <c r="Q81" s="197">
        <v>1.00419409277385E-2</v>
      </c>
      <c r="R81" s="461">
        <v>0.109120546027235</v>
      </c>
      <c r="S81" s="197">
        <v>4.7399689050821502E-2</v>
      </c>
      <c r="T81" s="461">
        <v>0.129576912726976</v>
      </c>
      <c r="U81" s="197">
        <v>0.59740665201475496</v>
      </c>
      <c r="V81" s="461">
        <v>0.88179479135878103</v>
      </c>
      <c r="W81" s="197">
        <v>3.5175584845444398E-2</v>
      </c>
      <c r="X81" s="461">
        <v>0.128519621422653</v>
      </c>
      <c r="Y81" s="197">
        <v>2.2906201562817898</v>
      </c>
      <c r="Z81" s="461">
        <v>1.3868931191305001</v>
      </c>
      <c r="AA81" s="197">
        <v>7.8525915030861995E-2</v>
      </c>
      <c r="AB81" s="461">
        <v>0.11334797633138601</v>
      </c>
      <c r="AC81" s="197">
        <v>4.4862465758589397E-2</v>
      </c>
      <c r="AD81" s="461">
        <v>0.13799046095088999</v>
      </c>
      <c r="AE81" s="197">
        <v>8.3862077714333599E-2</v>
      </c>
      <c r="AF81" s="461">
        <v>0.11217975471028099</v>
      </c>
      <c r="AG81" s="197">
        <v>0.49680600462563301</v>
      </c>
      <c r="AH81" s="461">
        <v>0.79621439716391396</v>
      </c>
      <c r="AI81" s="197">
        <v>5.9214710864772299E-2</v>
      </c>
      <c r="AJ81" s="461">
        <v>0.11118595410591101</v>
      </c>
      <c r="AK81" s="197">
        <v>2.0118551257460702</v>
      </c>
      <c r="AL81" s="469">
        <v>1.27949835788153</v>
      </c>
    </row>
    <row r="82" spans="1:38" ht="12.95" customHeight="1" x14ac:dyDescent="0.2">
      <c r="A82" s="2" t="s">
        <v>386</v>
      </c>
      <c r="B82" s="32">
        <v>1</v>
      </c>
      <c r="C82" s="197">
        <v>0.108065960829761</v>
      </c>
      <c r="D82" s="461">
        <v>0.100599979245188</v>
      </c>
      <c r="E82" s="197">
        <v>9.6621839609819099E-2</v>
      </c>
      <c r="F82" s="461">
        <v>0.182589229837373</v>
      </c>
      <c r="G82" s="197">
        <v>0.10373449706197301</v>
      </c>
      <c r="H82" s="461">
        <v>0.102997195210166</v>
      </c>
      <c r="I82" s="197">
        <v>2.3732740052775401</v>
      </c>
      <c r="J82" s="461">
        <v>1.27767763766228</v>
      </c>
      <c r="K82" s="197">
        <v>0.113068109739499</v>
      </c>
      <c r="L82" s="461">
        <v>0.105968365068388</v>
      </c>
      <c r="M82" s="197">
        <v>3.5770796920462198</v>
      </c>
      <c r="N82" s="461">
        <v>1.87423884325763</v>
      </c>
      <c r="O82" s="197">
        <v>8.5726273733715802E-2</v>
      </c>
      <c r="P82" s="461">
        <v>0.15372095469946101</v>
      </c>
      <c r="Q82" s="197">
        <v>3.4575607418858401E-2</v>
      </c>
      <c r="R82" s="461">
        <v>0.16586073571875301</v>
      </c>
      <c r="S82" s="197">
        <v>9.6613305039399494E-2</v>
      </c>
      <c r="T82" s="461">
        <v>0.159593069383727</v>
      </c>
      <c r="U82" s="197">
        <v>2.2075776496049402</v>
      </c>
      <c r="V82" s="461">
        <v>1.21345153365001</v>
      </c>
      <c r="W82" s="197">
        <v>0.11410869508536101</v>
      </c>
      <c r="X82" s="461">
        <v>0.153594657353466</v>
      </c>
      <c r="Y82" s="197">
        <v>3.3844463136351401</v>
      </c>
      <c r="Z82" s="461">
        <v>1.81573364868608</v>
      </c>
      <c r="AA82" s="197">
        <v>3.8428434935792802E-2</v>
      </c>
      <c r="AB82" s="461">
        <v>0.10676123181689801</v>
      </c>
      <c r="AC82" s="197">
        <v>1.2207212047795899E-2</v>
      </c>
      <c r="AD82" s="461">
        <v>0.10030053994435099</v>
      </c>
      <c r="AE82" s="197">
        <v>3.9189049822221197E-2</v>
      </c>
      <c r="AF82" s="461">
        <v>0.11035352647923399</v>
      </c>
      <c r="AG82" s="197">
        <v>2.2880086611644499</v>
      </c>
      <c r="AH82" s="461">
        <v>1.2570683671518299</v>
      </c>
      <c r="AI82" s="197">
        <v>5.0328602817994499E-2</v>
      </c>
      <c r="AJ82" s="461">
        <v>0.11771809551444801</v>
      </c>
      <c r="AK82" s="197">
        <v>3.5000979695540502</v>
      </c>
      <c r="AL82" s="469">
        <v>1.89704678312411</v>
      </c>
    </row>
    <row r="83" spans="1:38" ht="12.95" customHeight="1" x14ac:dyDescent="0.2">
      <c r="A83" s="2" t="s">
        <v>387</v>
      </c>
      <c r="B83" s="32">
        <v>1</v>
      </c>
      <c r="C83" s="197">
        <v>-0.57334494250371904</v>
      </c>
      <c r="D83" s="461">
        <v>0.14811950029877999</v>
      </c>
      <c r="E83" s="197">
        <v>1.36970261986056</v>
      </c>
      <c r="F83" s="461">
        <v>0.69412865858503303</v>
      </c>
      <c r="G83" s="197">
        <v>-0.56570920325502205</v>
      </c>
      <c r="H83" s="461">
        <v>0.14850796893338999</v>
      </c>
      <c r="I83" s="197">
        <v>1.57636602156738</v>
      </c>
      <c r="J83" s="461">
        <v>0.94867911655535897</v>
      </c>
      <c r="K83" s="197">
        <v>-0.55287292313525105</v>
      </c>
      <c r="L83" s="461">
        <v>0.14627227215983099</v>
      </c>
      <c r="M83" s="197">
        <v>3.1034193340973202</v>
      </c>
      <c r="N83" s="461">
        <v>1.4160315137963899</v>
      </c>
      <c r="O83" s="197">
        <v>-0.31862876540890001</v>
      </c>
      <c r="P83" s="461">
        <v>0.16978643358735801</v>
      </c>
      <c r="Q83" s="197">
        <v>0.46957493600822298</v>
      </c>
      <c r="R83" s="461">
        <v>0.50276971419261596</v>
      </c>
      <c r="S83" s="197">
        <v>-0.30839943244061802</v>
      </c>
      <c r="T83" s="461">
        <v>0.166222391627943</v>
      </c>
      <c r="U83" s="197">
        <v>0.68535999061326802</v>
      </c>
      <c r="V83" s="461">
        <v>0.846872585020777</v>
      </c>
      <c r="W83" s="197">
        <v>-0.29913222899501302</v>
      </c>
      <c r="X83" s="461">
        <v>0.163772351462042</v>
      </c>
      <c r="Y83" s="197">
        <v>2.3109512452282499</v>
      </c>
      <c r="Z83" s="461">
        <v>1.4043291445046999</v>
      </c>
      <c r="AA83" s="197">
        <v>-0.703962434924154</v>
      </c>
      <c r="AB83" s="461">
        <v>0.30896216752725397</v>
      </c>
      <c r="AC83" s="197">
        <v>0.97935995758649197</v>
      </c>
      <c r="AD83" s="461">
        <v>0.83848013348969497</v>
      </c>
      <c r="AE83" s="197">
        <v>-0.68895124711997602</v>
      </c>
      <c r="AF83" s="461">
        <v>0.30709023070385599</v>
      </c>
      <c r="AG83" s="197">
        <v>1.20960607873367</v>
      </c>
      <c r="AH83" s="461">
        <v>1.2025934778291001</v>
      </c>
      <c r="AI83" s="197">
        <v>-0.65177379596342599</v>
      </c>
      <c r="AJ83" s="461">
        <v>0.28744308315828798</v>
      </c>
      <c r="AK83" s="197">
        <v>2.6961960678948</v>
      </c>
      <c r="AL83" s="469">
        <v>1.5181237384230399</v>
      </c>
    </row>
    <row r="84" spans="1:38" ht="12.95" customHeight="1" x14ac:dyDescent="0.2">
      <c r="A84" s="33" t="s">
        <v>398</v>
      </c>
      <c r="B84" s="34">
        <v>1</v>
      </c>
      <c r="C84" s="201">
        <v>-0.108694641940978</v>
      </c>
      <c r="D84" s="465">
        <v>4.5062845840274299E-2</v>
      </c>
      <c r="E84" s="201">
        <v>0.47498415818922302</v>
      </c>
      <c r="F84" s="465">
        <v>0.18384229865125501</v>
      </c>
      <c r="G84" s="201">
        <v>-0.12581725625040699</v>
      </c>
      <c r="H84" s="465">
        <v>4.5649897660539701E-2</v>
      </c>
      <c r="I84" s="201">
        <v>2.4851174566826399</v>
      </c>
      <c r="J84" s="465">
        <v>0.35657218142194502</v>
      </c>
      <c r="K84" s="201">
        <v>-0.114720894869464</v>
      </c>
      <c r="L84" s="465">
        <v>4.47217573911705E-2</v>
      </c>
      <c r="M84" s="201">
        <v>4.64070933876671</v>
      </c>
      <c r="N84" s="465">
        <v>0.51963305308803798</v>
      </c>
      <c r="O84" s="201">
        <v>-0.138689036001202</v>
      </c>
      <c r="P84" s="465">
        <v>4.8514097138586003E-2</v>
      </c>
      <c r="Q84" s="201">
        <v>0.20943060112631301</v>
      </c>
      <c r="R84" s="465">
        <v>0.116932010048865</v>
      </c>
      <c r="S84" s="201">
        <v>-0.14825361564485501</v>
      </c>
      <c r="T84" s="465">
        <v>4.82160825103514E-2</v>
      </c>
      <c r="U84" s="201">
        <v>2.388832599044</v>
      </c>
      <c r="V84" s="465">
        <v>0.34430574644990403</v>
      </c>
      <c r="W84" s="201">
        <v>-0.119694959356669</v>
      </c>
      <c r="X84" s="465">
        <v>4.7420584266148098E-2</v>
      </c>
      <c r="Y84" s="201">
        <v>4.5299019190922198</v>
      </c>
      <c r="Z84" s="465">
        <v>0.51584295470726305</v>
      </c>
      <c r="AA84" s="201">
        <v>-0.13485927071387299</v>
      </c>
      <c r="AB84" s="465">
        <v>5.3855865567535903E-2</v>
      </c>
      <c r="AC84" s="201">
        <v>0.24523967296903601</v>
      </c>
      <c r="AD84" s="465">
        <v>0.12824414681788901</v>
      </c>
      <c r="AE84" s="201">
        <v>-0.15693116159154499</v>
      </c>
      <c r="AF84" s="465">
        <v>5.3578677219837501E-2</v>
      </c>
      <c r="AG84" s="201">
        <v>2.31501831062634</v>
      </c>
      <c r="AH84" s="465">
        <v>0.34157376408802598</v>
      </c>
      <c r="AI84" s="201">
        <v>-0.13391846334820801</v>
      </c>
      <c r="AJ84" s="465">
        <v>5.2648444720603697E-2</v>
      </c>
      <c r="AK84" s="201">
        <v>4.4437999971321602</v>
      </c>
      <c r="AL84" s="470">
        <v>0.50208873299855195</v>
      </c>
    </row>
    <row r="85" spans="1:38" ht="12.95" customHeight="1" x14ac:dyDescent="0.2">
      <c r="A85" s="2" t="s">
        <v>106</v>
      </c>
      <c r="B85" s="32">
        <v>1</v>
      </c>
      <c r="C85" s="197">
        <v>-5.7607838635028497E-2</v>
      </c>
      <c r="D85" s="461">
        <v>0.22579841810533199</v>
      </c>
      <c r="E85" s="197">
        <v>2.3128828962944801E-2</v>
      </c>
      <c r="F85" s="461">
        <v>0.31916812519348498</v>
      </c>
      <c r="G85" s="197">
        <v>-0.17051696735052399</v>
      </c>
      <c r="H85" s="461">
        <v>0.23238841842687799</v>
      </c>
      <c r="I85" s="197">
        <v>2.4750203587348101</v>
      </c>
      <c r="J85" s="461">
        <v>1.57463987724597</v>
      </c>
      <c r="K85" s="197">
        <v>-0.15415853694477699</v>
      </c>
      <c r="L85" s="461">
        <v>0.22588533724518101</v>
      </c>
      <c r="M85" s="197">
        <v>4.4089805223496601</v>
      </c>
      <c r="N85" s="461">
        <v>2.0021802790373902</v>
      </c>
      <c r="O85" s="197">
        <v>-6.5101159087482305E-2</v>
      </c>
      <c r="P85" s="461">
        <v>0.207984166642702</v>
      </c>
      <c r="Q85" s="197">
        <v>2.9597354179489499E-2</v>
      </c>
      <c r="R85" s="461">
        <v>0.27898134197788799</v>
      </c>
      <c r="S85" s="197">
        <v>-0.108776213609672</v>
      </c>
      <c r="T85" s="461">
        <v>0.20885734399162001</v>
      </c>
      <c r="U85" s="197">
        <v>3.0361798747364501</v>
      </c>
      <c r="V85" s="461">
        <v>1.64438187445557</v>
      </c>
      <c r="W85" s="197">
        <v>-0.13513783265515</v>
      </c>
      <c r="X85" s="461">
        <v>0.19960607057075999</v>
      </c>
      <c r="Y85" s="197">
        <v>5.0202152986576198</v>
      </c>
      <c r="Z85" s="461">
        <v>2.1022050540790498</v>
      </c>
      <c r="AA85" s="197">
        <v>-0.124890072361386</v>
      </c>
      <c r="AB85" s="461">
        <v>0.23480871390952601</v>
      </c>
      <c r="AC85" s="197">
        <v>7.1905047169636901E-2</v>
      </c>
      <c r="AD85" s="461">
        <v>0.31631184471096901</v>
      </c>
      <c r="AE85" s="197">
        <v>-0.25131427693084002</v>
      </c>
      <c r="AF85" s="461">
        <v>0.24563658672902899</v>
      </c>
      <c r="AG85" s="197">
        <v>2.4713424014919001</v>
      </c>
      <c r="AH85" s="461">
        <v>1.59091879691645</v>
      </c>
      <c r="AI85" s="197">
        <v>-0.28381415329318199</v>
      </c>
      <c r="AJ85" s="461">
        <v>0.231046026133059</v>
      </c>
      <c r="AK85" s="197">
        <v>4.4520510695158402</v>
      </c>
      <c r="AL85" s="469">
        <v>2.0410353948603199</v>
      </c>
    </row>
    <row r="86" spans="1:38" ht="12.95" customHeight="1" x14ac:dyDescent="0.2">
      <c r="A86" s="2" t="s">
        <v>395</v>
      </c>
      <c r="B86" s="32">
        <v>1</v>
      </c>
      <c r="C86" s="197">
        <v>-0.54773542986804402</v>
      </c>
      <c r="D86" s="461">
        <v>0.21963267881352699</v>
      </c>
      <c r="E86" s="197">
        <v>2.4402696601095202</v>
      </c>
      <c r="F86" s="461">
        <v>1.8198333187548601</v>
      </c>
      <c r="G86" s="197">
        <v>-0.59121633573405297</v>
      </c>
      <c r="H86" s="461">
        <v>0.21507558659218801</v>
      </c>
      <c r="I86" s="197">
        <v>3.0192544688973602</v>
      </c>
      <c r="J86" s="461">
        <v>1.86989918208853</v>
      </c>
      <c r="K86" s="197">
        <v>-0.58131684313109599</v>
      </c>
      <c r="L86" s="461">
        <v>0.221785780068088</v>
      </c>
      <c r="M86" s="197">
        <v>3.5432014273530399</v>
      </c>
      <c r="N86" s="461">
        <v>2.3045868826575302</v>
      </c>
      <c r="O86" s="197">
        <v>-0.31920357980321501</v>
      </c>
      <c r="P86" s="461">
        <v>0.24741022424113701</v>
      </c>
      <c r="Q86" s="197">
        <v>0.78488241778296497</v>
      </c>
      <c r="R86" s="461">
        <v>1.0815198331061799</v>
      </c>
      <c r="S86" s="197">
        <v>-0.31722748758658398</v>
      </c>
      <c r="T86" s="461">
        <v>0.24421146544393399</v>
      </c>
      <c r="U86" s="197">
        <v>0.99509906150004002</v>
      </c>
      <c r="V86" s="461">
        <v>1.3500447080690401</v>
      </c>
      <c r="W86" s="197">
        <v>-0.29351876032391799</v>
      </c>
      <c r="X86" s="461">
        <v>0.245306877506384</v>
      </c>
      <c r="Y86" s="197">
        <v>1.65625732647199</v>
      </c>
      <c r="Z86" s="461">
        <v>2.4579221659471999</v>
      </c>
      <c r="AA86" s="197">
        <v>-0.32270235712286799</v>
      </c>
      <c r="AB86" s="461">
        <v>0.27242334779248401</v>
      </c>
      <c r="AC86" s="197">
        <v>0.71071618753161103</v>
      </c>
      <c r="AD86" s="461">
        <v>1.04769638191891</v>
      </c>
      <c r="AE86" s="197">
        <v>-0.36024232668251399</v>
      </c>
      <c r="AF86" s="461">
        <v>0.27792624321930198</v>
      </c>
      <c r="AG86" s="197">
        <v>1.08482388776452</v>
      </c>
      <c r="AH86" s="461">
        <v>1.3713069010607899</v>
      </c>
      <c r="AI86" s="197">
        <v>-0.34124185138400698</v>
      </c>
      <c r="AJ86" s="461">
        <v>0.28182192732768002</v>
      </c>
      <c r="AK86" s="197">
        <v>1.6047242260166401</v>
      </c>
      <c r="AL86" s="469">
        <v>2.2796256182010501</v>
      </c>
    </row>
    <row r="87" spans="1:38" ht="12.95" customHeight="1" x14ac:dyDescent="0.2">
      <c r="A87" s="3" t="s">
        <v>396</v>
      </c>
      <c r="B87" s="36">
        <v>1</v>
      </c>
      <c r="C87" s="207">
        <v>-0.11816810597340301</v>
      </c>
      <c r="D87" s="466">
        <v>0.280818774047282</v>
      </c>
      <c r="E87" s="207">
        <v>9.7109693898251997E-2</v>
      </c>
      <c r="F87" s="466">
        <v>0.66874285272837197</v>
      </c>
      <c r="G87" s="207">
        <v>-0.22244800573594101</v>
      </c>
      <c r="H87" s="466">
        <v>0.28842024614662198</v>
      </c>
      <c r="I87" s="207">
        <v>1.7119470057919099</v>
      </c>
      <c r="J87" s="466">
        <v>2.0871161502826601</v>
      </c>
      <c r="K87" s="207">
        <v>-0.21990890250110401</v>
      </c>
      <c r="L87" s="466">
        <v>0.28550729691564702</v>
      </c>
      <c r="M87" s="207">
        <v>6.0701764929407496</v>
      </c>
      <c r="N87" s="466">
        <v>2.9723267794871302</v>
      </c>
      <c r="O87" s="207">
        <v>0.132132878599409</v>
      </c>
      <c r="P87" s="466">
        <v>0.29288585921398802</v>
      </c>
      <c r="Q87" s="207">
        <v>9.8344962796232102E-2</v>
      </c>
      <c r="R87" s="466">
        <v>0.57514634126460895</v>
      </c>
      <c r="S87" s="207">
        <v>0.11166987736159199</v>
      </c>
      <c r="T87" s="466">
        <v>0.28995976478602498</v>
      </c>
      <c r="U87" s="207">
        <v>2.8430917770757902</v>
      </c>
      <c r="V87" s="466">
        <v>2.0545188637315102</v>
      </c>
      <c r="W87" s="207">
        <v>7.0521366707620103E-2</v>
      </c>
      <c r="X87" s="466">
        <v>0.29370056775540399</v>
      </c>
      <c r="Y87" s="207">
        <v>6.3995426615024398</v>
      </c>
      <c r="Z87" s="466">
        <v>3.0711161628210402</v>
      </c>
      <c r="AA87" s="207">
        <v>0.12199123838411401</v>
      </c>
      <c r="AB87" s="466">
        <v>0.36317217749188002</v>
      </c>
      <c r="AC87" s="207">
        <v>4.9248829372063201E-2</v>
      </c>
      <c r="AD87" s="466">
        <v>0.45429978483413302</v>
      </c>
      <c r="AE87" s="207">
        <v>1.5347657846651999E-2</v>
      </c>
      <c r="AF87" s="466">
        <v>0.36416644101269402</v>
      </c>
      <c r="AG87" s="207">
        <v>1.77502384963043</v>
      </c>
      <c r="AH87" s="466">
        <v>1.84332265689948</v>
      </c>
      <c r="AI87" s="207">
        <v>-1.6214283892869899E-2</v>
      </c>
      <c r="AJ87" s="466">
        <v>0.365716880680441</v>
      </c>
      <c r="AK87" s="207">
        <v>6.1859735911651503</v>
      </c>
      <c r="AL87" s="474">
        <v>2.8892361417525501</v>
      </c>
    </row>
    <row r="88" spans="1:38" ht="12.95" customHeight="1" x14ac:dyDescent="0.2">
      <c r="A88" s="2"/>
      <c r="B88" s="37"/>
      <c r="C88" s="197"/>
      <c r="D88" s="461"/>
      <c r="E88" s="197"/>
      <c r="F88" s="461"/>
      <c r="G88" s="197"/>
      <c r="H88" s="461"/>
      <c r="I88" s="197"/>
      <c r="J88" s="461"/>
      <c r="K88" s="197"/>
      <c r="L88" s="461"/>
      <c r="M88" s="197"/>
      <c r="N88" s="461"/>
      <c r="O88" s="197"/>
      <c r="P88" s="461"/>
      <c r="Q88" s="197"/>
      <c r="R88" s="461"/>
      <c r="S88" s="197"/>
      <c r="T88" s="461"/>
      <c r="U88" s="197"/>
      <c r="V88" s="461"/>
      <c r="W88" s="197"/>
      <c r="X88" s="461"/>
      <c r="Y88" s="197"/>
      <c r="Z88" s="461"/>
      <c r="AA88" s="197"/>
      <c r="AB88" s="461"/>
      <c r="AC88" s="197"/>
      <c r="AD88" s="461"/>
      <c r="AE88" s="197"/>
      <c r="AF88" s="461"/>
      <c r="AG88" s="197"/>
      <c r="AH88" s="461"/>
      <c r="AI88" s="197"/>
      <c r="AJ88" s="461"/>
      <c r="AK88" s="197"/>
      <c r="AL88" s="469"/>
    </row>
    <row r="89" spans="1:38" ht="12.95" customHeight="1" x14ac:dyDescent="0.2">
      <c r="A89" s="2" t="s">
        <v>353</v>
      </c>
      <c r="B89" s="37">
        <v>3</v>
      </c>
      <c r="C89" s="197">
        <v>-0.24810952620482099</v>
      </c>
      <c r="D89" s="461">
        <v>0.160128812980703</v>
      </c>
      <c r="E89" s="197">
        <v>0.45459268951446502</v>
      </c>
      <c r="F89" s="461">
        <v>0.59413619136554996</v>
      </c>
      <c r="G89" s="197">
        <v>-0.19491818626628901</v>
      </c>
      <c r="H89" s="461">
        <v>0.16399410323182601</v>
      </c>
      <c r="I89" s="197">
        <v>5.4064888811369798</v>
      </c>
      <c r="J89" s="461">
        <v>2.29896768392268</v>
      </c>
      <c r="K89" s="197">
        <v>-0.208210949799849</v>
      </c>
      <c r="L89" s="461">
        <v>0.16738453495192701</v>
      </c>
      <c r="M89" s="197">
        <v>5.7247803537253699</v>
      </c>
      <c r="N89" s="461">
        <v>2.7349216715754499</v>
      </c>
      <c r="O89" s="197">
        <v>-3.3513739911570903E-2</v>
      </c>
      <c r="P89" s="461">
        <v>0.217208641817595</v>
      </c>
      <c r="Q89" s="197">
        <v>6.3061264225195701E-3</v>
      </c>
      <c r="R89" s="461">
        <v>0.219631885279435</v>
      </c>
      <c r="S89" s="197">
        <v>9.0109570269088599E-2</v>
      </c>
      <c r="T89" s="461">
        <v>0.21462879647715799</v>
      </c>
      <c r="U89" s="197">
        <v>5.2009709468430003</v>
      </c>
      <c r="V89" s="461">
        <v>2.3056142586622199</v>
      </c>
      <c r="W89" s="197">
        <v>8.6763590931114506E-2</v>
      </c>
      <c r="X89" s="461">
        <v>0.21221688236307101</v>
      </c>
      <c r="Y89" s="197">
        <v>5.48004994799284</v>
      </c>
      <c r="Z89" s="461">
        <v>2.7526215810169599</v>
      </c>
      <c r="AA89" s="197">
        <v>-0.218879107514313</v>
      </c>
      <c r="AB89" s="461">
        <v>0.27685242666230597</v>
      </c>
      <c r="AC89" s="197">
        <v>0.20389567269075401</v>
      </c>
      <c r="AD89" s="461">
        <v>0.60403956268802395</v>
      </c>
      <c r="AE89" s="197">
        <v>-8.5260415796617195E-2</v>
      </c>
      <c r="AF89" s="461">
        <v>0.28339529970373101</v>
      </c>
      <c r="AG89" s="197">
        <v>5.25818611544367</v>
      </c>
      <c r="AH89" s="461">
        <v>2.3198120277407699</v>
      </c>
      <c r="AI89" s="197">
        <v>-0.103845681679962</v>
      </c>
      <c r="AJ89" s="461">
        <v>0.28044904059624498</v>
      </c>
      <c r="AK89" s="197">
        <v>5.6344601989378598</v>
      </c>
      <c r="AL89" s="469">
        <v>2.77451516110203</v>
      </c>
    </row>
    <row r="90" spans="1:38" ht="12.95" customHeight="1" x14ac:dyDescent="0.2">
      <c r="A90" s="2" t="s">
        <v>356</v>
      </c>
      <c r="B90" s="37">
        <v>3</v>
      </c>
      <c r="C90" s="197">
        <v>-0.60194282045700997</v>
      </c>
      <c r="D90" s="461">
        <v>0.19490666937482201</v>
      </c>
      <c r="E90" s="197">
        <v>3.0573680025955201</v>
      </c>
      <c r="F90" s="461">
        <v>1.97718806395685</v>
      </c>
      <c r="G90" s="197">
        <v>-0.61139068459141799</v>
      </c>
      <c r="H90" s="461">
        <v>0.190130168866879</v>
      </c>
      <c r="I90" s="197">
        <v>6.5878116871540398</v>
      </c>
      <c r="J90" s="461">
        <v>2.7974252259492598</v>
      </c>
      <c r="K90" s="197">
        <v>-0.57726120151563998</v>
      </c>
      <c r="L90" s="461">
        <v>0.19099834518431899</v>
      </c>
      <c r="M90" s="197">
        <v>9.6570881531218902</v>
      </c>
      <c r="N90" s="461">
        <v>3.7207962646997599</v>
      </c>
      <c r="O90" s="197">
        <v>-0.44641682231157498</v>
      </c>
      <c r="P90" s="461">
        <v>0.21176834582750501</v>
      </c>
      <c r="Q90" s="197">
        <v>1.4858245037076001</v>
      </c>
      <c r="R90" s="461">
        <v>1.3695992897971201</v>
      </c>
      <c r="S90" s="197">
        <v>-0.50024358885297004</v>
      </c>
      <c r="T90" s="461">
        <v>0.21509396907959699</v>
      </c>
      <c r="U90" s="197">
        <v>5.5851033948583302</v>
      </c>
      <c r="V90" s="461">
        <v>2.1912150987908201</v>
      </c>
      <c r="W90" s="197">
        <v>-0.42504216504169801</v>
      </c>
      <c r="X90" s="461">
        <v>0.18439283976891299</v>
      </c>
      <c r="Y90" s="197">
        <v>8.1033883349623004</v>
      </c>
      <c r="Z90" s="461">
        <v>2.8112653800965499</v>
      </c>
      <c r="AA90" s="197">
        <v>-0.72364815964896301</v>
      </c>
      <c r="AB90" s="461">
        <v>0.28739815886583697</v>
      </c>
      <c r="AC90" s="197">
        <v>2.9308161213685899</v>
      </c>
      <c r="AD90" s="461">
        <v>2.2255292720397502</v>
      </c>
      <c r="AE90" s="197">
        <v>-0.76121180438161395</v>
      </c>
      <c r="AF90" s="461">
        <v>0.27285265709603701</v>
      </c>
      <c r="AG90" s="197">
        <v>7.2064329361163697</v>
      </c>
      <c r="AH90" s="461">
        <v>2.6382438070681902</v>
      </c>
      <c r="AI90" s="197">
        <v>-0.676573475451961</v>
      </c>
      <c r="AJ90" s="461">
        <v>0.25098357295005302</v>
      </c>
      <c r="AK90" s="197">
        <v>9.6113612989104205</v>
      </c>
      <c r="AL90" s="469">
        <v>3.4627903446017099</v>
      </c>
    </row>
    <row r="91" spans="1:38" ht="12.95" customHeight="1" x14ac:dyDescent="0.2">
      <c r="A91" s="2" t="s">
        <v>99</v>
      </c>
      <c r="B91" s="37">
        <v>3</v>
      </c>
      <c r="C91" s="197">
        <v>-0.16462641614595799</v>
      </c>
      <c r="D91" s="461">
        <v>0.29047815827907197</v>
      </c>
      <c r="E91" s="197">
        <v>9.9750735900067306E-2</v>
      </c>
      <c r="F91" s="461">
        <v>0.40145153441570097</v>
      </c>
      <c r="G91" s="197">
        <v>-0.27717676848501699</v>
      </c>
      <c r="H91" s="461">
        <v>0.29557380436486003</v>
      </c>
      <c r="I91" s="197">
        <v>3.62788636752218</v>
      </c>
      <c r="J91" s="461">
        <v>1.6891754313589999</v>
      </c>
      <c r="K91" s="197">
        <v>-0.25653438555228197</v>
      </c>
      <c r="L91" s="461">
        <v>0.29981148573257599</v>
      </c>
      <c r="M91" s="197">
        <v>4.0952629652890504</v>
      </c>
      <c r="N91" s="461">
        <v>2.0063401423140799</v>
      </c>
      <c r="O91" s="197">
        <v>-7.3250897497234898E-3</v>
      </c>
      <c r="P91" s="461">
        <v>0.21908131703099601</v>
      </c>
      <c r="Q91" s="197">
        <v>2.72695338304268E-4</v>
      </c>
      <c r="R91" s="461">
        <v>0.209233866448018</v>
      </c>
      <c r="S91" s="197">
        <v>-4.6805656545483203E-3</v>
      </c>
      <c r="T91" s="461">
        <v>0.219623837339322</v>
      </c>
      <c r="U91" s="197">
        <v>3.2685149497217298</v>
      </c>
      <c r="V91" s="461">
        <v>1.7243998866074199</v>
      </c>
      <c r="W91" s="197">
        <v>-1.07238916487857E-2</v>
      </c>
      <c r="X91" s="461">
        <v>0.21209802494904101</v>
      </c>
      <c r="Y91" s="197">
        <v>3.6885604631196802</v>
      </c>
      <c r="Z91" s="461">
        <v>1.97226419766941</v>
      </c>
      <c r="AA91" s="197">
        <v>-0.226331082295781</v>
      </c>
      <c r="AB91" s="461">
        <v>0.48132450859640402</v>
      </c>
      <c r="AC91" s="197">
        <v>7.5138852668066594E-2</v>
      </c>
      <c r="AD91" s="461">
        <v>0.351659069872647</v>
      </c>
      <c r="AE91" s="197">
        <v>-0.32733410130172702</v>
      </c>
      <c r="AF91" s="461">
        <v>0.51290089382436999</v>
      </c>
      <c r="AG91" s="197">
        <v>3.2712344430024598</v>
      </c>
      <c r="AH91" s="461">
        <v>1.60888283407093</v>
      </c>
      <c r="AI91" s="197">
        <v>-0.31165755824185198</v>
      </c>
      <c r="AJ91" s="461">
        <v>0.50827949383932303</v>
      </c>
      <c r="AK91" s="197">
        <v>3.71405834950211</v>
      </c>
      <c r="AL91" s="469">
        <v>1.9033532326287099</v>
      </c>
    </row>
    <row r="92" spans="1:38" ht="12.95" customHeight="1" x14ac:dyDescent="0.2">
      <c r="A92" s="2" t="s">
        <v>375</v>
      </c>
      <c r="B92" s="37">
        <v>3</v>
      </c>
      <c r="C92" s="197">
        <v>-0.29332414451258698</v>
      </c>
      <c r="D92" s="461">
        <v>0.18077518689966901</v>
      </c>
      <c r="E92" s="197">
        <v>0.39968074543598597</v>
      </c>
      <c r="F92" s="461">
        <v>0.50664532222001801</v>
      </c>
      <c r="G92" s="197">
        <v>-0.33124652702302199</v>
      </c>
      <c r="H92" s="461">
        <v>0.17160119367752799</v>
      </c>
      <c r="I92" s="197">
        <v>7.6512098513731299</v>
      </c>
      <c r="J92" s="461">
        <v>2.21285849304022</v>
      </c>
      <c r="K92" s="197">
        <v>-0.29035338892886198</v>
      </c>
      <c r="L92" s="461">
        <v>0.172023021184015</v>
      </c>
      <c r="M92" s="197">
        <v>8.7996005908094901</v>
      </c>
      <c r="N92" s="461">
        <v>2.1764659123538301</v>
      </c>
      <c r="O92" s="197">
        <v>-6.02593327799507E-2</v>
      </c>
      <c r="P92" s="461">
        <v>0.13007018342514901</v>
      </c>
      <c r="Q92" s="197">
        <v>2.51303932287021E-2</v>
      </c>
      <c r="R92" s="461">
        <v>0.11969603713506199</v>
      </c>
      <c r="S92" s="197">
        <v>-0.124328776838426</v>
      </c>
      <c r="T92" s="461">
        <v>0.123734592947887</v>
      </c>
      <c r="U92" s="197">
        <v>7.6122133406932599</v>
      </c>
      <c r="V92" s="461">
        <v>2.0251577445520499</v>
      </c>
      <c r="W92" s="197">
        <v>-0.122784066392577</v>
      </c>
      <c r="X92" s="461">
        <v>0.116722875712214</v>
      </c>
      <c r="Y92" s="197">
        <v>8.9271251740184194</v>
      </c>
      <c r="Z92" s="461">
        <v>2.00072085964994</v>
      </c>
      <c r="AA92" s="197">
        <v>-4.9162956412420501E-2</v>
      </c>
      <c r="AB92" s="461">
        <v>0.128736619441228</v>
      </c>
      <c r="AC92" s="197">
        <v>1.5946633930523001E-2</v>
      </c>
      <c r="AD92" s="461">
        <v>0.111254545681608</v>
      </c>
      <c r="AE92" s="197">
        <v>-9.88510146800365E-2</v>
      </c>
      <c r="AF92" s="461">
        <v>0.12268591543639799</v>
      </c>
      <c r="AG92" s="197">
        <v>7.2979317725155104</v>
      </c>
      <c r="AH92" s="461">
        <v>2.0147688302872</v>
      </c>
      <c r="AI92" s="197">
        <v>-8.52888173405741E-2</v>
      </c>
      <c r="AJ92" s="461">
        <v>0.115434286529778</v>
      </c>
      <c r="AK92" s="197">
        <v>8.5990957469620106</v>
      </c>
      <c r="AL92" s="469">
        <v>1.9935475999301699</v>
      </c>
    </row>
    <row r="93" spans="1:38" ht="12.95" customHeight="1" x14ac:dyDescent="0.2">
      <c r="A93" s="2" t="s">
        <v>377</v>
      </c>
      <c r="B93" s="37">
        <v>3</v>
      </c>
      <c r="C93" s="197">
        <v>-0.17759403015626701</v>
      </c>
      <c r="D93" s="461">
        <v>0.144805233897324</v>
      </c>
      <c r="E93" s="197">
        <v>0.21214134506114199</v>
      </c>
      <c r="F93" s="461">
        <v>0.392945281128813</v>
      </c>
      <c r="G93" s="197">
        <v>-0.15632986914654401</v>
      </c>
      <c r="H93" s="461">
        <v>0.14069569721089201</v>
      </c>
      <c r="I93" s="197">
        <v>0.86156292503415699</v>
      </c>
      <c r="J93" s="461">
        <v>0.71566014795534905</v>
      </c>
      <c r="K93" s="197">
        <v>-0.14073951849156299</v>
      </c>
      <c r="L93" s="461">
        <v>0.14581136150712001</v>
      </c>
      <c r="M93" s="197">
        <v>1.1041822474913201</v>
      </c>
      <c r="N93" s="461">
        <v>0.86670183693050995</v>
      </c>
      <c r="O93" s="197">
        <v>8.7291169475052097E-2</v>
      </c>
      <c r="P93" s="461">
        <v>0.12910030254539401</v>
      </c>
      <c r="Q93" s="197">
        <v>5.1034541709571897E-2</v>
      </c>
      <c r="R93" s="461">
        <v>0.21431411830597799</v>
      </c>
      <c r="S93" s="197">
        <v>8.8036311669212303E-2</v>
      </c>
      <c r="T93" s="461">
        <v>0.13097305360665401</v>
      </c>
      <c r="U93" s="197">
        <v>0.82089354315941299</v>
      </c>
      <c r="V93" s="461">
        <v>0.68026134770690305</v>
      </c>
      <c r="W93" s="197">
        <v>0.102329972123772</v>
      </c>
      <c r="X93" s="461">
        <v>0.13073421836764801</v>
      </c>
      <c r="Y93" s="197">
        <v>1.1216212930104601</v>
      </c>
      <c r="Z93" s="461">
        <v>0.91061260629543295</v>
      </c>
      <c r="AA93" s="197">
        <v>-0.162688433512019</v>
      </c>
      <c r="AB93" s="461">
        <v>0.13801855869135701</v>
      </c>
      <c r="AC93" s="197">
        <v>0.161754183135389</v>
      </c>
      <c r="AD93" s="461">
        <v>0.27472240938185999</v>
      </c>
      <c r="AE93" s="197">
        <v>-0.15087405514796801</v>
      </c>
      <c r="AF93" s="461">
        <v>0.135474187577969</v>
      </c>
      <c r="AG93" s="197">
        <v>0.89742801437636399</v>
      </c>
      <c r="AH93" s="461">
        <v>0.69540113355488198</v>
      </c>
      <c r="AI93" s="197">
        <v>-0.13339120450802999</v>
      </c>
      <c r="AJ93" s="461">
        <v>0.14162273335714701</v>
      </c>
      <c r="AK93" s="197">
        <v>1.13567564203449</v>
      </c>
      <c r="AL93" s="469">
        <v>0.84134059678363504</v>
      </c>
    </row>
    <row r="94" spans="1:38" ht="12.95" customHeight="1" x14ac:dyDescent="0.2">
      <c r="A94" s="2" t="s">
        <v>382</v>
      </c>
      <c r="B94" s="37">
        <v>3</v>
      </c>
      <c r="C94" s="197">
        <v>7.1482012604819303E-2</v>
      </c>
      <c r="D94" s="461">
        <v>0.20750256662547001</v>
      </c>
      <c r="E94" s="197">
        <v>3.6062255686723797E-2</v>
      </c>
      <c r="F94" s="461">
        <v>0.32045278426017898</v>
      </c>
      <c r="G94" s="197">
        <v>7.0270677266711198E-2</v>
      </c>
      <c r="H94" s="461">
        <v>0.213923471947809</v>
      </c>
      <c r="I94" s="197">
        <v>0.63387334526293504</v>
      </c>
      <c r="J94" s="461">
        <v>0.99012882862389495</v>
      </c>
      <c r="K94" s="197">
        <v>6.8990445420641894E-2</v>
      </c>
      <c r="L94" s="461">
        <v>0.21425206394490501</v>
      </c>
      <c r="M94" s="197">
        <v>1.0225540004764699</v>
      </c>
      <c r="N94" s="461">
        <v>1.5558180047244801</v>
      </c>
      <c r="O94" s="197">
        <v>-0.400198423109621</v>
      </c>
      <c r="P94" s="461">
        <v>0.20919792701974599</v>
      </c>
      <c r="Q94" s="197">
        <v>1.0860585404249801</v>
      </c>
      <c r="R94" s="461">
        <v>1.1657326632877201</v>
      </c>
      <c r="S94" s="197">
        <v>-0.39488220731180801</v>
      </c>
      <c r="T94" s="461">
        <v>0.21103844300330299</v>
      </c>
      <c r="U94" s="197">
        <v>1.6654100190090999</v>
      </c>
      <c r="V94" s="461">
        <v>1.4282094647039001</v>
      </c>
      <c r="W94" s="197">
        <v>-0.37186338206504499</v>
      </c>
      <c r="X94" s="461">
        <v>0.209008458230272</v>
      </c>
      <c r="Y94" s="197">
        <v>1.99257333433034</v>
      </c>
      <c r="Z94" s="461">
        <v>2.0017246405077498</v>
      </c>
      <c r="AA94" s="197">
        <v>-0.25322572271230298</v>
      </c>
      <c r="AB94" s="461">
        <v>0.23020498488018201</v>
      </c>
      <c r="AC94" s="197">
        <v>0.36567419990234901</v>
      </c>
      <c r="AD94" s="461">
        <v>0.69042938041096102</v>
      </c>
      <c r="AE94" s="197">
        <v>-0.24905820617844401</v>
      </c>
      <c r="AF94" s="461">
        <v>0.24120772280566</v>
      </c>
      <c r="AG94" s="197">
        <v>1.0229922097721</v>
      </c>
      <c r="AH94" s="461">
        <v>1.1371439139071999</v>
      </c>
      <c r="AI94" s="197">
        <v>-0.23156658208650699</v>
      </c>
      <c r="AJ94" s="461">
        <v>0.244569608468443</v>
      </c>
      <c r="AK94" s="197">
        <v>1.37624690797525</v>
      </c>
      <c r="AL94" s="469">
        <v>1.72213695252536</v>
      </c>
    </row>
    <row r="95" spans="1:38" ht="12.95" customHeight="1" x14ac:dyDescent="0.2">
      <c r="A95" s="2" t="s">
        <v>386</v>
      </c>
      <c r="B95" s="37">
        <v>3</v>
      </c>
      <c r="C95" s="197">
        <v>-7.5903403887424795E-2</v>
      </c>
      <c r="D95" s="461">
        <v>9.4637013338896306E-2</v>
      </c>
      <c r="E95" s="197">
        <v>4.8741911308423001E-2</v>
      </c>
      <c r="F95" s="461">
        <v>0.14087290033314001</v>
      </c>
      <c r="G95" s="197">
        <v>-6.6329038616598807E-2</v>
      </c>
      <c r="H95" s="461">
        <v>9.5580017898571096E-2</v>
      </c>
      <c r="I95" s="197">
        <v>1.4960792127473499</v>
      </c>
      <c r="J95" s="461">
        <v>0.727693614982167</v>
      </c>
      <c r="K95" s="197">
        <v>-5.81713047675112E-2</v>
      </c>
      <c r="L95" s="461">
        <v>9.6672836439506304E-2</v>
      </c>
      <c r="M95" s="197">
        <v>1.7355100307168601</v>
      </c>
      <c r="N95" s="461">
        <v>0.96009750735275601</v>
      </c>
      <c r="O95" s="197">
        <v>0.15828860029247599</v>
      </c>
      <c r="P95" s="461">
        <v>0.13729422292111301</v>
      </c>
      <c r="Q95" s="197">
        <v>0.13741380803967501</v>
      </c>
      <c r="R95" s="461">
        <v>0.23486581578669199</v>
      </c>
      <c r="S95" s="197">
        <v>0.16151606961228901</v>
      </c>
      <c r="T95" s="461">
        <v>0.137037038430979</v>
      </c>
      <c r="U95" s="197">
        <v>1.8852430682409</v>
      </c>
      <c r="V95" s="461">
        <v>0.87838085849430803</v>
      </c>
      <c r="W95" s="197">
        <v>0.16238618201697899</v>
      </c>
      <c r="X95" s="461">
        <v>0.138443359360546</v>
      </c>
      <c r="Y95" s="197">
        <v>2.1584531006297398</v>
      </c>
      <c r="Z95" s="461">
        <v>1.0760156671242</v>
      </c>
      <c r="AA95" s="197">
        <v>5.7534529142845403E-2</v>
      </c>
      <c r="AB95" s="461">
        <v>0.110194615522216</v>
      </c>
      <c r="AC95" s="197">
        <v>2.7220207761003999E-2</v>
      </c>
      <c r="AD95" s="461">
        <v>0.11509667868133699</v>
      </c>
      <c r="AE95" s="197">
        <v>6.5076702365501601E-2</v>
      </c>
      <c r="AF95" s="461">
        <v>0.111134782796042</v>
      </c>
      <c r="AG95" s="197">
        <v>1.60230870651652</v>
      </c>
      <c r="AH95" s="461">
        <v>0.77264154782653205</v>
      </c>
      <c r="AI95" s="197">
        <v>7.4611368234526701E-2</v>
      </c>
      <c r="AJ95" s="461">
        <v>0.11121051602559601</v>
      </c>
      <c r="AK95" s="197">
        <v>1.8541390466035801</v>
      </c>
      <c r="AL95" s="469">
        <v>1.0087882962447401</v>
      </c>
    </row>
    <row r="96" spans="1:38" ht="12.95" customHeight="1" x14ac:dyDescent="0.2">
      <c r="A96" s="2" t="s">
        <v>387</v>
      </c>
      <c r="B96" s="37">
        <v>3</v>
      </c>
      <c r="C96" s="197">
        <v>-0.98661073622707096</v>
      </c>
      <c r="D96" s="461">
        <v>0.19363594533376199</v>
      </c>
      <c r="E96" s="197">
        <v>3.3489248536659302</v>
      </c>
      <c r="F96" s="461">
        <v>1.3080268816904801</v>
      </c>
      <c r="G96" s="197">
        <v>-1.0028344044816</v>
      </c>
      <c r="H96" s="461">
        <v>0.194414307855552</v>
      </c>
      <c r="I96" s="197">
        <v>3.7798620887094998</v>
      </c>
      <c r="J96" s="461">
        <v>1.53646809812063</v>
      </c>
      <c r="K96" s="197">
        <v>-0.90534613445926904</v>
      </c>
      <c r="L96" s="461">
        <v>0.17916070045695501</v>
      </c>
      <c r="M96" s="197">
        <v>5.3794454613634004</v>
      </c>
      <c r="N96" s="461">
        <v>1.7504203618594401</v>
      </c>
      <c r="O96" s="197">
        <v>-0.28355561040143701</v>
      </c>
      <c r="P96" s="461">
        <v>0.121432284904485</v>
      </c>
      <c r="Q96" s="197">
        <v>0.37462281112419399</v>
      </c>
      <c r="R96" s="461">
        <v>0.32335775469981198</v>
      </c>
      <c r="S96" s="197">
        <v>-0.29113925042765498</v>
      </c>
      <c r="T96" s="461">
        <v>0.125408834918944</v>
      </c>
      <c r="U96" s="197">
        <v>0.67786903409064403</v>
      </c>
      <c r="V96" s="461">
        <v>0.58544695486079801</v>
      </c>
      <c r="W96" s="197">
        <v>-0.23046169018738299</v>
      </c>
      <c r="X96" s="461">
        <v>0.12576853079366401</v>
      </c>
      <c r="Y96" s="197">
        <v>2.9869194129891201</v>
      </c>
      <c r="Z96" s="461">
        <v>1.1816949484258199</v>
      </c>
      <c r="AA96" s="197">
        <v>-0.81792514814925299</v>
      </c>
      <c r="AB96" s="461">
        <v>0.26141356627103801</v>
      </c>
      <c r="AC96" s="197">
        <v>1.28549803593958</v>
      </c>
      <c r="AD96" s="461">
        <v>0.84466934871058397</v>
      </c>
      <c r="AE96" s="197">
        <v>-0.84259953136131704</v>
      </c>
      <c r="AF96" s="461">
        <v>0.26782959600412198</v>
      </c>
      <c r="AG96" s="197">
        <v>1.6694105294007</v>
      </c>
      <c r="AH96" s="461">
        <v>1.1458541497064401</v>
      </c>
      <c r="AI96" s="197">
        <v>-0.73895888599784998</v>
      </c>
      <c r="AJ96" s="461">
        <v>0.25744566638742999</v>
      </c>
      <c r="AK96" s="197">
        <v>3.6958528581157601</v>
      </c>
      <c r="AL96" s="469">
        <v>1.4129732191727999</v>
      </c>
    </row>
    <row r="97" spans="1:38" ht="12.95" customHeight="1" x14ac:dyDescent="0.2">
      <c r="A97" s="39" t="s">
        <v>399</v>
      </c>
      <c r="B97" s="40">
        <v>3</v>
      </c>
      <c r="C97" s="211">
        <v>-0.30957863312328998</v>
      </c>
      <c r="D97" s="468">
        <v>6.7449516965518097E-2</v>
      </c>
      <c r="E97" s="211">
        <v>0.95715781739603201</v>
      </c>
      <c r="F97" s="468">
        <v>0.32278085516072802</v>
      </c>
      <c r="G97" s="211">
        <v>-0.32124435016797198</v>
      </c>
      <c r="H97" s="468">
        <v>6.7586216291990797E-2</v>
      </c>
      <c r="I97" s="211">
        <v>3.7555967948675302</v>
      </c>
      <c r="J97" s="468">
        <v>0.62803878031506999</v>
      </c>
      <c r="K97" s="211">
        <v>-0.29595330476179199</v>
      </c>
      <c r="L97" s="468">
        <v>6.7614011484927405E-2</v>
      </c>
      <c r="M97" s="211">
        <v>4.6898029753742296</v>
      </c>
      <c r="N97" s="468">
        <v>0.76284855181251099</v>
      </c>
      <c r="O97" s="211">
        <v>-0.123211156062044</v>
      </c>
      <c r="P97" s="468">
        <v>6.2620691807195997E-2</v>
      </c>
      <c r="Q97" s="211">
        <v>0.39583292749944299</v>
      </c>
      <c r="R97" s="468">
        <v>0.235409606601239</v>
      </c>
      <c r="S97" s="211">
        <v>-0.121951554691852</v>
      </c>
      <c r="T97" s="468">
        <v>6.2758653064394002E-2</v>
      </c>
      <c r="U97" s="211">
        <v>3.33952728707705</v>
      </c>
      <c r="V97" s="468">
        <v>0.57021019183643196</v>
      </c>
      <c r="W97" s="211">
        <v>-0.101174431282953</v>
      </c>
      <c r="X97" s="468">
        <v>6.0390239403398202E-2</v>
      </c>
      <c r="Y97" s="211">
        <v>4.3073363826316102</v>
      </c>
      <c r="Z97" s="468">
        <v>0.69330704497818496</v>
      </c>
      <c r="AA97" s="211">
        <v>-0.299290760137776</v>
      </c>
      <c r="AB97" s="468">
        <v>9.3542664994756705E-2</v>
      </c>
      <c r="AC97" s="211">
        <v>0.63324298842453297</v>
      </c>
      <c r="AD97" s="468">
        <v>0.32434464441302902</v>
      </c>
      <c r="AE97" s="211">
        <v>-0.30626405331027801</v>
      </c>
      <c r="AF97" s="468">
        <v>9.6298582105564495E-2</v>
      </c>
      <c r="AG97" s="211">
        <v>3.5282405908929602</v>
      </c>
      <c r="AH97" s="468">
        <v>0.59524537159795199</v>
      </c>
      <c r="AI97" s="211">
        <v>-0.27583385463402599</v>
      </c>
      <c r="AJ97" s="468">
        <v>9.4524705652199004E-2</v>
      </c>
      <c r="AK97" s="211">
        <v>4.4526112561301803</v>
      </c>
      <c r="AL97" s="476">
        <v>0.72858589210309899</v>
      </c>
    </row>
    <row r="99" spans="1:38" x14ac:dyDescent="0.2">
      <c r="A99" s="52" t="s">
        <v>608</v>
      </c>
    </row>
    <row r="100" spans="1:38" x14ac:dyDescent="0.2">
      <c r="A100" s="52" t="s">
        <v>625</v>
      </c>
    </row>
    <row r="101" spans="1:38" x14ac:dyDescent="0.2">
      <c r="A101" s="52" t="s">
        <v>610</v>
      </c>
    </row>
    <row r="102" spans="1:38" x14ac:dyDescent="0.2">
      <c r="A102" s="52" t="s">
        <v>611</v>
      </c>
    </row>
    <row r="103" spans="1:38" x14ac:dyDescent="0.2">
      <c r="A103" s="52" t="s">
        <v>400</v>
      </c>
    </row>
    <row r="104" spans="1:38" x14ac:dyDescent="0.2">
      <c r="A104" s="52" t="s">
        <v>401</v>
      </c>
    </row>
    <row r="105" spans="1:38" x14ac:dyDescent="0.2">
      <c r="A105" s="52" t="s">
        <v>402</v>
      </c>
    </row>
    <row r="106" spans="1:38" x14ac:dyDescent="0.2">
      <c r="A106" s="52" t="s">
        <v>403</v>
      </c>
    </row>
    <row r="107" spans="1:38" x14ac:dyDescent="0.2">
      <c r="A107" s="172" t="str">
        <f>HYPERLINK("https://oecdcode.org/disclaimers/cyprus.html", "Information on data for Cyprus: https://oecdcode.org/disclaimers/cyprus.html")</f>
        <v>Information on data for Cyprus: https://oecdcode.org/disclaimers/cyprus.html</v>
      </c>
    </row>
    <row r="108" spans="1:38" x14ac:dyDescent="0.2">
      <c r="A108" s="52" t="s">
        <v>404</v>
      </c>
    </row>
  </sheetData>
  <mergeCells count="14">
    <mergeCell ref="B7:B10"/>
    <mergeCell ref="C8:N8"/>
    <mergeCell ref="C9:F9"/>
    <mergeCell ref="G9:J9"/>
    <mergeCell ref="K9:N9"/>
    <mergeCell ref="C7:AL7"/>
    <mergeCell ref="O8:Z8"/>
    <mergeCell ref="O9:R9"/>
    <mergeCell ref="S9:V9"/>
    <mergeCell ref="W9:Z9"/>
    <mergeCell ref="AA8:AL8"/>
    <mergeCell ref="AA9:AD9"/>
    <mergeCell ref="AE9:AH9"/>
    <mergeCell ref="AI9:AL9"/>
  </mergeCells>
  <conditionalFormatting sqref="C1:C200">
    <cfRule type="expression" dxfId="140" priority="9">
      <formula>ABS(C1/D1)&gt;1.95996398454005</formula>
    </cfRule>
  </conditionalFormatting>
  <conditionalFormatting sqref="G1:G200">
    <cfRule type="expression" dxfId="139" priority="8">
      <formula>ABS(G1/H1)&gt;1.95996398454005</formula>
    </cfRule>
  </conditionalFormatting>
  <conditionalFormatting sqref="K1:K200">
    <cfRule type="expression" dxfId="138" priority="7">
      <formula>ABS(K1/L1)&gt;1.95996398454005</formula>
    </cfRule>
  </conditionalFormatting>
  <conditionalFormatting sqref="O1:O200">
    <cfRule type="expression" dxfId="137" priority="6">
      <formula>ABS(O1/P1)&gt;1.95996398454005</formula>
    </cfRule>
  </conditionalFormatting>
  <conditionalFormatting sqref="S1:S200">
    <cfRule type="expression" dxfId="136" priority="5">
      <formula>ABS(S1/T1)&gt;1.95996398454005</formula>
    </cfRule>
  </conditionalFormatting>
  <conditionalFormatting sqref="W1:W200">
    <cfRule type="expression" dxfId="135" priority="4">
      <formula>ABS(W1/X1)&gt;1.95996398454005</formula>
    </cfRule>
  </conditionalFormatting>
  <conditionalFormatting sqref="AA1:AA200">
    <cfRule type="expression" dxfId="134" priority="3">
      <formula>ABS(AA1/AB1)&gt;1.95996398454005</formula>
    </cfRule>
  </conditionalFormatting>
  <conditionalFormatting sqref="AE1:AE200">
    <cfRule type="expression" dxfId="133" priority="2">
      <formula>ABS(AE1/AF1)&gt;1.95996398454005</formula>
    </cfRule>
  </conditionalFormatting>
  <conditionalFormatting sqref="AI1:AI200">
    <cfRule type="expression" dxfId="132" priority="1">
      <formula>ABS(AI1/AJ1)&gt;1.95996398454005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109"/>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299</v>
      </c>
    </row>
    <row r="2" spans="1:20" x14ac:dyDescent="0.2">
      <c r="A2" s="51" t="s">
        <v>300</v>
      </c>
    </row>
    <row r="3" spans="1:20" x14ac:dyDescent="0.2">
      <c r="A3" s="47" t="s">
        <v>434</v>
      </c>
    </row>
    <row r="4" spans="1:20" x14ac:dyDescent="0.2">
      <c r="A4" s="147" t="str">
        <f>HYPERLINK("#'TOC'!A1", "Back to TOC")</f>
        <v>Back to TOC</v>
      </c>
    </row>
    <row r="7" spans="1:20" ht="45" customHeight="1" x14ac:dyDescent="0.2">
      <c r="B7" s="671" t="s">
        <v>324</v>
      </c>
      <c r="C7" s="674" t="s">
        <v>628</v>
      </c>
      <c r="D7" s="674"/>
      <c r="E7" s="674"/>
      <c r="F7" s="674"/>
      <c r="G7" s="759" t="s">
        <v>555</v>
      </c>
      <c r="H7" s="759"/>
      <c r="I7" s="674" t="s">
        <v>628</v>
      </c>
      <c r="J7" s="674"/>
      <c r="K7" s="674"/>
      <c r="L7" s="674"/>
      <c r="M7" s="759" t="s">
        <v>555</v>
      </c>
      <c r="N7" s="759"/>
      <c r="O7" s="674" t="s">
        <v>628</v>
      </c>
      <c r="P7" s="674"/>
      <c r="Q7" s="674"/>
      <c r="R7" s="674"/>
      <c r="S7" s="759" t="s">
        <v>555</v>
      </c>
      <c r="T7" s="761"/>
    </row>
    <row r="8" spans="1:20" ht="60" customHeight="1" x14ac:dyDescent="0.2">
      <c r="B8" s="672"/>
      <c r="C8" s="676" t="s">
        <v>467</v>
      </c>
      <c r="D8" s="676"/>
      <c r="E8" s="676" t="s">
        <v>627</v>
      </c>
      <c r="F8" s="676"/>
      <c r="G8" s="760"/>
      <c r="H8" s="760"/>
      <c r="I8" s="676" t="s">
        <v>467</v>
      </c>
      <c r="J8" s="676"/>
      <c r="K8" s="676" t="s">
        <v>627</v>
      </c>
      <c r="L8" s="676"/>
      <c r="M8" s="760"/>
      <c r="N8" s="760"/>
      <c r="O8" s="676" t="s">
        <v>467</v>
      </c>
      <c r="P8" s="676"/>
      <c r="Q8" s="676" t="s">
        <v>627</v>
      </c>
      <c r="R8" s="676"/>
      <c r="S8" s="760"/>
      <c r="T8" s="762"/>
    </row>
    <row r="9" spans="1:20" ht="30" customHeight="1" x14ac:dyDescent="0.2">
      <c r="B9" s="672"/>
      <c r="C9" s="677" t="s">
        <v>613</v>
      </c>
      <c r="D9" s="677"/>
      <c r="E9" s="677"/>
      <c r="F9" s="677"/>
      <c r="G9" s="677"/>
      <c r="H9" s="677"/>
      <c r="I9" s="677" t="s">
        <v>614</v>
      </c>
      <c r="J9" s="677"/>
      <c r="K9" s="677"/>
      <c r="L9" s="677"/>
      <c r="M9" s="677"/>
      <c r="N9" s="677"/>
      <c r="O9" s="677" t="s">
        <v>615</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483"/>
      <c r="E11" s="209"/>
      <c r="F11" s="483"/>
      <c r="G11" s="209"/>
      <c r="H11" s="483"/>
      <c r="I11" s="209"/>
      <c r="J11" s="483"/>
      <c r="K11" s="209"/>
      <c r="L11" s="483"/>
      <c r="M11" s="209"/>
      <c r="N11" s="483"/>
      <c r="O11" s="209"/>
      <c r="P11" s="483"/>
      <c r="Q11" s="209"/>
      <c r="R11" s="483"/>
      <c r="S11" s="209"/>
      <c r="T11" s="491"/>
    </row>
    <row r="12" spans="1:20" ht="12.95" customHeight="1" x14ac:dyDescent="0.2">
      <c r="A12" s="2" t="s">
        <v>340</v>
      </c>
      <c r="B12" s="12">
        <v>2</v>
      </c>
      <c r="C12" s="197">
        <v>0.13888225715024799</v>
      </c>
      <c r="D12" s="477">
        <v>0.21241214466536401</v>
      </c>
      <c r="E12" s="197">
        <v>-0.13049500620231699</v>
      </c>
      <c r="F12" s="477">
        <v>0.18397692429644799</v>
      </c>
      <c r="G12" s="197">
        <v>0.202019024180151</v>
      </c>
      <c r="H12" s="477">
        <v>0.49587442994507902</v>
      </c>
      <c r="I12" s="197">
        <v>0.151538949349452</v>
      </c>
      <c r="J12" s="477">
        <v>0.20706778802123799</v>
      </c>
      <c r="K12" s="197">
        <v>-0.115919470667201</v>
      </c>
      <c r="L12" s="477">
        <v>0.17897145549684099</v>
      </c>
      <c r="M12" s="197">
        <v>1.1100463713664199</v>
      </c>
      <c r="N12" s="477">
        <v>1.4402660456960401</v>
      </c>
      <c r="O12" s="197">
        <v>0.15051017651806201</v>
      </c>
      <c r="P12" s="477">
        <v>0.20574393027695001</v>
      </c>
      <c r="Q12" s="197">
        <v>-9.0235322165862705E-2</v>
      </c>
      <c r="R12" s="477">
        <v>0.18113766528863101</v>
      </c>
      <c r="S12" s="197">
        <v>3.8559404245393201</v>
      </c>
      <c r="T12" s="485">
        <v>2.4898155301651599</v>
      </c>
    </row>
    <row r="13" spans="1:20" ht="12.95" customHeight="1" x14ac:dyDescent="0.2">
      <c r="A13" s="2" t="s">
        <v>341</v>
      </c>
      <c r="B13" s="12">
        <v>2</v>
      </c>
      <c r="C13" s="197">
        <v>0.661594705676672</v>
      </c>
      <c r="D13" s="477">
        <v>0.29960537360043499</v>
      </c>
      <c r="E13" s="197">
        <v>-0.70879653255370201</v>
      </c>
      <c r="F13" s="477">
        <v>0.46692219677545999</v>
      </c>
      <c r="G13" s="197">
        <v>2.8266140772162198</v>
      </c>
      <c r="H13" s="477">
        <v>2.4825032531153899</v>
      </c>
      <c r="I13" s="197">
        <v>0.64919320784933499</v>
      </c>
      <c r="J13" s="477">
        <v>0.29499042079291699</v>
      </c>
      <c r="K13" s="197">
        <v>-0.72793878376282894</v>
      </c>
      <c r="L13" s="477">
        <v>0.475052566881147</v>
      </c>
      <c r="M13" s="197">
        <v>5.2621128798474599</v>
      </c>
      <c r="N13" s="477">
        <v>3.32520790672194</v>
      </c>
      <c r="O13" s="197">
        <v>0.64396256408171604</v>
      </c>
      <c r="P13" s="477">
        <v>0.28912958706060499</v>
      </c>
      <c r="Q13" s="197">
        <v>-0.89883924522936698</v>
      </c>
      <c r="R13" s="477">
        <v>0.61330795326149601</v>
      </c>
      <c r="S13" s="197">
        <v>6.57339589597784</v>
      </c>
      <c r="T13" s="485">
        <v>4.7049679611661999</v>
      </c>
    </row>
    <row r="14" spans="1:20" ht="12.95" customHeight="1" x14ac:dyDescent="0.2">
      <c r="A14" s="2" t="s">
        <v>342</v>
      </c>
      <c r="B14" s="12">
        <v>2</v>
      </c>
      <c r="C14" s="197">
        <v>0.43686842824296201</v>
      </c>
      <c r="D14" s="477">
        <v>0.18287630906028399</v>
      </c>
      <c r="E14" s="197">
        <v>-0.34900731453120998</v>
      </c>
      <c r="F14" s="477">
        <v>0.422900199385497</v>
      </c>
      <c r="G14" s="197">
        <v>0.90757291164980103</v>
      </c>
      <c r="H14" s="477">
        <v>0.58953622923581195</v>
      </c>
      <c r="I14" s="197">
        <v>0.38682760945247602</v>
      </c>
      <c r="J14" s="477">
        <v>0.217863574210172</v>
      </c>
      <c r="K14" s="197">
        <v>-0.33698618963663401</v>
      </c>
      <c r="L14" s="477">
        <v>0.41381433391585198</v>
      </c>
      <c r="M14" s="197">
        <v>1.35766441760269</v>
      </c>
      <c r="N14" s="477">
        <v>0.82321047097348399</v>
      </c>
      <c r="O14" s="197">
        <v>0.43102754181748798</v>
      </c>
      <c r="P14" s="477">
        <v>0.216373372398867</v>
      </c>
      <c r="Q14" s="197">
        <v>-0.254328534184808</v>
      </c>
      <c r="R14" s="477">
        <v>0.366608744704297</v>
      </c>
      <c r="S14" s="197">
        <v>3.8191793792486202</v>
      </c>
      <c r="T14" s="485">
        <v>1.7146371843602399</v>
      </c>
    </row>
    <row r="15" spans="1:20" ht="12.95" customHeight="1" x14ac:dyDescent="0.2">
      <c r="A15" s="2" t="s">
        <v>343</v>
      </c>
      <c r="B15" s="12">
        <v>2</v>
      </c>
      <c r="C15" s="197">
        <v>0.49771790925133003</v>
      </c>
      <c r="D15" s="477">
        <v>0.24943488963999499</v>
      </c>
      <c r="E15" s="197">
        <v>0.67093521139493595</v>
      </c>
      <c r="F15" s="477">
        <v>0.45028890495781199</v>
      </c>
      <c r="G15" s="197">
        <v>2.2911252121690899</v>
      </c>
      <c r="H15" s="477">
        <v>1.72853373891299</v>
      </c>
      <c r="I15" s="197">
        <v>0.52125638749806003</v>
      </c>
      <c r="J15" s="477">
        <v>0.24609695572615101</v>
      </c>
      <c r="K15" s="197">
        <v>0.63582779902644304</v>
      </c>
      <c r="L15" s="477">
        <v>0.46020381227440998</v>
      </c>
      <c r="M15" s="197">
        <v>4.5359369294344596</v>
      </c>
      <c r="N15" s="477">
        <v>2.2652227900914301</v>
      </c>
      <c r="O15" s="197">
        <v>0.54339866213603405</v>
      </c>
      <c r="P15" s="477">
        <v>0.23470890393454399</v>
      </c>
      <c r="Q15" s="197">
        <v>0.77127527045063504</v>
      </c>
      <c r="R15" s="477">
        <v>0.51550056392685295</v>
      </c>
      <c r="S15" s="197">
        <v>6.5169235439691402</v>
      </c>
      <c r="T15" s="485">
        <v>2.7306526791041201</v>
      </c>
    </row>
    <row r="16" spans="1:20" ht="12.95" customHeight="1" x14ac:dyDescent="0.2">
      <c r="A16" s="2" t="s">
        <v>344</v>
      </c>
      <c r="B16" s="12">
        <v>2</v>
      </c>
      <c r="C16" s="197">
        <v>0.363277756484228</v>
      </c>
      <c r="D16" s="477">
        <v>0.21858412462110399</v>
      </c>
      <c r="E16" s="197">
        <v>0.61218773310650498</v>
      </c>
      <c r="F16" s="477">
        <v>0.47235924161569798</v>
      </c>
      <c r="G16" s="197">
        <v>1.3041117031191301</v>
      </c>
      <c r="H16" s="477">
        <v>1.0446664804972501</v>
      </c>
      <c r="I16" s="197">
        <v>0.406047963804259</v>
      </c>
      <c r="J16" s="477">
        <v>0.212648538761115</v>
      </c>
      <c r="K16" s="197">
        <v>0.66052164388013201</v>
      </c>
      <c r="L16" s="477">
        <v>0.44922593429484597</v>
      </c>
      <c r="M16" s="197">
        <v>4.52843877651783</v>
      </c>
      <c r="N16" s="477">
        <v>2.05932253794975</v>
      </c>
      <c r="O16" s="197">
        <v>0.404723652587542</v>
      </c>
      <c r="P16" s="477">
        <v>0.21377977207287899</v>
      </c>
      <c r="Q16" s="197">
        <v>0.53943235415741497</v>
      </c>
      <c r="R16" s="477">
        <v>0.47182760584949601</v>
      </c>
      <c r="S16" s="197">
        <v>7.5494770314160897</v>
      </c>
      <c r="T16" s="485">
        <v>2.85091511067355</v>
      </c>
    </row>
    <row r="17" spans="1:20" ht="12.95" customHeight="1" x14ac:dyDescent="0.2">
      <c r="A17" s="2" t="s">
        <v>345</v>
      </c>
      <c r="B17" s="12">
        <v>2</v>
      </c>
      <c r="C17" s="197">
        <v>0.283883580901509</v>
      </c>
      <c r="D17" s="477">
        <v>0.16928683488038099</v>
      </c>
      <c r="E17" s="197">
        <v>0.21647039943480401</v>
      </c>
      <c r="F17" s="477">
        <v>0.25679118667470702</v>
      </c>
      <c r="G17" s="197">
        <v>0.75393637795627699</v>
      </c>
      <c r="H17" s="477">
        <v>0.81261671068635599</v>
      </c>
      <c r="I17" s="197">
        <v>0.19121469141003999</v>
      </c>
      <c r="J17" s="477">
        <v>0.18325001700445301</v>
      </c>
      <c r="K17" s="197">
        <v>0.244143587708883</v>
      </c>
      <c r="L17" s="477">
        <v>0.26635529641653799</v>
      </c>
      <c r="M17" s="197">
        <v>1.29584881588292</v>
      </c>
      <c r="N17" s="477">
        <v>1.23939523676871</v>
      </c>
      <c r="O17" s="197">
        <v>0.159204742795134</v>
      </c>
      <c r="P17" s="477">
        <v>0.1871845477214</v>
      </c>
      <c r="Q17" s="197">
        <v>0.142466922532096</v>
      </c>
      <c r="R17" s="477">
        <v>0.299515315791198</v>
      </c>
      <c r="S17" s="197">
        <v>5.0324437770270496</v>
      </c>
      <c r="T17" s="485">
        <v>2.96939055160203</v>
      </c>
    </row>
    <row r="18" spans="1:20" ht="12.95" customHeight="1" x14ac:dyDescent="0.2">
      <c r="A18" s="17" t="s">
        <v>346</v>
      </c>
      <c r="B18" s="12">
        <v>2</v>
      </c>
      <c r="C18" s="197">
        <v>0.21836125748801799</v>
      </c>
      <c r="D18" s="477">
        <v>0.20528684234351399</v>
      </c>
      <c r="E18" s="197">
        <v>0.53247943433902301</v>
      </c>
      <c r="F18" s="477">
        <v>0.56976352038151901</v>
      </c>
      <c r="G18" s="197">
        <v>0.79059748953785802</v>
      </c>
      <c r="H18" s="477">
        <v>1.18339573567366</v>
      </c>
      <c r="I18" s="197">
        <v>0.12765802130755</v>
      </c>
      <c r="J18" s="477">
        <v>0.223534567526327</v>
      </c>
      <c r="K18" s="197">
        <v>0.54037717945498698</v>
      </c>
      <c r="L18" s="477">
        <v>0.60069328370767905</v>
      </c>
      <c r="M18" s="197">
        <v>1.43801717380843</v>
      </c>
      <c r="N18" s="477">
        <v>1.7451992575927999</v>
      </c>
      <c r="O18" s="197">
        <v>0.126849699320815</v>
      </c>
      <c r="P18" s="477">
        <v>0.216091292673843</v>
      </c>
      <c r="Q18" s="197">
        <v>0.36326181236547</v>
      </c>
      <c r="R18" s="477">
        <v>0.67250592258534903</v>
      </c>
      <c r="S18" s="197">
        <v>7.0679694735435596</v>
      </c>
      <c r="T18" s="485">
        <v>2.9398889249023399</v>
      </c>
    </row>
    <row r="19" spans="1:20" ht="12.95" customHeight="1" x14ac:dyDescent="0.2">
      <c r="A19" s="17" t="s">
        <v>347</v>
      </c>
      <c r="B19" s="12">
        <v>2</v>
      </c>
      <c r="C19" s="197">
        <v>0.39731065543902899</v>
      </c>
      <c r="D19" s="477">
        <v>0.328997758643231</v>
      </c>
      <c r="E19" s="197">
        <v>-7.1022818875842095E-2</v>
      </c>
      <c r="F19" s="477">
        <v>0.304148251280835</v>
      </c>
      <c r="G19" s="197">
        <v>0.59898637589605697</v>
      </c>
      <c r="H19" s="477">
        <v>1.2771363839187999</v>
      </c>
      <c r="I19" s="197">
        <v>0.31821320045912799</v>
      </c>
      <c r="J19" s="477">
        <v>0.33309099696703998</v>
      </c>
      <c r="K19" s="197">
        <v>-3.5937096502844101E-2</v>
      </c>
      <c r="L19" s="477">
        <v>0.31120129523280698</v>
      </c>
      <c r="M19" s="197">
        <v>0.85687148360403198</v>
      </c>
      <c r="N19" s="477">
        <v>2.1467348397103301</v>
      </c>
      <c r="O19" s="197">
        <v>0.34358896526639499</v>
      </c>
      <c r="P19" s="477">
        <v>0.349747542662591</v>
      </c>
      <c r="Q19" s="197">
        <v>-0.15678632477180601</v>
      </c>
      <c r="R19" s="477">
        <v>0.35383787766459102</v>
      </c>
      <c r="S19" s="197">
        <v>4.6089466317004497</v>
      </c>
      <c r="T19" s="485">
        <v>5.7645353549294898</v>
      </c>
    </row>
    <row r="20" spans="1:20" ht="12.95" customHeight="1" x14ac:dyDescent="0.2">
      <c r="A20" s="2" t="s">
        <v>348</v>
      </c>
      <c r="B20" s="12">
        <v>2</v>
      </c>
      <c r="C20" s="197">
        <v>0.60926405453974797</v>
      </c>
      <c r="D20" s="477">
        <v>0.28539985891224301</v>
      </c>
      <c r="E20" s="197">
        <v>-0.601100141791301</v>
      </c>
      <c r="F20" s="477">
        <v>0.26363195797547501</v>
      </c>
      <c r="G20" s="197">
        <v>3.5288774584078899</v>
      </c>
      <c r="H20" s="477">
        <v>2.00457562757268</v>
      </c>
      <c r="I20" s="197">
        <v>0.60091784933728998</v>
      </c>
      <c r="J20" s="477">
        <v>0.284009029710106</v>
      </c>
      <c r="K20" s="197">
        <v>-0.627982686482778</v>
      </c>
      <c r="L20" s="477">
        <v>0.27956524334352501</v>
      </c>
      <c r="M20" s="197">
        <v>7.5258612880593798</v>
      </c>
      <c r="N20" s="477">
        <v>3.3404875901589701</v>
      </c>
      <c r="O20" s="197">
        <v>0.60235256238217805</v>
      </c>
      <c r="P20" s="477">
        <v>0.27662945518188198</v>
      </c>
      <c r="Q20" s="197">
        <v>-0.56864406961602498</v>
      </c>
      <c r="R20" s="477">
        <v>0.29395960314918401</v>
      </c>
      <c r="S20" s="197">
        <v>8.6520977813762503</v>
      </c>
      <c r="T20" s="485">
        <v>4.14884939208254</v>
      </c>
    </row>
    <row r="21" spans="1:20" ht="12.95" customHeight="1" x14ac:dyDescent="0.2">
      <c r="A21" s="2" t="s">
        <v>349</v>
      </c>
      <c r="B21" s="12">
        <v>2</v>
      </c>
      <c r="C21" s="197">
        <v>0.28863279051276097</v>
      </c>
      <c r="D21" s="477">
        <v>0.19448652631982699</v>
      </c>
      <c r="E21" s="197">
        <v>0.42216992239328699</v>
      </c>
      <c r="F21" s="477">
        <v>0.38632133219856502</v>
      </c>
      <c r="G21" s="197">
        <v>0.64361386573359602</v>
      </c>
      <c r="H21" s="477">
        <v>0.72907958118226801</v>
      </c>
      <c r="I21" s="197">
        <v>0.18062683040841199</v>
      </c>
      <c r="J21" s="477">
        <v>0.23704784142756799</v>
      </c>
      <c r="K21" s="197">
        <v>0.33982464878662599</v>
      </c>
      <c r="L21" s="477">
        <v>0.407480372660598</v>
      </c>
      <c r="M21" s="197">
        <v>1.40941029812175</v>
      </c>
      <c r="N21" s="477">
        <v>1.38543448502142</v>
      </c>
      <c r="O21" s="197">
        <v>0.172702393028556</v>
      </c>
      <c r="P21" s="477">
        <v>0.23662413868900201</v>
      </c>
      <c r="Q21" s="197">
        <v>0.46313584751353098</v>
      </c>
      <c r="R21" s="477">
        <v>0.38636144893657898</v>
      </c>
      <c r="S21" s="197">
        <v>4.2099266530483899</v>
      </c>
      <c r="T21" s="485">
        <v>2.6580558739142699</v>
      </c>
    </row>
    <row r="22" spans="1:20" ht="12.95" customHeight="1" x14ac:dyDescent="0.2">
      <c r="A22" s="2" t="s">
        <v>350</v>
      </c>
      <c r="B22" s="12">
        <v>2</v>
      </c>
      <c r="C22" s="197">
        <v>0.91494519716434897</v>
      </c>
      <c r="D22" s="477">
        <v>0.440062852589991</v>
      </c>
      <c r="E22" s="197">
        <v>1.35785135768296E-2</v>
      </c>
      <c r="F22" s="477">
        <v>0.31343579661085902</v>
      </c>
      <c r="G22" s="197">
        <v>2.2626530187555902</v>
      </c>
      <c r="H22" s="477">
        <v>2.3248140080239899</v>
      </c>
      <c r="I22" s="197">
        <v>0.96823317888481997</v>
      </c>
      <c r="J22" s="477">
        <v>0.40560822061580099</v>
      </c>
      <c r="K22" s="197">
        <v>7.4567229974707397E-2</v>
      </c>
      <c r="L22" s="477">
        <v>0.32629862052283698</v>
      </c>
      <c r="M22" s="197">
        <v>8.4555234479745192</v>
      </c>
      <c r="N22" s="477">
        <v>3.8562478209875701</v>
      </c>
      <c r="O22" s="197">
        <v>0.96179133522520099</v>
      </c>
      <c r="P22" s="477">
        <v>0.40212455119449098</v>
      </c>
      <c r="Q22" s="197">
        <v>8.3534653578436299E-2</v>
      </c>
      <c r="R22" s="477">
        <v>0.29786778291974397</v>
      </c>
      <c r="S22" s="197">
        <v>10.531819794218199</v>
      </c>
      <c r="T22" s="485">
        <v>5.6701104114169798</v>
      </c>
    </row>
    <row r="23" spans="1:20" ht="12.95" customHeight="1" x14ac:dyDescent="0.2">
      <c r="A23" s="2" t="s">
        <v>351</v>
      </c>
      <c r="B23" s="12">
        <v>2</v>
      </c>
      <c r="C23" s="197">
        <v>-0.91677775134877904</v>
      </c>
      <c r="D23" s="477">
        <v>0.30739350000221899</v>
      </c>
      <c r="E23" s="197">
        <v>-2.6322276142937501E-2</v>
      </c>
      <c r="F23" s="477">
        <v>0.292624542467469</v>
      </c>
      <c r="G23" s="197">
        <v>5.0833881211532699</v>
      </c>
      <c r="H23" s="477">
        <v>3.2234430309822302</v>
      </c>
      <c r="I23" s="197">
        <v>-0.81598610434878405</v>
      </c>
      <c r="J23" s="477">
        <v>0.26580771168154499</v>
      </c>
      <c r="K23" s="197">
        <v>2.81181340681518E-2</v>
      </c>
      <c r="L23" s="477">
        <v>0.28517087785754902</v>
      </c>
      <c r="M23" s="197">
        <v>12.253622785814599</v>
      </c>
      <c r="N23" s="477">
        <v>5.15865805043574</v>
      </c>
      <c r="O23" s="197">
        <v>-0.82789091011723404</v>
      </c>
      <c r="P23" s="477">
        <v>0.27330642848759501</v>
      </c>
      <c r="Q23" s="197">
        <v>-0.115318649956187</v>
      </c>
      <c r="R23" s="477">
        <v>0.37654582473137299</v>
      </c>
      <c r="S23" s="197">
        <v>14.105711144834</v>
      </c>
      <c r="T23" s="485">
        <v>4.9722409225503199</v>
      </c>
    </row>
    <row r="24" spans="1:20" ht="12.95" customHeight="1" x14ac:dyDescent="0.2">
      <c r="A24" s="2" t="s">
        <v>352</v>
      </c>
      <c r="B24" s="12">
        <v>2</v>
      </c>
      <c r="C24" s="197">
        <v>-0.31270385544419799</v>
      </c>
      <c r="D24" s="477">
        <v>0.36980703009528698</v>
      </c>
      <c r="E24" s="197">
        <v>3.5820802443695197E-2</v>
      </c>
      <c r="F24" s="477">
        <v>0.32702171908350902</v>
      </c>
      <c r="G24" s="197">
        <v>0.38922717347013402</v>
      </c>
      <c r="H24" s="477">
        <v>1.2864840905294901</v>
      </c>
      <c r="I24" s="197">
        <v>-0.40395538668429798</v>
      </c>
      <c r="J24" s="477">
        <v>0.36563864288551001</v>
      </c>
      <c r="K24" s="197">
        <v>0.107645984432404</v>
      </c>
      <c r="L24" s="477">
        <v>0.322626653543371</v>
      </c>
      <c r="M24" s="197">
        <v>2.72327060802805</v>
      </c>
      <c r="N24" s="477">
        <v>3.1166059915117699</v>
      </c>
      <c r="O24" s="197">
        <v>-0.81797183123246997</v>
      </c>
      <c r="P24" s="477">
        <v>0.42358235711189901</v>
      </c>
      <c r="Q24" s="197">
        <v>0.10757245709626399</v>
      </c>
      <c r="R24" s="477">
        <v>0.31479560900737302</v>
      </c>
      <c r="S24" s="197">
        <v>7.9348584701066702</v>
      </c>
      <c r="T24" s="485">
        <v>5.8650214822272302</v>
      </c>
    </row>
    <row r="25" spans="1:20" ht="12.95" customHeight="1" x14ac:dyDescent="0.2">
      <c r="A25" s="2" t="s">
        <v>353</v>
      </c>
      <c r="B25" s="12">
        <v>2</v>
      </c>
      <c r="C25" s="197">
        <v>0.17107148508191899</v>
      </c>
      <c r="D25" s="477">
        <v>0.39777295207845398</v>
      </c>
      <c r="E25" s="197">
        <v>-0.60893819136838701</v>
      </c>
      <c r="F25" s="477">
        <v>0.91225712363835199</v>
      </c>
      <c r="G25" s="197">
        <v>0.48463204078953198</v>
      </c>
      <c r="H25" s="477">
        <v>1.40832112186192</v>
      </c>
      <c r="I25" s="197">
        <v>-0.20802205682496</v>
      </c>
      <c r="J25" s="477">
        <v>0.42638562388442902</v>
      </c>
      <c r="K25" s="197">
        <v>-0.52635892557945396</v>
      </c>
      <c r="L25" s="477">
        <v>0.78313711909060801</v>
      </c>
      <c r="M25" s="197">
        <v>5.9269364278829801</v>
      </c>
      <c r="N25" s="477">
        <v>3.0058820907167201</v>
      </c>
      <c r="O25" s="197">
        <v>-0.23467916105983</v>
      </c>
      <c r="P25" s="477">
        <v>0.43810686985778302</v>
      </c>
      <c r="Q25" s="197">
        <v>-0.45516564987888097</v>
      </c>
      <c r="R25" s="477">
        <v>0.79934975334428104</v>
      </c>
      <c r="S25" s="197">
        <v>7.6698997640133104</v>
      </c>
      <c r="T25" s="485">
        <v>3.53347399073796</v>
      </c>
    </row>
    <row r="26" spans="1:20" ht="12.95" customHeight="1" x14ac:dyDescent="0.2">
      <c r="A26" s="2" t="s">
        <v>354</v>
      </c>
      <c r="B26" s="12">
        <v>2</v>
      </c>
      <c r="C26" s="197">
        <v>0.20744640865611799</v>
      </c>
      <c r="D26" s="477">
        <v>0.31281980501746398</v>
      </c>
      <c r="E26" s="197">
        <v>2.4660527332650301E-2</v>
      </c>
      <c r="F26" s="477">
        <v>0.31941788513769198</v>
      </c>
      <c r="G26" s="197">
        <v>0.25813107466455298</v>
      </c>
      <c r="H26" s="477">
        <v>1.0328905261442201</v>
      </c>
      <c r="I26" s="197">
        <v>0.208078023036223</v>
      </c>
      <c r="J26" s="477">
        <v>0.30539070074783198</v>
      </c>
      <c r="K26" s="197">
        <v>-4.0333455094347097E-2</v>
      </c>
      <c r="L26" s="477">
        <v>0.318543975018587</v>
      </c>
      <c r="M26" s="197">
        <v>1.92384149157165</v>
      </c>
      <c r="N26" s="477">
        <v>2.1974522904001699</v>
      </c>
      <c r="O26" s="197">
        <v>0.188605582150662</v>
      </c>
      <c r="P26" s="477">
        <v>0.31851216577903502</v>
      </c>
      <c r="Q26" s="197">
        <v>-0.26927741820935802</v>
      </c>
      <c r="R26" s="477">
        <v>0.33693135691320503</v>
      </c>
      <c r="S26" s="197">
        <v>6.0654056433097896</v>
      </c>
      <c r="T26" s="485">
        <v>3.67556187961363</v>
      </c>
    </row>
    <row r="27" spans="1:20" ht="12.95" customHeight="1" x14ac:dyDescent="0.2">
      <c r="A27" s="2" t="s">
        <v>355</v>
      </c>
      <c r="B27" s="12">
        <v>2</v>
      </c>
      <c r="C27" s="197">
        <v>0.30451584099895401</v>
      </c>
      <c r="D27" s="477">
        <v>0.127338790479012</v>
      </c>
      <c r="E27" s="197">
        <v>-0.133167814695965</v>
      </c>
      <c r="F27" s="477">
        <v>0.1734484215747</v>
      </c>
      <c r="G27" s="197">
        <v>0.76385699018503195</v>
      </c>
      <c r="H27" s="477">
        <v>0.65706691329840905</v>
      </c>
      <c r="I27" s="197">
        <v>0.41740851359695003</v>
      </c>
      <c r="J27" s="477">
        <v>0.14272377725351701</v>
      </c>
      <c r="K27" s="197">
        <v>-9.9894447954799098E-2</v>
      </c>
      <c r="L27" s="477">
        <v>0.16261949165455999</v>
      </c>
      <c r="M27" s="197">
        <v>2.5371359999284602</v>
      </c>
      <c r="N27" s="477">
        <v>1.23446727020429</v>
      </c>
      <c r="O27" s="197">
        <v>0.38587817066677099</v>
      </c>
      <c r="P27" s="477">
        <v>0.14280495043097599</v>
      </c>
      <c r="Q27" s="197">
        <v>-4.9152569735538797E-2</v>
      </c>
      <c r="R27" s="477">
        <v>0.15751523165050599</v>
      </c>
      <c r="S27" s="197">
        <v>3.87822420829644</v>
      </c>
      <c r="T27" s="485">
        <v>1.8644446200748701</v>
      </c>
    </row>
    <row r="28" spans="1:20" ht="12.95" customHeight="1" x14ac:dyDescent="0.2">
      <c r="A28" s="2" t="s">
        <v>356</v>
      </c>
      <c r="B28" s="12">
        <v>2</v>
      </c>
      <c r="C28" s="197">
        <v>0.37493263549869799</v>
      </c>
      <c r="D28" s="477">
        <v>0.35883561798985902</v>
      </c>
      <c r="E28" s="197">
        <v>0.41144718641661698</v>
      </c>
      <c r="F28" s="477">
        <v>0.44666235402190901</v>
      </c>
      <c r="G28" s="197">
        <v>1.10612229438303</v>
      </c>
      <c r="H28" s="477">
        <v>1.7883314523520499</v>
      </c>
      <c r="I28" s="197">
        <v>0.27982581051323002</v>
      </c>
      <c r="J28" s="477">
        <v>0.38331366811545098</v>
      </c>
      <c r="K28" s="197">
        <v>0.485195423379363</v>
      </c>
      <c r="L28" s="477">
        <v>0.43784413650159099</v>
      </c>
      <c r="M28" s="197">
        <v>1.7455490845753301</v>
      </c>
      <c r="N28" s="477">
        <v>2.6920806744230101</v>
      </c>
      <c r="O28" s="197">
        <v>0.364485766979048</v>
      </c>
      <c r="P28" s="477">
        <v>0.39619578451986998</v>
      </c>
      <c r="Q28" s="197">
        <v>0.43977668797721098</v>
      </c>
      <c r="R28" s="477">
        <v>0.45658076202745101</v>
      </c>
      <c r="S28" s="197">
        <v>5.33845970640286</v>
      </c>
      <c r="T28" s="485">
        <v>4.5195102060939796</v>
      </c>
    </row>
    <row r="29" spans="1:20" ht="12.95" customHeight="1" x14ac:dyDescent="0.2">
      <c r="A29" s="2" t="s">
        <v>357</v>
      </c>
      <c r="B29" s="12">
        <v>2</v>
      </c>
      <c r="C29" s="197">
        <v>0.18655922200382999</v>
      </c>
      <c r="D29" s="477">
        <v>0.24451389941180099</v>
      </c>
      <c r="E29" s="197">
        <v>0.506207396119287</v>
      </c>
      <c r="F29" s="477">
        <v>0.25181915278439698</v>
      </c>
      <c r="G29" s="197">
        <v>0.72418699037406997</v>
      </c>
      <c r="H29" s="477">
        <v>0.791135078635685</v>
      </c>
      <c r="I29" s="197">
        <v>7.0943705176238506E-2</v>
      </c>
      <c r="J29" s="477">
        <v>0.25354557260440103</v>
      </c>
      <c r="K29" s="197">
        <v>0.53631915210237702</v>
      </c>
      <c r="L29" s="477">
        <v>0.27926241596124801</v>
      </c>
      <c r="M29" s="197">
        <v>1.8906031505107499</v>
      </c>
      <c r="N29" s="477">
        <v>1.9558613025445899</v>
      </c>
      <c r="O29" s="197">
        <v>8.5681481480746294E-2</v>
      </c>
      <c r="P29" s="477">
        <v>0.24984705192467899</v>
      </c>
      <c r="Q29" s="197">
        <v>0.70381145532735701</v>
      </c>
      <c r="R29" s="477">
        <v>0.34546428813692698</v>
      </c>
      <c r="S29" s="197">
        <v>3.1973749681130501</v>
      </c>
      <c r="T29" s="485">
        <v>3.00234841374116</v>
      </c>
    </row>
    <row r="30" spans="1:20" ht="12.95" customHeight="1" x14ac:dyDescent="0.2">
      <c r="A30" s="2" t="s">
        <v>358</v>
      </c>
      <c r="B30" s="12">
        <v>2</v>
      </c>
      <c r="C30" s="197">
        <v>0.44691318121281398</v>
      </c>
      <c r="D30" s="477">
        <v>0.273097459221462</v>
      </c>
      <c r="E30" s="197">
        <v>8.0983488744984497E-2</v>
      </c>
      <c r="F30" s="477">
        <v>0.21305463905486699</v>
      </c>
      <c r="G30" s="197">
        <v>0.768119792308813</v>
      </c>
      <c r="H30" s="477">
        <v>0.96041478260329405</v>
      </c>
      <c r="I30" s="197">
        <v>0.42590479325782099</v>
      </c>
      <c r="J30" s="477">
        <v>0.27077716737859397</v>
      </c>
      <c r="K30" s="197">
        <v>0.112817112802612</v>
      </c>
      <c r="L30" s="477">
        <v>0.218687411983779</v>
      </c>
      <c r="M30" s="197">
        <v>2.3657644413212302</v>
      </c>
      <c r="N30" s="477">
        <v>1.6439324733068199</v>
      </c>
      <c r="O30" s="197">
        <v>0.27422799134147102</v>
      </c>
      <c r="P30" s="477">
        <v>0.28716395902995201</v>
      </c>
      <c r="Q30" s="197">
        <v>0.24509280530417599</v>
      </c>
      <c r="R30" s="477">
        <v>0.21650066642916299</v>
      </c>
      <c r="S30" s="197">
        <v>6.4576613710614801</v>
      </c>
      <c r="T30" s="485">
        <v>2.60684064799596</v>
      </c>
    </row>
    <row r="31" spans="1:20" ht="12.95" customHeight="1" x14ac:dyDescent="0.2">
      <c r="A31" s="2" t="s">
        <v>359</v>
      </c>
      <c r="B31" s="12">
        <v>2</v>
      </c>
      <c r="C31" s="197">
        <v>0.72361603944630604</v>
      </c>
      <c r="D31" s="477">
        <v>0.30258941833152397</v>
      </c>
      <c r="E31" s="197">
        <v>-9.7425205452271096E-2</v>
      </c>
      <c r="F31" s="477">
        <v>0.34603956538115799</v>
      </c>
      <c r="G31" s="197">
        <v>2.4932179760602602</v>
      </c>
      <c r="H31" s="477">
        <v>2.4660453830347602</v>
      </c>
      <c r="I31" s="197">
        <v>0.345196261673204</v>
      </c>
      <c r="J31" s="477">
        <v>0.29495013743549298</v>
      </c>
      <c r="K31" s="197">
        <v>-6.5283837843488096E-2</v>
      </c>
      <c r="L31" s="477">
        <v>0.328610879890601</v>
      </c>
      <c r="M31" s="197">
        <v>8.4132993526768196</v>
      </c>
      <c r="N31" s="477">
        <v>4.1654772436233296</v>
      </c>
      <c r="O31" s="197">
        <v>0.31340399643970202</v>
      </c>
      <c r="P31" s="477">
        <v>0.308963692925737</v>
      </c>
      <c r="Q31" s="197">
        <v>-0.25491476870662499</v>
      </c>
      <c r="R31" s="477">
        <v>0.33628626844864501</v>
      </c>
      <c r="S31" s="197">
        <v>12.0394465678591</v>
      </c>
      <c r="T31" s="485">
        <v>6.0755378956984902</v>
      </c>
    </row>
    <row r="32" spans="1:20" ht="12.95" customHeight="1" x14ac:dyDescent="0.2">
      <c r="A32" s="2" t="s">
        <v>360</v>
      </c>
      <c r="B32" s="12">
        <v>2</v>
      </c>
      <c r="C32" s="197">
        <v>0.55157645531000998</v>
      </c>
      <c r="D32" s="477">
        <v>0.29282131920584598</v>
      </c>
      <c r="E32" s="197">
        <v>0.78650161005808406</v>
      </c>
      <c r="F32" s="477">
        <v>0.31391880180836401</v>
      </c>
      <c r="G32" s="197">
        <v>3.6874305263604299</v>
      </c>
      <c r="H32" s="477">
        <v>2.28519733912941</v>
      </c>
      <c r="I32" s="197">
        <v>0.61444043415174299</v>
      </c>
      <c r="J32" s="477">
        <v>0.30019711615460398</v>
      </c>
      <c r="K32" s="197">
        <v>0.80304724306816599</v>
      </c>
      <c r="L32" s="477">
        <v>0.33413720964846799</v>
      </c>
      <c r="M32" s="197">
        <v>4.2380538956934597</v>
      </c>
      <c r="N32" s="477">
        <v>3.0138160996341901</v>
      </c>
      <c r="O32" s="197">
        <v>0.64775140936809406</v>
      </c>
      <c r="P32" s="477">
        <v>0.31611555233971</v>
      </c>
      <c r="Q32" s="197">
        <v>0.78915603094823505</v>
      </c>
      <c r="R32" s="477">
        <v>0.33031958440737402</v>
      </c>
      <c r="S32" s="197">
        <v>6.4385537114220002</v>
      </c>
      <c r="T32" s="485">
        <v>4.3042599097122496</v>
      </c>
    </row>
    <row r="33" spans="1:20" ht="12.95" customHeight="1" x14ac:dyDescent="0.2">
      <c r="A33" s="2" t="s">
        <v>361</v>
      </c>
      <c r="B33" s="12">
        <v>2</v>
      </c>
      <c r="C33" s="197">
        <v>0.59297431808576195</v>
      </c>
      <c r="D33" s="477">
        <v>0.32813115699775502</v>
      </c>
      <c r="E33" s="197">
        <v>-1.7624570742793</v>
      </c>
      <c r="F33" s="477">
        <v>1.16449309674167</v>
      </c>
      <c r="G33" s="197">
        <v>2.0763025850762298</v>
      </c>
      <c r="H33" s="477">
        <v>2.0714425605593401</v>
      </c>
      <c r="I33" s="197">
        <v>0.50638799471788798</v>
      </c>
      <c r="J33" s="477">
        <v>0.38928817419134998</v>
      </c>
      <c r="K33" s="197">
        <v>-1.47068309126219</v>
      </c>
      <c r="L33" s="477">
        <v>1.28238199642143</v>
      </c>
      <c r="M33" s="197">
        <v>4.2764252095579298</v>
      </c>
      <c r="N33" s="477">
        <v>3.26304084010602</v>
      </c>
      <c r="O33" s="197">
        <v>0.53387914214992005</v>
      </c>
      <c r="P33" s="477">
        <v>0.39047365354088098</v>
      </c>
      <c r="Q33" s="197">
        <v>-1.1983046061905001</v>
      </c>
      <c r="R33" s="477">
        <v>1.3064239038793</v>
      </c>
      <c r="S33" s="197">
        <v>10.470943617210001</v>
      </c>
      <c r="T33" s="485">
        <v>5.3275808561597202</v>
      </c>
    </row>
    <row r="34" spans="1:20" ht="12.95" customHeight="1" x14ac:dyDescent="0.2">
      <c r="A34" s="2" t="s">
        <v>362</v>
      </c>
      <c r="B34" s="12">
        <v>2</v>
      </c>
      <c r="C34" s="197">
        <v>0.17349429790043899</v>
      </c>
      <c r="D34" s="477">
        <v>0.25562089969862201</v>
      </c>
      <c r="E34" s="197">
        <v>0.58266746087996002</v>
      </c>
      <c r="F34" s="477">
        <v>0.56507434192629002</v>
      </c>
      <c r="G34" s="197">
        <v>0.28607217095419601</v>
      </c>
      <c r="H34" s="477">
        <v>0.77993167347172498</v>
      </c>
      <c r="I34" s="197">
        <v>0.47327294935106701</v>
      </c>
      <c r="J34" s="477">
        <v>0.26110156135972001</v>
      </c>
      <c r="K34" s="197">
        <v>0.37295968298430998</v>
      </c>
      <c r="L34" s="477">
        <v>0.51728557686533205</v>
      </c>
      <c r="M34" s="197">
        <v>3.2029370483118602</v>
      </c>
      <c r="N34" s="477">
        <v>2.41664989013886</v>
      </c>
      <c r="O34" s="197">
        <v>0.50289002294997198</v>
      </c>
      <c r="P34" s="477">
        <v>0.24630262106082801</v>
      </c>
      <c r="Q34" s="197">
        <v>-7.3397441797907803E-2</v>
      </c>
      <c r="R34" s="477">
        <v>0.46718509435196798</v>
      </c>
      <c r="S34" s="197">
        <v>8.0303682336077493</v>
      </c>
      <c r="T34" s="485">
        <v>3.5213842199948999</v>
      </c>
    </row>
    <row r="35" spans="1:20" ht="12.95" customHeight="1" x14ac:dyDescent="0.2">
      <c r="A35" s="2" t="s">
        <v>363</v>
      </c>
      <c r="B35" s="12">
        <v>2</v>
      </c>
      <c r="C35" s="197">
        <v>9.0891216154131496E-2</v>
      </c>
      <c r="D35" s="477">
        <v>0.208161219368491</v>
      </c>
      <c r="E35" s="197">
        <v>0.343859000515294</v>
      </c>
      <c r="F35" s="477">
        <v>0.22120524847897</v>
      </c>
      <c r="G35" s="197">
        <v>0.82331561490865501</v>
      </c>
      <c r="H35" s="477">
        <v>1.0105410903656</v>
      </c>
      <c r="I35" s="197">
        <v>1.189132599474E-2</v>
      </c>
      <c r="J35" s="477">
        <v>0.20471694372607299</v>
      </c>
      <c r="K35" s="197">
        <v>0.42409618755315398</v>
      </c>
      <c r="L35" s="477">
        <v>0.20459885503469799</v>
      </c>
      <c r="M35" s="197">
        <v>3.08866750502537</v>
      </c>
      <c r="N35" s="477">
        <v>2.0467907713257301</v>
      </c>
      <c r="O35" s="197">
        <v>-3.7212188336374001E-3</v>
      </c>
      <c r="P35" s="477">
        <v>0.190900972513915</v>
      </c>
      <c r="Q35" s="197">
        <v>0.198004657429453</v>
      </c>
      <c r="R35" s="477">
        <v>0.22443138384625799</v>
      </c>
      <c r="S35" s="197">
        <v>6.91782228820448</v>
      </c>
      <c r="T35" s="485">
        <v>3.0019485728979798</v>
      </c>
    </row>
    <row r="36" spans="1:20" ht="12.95" customHeight="1" x14ac:dyDescent="0.2">
      <c r="A36" s="2" t="s">
        <v>364</v>
      </c>
      <c r="B36" s="12">
        <v>2</v>
      </c>
      <c r="C36" s="197">
        <v>0.55145580006593198</v>
      </c>
      <c r="D36" s="477">
        <v>0.200375822275803</v>
      </c>
      <c r="E36" s="197">
        <v>-0.29517687494841299</v>
      </c>
      <c r="F36" s="477">
        <v>0.263930166514866</v>
      </c>
      <c r="G36" s="197">
        <v>2.16130846036407</v>
      </c>
      <c r="H36" s="477">
        <v>1.5390523728199701</v>
      </c>
      <c r="I36" s="197">
        <v>0.49615463789937803</v>
      </c>
      <c r="J36" s="477">
        <v>0.20170621209640499</v>
      </c>
      <c r="K36" s="197">
        <v>-0.35720525777515899</v>
      </c>
      <c r="L36" s="477">
        <v>0.249816578425748</v>
      </c>
      <c r="M36" s="197">
        <v>3.5197968848935202</v>
      </c>
      <c r="N36" s="477">
        <v>1.9117583336997099</v>
      </c>
      <c r="O36" s="197">
        <v>0.52704075516476701</v>
      </c>
      <c r="P36" s="477">
        <v>0.19097758564620901</v>
      </c>
      <c r="Q36" s="197">
        <v>-0.20599544261580299</v>
      </c>
      <c r="R36" s="477">
        <v>0.29248382531485201</v>
      </c>
      <c r="S36" s="197">
        <v>7.6677009314430196</v>
      </c>
      <c r="T36" s="485">
        <v>3.0000345638986201</v>
      </c>
    </row>
    <row r="37" spans="1:20" ht="12.95" customHeight="1" x14ac:dyDescent="0.2">
      <c r="A37" s="2" t="s">
        <v>365</v>
      </c>
      <c r="B37" s="12">
        <v>2</v>
      </c>
      <c r="C37" s="197">
        <v>0.23821602093295199</v>
      </c>
      <c r="D37" s="477">
        <v>0.12969979580170701</v>
      </c>
      <c r="E37" s="197">
        <v>-0.328545033875909</v>
      </c>
      <c r="F37" s="477">
        <v>0.36170845330788598</v>
      </c>
      <c r="G37" s="197">
        <v>0.425378784578125</v>
      </c>
      <c r="H37" s="477">
        <v>0.469086388906365</v>
      </c>
      <c r="I37" s="197">
        <v>0.400611399497388</v>
      </c>
      <c r="J37" s="477">
        <v>0.142405570334144</v>
      </c>
      <c r="K37" s="197">
        <v>-0.46805662013555799</v>
      </c>
      <c r="L37" s="477">
        <v>0.34187250497222599</v>
      </c>
      <c r="M37" s="197">
        <v>2.7608101187388701</v>
      </c>
      <c r="N37" s="477">
        <v>1.3249086011734801</v>
      </c>
      <c r="O37" s="197">
        <v>0.35515420144128501</v>
      </c>
      <c r="P37" s="477">
        <v>0.13708325812215999</v>
      </c>
      <c r="Q37" s="197">
        <v>-0.90382925092837196</v>
      </c>
      <c r="R37" s="477">
        <v>0.31711859566921102</v>
      </c>
      <c r="S37" s="197">
        <v>4.7173396822663198</v>
      </c>
      <c r="T37" s="485">
        <v>1.69891826195958</v>
      </c>
    </row>
    <row r="38" spans="1:20" ht="12.95" customHeight="1" x14ac:dyDescent="0.2">
      <c r="A38" s="2" t="s">
        <v>366</v>
      </c>
      <c r="B38" s="12">
        <v>2</v>
      </c>
      <c r="C38" s="197">
        <v>0.30078096062154402</v>
      </c>
      <c r="D38" s="477">
        <v>0.28481234702670299</v>
      </c>
      <c r="E38" s="197">
        <v>-0.26437942321738001</v>
      </c>
      <c r="F38" s="477">
        <v>0.39410040321620698</v>
      </c>
      <c r="G38" s="197">
        <v>0.415834592477903</v>
      </c>
      <c r="H38" s="477">
        <v>0.73979854008090096</v>
      </c>
      <c r="I38" s="197">
        <v>0.22819623601121999</v>
      </c>
      <c r="J38" s="477">
        <v>0.299612488087663</v>
      </c>
      <c r="K38" s="197">
        <v>-0.301858212763984</v>
      </c>
      <c r="L38" s="477">
        <v>0.41096539288359701</v>
      </c>
      <c r="M38" s="197">
        <v>3.42260833056597</v>
      </c>
      <c r="N38" s="477">
        <v>2.0263743752169701</v>
      </c>
      <c r="O38" s="197">
        <v>0.244166866252916</v>
      </c>
      <c r="P38" s="477">
        <v>0.29615890002106099</v>
      </c>
      <c r="Q38" s="197">
        <v>-0.24586830506158999</v>
      </c>
      <c r="R38" s="477">
        <v>0.389377599551464</v>
      </c>
      <c r="S38" s="197">
        <v>4.5425449393152997</v>
      </c>
      <c r="T38" s="485">
        <v>2.3698034525385498</v>
      </c>
    </row>
    <row r="39" spans="1:20" ht="12.95" customHeight="1" x14ac:dyDescent="0.2">
      <c r="A39" s="2" t="s">
        <v>367</v>
      </c>
      <c r="B39" s="12">
        <v>2</v>
      </c>
      <c r="C39" s="197">
        <v>9.40486276927881E-2</v>
      </c>
      <c r="D39" s="477">
        <v>0.271721928890574</v>
      </c>
      <c r="E39" s="197">
        <v>-0.31484013305127201</v>
      </c>
      <c r="F39" s="477">
        <v>0.26134731073593698</v>
      </c>
      <c r="G39" s="197">
        <v>0.58259211722973303</v>
      </c>
      <c r="H39" s="477">
        <v>1.12042630573539</v>
      </c>
      <c r="I39" s="197">
        <v>0.196446691840856</v>
      </c>
      <c r="J39" s="477">
        <v>0.27265989627750797</v>
      </c>
      <c r="K39" s="197">
        <v>-0.21395395164265299</v>
      </c>
      <c r="L39" s="477">
        <v>0.24035057796140699</v>
      </c>
      <c r="M39" s="197">
        <v>4.5500452091097401</v>
      </c>
      <c r="N39" s="477">
        <v>2.5194411989412702</v>
      </c>
      <c r="O39" s="197">
        <v>0.189870917249781</v>
      </c>
      <c r="P39" s="477">
        <v>0.279564063420148</v>
      </c>
      <c r="Q39" s="197">
        <v>-0.14601649733904001</v>
      </c>
      <c r="R39" s="477">
        <v>0.238243811857207</v>
      </c>
      <c r="S39" s="197">
        <v>9.9612515221089897</v>
      </c>
      <c r="T39" s="485">
        <v>4.5847158495008298</v>
      </c>
    </row>
    <row r="40" spans="1:20" ht="12.95" customHeight="1" x14ac:dyDescent="0.2">
      <c r="A40" s="2" t="s">
        <v>368</v>
      </c>
      <c r="B40" s="12">
        <v>2</v>
      </c>
      <c r="C40" s="197">
        <v>0.58416067740244404</v>
      </c>
      <c r="D40" s="477">
        <v>0.27963784311776402</v>
      </c>
      <c r="E40" s="197">
        <v>5.2395103674552003E-2</v>
      </c>
      <c r="F40" s="477">
        <v>0.29296485396851601</v>
      </c>
      <c r="G40" s="197">
        <v>2.53929527540169</v>
      </c>
      <c r="H40" s="477">
        <v>2.5863885735663099</v>
      </c>
      <c r="I40" s="197">
        <v>0.55963547274131997</v>
      </c>
      <c r="J40" s="477">
        <v>0.30834220038868299</v>
      </c>
      <c r="K40" s="197">
        <v>2.4429048196909098E-2</v>
      </c>
      <c r="L40" s="477">
        <v>0.29402200703554399</v>
      </c>
      <c r="M40" s="197">
        <v>4.0231160328729896</v>
      </c>
      <c r="N40" s="477">
        <v>3.0551643566114199</v>
      </c>
      <c r="O40" s="197">
        <v>0.57300139371241399</v>
      </c>
      <c r="P40" s="477">
        <v>0.32490975501891201</v>
      </c>
      <c r="Q40" s="197">
        <v>2.39367627054809E-2</v>
      </c>
      <c r="R40" s="477">
        <v>0.30491867558310598</v>
      </c>
      <c r="S40" s="197">
        <v>4.3030821404717097</v>
      </c>
      <c r="T40" s="485">
        <v>3.47478709577301</v>
      </c>
    </row>
    <row r="41" spans="1:20" ht="12.95" customHeight="1" x14ac:dyDescent="0.2">
      <c r="A41" s="2" t="s">
        <v>369</v>
      </c>
      <c r="B41" s="12">
        <v>2</v>
      </c>
      <c r="C41" s="197">
        <v>0.53283237168625897</v>
      </c>
      <c r="D41" s="477">
        <v>0.33478230698620398</v>
      </c>
      <c r="E41" s="197">
        <v>0.44058965404279998</v>
      </c>
      <c r="F41" s="477">
        <v>0.61273970886032203</v>
      </c>
      <c r="G41" s="197">
        <v>2.0562000299845899</v>
      </c>
      <c r="H41" s="477">
        <v>2.4452095408136798</v>
      </c>
      <c r="I41" s="197">
        <v>0.52859132017249899</v>
      </c>
      <c r="J41" s="477">
        <v>0.37323426374626101</v>
      </c>
      <c r="K41" s="197">
        <v>0.45466368446583799</v>
      </c>
      <c r="L41" s="477">
        <v>0.61527082811814404</v>
      </c>
      <c r="M41" s="197">
        <v>2.0854404133458102</v>
      </c>
      <c r="N41" s="477">
        <v>2.65234909020832</v>
      </c>
      <c r="O41" s="197">
        <v>0.56759612859809006</v>
      </c>
      <c r="P41" s="477">
        <v>0.33880273743199302</v>
      </c>
      <c r="Q41" s="197">
        <v>0.66355460169932401</v>
      </c>
      <c r="R41" s="477">
        <v>0.54424975492819305</v>
      </c>
      <c r="S41" s="197">
        <v>5.9802165386114403</v>
      </c>
      <c r="T41" s="485">
        <v>3.6847329406990799</v>
      </c>
    </row>
    <row r="42" spans="1:20" ht="12.95" customHeight="1" x14ac:dyDescent="0.2">
      <c r="A42" s="2" t="s">
        <v>370</v>
      </c>
      <c r="B42" s="12">
        <v>2</v>
      </c>
      <c r="C42" s="197">
        <v>0.30558447919945098</v>
      </c>
      <c r="D42" s="477">
        <v>0.347512305756419</v>
      </c>
      <c r="E42" s="197">
        <v>5.1460123933942899E-2</v>
      </c>
      <c r="F42" s="477">
        <v>0.47177383080608598</v>
      </c>
      <c r="G42" s="197">
        <v>0.53611810247519698</v>
      </c>
      <c r="H42" s="477">
        <v>1.6466883424062999</v>
      </c>
      <c r="I42" s="197">
        <v>0.23833893111089099</v>
      </c>
      <c r="J42" s="477">
        <v>0.35676735681896399</v>
      </c>
      <c r="K42" s="197">
        <v>0.20586366164270101</v>
      </c>
      <c r="L42" s="477">
        <v>0.49218282624812298</v>
      </c>
      <c r="M42" s="197">
        <v>2.0377990189477901</v>
      </c>
      <c r="N42" s="477">
        <v>2.7059927727947</v>
      </c>
      <c r="O42" s="197">
        <v>0.25813811249326202</v>
      </c>
      <c r="P42" s="477">
        <v>0.34347172747888599</v>
      </c>
      <c r="Q42" s="197">
        <v>0.766075289717705</v>
      </c>
      <c r="R42" s="477">
        <v>0.53561622130643205</v>
      </c>
      <c r="S42" s="197">
        <v>7.5041848395545996</v>
      </c>
      <c r="T42" s="485">
        <v>4.2824618085274304</v>
      </c>
    </row>
    <row r="43" spans="1:20" ht="12.95" customHeight="1" x14ac:dyDescent="0.2">
      <c r="A43" s="2" t="s">
        <v>371</v>
      </c>
      <c r="B43" s="12">
        <v>2</v>
      </c>
      <c r="C43" s="197">
        <v>1.72007848070251</v>
      </c>
      <c r="D43" s="477">
        <v>0.79615362418723501</v>
      </c>
      <c r="E43" s="197">
        <v>0.37720386026453201</v>
      </c>
      <c r="F43" s="477">
        <v>0.47560107791120199</v>
      </c>
      <c r="G43" s="197">
        <v>2.9366220688977198</v>
      </c>
      <c r="H43" s="477">
        <v>3.3684255387498299</v>
      </c>
      <c r="I43" s="197">
        <v>1.86874133397234</v>
      </c>
      <c r="J43" s="477">
        <v>0.85466465400452496</v>
      </c>
      <c r="K43" s="197">
        <v>0.36366656399258102</v>
      </c>
      <c r="L43" s="477">
        <v>0.46049537511845301</v>
      </c>
      <c r="M43" s="197">
        <v>6.5493455408713297</v>
      </c>
      <c r="N43" s="477">
        <v>6.1770830352578097</v>
      </c>
      <c r="O43" s="197">
        <v>1.8529169870011899</v>
      </c>
      <c r="P43" s="477">
        <v>0.86152295702689097</v>
      </c>
      <c r="Q43" s="197">
        <v>0.34499694610280901</v>
      </c>
      <c r="R43" s="477">
        <v>0.49188611926131898</v>
      </c>
      <c r="S43" s="197">
        <v>6.9799244976283701</v>
      </c>
      <c r="T43" s="485">
        <v>7.10134536115235</v>
      </c>
    </row>
    <row r="44" spans="1:20" ht="12.95" customHeight="1" x14ac:dyDescent="0.2">
      <c r="A44" s="2" t="s">
        <v>372</v>
      </c>
      <c r="B44" s="12">
        <v>2</v>
      </c>
      <c r="C44" s="197">
        <v>1.2739835785487601</v>
      </c>
      <c r="D44" s="477">
        <v>0.44445281828725802</v>
      </c>
      <c r="E44" s="197">
        <v>0.34244950641415001</v>
      </c>
      <c r="F44" s="477">
        <v>0.21419105960743101</v>
      </c>
      <c r="G44" s="197">
        <v>6.4506127584638797</v>
      </c>
      <c r="H44" s="477">
        <v>4.4529448965871996</v>
      </c>
      <c r="I44" s="197">
        <v>1.2068888343890101</v>
      </c>
      <c r="J44" s="477">
        <v>0.43818659607433103</v>
      </c>
      <c r="K44" s="197">
        <v>0.33837506944132401</v>
      </c>
      <c r="L44" s="477">
        <v>0.23036731479560901</v>
      </c>
      <c r="M44" s="197">
        <v>7.9392982718253302</v>
      </c>
      <c r="N44" s="477">
        <v>4.1090714540093796</v>
      </c>
      <c r="O44" s="197">
        <v>0.91885838462015001</v>
      </c>
      <c r="P44" s="477">
        <v>0.28578809508049402</v>
      </c>
      <c r="Q44" s="197">
        <v>1.08494484897607E-2</v>
      </c>
      <c r="R44" s="477">
        <v>0.134530012777551</v>
      </c>
      <c r="S44" s="197">
        <v>13.6875324406501</v>
      </c>
      <c r="T44" s="485">
        <v>8.2436977123232005</v>
      </c>
    </row>
    <row r="45" spans="1:20" ht="12.95" customHeight="1" x14ac:dyDescent="0.2">
      <c r="A45" s="2" t="s">
        <v>373</v>
      </c>
      <c r="B45" s="12">
        <v>2</v>
      </c>
      <c r="C45" s="197">
        <v>6.6870233117277605E-2</v>
      </c>
      <c r="D45" s="477">
        <v>0.21460524492904601</v>
      </c>
      <c r="E45" s="197">
        <v>-1.3662876239500099</v>
      </c>
      <c r="F45" s="477">
        <v>0.29422676167301098</v>
      </c>
      <c r="G45" s="197">
        <v>2.1368115672109602</v>
      </c>
      <c r="H45" s="477">
        <v>1.2057530284358899</v>
      </c>
      <c r="I45" s="197">
        <v>-2.9010348185117701E-2</v>
      </c>
      <c r="J45" s="477">
        <v>0.24179147685094299</v>
      </c>
      <c r="K45" s="197">
        <v>-1.34120737989241</v>
      </c>
      <c r="L45" s="477">
        <v>0.30332650840027903</v>
      </c>
      <c r="M45" s="197">
        <v>2.47767518468704</v>
      </c>
      <c r="N45" s="477">
        <v>1.54652331413763</v>
      </c>
      <c r="O45" s="197">
        <v>-5.69037016812277E-2</v>
      </c>
      <c r="P45" s="477">
        <v>0.22577734103365499</v>
      </c>
      <c r="Q45" s="197">
        <v>-1.24252231176404</v>
      </c>
      <c r="R45" s="477">
        <v>0.37456759785531502</v>
      </c>
      <c r="S45" s="197">
        <v>2.92877336272872</v>
      </c>
      <c r="T45" s="485">
        <v>2.4837764059251901</v>
      </c>
    </row>
    <row r="46" spans="1:20" ht="12.95" customHeight="1" x14ac:dyDescent="0.2">
      <c r="A46" s="2" t="s">
        <v>374</v>
      </c>
      <c r="B46" s="12">
        <v>2</v>
      </c>
      <c r="C46" s="197">
        <v>0.204289344140755</v>
      </c>
      <c r="D46" s="477">
        <v>0.36407778264672103</v>
      </c>
      <c r="E46" s="197">
        <v>-0.50633017473408004</v>
      </c>
      <c r="F46" s="477">
        <v>0.60573319028813799</v>
      </c>
      <c r="G46" s="197">
        <v>0.74189493565815801</v>
      </c>
      <c r="H46" s="477">
        <v>2.0854128077292202</v>
      </c>
      <c r="I46" s="197">
        <v>0.25255166230433401</v>
      </c>
      <c r="J46" s="477">
        <v>0.363862285624582</v>
      </c>
      <c r="K46" s="197">
        <v>-0.58371307546853901</v>
      </c>
      <c r="L46" s="477">
        <v>0.63001066754199497</v>
      </c>
      <c r="M46" s="197">
        <v>1.9289939796942599</v>
      </c>
      <c r="N46" s="477">
        <v>4.27548727738405</v>
      </c>
      <c r="O46" s="197">
        <v>0.31502116807500802</v>
      </c>
      <c r="P46" s="477">
        <v>0.33567640183103398</v>
      </c>
      <c r="Q46" s="197">
        <v>-0.58165251759630798</v>
      </c>
      <c r="R46" s="477">
        <v>0.82678515381023199</v>
      </c>
      <c r="S46" s="197">
        <v>3.9845287637222802</v>
      </c>
      <c r="T46" s="485">
        <v>6.7998825026509904</v>
      </c>
    </row>
    <row r="47" spans="1:20" ht="12.95" customHeight="1" x14ac:dyDescent="0.2">
      <c r="A47" s="2" t="s">
        <v>375</v>
      </c>
      <c r="B47" s="12">
        <v>2</v>
      </c>
      <c r="C47" s="197">
        <v>8.5314442655638006E-2</v>
      </c>
      <c r="D47" s="477">
        <v>0.33214293554254098</v>
      </c>
      <c r="E47" s="197">
        <v>-0.295757848093054</v>
      </c>
      <c r="F47" s="477">
        <v>0.28633333808496803</v>
      </c>
      <c r="G47" s="197">
        <v>0.56494195587497598</v>
      </c>
      <c r="H47" s="477">
        <v>1.28074179494385</v>
      </c>
      <c r="I47" s="197">
        <v>4.2457395231418602E-2</v>
      </c>
      <c r="J47" s="477">
        <v>0.32757025534450501</v>
      </c>
      <c r="K47" s="197">
        <v>-0.23100974939211699</v>
      </c>
      <c r="L47" s="477">
        <v>0.31405266517285402</v>
      </c>
      <c r="M47" s="197">
        <v>7.7154505963203599</v>
      </c>
      <c r="N47" s="477">
        <v>4.3610215070446001</v>
      </c>
      <c r="O47" s="197">
        <v>-4.4563396574673501E-2</v>
      </c>
      <c r="P47" s="477">
        <v>0.34303579089108699</v>
      </c>
      <c r="Q47" s="197">
        <v>-0.22967081861913</v>
      </c>
      <c r="R47" s="477">
        <v>0.29994551504262901</v>
      </c>
      <c r="S47" s="197">
        <v>12.524082917187</v>
      </c>
      <c r="T47" s="485">
        <v>6.3183971239528898</v>
      </c>
    </row>
    <row r="48" spans="1:20" ht="12.95" customHeight="1" x14ac:dyDescent="0.2">
      <c r="A48" s="2" t="s">
        <v>376</v>
      </c>
      <c r="B48" s="12">
        <v>2</v>
      </c>
      <c r="C48" s="197">
        <v>0.61720296831488297</v>
      </c>
      <c r="D48" s="477">
        <v>0.30560279043591498</v>
      </c>
      <c r="E48" s="197">
        <v>-7.27973930958528E-2</v>
      </c>
      <c r="F48" s="477">
        <v>0.33318717519581997</v>
      </c>
      <c r="G48" s="197">
        <v>1.7124002883559399</v>
      </c>
      <c r="H48" s="477">
        <v>1.7155553971638799</v>
      </c>
      <c r="I48" s="197">
        <v>0.58954857695595297</v>
      </c>
      <c r="J48" s="477">
        <v>0.30680203369099601</v>
      </c>
      <c r="K48" s="197">
        <v>-7.10167169384118E-2</v>
      </c>
      <c r="L48" s="477">
        <v>0.35004041554417997</v>
      </c>
      <c r="M48" s="197">
        <v>2.44869722652275</v>
      </c>
      <c r="N48" s="477">
        <v>1.9608006255771999</v>
      </c>
      <c r="O48" s="197">
        <v>0.62354839557014696</v>
      </c>
      <c r="P48" s="477">
        <v>0.31440659572036</v>
      </c>
      <c r="Q48" s="197">
        <v>-1.4917445753048601E-2</v>
      </c>
      <c r="R48" s="477">
        <v>0.376631916753774</v>
      </c>
      <c r="S48" s="197">
        <v>5.2655799920096698</v>
      </c>
      <c r="T48" s="485">
        <v>3.32879198814814</v>
      </c>
    </row>
    <row r="49" spans="1:20" ht="12.95" customHeight="1" x14ac:dyDescent="0.2">
      <c r="A49" s="2" t="s">
        <v>377</v>
      </c>
      <c r="B49" s="12">
        <v>2</v>
      </c>
      <c r="C49" s="197">
        <v>-0.21941869092149999</v>
      </c>
      <c r="D49" s="477">
        <v>0.45605192495514801</v>
      </c>
      <c r="E49" s="197">
        <v>0.53704937364014604</v>
      </c>
      <c r="F49" s="477">
        <v>0.57231526728567195</v>
      </c>
      <c r="G49" s="197">
        <v>0.853347226697731</v>
      </c>
      <c r="H49" s="477">
        <v>1.84789764224409</v>
      </c>
      <c r="I49" s="197">
        <v>-0.153846901609037</v>
      </c>
      <c r="J49" s="477">
        <v>0.44696262221579702</v>
      </c>
      <c r="K49" s="197">
        <v>0.44226708499317702</v>
      </c>
      <c r="L49" s="477">
        <v>0.57246883634606305</v>
      </c>
      <c r="M49" s="197">
        <v>3.3590361045751198</v>
      </c>
      <c r="N49" s="477">
        <v>3.5954947263108799</v>
      </c>
      <c r="O49" s="197">
        <v>-0.42872605922677498</v>
      </c>
      <c r="P49" s="477">
        <v>0.53608448185139301</v>
      </c>
      <c r="Q49" s="197">
        <v>0.44801872303908702</v>
      </c>
      <c r="R49" s="477">
        <v>0.57780915314078896</v>
      </c>
      <c r="S49" s="197">
        <v>7.9362750311465096</v>
      </c>
      <c r="T49" s="485">
        <v>5.1083352921620602</v>
      </c>
    </row>
    <row r="50" spans="1:20" ht="12.95" customHeight="1" x14ac:dyDescent="0.2">
      <c r="A50" s="2" t="s">
        <v>378</v>
      </c>
      <c r="B50" s="12">
        <v>2</v>
      </c>
      <c r="C50" s="197">
        <v>0.13247202048229501</v>
      </c>
      <c r="D50" s="477">
        <v>0.27428955896831098</v>
      </c>
      <c r="E50" s="197">
        <v>2.6482547155391199E-2</v>
      </c>
      <c r="F50" s="477">
        <v>0.39458037375399702</v>
      </c>
      <c r="G50" s="197">
        <v>0.100434522457979</v>
      </c>
      <c r="H50" s="477">
        <v>0.60087819235766804</v>
      </c>
      <c r="I50" s="197">
        <v>0.193466904725068</v>
      </c>
      <c r="J50" s="477">
        <v>0.269533937606451</v>
      </c>
      <c r="K50" s="197">
        <v>1.0950271384497501E-2</v>
      </c>
      <c r="L50" s="477">
        <v>0.38516614038843699</v>
      </c>
      <c r="M50" s="197">
        <v>1.8020465272588999</v>
      </c>
      <c r="N50" s="477">
        <v>1.5691590860602</v>
      </c>
      <c r="O50" s="197">
        <v>0.21877613257787801</v>
      </c>
      <c r="P50" s="477">
        <v>0.28289097602666202</v>
      </c>
      <c r="Q50" s="197">
        <v>-1.29883901766755E-2</v>
      </c>
      <c r="R50" s="477">
        <v>0.395384714825116</v>
      </c>
      <c r="S50" s="197">
        <v>2.2175754475464902</v>
      </c>
      <c r="T50" s="485">
        <v>2.0979793520036099</v>
      </c>
    </row>
    <row r="51" spans="1:20" ht="12.95" customHeight="1" x14ac:dyDescent="0.2">
      <c r="A51" s="2" t="s">
        <v>379</v>
      </c>
      <c r="B51" s="12">
        <v>2</v>
      </c>
      <c r="C51" s="197">
        <v>0.70724627950498997</v>
      </c>
      <c r="D51" s="477">
        <v>0.18900037961605101</v>
      </c>
      <c r="E51" s="197" t="s">
        <v>476</v>
      </c>
      <c r="F51" s="477" t="s">
        <v>476</v>
      </c>
      <c r="G51" s="197">
        <v>2.2351044941158298</v>
      </c>
      <c r="H51" s="477">
        <v>1.15214409858503</v>
      </c>
      <c r="I51" s="197">
        <v>0.62816788167194404</v>
      </c>
      <c r="J51" s="477">
        <v>0.19100335737875301</v>
      </c>
      <c r="K51" s="197" t="s">
        <v>476</v>
      </c>
      <c r="L51" s="477" t="s">
        <v>476</v>
      </c>
      <c r="M51" s="197">
        <v>4.9664086220062602</v>
      </c>
      <c r="N51" s="477">
        <v>1.8317804186407101</v>
      </c>
      <c r="O51" s="197">
        <v>0.60592714572564299</v>
      </c>
      <c r="P51" s="477">
        <v>0.18844610416778301</v>
      </c>
      <c r="Q51" s="197" t="s">
        <v>476</v>
      </c>
      <c r="R51" s="477" t="s">
        <v>476</v>
      </c>
      <c r="S51" s="197">
        <v>6.2256748811864302</v>
      </c>
      <c r="T51" s="485">
        <v>2.3754864637951298</v>
      </c>
    </row>
    <row r="52" spans="1:20" ht="12.95" customHeight="1" x14ac:dyDescent="0.2">
      <c r="A52" s="2" t="s">
        <v>380</v>
      </c>
      <c r="B52" s="12">
        <v>2</v>
      </c>
      <c r="C52" s="197">
        <v>0.75774762622543701</v>
      </c>
      <c r="D52" s="477">
        <v>0.22826646312394699</v>
      </c>
      <c r="E52" s="197" t="s">
        <v>476</v>
      </c>
      <c r="F52" s="477" t="s">
        <v>476</v>
      </c>
      <c r="G52" s="197">
        <v>4.2745280612316696</v>
      </c>
      <c r="H52" s="477">
        <v>2.5355602364809</v>
      </c>
      <c r="I52" s="197">
        <v>0.77326801252930299</v>
      </c>
      <c r="J52" s="477">
        <v>0.27244629039830498</v>
      </c>
      <c r="K52" s="197" t="s">
        <v>476</v>
      </c>
      <c r="L52" s="477" t="s">
        <v>476</v>
      </c>
      <c r="M52" s="197">
        <v>4.6482808906432602</v>
      </c>
      <c r="N52" s="477">
        <v>2.8334319837414599</v>
      </c>
      <c r="O52" s="197">
        <v>0.78845169247245295</v>
      </c>
      <c r="P52" s="477">
        <v>0.28461280798457</v>
      </c>
      <c r="Q52" s="197" t="s">
        <v>476</v>
      </c>
      <c r="R52" s="477" t="s">
        <v>476</v>
      </c>
      <c r="S52" s="197">
        <v>5.0581315358692001</v>
      </c>
      <c r="T52" s="485">
        <v>3.3716598933085602</v>
      </c>
    </row>
    <row r="53" spans="1:20" ht="12.95" customHeight="1" x14ac:dyDescent="0.2">
      <c r="A53" s="2" t="s">
        <v>381</v>
      </c>
      <c r="B53" s="12">
        <v>2</v>
      </c>
      <c r="C53" s="197">
        <v>0.69516991312054199</v>
      </c>
      <c r="D53" s="477">
        <v>0.27413715212990403</v>
      </c>
      <c r="E53" s="197">
        <v>-0.32494753240671298</v>
      </c>
      <c r="F53" s="477">
        <v>0.32733202878991402</v>
      </c>
      <c r="G53" s="197">
        <v>2.4281004887638402</v>
      </c>
      <c r="H53" s="477">
        <v>1.781680293902</v>
      </c>
      <c r="I53" s="197">
        <v>0.65153392079105499</v>
      </c>
      <c r="J53" s="477">
        <v>0.267101309766345</v>
      </c>
      <c r="K53" s="197">
        <v>-0.33488923174381402</v>
      </c>
      <c r="L53" s="477">
        <v>0.32510893045718298</v>
      </c>
      <c r="M53" s="197">
        <v>3.0668501075839099</v>
      </c>
      <c r="N53" s="477">
        <v>2.1238483430041399</v>
      </c>
      <c r="O53" s="197">
        <v>0.63455874359854003</v>
      </c>
      <c r="P53" s="477">
        <v>0.26470196543090302</v>
      </c>
      <c r="Q53" s="197">
        <v>-0.42780214457318499</v>
      </c>
      <c r="R53" s="477">
        <v>0.28367202125459801</v>
      </c>
      <c r="S53" s="197">
        <v>6.6157132783955799</v>
      </c>
      <c r="T53" s="485">
        <v>3.3141381485814301</v>
      </c>
    </row>
    <row r="54" spans="1:20" ht="12.95" customHeight="1" x14ac:dyDescent="0.2">
      <c r="A54" s="2" t="s">
        <v>382</v>
      </c>
      <c r="B54" s="12">
        <v>2</v>
      </c>
      <c r="C54" s="197">
        <v>0.54301134212151703</v>
      </c>
      <c r="D54" s="477">
        <v>0.32263094080549398</v>
      </c>
      <c r="E54" s="197">
        <v>-4.0934262791996703E-2</v>
      </c>
      <c r="F54" s="477">
        <v>0.33686402889107198</v>
      </c>
      <c r="G54" s="197">
        <v>0.82428101714786695</v>
      </c>
      <c r="H54" s="477">
        <v>1.0494747684124299</v>
      </c>
      <c r="I54" s="197">
        <v>0.41701667633550898</v>
      </c>
      <c r="J54" s="477">
        <v>0.33609554718951001</v>
      </c>
      <c r="K54" s="197">
        <v>1.50117488712869E-2</v>
      </c>
      <c r="L54" s="477">
        <v>0.34269654623647899</v>
      </c>
      <c r="M54" s="197">
        <v>4.9068378829955099</v>
      </c>
      <c r="N54" s="477">
        <v>3.2166549995414102</v>
      </c>
      <c r="O54" s="197">
        <v>0.35430516191125799</v>
      </c>
      <c r="P54" s="477">
        <v>0.34966624875540903</v>
      </c>
      <c r="Q54" s="197">
        <v>1.56558952562901E-3</v>
      </c>
      <c r="R54" s="477">
        <v>0.35586797399992498</v>
      </c>
      <c r="S54" s="197">
        <v>6.8448992496721797</v>
      </c>
      <c r="T54" s="485">
        <v>3.87054348466358</v>
      </c>
    </row>
    <row r="55" spans="1:20" ht="12.95" customHeight="1" x14ac:dyDescent="0.2">
      <c r="A55" s="2" t="s">
        <v>383</v>
      </c>
      <c r="B55" s="12">
        <v>2</v>
      </c>
      <c r="C55" s="197">
        <v>0.57595679792307897</v>
      </c>
      <c r="D55" s="477">
        <v>0.23913091850087101</v>
      </c>
      <c r="E55" s="197">
        <v>-0.34553101910968698</v>
      </c>
      <c r="F55" s="477">
        <v>0.32994068378218799</v>
      </c>
      <c r="G55" s="197">
        <v>2.02209229734635</v>
      </c>
      <c r="H55" s="477">
        <v>1.59356403833983</v>
      </c>
      <c r="I55" s="197">
        <v>0.56292999800771704</v>
      </c>
      <c r="J55" s="477">
        <v>0.23789544604494001</v>
      </c>
      <c r="K55" s="197">
        <v>-0.35857624482938799</v>
      </c>
      <c r="L55" s="477">
        <v>0.334405680704424</v>
      </c>
      <c r="M55" s="197">
        <v>3.01190076671912</v>
      </c>
      <c r="N55" s="477">
        <v>1.9491773800765599</v>
      </c>
      <c r="O55" s="197">
        <v>0.52697385958243004</v>
      </c>
      <c r="P55" s="477">
        <v>0.22883456330059901</v>
      </c>
      <c r="Q55" s="197">
        <v>-0.24786029628195899</v>
      </c>
      <c r="R55" s="477">
        <v>0.32126268871661201</v>
      </c>
      <c r="S55" s="197">
        <v>5.38375462626471</v>
      </c>
      <c r="T55" s="485">
        <v>3.26188701860492</v>
      </c>
    </row>
    <row r="56" spans="1:20" ht="12.95" customHeight="1" x14ac:dyDescent="0.2">
      <c r="A56" s="2" t="s">
        <v>384</v>
      </c>
      <c r="B56" s="12">
        <v>2</v>
      </c>
      <c r="C56" s="197">
        <v>0.416658803579606</v>
      </c>
      <c r="D56" s="477">
        <v>0.222641836148356</v>
      </c>
      <c r="E56" s="197">
        <v>-0.216176648083167</v>
      </c>
      <c r="F56" s="477">
        <v>0.16696521962521199</v>
      </c>
      <c r="G56" s="197">
        <v>0.776038005373898</v>
      </c>
      <c r="H56" s="477">
        <v>0.74752169270705204</v>
      </c>
      <c r="I56" s="197">
        <v>0.365706523327538</v>
      </c>
      <c r="J56" s="477">
        <v>0.233657964561683</v>
      </c>
      <c r="K56" s="197">
        <v>-0.19421239374082899</v>
      </c>
      <c r="L56" s="477">
        <v>0.16216795051748001</v>
      </c>
      <c r="M56" s="197">
        <v>1.9672412658053899</v>
      </c>
      <c r="N56" s="477">
        <v>1.0798102260954701</v>
      </c>
      <c r="O56" s="197">
        <v>0.29808819651158902</v>
      </c>
      <c r="P56" s="477">
        <v>0.23380780292289399</v>
      </c>
      <c r="Q56" s="197">
        <v>-0.38080398070486499</v>
      </c>
      <c r="R56" s="477">
        <v>0.16811916925213699</v>
      </c>
      <c r="S56" s="197">
        <v>4.6897373675103804</v>
      </c>
      <c r="T56" s="485">
        <v>2.1091840602261098</v>
      </c>
    </row>
    <row r="57" spans="1:20" ht="12.95" customHeight="1" x14ac:dyDescent="0.2">
      <c r="A57" s="2" t="s">
        <v>385</v>
      </c>
      <c r="B57" s="12">
        <v>2</v>
      </c>
      <c r="C57" s="197">
        <v>0.60334668493573096</v>
      </c>
      <c r="D57" s="477">
        <v>0.42077057035832799</v>
      </c>
      <c r="E57" s="197">
        <v>0.23788896540891499</v>
      </c>
      <c r="F57" s="477">
        <v>0.54607423859105697</v>
      </c>
      <c r="G57" s="197">
        <v>1.61978555166246</v>
      </c>
      <c r="H57" s="477">
        <v>2.35289442497848</v>
      </c>
      <c r="I57" s="197">
        <v>0.48856939188507398</v>
      </c>
      <c r="J57" s="477">
        <v>0.41299011607969499</v>
      </c>
      <c r="K57" s="197">
        <v>7.7381194274354997E-2</v>
      </c>
      <c r="L57" s="477">
        <v>0.74571150403030395</v>
      </c>
      <c r="M57" s="197">
        <v>7.1677252745668998</v>
      </c>
      <c r="N57" s="477">
        <v>3.75397661410554</v>
      </c>
      <c r="O57" s="197">
        <v>0.51767141497054003</v>
      </c>
      <c r="P57" s="477">
        <v>0.40544586235047397</v>
      </c>
      <c r="Q57" s="197">
        <v>0.18557769516316999</v>
      </c>
      <c r="R57" s="477">
        <v>0.94085897400833995</v>
      </c>
      <c r="S57" s="197">
        <v>10.8860304902044</v>
      </c>
      <c r="T57" s="485">
        <v>4.6287687811363902</v>
      </c>
    </row>
    <row r="58" spans="1:20" ht="12.95" customHeight="1" x14ac:dyDescent="0.2">
      <c r="A58" s="2" t="s">
        <v>386</v>
      </c>
      <c r="B58" s="12">
        <v>2</v>
      </c>
      <c r="C58" s="197">
        <v>8.4744412564310798E-2</v>
      </c>
      <c r="D58" s="477">
        <v>0.31100457651605901</v>
      </c>
      <c r="E58" s="197">
        <v>0.47778429701646102</v>
      </c>
      <c r="F58" s="477">
        <v>0.38753463308096803</v>
      </c>
      <c r="G58" s="197">
        <v>0.52462213248651002</v>
      </c>
      <c r="H58" s="477">
        <v>0.90451509946529396</v>
      </c>
      <c r="I58" s="197">
        <v>0.19887099227812499</v>
      </c>
      <c r="J58" s="477">
        <v>0.348558176572629</v>
      </c>
      <c r="K58" s="197">
        <v>0.53699413966328102</v>
      </c>
      <c r="L58" s="477">
        <v>0.368410288321806</v>
      </c>
      <c r="M58" s="197">
        <v>2.4172557580146798</v>
      </c>
      <c r="N58" s="477">
        <v>1.7325784757867499</v>
      </c>
      <c r="O58" s="197">
        <v>0.31399244656946101</v>
      </c>
      <c r="P58" s="477">
        <v>0.34866199076576698</v>
      </c>
      <c r="Q58" s="197">
        <v>0.67242366043468405</v>
      </c>
      <c r="R58" s="477">
        <v>0.34726751631121999</v>
      </c>
      <c r="S58" s="197">
        <v>5.3635781475377398</v>
      </c>
      <c r="T58" s="485">
        <v>3.3328390163964099</v>
      </c>
    </row>
    <row r="59" spans="1:20" ht="12.95" customHeight="1" x14ac:dyDescent="0.2">
      <c r="A59" s="2" t="s">
        <v>387</v>
      </c>
      <c r="B59" s="12">
        <v>2</v>
      </c>
      <c r="C59" s="197">
        <v>0.86416567066052097</v>
      </c>
      <c r="D59" s="477">
        <v>0.30137882949710898</v>
      </c>
      <c r="E59" s="197">
        <v>-0.327640241788828</v>
      </c>
      <c r="F59" s="477">
        <v>0.46774625060284802</v>
      </c>
      <c r="G59" s="197">
        <v>4.5806838734334896</v>
      </c>
      <c r="H59" s="477">
        <v>3.1799882773277601</v>
      </c>
      <c r="I59" s="197">
        <v>0.84062938020399003</v>
      </c>
      <c r="J59" s="477">
        <v>0.29644570456546299</v>
      </c>
      <c r="K59" s="197">
        <v>-0.350321364290827</v>
      </c>
      <c r="L59" s="477">
        <v>0.515722631177427</v>
      </c>
      <c r="M59" s="197">
        <v>5.15645278737402</v>
      </c>
      <c r="N59" s="477">
        <v>3.6524063656969199</v>
      </c>
      <c r="O59" s="197">
        <v>0.79516055440768396</v>
      </c>
      <c r="P59" s="477">
        <v>0.29230557168802301</v>
      </c>
      <c r="Q59" s="197">
        <v>-0.380080606686585</v>
      </c>
      <c r="R59" s="477">
        <v>0.49353807187672599</v>
      </c>
      <c r="S59" s="197">
        <v>5.7197140800608501</v>
      </c>
      <c r="T59" s="485">
        <v>4.0909431365146904</v>
      </c>
    </row>
    <row r="60" spans="1:20" ht="12.95" customHeight="1" x14ac:dyDescent="0.2">
      <c r="A60" s="2" t="s">
        <v>388</v>
      </c>
      <c r="B60" s="12">
        <v>2</v>
      </c>
      <c r="C60" s="197">
        <v>1.20736113208442</v>
      </c>
      <c r="D60" s="477">
        <v>0.55618076513993997</v>
      </c>
      <c r="E60" s="197">
        <v>2.80930251924532E-2</v>
      </c>
      <c r="F60" s="477">
        <v>0.49460718912082102</v>
      </c>
      <c r="G60" s="197">
        <v>8.4848336162900893</v>
      </c>
      <c r="H60" s="477">
        <v>5.9661105831201198</v>
      </c>
      <c r="I60" s="197">
        <v>0.84451620388210702</v>
      </c>
      <c r="J60" s="477">
        <v>0.45390896611320097</v>
      </c>
      <c r="K60" s="197">
        <v>0.27403500418029197</v>
      </c>
      <c r="L60" s="477">
        <v>0.57816895520901601</v>
      </c>
      <c r="M60" s="197">
        <v>17.8258162127829</v>
      </c>
      <c r="N60" s="477">
        <v>8.6660354362031295</v>
      </c>
      <c r="O60" s="197">
        <v>0.50906279961373102</v>
      </c>
      <c r="P60" s="477">
        <v>0.403125447896442</v>
      </c>
      <c r="Q60" s="197">
        <v>-0.67514380065159496</v>
      </c>
      <c r="R60" s="477">
        <v>0.86018381675267097</v>
      </c>
      <c r="S60" s="197">
        <v>26.3836281367448</v>
      </c>
      <c r="T60" s="485">
        <v>15.006733691692601</v>
      </c>
    </row>
    <row r="61" spans="1:20" ht="12.95" customHeight="1" x14ac:dyDescent="0.2">
      <c r="A61" s="2" t="s">
        <v>389</v>
      </c>
      <c r="B61" s="12">
        <v>2</v>
      </c>
      <c r="C61" s="197">
        <v>0.50339190850704296</v>
      </c>
      <c r="D61" s="477">
        <v>0.15123647045879901</v>
      </c>
      <c r="E61" s="197">
        <v>0.92774581964754899</v>
      </c>
      <c r="F61" s="477">
        <v>0.31916634308325798</v>
      </c>
      <c r="G61" s="197">
        <v>1.79475360774958</v>
      </c>
      <c r="H61" s="477">
        <v>0.87534525130218799</v>
      </c>
      <c r="I61" s="197">
        <v>0.50556182293456098</v>
      </c>
      <c r="J61" s="477">
        <v>0.16013236941287701</v>
      </c>
      <c r="K61" s="197">
        <v>0.87915481307132604</v>
      </c>
      <c r="L61" s="477">
        <v>0.31997637048681499</v>
      </c>
      <c r="M61" s="197">
        <v>2.5025006703177302</v>
      </c>
      <c r="N61" s="477">
        <v>0.99934102689195603</v>
      </c>
      <c r="O61" s="197">
        <v>0.47670386304587198</v>
      </c>
      <c r="P61" s="477">
        <v>0.155221181822287</v>
      </c>
      <c r="Q61" s="197">
        <v>0.92573113266511897</v>
      </c>
      <c r="R61" s="477">
        <v>0.31786870478797802</v>
      </c>
      <c r="S61" s="197">
        <v>3.3431975273428201</v>
      </c>
      <c r="T61" s="485">
        <v>1.6592484905582801</v>
      </c>
    </row>
    <row r="62" spans="1:20" ht="12.95" customHeight="1" x14ac:dyDescent="0.2">
      <c r="A62" s="2" t="s">
        <v>390</v>
      </c>
      <c r="B62" s="12">
        <v>2</v>
      </c>
      <c r="C62" s="197">
        <v>4.4700142385118997E-2</v>
      </c>
      <c r="D62" s="477">
        <v>0.22547717318030999</v>
      </c>
      <c r="E62" s="197">
        <v>2.8006690826089399E-2</v>
      </c>
      <c r="F62" s="477">
        <v>0.413643463851115</v>
      </c>
      <c r="G62" s="197">
        <v>2.0434974436048001E-2</v>
      </c>
      <c r="H62" s="477">
        <v>0.73125118115921095</v>
      </c>
      <c r="I62" s="197">
        <v>-0.14970413181041201</v>
      </c>
      <c r="J62" s="477">
        <v>0.239361151992318</v>
      </c>
      <c r="K62" s="197">
        <v>5.2441400916127701E-2</v>
      </c>
      <c r="L62" s="477">
        <v>0.40504545756300703</v>
      </c>
      <c r="M62" s="197">
        <v>3.40362263075491</v>
      </c>
      <c r="N62" s="477">
        <v>2.44744256103932</v>
      </c>
      <c r="O62" s="197">
        <v>-7.02517517879378E-2</v>
      </c>
      <c r="P62" s="477">
        <v>0.27494455155275099</v>
      </c>
      <c r="Q62" s="197">
        <v>8.56922057566437E-2</v>
      </c>
      <c r="R62" s="477">
        <v>0.40610690862573001</v>
      </c>
      <c r="S62" s="197">
        <v>6.7250311889801901</v>
      </c>
      <c r="T62" s="485">
        <v>4.2146708523023202</v>
      </c>
    </row>
    <row r="63" spans="1:20" ht="12.95" customHeight="1" x14ac:dyDescent="0.2">
      <c r="A63" s="18" t="s">
        <v>391</v>
      </c>
      <c r="B63" s="19">
        <v>2</v>
      </c>
      <c r="C63" s="198">
        <v>0.38231145914008002</v>
      </c>
      <c r="D63" s="478">
        <v>5.9905051302984097E-2</v>
      </c>
      <c r="E63" s="198">
        <v>-2.98737806816834E-2</v>
      </c>
      <c r="F63" s="478">
        <v>8.3733660848622299E-2</v>
      </c>
      <c r="G63" s="198">
        <v>1.7810797289739999</v>
      </c>
      <c r="H63" s="478">
        <v>0.39783385469458199</v>
      </c>
      <c r="I63" s="198">
        <v>0.34054071917985401</v>
      </c>
      <c r="J63" s="478">
        <v>5.9973603066254599E-2</v>
      </c>
      <c r="K63" s="198">
        <v>-4.8981375414181398E-3</v>
      </c>
      <c r="L63" s="478">
        <v>8.8770492926760494E-2</v>
      </c>
      <c r="M63" s="198">
        <v>4.5612448660071703</v>
      </c>
      <c r="N63" s="478">
        <v>0.63777200585467897</v>
      </c>
      <c r="O63" s="198">
        <v>0.31350155124131701</v>
      </c>
      <c r="P63" s="478">
        <v>5.9936411264051297E-2</v>
      </c>
      <c r="Q63" s="198">
        <v>-4.9434031329699701E-2</v>
      </c>
      <c r="R63" s="478">
        <v>9.7344184687116905E-2</v>
      </c>
      <c r="S63" s="198">
        <v>7.7982224457187197</v>
      </c>
      <c r="T63" s="487">
        <v>0.96913136778918296</v>
      </c>
    </row>
    <row r="64" spans="1:20" ht="12.95" customHeight="1" x14ac:dyDescent="0.2">
      <c r="A64" s="21" t="s">
        <v>392</v>
      </c>
      <c r="B64" s="22">
        <v>2</v>
      </c>
      <c r="C64" s="199">
        <v>0.37988957839869397</v>
      </c>
      <c r="D64" s="479">
        <v>8.0948441316987294E-2</v>
      </c>
      <c r="E64" s="199">
        <v>-4.8557178543411801E-2</v>
      </c>
      <c r="F64" s="479">
        <v>9.2384267249788404E-2</v>
      </c>
      <c r="G64" s="199">
        <v>1.14387458765896</v>
      </c>
      <c r="H64" s="479">
        <v>0.40849913304380903</v>
      </c>
      <c r="I64" s="199">
        <v>0.30714599243655699</v>
      </c>
      <c r="J64" s="479">
        <v>8.2950670858385006E-2</v>
      </c>
      <c r="K64" s="199">
        <v>-3.02961745736916E-2</v>
      </c>
      <c r="L64" s="479">
        <v>9.2012943538249806E-2</v>
      </c>
      <c r="M64" s="199">
        <v>3.1041709085031801</v>
      </c>
      <c r="N64" s="479">
        <v>0.711014755133904</v>
      </c>
      <c r="O64" s="199">
        <v>0.28965134757668598</v>
      </c>
      <c r="P64" s="479">
        <v>8.1995274753092401E-2</v>
      </c>
      <c r="Q64" s="199">
        <v>-0.110206945372087</v>
      </c>
      <c r="R64" s="479">
        <v>0.10441653347346</v>
      </c>
      <c r="S64" s="199">
        <v>6.0608082436339998</v>
      </c>
      <c r="T64" s="488">
        <v>1.1266461365520599</v>
      </c>
    </row>
    <row r="65" spans="1:20" ht="12.95" customHeight="1" x14ac:dyDescent="0.2">
      <c r="A65" s="24" t="s">
        <v>393</v>
      </c>
      <c r="B65" s="25">
        <v>2</v>
      </c>
      <c r="C65" s="200">
        <v>0.413896902076206</v>
      </c>
      <c r="D65" s="480">
        <v>4.5274906004229502E-2</v>
      </c>
      <c r="E65" s="200">
        <v>-1.8774798862336801E-2</v>
      </c>
      <c r="F65" s="480">
        <v>6.2754025089003296E-2</v>
      </c>
      <c r="G65" s="200">
        <v>1.7849709756335199</v>
      </c>
      <c r="H65" s="480">
        <v>0.28318799698689101</v>
      </c>
      <c r="I65" s="200">
        <v>0.382185341851005</v>
      </c>
      <c r="J65" s="480">
        <v>4.6043691947515002E-2</v>
      </c>
      <c r="K65" s="200">
        <v>-6.7464589794976196E-3</v>
      </c>
      <c r="L65" s="480">
        <v>6.4416193137388597E-2</v>
      </c>
      <c r="M65" s="200">
        <v>4.2393469905204197</v>
      </c>
      <c r="N65" s="480">
        <v>0.43890180137159901</v>
      </c>
      <c r="O65" s="200">
        <v>0.35401539764797102</v>
      </c>
      <c r="P65" s="480">
        <v>4.6078784432421603E-2</v>
      </c>
      <c r="Q65" s="200">
        <v>-2.7894657166149601E-2</v>
      </c>
      <c r="R65" s="480">
        <v>6.89657946927454E-2</v>
      </c>
      <c r="S65" s="200">
        <v>7.1168493373759496</v>
      </c>
      <c r="T65" s="489">
        <v>0.65498057854577396</v>
      </c>
    </row>
    <row r="66" spans="1:20" ht="12.95" customHeight="1" x14ac:dyDescent="0.2">
      <c r="A66" s="2" t="s">
        <v>394</v>
      </c>
      <c r="B66" s="12">
        <v>2</v>
      </c>
      <c r="C66" s="197">
        <v>0.40243336383089101</v>
      </c>
      <c r="D66" s="477">
        <v>0.61424691634228801</v>
      </c>
      <c r="E66" s="197">
        <v>0.54793172616960295</v>
      </c>
      <c r="F66" s="477">
        <v>0.529939493402382</v>
      </c>
      <c r="G66" s="197">
        <v>1.9682942768084299</v>
      </c>
      <c r="H66" s="477">
        <v>4.2201921835895799</v>
      </c>
      <c r="I66" s="197">
        <v>0.12887907965218301</v>
      </c>
      <c r="J66" s="477">
        <v>0.55141434751669505</v>
      </c>
      <c r="K66" s="197">
        <v>0.71046198342543099</v>
      </c>
      <c r="L66" s="477">
        <v>0.56525704725788195</v>
      </c>
      <c r="M66" s="197">
        <v>5.1200952103576398</v>
      </c>
      <c r="N66" s="477">
        <v>6.3097215494060501</v>
      </c>
      <c r="O66" s="197">
        <v>0.24958450263995599</v>
      </c>
      <c r="P66" s="477">
        <v>0.63536220071653304</v>
      </c>
      <c r="Q66" s="197">
        <v>6.3408670018256993E-2</v>
      </c>
      <c r="R66" s="477">
        <v>0.53131409323887502</v>
      </c>
      <c r="S66" s="197">
        <v>15.5533831708702</v>
      </c>
      <c r="T66" s="485">
        <v>8.8512287428647003</v>
      </c>
    </row>
    <row r="67" spans="1:20" ht="12.95" customHeight="1" x14ac:dyDescent="0.2">
      <c r="A67" s="2" t="s">
        <v>395</v>
      </c>
      <c r="B67" s="12">
        <v>2</v>
      </c>
      <c r="C67" s="197">
        <v>1.0377254747784399</v>
      </c>
      <c r="D67" s="477">
        <v>0.49405847460336999</v>
      </c>
      <c r="E67" s="197">
        <v>-0.93495218832461202</v>
      </c>
      <c r="F67" s="477">
        <v>0.57283452787380595</v>
      </c>
      <c r="G67" s="197">
        <v>8.4739891786558204</v>
      </c>
      <c r="H67" s="477">
        <v>6.3021682467434097</v>
      </c>
      <c r="I67" s="197">
        <v>1.0174611202567601</v>
      </c>
      <c r="J67" s="477">
        <v>0.59317505567458595</v>
      </c>
      <c r="K67" s="197">
        <v>-0.75942151362914601</v>
      </c>
      <c r="L67" s="477">
        <v>0.53526533925842801</v>
      </c>
      <c r="M67" s="197">
        <v>10.482635193598099</v>
      </c>
      <c r="N67" s="477">
        <v>6.7754446558876804</v>
      </c>
      <c r="O67" s="197">
        <v>1.02862765567784</v>
      </c>
      <c r="P67" s="477">
        <v>0.54658530873466205</v>
      </c>
      <c r="Q67" s="197">
        <v>-0.448309191323567</v>
      </c>
      <c r="R67" s="477">
        <v>0.71652483977924097</v>
      </c>
      <c r="S67" s="197">
        <v>17.7935361299145</v>
      </c>
      <c r="T67" s="485">
        <v>7.7104708103823496</v>
      </c>
    </row>
    <row r="68" spans="1:20" ht="12.95" customHeight="1" x14ac:dyDescent="0.2">
      <c r="A68" s="2" t="s">
        <v>396</v>
      </c>
      <c r="B68" s="12">
        <v>2</v>
      </c>
      <c r="C68" s="197">
        <v>-0.22353013591659801</v>
      </c>
      <c r="D68" s="477">
        <v>0.30744859736490399</v>
      </c>
      <c r="E68" s="197">
        <v>-0.62424085826000397</v>
      </c>
      <c r="F68" s="477">
        <v>0.18697427699438299</v>
      </c>
      <c r="G68" s="197">
        <v>0.76581172123488905</v>
      </c>
      <c r="H68" s="477">
        <v>1.4488924345607901</v>
      </c>
      <c r="I68" s="197">
        <v>-0.84632091220877304</v>
      </c>
      <c r="J68" s="477">
        <v>0.46783350639979798</v>
      </c>
      <c r="K68" s="197">
        <v>-0.65466777269983401</v>
      </c>
      <c r="L68" s="477">
        <v>0.203973839823059</v>
      </c>
      <c r="M68" s="197">
        <v>5.3748641710207004</v>
      </c>
      <c r="N68" s="477">
        <v>5.1426881512825702</v>
      </c>
      <c r="O68" s="197">
        <v>-0.87585345457000796</v>
      </c>
      <c r="P68" s="477">
        <v>0.47250447503415299</v>
      </c>
      <c r="Q68" s="197">
        <v>-0.16288273910614501</v>
      </c>
      <c r="R68" s="477">
        <v>0.33641348990986403</v>
      </c>
      <c r="S68" s="197">
        <v>16.5483783694179</v>
      </c>
      <c r="T68" s="485">
        <v>8.4907311601132296</v>
      </c>
    </row>
    <row r="69" spans="1:20" ht="12.95" customHeight="1" x14ac:dyDescent="0.2">
      <c r="A69" s="3" t="s">
        <v>397</v>
      </c>
      <c r="B69" s="27">
        <v>2</v>
      </c>
      <c r="C69" s="207">
        <v>0.84087958038914901</v>
      </c>
      <c r="D69" s="482">
        <v>0.55339021824858203</v>
      </c>
      <c r="E69" s="207">
        <v>-0.184614810345123</v>
      </c>
      <c r="F69" s="482">
        <v>0.79202208976466704</v>
      </c>
      <c r="G69" s="207">
        <v>2.5856426966090602</v>
      </c>
      <c r="H69" s="482">
        <v>4.2732452043088296</v>
      </c>
      <c r="I69" s="207">
        <v>0.43384839816633503</v>
      </c>
      <c r="J69" s="482">
        <v>0.62876719263630898</v>
      </c>
      <c r="K69" s="207">
        <v>-0.15344067338692099</v>
      </c>
      <c r="L69" s="482">
        <v>0.74139961623954098</v>
      </c>
      <c r="M69" s="207">
        <v>5.8586205198755597</v>
      </c>
      <c r="N69" s="482">
        <v>6.82092951841949</v>
      </c>
      <c r="O69" s="207">
        <v>0.50308527808787895</v>
      </c>
      <c r="P69" s="482">
        <v>0.56958593279214897</v>
      </c>
      <c r="Q69" s="207">
        <v>-0.31188152255185198</v>
      </c>
      <c r="R69" s="482">
        <v>0.81584098696752405</v>
      </c>
      <c r="S69" s="207">
        <v>11.936637571919899</v>
      </c>
      <c r="T69" s="490">
        <v>10.286003589189299</v>
      </c>
    </row>
    <row r="70" spans="1:20" ht="12.95" customHeight="1" x14ac:dyDescent="0.2">
      <c r="A70" s="2"/>
      <c r="B70" s="32"/>
      <c r="C70" s="197"/>
      <c r="D70" s="477"/>
      <c r="E70" s="197"/>
      <c r="F70" s="477"/>
      <c r="G70" s="197"/>
      <c r="H70" s="477"/>
      <c r="I70" s="197"/>
      <c r="J70" s="477"/>
      <c r="K70" s="197"/>
      <c r="L70" s="477"/>
      <c r="M70" s="197"/>
      <c r="N70" s="477"/>
      <c r="O70" s="197"/>
      <c r="P70" s="477"/>
      <c r="Q70" s="197"/>
      <c r="R70" s="477"/>
      <c r="S70" s="197"/>
      <c r="T70" s="485"/>
    </row>
    <row r="71" spans="1:20" ht="12.95" customHeight="1" x14ac:dyDescent="0.2">
      <c r="A71" s="2" t="s">
        <v>341</v>
      </c>
      <c r="B71" s="32">
        <v>1</v>
      </c>
      <c r="C71" s="197">
        <v>0.74806556092852705</v>
      </c>
      <c r="D71" s="477">
        <v>0.21457036130849599</v>
      </c>
      <c r="E71" s="197">
        <v>0.92869604245898296</v>
      </c>
      <c r="F71" s="477">
        <v>0.70689888814223101</v>
      </c>
      <c r="G71" s="197">
        <v>4.2808433803718504</v>
      </c>
      <c r="H71" s="477">
        <v>2.3241683780766098</v>
      </c>
      <c r="I71" s="197">
        <v>0.55184888503885199</v>
      </c>
      <c r="J71" s="477">
        <v>0.24728278381786001</v>
      </c>
      <c r="K71" s="197">
        <v>0.97690320727263602</v>
      </c>
      <c r="L71" s="477">
        <v>0.66157459245623995</v>
      </c>
      <c r="M71" s="197">
        <v>6.1673939694986499</v>
      </c>
      <c r="N71" s="477">
        <v>3.02978240395819</v>
      </c>
      <c r="O71" s="197">
        <v>0.45703878058724501</v>
      </c>
      <c r="P71" s="477">
        <v>0.230242913737533</v>
      </c>
      <c r="Q71" s="197">
        <v>0.54425838779345304</v>
      </c>
      <c r="R71" s="477">
        <v>0.65576639340765197</v>
      </c>
      <c r="S71" s="197">
        <v>13.237393270343301</v>
      </c>
      <c r="T71" s="485">
        <v>4.1941576324631598</v>
      </c>
    </row>
    <row r="72" spans="1:20" ht="12.95" customHeight="1" x14ac:dyDescent="0.2">
      <c r="A72" s="2" t="s">
        <v>345</v>
      </c>
      <c r="B72" s="32">
        <v>1</v>
      </c>
      <c r="C72" s="197">
        <v>0.46806800364418599</v>
      </c>
      <c r="D72" s="477">
        <v>0.26782307437202302</v>
      </c>
      <c r="E72" s="197">
        <v>0.463266522661339</v>
      </c>
      <c r="F72" s="477">
        <v>0.21286236444082099</v>
      </c>
      <c r="G72" s="197">
        <v>3.1643712367994601</v>
      </c>
      <c r="H72" s="477">
        <v>2.0533363313514901</v>
      </c>
      <c r="I72" s="197">
        <v>0.39912001348373999</v>
      </c>
      <c r="J72" s="477">
        <v>0.25782050545739699</v>
      </c>
      <c r="K72" s="197">
        <v>0.48211618859085298</v>
      </c>
      <c r="L72" s="477">
        <v>0.20814032037041399</v>
      </c>
      <c r="M72" s="197">
        <v>5.38272435623358</v>
      </c>
      <c r="N72" s="477">
        <v>2.4547177419953199</v>
      </c>
      <c r="O72" s="197">
        <v>0.31301911697368701</v>
      </c>
      <c r="P72" s="477">
        <v>0.242532675243054</v>
      </c>
      <c r="Q72" s="197">
        <v>0.54515798296838902</v>
      </c>
      <c r="R72" s="477">
        <v>0.199932569747759</v>
      </c>
      <c r="S72" s="197">
        <v>9.7309050482093493</v>
      </c>
      <c r="T72" s="485">
        <v>3.1298973787572901</v>
      </c>
    </row>
    <row r="73" spans="1:20" ht="12.95" customHeight="1" x14ac:dyDescent="0.2">
      <c r="A73" s="17" t="s">
        <v>347</v>
      </c>
      <c r="B73" s="32">
        <v>1</v>
      </c>
      <c r="C73" s="197">
        <v>0.10454935568512699</v>
      </c>
      <c r="D73" s="477">
        <v>0.45501296793284302</v>
      </c>
      <c r="E73" s="197">
        <v>-0.124302709053282</v>
      </c>
      <c r="F73" s="477">
        <v>0.30108487610629697</v>
      </c>
      <c r="G73" s="197">
        <v>0.13570331929826501</v>
      </c>
      <c r="H73" s="477">
        <v>0.93243371375589501</v>
      </c>
      <c r="I73" s="197">
        <v>7.6279679050777593E-2</v>
      </c>
      <c r="J73" s="477">
        <v>0.47091915117750699</v>
      </c>
      <c r="K73" s="197">
        <v>-0.139863683044224</v>
      </c>
      <c r="L73" s="477">
        <v>0.298294238746523</v>
      </c>
      <c r="M73" s="197">
        <v>6.2667248538319003</v>
      </c>
      <c r="N73" s="477">
        <v>3.3189760835405799</v>
      </c>
      <c r="O73" s="197">
        <v>9.1175680771457601E-2</v>
      </c>
      <c r="P73" s="477">
        <v>0.473118931645714</v>
      </c>
      <c r="Q73" s="197">
        <v>-5.5358928926471998E-2</v>
      </c>
      <c r="R73" s="477">
        <v>0.27674542708887501</v>
      </c>
      <c r="S73" s="197">
        <v>7.8590088990286704</v>
      </c>
      <c r="T73" s="485">
        <v>4.8001456994579801</v>
      </c>
    </row>
    <row r="74" spans="1:20" ht="12.95" customHeight="1" x14ac:dyDescent="0.2">
      <c r="A74" s="2" t="s">
        <v>348</v>
      </c>
      <c r="B74" s="32">
        <v>1</v>
      </c>
      <c r="C74" s="197">
        <v>0.28737994464986399</v>
      </c>
      <c r="D74" s="477">
        <v>0.26928671105268398</v>
      </c>
      <c r="E74" s="197">
        <v>0.57763606479544305</v>
      </c>
      <c r="F74" s="477">
        <v>0.34251323187149701</v>
      </c>
      <c r="G74" s="197">
        <v>2.4779048998932001</v>
      </c>
      <c r="H74" s="477">
        <v>2.2241976367592402</v>
      </c>
      <c r="I74" s="197">
        <v>0.26772240247815399</v>
      </c>
      <c r="J74" s="477">
        <v>0.27178167444283602</v>
      </c>
      <c r="K74" s="197">
        <v>0.63577960777161502</v>
      </c>
      <c r="L74" s="477">
        <v>0.35286471058617702</v>
      </c>
      <c r="M74" s="197">
        <v>4.8673239575919398</v>
      </c>
      <c r="N74" s="477">
        <v>3.13792810478787</v>
      </c>
      <c r="O74" s="197">
        <v>0.14636412174323901</v>
      </c>
      <c r="P74" s="477">
        <v>0.26844307603843498</v>
      </c>
      <c r="Q74" s="197">
        <v>0.79397950546570795</v>
      </c>
      <c r="R74" s="477">
        <v>0.32461892473829501</v>
      </c>
      <c r="S74" s="197">
        <v>10.8683412833833</v>
      </c>
      <c r="T74" s="485">
        <v>5.32378034279541</v>
      </c>
    </row>
    <row r="75" spans="1:20" ht="12.95" customHeight="1" x14ac:dyDescent="0.2">
      <c r="A75" s="2" t="s">
        <v>359</v>
      </c>
      <c r="B75" s="32">
        <v>1</v>
      </c>
      <c r="C75" s="197">
        <v>0.506991787215746</v>
      </c>
      <c r="D75" s="477">
        <v>0.43100144183892197</v>
      </c>
      <c r="E75" s="197">
        <v>0.36135989608907598</v>
      </c>
      <c r="F75" s="477">
        <v>0.313988822662846</v>
      </c>
      <c r="G75" s="197">
        <v>2.9324951642918902</v>
      </c>
      <c r="H75" s="477">
        <v>3.9185867357256199</v>
      </c>
      <c r="I75" s="197">
        <v>0.50286504047540304</v>
      </c>
      <c r="J75" s="477">
        <v>0.37989744018883798</v>
      </c>
      <c r="K75" s="197">
        <v>0.338271334119155</v>
      </c>
      <c r="L75" s="477">
        <v>0.27772074375272598</v>
      </c>
      <c r="M75" s="197">
        <v>16.168187318458699</v>
      </c>
      <c r="N75" s="477">
        <v>5.7773343486323796</v>
      </c>
      <c r="O75" s="197">
        <v>0.46591071785042998</v>
      </c>
      <c r="P75" s="477">
        <v>0.34804491219896599</v>
      </c>
      <c r="Q75" s="197">
        <v>7.0586858108801206E-2</v>
      </c>
      <c r="R75" s="477">
        <v>0.29222263020113798</v>
      </c>
      <c r="S75" s="197">
        <v>24.9162299504702</v>
      </c>
      <c r="T75" s="485">
        <v>7.0098464645474197</v>
      </c>
    </row>
    <row r="76" spans="1:20" ht="12.95" customHeight="1" x14ac:dyDescent="0.2">
      <c r="A76" s="2" t="s">
        <v>364</v>
      </c>
      <c r="B76" s="32">
        <v>1</v>
      </c>
      <c r="C76" s="197">
        <v>0.91281204229211699</v>
      </c>
      <c r="D76" s="477">
        <v>0.20073492103933499</v>
      </c>
      <c r="E76" s="197">
        <v>-7.5433775729911598E-2</v>
      </c>
      <c r="F76" s="477">
        <v>0.35881345917069901</v>
      </c>
      <c r="G76" s="197">
        <v>5.6005463578595798</v>
      </c>
      <c r="H76" s="477">
        <v>2.2275764145791599</v>
      </c>
      <c r="I76" s="197">
        <v>0.77304172298580198</v>
      </c>
      <c r="J76" s="477">
        <v>0.225554230408816</v>
      </c>
      <c r="K76" s="197">
        <v>-9.7416317494040602E-2</v>
      </c>
      <c r="L76" s="477">
        <v>0.36333676109012603</v>
      </c>
      <c r="M76" s="197">
        <v>6.3835682860254401</v>
      </c>
      <c r="N76" s="477">
        <v>2.3134837220340598</v>
      </c>
      <c r="O76" s="197">
        <v>0.78999271187075704</v>
      </c>
      <c r="P76" s="477">
        <v>0.236944950623143</v>
      </c>
      <c r="Q76" s="197">
        <v>-0.17418089719587901</v>
      </c>
      <c r="R76" s="477">
        <v>0.34244737271938402</v>
      </c>
      <c r="S76" s="197">
        <v>7.32492730180814</v>
      </c>
      <c r="T76" s="485">
        <v>2.7582289533951898</v>
      </c>
    </row>
    <row r="77" spans="1:20" ht="12.95" customHeight="1" x14ac:dyDescent="0.2">
      <c r="A77" s="2" t="s">
        <v>366</v>
      </c>
      <c r="B77" s="32">
        <v>1</v>
      </c>
      <c r="C77" s="197">
        <v>0.87881105277995797</v>
      </c>
      <c r="D77" s="477">
        <v>0.36399894384628001</v>
      </c>
      <c r="E77" s="197">
        <v>1.0621758363968301</v>
      </c>
      <c r="F77" s="477">
        <v>0.64797266946245302</v>
      </c>
      <c r="G77" s="197">
        <v>5.1208590158948599</v>
      </c>
      <c r="H77" s="477">
        <v>4.2198296222184704</v>
      </c>
      <c r="I77" s="197">
        <v>0.73848675385870699</v>
      </c>
      <c r="J77" s="477">
        <v>0.376604269115419</v>
      </c>
      <c r="K77" s="197">
        <v>0.70401612678147396</v>
      </c>
      <c r="L77" s="477">
        <v>0.77054098452026498</v>
      </c>
      <c r="M77" s="197">
        <v>8.3866286256231906</v>
      </c>
      <c r="N77" s="477">
        <v>4.59601402957784</v>
      </c>
      <c r="O77" s="197">
        <v>0.70939056010275103</v>
      </c>
      <c r="P77" s="477">
        <v>0.40563836257774399</v>
      </c>
      <c r="Q77" s="197">
        <v>0.72717372876417596</v>
      </c>
      <c r="R77" s="477">
        <v>0.80116731618774895</v>
      </c>
      <c r="S77" s="197">
        <v>11.2613607917437</v>
      </c>
      <c r="T77" s="485">
        <v>5.7702399923054797</v>
      </c>
    </row>
    <row r="78" spans="1:20" ht="12.95" customHeight="1" x14ac:dyDescent="0.2">
      <c r="A78" s="2" t="s">
        <v>372</v>
      </c>
      <c r="B78" s="32">
        <v>1</v>
      </c>
      <c r="C78" s="197">
        <v>0.52481825805601301</v>
      </c>
      <c r="D78" s="477">
        <v>0.217445000308537</v>
      </c>
      <c r="E78" s="197">
        <v>6.2076281150349299E-2</v>
      </c>
      <c r="F78" s="477">
        <v>0.192523387049927</v>
      </c>
      <c r="G78" s="197">
        <v>1.51351519227674</v>
      </c>
      <c r="H78" s="477">
        <v>1.2880324522759099</v>
      </c>
      <c r="I78" s="197">
        <v>0.52229075206397302</v>
      </c>
      <c r="J78" s="477">
        <v>0.224224584638793</v>
      </c>
      <c r="K78" s="197">
        <v>4.5800969196683201E-2</v>
      </c>
      <c r="L78" s="477">
        <v>0.19080213105201399</v>
      </c>
      <c r="M78" s="197">
        <v>2.31013076200973</v>
      </c>
      <c r="N78" s="477">
        <v>1.68602141068506</v>
      </c>
      <c r="O78" s="197">
        <v>0.30535450589674201</v>
      </c>
      <c r="P78" s="477">
        <v>0.243490398206157</v>
      </c>
      <c r="Q78" s="197">
        <v>-0.26247647018173498</v>
      </c>
      <c r="R78" s="477">
        <v>0.18233719677553001</v>
      </c>
      <c r="S78" s="197">
        <v>6.2297677186703302</v>
      </c>
      <c r="T78" s="485">
        <v>2.6298143702535199</v>
      </c>
    </row>
    <row r="79" spans="1:20" ht="12.95" customHeight="1" x14ac:dyDescent="0.2">
      <c r="A79" s="2" t="s">
        <v>377</v>
      </c>
      <c r="B79" s="32">
        <v>1</v>
      </c>
      <c r="C79" s="197">
        <v>0.160325405599025</v>
      </c>
      <c r="D79" s="477">
        <v>0.23342496987697101</v>
      </c>
      <c r="E79" s="197">
        <v>0.26145094102604499</v>
      </c>
      <c r="F79" s="477">
        <v>0.67446165417362702</v>
      </c>
      <c r="G79" s="197">
        <v>0.46718895762384399</v>
      </c>
      <c r="H79" s="477">
        <v>1.9727206699205599</v>
      </c>
      <c r="I79" s="197">
        <v>0.17190522395049199</v>
      </c>
      <c r="J79" s="477">
        <v>0.22971072522741401</v>
      </c>
      <c r="K79" s="197">
        <v>0.32525419617845702</v>
      </c>
      <c r="L79" s="477">
        <v>0.66105659929861904</v>
      </c>
      <c r="M79" s="197">
        <v>2.3686741679507102</v>
      </c>
      <c r="N79" s="477">
        <v>3.2085758028581401</v>
      </c>
      <c r="O79" s="197">
        <v>7.5317366303732404E-3</v>
      </c>
      <c r="P79" s="477">
        <v>0.22776917332184099</v>
      </c>
      <c r="Q79" s="197">
        <v>0.233890654527485</v>
      </c>
      <c r="R79" s="477">
        <v>0.579494443186925</v>
      </c>
      <c r="S79" s="197">
        <v>6.4700610183810996</v>
      </c>
      <c r="T79" s="485">
        <v>4.73120847181844</v>
      </c>
    </row>
    <row r="80" spans="1:20" ht="12.95" customHeight="1" x14ac:dyDescent="0.2">
      <c r="A80" s="2" t="s">
        <v>382</v>
      </c>
      <c r="B80" s="32">
        <v>1</v>
      </c>
      <c r="C80" s="197">
        <v>-0.13804269469828501</v>
      </c>
      <c r="D80" s="477">
        <v>0.39278124248916502</v>
      </c>
      <c r="E80" s="197">
        <v>-8.7787912399261703E-2</v>
      </c>
      <c r="F80" s="477">
        <v>0.31505495235170999</v>
      </c>
      <c r="G80" s="197">
        <v>8.0209027962240401E-2</v>
      </c>
      <c r="H80" s="477">
        <v>0.62827787667041202</v>
      </c>
      <c r="I80" s="197">
        <v>-0.24019183263548</v>
      </c>
      <c r="J80" s="477">
        <v>0.38594578146640801</v>
      </c>
      <c r="K80" s="197">
        <v>-0.102159093490613</v>
      </c>
      <c r="L80" s="477">
        <v>0.31613590557166099</v>
      </c>
      <c r="M80" s="197">
        <v>0.92432419872108595</v>
      </c>
      <c r="N80" s="477">
        <v>1.45486365848759</v>
      </c>
      <c r="O80" s="197">
        <v>-0.30575542896705199</v>
      </c>
      <c r="P80" s="477">
        <v>0.38277481409088099</v>
      </c>
      <c r="Q80" s="197">
        <v>-0.146541250394087</v>
      </c>
      <c r="R80" s="477">
        <v>0.30630481612150601</v>
      </c>
      <c r="S80" s="197">
        <v>2.1540645957610698</v>
      </c>
      <c r="T80" s="485">
        <v>2.4144579816043401</v>
      </c>
    </row>
    <row r="81" spans="1:20" ht="12.95" customHeight="1" x14ac:dyDescent="0.2">
      <c r="A81" s="2" t="s">
        <v>384</v>
      </c>
      <c r="B81" s="32">
        <v>1</v>
      </c>
      <c r="C81" s="197">
        <v>0.36325337619096498</v>
      </c>
      <c r="D81" s="477">
        <v>0.35575176105275103</v>
      </c>
      <c r="E81" s="197">
        <v>0.113707330011147</v>
      </c>
      <c r="F81" s="477">
        <v>0.17471388528036599</v>
      </c>
      <c r="G81" s="197">
        <v>0.60633422864108999</v>
      </c>
      <c r="H81" s="477">
        <v>1.0729399943539499</v>
      </c>
      <c r="I81" s="197">
        <v>0.38149623448942199</v>
      </c>
      <c r="J81" s="477">
        <v>0.389949541557363</v>
      </c>
      <c r="K81" s="197">
        <v>8.6514096571364496E-2</v>
      </c>
      <c r="L81" s="477">
        <v>0.18291054606771001</v>
      </c>
      <c r="M81" s="197">
        <v>2.6433502130969999</v>
      </c>
      <c r="N81" s="477">
        <v>1.8902948871010701</v>
      </c>
      <c r="O81" s="197">
        <v>0.38840276463860002</v>
      </c>
      <c r="P81" s="477">
        <v>0.37611002373100999</v>
      </c>
      <c r="Q81" s="197">
        <v>1.20306193212963E-2</v>
      </c>
      <c r="R81" s="477">
        <v>0.202767636285068</v>
      </c>
      <c r="S81" s="197">
        <v>3.7930830172103001</v>
      </c>
      <c r="T81" s="485">
        <v>2.48363141777986</v>
      </c>
    </row>
    <row r="82" spans="1:20" ht="12.95" customHeight="1" x14ac:dyDescent="0.2">
      <c r="A82" s="2" t="s">
        <v>386</v>
      </c>
      <c r="B82" s="32">
        <v>1</v>
      </c>
      <c r="C82" s="197">
        <v>0.49272320008348403</v>
      </c>
      <c r="D82" s="477">
        <v>0.36254444387298201</v>
      </c>
      <c r="E82" s="197">
        <v>1.2818714695731599</v>
      </c>
      <c r="F82" s="477">
        <v>0.53815504011341397</v>
      </c>
      <c r="G82" s="197">
        <v>5.4133585965234099</v>
      </c>
      <c r="H82" s="477">
        <v>3.87343420695422</v>
      </c>
      <c r="I82" s="197">
        <v>0.46310644086215702</v>
      </c>
      <c r="J82" s="477">
        <v>0.45575088704623301</v>
      </c>
      <c r="K82" s="197">
        <v>1.26085951892535</v>
      </c>
      <c r="L82" s="477">
        <v>0.54176102154431705</v>
      </c>
      <c r="M82" s="197">
        <v>5.6685932924439699</v>
      </c>
      <c r="N82" s="477">
        <v>4.4490550057950697</v>
      </c>
      <c r="O82" s="197">
        <v>0.46089075623577203</v>
      </c>
      <c r="P82" s="477">
        <v>0.46013864633540702</v>
      </c>
      <c r="Q82" s="197">
        <v>1.3090851277459901</v>
      </c>
      <c r="R82" s="477">
        <v>0.57296202814922603</v>
      </c>
      <c r="S82" s="197">
        <v>9.30675885782032</v>
      </c>
      <c r="T82" s="485">
        <v>4.9714669192873897</v>
      </c>
    </row>
    <row r="83" spans="1:20" ht="12.95" customHeight="1" x14ac:dyDescent="0.2">
      <c r="A83" s="2" t="s">
        <v>387</v>
      </c>
      <c r="B83" s="32">
        <v>1</v>
      </c>
      <c r="C83" s="197">
        <v>0.74105348004419402</v>
      </c>
      <c r="D83" s="477">
        <v>0.16493959095418101</v>
      </c>
      <c r="E83" s="197">
        <v>0.30312934222485799</v>
      </c>
      <c r="F83" s="477">
        <v>0.66469333438481504</v>
      </c>
      <c r="G83" s="197">
        <v>4.4454632613551599</v>
      </c>
      <c r="H83" s="477">
        <v>2.0088419096402701</v>
      </c>
      <c r="I83" s="197">
        <v>0.73263158241067305</v>
      </c>
      <c r="J83" s="477">
        <v>0.16507422508493799</v>
      </c>
      <c r="K83" s="197">
        <v>0.28481077697705498</v>
      </c>
      <c r="L83" s="477">
        <v>0.65067220239870305</v>
      </c>
      <c r="M83" s="197">
        <v>5.1285140379683902</v>
      </c>
      <c r="N83" s="477">
        <v>1.8891466734784499</v>
      </c>
      <c r="O83" s="197">
        <v>0.71766469161798496</v>
      </c>
      <c r="P83" s="477">
        <v>0.174448573986796</v>
      </c>
      <c r="Q83" s="197">
        <v>0.24630166236583201</v>
      </c>
      <c r="R83" s="477">
        <v>0.64247717073071398</v>
      </c>
      <c r="S83" s="197">
        <v>5.9591663825863304</v>
      </c>
      <c r="T83" s="485">
        <v>2.4032206180781901</v>
      </c>
    </row>
    <row r="84" spans="1:20" ht="12.95" customHeight="1" x14ac:dyDescent="0.2">
      <c r="A84" s="33" t="s">
        <v>398</v>
      </c>
      <c r="B84" s="34">
        <v>1</v>
      </c>
      <c r="C84" s="201">
        <v>0.495521618065483</v>
      </c>
      <c r="D84" s="481">
        <v>8.7006004801266398E-2</v>
      </c>
      <c r="E84" s="201">
        <v>0.43767900318817199</v>
      </c>
      <c r="F84" s="481">
        <v>0.13598184151821499</v>
      </c>
      <c r="G84" s="201">
        <v>3.0085907766244402</v>
      </c>
      <c r="H84" s="481">
        <v>0.73986161774041503</v>
      </c>
      <c r="I84" s="201">
        <v>0.43869360162182502</v>
      </c>
      <c r="J84" s="481">
        <v>9.0428373353796193E-2</v>
      </c>
      <c r="K84" s="201">
        <v>0.41172921761666598</v>
      </c>
      <c r="L84" s="481">
        <v>0.137741490950234</v>
      </c>
      <c r="M84" s="201">
        <v>5.5332844321351997</v>
      </c>
      <c r="N84" s="481">
        <v>0.93947160448250999</v>
      </c>
      <c r="O84" s="201">
        <v>0.37131708626504401</v>
      </c>
      <c r="P84" s="481">
        <v>9.0023831416286407E-2</v>
      </c>
      <c r="Q84" s="201">
        <v>0.32493882577411898</v>
      </c>
      <c r="R84" s="481">
        <v>0.136039562183978</v>
      </c>
      <c r="S84" s="201">
        <v>9.2710049363656193</v>
      </c>
      <c r="T84" s="486">
        <v>1.22916112775405</v>
      </c>
    </row>
    <row r="85" spans="1:20" ht="12.95" customHeight="1" x14ac:dyDescent="0.2">
      <c r="A85" s="2" t="s">
        <v>106</v>
      </c>
      <c r="B85" s="32">
        <v>1</v>
      </c>
      <c r="C85" s="197">
        <v>0.36824165753581201</v>
      </c>
      <c r="D85" s="477">
        <v>0.30755260753497798</v>
      </c>
      <c r="E85" s="197">
        <v>0.30403248566052399</v>
      </c>
      <c r="F85" s="477">
        <v>0.33675736521175198</v>
      </c>
      <c r="G85" s="197">
        <v>1.4672740517538101</v>
      </c>
      <c r="H85" s="477">
        <v>2.0936651503963599</v>
      </c>
      <c r="I85" s="197">
        <v>0.33151360157005599</v>
      </c>
      <c r="J85" s="477">
        <v>0.29893272746006</v>
      </c>
      <c r="K85" s="197">
        <v>0.33143941555909701</v>
      </c>
      <c r="L85" s="477">
        <v>0.33507593778817302</v>
      </c>
      <c r="M85" s="197">
        <v>4.0220537065641704</v>
      </c>
      <c r="N85" s="477">
        <v>3.0823261633346002</v>
      </c>
      <c r="O85" s="197">
        <v>0.128920518203887</v>
      </c>
      <c r="P85" s="477">
        <v>0.27835388609290301</v>
      </c>
      <c r="Q85" s="197">
        <v>0.28373144649422199</v>
      </c>
      <c r="R85" s="477">
        <v>0.352469769756522</v>
      </c>
      <c r="S85" s="197">
        <v>11.289492799264099</v>
      </c>
      <c r="T85" s="485">
        <v>4.5755038669276402</v>
      </c>
    </row>
    <row r="86" spans="1:20" ht="12.95" customHeight="1" x14ac:dyDescent="0.2">
      <c r="A86" s="2" t="s">
        <v>395</v>
      </c>
      <c r="B86" s="32">
        <v>1</v>
      </c>
      <c r="C86" s="197">
        <v>0.51228014919527898</v>
      </c>
      <c r="D86" s="477">
        <v>0.29717427335038898</v>
      </c>
      <c r="E86" s="197">
        <v>0.22700701928196501</v>
      </c>
      <c r="F86" s="477">
        <v>0.37807106387475398</v>
      </c>
      <c r="G86" s="197">
        <v>3.1163676972863601</v>
      </c>
      <c r="H86" s="477">
        <v>3.1907153912649</v>
      </c>
      <c r="I86" s="197">
        <v>0.25266255363114798</v>
      </c>
      <c r="J86" s="477">
        <v>0.35227232605930098</v>
      </c>
      <c r="K86" s="197">
        <v>0.21216676181803101</v>
      </c>
      <c r="L86" s="477">
        <v>0.35918890406612702</v>
      </c>
      <c r="M86" s="197">
        <v>5.0751296707505196</v>
      </c>
      <c r="N86" s="477">
        <v>3.9367146490407299</v>
      </c>
      <c r="O86" s="197">
        <v>0.17587862529370701</v>
      </c>
      <c r="P86" s="477">
        <v>0.379419981968105</v>
      </c>
      <c r="Q86" s="197">
        <v>0.220245371822406</v>
      </c>
      <c r="R86" s="477">
        <v>0.33339213113007798</v>
      </c>
      <c r="S86" s="197">
        <v>5.7370314181664801</v>
      </c>
      <c r="T86" s="485">
        <v>5.1284116601082603</v>
      </c>
    </row>
    <row r="87" spans="1:20" ht="12.95" customHeight="1" x14ac:dyDescent="0.2">
      <c r="A87" s="3" t="s">
        <v>396</v>
      </c>
      <c r="B87" s="36">
        <v>1</v>
      </c>
      <c r="C87" s="207">
        <v>0.33312285326670199</v>
      </c>
      <c r="D87" s="482">
        <v>0.329278552515536</v>
      </c>
      <c r="E87" s="207" t="s">
        <v>476</v>
      </c>
      <c r="F87" s="482" t="s">
        <v>476</v>
      </c>
      <c r="G87" s="207">
        <v>0.85722478034096805</v>
      </c>
      <c r="H87" s="482">
        <v>1.7052847015902699</v>
      </c>
      <c r="I87" s="207">
        <v>0.33022387960016603</v>
      </c>
      <c r="J87" s="482">
        <v>0.40370749052128202</v>
      </c>
      <c r="K87" s="207" t="s">
        <v>476</v>
      </c>
      <c r="L87" s="482" t="s">
        <v>476</v>
      </c>
      <c r="M87" s="207">
        <v>2.5474560273044</v>
      </c>
      <c r="N87" s="482">
        <v>3.1256650948242899</v>
      </c>
      <c r="O87" s="207">
        <v>0.33813351992631602</v>
      </c>
      <c r="P87" s="482">
        <v>0.39519104434768998</v>
      </c>
      <c r="Q87" s="207" t="s">
        <v>476</v>
      </c>
      <c r="R87" s="482" t="s">
        <v>476</v>
      </c>
      <c r="S87" s="207">
        <v>7.2314976111746603</v>
      </c>
      <c r="T87" s="490">
        <v>6.0616477704436598</v>
      </c>
    </row>
    <row r="88" spans="1:20" ht="12.95" customHeight="1" x14ac:dyDescent="0.2">
      <c r="A88" s="2"/>
      <c r="B88" s="37"/>
      <c r="C88" s="197"/>
      <c r="D88" s="477"/>
      <c r="E88" s="197"/>
      <c r="F88" s="477"/>
      <c r="G88" s="197"/>
      <c r="H88" s="477"/>
      <c r="I88" s="197"/>
      <c r="J88" s="477"/>
      <c r="K88" s="197"/>
      <c r="L88" s="477"/>
      <c r="M88" s="197"/>
      <c r="N88" s="477"/>
      <c r="O88" s="197"/>
      <c r="P88" s="477"/>
      <c r="Q88" s="197"/>
      <c r="R88" s="477"/>
      <c r="S88" s="197"/>
      <c r="T88" s="485"/>
    </row>
    <row r="89" spans="1:20" ht="12.95" customHeight="1" x14ac:dyDescent="0.2">
      <c r="A89" s="2" t="s">
        <v>353</v>
      </c>
      <c r="B89" s="37">
        <v>3</v>
      </c>
      <c r="C89" s="197">
        <v>-0.28129403360628902</v>
      </c>
      <c r="D89" s="477">
        <v>0.44198621888982098</v>
      </c>
      <c r="E89" s="197">
        <v>0.362483189525588</v>
      </c>
      <c r="F89" s="477">
        <v>0.61476566093015805</v>
      </c>
      <c r="G89" s="197">
        <v>0.46968081955995</v>
      </c>
      <c r="H89" s="477">
        <v>1.4767035592647899</v>
      </c>
      <c r="I89" s="197">
        <v>-0.33946263196506399</v>
      </c>
      <c r="J89" s="477">
        <v>0.484019892182114</v>
      </c>
      <c r="K89" s="197">
        <v>0.299733043367159</v>
      </c>
      <c r="L89" s="477">
        <v>0.61052616786743696</v>
      </c>
      <c r="M89" s="197">
        <v>2.99796200111428</v>
      </c>
      <c r="N89" s="477">
        <v>2.6322331807611001</v>
      </c>
      <c r="O89" s="197">
        <v>-0.29964829731180298</v>
      </c>
      <c r="P89" s="477">
        <v>0.41978902275053398</v>
      </c>
      <c r="Q89" s="197">
        <v>7.4872126246122994E-2</v>
      </c>
      <c r="R89" s="477">
        <v>0.63398127654140202</v>
      </c>
      <c r="S89" s="197">
        <v>4.3752099878855999</v>
      </c>
      <c r="T89" s="485">
        <v>3.6336467852891201</v>
      </c>
    </row>
    <row r="90" spans="1:20" ht="12.95" customHeight="1" x14ac:dyDescent="0.2">
      <c r="A90" s="2" t="s">
        <v>356</v>
      </c>
      <c r="B90" s="37">
        <v>3</v>
      </c>
      <c r="C90" s="197">
        <v>0.29499265438084199</v>
      </c>
      <c r="D90" s="477">
        <v>0.35671384559571001</v>
      </c>
      <c r="E90" s="197">
        <v>0.38222369540282403</v>
      </c>
      <c r="F90" s="477">
        <v>0.63788795949369204</v>
      </c>
      <c r="G90" s="197">
        <v>1.06749056759024</v>
      </c>
      <c r="H90" s="477">
        <v>2.31038235074488</v>
      </c>
      <c r="I90" s="197">
        <v>0.24462470133942801</v>
      </c>
      <c r="J90" s="477">
        <v>0.33684690248913601</v>
      </c>
      <c r="K90" s="197">
        <v>0.36895535887500902</v>
      </c>
      <c r="L90" s="477">
        <v>0.610970481784603</v>
      </c>
      <c r="M90" s="197">
        <v>3.8261185678866698</v>
      </c>
      <c r="N90" s="477">
        <v>3.02643709455459</v>
      </c>
      <c r="O90" s="197">
        <v>0.26135365800761701</v>
      </c>
      <c r="P90" s="477">
        <v>0.34740845045559199</v>
      </c>
      <c r="Q90" s="197">
        <v>0.32112833678823299</v>
      </c>
      <c r="R90" s="477">
        <v>0.61648532643709397</v>
      </c>
      <c r="S90" s="197">
        <v>4.4520124352838497</v>
      </c>
      <c r="T90" s="485">
        <v>3.6749999591010001</v>
      </c>
    </row>
    <row r="91" spans="1:20" ht="12.95" customHeight="1" x14ac:dyDescent="0.2">
      <c r="A91" s="2" t="s">
        <v>99</v>
      </c>
      <c r="B91" s="37">
        <v>3</v>
      </c>
      <c r="C91" s="197">
        <v>0.27220415161800099</v>
      </c>
      <c r="D91" s="477">
        <v>0.185667990593815</v>
      </c>
      <c r="E91" s="197">
        <v>-0.26921458441054902</v>
      </c>
      <c r="F91" s="477">
        <v>0.39783842525532598</v>
      </c>
      <c r="G91" s="197">
        <v>0.69570060097873399</v>
      </c>
      <c r="H91" s="477">
        <v>0.99247707740104896</v>
      </c>
      <c r="I91" s="197">
        <v>0.31799889991983399</v>
      </c>
      <c r="J91" s="477">
        <v>0.225565238836968</v>
      </c>
      <c r="K91" s="197">
        <v>-0.27567468891269598</v>
      </c>
      <c r="L91" s="477">
        <v>0.39467595700424102</v>
      </c>
      <c r="M91" s="197">
        <v>1.9380250645972501</v>
      </c>
      <c r="N91" s="477">
        <v>1.81195495876521</v>
      </c>
      <c r="O91" s="197">
        <v>0.29381823900027898</v>
      </c>
      <c r="P91" s="477">
        <v>0.21902776098824001</v>
      </c>
      <c r="Q91" s="197">
        <v>-0.251154858908618</v>
      </c>
      <c r="R91" s="477">
        <v>0.40406616770871501</v>
      </c>
      <c r="S91" s="197">
        <v>5.0605525637301598</v>
      </c>
      <c r="T91" s="485">
        <v>2.9958505339055002</v>
      </c>
    </row>
    <row r="92" spans="1:20" ht="12.95" customHeight="1" x14ac:dyDescent="0.2">
      <c r="A92" s="2" t="s">
        <v>375</v>
      </c>
      <c r="B92" s="37">
        <v>3</v>
      </c>
      <c r="C92" s="197">
        <v>0.73734841794959005</v>
      </c>
      <c r="D92" s="477">
        <v>0.33260447288250899</v>
      </c>
      <c r="E92" s="197">
        <v>-0.161255720082395</v>
      </c>
      <c r="F92" s="477">
        <v>0.35772026331323697</v>
      </c>
      <c r="G92" s="197">
        <v>2.5685826377408101</v>
      </c>
      <c r="H92" s="477">
        <v>2.5272884021334399</v>
      </c>
      <c r="I92" s="197">
        <v>0.78184313520085602</v>
      </c>
      <c r="J92" s="477">
        <v>0.34946755792016199</v>
      </c>
      <c r="K92" s="197">
        <v>-0.180096871636234</v>
      </c>
      <c r="L92" s="477">
        <v>0.34526755016661298</v>
      </c>
      <c r="M92" s="197">
        <v>5.9146192649503204</v>
      </c>
      <c r="N92" s="477">
        <v>3.79879885853294</v>
      </c>
      <c r="O92" s="197">
        <v>0.823547951448518</v>
      </c>
      <c r="P92" s="477">
        <v>0.33154895801596301</v>
      </c>
      <c r="Q92" s="197">
        <v>-0.20450495066452601</v>
      </c>
      <c r="R92" s="477">
        <v>0.34963645735007798</v>
      </c>
      <c r="S92" s="197">
        <v>11.2564319594903</v>
      </c>
      <c r="T92" s="485">
        <v>5.4001448758238197</v>
      </c>
    </row>
    <row r="93" spans="1:20" ht="12.95" customHeight="1" x14ac:dyDescent="0.2">
      <c r="A93" s="2" t="s">
        <v>377</v>
      </c>
      <c r="B93" s="37">
        <v>3</v>
      </c>
      <c r="C93" s="197">
        <v>0.47357183674189302</v>
      </c>
      <c r="D93" s="477">
        <v>0.309008607514415</v>
      </c>
      <c r="E93" s="197">
        <v>-0.61794334894923098</v>
      </c>
      <c r="F93" s="477">
        <v>0.40419970747683698</v>
      </c>
      <c r="G93" s="197">
        <v>1.3690557957332801</v>
      </c>
      <c r="H93" s="477">
        <v>1.2464419925344701</v>
      </c>
      <c r="I93" s="197">
        <v>0.51460018296540799</v>
      </c>
      <c r="J93" s="477">
        <v>0.33001134464818899</v>
      </c>
      <c r="K93" s="197">
        <v>-0.69123054890541402</v>
      </c>
      <c r="L93" s="477">
        <v>0.40063680699200799</v>
      </c>
      <c r="M93" s="197">
        <v>3.0731951834402702</v>
      </c>
      <c r="N93" s="477">
        <v>2.20102162557018</v>
      </c>
      <c r="O93" s="197">
        <v>0.44587832940279398</v>
      </c>
      <c r="P93" s="477">
        <v>0.33691707688660999</v>
      </c>
      <c r="Q93" s="197">
        <v>-0.82124297714855599</v>
      </c>
      <c r="R93" s="477">
        <v>0.423639192126404</v>
      </c>
      <c r="S93" s="197">
        <v>4.7374238544799896</v>
      </c>
      <c r="T93" s="485">
        <v>3.1988698614250302</v>
      </c>
    </row>
    <row r="94" spans="1:20" ht="12.95" customHeight="1" x14ac:dyDescent="0.2">
      <c r="A94" s="2" t="s">
        <v>382</v>
      </c>
      <c r="B94" s="37">
        <v>3</v>
      </c>
      <c r="C94" s="197">
        <v>0.21120386998746801</v>
      </c>
      <c r="D94" s="477">
        <v>0.28748148061526402</v>
      </c>
      <c r="E94" s="197">
        <v>0.69750294413174696</v>
      </c>
      <c r="F94" s="477">
        <v>0.42389092563425701</v>
      </c>
      <c r="G94" s="197">
        <v>1.7853824539677901</v>
      </c>
      <c r="H94" s="477">
        <v>1.8916791780217901</v>
      </c>
      <c r="I94" s="197">
        <v>6.8857909391306399E-2</v>
      </c>
      <c r="J94" s="477">
        <v>0.29171272567460199</v>
      </c>
      <c r="K94" s="197">
        <v>0.72420852883722597</v>
      </c>
      <c r="L94" s="477">
        <v>0.39701148842871598</v>
      </c>
      <c r="M94" s="197">
        <v>4.5777359810727702</v>
      </c>
      <c r="N94" s="477">
        <v>3.0048938313628399</v>
      </c>
      <c r="O94" s="197">
        <v>7.1968900897627294E-2</v>
      </c>
      <c r="P94" s="477">
        <v>0.28557742874095099</v>
      </c>
      <c r="Q94" s="197">
        <v>0.73291500452283398</v>
      </c>
      <c r="R94" s="477">
        <v>0.41417216492114201</v>
      </c>
      <c r="S94" s="197">
        <v>5.6897274408894001</v>
      </c>
      <c r="T94" s="485">
        <v>3.7508859766940401</v>
      </c>
    </row>
    <row r="95" spans="1:20" ht="12.95" customHeight="1" x14ac:dyDescent="0.2">
      <c r="A95" s="2" t="s">
        <v>386</v>
      </c>
      <c r="B95" s="37">
        <v>3</v>
      </c>
      <c r="C95" s="197">
        <v>-0.14187469811159301</v>
      </c>
      <c r="D95" s="477">
        <v>0.23459708034071799</v>
      </c>
      <c r="E95" s="197">
        <v>0.42344904617884599</v>
      </c>
      <c r="F95" s="477">
        <v>0.33712150456976597</v>
      </c>
      <c r="G95" s="197">
        <v>0.30294169897335699</v>
      </c>
      <c r="H95" s="477">
        <v>0.46593833091307602</v>
      </c>
      <c r="I95" s="197">
        <v>-0.35016340338631402</v>
      </c>
      <c r="J95" s="477">
        <v>0.34125471050551298</v>
      </c>
      <c r="K95" s="197">
        <v>0.35133868658842898</v>
      </c>
      <c r="L95" s="477">
        <v>0.35873519755005101</v>
      </c>
      <c r="M95" s="197">
        <v>1.18732018139145</v>
      </c>
      <c r="N95" s="477">
        <v>1.60522630545365</v>
      </c>
      <c r="O95" s="197">
        <v>-9.3941941431572903E-2</v>
      </c>
      <c r="P95" s="477">
        <v>0.352729341066915</v>
      </c>
      <c r="Q95" s="197">
        <v>0.56552886770484501</v>
      </c>
      <c r="R95" s="477">
        <v>0.36979564408621202</v>
      </c>
      <c r="S95" s="197">
        <v>5.4759045548489196</v>
      </c>
      <c r="T95" s="485">
        <v>3.4718814882225102</v>
      </c>
    </row>
    <row r="96" spans="1:20" ht="12.95" customHeight="1" x14ac:dyDescent="0.2">
      <c r="A96" s="2" t="s">
        <v>387</v>
      </c>
      <c r="B96" s="37">
        <v>3</v>
      </c>
      <c r="C96" s="197">
        <v>0.97913578839948801</v>
      </c>
      <c r="D96" s="477">
        <v>0.21027830765484701</v>
      </c>
      <c r="E96" s="197">
        <v>3.4202661496800402E-2</v>
      </c>
      <c r="F96" s="477">
        <v>0.36090966688297599</v>
      </c>
      <c r="G96" s="197">
        <v>7.15491604715936</v>
      </c>
      <c r="H96" s="477">
        <v>3.0815207806110498</v>
      </c>
      <c r="I96" s="197">
        <v>0.90202652166702502</v>
      </c>
      <c r="J96" s="477">
        <v>0.212714712243737</v>
      </c>
      <c r="K96" s="197">
        <v>-2.1152881118508101E-2</v>
      </c>
      <c r="L96" s="477">
        <v>0.37549002531756598</v>
      </c>
      <c r="M96" s="197">
        <v>8.7685607329472592</v>
      </c>
      <c r="N96" s="477">
        <v>3.1439974026430599</v>
      </c>
      <c r="O96" s="197">
        <v>0.84509770815918095</v>
      </c>
      <c r="P96" s="477">
        <v>0.212561438775689</v>
      </c>
      <c r="Q96" s="197">
        <v>-0.26761435242689702</v>
      </c>
      <c r="R96" s="477">
        <v>0.44698344052566302</v>
      </c>
      <c r="S96" s="197">
        <v>10.1627665275174</v>
      </c>
      <c r="T96" s="485">
        <v>3.3482691875787398</v>
      </c>
    </row>
    <row r="97" spans="1:20" ht="12.95" customHeight="1" x14ac:dyDescent="0.2">
      <c r="A97" s="39" t="s">
        <v>399</v>
      </c>
      <c r="B97" s="40">
        <v>3</v>
      </c>
      <c r="C97" s="211">
        <v>0.31816099841992501</v>
      </c>
      <c r="D97" s="484">
        <v>0.10789749196503901</v>
      </c>
      <c r="E97" s="211">
        <v>0.106430985411704</v>
      </c>
      <c r="F97" s="484">
        <v>0.16095635486507101</v>
      </c>
      <c r="G97" s="211">
        <v>1.9267188277129399</v>
      </c>
      <c r="H97" s="484">
        <v>0.68163010070723296</v>
      </c>
      <c r="I97" s="211">
        <v>0.26754066439155999</v>
      </c>
      <c r="J97" s="484">
        <v>0.11702393391143601</v>
      </c>
      <c r="K97" s="211">
        <v>7.2010078386871401E-2</v>
      </c>
      <c r="L97" s="484">
        <v>0.15854896708281099</v>
      </c>
      <c r="M97" s="211">
        <v>4.0354421221750396</v>
      </c>
      <c r="N97" s="484">
        <v>0.96935368963453405</v>
      </c>
      <c r="O97" s="211">
        <v>0.29350931852158002</v>
      </c>
      <c r="P97" s="484">
        <v>0.113156505593663</v>
      </c>
      <c r="Q97" s="211">
        <v>1.87408995141796E-2</v>
      </c>
      <c r="R97" s="484">
        <v>0.165598030761932</v>
      </c>
      <c r="S97" s="211">
        <v>6.4012536655157</v>
      </c>
      <c r="T97" s="492">
        <v>1.3253094000922701</v>
      </c>
    </row>
    <row r="99" spans="1:20" x14ac:dyDescent="0.2">
      <c r="A99" s="52" t="s">
        <v>621</v>
      </c>
    </row>
    <row r="100" spans="1:20" x14ac:dyDescent="0.2">
      <c r="A100" s="52" t="s">
        <v>629</v>
      </c>
    </row>
    <row r="101" spans="1:20" x14ac:dyDescent="0.2">
      <c r="A101" s="52" t="s">
        <v>610</v>
      </c>
    </row>
    <row r="102" spans="1:20" x14ac:dyDescent="0.2">
      <c r="A102" s="52" t="s">
        <v>630</v>
      </c>
    </row>
    <row r="103" spans="1:20" x14ac:dyDescent="0.2">
      <c r="A103" s="52" t="s">
        <v>619</v>
      </c>
    </row>
    <row r="104" spans="1:20" x14ac:dyDescent="0.2">
      <c r="A104" s="52" t="s">
        <v>400</v>
      </c>
    </row>
    <row r="105" spans="1:20" x14ac:dyDescent="0.2">
      <c r="A105" s="52" t="s">
        <v>401</v>
      </c>
    </row>
    <row r="106" spans="1:20" x14ac:dyDescent="0.2">
      <c r="A106" s="52" t="s">
        <v>402</v>
      </c>
    </row>
    <row r="107" spans="1:20" x14ac:dyDescent="0.2">
      <c r="A107" s="52" t="s">
        <v>403</v>
      </c>
    </row>
    <row r="108" spans="1:20" x14ac:dyDescent="0.2">
      <c r="A108" s="172" t="str">
        <f>HYPERLINK("https://oecdcode.org/disclaimers/cyprus.html", "Information on data for Cyprus: https://oecdcode.org/disclaimers/cyprus.html")</f>
        <v>Information on data for Cyprus: https://oecdcode.org/disclaimers/cyprus.html</v>
      </c>
    </row>
    <row r="109" spans="1:20" x14ac:dyDescent="0.2">
      <c r="A109"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31" priority="6">
      <formula>ABS(C1/D1)&gt;1.95996398454005</formula>
    </cfRule>
  </conditionalFormatting>
  <conditionalFormatting sqref="E1:E200">
    <cfRule type="expression" dxfId="130" priority="5">
      <formula>ABS(E1/F1)&gt;1.95996398454005</formula>
    </cfRule>
  </conditionalFormatting>
  <conditionalFormatting sqref="I1:I200">
    <cfRule type="expression" dxfId="129" priority="4">
      <formula>ABS(I1/J1)&gt;1.95996398454005</formula>
    </cfRule>
  </conditionalFormatting>
  <conditionalFormatting sqref="K1:K200">
    <cfRule type="expression" dxfId="128" priority="3">
      <formula>ABS(K1/L1)&gt;1.95996398454005</formula>
    </cfRule>
  </conditionalFormatting>
  <conditionalFormatting sqref="O1:O200">
    <cfRule type="expression" dxfId="127" priority="2">
      <formula>ABS(O1/P1)&gt;1.95996398454005</formula>
    </cfRule>
  </conditionalFormatting>
  <conditionalFormatting sqref="Q1:Q200">
    <cfRule type="expression" dxfId="126"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109"/>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301</v>
      </c>
    </row>
    <row r="2" spans="1:20" x14ac:dyDescent="0.2">
      <c r="A2" s="51" t="s">
        <v>302</v>
      </c>
    </row>
    <row r="3" spans="1:20" x14ac:dyDescent="0.2">
      <c r="A3" s="47" t="s">
        <v>434</v>
      </c>
    </row>
    <row r="4" spans="1:20" x14ac:dyDescent="0.2">
      <c r="A4" s="147" t="str">
        <f>HYPERLINK("#'TOC'!A1", "Back to TOC")</f>
        <v>Back to TOC</v>
      </c>
    </row>
    <row r="7" spans="1:20" ht="45" customHeight="1" x14ac:dyDescent="0.2">
      <c r="B7" s="671" t="s">
        <v>324</v>
      </c>
      <c r="C7" s="674" t="s">
        <v>631</v>
      </c>
      <c r="D7" s="674"/>
      <c r="E7" s="674"/>
      <c r="F7" s="674"/>
      <c r="G7" s="759" t="s">
        <v>555</v>
      </c>
      <c r="H7" s="759"/>
      <c r="I7" s="674" t="s">
        <v>631</v>
      </c>
      <c r="J7" s="674"/>
      <c r="K7" s="674"/>
      <c r="L7" s="674"/>
      <c r="M7" s="759" t="s">
        <v>555</v>
      </c>
      <c r="N7" s="759"/>
      <c r="O7" s="674" t="s">
        <v>631</v>
      </c>
      <c r="P7" s="674"/>
      <c r="Q7" s="674"/>
      <c r="R7" s="674"/>
      <c r="S7" s="759" t="s">
        <v>555</v>
      </c>
      <c r="T7" s="761"/>
    </row>
    <row r="8" spans="1:20" ht="60" customHeight="1" x14ac:dyDescent="0.2">
      <c r="B8" s="672"/>
      <c r="C8" s="676" t="s">
        <v>467</v>
      </c>
      <c r="D8" s="676"/>
      <c r="E8" s="676" t="s">
        <v>627</v>
      </c>
      <c r="F8" s="676"/>
      <c r="G8" s="760"/>
      <c r="H8" s="760"/>
      <c r="I8" s="676" t="s">
        <v>467</v>
      </c>
      <c r="J8" s="676"/>
      <c r="K8" s="676" t="s">
        <v>627</v>
      </c>
      <c r="L8" s="676"/>
      <c r="M8" s="760"/>
      <c r="N8" s="760"/>
      <c r="O8" s="676" t="s">
        <v>467</v>
      </c>
      <c r="P8" s="676"/>
      <c r="Q8" s="676" t="s">
        <v>627</v>
      </c>
      <c r="R8" s="676"/>
      <c r="S8" s="760"/>
      <c r="T8" s="762"/>
    </row>
    <row r="9" spans="1:20" ht="30" customHeight="1" x14ac:dyDescent="0.2">
      <c r="B9" s="672"/>
      <c r="C9" s="677" t="s">
        <v>613</v>
      </c>
      <c r="D9" s="677"/>
      <c r="E9" s="677"/>
      <c r="F9" s="677"/>
      <c r="G9" s="677"/>
      <c r="H9" s="677"/>
      <c r="I9" s="677" t="s">
        <v>614</v>
      </c>
      <c r="J9" s="677"/>
      <c r="K9" s="677"/>
      <c r="L9" s="677"/>
      <c r="M9" s="677"/>
      <c r="N9" s="677"/>
      <c r="O9" s="677" t="s">
        <v>615</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499"/>
      <c r="E11" s="209"/>
      <c r="F11" s="499"/>
      <c r="G11" s="209"/>
      <c r="H11" s="499"/>
      <c r="I11" s="209"/>
      <c r="J11" s="499"/>
      <c r="K11" s="209"/>
      <c r="L11" s="499"/>
      <c r="M11" s="209"/>
      <c r="N11" s="499"/>
      <c r="O11" s="209"/>
      <c r="P11" s="499"/>
      <c r="Q11" s="209"/>
      <c r="R11" s="499"/>
      <c r="S11" s="209"/>
      <c r="T11" s="507"/>
    </row>
    <row r="12" spans="1:20" ht="12.95" customHeight="1" x14ac:dyDescent="0.2">
      <c r="A12" s="2" t="s">
        <v>340</v>
      </c>
      <c r="B12" s="12">
        <v>2</v>
      </c>
      <c r="C12" s="197">
        <v>0.15827050501713</v>
      </c>
      <c r="D12" s="493">
        <v>0.24434299633523801</v>
      </c>
      <c r="E12" s="197">
        <v>1.11499227376716E-2</v>
      </c>
      <c r="F12" s="493">
        <v>0.188388877196975</v>
      </c>
      <c r="G12" s="197">
        <v>0.15206994241434699</v>
      </c>
      <c r="H12" s="493">
        <v>0.63588327333165895</v>
      </c>
      <c r="I12" s="197">
        <v>0.23350357129525801</v>
      </c>
      <c r="J12" s="493">
        <v>0.242699543677454</v>
      </c>
      <c r="K12" s="197">
        <v>1.62393430266549E-2</v>
      </c>
      <c r="L12" s="493">
        <v>0.18825497677108299</v>
      </c>
      <c r="M12" s="197">
        <v>1.04442132795623</v>
      </c>
      <c r="N12" s="493">
        <v>1.47157382036328</v>
      </c>
      <c r="O12" s="197">
        <v>0.108349509670132</v>
      </c>
      <c r="P12" s="493">
        <v>0.23453465235827101</v>
      </c>
      <c r="Q12" s="197">
        <v>4.0079026408576301E-2</v>
      </c>
      <c r="R12" s="493">
        <v>0.167493254970631</v>
      </c>
      <c r="S12" s="197">
        <v>3.9434098753622999</v>
      </c>
      <c r="T12" s="501">
        <v>2.6222489699820302</v>
      </c>
    </row>
    <row r="13" spans="1:20" ht="12.95" customHeight="1" x14ac:dyDescent="0.2">
      <c r="A13" s="2" t="s">
        <v>341</v>
      </c>
      <c r="B13" s="12">
        <v>2</v>
      </c>
      <c r="C13" s="197">
        <v>-0.56240272407721004</v>
      </c>
      <c r="D13" s="493">
        <v>0.23698896934014099</v>
      </c>
      <c r="E13" s="197">
        <v>0.75392346096392004</v>
      </c>
      <c r="F13" s="493">
        <v>0.13674428190506499</v>
      </c>
      <c r="G13" s="197">
        <v>2.4398904664422298</v>
      </c>
      <c r="H13" s="493">
        <v>1.8564876000731001</v>
      </c>
      <c r="I13" s="197">
        <v>-0.59378938450197805</v>
      </c>
      <c r="J13" s="493">
        <v>0.24873553730610301</v>
      </c>
      <c r="K13" s="197">
        <v>0.7411350907116</v>
      </c>
      <c r="L13" s="493">
        <v>0.20953970310086101</v>
      </c>
      <c r="M13" s="197">
        <v>5.1332766327252797</v>
      </c>
      <c r="N13" s="493">
        <v>2.720891081634</v>
      </c>
      <c r="O13" s="197">
        <v>-0.55780685008549402</v>
      </c>
      <c r="P13" s="493">
        <v>0.23873461776934399</v>
      </c>
      <c r="Q13" s="197">
        <v>0.71172917715469597</v>
      </c>
      <c r="R13" s="493">
        <v>0.273815616424326</v>
      </c>
      <c r="S13" s="197">
        <v>6.0568364676687603</v>
      </c>
      <c r="T13" s="501">
        <v>3.7469093630382702</v>
      </c>
    </row>
    <row r="14" spans="1:20" ht="12.95" customHeight="1" x14ac:dyDescent="0.2">
      <c r="A14" s="2" t="s">
        <v>342</v>
      </c>
      <c r="B14" s="12">
        <v>2</v>
      </c>
      <c r="C14" s="197">
        <v>-0.57967060819743799</v>
      </c>
      <c r="D14" s="493">
        <v>0.176389200653772</v>
      </c>
      <c r="E14" s="197">
        <v>3.1695881547549799E-2</v>
      </c>
      <c r="F14" s="493">
        <v>0.33172600810514002</v>
      </c>
      <c r="G14" s="197">
        <v>1.64897839531293</v>
      </c>
      <c r="H14" s="493">
        <v>0.95125564512320304</v>
      </c>
      <c r="I14" s="197">
        <v>-0.18444726292548699</v>
      </c>
      <c r="J14" s="493">
        <v>0.22248045577532399</v>
      </c>
      <c r="K14" s="197">
        <v>1.1849304559246999E-2</v>
      </c>
      <c r="L14" s="493">
        <v>0.31742350589839202</v>
      </c>
      <c r="M14" s="197">
        <v>4.7268325258036397</v>
      </c>
      <c r="N14" s="493">
        <v>1.99871256288636</v>
      </c>
      <c r="O14" s="197">
        <v>-0.26518635016648801</v>
      </c>
      <c r="P14" s="493">
        <v>0.214082797886396</v>
      </c>
      <c r="Q14" s="197">
        <v>-0.13667677085837501</v>
      </c>
      <c r="R14" s="493">
        <v>0.300254144639788</v>
      </c>
      <c r="S14" s="197">
        <v>8.9919813421449106</v>
      </c>
      <c r="T14" s="501">
        <v>2.4824341818676201</v>
      </c>
    </row>
    <row r="15" spans="1:20" ht="12.95" customHeight="1" x14ac:dyDescent="0.2">
      <c r="A15" s="2" t="s">
        <v>343</v>
      </c>
      <c r="B15" s="12">
        <v>2</v>
      </c>
      <c r="C15" s="197">
        <v>-0.163700603445433</v>
      </c>
      <c r="D15" s="493">
        <v>0.23160878960105299</v>
      </c>
      <c r="E15" s="197">
        <v>-0.17214898529504</v>
      </c>
      <c r="F15" s="493">
        <v>0.40619156701886799</v>
      </c>
      <c r="G15" s="197">
        <v>0.22791968283399799</v>
      </c>
      <c r="H15" s="493">
        <v>0.69552519846584004</v>
      </c>
      <c r="I15" s="197">
        <v>-0.25846890897158797</v>
      </c>
      <c r="J15" s="493">
        <v>0.22807268777061099</v>
      </c>
      <c r="K15" s="197">
        <v>-0.17312351039419999</v>
      </c>
      <c r="L15" s="493">
        <v>0.41190475500137402</v>
      </c>
      <c r="M15" s="197">
        <v>3.1239928052917398</v>
      </c>
      <c r="N15" s="493">
        <v>2.1128617400896199</v>
      </c>
      <c r="O15" s="197">
        <v>-0.28126177042178302</v>
      </c>
      <c r="P15" s="493">
        <v>0.21495419944584401</v>
      </c>
      <c r="Q15" s="197">
        <v>-0.437144853292395</v>
      </c>
      <c r="R15" s="493">
        <v>0.46424456782321499</v>
      </c>
      <c r="S15" s="197">
        <v>7.5185512886231498</v>
      </c>
      <c r="T15" s="501">
        <v>2.9256330771417001</v>
      </c>
    </row>
    <row r="16" spans="1:20" ht="12.95" customHeight="1" x14ac:dyDescent="0.2">
      <c r="A16" s="2" t="s">
        <v>344</v>
      </c>
      <c r="B16" s="12">
        <v>2</v>
      </c>
      <c r="C16" s="197">
        <v>-0.33859264258841298</v>
      </c>
      <c r="D16" s="493">
        <v>0.20662840755847101</v>
      </c>
      <c r="E16" s="197">
        <v>-0.17948618858686999</v>
      </c>
      <c r="F16" s="493">
        <v>0.381604530498376</v>
      </c>
      <c r="G16" s="197">
        <v>0.57632783497011697</v>
      </c>
      <c r="H16" s="493">
        <v>0.76872358020321496</v>
      </c>
      <c r="I16" s="197">
        <v>-0.366686022353584</v>
      </c>
      <c r="J16" s="493">
        <v>0.218294014675948</v>
      </c>
      <c r="K16" s="197">
        <v>-0.21729976450013799</v>
      </c>
      <c r="L16" s="493">
        <v>0.386608210384627</v>
      </c>
      <c r="M16" s="197">
        <v>2.4510177586417798</v>
      </c>
      <c r="N16" s="493">
        <v>1.50758195464392</v>
      </c>
      <c r="O16" s="197">
        <v>-0.41234259530279399</v>
      </c>
      <c r="P16" s="493">
        <v>0.21206012924283099</v>
      </c>
      <c r="Q16" s="197">
        <v>-0.237588139119774</v>
      </c>
      <c r="R16" s="493">
        <v>0.39092772089129801</v>
      </c>
      <c r="S16" s="197">
        <v>8.9505891513326805</v>
      </c>
      <c r="T16" s="501">
        <v>2.7497894886331702</v>
      </c>
    </row>
    <row r="17" spans="1:20" ht="12.95" customHeight="1" x14ac:dyDescent="0.2">
      <c r="A17" s="2" t="s">
        <v>345</v>
      </c>
      <c r="B17" s="12">
        <v>2</v>
      </c>
      <c r="C17" s="197">
        <v>-0.12862307291229599</v>
      </c>
      <c r="D17" s="493">
        <v>0.15232651183583801</v>
      </c>
      <c r="E17" s="197">
        <v>-2.37094873943215E-2</v>
      </c>
      <c r="F17" s="493">
        <v>0.26435163699109498</v>
      </c>
      <c r="G17" s="197">
        <v>0.12611897986569201</v>
      </c>
      <c r="H17" s="493">
        <v>0.46174584895561799</v>
      </c>
      <c r="I17" s="197">
        <v>-7.7070876012791903E-2</v>
      </c>
      <c r="J17" s="493">
        <v>0.16685630940330301</v>
      </c>
      <c r="K17" s="197">
        <v>-5.8907878548555399E-2</v>
      </c>
      <c r="L17" s="493">
        <v>0.27459871653191298</v>
      </c>
      <c r="M17" s="197">
        <v>1.8423881195376</v>
      </c>
      <c r="N17" s="493">
        <v>1.4103357942685699</v>
      </c>
      <c r="O17" s="197">
        <v>-8.0886645505466898E-2</v>
      </c>
      <c r="P17" s="493">
        <v>0.17342024478863399</v>
      </c>
      <c r="Q17" s="197">
        <v>-5.6380628958696402E-2</v>
      </c>
      <c r="R17" s="493">
        <v>0.249251298493503</v>
      </c>
      <c r="S17" s="197">
        <v>2.9749705417697099</v>
      </c>
      <c r="T17" s="501">
        <v>1.8038105102811399</v>
      </c>
    </row>
    <row r="18" spans="1:20" ht="12.95" customHeight="1" x14ac:dyDescent="0.2">
      <c r="A18" s="17" t="s">
        <v>346</v>
      </c>
      <c r="B18" s="12">
        <v>2</v>
      </c>
      <c r="C18" s="197">
        <v>-0.24073859857962701</v>
      </c>
      <c r="D18" s="493">
        <v>0.18552524939446799</v>
      </c>
      <c r="E18" s="197">
        <v>-0.66504394318038795</v>
      </c>
      <c r="F18" s="493">
        <v>0.37697169285953502</v>
      </c>
      <c r="G18" s="197">
        <v>1.19206344601519</v>
      </c>
      <c r="H18" s="493">
        <v>1.30211234834908</v>
      </c>
      <c r="I18" s="197">
        <v>-0.17220075943296401</v>
      </c>
      <c r="J18" s="493">
        <v>0.18223526593716399</v>
      </c>
      <c r="K18" s="197">
        <v>-0.75320969135189797</v>
      </c>
      <c r="L18" s="493">
        <v>0.34683179581638501</v>
      </c>
      <c r="M18" s="197">
        <v>2.70931952562308</v>
      </c>
      <c r="N18" s="493">
        <v>2.0830702180055298</v>
      </c>
      <c r="O18" s="197">
        <v>-0.19936231836061299</v>
      </c>
      <c r="P18" s="493">
        <v>0.183087736516794</v>
      </c>
      <c r="Q18" s="197">
        <v>-0.73312089728673202</v>
      </c>
      <c r="R18" s="493">
        <v>0.363935187360798</v>
      </c>
      <c r="S18" s="197">
        <v>3.7596089127686301</v>
      </c>
      <c r="T18" s="501">
        <v>2.6168711507551601</v>
      </c>
    </row>
    <row r="19" spans="1:20" ht="12.95" customHeight="1" x14ac:dyDescent="0.2">
      <c r="A19" s="17" t="s">
        <v>347</v>
      </c>
      <c r="B19" s="12">
        <v>2</v>
      </c>
      <c r="C19" s="197">
        <v>-0.15327335607290099</v>
      </c>
      <c r="D19" s="493">
        <v>0.373154674729827</v>
      </c>
      <c r="E19" s="197">
        <v>-7.6467935172579798E-2</v>
      </c>
      <c r="F19" s="493">
        <v>0.34182050790649399</v>
      </c>
      <c r="G19" s="197">
        <v>0.14188928482617899</v>
      </c>
      <c r="H19" s="493">
        <v>1.0880597885818799</v>
      </c>
      <c r="I19" s="197">
        <v>-0.185297099477088</v>
      </c>
      <c r="J19" s="493">
        <v>0.387199896054985</v>
      </c>
      <c r="K19" s="197">
        <v>-0.13468115489566701</v>
      </c>
      <c r="L19" s="493">
        <v>0.35190259100086302</v>
      </c>
      <c r="M19" s="197">
        <v>4.2729641160435596</v>
      </c>
      <c r="N19" s="493">
        <v>3.16580134703403</v>
      </c>
      <c r="O19" s="197">
        <v>-3.0786306960569102E-4</v>
      </c>
      <c r="P19" s="493">
        <v>0.38147884489813799</v>
      </c>
      <c r="Q19" s="197">
        <v>-6.2573761491774002E-2</v>
      </c>
      <c r="R19" s="493">
        <v>0.30158822343938002</v>
      </c>
      <c r="S19" s="197">
        <v>7.4016052933554004</v>
      </c>
      <c r="T19" s="501">
        <v>3.9065088780506598</v>
      </c>
    </row>
    <row r="20" spans="1:20" ht="12.95" customHeight="1" x14ac:dyDescent="0.2">
      <c r="A20" s="2" t="s">
        <v>348</v>
      </c>
      <c r="B20" s="12">
        <v>2</v>
      </c>
      <c r="C20" s="197">
        <v>-0.36352877291970198</v>
      </c>
      <c r="D20" s="493">
        <v>0.243842840531144</v>
      </c>
      <c r="E20" s="197">
        <v>0.41342230640877697</v>
      </c>
      <c r="F20" s="493">
        <v>0.29860466892614701</v>
      </c>
      <c r="G20" s="197">
        <v>1.33830498652143</v>
      </c>
      <c r="H20" s="493">
        <v>1.4545310239501601</v>
      </c>
      <c r="I20" s="197">
        <v>-0.35931956263136</v>
      </c>
      <c r="J20" s="493">
        <v>0.2450155866231</v>
      </c>
      <c r="K20" s="197">
        <v>0.36926524148525403</v>
      </c>
      <c r="L20" s="493">
        <v>0.31030696195493401</v>
      </c>
      <c r="M20" s="197">
        <v>4.2365029458400798</v>
      </c>
      <c r="N20" s="493">
        <v>2.6436803996699401</v>
      </c>
      <c r="O20" s="197">
        <v>-0.42058410462214202</v>
      </c>
      <c r="P20" s="493">
        <v>0.24220220262738201</v>
      </c>
      <c r="Q20" s="197">
        <v>0.108621512628837</v>
      </c>
      <c r="R20" s="493">
        <v>0.31020219168312602</v>
      </c>
      <c r="S20" s="197">
        <v>11.8606925351678</v>
      </c>
      <c r="T20" s="501">
        <v>3.9660059166538901</v>
      </c>
    </row>
    <row r="21" spans="1:20" ht="12.95" customHeight="1" x14ac:dyDescent="0.2">
      <c r="A21" s="2" t="s">
        <v>349</v>
      </c>
      <c r="B21" s="12">
        <v>2</v>
      </c>
      <c r="C21" s="197">
        <v>-0.296199532566918</v>
      </c>
      <c r="D21" s="493">
        <v>0.22744061605399901</v>
      </c>
      <c r="E21" s="197">
        <v>-1.2947962297006499</v>
      </c>
      <c r="F21" s="493">
        <v>0.12674104867307101</v>
      </c>
      <c r="G21" s="197">
        <v>1.7690008203001599</v>
      </c>
      <c r="H21" s="493">
        <v>1.0895401915841001</v>
      </c>
      <c r="I21" s="197">
        <v>-6.2405488521104599E-2</v>
      </c>
      <c r="J21" s="493">
        <v>0.227406272686098</v>
      </c>
      <c r="K21" s="197">
        <v>-1.1371855449605599</v>
      </c>
      <c r="L21" s="493">
        <v>0.14846902193379199</v>
      </c>
      <c r="M21" s="197">
        <v>4.5945787343583504</v>
      </c>
      <c r="N21" s="493">
        <v>2.1377783736813898</v>
      </c>
      <c r="O21" s="197">
        <v>-6.4415202583843506E-2</v>
      </c>
      <c r="P21" s="493">
        <v>0.22406014294784601</v>
      </c>
      <c r="Q21" s="197">
        <v>-1.0556665813325501</v>
      </c>
      <c r="R21" s="493">
        <v>0.191103799442601</v>
      </c>
      <c r="S21" s="197">
        <v>5.5442226410808404</v>
      </c>
      <c r="T21" s="501">
        <v>2.2656631535476399</v>
      </c>
    </row>
    <row r="22" spans="1:20" ht="12.95" customHeight="1" x14ac:dyDescent="0.2">
      <c r="A22" s="2" t="s">
        <v>350</v>
      </c>
      <c r="B22" s="12">
        <v>2</v>
      </c>
      <c r="C22" s="197">
        <v>-0.38665949333189598</v>
      </c>
      <c r="D22" s="493">
        <v>0.52391617737982898</v>
      </c>
      <c r="E22" s="197">
        <v>-0.41070768364784699</v>
      </c>
      <c r="F22" s="493">
        <v>0.35337373915789</v>
      </c>
      <c r="G22" s="197">
        <v>1.70220969193643</v>
      </c>
      <c r="H22" s="493">
        <v>2.3146026449757402</v>
      </c>
      <c r="I22" s="197">
        <v>-0.51449755464131497</v>
      </c>
      <c r="J22" s="493">
        <v>0.46923878728438201</v>
      </c>
      <c r="K22" s="197">
        <v>-0.51678591874567004</v>
      </c>
      <c r="L22" s="493">
        <v>0.35738917091313199</v>
      </c>
      <c r="M22" s="197">
        <v>13.2061964332838</v>
      </c>
      <c r="N22" s="493">
        <v>4.6153276217472996</v>
      </c>
      <c r="O22" s="197">
        <v>-0.45595949869402502</v>
      </c>
      <c r="P22" s="493">
        <v>0.448084319701615</v>
      </c>
      <c r="Q22" s="197">
        <v>-0.60976893939716403</v>
      </c>
      <c r="R22" s="493">
        <v>0.31910447585044999</v>
      </c>
      <c r="S22" s="197">
        <v>18.831953585364101</v>
      </c>
      <c r="T22" s="501">
        <v>5.9858574566329699</v>
      </c>
    </row>
    <row r="23" spans="1:20" ht="12.95" customHeight="1" x14ac:dyDescent="0.2">
      <c r="A23" s="2" t="s">
        <v>351</v>
      </c>
      <c r="B23" s="12">
        <v>2</v>
      </c>
      <c r="C23" s="197">
        <v>0.723050597610705</v>
      </c>
      <c r="D23" s="493">
        <v>0.39605300437962598</v>
      </c>
      <c r="E23" s="197">
        <v>-0.30008781315257899</v>
      </c>
      <c r="F23" s="493">
        <v>0.28193311333388599</v>
      </c>
      <c r="G23" s="197">
        <v>3.2884182378734499</v>
      </c>
      <c r="H23" s="493">
        <v>3.43380284509667</v>
      </c>
      <c r="I23" s="197">
        <v>0.54312863090226005</v>
      </c>
      <c r="J23" s="493">
        <v>0.33377008322941998</v>
      </c>
      <c r="K23" s="197">
        <v>-0.44484754808191401</v>
      </c>
      <c r="L23" s="493">
        <v>0.28684233640276102</v>
      </c>
      <c r="M23" s="197">
        <v>14.866664394113901</v>
      </c>
      <c r="N23" s="493">
        <v>5.5189102165955797</v>
      </c>
      <c r="O23" s="197">
        <v>0.53305829059461896</v>
      </c>
      <c r="P23" s="493">
        <v>0.361946642301685</v>
      </c>
      <c r="Q23" s="197">
        <v>-0.49788369584552999</v>
      </c>
      <c r="R23" s="493">
        <v>0.32257798961886702</v>
      </c>
      <c r="S23" s="197">
        <v>16.491102352639999</v>
      </c>
      <c r="T23" s="501">
        <v>5.8692493095860199</v>
      </c>
    </row>
    <row r="24" spans="1:20" ht="12.95" customHeight="1" x14ac:dyDescent="0.2">
      <c r="A24" s="2" t="s">
        <v>352</v>
      </c>
      <c r="B24" s="12">
        <v>2</v>
      </c>
      <c r="C24" s="197">
        <v>0.101012868264552</v>
      </c>
      <c r="D24" s="493">
        <v>0.357134464640944</v>
      </c>
      <c r="E24" s="197">
        <v>-0.460034731664901</v>
      </c>
      <c r="F24" s="493">
        <v>0.28842291067616899</v>
      </c>
      <c r="G24" s="197">
        <v>1.39750358376477</v>
      </c>
      <c r="H24" s="493">
        <v>1.7719396773546101</v>
      </c>
      <c r="I24" s="197">
        <v>0.21340786057121</v>
      </c>
      <c r="J24" s="493">
        <v>0.38222450357069698</v>
      </c>
      <c r="K24" s="197">
        <v>-0.57447965365578502</v>
      </c>
      <c r="L24" s="493">
        <v>0.29577081401421301</v>
      </c>
      <c r="M24" s="197">
        <v>5.3893439210624097</v>
      </c>
      <c r="N24" s="493">
        <v>3.87082829346333</v>
      </c>
      <c r="O24" s="197">
        <v>0.71753277124664105</v>
      </c>
      <c r="P24" s="493">
        <v>0.46201713826447699</v>
      </c>
      <c r="Q24" s="197">
        <v>-0.62364418518178999</v>
      </c>
      <c r="R24" s="493">
        <v>0.30468289522008102</v>
      </c>
      <c r="S24" s="197">
        <v>13.982597061224499</v>
      </c>
      <c r="T24" s="501">
        <v>5.2785554189289901</v>
      </c>
    </row>
    <row r="25" spans="1:20" ht="12.95" customHeight="1" x14ac:dyDescent="0.2">
      <c r="A25" s="2" t="s">
        <v>353</v>
      </c>
      <c r="B25" s="12">
        <v>2</v>
      </c>
      <c r="C25" s="197">
        <v>0.16750279750712899</v>
      </c>
      <c r="D25" s="493">
        <v>0.41156913601732997</v>
      </c>
      <c r="E25" s="197">
        <v>0.574995637171</v>
      </c>
      <c r="F25" s="493">
        <v>0.47659367056942598</v>
      </c>
      <c r="G25" s="197">
        <v>0.52777336308373402</v>
      </c>
      <c r="H25" s="493">
        <v>1.2326382730935801</v>
      </c>
      <c r="I25" s="197">
        <v>0.58150008070180703</v>
      </c>
      <c r="J25" s="493">
        <v>0.41990588185065097</v>
      </c>
      <c r="K25" s="197">
        <v>0.51839990710460804</v>
      </c>
      <c r="L25" s="493">
        <v>0.47324649440775501</v>
      </c>
      <c r="M25" s="197">
        <v>9.0342726068565593</v>
      </c>
      <c r="N25" s="493">
        <v>3.25705991125061</v>
      </c>
      <c r="O25" s="197">
        <v>0.56782739919215997</v>
      </c>
      <c r="P25" s="493">
        <v>0.42491885723351502</v>
      </c>
      <c r="Q25" s="197">
        <v>0.46106637635164799</v>
      </c>
      <c r="R25" s="493">
        <v>0.47057428545110203</v>
      </c>
      <c r="S25" s="197">
        <v>9.3679554213243801</v>
      </c>
      <c r="T25" s="501">
        <v>3.5382693008527499</v>
      </c>
    </row>
    <row r="26" spans="1:20" ht="12.95" customHeight="1" x14ac:dyDescent="0.2">
      <c r="A26" s="2" t="s">
        <v>354</v>
      </c>
      <c r="B26" s="12">
        <v>2</v>
      </c>
      <c r="C26" s="197">
        <v>-0.38109390660507098</v>
      </c>
      <c r="D26" s="493">
        <v>0.31154845097578998</v>
      </c>
      <c r="E26" s="197">
        <v>0.95471834981867998</v>
      </c>
      <c r="F26" s="493">
        <v>0.31893263284923801</v>
      </c>
      <c r="G26" s="197">
        <v>3.1440965895889499</v>
      </c>
      <c r="H26" s="493">
        <v>2.0141251348055098</v>
      </c>
      <c r="I26" s="197">
        <v>-0.44547176459813498</v>
      </c>
      <c r="J26" s="493">
        <v>0.31057096008754997</v>
      </c>
      <c r="K26" s="197">
        <v>1.0161308363721</v>
      </c>
      <c r="L26" s="493">
        <v>0.31048255668856201</v>
      </c>
      <c r="M26" s="197">
        <v>6.6962786616623697</v>
      </c>
      <c r="N26" s="493">
        <v>3.1805207718122599</v>
      </c>
      <c r="O26" s="197">
        <v>-0.38590492280024802</v>
      </c>
      <c r="P26" s="493">
        <v>0.32564518412962901</v>
      </c>
      <c r="Q26" s="197">
        <v>1.0451566062471001</v>
      </c>
      <c r="R26" s="493">
        <v>0.30464252732407798</v>
      </c>
      <c r="S26" s="197">
        <v>8.5202183063960693</v>
      </c>
      <c r="T26" s="501">
        <v>4.4665455774326004</v>
      </c>
    </row>
    <row r="27" spans="1:20" ht="12.95" customHeight="1" x14ac:dyDescent="0.2">
      <c r="A27" s="2" t="s">
        <v>355</v>
      </c>
      <c r="B27" s="12">
        <v>2</v>
      </c>
      <c r="C27" s="197">
        <v>-9.7298484662143706E-2</v>
      </c>
      <c r="D27" s="493">
        <v>0.134904714683455</v>
      </c>
      <c r="E27" s="197">
        <v>8.3955912817543402E-2</v>
      </c>
      <c r="F27" s="493">
        <v>0.19773985228686899</v>
      </c>
      <c r="G27" s="197">
        <v>9.5059805200300995E-2</v>
      </c>
      <c r="H27" s="493">
        <v>0.29978508404578802</v>
      </c>
      <c r="I27" s="197">
        <v>-7.6344681917872206E-2</v>
      </c>
      <c r="J27" s="493">
        <v>0.14430941538499201</v>
      </c>
      <c r="K27" s="197">
        <v>7.5395769437624494E-2</v>
      </c>
      <c r="L27" s="493">
        <v>0.19867715422742299</v>
      </c>
      <c r="M27" s="197">
        <v>2.9223992512837902</v>
      </c>
      <c r="N27" s="493">
        <v>1.2733933687502199</v>
      </c>
      <c r="O27" s="197">
        <v>-4.6399921923677798E-2</v>
      </c>
      <c r="P27" s="493">
        <v>0.141796552099033</v>
      </c>
      <c r="Q27" s="197">
        <v>9.6867462623619009E-3</v>
      </c>
      <c r="R27" s="493">
        <v>0.175828523976645</v>
      </c>
      <c r="S27" s="197">
        <v>4.2790239834277903</v>
      </c>
      <c r="T27" s="501">
        <v>1.5759405499932599</v>
      </c>
    </row>
    <row r="28" spans="1:20" ht="12.95" customHeight="1" x14ac:dyDescent="0.2">
      <c r="A28" s="2" t="s">
        <v>356</v>
      </c>
      <c r="B28" s="12">
        <v>2</v>
      </c>
      <c r="C28" s="197">
        <v>-0.46387073758606401</v>
      </c>
      <c r="D28" s="493">
        <v>0.28490798569067999</v>
      </c>
      <c r="E28" s="197">
        <v>0.115350289560104</v>
      </c>
      <c r="F28" s="493">
        <v>0.41221224276547502</v>
      </c>
      <c r="G28" s="197">
        <v>1.1435451490624799</v>
      </c>
      <c r="H28" s="493">
        <v>1.5289991164624199</v>
      </c>
      <c r="I28" s="197">
        <v>-0.29154910608914603</v>
      </c>
      <c r="J28" s="493">
        <v>0.31933899842333202</v>
      </c>
      <c r="K28" s="197">
        <v>-4.8381333691087597E-3</v>
      </c>
      <c r="L28" s="493">
        <v>0.38351536395521302</v>
      </c>
      <c r="M28" s="197">
        <v>3.3445024730467399</v>
      </c>
      <c r="N28" s="493">
        <v>2.8539266053305901</v>
      </c>
      <c r="O28" s="197">
        <v>-0.346877543012658</v>
      </c>
      <c r="P28" s="493">
        <v>0.30594857634227401</v>
      </c>
      <c r="Q28" s="197">
        <v>0.21221230751537901</v>
      </c>
      <c r="R28" s="493">
        <v>0.45545788281780403</v>
      </c>
      <c r="S28" s="197">
        <v>9.0945320248679398</v>
      </c>
      <c r="T28" s="501">
        <v>4.9814996987893103</v>
      </c>
    </row>
    <row r="29" spans="1:20" ht="12.95" customHeight="1" x14ac:dyDescent="0.2">
      <c r="A29" s="2" t="s">
        <v>357</v>
      </c>
      <c r="B29" s="12">
        <v>2</v>
      </c>
      <c r="C29" s="197">
        <v>0.128110197850624</v>
      </c>
      <c r="D29" s="493">
        <v>0.22961989801360699</v>
      </c>
      <c r="E29" s="197">
        <v>-0.231704658832461</v>
      </c>
      <c r="F29" s="493">
        <v>0.371559199722588</v>
      </c>
      <c r="G29" s="197">
        <v>0.182649984564657</v>
      </c>
      <c r="H29" s="493">
        <v>0.63228004156857898</v>
      </c>
      <c r="I29" s="197">
        <v>0.282303550316364</v>
      </c>
      <c r="J29" s="493">
        <v>0.25082049539851498</v>
      </c>
      <c r="K29" s="197">
        <v>-0.35133174557825703</v>
      </c>
      <c r="L29" s="493">
        <v>0.384333936622831</v>
      </c>
      <c r="M29" s="197">
        <v>4.5652408467908696</v>
      </c>
      <c r="N29" s="493">
        <v>2.7675720176029399</v>
      </c>
      <c r="O29" s="197">
        <v>0.27655264393329299</v>
      </c>
      <c r="P29" s="493">
        <v>0.25615711692290399</v>
      </c>
      <c r="Q29" s="197">
        <v>-0.46397138190861298</v>
      </c>
      <c r="R29" s="493">
        <v>0.39297185236948901</v>
      </c>
      <c r="S29" s="197">
        <v>5.17362702593622</v>
      </c>
      <c r="T29" s="501">
        <v>3.1973844305605299</v>
      </c>
    </row>
    <row r="30" spans="1:20" ht="12.95" customHeight="1" x14ac:dyDescent="0.2">
      <c r="A30" s="2" t="s">
        <v>358</v>
      </c>
      <c r="B30" s="12">
        <v>2</v>
      </c>
      <c r="C30" s="197">
        <v>-0.362668390415541</v>
      </c>
      <c r="D30" s="493">
        <v>0.27349529409902601</v>
      </c>
      <c r="E30" s="197">
        <v>0.12669172070274301</v>
      </c>
      <c r="F30" s="493">
        <v>0.19033049220606599</v>
      </c>
      <c r="G30" s="197">
        <v>0.52056390837016298</v>
      </c>
      <c r="H30" s="493">
        <v>0.85623461339615703</v>
      </c>
      <c r="I30" s="197">
        <v>-0.27925187757589698</v>
      </c>
      <c r="J30" s="493">
        <v>0.26479072457079</v>
      </c>
      <c r="K30" s="197">
        <v>7.5405293323495506E-2</v>
      </c>
      <c r="L30" s="493">
        <v>0.190887070724677</v>
      </c>
      <c r="M30" s="197">
        <v>7.5262879507281504</v>
      </c>
      <c r="N30" s="493">
        <v>3.2610392267333701</v>
      </c>
      <c r="O30" s="197">
        <v>-0.20566943685313699</v>
      </c>
      <c r="P30" s="493">
        <v>0.27676624165610098</v>
      </c>
      <c r="Q30" s="197">
        <v>-1.7856794039460101E-2</v>
      </c>
      <c r="R30" s="493">
        <v>0.18626124065517199</v>
      </c>
      <c r="S30" s="197">
        <v>9.1612092648978294</v>
      </c>
      <c r="T30" s="501">
        <v>3.3499720232691699</v>
      </c>
    </row>
    <row r="31" spans="1:20" ht="12.95" customHeight="1" x14ac:dyDescent="0.2">
      <c r="A31" s="2" t="s">
        <v>359</v>
      </c>
      <c r="B31" s="12">
        <v>2</v>
      </c>
      <c r="C31" s="197">
        <v>-0.22535355114691899</v>
      </c>
      <c r="D31" s="493">
        <v>0.49182625977970101</v>
      </c>
      <c r="E31" s="197">
        <v>0.103768116476618</v>
      </c>
      <c r="F31" s="493">
        <v>0.396521105156869</v>
      </c>
      <c r="G31" s="197">
        <v>0.20129773802958201</v>
      </c>
      <c r="H31" s="493">
        <v>1.2736739337283201</v>
      </c>
      <c r="I31" s="197">
        <v>0.35649405437257198</v>
      </c>
      <c r="J31" s="493">
        <v>0.45936787150663</v>
      </c>
      <c r="K31" s="197">
        <v>-6.5952530037395402E-2</v>
      </c>
      <c r="L31" s="493">
        <v>0.38931317635507801</v>
      </c>
      <c r="M31" s="197">
        <v>15.2281679536582</v>
      </c>
      <c r="N31" s="493">
        <v>4.4558046528149102</v>
      </c>
      <c r="O31" s="197">
        <v>0.57176106773652302</v>
      </c>
      <c r="P31" s="493">
        <v>0.41094262550623001</v>
      </c>
      <c r="Q31" s="197">
        <v>0.175197430748046</v>
      </c>
      <c r="R31" s="493">
        <v>0.416310513277522</v>
      </c>
      <c r="S31" s="197">
        <v>20.889598870795599</v>
      </c>
      <c r="T31" s="501">
        <v>5.0167542792035604</v>
      </c>
    </row>
    <row r="32" spans="1:20" ht="12.95" customHeight="1" x14ac:dyDescent="0.2">
      <c r="A32" s="2" t="s">
        <v>360</v>
      </c>
      <c r="B32" s="12">
        <v>2</v>
      </c>
      <c r="C32" s="197">
        <v>-1.1564835283539201</v>
      </c>
      <c r="D32" s="493">
        <v>0.29803140830464803</v>
      </c>
      <c r="E32" s="197">
        <v>-1.09087013877464</v>
      </c>
      <c r="F32" s="493">
        <v>0.51653351762130395</v>
      </c>
      <c r="G32" s="197">
        <v>8.2948710155715908</v>
      </c>
      <c r="H32" s="493">
        <v>4.0212610446527597</v>
      </c>
      <c r="I32" s="197">
        <v>-1.2293952853383301</v>
      </c>
      <c r="J32" s="493">
        <v>0.32199758080310598</v>
      </c>
      <c r="K32" s="197">
        <v>-1.1878618975372</v>
      </c>
      <c r="L32" s="493">
        <v>0.51133671980473605</v>
      </c>
      <c r="M32" s="197">
        <v>12.3362766311154</v>
      </c>
      <c r="N32" s="493">
        <v>5.1908720678676898</v>
      </c>
      <c r="O32" s="197">
        <v>-1.1723381585705801</v>
      </c>
      <c r="P32" s="493">
        <v>0.28889481956812002</v>
      </c>
      <c r="Q32" s="197">
        <v>-1.17476369849344</v>
      </c>
      <c r="R32" s="493">
        <v>0.62900935822201698</v>
      </c>
      <c r="S32" s="197">
        <v>17.6429782676359</v>
      </c>
      <c r="T32" s="501">
        <v>5.6599543824002296</v>
      </c>
    </row>
    <row r="33" spans="1:20" ht="12.95" customHeight="1" x14ac:dyDescent="0.2">
      <c r="A33" s="2" t="s">
        <v>361</v>
      </c>
      <c r="B33" s="12">
        <v>2</v>
      </c>
      <c r="C33" s="197">
        <v>-0.73121379058924296</v>
      </c>
      <c r="D33" s="493">
        <v>0.28776123418898297</v>
      </c>
      <c r="E33" s="197">
        <v>1.31420942234115</v>
      </c>
      <c r="F33" s="493">
        <v>1.8053837509374</v>
      </c>
      <c r="G33" s="197">
        <v>3.2096523917288899</v>
      </c>
      <c r="H33" s="493">
        <v>2.57281971474286</v>
      </c>
      <c r="I33" s="197">
        <v>-0.44073845407318102</v>
      </c>
      <c r="J33" s="493">
        <v>0.29455083827388101</v>
      </c>
      <c r="K33" s="197">
        <v>0.89729469726394695</v>
      </c>
      <c r="L33" s="493">
        <v>1.8350703650940401</v>
      </c>
      <c r="M33" s="197">
        <v>12.263726376664801</v>
      </c>
      <c r="N33" s="493">
        <v>4.3899902627266503</v>
      </c>
      <c r="O33" s="197">
        <v>-0.43789648993285402</v>
      </c>
      <c r="P33" s="493">
        <v>0.28887404647862502</v>
      </c>
      <c r="Q33" s="197">
        <v>0.521638061356264</v>
      </c>
      <c r="R33" s="493">
        <v>1.8224472997614201</v>
      </c>
      <c r="S33" s="197">
        <v>15.9047907069217</v>
      </c>
      <c r="T33" s="501">
        <v>5.3283670323732197</v>
      </c>
    </row>
    <row r="34" spans="1:20" ht="12.95" customHeight="1" x14ac:dyDescent="0.2">
      <c r="A34" s="2" t="s">
        <v>362</v>
      </c>
      <c r="B34" s="12">
        <v>2</v>
      </c>
      <c r="C34" s="197">
        <v>-0.11860363787876201</v>
      </c>
      <c r="D34" s="493">
        <v>0.25545427623384098</v>
      </c>
      <c r="E34" s="197">
        <v>-1.4278365828936701</v>
      </c>
      <c r="F34" s="493">
        <v>0.22030239120648201</v>
      </c>
      <c r="G34" s="197">
        <v>0.69245320793603304</v>
      </c>
      <c r="H34" s="493">
        <v>0.70059885673177302</v>
      </c>
      <c r="I34" s="197">
        <v>-0.222331670629168</v>
      </c>
      <c r="J34" s="493">
        <v>0.29854977002774002</v>
      </c>
      <c r="K34" s="197">
        <v>-1.38995053475792</v>
      </c>
      <c r="L34" s="493">
        <v>0.26383088281491501</v>
      </c>
      <c r="M34" s="197">
        <v>1.1325705173194001</v>
      </c>
      <c r="N34" s="493">
        <v>1.31605617603226</v>
      </c>
      <c r="O34" s="197">
        <v>-0.21268877650582199</v>
      </c>
      <c r="P34" s="493">
        <v>0.29389824528904601</v>
      </c>
      <c r="Q34" s="197">
        <v>-1.2762794466720999</v>
      </c>
      <c r="R34" s="493">
        <v>0.36768889895670498</v>
      </c>
      <c r="S34" s="197">
        <v>4.0050977118649502</v>
      </c>
      <c r="T34" s="501">
        <v>2.7328474709589199</v>
      </c>
    </row>
    <row r="35" spans="1:20" ht="12.95" customHeight="1" x14ac:dyDescent="0.2">
      <c r="A35" s="2" t="s">
        <v>363</v>
      </c>
      <c r="B35" s="12">
        <v>2</v>
      </c>
      <c r="C35" s="197">
        <v>0.30701333944624098</v>
      </c>
      <c r="D35" s="493">
        <v>0.17543691793935101</v>
      </c>
      <c r="E35" s="197">
        <v>0.359041325693295</v>
      </c>
      <c r="F35" s="493">
        <v>0.18824777045019001</v>
      </c>
      <c r="G35" s="197">
        <v>1.5200142141650199</v>
      </c>
      <c r="H35" s="493">
        <v>1.3145924636756701</v>
      </c>
      <c r="I35" s="197">
        <v>0.403571793809408</v>
      </c>
      <c r="J35" s="493">
        <v>0.169605183160389</v>
      </c>
      <c r="K35" s="197">
        <v>0.25583689148375299</v>
      </c>
      <c r="L35" s="493">
        <v>0.18144153498104101</v>
      </c>
      <c r="M35" s="197">
        <v>4.8004301718432796</v>
      </c>
      <c r="N35" s="493">
        <v>2.05037865411242</v>
      </c>
      <c r="O35" s="197">
        <v>0.43523774245980801</v>
      </c>
      <c r="P35" s="493">
        <v>0.17520079779126499</v>
      </c>
      <c r="Q35" s="197">
        <v>0.33118174645522702</v>
      </c>
      <c r="R35" s="493">
        <v>0.196133018252764</v>
      </c>
      <c r="S35" s="197">
        <v>6.6495217759012704</v>
      </c>
      <c r="T35" s="501">
        <v>2.6233923229115201</v>
      </c>
    </row>
    <row r="36" spans="1:20" ht="12.95" customHeight="1" x14ac:dyDescent="0.2">
      <c r="A36" s="2" t="s">
        <v>364</v>
      </c>
      <c r="B36" s="12">
        <v>2</v>
      </c>
      <c r="C36" s="197">
        <v>-0.38587668940690201</v>
      </c>
      <c r="D36" s="493">
        <v>0.218548187763349</v>
      </c>
      <c r="E36" s="197">
        <v>4.8092133621927498E-2</v>
      </c>
      <c r="F36" s="493">
        <v>0.26680548715556901</v>
      </c>
      <c r="G36" s="197">
        <v>0.90383657383147398</v>
      </c>
      <c r="H36" s="493">
        <v>1.1210293718103199</v>
      </c>
      <c r="I36" s="197">
        <v>-0.30917035235518497</v>
      </c>
      <c r="J36" s="493">
        <v>0.21993664129638399</v>
      </c>
      <c r="K36" s="197">
        <v>0.13512118345270999</v>
      </c>
      <c r="L36" s="493">
        <v>0.26560618302995798</v>
      </c>
      <c r="M36" s="197">
        <v>4.3873674334039903</v>
      </c>
      <c r="N36" s="493">
        <v>2.3776621896583299</v>
      </c>
      <c r="O36" s="197">
        <v>-0.32685297979778699</v>
      </c>
      <c r="P36" s="493">
        <v>0.21230911683224701</v>
      </c>
      <c r="Q36" s="197">
        <v>6.1468954777147602E-2</v>
      </c>
      <c r="R36" s="493">
        <v>0.28485325971610598</v>
      </c>
      <c r="S36" s="197">
        <v>6.93597225822593</v>
      </c>
      <c r="T36" s="501">
        <v>3.2093257903276098</v>
      </c>
    </row>
    <row r="37" spans="1:20" ht="12.95" customHeight="1" x14ac:dyDescent="0.2">
      <c r="A37" s="2" t="s">
        <v>365</v>
      </c>
      <c r="B37" s="12">
        <v>2</v>
      </c>
      <c r="C37" s="197">
        <v>-0.254563249984403</v>
      </c>
      <c r="D37" s="493">
        <v>0.14411128265064699</v>
      </c>
      <c r="E37" s="197">
        <v>4.5830691106301599E-2</v>
      </c>
      <c r="F37" s="493">
        <v>1.24140890999459</v>
      </c>
      <c r="G37" s="197">
        <v>0.42709610811024101</v>
      </c>
      <c r="H37" s="493">
        <v>0.48963837463253201</v>
      </c>
      <c r="I37" s="197">
        <v>-0.43871030082760798</v>
      </c>
      <c r="J37" s="493">
        <v>0.14454131548454199</v>
      </c>
      <c r="K37" s="197">
        <v>0.19023044246977899</v>
      </c>
      <c r="L37" s="493">
        <v>1.1678004214208699</v>
      </c>
      <c r="M37" s="197">
        <v>4.8254051216951499</v>
      </c>
      <c r="N37" s="493">
        <v>1.4024661902376401</v>
      </c>
      <c r="O37" s="197">
        <v>-0.38894947739093899</v>
      </c>
      <c r="P37" s="493">
        <v>0.142063169170939</v>
      </c>
      <c r="Q37" s="197">
        <v>0.62791719955319902</v>
      </c>
      <c r="R37" s="493">
        <v>1.0238802831097999</v>
      </c>
      <c r="S37" s="197">
        <v>6.2269151072003002</v>
      </c>
      <c r="T37" s="501">
        <v>1.60089607708138</v>
      </c>
    </row>
    <row r="38" spans="1:20" ht="12.95" customHeight="1" x14ac:dyDescent="0.2">
      <c r="A38" s="2" t="s">
        <v>366</v>
      </c>
      <c r="B38" s="12">
        <v>2</v>
      </c>
      <c r="C38" s="197">
        <v>-0.390392457120533</v>
      </c>
      <c r="D38" s="493">
        <v>0.19856564433403701</v>
      </c>
      <c r="E38" s="197">
        <v>0.55064292059023801</v>
      </c>
      <c r="F38" s="493">
        <v>0.27365946144047798</v>
      </c>
      <c r="G38" s="197">
        <v>1.5375305907264201</v>
      </c>
      <c r="H38" s="493">
        <v>1.1171966193414</v>
      </c>
      <c r="I38" s="197">
        <v>-0.32048083886101603</v>
      </c>
      <c r="J38" s="493">
        <v>0.20273874709799</v>
      </c>
      <c r="K38" s="197">
        <v>0.63642212048677405</v>
      </c>
      <c r="L38" s="493">
        <v>0.27828153522749299</v>
      </c>
      <c r="M38" s="197">
        <v>6.5430116111476799</v>
      </c>
      <c r="N38" s="493">
        <v>2.0188124757522599</v>
      </c>
      <c r="O38" s="197">
        <v>-0.33212556845820002</v>
      </c>
      <c r="P38" s="493">
        <v>0.207966743235969</v>
      </c>
      <c r="Q38" s="197">
        <v>0.62219787250764502</v>
      </c>
      <c r="R38" s="493">
        <v>0.26199206752061399</v>
      </c>
      <c r="S38" s="197">
        <v>7.1618165872912396</v>
      </c>
      <c r="T38" s="501">
        <v>2.1828856291899101</v>
      </c>
    </row>
    <row r="39" spans="1:20" ht="12.95" customHeight="1" x14ac:dyDescent="0.2">
      <c r="A39" s="2" t="s">
        <v>367</v>
      </c>
      <c r="B39" s="12">
        <v>2</v>
      </c>
      <c r="C39" s="197">
        <v>0.18562771414645801</v>
      </c>
      <c r="D39" s="493">
        <v>0.30693323174980602</v>
      </c>
      <c r="E39" s="197">
        <v>5.7331562553263597E-2</v>
      </c>
      <c r="F39" s="493">
        <v>0.249298300354862</v>
      </c>
      <c r="G39" s="197">
        <v>0.207468325446652</v>
      </c>
      <c r="H39" s="493">
        <v>0.88076407292074899</v>
      </c>
      <c r="I39" s="197">
        <v>0.194307298523577</v>
      </c>
      <c r="J39" s="493">
        <v>0.27891914503383902</v>
      </c>
      <c r="K39" s="197">
        <v>-5.4062875916875801E-2</v>
      </c>
      <c r="L39" s="493">
        <v>0.238546095569623</v>
      </c>
      <c r="M39" s="197">
        <v>5.5656675114535501</v>
      </c>
      <c r="N39" s="493">
        <v>2.4828478509260399</v>
      </c>
      <c r="O39" s="197">
        <v>6.1858873002591998E-2</v>
      </c>
      <c r="P39" s="493">
        <v>0.25186114336630899</v>
      </c>
      <c r="Q39" s="197">
        <v>-0.210074734467284</v>
      </c>
      <c r="R39" s="493">
        <v>0.23736916719422299</v>
      </c>
      <c r="S39" s="197">
        <v>8.9250401013670402</v>
      </c>
      <c r="T39" s="501">
        <v>3.6473789266656498</v>
      </c>
    </row>
    <row r="40" spans="1:20" ht="12.95" customHeight="1" x14ac:dyDescent="0.2">
      <c r="A40" s="2" t="s">
        <v>368</v>
      </c>
      <c r="B40" s="12">
        <v>2</v>
      </c>
      <c r="C40" s="197">
        <v>-0.11158641326874</v>
      </c>
      <c r="D40" s="493">
        <v>0.35722098008123598</v>
      </c>
      <c r="E40" s="197">
        <v>0.12270489781045101</v>
      </c>
      <c r="F40" s="493">
        <v>0.47823003661643199</v>
      </c>
      <c r="G40" s="197">
        <v>0.102895906070036</v>
      </c>
      <c r="H40" s="493">
        <v>1.2164497221367601</v>
      </c>
      <c r="I40" s="197">
        <v>-6.7822460585044098E-2</v>
      </c>
      <c r="J40" s="493">
        <v>0.39452943642224902</v>
      </c>
      <c r="K40" s="197">
        <v>7.0220670179411998E-2</v>
      </c>
      <c r="L40" s="493">
        <v>0.47652436161924899</v>
      </c>
      <c r="M40" s="197">
        <v>1.8537141213749599</v>
      </c>
      <c r="N40" s="493">
        <v>2.4976298195575999</v>
      </c>
      <c r="O40" s="197">
        <v>-8.93034998239291E-2</v>
      </c>
      <c r="P40" s="493">
        <v>0.38402670287393498</v>
      </c>
      <c r="Q40" s="197">
        <v>7.3813022491559202E-2</v>
      </c>
      <c r="R40" s="493">
        <v>0.480728391231943</v>
      </c>
      <c r="S40" s="197">
        <v>2.8570144735421401</v>
      </c>
      <c r="T40" s="501">
        <v>3.4598443042319098</v>
      </c>
    </row>
    <row r="41" spans="1:20" ht="12.95" customHeight="1" x14ac:dyDescent="0.2">
      <c r="A41" s="2" t="s">
        <v>369</v>
      </c>
      <c r="B41" s="12">
        <v>2</v>
      </c>
      <c r="C41" s="197">
        <v>-0.73585623013276302</v>
      </c>
      <c r="D41" s="493">
        <v>0.38645159051758599</v>
      </c>
      <c r="E41" s="197">
        <v>-0.898335146254439</v>
      </c>
      <c r="F41" s="493">
        <v>0.70986091176195798</v>
      </c>
      <c r="G41" s="197">
        <v>4.6461283376214597</v>
      </c>
      <c r="H41" s="493">
        <v>3.6480491846163199</v>
      </c>
      <c r="I41" s="197">
        <v>-0.70148118226027001</v>
      </c>
      <c r="J41" s="493">
        <v>0.35457145646639499</v>
      </c>
      <c r="K41" s="197">
        <v>-0.75116845113504604</v>
      </c>
      <c r="L41" s="493">
        <v>0.74987298363848998</v>
      </c>
      <c r="M41" s="197">
        <v>9.9506245027692497</v>
      </c>
      <c r="N41" s="493">
        <v>6.2215054057377603</v>
      </c>
      <c r="O41" s="197">
        <v>-0.78424799888833197</v>
      </c>
      <c r="P41" s="493">
        <v>0.348259054266575</v>
      </c>
      <c r="Q41" s="197">
        <v>-0.94815131153950905</v>
      </c>
      <c r="R41" s="493">
        <v>0.78293014599191801</v>
      </c>
      <c r="S41" s="197">
        <v>13.3104191711307</v>
      </c>
      <c r="T41" s="501">
        <v>6.2986715670614197</v>
      </c>
    </row>
    <row r="42" spans="1:20" ht="12.95" customHeight="1" x14ac:dyDescent="0.2">
      <c r="A42" s="2" t="s">
        <v>370</v>
      </c>
      <c r="B42" s="12">
        <v>2</v>
      </c>
      <c r="C42" s="197">
        <v>-0.23059825694223399</v>
      </c>
      <c r="D42" s="493">
        <v>0.26653924272063301</v>
      </c>
      <c r="E42" s="197">
        <v>-0.24156720965617601</v>
      </c>
      <c r="F42" s="493">
        <v>0.46892794913188901</v>
      </c>
      <c r="G42" s="197">
        <v>0.52542060065496299</v>
      </c>
      <c r="H42" s="493">
        <v>1.17872698947899</v>
      </c>
      <c r="I42" s="197">
        <v>-0.24506927169793399</v>
      </c>
      <c r="J42" s="493">
        <v>0.26938839639850098</v>
      </c>
      <c r="K42" s="197">
        <v>-0.36680497785786398</v>
      </c>
      <c r="L42" s="493">
        <v>0.47395028742895701</v>
      </c>
      <c r="M42" s="197">
        <v>2.8938285863292199</v>
      </c>
      <c r="N42" s="493">
        <v>2.97614084774855</v>
      </c>
      <c r="O42" s="197">
        <v>-0.23047756804029901</v>
      </c>
      <c r="P42" s="493">
        <v>0.27811261766379902</v>
      </c>
      <c r="Q42" s="197">
        <v>8.1356159114308199E-2</v>
      </c>
      <c r="R42" s="493">
        <v>0.55435940624158797</v>
      </c>
      <c r="S42" s="197">
        <v>4.4104526717170396</v>
      </c>
      <c r="T42" s="501">
        <v>3.8642048663564101</v>
      </c>
    </row>
    <row r="43" spans="1:20" ht="12.95" customHeight="1" x14ac:dyDescent="0.2">
      <c r="A43" s="2" t="s">
        <v>371</v>
      </c>
      <c r="B43" s="12">
        <v>2</v>
      </c>
      <c r="C43" s="197">
        <v>-9.6930830758985495E-2</v>
      </c>
      <c r="D43" s="493">
        <v>0.86222049015137203</v>
      </c>
      <c r="E43" s="197">
        <v>8.7921547305083406E-2</v>
      </c>
      <c r="F43" s="493">
        <v>0.43840365139349402</v>
      </c>
      <c r="G43" s="197">
        <v>6.47613370924498E-2</v>
      </c>
      <c r="H43" s="493">
        <v>1.35586058907909</v>
      </c>
      <c r="I43" s="197">
        <v>-0.25600716462422801</v>
      </c>
      <c r="J43" s="493">
        <v>0.78451444538844595</v>
      </c>
      <c r="K43" s="197">
        <v>7.9654439282329195E-2</v>
      </c>
      <c r="L43" s="493">
        <v>0.44650730218640999</v>
      </c>
      <c r="M43" s="197">
        <v>1.86907323413169</v>
      </c>
      <c r="N43" s="493">
        <v>3.8287155901911998</v>
      </c>
      <c r="O43" s="197">
        <v>-5.2689095475063001E-2</v>
      </c>
      <c r="P43" s="493">
        <v>0.81891559080480603</v>
      </c>
      <c r="Q43" s="197">
        <v>-0.102846182958717</v>
      </c>
      <c r="R43" s="493">
        <v>0.45411070953100302</v>
      </c>
      <c r="S43" s="197">
        <v>4.6193814079114102</v>
      </c>
      <c r="T43" s="501">
        <v>5.6791842327693898</v>
      </c>
    </row>
    <row r="44" spans="1:20" ht="12.95" customHeight="1" x14ac:dyDescent="0.2">
      <c r="A44" s="2" t="s">
        <v>372</v>
      </c>
      <c r="B44" s="12">
        <v>2</v>
      </c>
      <c r="C44" s="197">
        <v>-1.0905005422146901</v>
      </c>
      <c r="D44" s="493">
        <v>0.26237571108144703</v>
      </c>
      <c r="E44" s="197">
        <v>-0.48432810529494003</v>
      </c>
      <c r="F44" s="493">
        <v>0.18101720839091001</v>
      </c>
      <c r="G44" s="197">
        <v>5.0993268317004699</v>
      </c>
      <c r="H44" s="493">
        <v>2.3312616274146101</v>
      </c>
      <c r="I44" s="197">
        <v>-1.0040418467568599</v>
      </c>
      <c r="J44" s="493">
        <v>0.25924430017050198</v>
      </c>
      <c r="K44" s="197">
        <v>-0.55455829928284395</v>
      </c>
      <c r="L44" s="493">
        <v>0.17648856234351801</v>
      </c>
      <c r="M44" s="197">
        <v>8.6802916490265307</v>
      </c>
      <c r="N44" s="493">
        <v>2.60804585332549</v>
      </c>
      <c r="O44" s="197">
        <v>-0.69882696000356204</v>
      </c>
      <c r="P44" s="493">
        <v>0.25191874345450399</v>
      </c>
      <c r="Q44" s="197">
        <v>-0.23102459378173901</v>
      </c>
      <c r="R44" s="493">
        <v>0.14639055930012099</v>
      </c>
      <c r="S44" s="197">
        <v>14.040590598700399</v>
      </c>
      <c r="T44" s="501">
        <v>4.7332550415820904</v>
      </c>
    </row>
    <row r="45" spans="1:20" ht="12.95" customHeight="1" x14ac:dyDescent="0.2">
      <c r="A45" s="2" t="s">
        <v>373</v>
      </c>
      <c r="B45" s="12">
        <v>2</v>
      </c>
      <c r="C45" s="197">
        <v>-0.156550165051484</v>
      </c>
      <c r="D45" s="493">
        <v>0.18989016619674001</v>
      </c>
      <c r="E45" s="197">
        <v>0.33044719166400899</v>
      </c>
      <c r="F45" s="493">
        <v>0.29011044198904401</v>
      </c>
      <c r="G45" s="197">
        <v>0.30832301623243002</v>
      </c>
      <c r="H45" s="493">
        <v>0.58566294537746699</v>
      </c>
      <c r="I45" s="197">
        <v>-8.6491028555844202E-2</v>
      </c>
      <c r="J45" s="493">
        <v>0.19860125248197999</v>
      </c>
      <c r="K45" s="197">
        <v>0.318686245386475</v>
      </c>
      <c r="L45" s="493">
        <v>0.26346019234106499</v>
      </c>
      <c r="M45" s="197">
        <v>1.10695423849442</v>
      </c>
      <c r="N45" s="493">
        <v>1.31997592397525</v>
      </c>
      <c r="O45" s="197">
        <v>-0.12223655174865999</v>
      </c>
      <c r="P45" s="493">
        <v>0.19090691704024301</v>
      </c>
      <c r="Q45" s="197">
        <v>0.16911363161547299</v>
      </c>
      <c r="R45" s="493">
        <v>0.32102048117179999</v>
      </c>
      <c r="S45" s="197">
        <v>3.7105439946575598</v>
      </c>
      <c r="T45" s="501">
        <v>2.22520356899668</v>
      </c>
    </row>
    <row r="46" spans="1:20" ht="12.95" customHeight="1" x14ac:dyDescent="0.2">
      <c r="A46" s="2" t="s">
        <v>374</v>
      </c>
      <c r="B46" s="12">
        <v>2</v>
      </c>
      <c r="C46" s="197">
        <v>-0.102169908205031</v>
      </c>
      <c r="D46" s="493">
        <v>0.37523432282714603</v>
      </c>
      <c r="E46" s="197">
        <v>0.98045486000883297</v>
      </c>
      <c r="F46" s="493">
        <v>0.88989491583954805</v>
      </c>
      <c r="G46" s="197">
        <v>2.2157754838750998</v>
      </c>
      <c r="H46" s="493">
        <v>3.80302126064224</v>
      </c>
      <c r="I46" s="197">
        <v>-4.2001761604314201E-2</v>
      </c>
      <c r="J46" s="493">
        <v>0.37868409612631398</v>
      </c>
      <c r="K46" s="197">
        <v>0.86144209437337105</v>
      </c>
      <c r="L46" s="493">
        <v>0.78760965930075</v>
      </c>
      <c r="M46" s="197">
        <v>6.2357546677328903</v>
      </c>
      <c r="N46" s="493">
        <v>4.8085195139919303</v>
      </c>
      <c r="O46" s="197">
        <v>-0.16835822886929</v>
      </c>
      <c r="P46" s="493">
        <v>0.35822245030423899</v>
      </c>
      <c r="Q46" s="197">
        <v>0.21419628865604301</v>
      </c>
      <c r="R46" s="493">
        <v>0.80463233670311296</v>
      </c>
      <c r="S46" s="197">
        <v>10.9158115476611</v>
      </c>
      <c r="T46" s="501">
        <v>7.5741919821187196</v>
      </c>
    </row>
    <row r="47" spans="1:20" ht="12.95" customHeight="1" x14ac:dyDescent="0.2">
      <c r="A47" s="2" t="s">
        <v>375</v>
      </c>
      <c r="B47" s="12">
        <v>2</v>
      </c>
      <c r="C47" s="197">
        <v>4.8308613870107098E-2</v>
      </c>
      <c r="D47" s="493">
        <v>0.33833393697084801</v>
      </c>
      <c r="E47" s="197">
        <v>-0.54271255310754196</v>
      </c>
      <c r="F47" s="493">
        <v>0.30491017658014902</v>
      </c>
      <c r="G47" s="197">
        <v>1.76584082697909</v>
      </c>
      <c r="H47" s="493">
        <v>1.91045240929069</v>
      </c>
      <c r="I47" s="197">
        <v>0.12074280893294501</v>
      </c>
      <c r="J47" s="493">
        <v>0.34730433599476501</v>
      </c>
      <c r="K47" s="197">
        <v>-0.52862593385620005</v>
      </c>
      <c r="L47" s="493">
        <v>0.29037273765656302</v>
      </c>
      <c r="M47" s="197">
        <v>8.1916586082381304</v>
      </c>
      <c r="N47" s="493">
        <v>3.4502126266200301</v>
      </c>
      <c r="O47" s="197">
        <v>0.15669348309591499</v>
      </c>
      <c r="P47" s="493">
        <v>0.36442745909635799</v>
      </c>
      <c r="Q47" s="197">
        <v>-0.514089222342624</v>
      </c>
      <c r="R47" s="493">
        <v>0.30979587876662501</v>
      </c>
      <c r="S47" s="197">
        <v>8.5823154107281692</v>
      </c>
      <c r="T47" s="501">
        <v>4.1351251325239602</v>
      </c>
    </row>
    <row r="48" spans="1:20" ht="12.95" customHeight="1" x14ac:dyDescent="0.2">
      <c r="A48" s="2" t="s">
        <v>376</v>
      </c>
      <c r="B48" s="12">
        <v>2</v>
      </c>
      <c r="C48" s="197">
        <v>-0.64533830429863204</v>
      </c>
      <c r="D48" s="493">
        <v>0.26273771446363298</v>
      </c>
      <c r="E48" s="197">
        <v>-6.0201013881685E-2</v>
      </c>
      <c r="F48" s="493">
        <v>0.33511830849601998</v>
      </c>
      <c r="G48" s="197">
        <v>2.1447187136661201</v>
      </c>
      <c r="H48" s="493">
        <v>1.6726169747918</v>
      </c>
      <c r="I48" s="197">
        <v>-0.71409397182096901</v>
      </c>
      <c r="J48" s="493">
        <v>0.24955868545555801</v>
      </c>
      <c r="K48" s="197">
        <v>6.8086546318147298E-2</v>
      </c>
      <c r="L48" s="493">
        <v>0.335921215700061</v>
      </c>
      <c r="M48" s="197">
        <v>9.6231346453305804</v>
      </c>
      <c r="N48" s="493">
        <v>3.2937634270115499</v>
      </c>
      <c r="O48" s="197">
        <v>-0.78098111713337903</v>
      </c>
      <c r="P48" s="493">
        <v>0.25151197397691599</v>
      </c>
      <c r="Q48" s="197">
        <v>-8.6786579185550106E-2</v>
      </c>
      <c r="R48" s="493">
        <v>0.35033800620849698</v>
      </c>
      <c r="S48" s="197">
        <v>12.292694209834201</v>
      </c>
      <c r="T48" s="501">
        <v>3.48319709088336</v>
      </c>
    </row>
    <row r="49" spans="1:20" ht="12.95" customHeight="1" x14ac:dyDescent="0.2">
      <c r="A49" s="2" t="s">
        <v>377</v>
      </c>
      <c r="B49" s="12">
        <v>2</v>
      </c>
      <c r="C49" s="197">
        <v>1.0527421865822</v>
      </c>
      <c r="D49" s="493">
        <v>0.65624140825685795</v>
      </c>
      <c r="E49" s="197">
        <v>0.149637318916612</v>
      </c>
      <c r="F49" s="493">
        <v>0.445012242893775</v>
      </c>
      <c r="G49" s="197">
        <v>4.1800169048092899</v>
      </c>
      <c r="H49" s="493">
        <v>4.8819970059666904</v>
      </c>
      <c r="I49" s="197">
        <v>1.0051122540083901</v>
      </c>
      <c r="J49" s="493">
        <v>0.51685429586847698</v>
      </c>
      <c r="K49" s="197">
        <v>0.15506123889572501</v>
      </c>
      <c r="L49" s="493">
        <v>0.449874504147246</v>
      </c>
      <c r="M49" s="197">
        <v>7.8438517097044702</v>
      </c>
      <c r="N49" s="493">
        <v>7.1927169549455598</v>
      </c>
      <c r="O49" s="197">
        <v>1.24303050393419</v>
      </c>
      <c r="P49" s="493">
        <v>0.50296400436926003</v>
      </c>
      <c r="Q49" s="197">
        <v>6.5458939764484303E-2</v>
      </c>
      <c r="R49" s="493">
        <v>0.56218410340534297</v>
      </c>
      <c r="S49" s="197">
        <v>13.657900990329599</v>
      </c>
      <c r="T49" s="501">
        <v>10.0772614318008</v>
      </c>
    </row>
    <row r="50" spans="1:20" ht="12.95" customHeight="1" x14ac:dyDescent="0.2">
      <c r="A50" s="2" t="s">
        <v>378</v>
      </c>
      <c r="B50" s="12">
        <v>2</v>
      </c>
      <c r="C50" s="197">
        <v>-0.16110433306083399</v>
      </c>
      <c r="D50" s="493">
        <v>0.21564865189660801</v>
      </c>
      <c r="E50" s="197">
        <v>-0.15333529930067699</v>
      </c>
      <c r="F50" s="493">
        <v>0.35822166329701</v>
      </c>
      <c r="G50" s="197">
        <v>0.243587023627513</v>
      </c>
      <c r="H50" s="493">
        <v>0.66584991018383999</v>
      </c>
      <c r="I50" s="197">
        <v>-0.177656656766117</v>
      </c>
      <c r="J50" s="493">
        <v>0.21223031966210501</v>
      </c>
      <c r="K50" s="197">
        <v>-0.15934385574562299</v>
      </c>
      <c r="L50" s="493">
        <v>0.336530781453799</v>
      </c>
      <c r="M50" s="197">
        <v>2.3047632290926101</v>
      </c>
      <c r="N50" s="493">
        <v>1.7130756741786699</v>
      </c>
      <c r="O50" s="197">
        <v>-0.183099874688056</v>
      </c>
      <c r="P50" s="493">
        <v>0.21217271614118799</v>
      </c>
      <c r="Q50" s="197">
        <v>-0.224238809346059</v>
      </c>
      <c r="R50" s="493">
        <v>0.37646734026873702</v>
      </c>
      <c r="S50" s="197">
        <v>2.53227621824617</v>
      </c>
      <c r="T50" s="501">
        <v>1.97492870977377</v>
      </c>
    </row>
    <row r="51" spans="1:20" ht="12.95" customHeight="1" x14ac:dyDescent="0.2">
      <c r="A51" s="2" t="s">
        <v>379</v>
      </c>
      <c r="B51" s="12">
        <v>2</v>
      </c>
      <c r="C51" s="197">
        <v>-0.151975950751392</v>
      </c>
      <c r="D51" s="493">
        <v>0.182424263877176</v>
      </c>
      <c r="E51" s="197" t="s">
        <v>476</v>
      </c>
      <c r="F51" s="493" t="s">
        <v>476</v>
      </c>
      <c r="G51" s="197">
        <v>0.120111113683306</v>
      </c>
      <c r="H51" s="493">
        <v>0.30166801994681902</v>
      </c>
      <c r="I51" s="197">
        <v>-0.25122999806677898</v>
      </c>
      <c r="J51" s="493">
        <v>0.20488689584136699</v>
      </c>
      <c r="K51" s="197" t="s">
        <v>476</v>
      </c>
      <c r="L51" s="493" t="s">
        <v>476</v>
      </c>
      <c r="M51" s="197">
        <v>3.8755392712899499</v>
      </c>
      <c r="N51" s="493">
        <v>1.72300983847153</v>
      </c>
      <c r="O51" s="197">
        <v>-0.23688258491886599</v>
      </c>
      <c r="P51" s="493">
        <v>0.19922543117661201</v>
      </c>
      <c r="Q51" s="197" t="s">
        <v>476</v>
      </c>
      <c r="R51" s="493" t="s">
        <v>476</v>
      </c>
      <c r="S51" s="197">
        <v>6.1377917575649299</v>
      </c>
      <c r="T51" s="501">
        <v>2.5687734963021698</v>
      </c>
    </row>
    <row r="52" spans="1:20" ht="12.95" customHeight="1" x14ac:dyDescent="0.2">
      <c r="A52" s="2" t="s">
        <v>380</v>
      </c>
      <c r="B52" s="12">
        <v>2</v>
      </c>
      <c r="C52" s="197">
        <v>-0.46893721245809999</v>
      </c>
      <c r="D52" s="493">
        <v>0.26348459235285099</v>
      </c>
      <c r="E52" s="197" t="s">
        <v>476</v>
      </c>
      <c r="F52" s="493" t="s">
        <v>476</v>
      </c>
      <c r="G52" s="197">
        <v>1.8069854114830901</v>
      </c>
      <c r="H52" s="493">
        <v>1.99420872806982</v>
      </c>
      <c r="I52" s="197">
        <v>-0.389972721541746</v>
      </c>
      <c r="J52" s="493">
        <v>0.27790193279699399</v>
      </c>
      <c r="K52" s="197" t="s">
        <v>476</v>
      </c>
      <c r="L52" s="493" t="s">
        <v>476</v>
      </c>
      <c r="M52" s="197">
        <v>6.6539408037401904</v>
      </c>
      <c r="N52" s="493">
        <v>3.68250874937601</v>
      </c>
      <c r="O52" s="197">
        <v>-0.47211395894306302</v>
      </c>
      <c r="P52" s="493">
        <v>0.28088964898110003</v>
      </c>
      <c r="Q52" s="197" t="s">
        <v>476</v>
      </c>
      <c r="R52" s="493" t="s">
        <v>476</v>
      </c>
      <c r="S52" s="197">
        <v>10.2398008684887</v>
      </c>
      <c r="T52" s="501">
        <v>4.8210308221371596</v>
      </c>
    </row>
    <row r="53" spans="1:20" ht="12.95" customHeight="1" x14ac:dyDescent="0.2">
      <c r="A53" s="2" t="s">
        <v>381</v>
      </c>
      <c r="B53" s="12">
        <v>2</v>
      </c>
      <c r="C53" s="197">
        <v>-0.13680760674075901</v>
      </c>
      <c r="D53" s="493">
        <v>0.270620880749667</v>
      </c>
      <c r="E53" s="197">
        <v>0.28019439872123703</v>
      </c>
      <c r="F53" s="493">
        <v>0.21736150163062001</v>
      </c>
      <c r="G53" s="197">
        <v>0.38407716590843399</v>
      </c>
      <c r="H53" s="493">
        <v>0.63639800891384701</v>
      </c>
      <c r="I53" s="197">
        <v>-0.13072372942187399</v>
      </c>
      <c r="J53" s="493">
        <v>0.27463126513032099</v>
      </c>
      <c r="K53" s="197">
        <v>0.245084051806883</v>
      </c>
      <c r="L53" s="493">
        <v>0.21948488481836201</v>
      </c>
      <c r="M53" s="197">
        <v>2.7248709214651101</v>
      </c>
      <c r="N53" s="493">
        <v>2.14782831869001</v>
      </c>
      <c r="O53" s="197">
        <v>-0.10297085319655699</v>
      </c>
      <c r="P53" s="493">
        <v>0.27451654153503202</v>
      </c>
      <c r="Q53" s="197">
        <v>0.29876262142032201</v>
      </c>
      <c r="R53" s="493">
        <v>0.23004452012697499</v>
      </c>
      <c r="S53" s="197">
        <v>5.2668256306547097</v>
      </c>
      <c r="T53" s="501">
        <v>3.5491041497975599</v>
      </c>
    </row>
    <row r="54" spans="1:20" ht="12.95" customHeight="1" x14ac:dyDescent="0.2">
      <c r="A54" s="2" t="s">
        <v>382</v>
      </c>
      <c r="B54" s="12">
        <v>2</v>
      </c>
      <c r="C54" s="197">
        <v>-5.0274896805780699E-2</v>
      </c>
      <c r="D54" s="493">
        <v>0.305345855704305</v>
      </c>
      <c r="E54" s="197">
        <v>-0.18608386050061701</v>
      </c>
      <c r="F54" s="493">
        <v>0.25338804748691401</v>
      </c>
      <c r="G54" s="197">
        <v>0.20074287023887399</v>
      </c>
      <c r="H54" s="493">
        <v>0.64416111662858599</v>
      </c>
      <c r="I54" s="197">
        <v>3.9002126502490901E-2</v>
      </c>
      <c r="J54" s="493">
        <v>0.30150254569990298</v>
      </c>
      <c r="K54" s="197">
        <v>-0.198736947738022</v>
      </c>
      <c r="L54" s="493">
        <v>0.28425132052562802</v>
      </c>
      <c r="M54" s="197">
        <v>8.4385774815689203</v>
      </c>
      <c r="N54" s="493">
        <v>3.6726476402303998</v>
      </c>
      <c r="O54" s="197">
        <v>2.8330729456673701E-2</v>
      </c>
      <c r="P54" s="493">
        <v>0.30197724151414101</v>
      </c>
      <c r="Q54" s="197">
        <v>-0.21046662108933301</v>
      </c>
      <c r="R54" s="493">
        <v>0.30330012810945001</v>
      </c>
      <c r="S54" s="197">
        <v>8.9229427945234807</v>
      </c>
      <c r="T54" s="501">
        <v>4.2298707399741096</v>
      </c>
    </row>
    <row r="55" spans="1:20" ht="12.95" customHeight="1" x14ac:dyDescent="0.2">
      <c r="A55" s="2" t="s">
        <v>383</v>
      </c>
      <c r="B55" s="12">
        <v>2</v>
      </c>
      <c r="C55" s="197">
        <v>-0.26875955360613302</v>
      </c>
      <c r="D55" s="493">
        <v>0.29273558866442301</v>
      </c>
      <c r="E55" s="197">
        <v>2.2527062701517001E-2</v>
      </c>
      <c r="F55" s="493">
        <v>0.598537202335505</v>
      </c>
      <c r="G55" s="197">
        <v>0.365227439189657</v>
      </c>
      <c r="H55" s="493">
        <v>1.0403978819837401</v>
      </c>
      <c r="I55" s="197">
        <v>-0.31478398648012701</v>
      </c>
      <c r="J55" s="493">
        <v>0.28758192341942002</v>
      </c>
      <c r="K55" s="197">
        <v>7.6583619227505395E-2</v>
      </c>
      <c r="L55" s="493">
        <v>0.59050213095033599</v>
      </c>
      <c r="M55" s="197">
        <v>1.41926377336108</v>
      </c>
      <c r="N55" s="493">
        <v>1.8827375702528399</v>
      </c>
      <c r="O55" s="197">
        <v>-0.25679723258085202</v>
      </c>
      <c r="P55" s="493">
        <v>0.27272421773090599</v>
      </c>
      <c r="Q55" s="197">
        <v>-4.7687209544352203E-2</v>
      </c>
      <c r="R55" s="493">
        <v>0.58910316280658503</v>
      </c>
      <c r="S55" s="197">
        <v>7.02861212987104</v>
      </c>
      <c r="T55" s="501">
        <v>3.8531688372378201</v>
      </c>
    </row>
    <row r="56" spans="1:20" ht="12.95" customHeight="1" x14ac:dyDescent="0.2">
      <c r="A56" s="2" t="s">
        <v>384</v>
      </c>
      <c r="B56" s="12">
        <v>2</v>
      </c>
      <c r="C56" s="197">
        <v>0.112695133538722</v>
      </c>
      <c r="D56" s="493">
        <v>0.20527508919200199</v>
      </c>
      <c r="E56" s="197">
        <v>0.28685940837646501</v>
      </c>
      <c r="F56" s="493">
        <v>0.15186488412403401</v>
      </c>
      <c r="G56" s="197">
        <v>0.64218562651174205</v>
      </c>
      <c r="H56" s="493">
        <v>0.58091532314427796</v>
      </c>
      <c r="I56" s="197">
        <v>0.196569658593133</v>
      </c>
      <c r="J56" s="493">
        <v>0.201005223250843</v>
      </c>
      <c r="K56" s="197">
        <v>0.261614302599469</v>
      </c>
      <c r="L56" s="493">
        <v>0.14191058150157801</v>
      </c>
      <c r="M56" s="197">
        <v>4.8049572947497596</v>
      </c>
      <c r="N56" s="493">
        <v>2.0356539450356199</v>
      </c>
      <c r="O56" s="197">
        <v>0.26283835081599399</v>
      </c>
      <c r="P56" s="493">
        <v>0.19459041454621701</v>
      </c>
      <c r="Q56" s="197">
        <v>0.343658096383963</v>
      </c>
      <c r="R56" s="493">
        <v>0.14507835333294999</v>
      </c>
      <c r="S56" s="197">
        <v>6.5470758773336097</v>
      </c>
      <c r="T56" s="501">
        <v>2.3456646546506001</v>
      </c>
    </row>
    <row r="57" spans="1:20" ht="12.95" customHeight="1" x14ac:dyDescent="0.2">
      <c r="A57" s="2" t="s">
        <v>385</v>
      </c>
      <c r="B57" s="12">
        <v>2</v>
      </c>
      <c r="C57" s="197">
        <v>-0.54419181799934602</v>
      </c>
      <c r="D57" s="493">
        <v>0.38171907362246099</v>
      </c>
      <c r="E57" s="197">
        <v>0.60684060403196904</v>
      </c>
      <c r="F57" s="493">
        <v>0.66452311331178004</v>
      </c>
      <c r="G57" s="197">
        <v>1.5468339311477399</v>
      </c>
      <c r="H57" s="493">
        <v>2.0780406480106501</v>
      </c>
      <c r="I57" s="197">
        <v>-0.440116481346014</v>
      </c>
      <c r="J57" s="493">
        <v>0.31706250926801299</v>
      </c>
      <c r="K57" s="197">
        <v>0.67816877802474396</v>
      </c>
      <c r="L57" s="493">
        <v>0.64062137422383303</v>
      </c>
      <c r="M57" s="197">
        <v>6.2729089415418899</v>
      </c>
      <c r="N57" s="493">
        <v>3.9320995293345402</v>
      </c>
      <c r="O57" s="197">
        <v>-0.54766411889659505</v>
      </c>
      <c r="P57" s="493">
        <v>0.34465346255482798</v>
      </c>
      <c r="Q57" s="197">
        <v>0.72002849619327502</v>
      </c>
      <c r="R57" s="493">
        <v>0.51001408062415898</v>
      </c>
      <c r="S57" s="197">
        <v>11.1250402978386</v>
      </c>
      <c r="T57" s="501">
        <v>5.6358207724021501</v>
      </c>
    </row>
    <row r="58" spans="1:20" ht="12.95" customHeight="1" x14ac:dyDescent="0.2">
      <c r="A58" s="2" t="s">
        <v>386</v>
      </c>
      <c r="B58" s="12">
        <v>2</v>
      </c>
      <c r="C58" s="197">
        <v>-0.24268903769078001</v>
      </c>
      <c r="D58" s="493">
        <v>0.26738573976097602</v>
      </c>
      <c r="E58" s="197">
        <v>-0.129094924541173</v>
      </c>
      <c r="F58" s="493">
        <v>0.28628759259474201</v>
      </c>
      <c r="G58" s="197">
        <v>0.4608774639803</v>
      </c>
      <c r="H58" s="493">
        <v>1.0366658163918101</v>
      </c>
      <c r="I58" s="197">
        <v>-0.31871703716303101</v>
      </c>
      <c r="J58" s="493">
        <v>0.32019809326847498</v>
      </c>
      <c r="K58" s="197">
        <v>-0.14663766916068199</v>
      </c>
      <c r="L58" s="493">
        <v>0.289199358073783</v>
      </c>
      <c r="M58" s="197">
        <v>1.20110200234347</v>
      </c>
      <c r="N58" s="493">
        <v>1.52591516652464</v>
      </c>
      <c r="O58" s="197">
        <v>-0.40438840070786503</v>
      </c>
      <c r="P58" s="493">
        <v>0.28625832957324299</v>
      </c>
      <c r="Q58" s="197">
        <v>-0.26937797493285098</v>
      </c>
      <c r="R58" s="493">
        <v>0.29041923217611099</v>
      </c>
      <c r="S58" s="197">
        <v>3.6390146522558902</v>
      </c>
      <c r="T58" s="501">
        <v>2.4995673061682799</v>
      </c>
    </row>
    <row r="59" spans="1:20" ht="12.95" customHeight="1" x14ac:dyDescent="0.2">
      <c r="A59" s="2" t="s">
        <v>387</v>
      </c>
      <c r="B59" s="12">
        <v>2</v>
      </c>
      <c r="C59" s="197">
        <v>-0.66788138617804904</v>
      </c>
      <c r="D59" s="493">
        <v>0.27099712714896101</v>
      </c>
      <c r="E59" s="197">
        <v>0.466403619867303</v>
      </c>
      <c r="F59" s="493">
        <v>0.70796393316652395</v>
      </c>
      <c r="G59" s="197">
        <v>2.4396812761994</v>
      </c>
      <c r="H59" s="493">
        <v>1.9398145627217001</v>
      </c>
      <c r="I59" s="197">
        <v>-0.64749795779649399</v>
      </c>
      <c r="J59" s="493">
        <v>0.27273398460639398</v>
      </c>
      <c r="K59" s="197">
        <v>0.55589513296780302</v>
      </c>
      <c r="L59" s="493">
        <v>0.73773001106748304</v>
      </c>
      <c r="M59" s="197">
        <v>4.3958909239286097</v>
      </c>
      <c r="N59" s="493">
        <v>3.1273290838874499</v>
      </c>
      <c r="O59" s="197">
        <v>-0.57218233827197795</v>
      </c>
      <c r="P59" s="493">
        <v>0.27111383941199202</v>
      </c>
      <c r="Q59" s="197">
        <v>0.57227492612779396</v>
      </c>
      <c r="R59" s="493">
        <v>0.65571533362671997</v>
      </c>
      <c r="S59" s="197">
        <v>7.2213422527946696</v>
      </c>
      <c r="T59" s="501">
        <v>3.9757946481534798</v>
      </c>
    </row>
    <row r="60" spans="1:20" ht="12.95" customHeight="1" x14ac:dyDescent="0.2">
      <c r="A60" s="2" t="s">
        <v>388</v>
      </c>
      <c r="B60" s="12">
        <v>2</v>
      </c>
      <c r="C60" s="197">
        <v>-0.73592798649047997</v>
      </c>
      <c r="D60" s="493">
        <v>0.532611130717493</v>
      </c>
      <c r="E60" s="197">
        <v>2.0009265055687599</v>
      </c>
      <c r="F60" s="493">
        <v>1.2832811534331099</v>
      </c>
      <c r="G60" s="197">
        <v>11.0007234081798</v>
      </c>
      <c r="H60" s="493">
        <v>11.092567892810299</v>
      </c>
      <c r="I60" s="197">
        <v>-0.59884663810254901</v>
      </c>
      <c r="J60" s="493">
        <v>0.42600999939203998</v>
      </c>
      <c r="K60" s="197">
        <v>1.6289782339094101</v>
      </c>
      <c r="L60" s="493">
        <v>0.60574717998873895</v>
      </c>
      <c r="M60" s="197">
        <v>25.772150007921699</v>
      </c>
      <c r="N60" s="493">
        <v>13.6124111030595</v>
      </c>
      <c r="O60" s="197">
        <v>-0.52618585218456004</v>
      </c>
      <c r="P60" s="493">
        <v>0.42608721165756303</v>
      </c>
      <c r="Q60" s="197">
        <v>1.9321904893966799</v>
      </c>
      <c r="R60" s="493">
        <v>0.93293836734695601</v>
      </c>
      <c r="S60" s="197">
        <v>27.6632535412385</v>
      </c>
      <c r="T60" s="501">
        <v>14.4657126938367</v>
      </c>
    </row>
    <row r="61" spans="1:20" ht="12.95" customHeight="1" x14ac:dyDescent="0.2">
      <c r="A61" s="2" t="s">
        <v>389</v>
      </c>
      <c r="B61" s="12">
        <v>2</v>
      </c>
      <c r="C61" s="197">
        <v>-0.15367878317008499</v>
      </c>
      <c r="D61" s="493">
        <v>0.14636277196796901</v>
      </c>
      <c r="E61" s="197">
        <v>-1.2086172379789599</v>
      </c>
      <c r="F61" s="493">
        <v>0.92494381367416501</v>
      </c>
      <c r="G61" s="197">
        <v>0.80853442107003803</v>
      </c>
      <c r="H61" s="493">
        <v>1.0314824100884601</v>
      </c>
      <c r="I61" s="197">
        <v>-0.12764252838199</v>
      </c>
      <c r="J61" s="493">
        <v>0.148995394950103</v>
      </c>
      <c r="K61" s="197">
        <v>-1.19994060377192</v>
      </c>
      <c r="L61" s="493">
        <v>0.93294334318946603</v>
      </c>
      <c r="M61" s="197">
        <v>1.2677802251033401</v>
      </c>
      <c r="N61" s="493">
        <v>1.1892345129253099</v>
      </c>
      <c r="O61" s="197">
        <v>-0.122593079137716</v>
      </c>
      <c r="P61" s="493">
        <v>0.150244491905445</v>
      </c>
      <c r="Q61" s="197">
        <v>-1.1918287216196299</v>
      </c>
      <c r="R61" s="493">
        <v>0.91834510640386002</v>
      </c>
      <c r="S61" s="197">
        <v>1.43040213410052</v>
      </c>
      <c r="T61" s="501">
        <v>1.3095708154571699</v>
      </c>
    </row>
    <row r="62" spans="1:20" ht="12.95" customHeight="1" x14ac:dyDescent="0.2">
      <c r="A62" s="2" t="s">
        <v>390</v>
      </c>
      <c r="B62" s="12">
        <v>2</v>
      </c>
      <c r="C62" s="197" t="s">
        <v>477</v>
      </c>
      <c r="D62" s="493" t="s">
        <v>477</v>
      </c>
      <c r="E62" s="197" t="s">
        <v>477</v>
      </c>
      <c r="F62" s="493" t="s">
        <v>477</v>
      </c>
      <c r="G62" s="197" t="s">
        <v>477</v>
      </c>
      <c r="H62" s="493" t="s">
        <v>477</v>
      </c>
      <c r="I62" s="197" t="s">
        <v>477</v>
      </c>
      <c r="J62" s="493" t="s">
        <v>477</v>
      </c>
      <c r="K62" s="197" t="s">
        <v>477</v>
      </c>
      <c r="L62" s="493" t="s">
        <v>477</v>
      </c>
      <c r="M62" s="197" t="s">
        <v>477</v>
      </c>
      <c r="N62" s="493" t="s">
        <v>477</v>
      </c>
      <c r="O62" s="197" t="s">
        <v>477</v>
      </c>
      <c r="P62" s="493" t="s">
        <v>477</v>
      </c>
      <c r="Q62" s="197" t="s">
        <v>477</v>
      </c>
      <c r="R62" s="493" t="s">
        <v>477</v>
      </c>
      <c r="S62" s="197" t="s">
        <v>477</v>
      </c>
      <c r="T62" s="501" t="s">
        <v>477</v>
      </c>
    </row>
    <row r="63" spans="1:20" ht="12.95" customHeight="1" x14ac:dyDescent="0.2">
      <c r="A63" s="18" t="s">
        <v>391</v>
      </c>
      <c r="B63" s="19">
        <v>2</v>
      </c>
      <c r="C63" s="198">
        <v>-0.25290482638635498</v>
      </c>
      <c r="D63" s="494">
        <v>6.12482002485287E-2</v>
      </c>
      <c r="E63" s="198">
        <v>7.6450899187726795E-2</v>
      </c>
      <c r="F63" s="494">
        <v>0.109277019828715</v>
      </c>
      <c r="G63" s="198">
        <v>1.9211361094405399</v>
      </c>
      <c r="H63" s="494">
        <v>0.54940502997382001</v>
      </c>
      <c r="I63" s="198">
        <v>-0.173465042644596</v>
      </c>
      <c r="J63" s="494">
        <v>5.9929298753358499E-2</v>
      </c>
      <c r="K63" s="198">
        <v>1.3105319978173199E-2</v>
      </c>
      <c r="L63" s="494">
        <v>0.100910758347817</v>
      </c>
      <c r="M63" s="198">
        <v>7.2467037701198196</v>
      </c>
      <c r="N63" s="494">
        <v>0.82421405630913203</v>
      </c>
      <c r="O63" s="198">
        <v>-0.15117785528643901</v>
      </c>
      <c r="P63" s="494">
        <v>5.9626612116465902E-2</v>
      </c>
      <c r="Q63" s="198">
        <v>-2.1161087405217702E-2</v>
      </c>
      <c r="R63" s="494">
        <v>0.105639668649653</v>
      </c>
      <c r="S63" s="198">
        <v>10.113234193536501</v>
      </c>
      <c r="T63" s="503">
        <v>0.97620542481073203</v>
      </c>
    </row>
    <row r="64" spans="1:20" ht="12.95" customHeight="1" x14ac:dyDescent="0.2">
      <c r="A64" s="21" t="s">
        <v>392</v>
      </c>
      <c r="B64" s="22">
        <v>2</v>
      </c>
      <c r="C64" s="199">
        <v>-0.116478138196004</v>
      </c>
      <c r="D64" s="495">
        <v>8.5060169527067006E-2</v>
      </c>
      <c r="E64" s="199">
        <v>0.17730674315796399</v>
      </c>
      <c r="F64" s="495">
        <v>0.104933510206994</v>
      </c>
      <c r="G64" s="199">
        <v>1.24859421177381</v>
      </c>
      <c r="H64" s="495">
        <v>0.45540189159871902</v>
      </c>
      <c r="I64" s="199">
        <v>2.7027198280433901E-2</v>
      </c>
      <c r="J64" s="495">
        <v>8.3063043704598105E-2</v>
      </c>
      <c r="K64" s="199">
        <v>0.13063888260701401</v>
      </c>
      <c r="L64" s="495">
        <v>9.7247648729570396E-2</v>
      </c>
      <c r="M64" s="199">
        <v>6.3300154744971504</v>
      </c>
      <c r="N64" s="495">
        <v>0.89207968390574699</v>
      </c>
      <c r="O64" s="199">
        <v>5.0597467062663701E-2</v>
      </c>
      <c r="P64" s="495">
        <v>7.9211494165887297E-2</v>
      </c>
      <c r="Q64" s="199">
        <v>0.112076592582818</v>
      </c>
      <c r="R64" s="495">
        <v>0.100101044956415</v>
      </c>
      <c r="S64" s="199">
        <v>9.0682212381079097</v>
      </c>
      <c r="T64" s="504">
        <v>1.1282350685053499</v>
      </c>
    </row>
    <row r="65" spans="1:20" ht="12.95" customHeight="1" x14ac:dyDescent="0.2">
      <c r="A65" s="24" t="s">
        <v>393</v>
      </c>
      <c r="B65" s="25">
        <v>2</v>
      </c>
      <c r="C65" s="200">
        <v>-0.232379606995401</v>
      </c>
      <c r="D65" s="496">
        <v>4.7196578570650599E-2</v>
      </c>
      <c r="E65" s="200">
        <v>3.00886786657357E-2</v>
      </c>
      <c r="F65" s="496">
        <v>8.0673655207487205E-2</v>
      </c>
      <c r="G65" s="200">
        <v>1.6322380561994401</v>
      </c>
      <c r="H65" s="496">
        <v>0.34703394055769399</v>
      </c>
      <c r="I65" s="200">
        <v>-0.18363921098474001</v>
      </c>
      <c r="J65" s="496">
        <v>4.5298194274776701E-2</v>
      </c>
      <c r="K65" s="200">
        <v>-3.1357130539776501E-3</v>
      </c>
      <c r="L65" s="496">
        <v>7.6408277006421901E-2</v>
      </c>
      <c r="M65" s="200">
        <v>6.02432190742757</v>
      </c>
      <c r="N65" s="496">
        <v>0.54062245493610495</v>
      </c>
      <c r="O65" s="200">
        <v>-0.16214738002079199</v>
      </c>
      <c r="P65" s="496">
        <v>4.52389067982433E-2</v>
      </c>
      <c r="Q65" s="200">
        <v>-2.6634595364728599E-2</v>
      </c>
      <c r="R65" s="496">
        <v>7.8147300887596999E-2</v>
      </c>
      <c r="S65" s="200">
        <v>8.9840980601574199</v>
      </c>
      <c r="T65" s="505">
        <v>0.67225831578621498</v>
      </c>
    </row>
    <row r="66" spans="1:20" ht="12.95" customHeight="1" x14ac:dyDescent="0.2">
      <c r="A66" s="2" t="s">
        <v>394</v>
      </c>
      <c r="B66" s="12">
        <v>2</v>
      </c>
      <c r="C66" s="197">
        <v>-0.25522485006168799</v>
      </c>
      <c r="D66" s="493">
        <v>0.60371349783172101</v>
      </c>
      <c r="E66" s="197">
        <v>-0.167221467060955</v>
      </c>
      <c r="F66" s="493">
        <v>0.50075025652060601</v>
      </c>
      <c r="G66" s="197">
        <v>0.46028483049923202</v>
      </c>
      <c r="H66" s="493">
        <v>2.7659680628721102</v>
      </c>
      <c r="I66" s="197">
        <v>-0.12238346097187899</v>
      </c>
      <c r="J66" s="493">
        <v>0.46754898640902598</v>
      </c>
      <c r="K66" s="197">
        <v>-0.19953762288219501</v>
      </c>
      <c r="L66" s="493">
        <v>0.54028741774370004</v>
      </c>
      <c r="M66" s="197">
        <v>8.2167613232273897</v>
      </c>
      <c r="N66" s="493">
        <v>6.1338712828590101</v>
      </c>
      <c r="O66" s="197">
        <v>0.11408515851394101</v>
      </c>
      <c r="P66" s="493">
        <v>0.55512122595776103</v>
      </c>
      <c r="Q66" s="197">
        <v>0.239244785515415</v>
      </c>
      <c r="R66" s="493">
        <v>0.41411101675439999</v>
      </c>
      <c r="S66" s="197">
        <v>12.954828548068299</v>
      </c>
      <c r="T66" s="501">
        <v>10.312971606989001</v>
      </c>
    </row>
    <row r="67" spans="1:20" ht="12.95" customHeight="1" x14ac:dyDescent="0.2">
      <c r="A67" s="2" t="s">
        <v>395</v>
      </c>
      <c r="B67" s="12">
        <v>2</v>
      </c>
      <c r="C67" s="197">
        <v>-0.51304787554616105</v>
      </c>
      <c r="D67" s="493">
        <v>0.37851536020904902</v>
      </c>
      <c r="E67" s="197">
        <v>0.68947576317973602</v>
      </c>
      <c r="F67" s="493">
        <v>0.38844472163250698</v>
      </c>
      <c r="G67" s="197">
        <v>3.5030136649246701</v>
      </c>
      <c r="H67" s="493">
        <v>3.7929422994381401</v>
      </c>
      <c r="I67" s="197">
        <v>-0.402026054706352</v>
      </c>
      <c r="J67" s="493">
        <v>0.38011651712543298</v>
      </c>
      <c r="K67" s="197">
        <v>0.57534573893572005</v>
      </c>
      <c r="L67" s="493">
        <v>0.40963573749224602</v>
      </c>
      <c r="M67" s="197">
        <v>4.4843747926638899</v>
      </c>
      <c r="N67" s="493">
        <v>5.2671388695018004</v>
      </c>
      <c r="O67" s="197">
        <v>-0.42148804127776301</v>
      </c>
      <c r="P67" s="493">
        <v>0.33845387815901701</v>
      </c>
      <c r="Q67" s="197">
        <v>0.95924588007197098</v>
      </c>
      <c r="R67" s="493">
        <v>0.61719685558110404</v>
      </c>
      <c r="S67" s="197">
        <v>12.0682659688208</v>
      </c>
      <c r="T67" s="501">
        <v>7.1859520081256401</v>
      </c>
    </row>
    <row r="68" spans="1:20" ht="12.95" customHeight="1" x14ac:dyDescent="0.2">
      <c r="A68" s="2" t="s">
        <v>396</v>
      </c>
      <c r="B68" s="12">
        <v>2</v>
      </c>
      <c r="C68" s="197">
        <v>-7.1578745045387401E-2</v>
      </c>
      <c r="D68" s="493">
        <v>0.40424219040667703</v>
      </c>
      <c r="E68" s="197">
        <v>-6.7298924392642206E-2</v>
      </c>
      <c r="F68" s="493">
        <v>0.20863072674191099</v>
      </c>
      <c r="G68" s="197">
        <v>3.9917864041667299E-2</v>
      </c>
      <c r="H68" s="493">
        <v>1.2837815233774501</v>
      </c>
      <c r="I68" s="197">
        <v>-2.0463159249968901E-2</v>
      </c>
      <c r="J68" s="493">
        <v>0.58623919318670203</v>
      </c>
      <c r="K68" s="197">
        <v>-7.8235575839670501E-2</v>
      </c>
      <c r="L68" s="493">
        <v>0.223301338281192</v>
      </c>
      <c r="M68" s="197">
        <v>0.94023052267735996</v>
      </c>
      <c r="N68" s="493">
        <v>4.2385627856434702</v>
      </c>
      <c r="O68" s="197">
        <v>0.16365818306987601</v>
      </c>
      <c r="P68" s="493">
        <v>0.612618986964795</v>
      </c>
      <c r="Q68" s="197">
        <v>0.228262499948508</v>
      </c>
      <c r="R68" s="493">
        <v>0.39940454004516801</v>
      </c>
      <c r="S68" s="197">
        <v>7.40554051074011</v>
      </c>
      <c r="T68" s="501">
        <v>7.0521075097931103</v>
      </c>
    </row>
    <row r="69" spans="1:20" ht="12.95" customHeight="1" x14ac:dyDescent="0.2">
      <c r="A69" s="3" t="s">
        <v>397</v>
      </c>
      <c r="B69" s="27">
        <v>2</v>
      </c>
      <c r="C69" s="207">
        <v>-0.95065176014340602</v>
      </c>
      <c r="D69" s="498">
        <v>0.42278304270788097</v>
      </c>
      <c r="E69" s="207">
        <v>0.61927748083965095</v>
      </c>
      <c r="F69" s="498">
        <v>0.76458526302062302</v>
      </c>
      <c r="G69" s="207">
        <v>4.5746257964218797</v>
      </c>
      <c r="H69" s="498">
        <v>5.0227862553697804</v>
      </c>
      <c r="I69" s="207">
        <v>-0.93681781610937898</v>
      </c>
      <c r="J69" s="498">
        <v>0.55526794912129895</v>
      </c>
      <c r="K69" s="207">
        <v>0.65587099430131701</v>
      </c>
      <c r="L69" s="498">
        <v>0.76381744090675197</v>
      </c>
      <c r="M69" s="207">
        <v>7.8571436336441201</v>
      </c>
      <c r="N69" s="498">
        <v>7.8463849656608504</v>
      </c>
      <c r="O69" s="207">
        <v>-1.02010619794593</v>
      </c>
      <c r="P69" s="498">
        <v>0.51289976920873204</v>
      </c>
      <c r="Q69" s="207">
        <v>0.75579416046298997</v>
      </c>
      <c r="R69" s="498">
        <v>0.81235227751794903</v>
      </c>
      <c r="S69" s="207">
        <v>11.1027478740987</v>
      </c>
      <c r="T69" s="506">
        <v>9.13189974270378</v>
      </c>
    </row>
    <row r="70" spans="1:20" ht="12.95" customHeight="1" x14ac:dyDescent="0.2">
      <c r="A70" s="2"/>
      <c r="B70" s="32"/>
      <c r="C70" s="197"/>
      <c r="D70" s="493"/>
      <c r="E70" s="197"/>
      <c r="F70" s="493"/>
      <c r="G70" s="197"/>
      <c r="H70" s="493"/>
      <c r="I70" s="197"/>
      <c r="J70" s="493"/>
      <c r="K70" s="197"/>
      <c r="L70" s="493"/>
      <c r="M70" s="197"/>
      <c r="N70" s="493"/>
      <c r="O70" s="197"/>
      <c r="P70" s="493"/>
      <c r="Q70" s="197"/>
      <c r="R70" s="493"/>
      <c r="S70" s="197"/>
      <c r="T70" s="501"/>
    </row>
    <row r="71" spans="1:20" ht="12.95" customHeight="1" x14ac:dyDescent="0.2">
      <c r="A71" s="2" t="s">
        <v>341</v>
      </c>
      <c r="B71" s="32">
        <v>1</v>
      </c>
      <c r="C71" s="197">
        <v>-0.60531073087797804</v>
      </c>
      <c r="D71" s="493">
        <v>0.24697456494174899</v>
      </c>
      <c r="E71" s="197">
        <v>-0.54685935907730798</v>
      </c>
      <c r="F71" s="493">
        <v>0.22464880775401</v>
      </c>
      <c r="G71" s="197">
        <v>2.7596906929356999</v>
      </c>
      <c r="H71" s="493">
        <v>2.0832879686346</v>
      </c>
      <c r="I71" s="197">
        <v>-0.45590532141708301</v>
      </c>
      <c r="J71" s="493">
        <v>0.28533437120579203</v>
      </c>
      <c r="K71" s="197">
        <v>-0.51017744539223897</v>
      </c>
      <c r="L71" s="493">
        <v>0.22157219324383501</v>
      </c>
      <c r="M71" s="197">
        <v>4.6797505558268897</v>
      </c>
      <c r="N71" s="493">
        <v>3.1233050958142399</v>
      </c>
      <c r="O71" s="197">
        <v>-0.42615567123960102</v>
      </c>
      <c r="P71" s="493">
        <v>0.27750359258611301</v>
      </c>
      <c r="Q71" s="197">
        <v>-0.18225355321026299</v>
      </c>
      <c r="R71" s="493">
        <v>0.34364389285212998</v>
      </c>
      <c r="S71" s="197">
        <v>9.36668038016753</v>
      </c>
      <c r="T71" s="501">
        <v>4.96513000909487</v>
      </c>
    </row>
    <row r="72" spans="1:20" ht="12.95" customHeight="1" x14ac:dyDescent="0.2">
      <c r="A72" s="2" t="s">
        <v>345</v>
      </c>
      <c r="B72" s="32">
        <v>1</v>
      </c>
      <c r="C72" s="197">
        <v>-0.12601521961991299</v>
      </c>
      <c r="D72" s="493">
        <v>0.25556394166928298</v>
      </c>
      <c r="E72" s="197">
        <v>0.28220259460306801</v>
      </c>
      <c r="F72" s="493">
        <v>0.20474390044014501</v>
      </c>
      <c r="G72" s="197">
        <v>0.46662635568368699</v>
      </c>
      <c r="H72" s="493">
        <v>0.75980272183640196</v>
      </c>
      <c r="I72" s="197">
        <v>-7.3014159316603905E-2</v>
      </c>
      <c r="J72" s="493">
        <v>0.24580165156018699</v>
      </c>
      <c r="K72" s="197">
        <v>0.253306079464162</v>
      </c>
      <c r="L72" s="493">
        <v>0.20405750692920399</v>
      </c>
      <c r="M72" s="197">
        <v>3.7555670543322002</v>
      </c>
      <c r="N72" s="493">
        <v>1.9348154079428399</v>
      </c>
      <c r="O72" s="197">
        <v>-6.9569766625153295E-2</v>
      </c>
      <c r="P72" s="493">
        <v>0.24554774425357201</v>
      </c>
      <c r="Q72" s="197">
        <v>0.187931207336102</v>
      </c>
      <c r="R72" s="493">
        <v>0.21582362685414</v>
      </c>
      <c r="S72" s="197">
        <v>5.9835170775345503</v>
      </c>
      <c r="T72" s="501">
        <v>2.63491862323631</v>
      </c>
    </row>
    <row r="73" spans="1:20" ht="12.95" customHeight="1" x14ac:dyDescent="0.2">
      <c r="A73" s="17" t="s">
        <v>347</v>
      </c>
      <c r="B73" s="32">
        <v>1</v>
      </c>
      <c r="C73" s="197">
        <v>5.2312848149515798E-2</v>
      </c>
      <c r="D73" s="493">
        <v>0.599161048901802</v>
      </c>
      <c r="E73" s="197">
        <v>0.75229212645983401</v>
      </c>
      <c r="F73" s="493">
        <v>0.37525884265906001</v>
      </c>
      <c r="G73" s="197">
        <v>3.1887310233733599</v>
      </c>
      <c r="H73" s="493">
        <v>3.10408070626865</v>
      </c>
      <c r="I73" s="197">
        <v>0.117440448517261</v>
      </c>
      <c r="J73" s="493">
        <v>0.58569070732387096</v>
      </c>
      <c r="K73" s="197">
        <v>0.70304720276467603</v>
      </c>
      <c r="L73" s="493">
        <v>0.37571484828030299</v>
      </c>
      <c r="M73" s="197">
        <v>5.5705925152426996</v>
      </c>
      <c r="N73" s="493">
        <v>4.7111309997483204</v>
      </c>
      <c r="O73" s="197">
        <v>0.26185890695068698</v>
      </c>
      <c r="P73" s="493">
        <v>0.54857523624375504</v>
      </c>
      <c r="Q73" s="197">
        <v>0.52436285242771996</v>
      </c>
      <c r="R73" s="493">
        <v>0.35985465603480699</v>
      </c>
      <c r="S73" s="197">
        <v>11.949510571026099</v>
      </c>
      <c r="T73" s="501">
        <v>6.4457493387734797</v>
      </c>
    </row>
    <row r="74" spans="1:20" ht="12.95" customHeight="1" x14ac:dyDescent="0.2">
      <c r="A74" s="2" t="s">
        <v>348</v>
      </c>
      <c r="B74" s="32">
        <v>1</v>
      </c>
      <c r="C74" s="197">
        <v>-0.56674497760032005</v>
      </c>
      <c r="D74" s="493">
        <v>0.27533475259252999</v>
      </c>
      <c r="E74" s="197">
        <v>-0.42857088949785799</v>
      </c>
      <c r="F74" s="493">
        <v>0.35973140152995797</v>
      </c>
      <c r="G74" s="197">
        <v>2.7302674697203599</v>
      </c>
      <c r="H74" s="493">
        <v>1.9825042789916101</v>
      </c>
      <c r="I74" s="197">
        <v>-0.55876419213777295</v>
      </c>
      <c r="J74" s="493">
        <v>0.276211301236302</v>
      </c>
      <c r="K74" s="197">
        <v>-0.28369523501128802</v>
      </c>
      <c r="L74" s="493">
        <v>0.33771695799936902</v>
      </c>
      <c r="M74" s="197">
        <v>8.0345212838524507</v>
      </c>
      <c r="N74" s="493">
        <v>3.61239809772683</v>
      </c>
      <c r="O74" s="197">
        <v>-0.48090225171686202</v>
      </c>
      <c r="P74" s="493">
        <v>0.27761450601633503</v>
      </c>
      <c r="Q74" s="197">
        <v>-0.491607662334199</v>
      </c>
      <c r="R74" s="493">
        <v>0.28130008077264201</v>
      </c>
      <c r="S74" s="197">
        <v>19.1573466785538</v>
      </c>
      <c r="T74" s="501">
        <v>5.0723054163688603</v>
      </c>
    </row>
    <row r="75" spans="1:20" ht="12.95" customHeight="1" x14ac:dyDescent="0.2">
      <c r="A75" s="2" t="s">
        <v>359</v>
      </c>
      <c r="B75" s="32">
        <v>1</v>
      </c>
      <c r="C75" s="197">
        <v>-0.75205295357658497</v>
      </c>
      <c r="D75" s="493">
        <v>0.414351086841307</v>
      </c>
      <c r="E75" s="197">
        <v>7.7902348555121806E-2</v>
      </c>
      <c r="F75" s="493">
        <v>0.30280126421032499</v>
      </c>
      <c r="G75" s="197">
        <v>2.7936053296378098</v>
      </c>
      <c r="H75" s="493">
        <v>3.30560393874307</v>
      </c>
      <c r="I75" s="197">
        <v>-0.63144237059684005</v>
      </c>
      <c r="J75" s="493">
        <v>0.47878497072559001</v>
      </c>
      <c r="K75" s="197">
        <v>0.23754649854133</v>
      </c>
      <c r="L75" s="493">
        <v>0.31624074598199903</v>
      </c>
      <c r="M75" s="197">
        <v>10.339480667701</v>
      </c>
      <c r="N75" s="493">
        <v>5.8555220862026403</v>
      </c>
      <c r="O75" s="197">
        <v>-0.61691300422710205</v>
      </c>
      <c r="P75" s="493">
        <v>0.47033906471591502</v>
      </c>
      <c r="Q75" s="197">
        <v>0.35726287871904699</v>
      </c>
      <c r="R75" s="493">
        <v>0.33628716306514</v>
      </c>
      <c r="S75" s="197">
        <v>14.733882836990899</v>
      </c>
      <c r="T75" s="501">
        <v>7.3416711256043303</v>
      </c>
    </row>
    <row r="76" spans="1:20" ht="12.95" customHeight="1" x14ac:dyDescent="0.2">
      <c r="A76" s="2" t="s">
        <v>364</v>
      </c>
      <c r="B76" s="32">
        <v>1</v>
      </c>
      <c r="C76" s="197">
        <v>-0.33285626368169702</v>
      </c>
      <c r="D76" s="493">
        <v>0.21112911288279501</v>
      </c>
      <c r="E76" s="197">
        <v>0.38117375211592802</v>
      </c>
      <c r="F76" s="493">
        <v>0.321481424155589</v>
      </c>
      <c r="G76" s="197">
        <v>1.1768922291680901</v>
      </c>
      <c r="H76" s="493">
        <v>1.2521291284415199</v>
      </c>
      <c r="I76" s="197">
        <v>-0.29935023634035701</v>
      </c>
      <c r="J76" s="493">
        <v>0.22136681779890199</v>
      </c>
      <c r="K76" s="197">
        <v>0.399827313259628</v>
      </c>
      <c r="L76" s="493">
        <v>0.32123884032896</v>
      </c>
      <c r="M76" s="197">
        <v>2.6152355152614501</v>
      </c>
      <c r="N76" s="493">
        <v>1.93903302888688</v>
      </c>
      <c r="O76" s="197">
        <v>-0.35804853141565202</v>
      </c>
      <c r="P76" s="493">
        <v>0.23907457878424901</v>
      </c>
      <c r="Q76" s="197">
        <v>0.43747002153009301</v>
      </c>
      <c r="R76" s="493">
        <v>0.32888807629441402</v>
      </c>
      <c r="S76" s="197">
        <v>3.44064582605403</v>
      </c>
      <c r="T76" s="501">
        <v>2.3859898248268299</v>
      </c>
    </row>
    <row r="77" spans="1:20" ht="12.95" customHeight="1" x14ac:dyDescent="0.2">
      <c r="A77" s="2" t="s">
        <v>366</v>
      </c>
      <c r="B77" s="32">
        <v>1</v>
      </c>
      <c r="C77" s="197">
        <v>-0.52691587936973705</v>
      </c>
      <c r="D77" s="493">
        <v>0.31127936729384398</v>
      </c>
      <c r="E77" s="197">
        <v>-0.76011054274540701</v>
      </c>
      <c r="F77" s="493">
        <v>0.46492297713042502</v>
      </c>
      <c r="G77" s="197">
        <v>2.1187253853653401</v>
      </c>
      <c r="H77" s="493">
        <v>2.0509605671910198</v>
      </c>
      <c r="I77" s="197">
        <v>-0.375677331768272</v>
      </c>
      <c r="J77" s="493">
        <v>0.32809309058667002</v>
      </c>
      <c r="K77" s="197">
        <v>-0.53055333896613399</v>
      </c>
      <c r="L77" s="493">
        <v>0.52148623696806495</v>
      </c>
      <c r="M77" s="197">
        <v>5.8581234881777897</v>
      </c>
      <c r="N77" s="493">
        <v>3.4006050676783901</v>
      </c>
      <c r="O77" s="197">
        <v>-0.38036848868368101</v>
      </c>
      <c r="P77" s="493">
        <v>0.34706160520307899</v>
      </c>
      <c r="Q77" s="197">
        <v>-0.53565191169344595</v>
      </c>
      <c r="R77" s="493">
        <v>0.49442789016189298</v>
      </c>
      <c r="S77" s="197">
        <v>7.2235909108613399</v>
      </c>
      <c r="T77" s="501">
        <v>3.8713742548886998</v>
      </c>
    </row>
    <row r="78" spans="1:20" ht="12.95" customHeight="1" x14ac:dyDescent="0.2">
      <c r="A78" s="2" t="s">
        <v>372</v>
      </c>
      <c r="B78" s="32">
        <v>1</v>
      </c>
      <c r="C78" s="197">
        <v>-0.73989826153254801</v>
      </c>
      <c r="D78" s="493">
        <v>0.249069224220133</v>
      </c>
      <c r="E78" s="197">
        <v>0.123720930382842</v>
      </c>
      <c r="F78" s="493">
        <v>0.25163773121739802</v>
      </c>
      <c r="G78" s="197">
        <v>1.9612771716550399</v>
      </c>
      <c r="H78" s="493">
        <v>1.3779891961633299</v>
      </c>
      <c r="I78" s="197">
        <v>-0.72704104243202405</v>
      </c>
      <c r="J78" s="493">
        <v>0.25196408369132101</v>
      </c>
      <c r="K78" s="197">
        <v>0.131151151988015</v>
      </c>
      <c r="L78" s="493">
        <v>0.25273127410726598</v>
      </c>
      <c r="M78" s="197">
        <v>2.97495798952969</v>
      </c>
      <c r="N78" s="493">
        <v>1.6431823893136801</v>
      </c>
      <c r="O78" s="197">
        <v>-0.573768334383988</v>
      </c>
      <c r="P78" s="493">
        <v>0.26496520870264401</v>
      </c>
      <c r="Q78" s="197">
        <v>0.236109913149777</v>
      </c>
      <c r="R78" s="493">
        <v>0.25784577382866802</v>
      </c>
      <c r="S78" s="197">
        <v>5.6114821018156196</v>
      </c>
      <c r="T78" s="501">
        <v>2.3103520605999899</v>
      </c>
    </row>
    <row r="79" spans="1:20" ht="12.95" customHeight="1" x14ac:dyDescent="0.2">
      <c r="A79" s="2" t="s">
        <v>377</v>
      </c>
      <c r="B79" s="32">
        <v>1</v>
      </c>
      <c r="C79" s="197">
        <v>-0.17081698653635999</v>
      </c>
      <c r="D79" s="493">
        <v>0.25419396044689002</v>
      </c>
      <c r="E79" s="197">
        <v>0.34420989450182998</v>
      </c>
      <c r="F79" s="493">
        <v>0.66469164829062299</v>
      </c>
      <c r="G79" s="197">
        <v>0.44338415045351298</v>
      </c>
      <c r="H79" s="493">
        <v>1.6223731135827499</v>
      </c>
      <c r="I79" s="197">
        <v>-0.19443082132571901</v>
      </c>
      <c r="J79" s="493">
        <v>0.25096262112301498</v>
      </c>
      <c r="K79" s="197">
        <v>0.33441173085381398</v>
      </c>
      <c r="L79" s="493">
        <v>0.64315404041308899</v>
      </c>
      <c r="M79" s="197">
        <v>1.5537743507071</v>
      </c>
      <c r="N79" s="493">
        <v>2.4890923540485002</v>
      </c>
      <c r="O79" s="197">
        <v>-0.129405040879673</v>
      </c>
      <c r="P79" s="493">
        <v>0.25488800595493799</v>
      </c>
      <c r="Q79" s="197">
        <v>0.39223766614003203</v>
      </c>
      <c r="R79" s="493">
        <v>0.58541917437755098</v>
      </c>
      <c r="S79" s="197">
        <v>2.7030788821043399</v>
      </c>
      <c r="T79" s="501">
        <v>3.0010333338503901</v>
      </c>
    </row>
    <row r="80" spans="1:20" ht="12.95" customHeight="1" x14ac:dyDescent="0.2">
      <c r="A80" s="2" t="s">
        <v>382</v>
      </c>
      <c r="B80" s="32">
        <v>1</v>
      </c>
      <c r="C80" s="197">
        <v>-0.19720769970014701</v>
      </c>
      <c r="D80" s="493">
        <v>0.35061773914574901</v>
      </c>
      <c r="E80" s="197">
        <v>0.123596681437488</v>
      </c>
      <c r="F80" s="493">
        <v>0.29906317723389703</v>
      </c>
      <c r="G80" s="197">
        <v>0.18628611660319799</v>
      </c>
      <c r="H80" s="493">
        <v>0.65024237908127702</v>
      </c>
      <c r="I80" s="197">
        <v>-0.17689671080635999</v>
      </c>
      <c r="J80" s="493">
        <v>0.34990399049681797</v>
      </c>
      <c r="K80" s="197">
        <v>0.17435647262059001</v>
      </c>
      <c r="L80" s="493">
        <v>0.298165843010816</v>
      </c>
      <c r="M80" s="197">
        <v>1.1392732000310499</v>
      </c>
      <c r="N80" s="493">
        <v>1.5761731172042299</v>
      </c>
      <c r="O80" s="197">
        <v>-0.13276662139206399</v>
      </c>
      <c r="P80" s="493">
        <v>0.353850609119647</v>
      </c>
      <c r="Q80" s="197">
        <v>0.2131186180511</v>
      </c>
      <c r="R80" s="493">
        <v>0.31011373905813999</v>
      </c>
      <c r="S80" s="197">
        <v>1.89644921897658</v>
      </c>
      <c r="T80" s="501">
        <v>2.5497638171863199</v>
      </c>
    </row>
    <row r="81" spans="1:20" ht="12.95" customHeight="1" x14ac:dyDescent="0.2">
      <c r="A81" s="2" t="s">
        <v>384</v>
      </c>
      <c r="B81" s="32">
        <v>1</v>
      </c>
      <c r="C81" s="197">
        <v>-7.2171893951295696E-2</v>
      </c>
      <c r="D81" s="493">
        <v>0.24814199248990301</v>
      </c>
      <c r="E81" s="197">
        <v>7.6444866055286401E-2</v>
      </c>
      <c r="F81" s="493">
        <v>0.18599934894055001</v>
      </c>
      <c r="G81" s="197">
        <v>4.8291555442525801E-2</v>
      </c>
      <c r="H81" s="493">
        <v>0.405897627303275</v>
      </c>
      <c r="I81" s="197">
        <v>-6.83028262813795E-2</v>
      </c>
      <c r="J81" s="493">
        <v>0.28495452968877599</v>
      </c>
      <c r="K81" s="197">
        <v>0.126580017789345</v>
      </c>
      <c r="L81" s="493">
        <v>0.190124794432976</v>
      </c>
      <c r="M81" s="197">
        <v>2.4819414906720199</v>
      </c>
      <c r="N81" s="493">
        <v>1.8616611812386901</v>
      </c>
      <c r="O81" s="197">
        <v>-0.52837219400433</v>
      </c>
      <c r="P81" s="493">
        <v>0.32314907239812701</v>
      </c>
      <c r="Q81" s="197">
        <v>6.2139771521772601E-2</v>
      </c>
      <c r="R81" s="493">
        <v>0.211848626097774</v>
      </c>
      <c r="S81" s="197">
        <v>7.6944327195137197</v>
      </c>
      <c r="T81" s="501">
        <v>3.70536146644922</v>
      </c>
    </row>
    <row r="82" spans="1:20" ht="12.95" customHeight="1" x14ac:dyDescent="0.2">
      <c r="A82" s="2" t="s">
        <v>386</v>
      </c>
      <c r="B82" s="32">
        <v>1</v>
      </c>
      <c r="C82" s="197">
        <v>-0.27520578907485299</v>
      </c>
      <c r="D82" s="493">
        <v>0.285214319171194</v>
      </c>
      <c r="E82" s="197">
        <v>-1.35477883586794</v>
      </c>
      <c r="F82" s="493">
        <v>0.50090361584583099</v>
      </c>
      <c r="G82" s="197">
        <v>6.2484568455942897</v>
      </c>
      <c r="H82" s="493">
        <v>4.2770908137282504</v>
      </c>
      <c r="I82" s="197">
        <v>-0.321244019574706</v>
      </c>
      <c r="J82" s="493">
        <v>0.33659679720601599</v>
      </c>
      <c r="K82" s="197">
        <v>-1.3315231445051801</v>
      </c>
      <c r="L82" s="493">
        <v>0.49868890769263802</v>
      </c>
      <c r="M82" s="197">
        <v>7.0969416037865196</v>
      </c>
      <c r="N82" s="493">
        <v>4.5491097436181596</v>
      </c>
      <c r="O82" s="197">
        <v>-0.31942431397049498</v>
      </c>
      <c r="P82" s="493">
        <v>0.33923589547485</v>
      </c>
      <c r="Q82" s="197">
        <v>-1.3769256854108101</v>
      </c>
      <c r="R82" s="493">
        <v>0.53340529625859801</v>
      </c>
      <c r="S82" s="197">
        <v>11.0964878153653</v>
      </c>
      <c r="T82" s="501">
        <v>6.7430096644880999</v>
      </c>
    </row>
    <row r="83" spans="1:20" ht="12.95" customHeight="1" x14ac:dyDescent="0.2">
      <c r="A83" s="2" t="s">
        <v>387</v>
      </c>
      <c r="B83" s="32">
        <v>1</v>
      </c>
      <c r="C83" s="197">
        <v>-0.38369376880740402</v>
      </c>
      <c r="D83" s="493">
        <v>0.23796929697298999</v>
      </c>
      <c r="E83" s="197">
        <v>-1.15978476672237</v>
      </c>
      <c r="F83" s="493">
        <v>0.71850885358735495</v>
      </c>
      <c r="G83" s="197">
        <v>2.2862803274083201</v>
      </c>
      <c r="H83" s="493">
        <v>2.0597912939701</v>
      </c>
      <c r="I83" s="197">
        <v>-0.36289490663884699</v>
      </c>
      <c r="J83" s="493">
        <v>0.24136490929391899</v>
      </c>
      <c r="K83" s="197">
        <v>-1.11769536586833</v>
      </c>
      <c r="L83" s="493">
        <v>0.71323183510324895</v>
      </c>
      <c r="M83" s="197">
        <v>4.9892621707908704</v>
      </c>
      <c r="N83" s="493">
        <v>2.61279644848045</v>
      </c>
      <c r="O83" s="197">
        <v>-0.38151142717452202</v>
      </c>
      <c r="P83" s="493">
        <v>0.24082336795200199</v>
      </c>
      <c r="Q83" s="197">
        <v>-0.85654394696828495</v>
      </c>
      <c r="R83" s="493">
        <v>0.77731311819693205</v>
      </c>
      <c r="S83" s="197">
        <v>6.71245174252266</v>
      </c>
      <c r="T83" s="501">
        <v>2.9815636868956199</v>
      </c>
    </row>
    <row r="84" spans="1:20" ht="12.95" customHeight="1" x14ac:dyDescent="0.2">
      <c r="A84" s="33" t="s">
        <v>398</v>
      </c>
      <c r="B84" s="34">
        <v>1</v>
      </c>
      <c r="C84" s="201">
        <v>-0.39574086869406999</v>
      </c>
      <c r="D84" s="497">
        <v>8.1836967398727603E-2</v>
      </c>
      <c r="E84" s="201">
        <v>-0.23673777718827699</v>
      </c>
      <c r="F84" s="497">
        <v>0.118711736557677</v>
      </c>
      <c r="G84" s="201">
        <v>1.93498196913899</v>
      </c>
      <c r="H84" s="497">
        <v>0.60784089051548096</v>
      </c>
      <c r="I84" s="201">
        <v>-0.35374699488632999</v>
      </c>
      <c r="J84" s="497">
        <v>8.7625492433728802E-2</v>
      </c>
      <c r="K84" s="201">
        <v>-0.17637210543552401</v>
      </c>
      <c r="L84" s="497">
        <v>0.119020824077956</v>
      </c>
      <c r="M84" s="201">
        <v>4.6265691142224199</v>
      </c>
      <c r="N84" s="497">
        <v>0.90724669757516097</v>
      </c>
      <c r="O84" s="201">
        <v>-0.36643380380942697</v>
      </c>
      <c r="P84" s="497">
        <v>8.9407226966807099E-2</v>
      </c>
      <c r="Q84" s="201">
        <v>-0.12972605693075701</v>
      </c>
      <c r="R84" s="497">
        <v>0.12214811642720499</v>
      </c>
      <c r="S84" s="201">
        <v>7.9683371825383604</v>
      </c>
      <c r="T84" s="502">
        <v>1.2383822432215701</v>
      </c>
    </row>
    <row r="85" spans="1:20" ht="12.95" customHeight="1" x14ac:dyDescent="0.2">
      <c r="A85" s="2" t="s">
        <v>106</v>
      </c>
      <c r="B85" s="32">
        <v>1</v>
      </c>
      <c r="C85" s="197">
        <v>-0.13365856752847799</v>
      </c>
      <c r="D85" s="493">
        <v>0.27448349210817802</v>
      </c>
      <c r="E85" s="197">
        <v>-9.0289579090578595E-2</v>
      </c>
      <c r="F85" s="493">
        <v>0.34308320389913699</v>
      </c>
      <c r="G85" s="197">
        <v>0.15408373500918099</v>
      </c>
      <c r="H85" s="493">
        <v>0.96325772507173801</v>
      </c>
      <c r="I85" s="197">
        <v>-0.102422944903846</v>
      </c>
      <c r="J85" s="493">
        <v>0.25914908124379998</v>
      </c>
      <c r="K85" s="197">
        <v>-0.13027420157460001</v>
      </c>
      <c r="L85" s="493">
        <v>0.34492366113011802</v>
      </c>
      <c r="M85" s="197">
        <v>4.0212879808805404</v>
      </c>
      <c r="N85" s="493">
        <v>2.6136988333881601</v>
      </c>
      <c r="O85" s="197">
        <v>-4.7822987075505002E-2</v>
      </c>
      <c r="P85" s="493">
        <v>0.242611641488471</v>
      </c>
      <c r="Q85" s="197">
        <v>-9.8021085808805197E-2</v>
      </c>
      <c r="R85" s="493">
        <v>0.434372572973455</v>
      </c>
      <c r="S85" s="197">
        <v>5.9593139044952297</v>
      </c>
      <c r="T85" s="501">
        <v>3.5504920797072699</v>
      </c>
    </row>
    <row r="86" spans="1:20" ht="12.95" customHeight="1" x14ac:dyDescent="0.2">
      <c r="A86" s="2" t="s">
        <v>395</v>
      </c>
      <c r="B86" s="32">
        <v>1</v>
      </c>
      <c r="C86" s="197">
        <v>-0.44951785966718</v>
      </c>
      <c r="D86" s="493">
        <v>0.27944987509725799</v>
      </c>
      <c r="E86" s="197">
        <v>0.46741244665516402</v>
      </c>
      <c r="F86" s="493">
        <v>0.287984176812004</v>
      </c>
      <c r="G86" s="197">
        <v>2.8626287049539498</v>
      </c>
      <c r="H86" s="493">
        <v>3.0360849060906601</v>
      </c>
      <c r="I86" s="197">
        <v>-0.18511706885569701</v>
      </c>
      <c r="J86" s="493">
        <v>0.27483277357151897</v>
      </c>
      <c r="K86" s="197">
        <v>0.48754061133557203</v>
      </c>
      <c r="L86" s="493">
        <v>0.304420976703348</v>
      </c>
      <c r="M86" s="197">
        <v>4.8382102413258803</v>
      </c>
      <c r="N86" s="493">
        <v>4.2128718152390698</v>
      </c>
      <c r="O86" s="197">
        <v>-0.142391073278862</v>
      </c>
      <c r="P86" s="493">
        <v>0.312042783029364</v>
      </c>
      <c r="Q86" s="197">
        <v>0.41251334214850799</v>
      </c>
      <c r="R86" s="493">
        <v>0.31546593415013102</v>
      </c>
      <c r="S86" s="197">
        <v>6.5913777917223602</v>
      </c>
      <c r="T86" s="501">
        <v>5.4251096848793301</v>
      </c>
    </row>
    <row r="87" spans="1:20" ht="12.95" customHeight="1" x14ac:dyDescent="0.2">
      <c r="A87" s="3" t="s">
        <v>396</v>
      </c>
      <c r="B87" s="36">
        <v>1</v>
      </c>
      <c r="C87" s="207">
        <v>-0.93110491394136696</v>
      </c>
      <c r="D87" s="498">
        <v>0.28085441041722398</v>
      </c>
      <c r="E87" s="207" t="s">
        <v>476</v>
      </c>
      <c r="F87" s="498" t="s">
        <v>476</v>
      </c>
      <c r="G87" s="207">
        <v>6.7042433226301403</v>
      </c>
      <c r="H87" s="498">
        <v>3.6911593212874698</v>
      </c>
      <c r="I87" s="207">
        <v>-1.0500427474107901</v>
      </c>
      <c r="J87" s="498">
        <v>0.37223439237439099</v>
      </c>
      <c r="K87" s="207" t="s">
        <v>476</v>
      </c>
      <c r="L87" s="498" t="s">
        <v>476</v>
      </c>
      <c r="M87" s="207">
        <v>8.3721303470191408</v>
      </c>
      <c r="N87" s="498">
        <v>4.1687186252321702</v>
      </c>
      <c r="O87" s="207">
        <v>-1.01205970623736</v>
      </c>
      <c r="P87" s="498">
        <v>0.36277717304745499</v>
      </c>
      <c r="Q87" s="207" t="s">
        <v>476</v>
      </c>
      <c r="R87" s="498" t="s">
        <v>476</v>
      </c>
      <c r="S87" s="207">
        <v>10.6593997051203</v>
      </c>
      <c r="T87" s="506">
        <v>5.3830636420199802</v>
      </c>
    </row>
    <row r="88" spans="1:20" ht="12.95" customHeight="1" x14ac:dyDescent="0.2">
      <c r="A88" s="2"/>
      <c r="B88" s="37"/>
      <c r="C88" s="197"/>
      <c r="D88" s="493"/>
      <c r="E88" s="197"/>
      <c r="F88" s="493"/>
      <c r="G88" s="197"/>
      <c r="H88" s="493"/>
      <c r="I88" s="197"/>
      <c r="J88" s="493"/>
      <c r="K88" s="197"/>
      <c r="L88" s="493"/>
      <c r="M88" s="197"/>
      <c r="N88" s="493"/>
      <c r="O88" s="197"/>
      <c r="P88" s="493"/>
      <c r="Q88" s="197"/>
      <c r="R88" s="493"/>
      <c r="S88" s="197"/>
      <c r="T88" s="501"/>
    </row>
    <row r="89" spans="1:20" ht="12.95" customHeight="1" x14ac:dyDescent="0.2">
      <c r="A89" s="2" t="s">
        <v>353</v>
      </c>
      <c r="B89" s="37">
        <v>3</v>
      </c>
      <c r="C89" s="197">
        <v>0.48685573331784399</v>
      </c>
      <c r="D89" s="493">
        <v>0.339136494267189</v>
      </c>
      <c r="E89" s="197">
        <v>0.46405992922302203</v>
      </c>
      <c r="F89" s="493">
        <v>0.30964584709283399</v>
      </c>
      <c r="G89" s="197">
        <v>1.58143711650176</v>
      </c>
      <c r="H89" s="493">
        <v>1.68328534528681</v>
      </c>
      <c r="I89" s="197">
        <v>0.61052010437475301</v>
      </c>
      <c r="J89" s="493">
        <v>0.38153092441791597</v>
      </c>
      <c r="K89" s="197">
        <v>0.54989338132222498</v>
      </c>
      <c r="L89" s="493">
        <v>0.305166155835843</v>
      </c>
      <c r="M89" s="197">
        <v>7.3589605336514197</v>
      </c>
      <c r="N89" s="493">
        <v>3.5790658989953599</v>
      </c>
      <c r="O89" s="197">
        <v>0.62809772461959501</v>
      </c>
      <c r="P89" s="493">
        <v>0.32367048486164801</v>
      </c>
      <c r="Q89" s="197">
        <v>0.68009791554512</v>
      </c>
      <c r="R89" s="493">
        <v>0.34202651124473499</v>
      </c>
      <c r="S89" s="197">
        <v>8.6966944722184394</v>
      </c>
      <c r="T89" s="501">
        <v>4.2866166855765799</v>
      </c>
    </row>
    <row r="90" spans="1:20" ht="12.95" customHeight="1" x14ac:dyDescent="0.2">
      <c r="A90" s="2" t="s">
        <v>356</v>
      </c>
      <c r="B90" s="37">
        <v>3</v>
      </c>
      <c r="C90" s="197">
        <v>-3.45698643813852E-2</v>
      </c>
      <c r="D90" s="493">
        <v>0.31239614204489802</v>
      </c>
      <c r="E90" s="197">
        <v>-0.28433473350059801</v>
      </c>
      <c r="F90" s="493">
        <v>0.60906968804494699</v>
      </c>
      <c r="G90" s="197">
        <v>0.34517516759037298</v>
      </c>
      <c r="H90" s="493">
        <v>1.6503216617830201</v>
      </c>
      <c r="I90" s="197">
        <v>0.11257521110603801</v>
      </c>
      <c r="J90" s="493">
        <v>0.281832667127696</v>
      </c>
      <c r="K90" s="197">
        <v>-0.38819881156324199</v>
      </c>
      <c r="L90" s="493">
        <v>0.614984776314494</v>
      </c>
      <c r="M90" s="197">
        <v>6.2382810194199401</v>
      </c>
      <c r="N90" s="493">
        <v>3.8027057962123698</v>
      </c>
      <c r="O90" s="197">
        <v>0.100141506524384</v>
      </c>
      <c r="P90" s="493">
        <v>0.29432060130271698</v>
      </c>
      <c r="Q90" s="197">
        <v>-0.37628344627978999</v>
      </c>
      <c r="R90" s="493">
        <v>0.62178064751566497</v>
      </c>
      <c r="S90" s="197">
        <v>8.5373974722683794</v>
      </c>
      <c r="T90" s="501">
        <v>4.2750498529035497</v>
      </c>
    </row>
    <row r="91" spans="1:20" ht="12.95" customHeight="1" x14ac:dyDescent="0.2">
      <c r="A91" s="2" t="s">
        <v>99</v>
      </c>
      <c r="B91" s="37">
        <v>3</v>
      </c>
      <c r="C91" s="197">
        <v>-9.4327905833485798E-2</v>
      </c>
      <c r="D91" s="493">
        <v>0.189198928162671</v>
      </c>
      <c r="E91" s="197">
        <v>-1.9306567061837299E-2</v>
      </c>
      <c r="F91" s="493">
        <v>0.267717088780273</v>
      </c>
      <c r="G91" s="197">
        <v>6.4567565810320499E-2</v>
      </c>
      <c r="H91" s="493">
        <v>0.41793354755301498</v>
      </c>
      <c r="I91" s="197">
        <v>3.0087949332782901E-2</v>
      </c>
      <c r="J91" s="493">
        <v>0.23829548830182901</v>
      </c>
      <c r="K91" s="197">
        <v>-0.14375456287382299</v>
      </c>
      <c r="L91" s="493">
        <v>0.29111162370558602</v>
      </c>
      <c r="M91" s="197">
        <v>5.8830318776294099</v>
      </c>
      <c r="N91" s="493">
        <v>3.2053128519763501</v>
      </c>
      <c r="O91" s="197">
        <v>5.3264856667279703E-2</v>
      </c>
      <c r="P91" s="493">
        <v>0.24286411289447801</v>
      </c>
      <c r="Q91" s="197">
        <v>-0.13565403630620201</v>
      </c>
      <c r="R91" s="493">
        <v>0.284826216838304</v>
      </c>
      <c r="S91" s="197">
        <v>6.6739937799217</v>
      </c>
      <c r="T91" s="501">
        <v>3.7377589353182001</v>
      </c>
    </row>
    <row r="92" spans="1:20" ht="12.95" customHeight="1" x14ac:dyDescent="0.2">
      <c r="A92" s="2" t="s">
        <v>375</v>
      </c>
      <c r="B92" s="37">
        <v>3</v>
      </c>
      <c r="C92" s="197">
        <v>-0.95098142131350905</v>
      </c>
      <c r="D92" s="493">
        <v>0.42565705798616899</v>
      </c>
      <c r="E92" s="197">
        <v>0.34801525354985802</v>
      </c>
      <c r="F92" s="493">
        <v>0.41033649469203198</v>
      </c>
      <c r="G92" s="197">
        <v>3.4086935560701299</v>
      </c>
      <c r="H92" s="493">
        <v>3.3740963407670899</v>
      </c>
      <c r="I92" s="197">
        <v>-0.88705057662037501</v>
      </c>
      <c r="J92" s="493">
        <v>0.41976021435120803</v>
      </c>
      <c r="K92" s="197">
        <v>0.34691981243608899</v>
      </c>
      <c r="L92" s="493">
        <v>0.37981794205279601</v>
      </c>
      <c r="M92" s="197">
        <v>9.6836678260574391</v>
      </c>
      <c r="N92" s="493">
        <v>4.7238488770895701</v>
      </c>
      <c r="O92" s="197">
        <v>-0.87314464137923797</v>
      </c>
      <c r="P92" s="493">
        <v>0.39594350941814199</v>
      </c>
      <c r="Q92" s="197">
        <v>0.43377405918390299</v>
      </c>
      <c r="R92" s="493">
        <v>0.405257509304977</v>
      </c>
      <c r="S92" s="197">
        <v>14.8503345675802</v>
      </c>
      <c r="T92" s="501">
        <v>6.3520193211502303</v>
      </c>
    </row>
    <row r="93" spans="1:20" ht="12.95" customHeight="1" x14ac:dyDescent="0.2">
      <c r="A93" s="2" t="s">
        <v>377</v>
      </c>
      <c r="B93" s="37">
        <v>3</v>
      </c>
      <c r="C93" s="197">
        <v>-0.51429678271812296</v>
      </c>
      <c r="D93" s="493">
        <v>0.26541029529962201</v>
      </c>
      <c r="E93" s="197">
        <v>-0.21173792687624801</v>
      </c>
      <c r="F93" s="493">
        <v>0.40866456056435402</v>
      </c>
      <c r="G93" s="197">
        <v>1.4433400762770301</v>
      </c>
      <c r="H93" s="493">
        <v>1.45874279006009</v>
      </c>
      <c r="I93" s="197">
        <v>-0.52232209004855801</v>
      </c>
      <c r="J93" s="493">
        <v>0.27796232233414903</v>
      </c>
      <c r="K93" s="197">
        <v>-0.18712618165898201</v>
      </c>
      <c r="L93" s="493">
        <v>0.40180227407111002</v>
      </c>
      <c r="M93" s="197">
        <v>1.78819415254004</v>
      </c>
      <c r="N93" s="493">
        <v>2.1512771313355898</v>
      </c>
      <c r="O93" s="197">
        <v>-0.53983167901543505</v>
      </c>
      <c r="P93" s="493">
        <v>0.26974789626273898</v>
      </c>
      <c r="Q93" s="197">
        <v>-0.19480304852559799</v>
      </c>
      <c r="R93" s="493">
        <v>0.45179869235843201</v>
      </c>
      <c r="S93" s="197">
        <v>1.91187521860569</v>
      </c>
      <c r="T93" s="501">
        <v>2.9244699754933499</v>
      </c>
    </row>
    <row r="94" spans="1:20" ht="12.95" customHeight="1" x14ac:dyDescent="0.2">
      <c r="A94" s="2" t="s">
        <v>382</v>
      </c>
      <c r="B94" s="37">
        <v>3</v>
      </c>
      <c r="C94" s="197">
        <v>0.15558158318620399</v>
      </c>
      <c r="D94" s="493">
        <v>0.28663946553603498</v>
      </c>
      <c r="E94" s="197">
        <v>-0.88526895207937295</v>
      </c>
      <c r="F94" s="493">
        <v>0.43339848905484002</v>
      </c>
      <c r="G94" s="197">
        <v>2.5942583379773301</v>
      </c>
      <c r="H94" s="493">
        <v>2.53093284148289</v>
      </c>
      <c r="I94" s="197">
        <v>0.20977682895782099</v>
      </c>
      <c r="J94" s="493">
        <v>0.31223651755734999</v>
      </c>
      <c r="K94" s="197">
        <v>-0.80773773769715396</v>
      </c>
      <c r="L94" s="493">
        <v>0.41368848156995602</v>
      </c>
      <c r="M94" s="197">
        <v>4.8024386921594502</v>
      </c>
      <c r="N94" s="493">
        <v>3.4636558073006398</v>
      </c>
      <c r="O94" s="197">
        <v>0.20241262818439901</v>
      </c>
      <c r="P94" s="493">
        <v>0.320569986071364</v>
      </c>
      <c r="Q94" s="197">
        <v>-0.77717473190723196</v>
      </c>
      <c r="R94" s="493">
        <v>0.43689376529667501</v>
      </c>
      <c r="S94" s="197">
        <v>5.16452117456382</v>
      </c>
      <c r="T94" s="501">
        <v>3.9788926726851601</v>
      </c>
    </row>
    <row r="95" spans="1:20" ht="12.95" customHeight="1" x14ac:dyDescent="0.2">
      <c r="A95" s="2" t="s">
        <v>386</v>
      </c>
      <c r="B95" s="37">
        <v>3</v>
      </c>
      <c r="C95" s="197">
        <v>-0.10299688026614599</v>
      </c>
      <c r="D95" s="493">
        <v>0.21819568624806099</v>
      </c>
      <c r="E95" s="197">
        <v>9.5036179176877594E-2</v>
      </c>
      <c r="F95" s="493">
        <v>0.29833167182298898</v>
      </c>
      <c r="G95" s="197">
        <v>7.8197498799474699E-2</v>
      </c>
      <c r="H95" s="493">
        <v>0.37578005714623602</v>
      </c>
      <c r="I95" s="197">
        <v>0.21648965223752201</v>
      </c>
      <c r="J95" s="493">
        <v>0.25386856317441497</v>
      </c>
      <c r="K95" s="197">
        <v>0.22714805580337</v>
      </c>
      <c r="L95" s="493">
        <v>0.30227666188954</v>
      </c>
      <c r="M95" s="197">
        <v>3.5991027748919202</v>
      </c>
      <c r="N95" s="493">
        <v>2.4296117460705</v>
      </c>
      <c r="O95" s="197">
        <v>-2.65848364509692E-2</v>
      </c>
      <c r="P95" s="493">
        <v>0.259264383160554</v>
      </c>
      <c r="Q95" s="197">
        <v>6.4613151875166197E-2</v>
      </c>
      <c r="R95" s="493">
        <v>0.34106451497712598</v>
      </c>
      <c r="S95" s="197">
        <v>10.0887218191946</v>
      </c>
      <c r="T95" s="501">
        <v>3.8227513219859599</v>
      </c>
    </row>
    <row r="96" spans="1:20" ht="12.95" customHeight="1" x14ac:dyDescent="0.2">
      <c r="A96" s="2" t="s">
        <v>387</v>
      </c>
      <c r="B96" s="37">
        <v>3</v>
      </c>
      <c r="C96" s="197">
        <v>-0.89061380352437003</v>
      </c>
      <c r="D96" s="493">
        <v>0.296800463442985</v>
      </c>
      <c r="E96" s="197">
        <v>-0.12536685146927401</v>
      </c>
      <c r="F96" s="493">
        <v>0.434357997127503</v>
      </c>
      <c r="G96" s="197">
        <v>4.9654304460860601</v>
      </c>
      <c r="H96" s="493">
        <v>3.3149276374930099</v>
      </c>
      <c r="I96" s="197">
        <v>-0.85940922047065305</v>
      </c>
      <c r="J96" s="493">
        <v>0.26312203111513399</v>
      </c>
      <c r="K96" s="197">
        <v>-0.103937096932518</v>
      </c>
      <c r="L96" s="493">
        <v>0.44392155533514599</v>
      </c>
      <c r="M96" s="197">
        <v>5.1771426289120797</v>
      </c>
      <c r="N96" s="493">
        <v>3.6210860005738401</v>
      </c>
      <c r="O96" s="197">
        <v>-0.65645299081355402</v>
      </c>
      <c r="P96" s="493">
        <v>0.26172621405159202</v>
      </c>
      <c r="Q96" s="197">
        <v>-0.198482610184501</v>
      </c>
      <c r="R96" s="493">
        <v>0.44212874140692099</v>
      </c>
      <c r="S96" s="197">
        <v>10.651672948731401</v>
      </c>
      <c r="T96" s="501">
        <v>5.1462937152646298</v>
      </c>
    </row>
    <row r="97" spans="1:20" ht="12.95" customHeight="1" x14ac:dyDescent="0.2">
      <c r="A97" s="39" t="s">
        <v>399</v>
      </c>
      <c r="B97" s="40">
        <v>3</v>
      </c>
      <c r="C97" s="211">
        <v>-0.24316866769162099</v>
      </c>
      <c r="D97" s="500">
        <v>0.105910469072848</v>
      </c>
      <c r="E97" s="211">
        <v>-7.7362958629696596E-2</v>
      </c>
      <c r="F97" s="500">
        <v>0.14466580795685</v>
      </c>
      <c r="G97" s="211">
        <v>1.8101374706390601</v>
      </c>
      <c r="H97" s="500">
        <v>0.75807850410561495</v>
      </c>
      <c r="I97" s="211">
        <v>-0.136166517641334</v>
      </c>
      <c r="J97" s="500">
        <v>0.109431486985351</v>
      </c>
      <c r="K97" s="211">
        <v>-6.3349142645504397E-2</v>
      </c>
      <c r="L97" s="500">
        <v>0.14368808770946401</v>
      </c>
      <c r="M97" s="211">
        <v>5.5663524381577103</v>
      </c>
      <c r="N97" s="500">
        <v>1.22154643716719</v>
      </c>
      <c r="O97" s="211">
        <v>-0.13901217895794199</v>
      </c>
      <c r="P97" s="500">
        <v>0.10594729778508299</v>
      </c>
      <c r="Q97" s="211">
        <v>-6.2989093324891707E-2</v>
      </c>
      <c r="R97" s="500">
        <v>0.150818287735621</v>
      </c>
      <c r="S97" s="211">
        <v>8.3219014316355207</v>
      </c>
      <c r="T97" s="508">
        <v>1.5635096906705099</v>
      </c>
    </row>
    <row r="99" spans="1:20" x14ac:dyDescent="0.2">
      <c r="A99" s="52" t="s">
        <v>608</v>
      </c>
    </row>
    <row r="100" spans="1:20" x14ac:dyDescent="0.2">
      <c r="A100" s="52" t="s">
        <v>629</v>
      </c>
    </row>
    <row r="101" spans="1:20" x14ac:dyDescent="0.2">
      <c r="A101" s="52" t="s">
        <v>610</v>
      </c>
    </row>
    <row r="102" spans="1:20" x14ac:dyDescent="0.2">
      <c r="A102" s="52" t="s">
        <v>630</v>
      </c>
    </row>
    <row r="103" spans="1:20" x14ac:dyDescent="0.2">
      <c r="A103" s="52" t="s">
        <v>619</v>
      </c>
    </row>
    <row r="104" spans="1:20" x14ac:dyDescent="0.2">
      <c r="A104" s="52" t="s">
        <v>400</v>
      </c>
    </row>
    <row r="105" spans="1:20" x14ac:dyDescent="0.2">
      <c r="A105" s="52" t="s">
        <v>401</v>
      </c>
    </row>
    <row r="106" spans="1:20" x14ac:dyDescent="0.2">
      <c r="A106" s="52" t="s">
        <v>402</v>
      </c>
    </row>
    <row r="107" spans="1:20" x14ac:dyDescent="0.2">
      <c r="A107" s="52" t="s">
        <v>403</v>
      </c>
    </row>
    <row r="108" spans="1:20" x14ac:dyDescent="0.2">
      <c r="A108" s="172" t="str">
        <f>HYPERLINK("https://oecdcode.org/disclaimers/cyprus.html", "Information on data for Cyprus: https://oecdcode.org/disclaimers/cyprus.html")</f>
        <v>Information on data for Cyprus: https://oecdcode.org/disclaimers/cyprus.html</v>
      </c>
    </row>
    <row r="109" spans="1:20" x14ac:dyDescent="0.2">
      <c r="A109"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25" priority="6">
      <formula>ABS(C1/D1)&gt;1.95996398454005</formula>
    </cfRule>
  </conditionalFormatting>
  <conditionalFormatting sqref="E1:E200">
    <cfRule type="expression" dxfId="124" priority="5">
      <formula>ABS(E1/F1)&gt;1.95996398454005</formula>
    </cfRule>
  </conditionalFormatting>
  <conditionalFormatting sqref="I1:I200">
    <cfRule type="expression" dxfId="123" priority="4">
      <formula>ABS(I1/J1)&gt;1.95996398454005</formula>
    </cfRule>
  </conditionalFormatting>
  <conditionalFormatting sqref="K1:K200">
    <cfRule type="expression" dxfId="122" priority="3">
      <formula>ABS(K1/L1)&gt;1.95996398454005</formula>
    </cfRule>
  </conditionalFormatting>
  <conditionalFormatting sqref="O1:O200">
    <cfRule type="expression" dxfId="121" priority="2">
      <formula>ABS(O1/P1)&gt;1.95996398454005</formula>
    </cfRule>
  </conditionalFormatting>
  <conditionalFormatting sqref="Q1:Q200">
    <cfRule type="expression" dxfId="120"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7"/>
  <sheetViews>
    <sheetView showGridLines="0" zoomScale="80" workbookViewId="0">
      <selection activeCell="A4" sqref="A4"/>
    </sheetView>
  </sheetViews>
  <sheetFormatPr defaultColWidth="10.85546875" defaultRowHeight="12.75" x14ac:dyDescent="0.2"/>
  <cols>
    <col min="1" max="1" width="30.7109375" customWidth="1"/>
    <col min="2" max="2" width="8.7109375" customWidth="1"/>
  </cols>
  <sheetData>
    <row r="1" spans="1:26" x14ac:dyDescent="0.2">
      <c r="A1" s="1" t="s">
        <v>303</v>
      </c>
    </row>
    <row r="2" spans="1:26" x14ac:dyDescent="0.2">
      <c r="A2" s="51" t="s">
        <v>304</v>
      </c>
    </row>
    <row r="3" spans="1:26" x14ac:dyDescent="0.2">
      <c r="A3" s="47" t="s">
        <v>434</v>
      </c>
    </row>
    <row r="4" spans="1:26" x14ac:dyDescent="0.2">
      <c r="A4" s="147" t="str">
        <f>HYPERLINK("#'TOC'!A1", "Back to TOC")</f>
        <v>Back to TOC</v>
      </c>
    </row>
    <row r="7" spans="1:26" ht="15" customHeight="1" x14ac:dyDescent="0.2">
      <c r="B7" s="671" t="s">
        <v>324</v>
      </c>
      <c r="C7" s="674" t="s">
        <v>634</v>
      </c>
      <c r="D7" s="674"/>
      <c r="E7" s="674"/>
      <c r="F7" s="674"/>
      <c r="G7" s="674"/>
      <c r="H7" s="674"/>
      <c r="I7" s="674"/>
      <c r="J7" s="674"/>
      <c r="K7" s="674"/>
      <c r="L7" s="674"/>
      <c r="M7" s="674"/>
      <c r="N7" s="674"/>
      <c r="O7" s="674" t="s">
        <v>634</v>
      </c>
      <c r="P7" s="674"/>
      <c r="Q7" s="674"/>
      <c r="R7" s="674"/>
      <c r="S7" s="674"/>
      <c r="T7" s="674"/>
      <c r="U7" s="674"/>
      <c r="V7" s="674"/>
      <c r="W7" s="674"/>
      <c r="X7" s="674"/>
      <c r="Y7" s="674"/>
      <c r="Z7" s="675"/>
    </row>
    <row r="8" spans="1:26" ht="15" customHeight="1" x14ac:dyDescent="0.2">
      <c r="B8" s="672"/>
      <c r="C8" s="676" t="s">
        <v>632</v>
      </c>
      <c r="D8" s="676"/>
      <c r="E8" s="676"/>
      <c r="F8" s="676"/>
      <c r="G8" s="676"/>
      <c r="H8" s="676"/>
      <c r="I8" s="676"/>
      <c r="J8" s="676"/>
      <c r="K8" s="676"/>
      <c r="L8" s="676"/>
      <c r="M8" s="676"/>
      <c r="N8" s="676"/>
      <c r="O8" s="676" t="s">
        <v>633</v>
      </c>
      <c r="P8" s="676"/>
      <c r="Q8" s="676"/>
      <c r="R8" s="676"/>
      <c r="S8" s="676"/>
      <c r="T8" s="676"/>
      <c r="U8" s="676"/>
      <c r="V8" s="676"/>
      <c r="W8" s="676"/>
      <c r="X8" s="676"/>
      <c r="Y8" s="676"/>
      <c r="Z8" s="711"/>
    </row>
    <row r="9" spans="1:26" ht="45" customHeight="1" x14ac:dyDescent="0.2">
      <c r="B9" s="672"/>
      <c r="C9" s="677" t="s">
        <v>539</v>
      </c>
      <c r="D9" s="677"/>
      <c r="E9" s="677"/>
      <c r="F9" s="677"/>
      <c r="G9" s="677" t="s">
        <v>540</v>
      </c>
      <c r="H9" s="677"/>
      <c r="I9" s="677"/>
      <c r="J9" s="677"/>
      <c r="K9" s="677" t="s">
        <v>541</v>
      </c>
      <c r="L9" s="677"/>
      <c r="M9" s="677"/>
      <c r="N9" s="677"/>
      <c r="O9" s="677" t="s">
        <v>539</v>
      </c>
      <c r="P9" s="677"/>
      <c r="Q9" s="677"/>
      <c r="R9" s="677"/>
      <c r="S9" s="677" t="s">
        <v>540</v>
      </c>
      <c r="T9" s="677"/>
      <c r="U9" s="677"/>
      <c r="V9" s="677"/>
      <c r="W9" s="677" t="s">
        <v>541</v>
      </c>
      <c r="X9" s="677"/>
      <c r="Y9" s="677"/>
      <c r="Z9" s="712"/>
    </row>
    <row r="10" spans="1:26" ht="15" customHeight="1" x14ac:dyDescent="0.2">
      <c r="B10" s="673"/>
      <c r="C10" s="4" t="s">
        <v>523</v>
      </c>
      <c r="D10" s="4" t="s">
        <v>328</v>
      </c>
      <c r="E10" s="4" t="s">
        <v>524</v>
      </c>
      <c r="F10" s="4" t="s">
        <v>328</v>
      </c>
      <c r="G10" s="4" t="s">
        <v>523</v>
      </c>
      <c r="H10" s="4" t="s">
        <v>328</v>
      </c>
      <c r="I10" s="4" t="s">
        <v>524</v>
      </c>
      <c r="J10" s="4" t="s">
        <v>328</v>
      </c>
      <c r="K10" s="4" t="s">
        <v>523</v>
      </c>
      <c r="L10" s="4" t="s">
        <v>328</v>
      </c>
      <c r="M10" s="4" t="s">
        <v>524</v>
      </c>
      <c r="N10" s="4" t="s">
        <v>328</v>
      </c>
      <c r="O10" s="4" t="s">
        <v>523</v>
      </c>
      <c r="P10" s="4" t="s">
        <v>328</v>
      </c>
      <c r="Q10" s="4" t="s">
        <v>524</v>
      </c>
      <c r="R10" s="4" t="s">
        <v>328</v>
      </c>
      <c r="S10" s="4" t="s">
        <v>523</v>
      </c>
      <c r="T10" s="4" t="s">
        <v>328</v>
      </c>
      <c r="U10" s="4" t="s">
        <v>524</v>
      </c>
      <c r="V10" s="4" t="s">
        <v>328</v>
      </c>
      <c r="W10" s="4" t="s">
        <v>523</v>
      </c>
      <c r="X10" s="4" t="s">
        <v>328</v>
      </c>
      <c r="Y10" s="4" t="s">
        <v>524</v>
      </c>
      <c r="Z10" s="5" t="s">
        <v>328</v>
      </c>
    </row>
    <row r="11" spans="1:26" ht="12.95" customHeight="1" x14ac:dyDescent="0.2">
      <c r="A11" s="6"/>
      <c r="B11" s="7"/>
      <c r="C11" s="209"/>
      <c r="D11" s="515"/>
      <c r="E11" s="209"/>
      <c r="F11" s="515"/>
      <c r="G11" s="209"/>
      <c r="H11" s="515"/>
      <c r="I11" s="209"/>
      <c r="J11" s="515"/>
      <c r="K11" s="209"/>
      <c r="L11" s="515"/>
      <c r="M11" s="209"/>
      <c r="N11" s="515"/>
      <c r="O11" s="209"/>
      <c r="P11" s="515"/>
      <c r="Q11" s="209"/>
      <c r="R11" s="515"/>
      <c r="S11" s="209"/>
      <c r="T11" s="515"/>
      <c r="U11" s="209"/>
      <c r="V11" s="515"/>
      <c r="W11" s="209"/>
      <c r="X11" s="515"/>
      <c r="Y11" s="209"/>
      <c r="Z11" s="523"/>
    </row>
    <row r="12" spans="1:26" ht="12.95" customHeight="1" x14ac:dyDescent="0.2">
      <c r="A12" s="2" t="s">
        <v>340</v>
      </c>
      <c r="B12" s="12">
        <v>2</v>
      </c>
      <c r="C12" s="197">
        <v>0.13620031675820099</v>
      </c>
      <c r="D12" s="509">
        <v>0.153387193437972</v>
      </c>
      <c r="E12" s="197">
        <v>4.1510613835377901E-2</v>
      </c>
      <c r="F12" s="509">
        <v>0.10450306693051099</v>
      </c>
      <c r="G12" s="197">
        <v>0.16736079151650801</v>
      </c>
      <c r="H12" s="509">
        <v>0.150903677105094</v>
      </c>
      <c r="I12" s="197">
        <v>1.44474119483442</v>
      </c>
      <c r="J12" s="509">
        <v>0.57203756580213605</v>
      </c>
      <c r="K12" s="197">
        <v>0.179766652159951</v>
      </c>
      <c r="L12" s="509">
        <v>0.14632128075622799</v>
      </c>
      <c r="M12" s="197">
        <v>3.0872747267994098</v>
      </c>
      <c r="N12" s="509">
        <v>0.97275005340270604</v>
      </c>
      <c r="O12" s="197">
        <v>0.33800988116805603</v>
      </c>
      <c r="P12" s="509">
        <v>0.14348128080087</v>
      </c>
      <c r="Q12" s="197">
        <v>0.33338276815308998</v>
      </c>
      <c r="R12" s="509">
        <v>0.282863082386899</v>
      </c>
      <c r="S12" s="197">
        <v>0.28124751761940298</v>
      </c>
      <c r="T12" s="509">
        <v>0.143155838136476</v>
      </c>
      <c r="U12" s="197">
        <v>1.6322131128195501</v>
      </c>
      <c r="V12" s="509">
        <v>0.62007345366781896</v>
      </c>
      <c r="W12" s="197">
        <v>0.29383821185655001</v>
      </c>
      <c r="X12" s="509">
        <v>0.14256395089944801</v>
      </c>
      <c r="Y12" s="197">
        <v>3.2567669308109801</v>
      </c>
      <c r="Z12" s="517">
        <v>1.0268472457159701</v>
      </c>
    </row>
    <row r="13" spans="1:26" ht="12.95" customHeight="1" x14ac:dyDescent="0.2">
      <c r="A13" s="2" t="s">
        <v>341</v>
      </c>
      <c r="B13" s="12">
        <v>2</v>
      </c>
      <c r="C13" s="197">
        <v>0.54559048920657205</v>
      </c>
      <c r="D13" s="509">
        <v>0.17312940401204399</v>
      </c>
      <c r="E13" s="197">
        <v>1.0118510176011799</v>
      </c>
      <c r="F13" s="509">
        <v>0.67066232469999199</v>
      </c>
      <c r="G13" s="197">
        <v>0.52464723388154799</v>
      </c>
      <c r="H13" s="509">
        <v>0.17249550194067201</v>
      </c>
      <c r="I13" s="197">
        <v>1.57670868855044</v>
      </c>
      <c r="J13" s="509">
        <v>0.82425733728938799</v>
      </c>
      <c r="K13" s="197">
        <v>0.52928821663342496</v>
      </c>
      <c r="L13" s="509">
        <v>0.16706453459795101</v>
      </c>
      <c r="M13" s="197">
        <v>2.9798633027442301</v>
      </c>
      <c r="N13" s="509">
        <v>1.2612889799037501</v>
      </c>
      <c r="O13" s="197">
        <v>0.34492997396490899</v>
      </c>
      <c r="P13" s="509">
        <v>0.12893640131297601</v>
      </c>
      <c r="Q13" s="197">
        <v>0.48954763233665299</v>
      </c>
      <c r="R13" s="509">
        <v>0.36109047053815402</v>
      </c>
      <c r="S13" s="197">
        <v>0.369841447227515</v>
      </c>
      <c r="T13" s="509">
        <v>0.134510968041091</v>
      </c>
      <c r="U13" s="197">
        <v>1.24114198152001</v>
      </c>
      <c r="V13" s="509">
        <v>0.59251401853121399</v>
      </c>
      <c r="W13" s="197">
        <v>0.35245235717638601</v>
      </c>
      <c r="X13" s="509">
        <v>0.135741143718208</v>
      </c>
      <c r="Y13" s="197">
        <v>2.60988972306866</v>
      </c>
      <c r="Z13" s="517">
        <v>0.975994024048213</v>
      </c>
    </row>
    <row r="14" spans="1:26" ht="12.95" customHeight="1" x14ac:dyDescent="0.2">
      <c r="A14" s="2" t="s">
        <v>342</v>
      </c>
      <c r="B14" s="12">
        <v>2</v>
      </c>
      <c r="C14" s="197">
        <v>0.26706427306666403</v>
      </c>
      <c r="D14" s="509">
        <v>0.16215855275116101</v>
      </c>
      <c r="E14" s="197">
        <v>0.10847621502640099</v>
      </c>
      <c r="F14" s="509">
        <v>0.115074883489188</v>
      </c>
      <c r="G14" s="197">
        <v>0.31779850208085902</v>
      </c>
      <c r="H14" s="509">
        <v>0.16260698842261501</v>
      </c>
      <c r="I14" s="197">
        <v>0.29345931374471601</v>
      </c>
      <c r="J14" s="509">
        <v>0.25322482071847802</v>
      </c>
      <c r="K14" s="197">
        <v>0.31558916979458701</v>
      </c>
      <c r="L14" s="509">
        <v>0.16461732874003401</v>
      </c>
      <c r="M14" s="197">
        <v>2.1996158613332</v>
      </c>
      <c r="N14" s="509">
        <v>0.91843552611748902</v>
      </c>
      <c r="O14" s="197">
        <v>0.35329518263814802</v>
      </c>
      <c r="P14" s="509">
        <v>0.152448135352512</v>
      </c>
      <c r="Q14" s="197">
        <v>0.22621274696205301</v>
      </c>
      <c r="R14" s="509">
        <v>0.20466174140082</v>
      </c>
      <c r="S14" s="197">
        <v>0.33167323121490999</v>
      </c>
      <c r="T14" s="509">
        <v>0.154458284179112</v>
      </c>
      <c r="U14" s="197">
        <v>0.388997726076664</v>
      </c>
      <c r="V14" s="509">
        <v>0.33127318655289001</v>
      </c>
      <c r="W14" s="197">
        <v>0.37087069254544502</v>
      </c>
      <c r="X14" s="509">
        <v>0.15504848087047601</v>
      </c>
      <c r="Y14" s="197">
        <v>2.31899890219682</v>
      </c>
      <c r="Z14" s="517">
        <v>0.995713843767141</v>
      </c>
    </row>
    <row r="15" spans="1:26" ht="12.95" customHeight="1" x14ac:dyDescent="0.2">
      <c r="A15" s="2" t="s">
        <v>343</v>
      </c>
      <c r="B15" s="12">
        <v>2</v>
      </c>
      <c r="C15" s="197">
        <v>6.5820045597997798E-2</v>
      </c>
      <c r="D15" s="509">
        <v>0.11384018005094799</v>
      </c>
      <c r="E15" s="197">
        <v>2.0961994128219499E-2</v>
      </c>
      <c r="F15" s="509">
        <v>8.7668503689675006E-2</v>
      </c>
      <c r="G15" s="197">
        <v>6.9008490446622106E-2</v>
      </c>
      <c r="H15" s="509">
        <v>0.113718450521944</v>
      </c>
      <c r="I15" s="197">
        <v>8.1332059166530496E-2</v>
      </c>
      <c r="J15" s="509">
        <v>0.20343477099802401</v>
      </c>
      <c r="K15" s="197">
        <v>6.8381611860267505E-2</v>
      </c>
      <c r="L15" s="509">
        <v>0.114350499395589</v>
      </c>
      <c r="M15" s="197">
        <v>0.803782008153754</v>
      </c>
      <c r="N15" s="509">
        <v>0.62974670521785303</v>
      </c>
      <c r="O15" s="197">
        <v>0.18966967862372999</v>
      </c>
      <c r="P15" s="509">
        <v>0.107258626603965</v>
      </c>
      <c r="Q15" s="197">
        <v>0.17636087289983199</v>
      </c>
      <c r="R15" s="509">
        <v>0.19232956924851</v>
      </c>
      <c r="S15" s="197">
        <v>0.20193960908153499</v>
      </c>
      <c r="T15" s="509">
        <v>0.109058509857259</v>
      </c>
      <c r="U15" s="197">
        <v>0.22808719123011401</v>
      </c>
      <c r="V15" s="509">
        <v>0.24956118171817199</v>
      </c>
      <c r="W15" s="197">
        <v>0.198729205111319</v>
      </c>
      <c r="X15" s="509">
        <v>0.109494063681302</v>
      </c>
      <c r="Y15" s="197">
        <v>0.92392373810952999</v>
      </c>
      <c r="Z15" s="517">
        <v>0.60024477791459496</v>
      </c>
    </row>
    <row r="16" spans="1:26" ht="12.95" customHeight="1" x14ac:dyDescent="0.2">
      <c r="A16" s="2" t="s">
        <v>344</v>
      </c>
      <c r="B16" s="12">
        <v>2</v>
      </c>
      <c r="C16" s="197">
        <v>0.25575625466436303</v>
      </c>
      <c r="D16" s="509">
        <v>0.10923324939199899</v>
      </c>
      <c r="E16" s="197">
        <v>0.31427163761681898</v>
      </c>
      <c r="F16" s="509">
        <v>0.26361735155604799</v>
      </c>
      <c r="G16" s="197">
        <v>0.32409870864822499</v>
      </c>
      <c r="H16" s="509">
        <v>0.10606244455332201</v>
      </c>
      <c r="I16" s="197">
        <v>4.3343102239357796</v>
      </c>
      <c r="J16" s="509">
        <v>0.93430482706754003</v>
      </c>
      <c r="K16" s="197">
        <v>0.417556800277394</v>
      </c>
      <c r="L16" s="509">
        <v>0.10481396836593999</v>
      </c>
      <c r="M16" s="197">
        <v>6.7306385797999102</v>
      </c>
      <c r="N16" s="509">
        <v>1.16748843370276</v>
      </c>
      <c r="O16" s="197">
        <v>0.50394585169546302</v>
      </c>
      <c r="P16" s="509">
        <v>0.11269220401159601</v>
      </c>
      <c r="Q16" s="197">
        <v>1.08620787817523</v>
      </c>
      <c r="R16" s="509">
        <v>0.48018403245804903</v>
      </c>
      <c r="S16" s="197">
        <v>0.34682876146842201</v>
      </c>
      <c r="T16" s="509">
        <v>0.12206712755983901</v>
      </c>
      <c r="U16" s="197">
        <v>4.1477552763488603</v>
      </c>
      <c r="V16" s="509">
        <v>0.82781310007866904</v>
      </c>
      <c r="W16" s="197">
        <v>0.37674506411476499</v>
      </c>
      <c r="X16" s="509">
        <v>0.11856007473477</v>
      </c>
      <c r="Y16" s="197">
        <v>6.1358318065076203</v>
      </c>
      <c r="Z16" s="517">
        <v>1.05812948538981</v>
      </c>
    </row>
    <row r="17" spans="1:26" ht="12.95" customHeight="1" x14ac:dyDescent="0.2">
      <c r="A17" s="2" t="s">
        <v>345</v>
      </c>
      <c r="B17" s="12">
        <v>2</v>
      </c>
      <c r="C17" s="197">
        <v>0.69330686108071504</v>
      </c>
      <c r="D17" s="509">
        <v>0.12711715474952801</v>
      </c>
      <c r="E17" s="197">
        <v>1.2486952320872</v>
      </c>
      <c r="F17" s="509">
        <v>0.45962471061339499</v>
      </c>
      <c r="G17" s="197">
        <v>0.53941030772668597</v>
      </c>
      <c r="H17" s="509">
        <v>0.124297174435394</v>
      </c>
      <c r="I17" s="197">
        <v>1.7652826830803701</v>
      </c>
      <c r="J17" s="509">
        <v>0.59911359507917294</v>
      </c>
      <c r="K17" s="197">
        <v>0.52939555946188199</v>
      </c>
      <c r="L17" s="509">
        <v>0.12143482508291099</v>
      </c>
      <c r="M17" s="197">
        <v>3.4520783822216501</v>
      </c>
      <c r="N17" s="509">
        <v>1.19445601601218</v>
      </c>
      <c r="O17" s="197">
        <v>0.22252130494480399</v>
      </c>
      <c r="P17" s="509">
        <v>0.156501192643764</v>
      </c>
      <c r="Q17" s="197">
        <v>0.100345950124839</v>
      </c>
      <c r="R17" s="509">
        <v>0.14800087487784899</v>
      </c>
      <c r="S17" s="197">
        <v>0.258077339153028</v>
      </c>
      <c r="T17" s="509">
        <v>0.15572339758985099</v>
      </c>
      <c r="U17" s="197">
        <v>1.2126374185676201</v>
      </c>
      <c r="V17" s="509">
        <v>0.49635845423820102</v>
      </c>
      <c r="W17" s="197">
        <v>0.32314743553271302</v>
      </c>
      <c r="X17" s="509">
        <v>0.155017334846244</v>
      </c>
      <c r="Y17" s="197">
        <v>2.9894205630027999</v>
      </c>
      <c r="Z17" s="517">
        <v>1.1542705232585999</v>
      </c>
    </row>
    <row r="18" spans="1:26" ht="12.95" customHeight="1" x14ac:dyDescent="0.2">
      <c r="A18" s="17" t="s">
        <v>346</v>
      </c>
      <c r="B18" s="12">
        <v>2</v>
      </c>
      <c r="C18" s="197">
        <v>0.61564567624622701</v>
      </c>
      <c r="D18" s="509">
        <v>0.15338215845453701</v>
      </c>
      <c r="E18" s="197">
        <v>1.3205608864037399</v>
      </c>
      <c r="F18" s="509">
        <v>0.659307238270054</v>
      </c>
      <c r="G18" s="197">
        <v>0.43973115626993903</v>
      </c>
      <c r="H18" s="509">
        <v>0.14898464643508699</v>
      </c>
      <c r="I18" s="197">
        <v>2.0161878291406499</v>
      </c>
      <c r="J18" s="509">
        <v>0.89750595630998198</v>
      </c>
      <c r="K18" s="197">
        <v>0.45679008409767202</v>
      </c>
      <c r="L18" s="509">
        <v>0.152779484175601</v>
      </c>
      <c r="M18" s="197">
        <v>3.7090847745478599</v>
      </c>
      <c r="N18" s="509">
        <v>1.3787669223849399</v>
      </c>
      <c r="O18" s="197">
        <v>0.211690360715903</v>
      </c>
      <c r="P18" s="509">
        <v>0.207680423001327</v>
      </c>
      <c r="Q18" s="197">
        <v>9.8672659667839599E-2</v>
      </c>
      <c r="R18" s="509">
        <v>0.170203326430167</v>
      </c>
      <c r="S18" s="197">
        <v>0.249263590304349</v>
      </c>
      <c r="T18" s="509">
        <v>0.20895373086788299</v>
      </c>
      <c r="U18" s="197">
        <v>1.49507030401107</v>
      </c>
      <c r="V18" s="509">
        <v>0.73005393594210599</v>
      </c>
      <c r="W18" s="197">
        <v>0.28353568048667799</v>
      </c>
      <c r="X18" s="509">
        <v>0.20337234161129</v>
      </c>
      <c r="Y18" s="197">
        <v>3.2183840504422001</v>
      </c>
      <c r="Z18" s="517">
        <v>1.2792257473211299</v>
      </c>
    </row>
    <row r="19" spans="1:26" ht="12.95" customHeight="1" x14ac:dyDescent="0.2">
      <c r="A19" s="17" t="s">
        <v>347</v>
      </c>
      <c r="B19" s="12">
        <v>2</v>
      </c>
      <c r="C19" s="197">
        <v>0.65400713951515899</v>
      </c>
      <c r="D19" s="509">
        <v>0.231144454324716</v>
      </c>
      <c r="E19" s="197">
        <v>0.482654061823867</v>
      </c>
      <c r="F19" s="509">
        <v>0.36221537842705298</v>
      </c>
      <c r="G19" s="197">
        <v>0.47876436945870399</v>
      </c>
      <c r="H19" s="509">
        <v>0.225129731338822</v>
      </c>
      <c r="I19" s="197">
        <v>1.0347387102096</v>
      </c>
      <c r="J19" s="509">
        <v>0.66202485389797205</v>
      </c>
      <c r="K19" s="197">
        <v>0.52101074491352695</v>
      </c>
      <c r="L19" s="509">
        <v>0.22019902504125899</v>
      </c>
      <c r="M19" s="197">
        <v>2.5505873468207101</v>
      </c>
      <c r="N19" s="509">
        <v>1.54452450863987</v>
      </c>
      <c r="O19" s="197">
        <v>0.22098624476929499</v>
      </c>
      <c r="P19" s="509">
        <v>0.21174540242593101</v>
      </c>
      <c r="Q19" s="197">
        <v>8.7624155113136898E-2</v>
      </c>
      <c r="R19" s="509">
        <v>0.172114941720443</v>
      </c>
      <c r="S19" s="197">
        <v>0.26107492505970398</v>
      </c>
      <c r="T19" s="509">
        <v>0.21231506129550501</v>
      </c>
      <c r="U19" s="197">
        <v>1.0011389232599399</v>
      </c>
      <c r="V19" s="509">
        <v>0.64778412992182499</v>
      </c>
      <c r="W19" s="197">
        <v>0.34882247556741403</v>
      </c>
      <c r="X19" s="509">
        <v>0.214611298662824</v>
      </c>
      <c r="Y19" s="197">
        <v>2.5240156961054301</v>
      </c>
      <c r="Z19" s="517">
        <v>1.6166281418430599</v>
      </c>
    </row>
    <row r="20" spans="1:26" ht="12.95" customHeight="1" x14ac:dyDescent="0.2">
      <c r="A20" s="2" t="s">
        <v>348</v>
      </c>
      <c r="B20" s="12">
        <v>2</v>
      </c>
      <c r="C20" s="197">
        <v>0.50989171828873803</v>
      </c>
      <c r="D20" s="509">
        <v>0.11774627838931</v>
      </c>
      <c r="E20" s="197">
        <v>1.5147927690508001</v>
      </c>
      <c r="F20" s="509">
        <v>0.67358253516687305</v>
      </c>
      <c r="G20" s="197">
        <v>0.48727892823841701</v>
      </c>
      <c r="H20" s="509">
        <v>0.121225512260422</v>
      </c>
      <c r="I20" s="197">
        <v>2.4269182967421199</v>
      </c>
      <c r="J20" s="509">
        <v>0.80155648824381398</v>
      </c>
      <c r="K20" s="197">
        <v>0.449410262738971</v>
      </c>
      <c r="L20" s="509">
        <v>0.118254874448554</v>
      </c>
      <c r="M20" s="197">
        <v>5.3056174316322497</v>
      </c>
      <c r="N20" s="509">
        <v>1.39345863948552</v>
      </c>
      <c r="O20" s="197">
        <v>0.70077023187378296</v>
      </c>
      <c r="P20" s="509">
        <v>0.241454501256852</v>
      </c>
      <c r="Q20" s="197">
        <v>0.99173873044211303</v>
      </c>
      <c r="R20" s="509">
        <v>0.67868229732616503</v>
      </c>
      <c r="S20" s="197">
        <v>0.677852326940098</v>
      </c>
      <c r="T20" s="509">
        <v>0.24127191572711701</v>
      </c>
      <c r="U20" s="197">
        <v>1.9339097540415799</v>
      </c>
      <c r="V20" s="509">
        <v>0.74895235579778296</v>
      </c>
      <c r="W20" s="197">
        <v>0.62579196366745604</v>
      </c>
      <c r="X20" s="509">
        <v>0.239474375044333</v>
      </c>
      <c r="Y20" s="197">
        <v>4.91122576506858</v>
      </c>
      <c r="Z20" s="517">
        <v>1.4368390946233101</v>
      </c>
    </row>
    <row r="21" spans="1:26" ht="12.95" customHeight="1" x14ac:dyDescent="0.2">
      <c r="A21" s="2" t="s">
        <v>349</v>
      </c>
      <c r="B21" s="12">
        <v>2</v>
      </c>
      <c r="C21" s="197">
        <v>0.43760012506402601</v>
      </c>
      <c r="D21" s="509">
        <v>0.18163185108427601</v>
      </c>
      <c r="E21" s="197">
        <v>0.35518736682714003</v>
      </c>
      <c r="F21" s="509">
        <v>0.29903223655551903</v>
      </c>
      <c r="G21" s="197">
        <v>0.26733730529406502</v>
      </c>
      <c r="H21" s="509">
        <v>0.18242836730634501</v>
      </c>
      <c r="I21" s="197">
        <v>0.91453356329151803</v>
      </c>
      <c r="J21" s="509">
        <v>0.54651425149336597</v>
      </c>
      <c r="K21" s="197">
        <v>0.247606715070331</v>
      </c>
      <c r="L21" s="509">
        <v>0.18863496409143399</v>
      </c>
      <c r="M21" s="197">
        <v>2.64278544421974</v>
      </c>
      <c r="N21" s="509">
        <v>1.1858013828968701</v>
      </c>
      <c r="O21" s="197">
        <v>0.31863531960661201</v>
      </c>
      <c r="P21" s="509">
        <v>0.16834291494770601</v>
      </c>
      <c r="Q21" s="197">
        <v>0.235292550852679</v>
      </c>
      <c r="R21" s="509">
        <v>0.24903210742920101</v>
      </c>
      <c r="S21" s="197">
        <v>0.37165387287554902</v>
      </c>
      <c r="T21" s="509">
        <v>0.16899781591437299</v>
      </c>
      <c r="U21" s="197">
        <v>1.07383895780087</v>
      </c>
      <c r="V21" s="509">
        <v>0.63903697474648402</v>
      </c>
      <c r="W21" s="197">
        <v>0.33875492317213202</v>
      </c>
      <c r="X21" s="509">
        <v>0.16599753768803499</v>
      </c>
      <c r="Y21" s="197">
        <v>2.7592429631312898</v>
      </c>
      <c r="Z21" s="517">
        <v>1.2284447863134</v>
      </c>
    </row>
    <row r="22" spans="1:26" ht="12.95" customHeight="1" x14ac:dyDescent="0.2">
      <c r="A22" s="2" t="s">
        <v>350</v>
      </c>
      <c r="B22" s="12">
        <v>2</v>
      </c>
      <c r="C22" s="197">
        <v>0.693148803580524</v>
      </c>
      <c r="D22" s="509">
        <v>0.23586781051054401</v>
      </c>
      <c r="E22" s="197">
        <v>0.61299023681791498</v>
      </c>
      <c r="F22" s="509">
        <v>0.43589442142803297</v>
      </c>
      <c r="G22" s="197">
        <v>0.78780451005601104</v>
      </c>
      <c r="H22" s="509">
        <v>0.24805872328833201</v>
      </c>
      <c r="I22" s="197">
        <v>3.2371862603305299</v>
      </c>
      <c r="J22" s="509">
        <v>1.6683631258485501</v>
      </c>
      <c r="K22" s="197">
        <v>0.74798460003936396</v>
      </c>
      <c r="L22" s="509">
        <v>0.24175225089903499</v>
      </c>
      <c r="M22" s="197">
        <v>6.1793144144095198</v>
      </c>
      <c r="N22" s="509">
        <v>2.7407204256329698</v>
      </c>
      <c r="O22" s="197">
        <v>0.53636543524064495</v>
      </c>
      <c r="P22" s="509">
        <v>0.27639228618954098</v>
      </c>
      <c r="Q22" s="197">
        <v>0.23907716105321</v>
      </c>
      <c r="R22" s="509">
        <v>0.265121536470178</v>
      </c>
      <c r="S22" s="197">
        <v>0.42041794965845403</v>
      </c>
      <c r="T22" s="509">
        <v>0.25649481399172602</v>
      </c>
      <c r="U22" s="197">
        <v>2.82705559249924</v>
      </c>
      <c r="V22" s="509">
        <v>1.5098468856901399</v>
      </c>
      <c r="W22" s="197">
        <v>0.40801811957672002</v>
      </c>
      <c r="X22" s="509">
        <v>0.25920521665704999</v>
      </c>
      <c r="Y22" s="197">
        <v>5.7576315057893401</v>
      </c>
      <c r="Z22" s="517">
        <v>2.7445483755157398</v>
      </c>
    </row>
    <row r="23" spans="1:26" ht="12.95" customHeight="1" x14ac:dyDescent="0.2">
      <c r="A23" s="2" t="s">
        <v>351</v>
      </c>
      <c r="B23" s="12">
        <v>2</v>
      </c>
      <c r="C23" s="197">
        <v>-0.38985274836622102</v>
      </c>
      <c r="D23" s="509">
        <v>0.21357918718749699</v>
      </c>
      <c r="E23" s="197">
        <v>0.65620228432447902</v>
      </c>
      <c r="F23" s="509">
        <v>0.71718789670983496</v>
      </c>
      <c r="G23" s="197">
        <v>-0.30554497414899801</v>
      </c>
      <c r="H23" s="509">
        <v>0.190624660981841</v>
      </c>
      <c r="I23" s="197">
        <v>3.8602134201154401</v>
      </c>
      <c r="J23" s="509">
        <v>1.4523315063203399</v>
      </c>
      <c r="K23" s="197">
        <v>-0.26127192215292599</v>
      </c>
      <c r="L23" s="509">
        <v>0.20166826678622499</v>
      </c>
      <c r="M23" s="197">
        <v>4.5683553865835398</v>
      </c>
      <c r="N23" s="509">
        <v>1.4959232613693401</v>
      </c>
      <c r="O23" s="197">
        <v>-0.64292772329927805</v>
      </c>
      <c r="P23" s="509">
        <v>0.24981721887195699</v>
      </c>
      <c r="Q23" s="197">
        <v>1.1228395925255299</v>
      </c>
      <c r="R23" s="509">
        <v>0.88558404261463597</v>
      </c>
      <c r="S23" s="197">
        <v>-0.63445757138754799</v>
      </c>
      <c r="T23" s="509">
        <v>0.252417145325605</v>
      </c>
      <c r="U23" s="197">
        <v>4.5454186345340899</v>
      </c>
      <c r="V23" s="509">
        <v>1.7243287617762899</v>
      </c>
      <c r="W23" s="197">
        <v>-0.593832576972667</v>
      </c>
      <c r="X23" s="509">
        <v>0.26692637204738401</v>
      </c>
      <c r="Y23" s="197">
        <v>5.2129652041117502</v>
      </c>
      <c r="Z23" s="517">
        <v>1.72849152691955</v>
      </c>
    </row>
    <row r="24" spans="1:26" ht="12.95" customHeight="1" x14ac:dyDescent="0.2">
      <c r="A24" s="2" t="s">
        <v>352</v>
      </c>
      <c r="B24" s="12">
        <v>2</v>
      </c>
      <c r="C24" s="197">
        <v>0.294501421950915</v>
      </c>
      <c r="D24" s="509">
        <v>0.21661422259217</v>
      </c>
      <c r="E24" s="197">
        <v>0.13192253352594699</v>
      </c>
      <c r="F24" s="509">
        <v>0.19716832363443099</v>
      </c>
      <c r="G24" s="197">
        <v>0.19522402808060599</v>
      </c>
      <c r="H24" s="509">
        <v>0.206285010943942</v>
      </c>
      <c r="I24" s="197">
        <v>2.2528836995246002</v>
      </c>
      <c r="J24" s="509">
        <v>0.95143500806499803</v>
      </c>
      <c r="K24" s="197">
        <v>1.15914934150016E-2</v>
      </c>
      <c r="L24" s="509">
        <v>0.204282994236271</v>
      </c>
      <c r="M24" s="197">
        <v>5.2692782175819204</v>
      </c>
      <c r="N24" s="509">
        <v>1.44768953010854</v>
      </c>
      <c r="O24" s="197">
        <v>0.157439558893712</v>
      </c>
      <c r="P24" s="509">
        <v>0.15204862271981701</v>
      </c>
      <c r="Q24" s="197">
        <v>5.6613574338919101E-2</v>
      </c>
      <c r="R24" s="509">
        <v>0.122645677690199</v>
      </c>
      <c r="S24" s="197">
        <v>0.25643984475696502</v>
      </c>
      <c r="T24" s="509">
        <v>0.151866100258362</v>
      </c>
      <c r="U24" s="197">
        <v>2.2961853302213799</v>
      </c>
      <c r="V24" s="509">
        <v>0.93722394147113497</v>
      </c>
      <c r="W24" s="197">
        <v>0.184800772186236</v>
      </c>
      <c r="X24" s="509">
        <v>0.14322222249018501</v>
      </c>
      <c r="Y24" s="197">
        <v>5.1454848588619599</v>
      </c>
      <c r="Z24" s="517">
        <v>1.4712608976588999</v>
      </c>
    </row>
    <row r="25" spans="1:26" ht="12.95" customHeight="1" x14ac:dyDescent="0.2">
      <c r="A25" s="2" t="s">
        <v>353</v>
      </c>
      <c r="B25" s="12">
        <v>2</v>
      </c>
      <c r="C25" s="197">
        <v>0.42128503152030899</v>
      </c>
      <c r="D25" s="509">
        <v>0.371988209264352</v>
      </c>
      <c r="E25" s="197">
        <v>0.12694273108919199</v>
      </c>
      <c r="F25" s="509">
        <v>0.22682058267152699</v>
      </c>
      <c r="G25" s="197">
        <v>0.373848441498836</v>
      </c>
      <c r="H25" s="509">
        <v>0.33913036246717498</v>
      </c>
      <c r="I25" s="197">
        <v>1.1817118370108299</v>
      </c>
      <c r="J25" s="509">
        <v>0.57689723547622196</v>
      </c>
      <c r="K25" s="197">
        <v>0.36736622429232302</v>
      </c>
      <c r="L25" s="509">
        <v>0.33836738833683999</v>
      </c>
      <c r="M25" s="197">
        <v>1.79485534776998</v>
      </c>
      <c r="N25" s="509">
        <v>0.79834859784665502</v>
      </c>
      <c r="O25" s="197">
        <v>0.330888647952433</v>
      </c>
      <c r="P25" s="509">
        <v>0.21464641763658701</v>
      </c>
      <c r="Q25" s="197">
        <v>0.18718596630811801</v>
      </c>
      <c r="R25" s="509">
        <v>0.27120444797424997</v>
      </c>
      <c r="S25" s="197">
        <v>0.41020847468065302</v>
      </c>
      <c r="T25" s="509">
        <v>0.20996132870015699</v>
      </c>
      <c r="U25" s="197">
        <v>1.6263931354466901</v>
      </c>
      <c r="V25" s="509">
        <v>0.63468929337712798</v>
      </c>
      <c r="W25" s="197">
        <v>0.426184342712502</v>
      </c>
      <c r="X25" s="509">
        <v>0.20744617374001301</v>
      </c>
      <c r="Y25" s="197">
        <v>2.17100448905191</v>
      </c>
      <c r="Z25" s="517">
        <v>0.82967022612373997</v>
      </c>
    </row>
    <row r="26" spans="1:26" ht="12.95" customHeight="1" x14ac:dyDescent="0.2">
      <c r="A26" s="2" t="s">
        <v>354</v>
      </c>
      <c r="B26" s="12">
        <v>2</v>
      </c>
      <c r="C26" s="197">
        <v>0.28904726271942599</v>
      </c>
      <c r="D26" s="509">
        <v>0.180624018412364</v>
      </c>
      <c r="E26" s="197">
        <v>0.28925638696987599</v>
      </c>
      <c r="F26" s="509">
        <v>0.388002981381882</v>
      </c>
      <c r="G26" s="197">
        <v>0.241485631326709</v>
      </c>
      <c r="H26" s="509">
        <v>0.199591036237807</v>
      </c>
      <c r="I26" s="197">
        <v>0.66822135932617299</v>
      </c>
      <c r="J26" s="509">
        <v>0.60806349054601405</v>
      </c>
      <c r="K26" s="197">
        <v>6.3896155227803703E-2</v>
      </c>
      <c r="L26" s="509">
        <v>0.20321106237042699</v>
      </c>
      <c r="M26" s="197">
        <v>1.8806728615455901</v>
      </c>
      <c r="N26" s="509">
        <v>1.2727283309341</v>
      </c>
      <c r="O26" s="197">
        <v>0.390545283540984</v>
      </c>
      <c r="P26" s="509">
        <v>0.188412143125886</v>
      </c>
      <c r="Q26" s="197">
        <v>0.49952729441918098</v>
      </c>
      <c r="R26" s="509">
        <v>0.48923918979217601</v>
      </c>
      <c r="S26" s="197">
        <v>0.39308922235108301</v>
      </c>
      <c r="T26" s="509">
        <v>0.19295863980734501</v>
      </c>
      <c r="U26" s="197">
        <v>0.99559059624110802</v>
      </c>
      <c r="V26" s="509">
        <v>0.66263955526818696</v>
      </c>
      <c r="W26" s="197">
        <v>0.26851992641282102</v>
      </c>
      <c r="X26" s="509">
        <v>0.19754559328678001</v>
      </c>
      <c r="Y26" s="197">
        <v>2.0159736200696701</v>
      </c>
      <c r="Z26" s="517">
        <v>1.2613540253531099</v>
      </c>
    </row>
    <row r="27" spans="1:26" ht="12.95" customHeight="1" x14ac:dyDescent="0.2">
      <c r="A27" s="2" t="s">
        <v>355</v>
      </c>
      <c r="B27" s="12">
        <v>2</v>
      </c>
      <c r="C27" s="197">
        <v>0.27559026657054803</v>
      </c>
      <c r="D27" s="509">
        <v>9.7433830432608004E-2</v>
      </c>
      <c r="E27" s="197">
        <v>0.24178346082011801</v>
      </c>
      <c r="F27" s="509">
        <v>0.168179372471539</v>
      </c>
      <c r="G27" s="197">
        <v>0.35657944311495698</v>
      </c>
      <c r="H27" s="509">
        <v>0.106119778283598</v>
      </c>
      <c r="I27" s="197">
        <v>0.80592434282798198</v>
      </c>
      <c r="J27" s="509">
        <v>0.35978924865982498</v>
      </c>
      <c r="K27" s="197">
        <v>0.34686399468935297</v>
      </c>
      <c r="L27" s="509">
        <v>0.10776904196138901</v>
      </c>
      <c r="M27" s="197">
        <v>1.2447760102235701</v>
      </c>
      <c r="N27" s="509">
        <v>0.50138355696108206</v>
      </c>
      <c r="O27" s="197">
        <v>0.205797449432322</v>
      </c>
      <c r="P27" s="509">
        <v>7.7074028597667196E-2</v>
      </c>
      <c r="Q27" s="197">
        <v>0.188550494150341</v>
      </c>
      <c r="R27" s="509">
        <v>0.141931775658176</v>
      </c>
      <c r="S27" s="197">
        <v>0.20054886225514501</v>
      </c>
      <c r="T27" s="509">
        <v>7.6461698008016901E-2</v>
      </c>
      <c r="U27" s="197">
        <v>0.60868988617528097</v>
      </c>
      <c r="V27" s="509">
        <v>0.31446126810056801</v>
      </c>
      <c r="W27" s="197">
        <v>0.19216727648883</v>
      </c>
      <c r="X27" s="509">
        <v>7.6255233991023394E-2</v>
      </c>
      <c r="Y27" s="197">
        <v>1.0665207106041801</v>
      </c>
      <c r="Z27" s="517">
        <v>0.46700955952860002</v>
      </c>
    </row>
    <row r="28" spans="1:26" ht="12.95" customHeight="1" x14ac:dyDescent="0.2">
      <c r="A28" s="2" t="s">
        <v>356</v>
      </c>
      <c r="B28" s="12">
        <v>2</v>
      </c>
      <c r="C28" s="197">
        <v>0.62561069257527102</v>
      </c>
      <c r="D28" s="509">
        <v>0.28705401624305799</v>
      </c>
      <c r="E28" s="197">
        <v>0.49038679740220797</v>
      </c>
      <c r="F28" s="509">
        <v>0.47294072341181198</v>
      </c>
      <c r="G28" s="197">
        <v>0.47338321225071101</v>
      </c>
      <c r="H28" s="509">
        <v>0.286046184689486</v>
      </c>
      <c r="I28" s="197">
        <v>1.33567339128903</v>
      </c>
      <c r="J28" s="509">
        <v>0.66304237994024195</v>
      </c>
      <c r="K28" s="197">
        <v>0.48848230352539301</v>
      </c>
      <c r="L28" s="509">
        <v>0.27786894534899897</v>
      </c>
      <c r="M28" s="197">
        <v>3.5801351681437699</v>
      </c>
      <c r="N28" s="509">
        <v>1.18581706068478</v>
      </c>
      <c r="O28" s="197">
        <v>0.50958179818692095</v>
      </c>
      <c r="P28" s="509">
        <v>0.168807003147846</v>
      </c>
      <c r="Q28" s="197">
        <v>0.63676424234245499</v>
      </c>
      <c r="R28" s="509">
        <v>0.43982527061838</v>
      </c>
      <c r="S28" s="197">
        <v>0.54393238032662505</v>
      </c>
      <c r="T28" s="509">
        <v>0.167621718476962</v>
      </c>
      <c r="U28" s="197">
        <v>1.6820603551256099</v>
      </c>
      <c r="V28" s="509">
        <v>0.71775995196710796</v>
      </c>
      <c r="W28" s="197">
        <v>0.42500616521586898</v>
      </c>
      <c r="X28" s="509">
        <v>0.16827121224510599</v>
      </c>
      <c r="Y28" s="197">
        <v>3.6535358999399001</v>
      </c>
      <c r="Z28" s="517">
        <v>1.0966565488122999</v>
      </c>
    </row>
    <row r="29" spans="1:26" ht="12.95" customHeight="1" x14ac:dyDescent="0.2">
      <c r="A29" s="2" t="s">
        <v>357</v>
      </c>
      <c r="B29" s="12">
        <v>2</v>
      </c>
      <c r="C29" s="197">
        <v>0.23555109038299499</v>
      </c>
      <c r="D29" s="509">
        <v>0.16210246889751201</v>
      </c>
      <c r="E29" s="197">
        <v>0.12541784304610701</v>
      </c>
      <c r="F29" s="509">
        <v>0.168351635935684</v>
      </c>
      <c r="G29" s="197">
        <v>0.31402626423615898</v>
      </c>
      <c r="H29" s="509">
        <v>0.17072919873714601</v>
      </c>
      <c r="I29" s="197">
        <v>0.56730691433953395</v>
      </c>
      <c r="J29" s="509">
        <v>0.40894397991593701</v>
      </c>
      <c r="K29" s="197">
        <v>0.30663561250886501</v>
      </c>
      <c r="L29" s="509">
        <v>0.16791588419408501</v>
      </c>
      <c r="M29" s="197">
        <v>1.5292020072646</v>
      </c>
      <c r="N29" s="509">
        <v>0.84566151947097701</v>
      </c>
      <c r="O29" s="197">
        <v>0.245545696301679</v>
      </c>
      <c r="P29" s="509">
        <v>0.13250009523012499</v>
      </c>
      <c r="Q29" s="197">
        <v>0.20442843566170599</v>
      </c>
      <c r="R29" s="509">
        <v>0.23165662139578599</v>
      </c>
      <c r="S29" s="197">
        <v>0.25663474631154798</v>
      </c>
      <c r="T29" s="509">
        <v>0.12958002109091499</v>
      </c>
      <c r="U29" s="197">
        <v>0.54852301897909295</v>
      </c>
      <c r="V29" s="509">
        <v>0.37716014493285599</v>
      </c>
      <c r="W29" s="197">
        <v>0.269293726114334</v>
      </c>
      <c r="X29" s="509">
        <v>0.12911059691611201</v>
      </c>
      <c r="Y29" s="197">
        <v>1.6284701540842099</v>
      </c>
      <c r="Z29" s="517">
        <v>0.89544267115870002</v>
      </c>
    </row>
    <row r="30" spans="1:26" ht="12.95" customHeight="1" x14ac:dyDescent="0.2">
      <c r="A30" s="2" t="s">
        <v>358</v>
      </c>
      <c r="B30" s="12">
        <v>2</v>
      </c>
      <c r="C30" s="197">
        <v>0.58638820671524905</v>
      </c>
      <c r="D30" s="509">
        <v>0.216709036154934</v>
      </c>
      <c r="E30" s="197">
        <v>0.39371635095540097</v>
      </c>
      <c r="F30" s="509">
        <v>0.30862611248379002</v>
      </c>
      <c r="G30" s="197">
        <v>0.54908186160817296</v>
      </c>
      <c r="H30" s="509">
        <v>0.22061841014130601</v>
      </c>
      <c r="I30" s="197">
        <v>0.98611253434389501</v>
      </c>
      <c r="J30" s="509">
        <v>0.436649705598399</v>
      </c>
      <c r="K30" s="197">
        <v>0.53600372328701595</v>
      </c>
      <c r="L30" s="509">
        <v>0.21784290043555801</v>
      </c>
      <c r="M30" s="197">
        <v>1.77333227706079</v>
      </c>
      <c r="N30" s="509">
        <v>0.84150414012514296</v>
      </c>
      <c r="O30" s="197">
        <v>0.33970200549625001</v>
      </c>
      <c r="P30" s="509">
        <v>0.21390381725754301</v>
      </c>
      <c r="Q30" s="197">
        <v>0.15872678159456499</v>
      </c>
      <c r="R30" s="509">
        <v>0.18484305541276999</v>
      </c>
      <c r="S30" s="197">
        <v>0.37718832974426397</v>
      </c>
      <c r="T30" s="509">
        <v>0.207907959066783</v>
      </c>
      <c r="U30" s="197">
        <v>0.83404470143920495</v>
      </c>
      <c r="V30" s="509">
        <v>0.35722271814870699</v>
      </c>
      <c r="W30" s="197">
        <v>0.397724281911297</v>
      </c>
      <c r="X30" s="509">
        <v>0.21130557853338999</v>
      </c>
      <c r="Y30" s="197">
        <v>1.67012138313289</v>
      </c>
      <c r="Z30" s="517">
        <v>0.74466440228665898</v>
      </c>
    </row>
    <row r="31" spans="1:26" ht="12.95" customHeight="1" x14ac:dyDescent="0.2">
      <c r="A31" s="2" t="s">
        <v>359</v>
      </c>
      <c r="B31" s="12">
        <v>2</v>
      </c>
      <c r="C31" s="197">
        <v>1.09240103123184</v>
      </c>
      <c r="D31" s="509">
        <v>0.208344701428989</v>
      </c>
      <c r="E31" s="197">
        <v>0.69711328783361504</v>
      </c>
      <c r="F31" s="509">
        <v>0.29225700047467101</v>
      </c>
      <c r="G31" s="197">
        <v>1.0743764577057799</v>
      </c>
      <c r="H31" s="509">
        <v>0.22991145976221</v>
      </c>
      <c r="I31" s="197">
        <v>1.30385559777551</v>
      </c>
      <c r="J31" s="509">
        <v>0.64901513864944604</v>
      </c>
      <c r="K31" s="197">
        <v>0.93031346376561597</v>
      </c>
      <c r="L31" s="509">
        <v>0.243229275970445</v>
      </c>
      <c r="M31" s="197">
        <v>4.36903383332091</v>
      </c>
      <c r="N31" s="509">
        <v>1.40035721860858</v>
      </c>
      <c r="O31" s="197">
        <v>0.48609105182221601</v>
      </c>
      <c r="P31" s="509">
        <v>0.276309116961926</v>
      </c>
      <c r="Q31" s="197">
        <v>0.29264444118345101</v>
      </c>
      <c r="R31" s="509">
        <v>0.31903322625272601</v>
      </c>
      <c r="S31" s="197">
        <v>0.48917130168871698</v>
      </c>
      <c r="T31" s="509">
        <v>0.28040410436721003</v>
      </c>
      <c r="U31" s="197">
        <v>0.98829195539194803</v>
      </c>
      <c r="V31" s="509">
        <v>0.62841014701391695</v>
      </c>
      <c r="W31" s="197">
        <v>0.38077015033002298</v>
      </c>
      <c r="X31" s="509">
        <v>0.292948860953822</v>
      </c>
      <c r="Y31" s="197">
        <v>3.9125121063637498</v>
      </c>
      <c r="Z31" s="517">
        <v>1.4671482348037601</v>
      </c>
    </row>
    <row r="32" spans="1:26" ht="12.95" customHeight="1" x14ac:dyDescent="0.2">
      <c r="A32" s="2" t="s">
        <v>360</v>
      </c>
      <c r="B32" s="12">
        <v>2</v>
      </c>
      <c r="C32" s="197">
        <v>0.60552131397782605</v>
      </c>
      <c r="D32" s="509">
        <v>0.21569047438929301</v>
      </c>
      <c r="E32" s="197">
        <v>0.46988003915301502</v>
      </c>
      <c r="F32" s="509">
        <v>0.34486404279359001</v>
      </c>
      <c r="G32" s="197">
        <v>0.749092370922395</v>
      </c>
      <c r="H32" s="509">
        <v>0.21591458423828</v>
      </c>
      <c r="I32" s="197">
        <v>0.89361797791666797</v>
      </c>
      <c r="J32" s="509">
        <v>0.49145818276294301</v>
      </c>
      <c r="K32" s="197">
        <v>0.731566788358603</v>
      </c>
      <c r="L32" s="509">
        <v>0.222359507838156</v>
      </c>
      <c r="M32" s="197">
        <v>1.64802042306521</v>
      </c>
      <c r="N32" s="509">
        <v>0.67941118762671004</v>
      </c>
      <c r="O32" s="197">
        <v>0.53236847135570098</v>
      </c>
      <c r="P32" s="509">
        <v>0.175333027519845</v>
      </c>
      <c r="Q32" s="197">
        <v>0.59291115325680199</v>
      </c>
      <c r="R32" s="509">
        <v>0.38329304741711401</v>
      </c>
      <c r="S32" s="197">
        <v>0.51068040452583296</v>
      </c>
      <c r="T32" s="509">
        <v>0.17273059762346599</v>
      </c>
      <c r="U32" s="197">
        <v>0.75500807761900801</v>
      </c>
      <c r="V32" s="509">
        <v>0.47935423670155802</v>
      </c>
      <c r="W32" s="197">
        <v>0.50009760532789604</v>
      </c>
      <c r="X32" s="509">
        <v>0.17162560304139099</v>
      </c>
      <c r="Y32" s="197">
        <v>1.5545001650916599</v>
      </c>
      <c r="Z32" s="517">
        <v>0.65528199661381603</v>
      </c>
    </row>
    <row r="33" spans="1:26" ht="12.95" customHeight="1" x14ac:dyDescent="0.2">
      <c r="A33" s="2" t="s">
        <v>361</v>
      </c>
      <c r="B33" s="12">
        <v>2</v>
      </c>
      <c r="C33" s="197">
        <v>0.30653699178048499</v>
      </c>
      <c r="D33" s="509">
        <v>0.23532070469375799</v>
      </c>
      <c r="E33" s="197">
        <v>0.22488232499459501</v>
      </c>
      <c r="F33" s="509">
        <v>0.38668452123032498</v>
      </c>
      <c r="G33" s="197">
        <v>0.37496198807507303</v>
      </c>
      <c r="H33" s="509">
        <v>0.254750562723149</v>
      </c>
      <c r="I33" s="197">
        <v>0.67449717316622204</v>
      </c>
      <c r="J33" s="509">
        <v>0.79231631478223197</v>
      </c>
      <c r="K33" s="197">
        <v>0.39114617604723301</v>
      </c>
      <c r="L33" s="509">
        <v>0.26005989625433101</v>
      </c>
      <c r="M33" s="197">
        <v>1.6804039778136699</v>
      </c>
      <c r="N33" s="509">
        <v>1.1268706135650199</v>
      </c>
      <c r="O33" s="197">
        <v>0.119861724400741</v>
      </c>
      <c r="P33" s="509">
        <v>0.245896424578506</v>
      </c>
      <c r="Q33" s="197">
        <v>4.0905426713562502E-2</v>
      </c>
      <c r="R33" s="509">
        <v>0.23875397572648299</v>
      </c>
      <c r="S33" s="197">
        <v>8.1782343550129699E-2</v>
      </c>
      <c r="T33" s="509">
        <v>0.24842859336961501</v>
      </c>
      <c r="U33" s="197">
        <v>0.35500908500942502</v>
      </c>
      <c r="V33" s="509">
        <v>0.68728233366881697</v>
      </c>
      <c r="W33" s="197">
        <v>8.6442755030172305E-2</v>
      </c>
      <c r="X33" s="509">
        <v>0.25594424016057998</v>
      </c>
      <c r="Y33" s="197">
        <v>1.3882129736765101</v>
      </c>
      <c r="Z33" s="517">
        <v>1.0955525117658</v>
      </c>
    </row>
    <row r="34" spans="1:26" ht="12.95" customHeight="1" x14ac:dyDescent="0.2">
      <c r="A34" s="2" t="s">
        <v>362</v>
      </c>
      <c r="B34" s="12">
        <v>2</v>
      </c>
      <c r="C34" s="197">
        <v>0.25960110919114898</v>
      </c>
      <c r="D34" s="509">
        <v>0.14738522268648399</v>
      </c>
      <c r="E34" s="197">
        <v>0.30950843720357701</v>
      </c>
      <c r="F34" s="509">
        <v>0.34908296956333201</v>
      </c>
      <c r="G34" s="197">
        <v>0.30329167265481999</v>
      </c>
      <c r="H34" s="509">
        <v>0.143442568761106</v>
      </c>
      <c r="I34" s="197">
        <v>0.46147531663212099</v>
      </c>
      <c r="J34" s="509">
        <v>0.50572362105625102</v>
      </c>
      <c r="K34" s="197">
        <v>0.30402242472775998</v>
      </c>
      <c r="L34" s="509">
        <v>0.144144115590742</v>
      </c>
      <c r="M34" s="197">
        <v>2.34441772942548</v>
      </c>
      <c r="N34" s="509">
        <v>1.0187330227177001</v>
      </c>
      <c r="O34" s="197">
        <v>0.27823904469348998</v>
      </c>
      <c r="P34" s="509">
        <v>0.14658069874367</v>
      </c>
      <c r="Q34" s="197">
        <v>0.41434487043942497</v>
      </c>
      <c r="R34" s="509">
        <v>0.40208982572073199</v>
      </c>
      <c r="S34" s="197">
        <v>0.285588176235477</v>
      </c>
      <c r="T34" s="509">
        <v>0.14228511860297699</v>
      </c>
      <c r="U34" s="197">
        <v>0.54227478674552998</v>
      </c>
      <c r="V34" s="509">
        <v>0.55551754449604895</v>
      </c>
      <c r="W34" s="197">
        <v>0.23266319537288499</v>
      </c>
      <c r="X34" s="509">
        <v>0.14246310677014001</v>
      </c>
      <c r="Y34" s="197">
        <v>2.0505810357955698</v>
      </c>
      <c r="Z34" s="517">
        <v>1.0231222703706699</v>
      </c>
    </row>
    <row r="35" spans="1:26" ht="12.95" customHeight="1" x14ac:dyDescent="0.2">
      <c r="A35" s="2" t="s">
        <v>363</v>
      </c>
      <c r="B35" s="12">
        <v>2</v>
      </c>
      <c r="C35" s="197">
        <v>0.169856164618432</v>
      </c>
      <c r="D35" s="509">
        <v>0.14347068804437199</v>
      </c>
      <c r="E35" s="197">
        <v>5.1119901661636297E-2</v>
      </c>
      <c r="F35" s="509">
        <v>8.6704385549950594E-2</v>
      </c>
      <c r="G35" s="197">
        <v>0.15194375654056599</v>
      </c>
      <c r="H35" s="509">
        <v>0.14494169311319699</v>
      </c>
      <c r="I35" s="197">
        <v>0.27263623710618001</v>
      </c>
      <c r="J35" s="509">
        <v>0.262583796384809</v>
      </c>
      <c r="K35" s="197">
        <v>0.14020400563625399</v>
      </c>
      <c r="L35" s="509">
        <v>0.14760796226270501</v>
      </c>
      <c r="M35" s="197">
        <v>1.94393939735209</v>
      </c>
      <c r="N35" s="509">
        <v>0.70513519614178799</v>
      </c>
      <c r="O35" s="197">
        <v>0.29829514782599698</v>
      </c>
      <c r="P35" s="509">
        <v>0.14454340915540501</v>
      </c>
      <c r="Q35" s="197">
        <v>0.20787838502141301</v>
      </c>
      <c r="R35" s="509">
        <v>0.19951471342596599</v>
      </c>
      <c r="S35" s="197">
        <v>0.29486218168035</v>
      </c>
      <c r="T35" s="509">
        <v>0.14470576132736701</v>
      </c>
      <c r="U35" s="197">
        <v>0.43458936238929802</v>
      </c>
      <c r="V35" s="509">
        <v>0.33191320521783602</v>
      </c>
      <c r="W35" s="197">
        <v>0.22998862829394701</v>
      </c>
      <c r="X35" s="509">
        <v>0.142516368479046</v>
      </c>
      <c r="Y35" s="197">
        <v>2.0382989552200401</v>
      </c>
      <c r="Z35" s="517">
        <v>0.72993485864552698</v>
      </c>
    </row>
    <row r="36" spans="1:26" ht="12.95" customHeight="1" x14ac:dyDescent="0.2">
      <c r="A36" s="2" t="s">
        <v>364</v>
      </c>
      <c r="B36" s="12">
        <v>2</v>
      </c>
      <c r="C36" s="197">
        <v>0.57922008319684504</v>
      </c>
      <c r="D36" s="509">
        <v>9.5360045398706697E-2</v>
      </c>
      <c r="E36" s="197">
        <v>1.5944958903848401</v>
      </c>
      <c r="F36" s="509">
        <v>0.55230883955466703</v>
      </c>
      <c r="G36" s="197">
        <v>0.71355110638864305</v>
      </c>
      <c r="H36" s="509">
        <v>9.9629859877021096E-2</v>
      </c>
      <c r="I36" s="197">
        <v>3.95050456258498</v>
      </c>
      <c r="J36" s="509">
        <v>0.83750870907165398</v>
      </c>
      <c r="K36" s="197">
        <v>0.73900161151672294</v>
      </c>
      <c r="L36" s="509">
        <v>9.8827353869577694E-2</v>
      </c>
      <c r="M36" s="197">
        <v>5.5993002109840004</v>
      </c>
      <c r="N36" s="509">
        <v>1.0648040289982399</v>
      </c>
      <c r="O36" s="197">
        <v>0.68707381751676999</v>
      </c>
      <c r="P36" s="509">
        <v>0.108407532779825</v>
      </c>
      <c r="Q36" s="197">
        <v>1.5999166360767101</v>
      </c>
      <c r="R36" s="509">
        <v>0.51702916119030895</v>
      </c>
      <c r="S36" s="197">
        <v>0.64580125423593504</v>
      </c>
      <c r="T36" s="509">
        <v>0.109036881787985</v>
      </c>
      <c r="U36" s="197">
        <v>3.06710701282547</v>
      </c>
      <c r="V36" s="509">
        <v>0.641650929414883</v>
      </c>
      <c r="W36" s="197">
        <v>0.65921858473074901</v>
      </c>
      <c r="X36" s="509">
        <v>0.107210656063791</v>
      </c>
      <c r="Y36" s="197">
        <v>4.7476362318323799</v>
      </c>
      <c r="Z36" s="517">
        <v>0.92894289949515496</v>
      </c>
    </row>
    <row r="37" spans="1:26" ht="12.95" customHeight="1" x14ac:dyDescent="0.2">
      <c r="A37" s="2" t="s">
        <v>365</v>
      </c>
      <c r="B37" s="12">
        <v>2</v>
      </c>
      <c r="C37" s="197">
        <v>0.22971340449899799</v>
      </c>
      <c r="D37" s="509">
        <v>8.9382719887646594E-2</v>
      </c>
      <c r="E37" s="197">
        <v>0.27930161055919001</v>
      </c>
      <c r="F37" s="509">
        <v>0.225503094139029</v>
      </c>
      <c r="G37" s="197">
        <v>0.40155755843039598</v>
      </c>
      <c r="H37" s="509">
        <v>9.06997920481349E-2</v>
      </c>
      <c r="I37" s="197">
        <v>3.0763385483375401</v>
      </c>
      <c r="J37" s="509">
        <v>0.61867726181959704</v>
      </c>
      <c r="K37" s="197">
        <v>0.39372375800694898</v>
      </c>
      <c r="L37" s="509">
        <v>8.8988959327236397E-2</v>
      </c>
      <c r="M37" s="197">
        <v>3.7368968964943701</v>
      </c>
      <c r="N37" s="509">
        <v>0.701533977043864</v>
      </c>
      <c r="O37" s="197">
        <v>0.55301182150969996</v>
      </c>
      <c r="P37" s="509">
        <v>9.4711071143132305E-2</v>
      </c>
      <c r="Q37" s="197">
        <v>1.4110557435590001</v>
      </c>
      <c r="R37" s="509">
        <v>0.48209382047252802</v>
      </c>
      <c r="S37" s="197">
        <v>0.385868606333235</v>
      </c>
      <c r="T37" s="509">
        <v>9.8045662866644998E-2</v>
      </c>
      <c r="U37" s="197">
        <v>2.89383582457857</v>
      </c>
      <c r="V37" s="509">
        <v>0.61503124141974796</v>
      </c>
      <c r="W37" s="197">
        <v>0.38746587477032302</v>
      </c>
      <c r="X37" s="509">
        <v>9.7213116928988402E-2</v>
      </c>
      <c r="Y37" s="197">
        <v>3.59038462112927</v>
      </c>
      <c r="Z37" s="517">
        <v>0.67324539554948803</v>
      </c>
    </row>
    <row r="38" spans="1:26" ht="12.95" customHeight="1" x14ac:dyDescent="0.2">
      <c r="A38" s="2" t="s">
        <v>366</v>
      </c>
      <c r="B38" s="12">
        <v>2</v>
      </c>
      <c r="C38" s="197">
        <v>0.79936785572911095</v>
      </c>
      <c r="D38" s="509">
        <v>0.23903137611342401</v>
      </c>
      <c r="E38" s="197">
        <v>0.968030995799532</v>
      </c>
      <c r="F38" s="509">
        <v>0.56744534895277599</v>
      </c>
      <c r="G38" s="197">
        <v>0.72795228527489497</v>
      </c>
      <c r="H38" s="509">
        <v>0.24873938331347301</v>
      </c>
      <c r="I38" s="197">
        <v>2.75456475536649</v>
      </c>
      <c r="J38" s="509">
        <v>0.814702043608583</v>
      </c>
      <c r="K38" s="197">
        <v>0.74821619491090596</v>
      </c>
      <c r="L38" s="509">
        <v>0.24996847203532899</v>
      </c>
      <c r="M38" s="197">
        <v>3.46011225126446</v>
      </c>
      <c r="N38" s="509">
        <v>1.0164018796719301</v>
      </c>
      <c r="O38" s="197">
        <v>0.42088713556711499</v>
      </c>
      <c r="P38" s="509">
        <v>0.21859777387072399</v>
      </c>
      <c r="Q38" s="197">
        <v>0.39140974806905499</v>
      </c>
      <c r="R38" s="509">
        <v>0.39110925202952201</v>
      </c>
      <c r="S38" s="197">
        <v>0.45443284910877502</v>
      </c>
      <c r="T38" s="509">
        <v>0.22982586388744899</v>
      </c>
      <c r="U38" s="197">
        <v>2.3049934553456</v>
      </c>
      <c r="V38" s="509">
        <v>0.86144582542290604</v>
      </c>
      <c r="W38" s="197">
        <v>0.42622476307632401</v>
      </c>
      <c r="X38" s="509">
        <v>0.226552797796754</v>
      </c>
      <c r="Y38" s="197">
        <v>3.2298090664969998</v>
      </c>
      <c r="Z38" s="517">
        <v>1.25531330789264</v>
      </c>
    </row>
    <row r="39" spans="1:26" ht="12.95" customHeight="1" x14ac:dyDescent="0.2">
      <c r="A39" s="2" t="s">
        <v>367</v>
      </c>
      <c r="B39" s="12">
        <v>2</v>
      </c>
      <c r="C39" s="197">
        <v>0.37683382283096001</v>
      </c>
      <c r="D39" s="509">
        <v>0.135227686414609</v>
      </c>
      <c r="E39" s="197">
        <v>0.44425047133741402</v>
      </c>
      <c r="F39" s="509">
        <v>0.33919294337196698</v>
      </c>
      <c r="G39" s="197">
        <v>0.37527655961163098</v>
      </c>
      <c r="H39" s="509">
        <v>0.135526701468977</v>
      </c>
      <c r="I39" s="197">
        <v>2.67041722014282</v>
      </c>
      <c r="J39" s="509">
        <v>0.74452778204005998</v>
      </c>
      <c r="K39" s="197">
        <v>0.36832341242032102</v>
      </c>
      <c r="L39" s="509">
        <v>0.13720105193917101</v>
      </c>
      <c r="M39" s="197">
        <v>2.84399355289922</v>
      </c>
      <c r="N39" s="509">
        <v>0.84551159406698195</v>
      </c>
      <c r="O39" s="197">
        <v>0.23351304462549</v>
      </c>
      <c r="P39" s="509">
        <v>0.16200682792226601</v>
      </c>
      <c r="Q39" s="197">
        <v>0.13205777972458699</v>
      </c>
      <c r="R39" s="509">
        <v>0.199564583064538</v>
      </c>
      <c r="S39" s="197">
        <v>0.21782737470347799</v>
      </c>
      <c r="T39" s="509">
        <v>0.16142911579799499</v>
      </c>
      <c r="U39" s="197">
        <v>2.2765860250074401</v>
      </c>
      <c r="V39" s="509">
        <v>0.67523855161447399</v>
      </c>
      <c r="W39" s="197">
        <v>0.200853389350616</v>
      </c>
      <c r="X39" s="509">
        <v>0.16796320813094601</v>
      </c>
      <c r="Y39" s="197">
        <v>2.4677029163036299</v>
      </c>
      <c r="Z39" s="517">
        <v>0.81819716543335796</v>
      </c>
    </row>
    <row r="40" spans="1:26" ht="12.95" customHeight="1" x14ac:dyDescent="0.2">
      <c r="A40" s="2" t="s">
        <v>368</v>
      </c>
      <c r="B40" s="12">
        <v>2</v>
      </c>
      <c r="C40" s="197">
        <v>0.41451935087696901</v>
      </c>
      <c r="D40" s="509">
        <v>0.18204417426088501</v>
      </c>
      <c r="E40" s="197">
        <v>0.38408807403065598</v>
      </c>
      <c r="F40" s="509">
        <v>0.33116818234249801</v>
      </c>
      <c r="G40" s="197">
        <v>0.49740080871547998</v>
      </c>
      <c r="H40" s="509">
        <v>0.17991207988760699</v>
      </c>
      <c r="I40" s="197">
        <v>0.63118021299260496</v>
      </c>
      <c r="J40" s="509">
        <v>0.40949023256108202</v>
      </c>
      <c r="K40" s="197">
        <v>0.47890589683427498</v>
      </c>
      <c r="L40" s="509">
        <v>0.18339075760294399</v>
      </c>
      <c r="M40" s="197">
        <v>0.96465221819286895</v>
      </c>
      <c r="N40" s="509">
        <v>0.54334514430238501</v>
      </c>
      <c r="O40" s="197">
        <v>0.39989440468608101</v>
      </c>
      <c r="P40" s="509">
        <v>0.13036588097577201</v>
      </c>
      <c r="Q40" s="197">
        <v>0.74106648218991999</v>
      </c>
      <c r="R40" s="509">
        <v>0.48396645596987697</v>
      </c>
      <c r="S40" s="197">
        <v>0.39683678091485403</v>
      </c>
      <c r="T40" s="509">
        <v>0.13029296434399501</v>
      </c>
      <c r="U40" s="197">
        <v>0.84259118915886999</v>
      </c>
      <c r="V40" s="509">
        <v>0.50222955031995298</v>
      </c>
      <c r="W40" s="197">
        <v>0.38436495750161698</v>
      </c>
      <c r="X40" s="509">
        <v>0.13003782575863301</v>
      </c>
      <c r="Y40" s="197">
        <v>1.2112058466297499</v>
      </c>
      <c r="Z40" s="517">
        <v>0.69611031743156204</v>
      </c>
    </row>
    <row r="41" spans="1:26" ht="12.95" customHeight="1" x14ac:dyDescent="0.2">
      <c r="A41" s="2" t="s">
        <v>369</v>
      </c>
      <c r="B41" s="12">
        <v>2</v>
      </c>
      <c r="C41" s="197">
        <v>0.46045160460064699</v>
      </c>
      <c r="D41" s="509">
        <v>0.23109645196702899</v>
      </c>
      <c r="E41" s="197">
        <v>0.229789564781189</v>
      </c>
      <c r="F41" s="509">
        <v>0.24268695094599499</v>
      </c>
      <c r="G41" s="197">
        <v>0.50127011191395199</v>
      </c>
      <c r="H41" s="509">
        <v>0.25727672975416199</v>
      </c>
      <c r="I41" s="197">
        <v>0.50929140006572704</v>
      </c>
      <c r="J41" s="509">
        <v>0.33682368684793002</v>
      </c>
      <c r="K41" s="197">
        <v>0.47969834263875699</v>
      </c>
      <c r="L41" s="509">
        <v>0.25794428778853201</v>
      </c>
      <c r="M41" s="197">
        <v>1.4328329239374999</v>
      </c>
      <c r="N41" s="509">
        <v>0.58307004796475503</v>
      </c>
      <c r="O41" s="197">
        <v>0.273837824753634</v>
      </c>
      <c r="P41" s="509">
        <v>0.18317660412931799</v>
      </c>
      <c r="Q41" s="197">
        <v>0.14640189533769901</v>
      </c>
      <c r="R41" s="509">
        <v>0.20614401803083901</v>
      </c>
      <c r="S41" s="197">
        <v>0.25944509790696801</v>
      </c>
      <c r="T41" s="509">
        <v>0.18285048448748101</v>
      </c>
      <c r="U41" s="197">
        <v>0.39616339545183898</v>
      </c>
      <c r="V41" s="509">
        <v>0.296571185185033</v>
      </c>
      <c r="W41" s="197">
        <v>0.205631996757136</v>
      </c>
      <c r="X41" s="509">
        <v>0.18405183347284901</v>
      </c>
      <c r="Y41" s="197">
        <v>1.2707102790937299</v>
      </c>
      <c r="Z41" s="517">
        <v>0.558850245293675</v>
      </c>
    </row>
    <row r="42" spans="1:26" ht="12.95" customHeight="1" x14ac:dyDescent="0.2">
      <c r="A42" s="2" t="s">
        <v>370</v>
      </c>
      <c r="B42" s="12">
        <v>2</v>
      </c>
      <c r="C42" s="197">
        <v>0.70563906358203898</v>
      </c>
      <c r="D42" s="509">
        <v>0.24671881201002699</v>
      </c>
      <c r="E42" s="197">
        <v>1.0123236563287299</v>
      </c>
      <c r="F42" s="509">
        <v>0.72503526129960005</v>
      </c>
      <c r="G42" s="197">
        <v>0.70769054745826698</v>
      </c>
      <c r="H42" s="509">
        <v>0.254178772543529</v>
      </c>
      <c r="I42" s="197">
        <v>2.1248534532443499</v>
      </c>
      <c r="J42" s="509">
        <v>0.92458604293954105</v>
      </c>
      <c r="K42" s="197">
        <v>0.69925961791040503</v>
      </c>
      <c r="L42" s="509">
        <v>0.25031745999045302</v>
      </c>
      <c r="M42" s="197">
        <v>5.1915949009527296</v>
      </c>
      <c r="N42" s="509">
        <v>1.35890809128418</v>
      </c>
      <c r="O42" s="197">
        <v>-0.45545619168548301</v>
      </c>
      <c r="P42" s="509">
        <v>0.18284924731504401</v>
      </c>
      <c r="Q42" s="197">
        <v>0.36754190203071402</v>
      </c>
      <c r="R42" s="509">
        <v>0.30243291567073699</v>
      </c>
      <c r="S42" s="197">
        <v>-0.431614985649933</v>
      </c>
      <c r="T42" s="509">
        <v>0.18444401581925099</v>
      </c>
      <c r="U42" s="197">
        <v>1.53308770919243</v>
      </c>
      <c r="V42" s="509">
        <v>0.75638914843152005</v>
      </c>
      <c r="W42" s="197">
        <v>-0.40401137046444902</v>
      </c>
      <c r="X42" s="509">
        <v>0.179446303423032</v>
      </c>
      <c r="Y42" s="197">
        <v>4.5353994410732703</v>
      </c>
      <c r="Z42" s="517">
        <v>1.35822643363593</v>
      </c>
    </row>
    <row r="43" spans="1:26" ht="12.95" customHeight="1" x14ac:dyDescent="0.2">
      <c r="A43" s="2" t="s">
        <v>371</v>
      </c>
      <c r="B43" s="12">
        <v>2</v>
      </c>
      <c r="C43" s="197">
        <v>-5.9868182354646499E-2</v>
      </c>
      <c r="D43" s="509">
        <v>0.64392140510766804</v>
      </c>
      <c r="E43" s="197">
        <v>1.2648990621504401E-3</v>
      </c>
      <c r="F43" s="509">
        <v>0.106659436439882</v>
      </c>
      <c r="G43" s="197">
        <v>-7.3114832346794903E-2</v>
      </c>
      <c r="H43" s="509">
        <v>0.61299884831459395</v>
      </c>
      <c r="I43" s="197">
        <v>1.0219722227036601</v>
      </c>
      <c r="J43" s="509">
        <v>0.77799587484765997</v>
      </c>
      <c r="K43" s="197">
        <v>-0.10901808262471201</v>
      </c>
      <c r="L43" s="509">
        <v>0.60920224467051398</v>
      </c>
      <c r="M43" s="197">
        <v>1.3548058996274699</v>
      </c>
      <c r="N43" s="509">
        <v>0.926090382546227</v>
      </c>
      <c r="O43" s="197">
        <v>0.36921634493126199</v>
      </c>
      <c r="P43" s="509">
        <v>0.345031945130857</v>
      </c>
      <c r="Q43" s="197">
        <v>0.20938610428104401</v>
      </c>
      <c r="R43" s="509">
        <v>0.41908994937690103</v>
      </c>
      <c r="S43" s="197">
        <v>0.36497219249080598</v>
      </c>
      <c r="T43" s="509">
        <v>0.33422444346191998</v>
      </c>
      <c r="U43" s="197">
        <v>1.47939246684666</v>
      </c>
      <c r="V43" s="509">
        <v>1.0254318399304301</v>
      </c>
      <c r="W43" s="197">
        <v>0.37491575167507102</v>
      </c>
      <c r="X43" s="509">
        <v>0.33747493573562698</v>
      </c>
      <c r="Y43" s="197">
        <v>1.82041709679273</v>
      </c>
      <c r="Z43" s="517">
        <v>1.1391817031764999</v>
      </c>
    </row>
    <row r="44" spans="1:26" ht="12.95" customHeight="1" x14ac:dyDescent="0.2">
      <c r="A44" s="2" t="s">
        <v>372</v>
      </c>
      <c r="B44" s="12">
        <v>2</v>
      </c>
      <c r="C44" s="197">
        <v>0.82097671988691101</v>
      </c>
      <c r="D44" s="509">
        <v>0.24205907510321201</v>
      </c>
      <c r="E44" s="197">
        <v>2.2003059431632801</v>
      </c>
      <c r="F44" s="509">
        <v>1.3520803285494201</v>
      </c>
      <c r="G44" s="197">
        <v>0.78375378197351597</v>
      </c>
      <c r="H44" s="509">
        <v>0.24341020924128201</v>
      </c>
      <c r="I44" s="197">
        <v>3.5026951366349799</v>
      </c>
      <c r="J44" s="509">
        <v>1.3294475069665601</v>
      </c>
      <c r="K44" s="197">
        <v>0.562683142205466</v>
      </c>
      <c r="L44" s="509">
        <v>0.189836608694607</v>
      </c>
      <c r="M44" s="197">
        <v>7.3086880802230496</v>
      </c>
      <c r="N44" s="509">
        <v>2.4876757063557502</v>
      </c>
      <c r="O44" s="197">
        <v>0.69248083107047997</v>
      </c>
      <c r="P44" s="509">
        <v>0.13864843519806</v>
      </c>
      <c r="Q44" s="197">
        <v>1.01386236641776</v>
      </c>
      <c r="R44" s="509">
        <v>0.44412021659998902</v>
      </c>
      <c r="S44" s="197">
        <v>0.61956747931487699</v>
      </c>
      <c r="T44" s="509">
        <v>0.14375613860947101</v>
      </c>
      <c r="U44" s="197">
        <v>2.2984371315510099</v>
      </c>
      <c r="V44" s="509">
        <v>0.981281807812178</v>
      </c>
      <c r="W44" s="197">
        <v>0.18077715854007601</v>
      </c>
      <c r="X44" s="509">
        <v>0.144769031612486</v>
      </c>
      <c r="Y44" s="197">
        <v>6.3866207106368202</v>
      </c>
      <c r="Z44" s="517">
        <v>1.7266352491427299</v>
      </c>
    </row>
    <row r="45" spans="1:26" ht="12.95" customHeight="1" x14ac:dyDescent="0.2">
      <c r="A45" s="2" t="s">
        <v>373</v>
      </c>
      <c r="B45" s="12">
        <v>2</v>
      </c>
      <c r="C45" s="197">
        <v>0.53379342940363195</v>
      </c>
      <c r="D45" s="509">
        <v>0.194193027660131</v>
      </c>
      <c r="E45" s="197">
        <v>0.58799800499118704</v>
      </c>
      <c r="F45" s="509">
        <v>0.43336776258266702</v>
      </c>
      <c r="G45" s="197">
        <v>0.388176155401249</v>
      </c>
      <c r="H45" s="509">
        <v>0.19424183547045601</v>
      </c>
      <c r="I45" s="197">
        <v>2.0466230341941198</v>
      </c>
      <c r="J45" s="509">
        <v>0.72439415342955704</v>
      </c>
      <c r="K45" s="197">
        <v>0.38573146959300902</v>
      </c>
      <c r="L45" s="509">
        <v>0.18926053427877099</v>
      </c>
      <c r="M45" s="197">
        <v>2.7168003039401598</v>
      </c>
      <c r="N45" s="509">
        <v>0.97078164972951397</v>
      </c>
      <c r="O45" s="197">
        <v>-4.4001133507280403E-2</v>
      </c>
      <c r="P45" s="509">
        <v>0.21151056319775799</v>
      </c>
      <c r="Q45" s="197">
        <v>3.3561639699243901E-3</v>
      </c>
      <c r="R45" s="509">
        <v>6.8069742847499698E-2</v>
      </c>
      <c r="S45" s="197">
        <v>9.7662569322726503E-2</v>
      </c>
      <c r="T45" s="509">
        <v>0.214215226932254</v>
      </c>
      <c r="U45" s="197">
        <v>1.8903116522627501</v>
      </c>
      <c r="V45" s="509">
        <v>0.706192753519023</v>
      </c>
      <c r="W45" s="197">
        <v>1.9410160280371999E-2</v>
      </c>
      <c r="X45" s="509">
        <v>0.22007112503007301</v>
      </c>
      <c r="Y45" s="197">
        <v>2.49715537032692</v>
      </c>
      <c r="Z45" s="517">
        <v>0.90237074714651</v>
      </c>
    </row>
    <row r="46" spans="1:26" ht="12.95" customHeight="1" x14ac:dyDescent="0.2">
      <c r="A46" s="2" t="s">
        <v>374</v>
      </c>
      <c r="B46" s="12">
        <v>2</v>
      </c>
      <c r="C46" s="197">
        <v>0.280868420051616</v>
      </c>
      <c r="D46" s="509">
        <v>0.17154558219057101</v>
      </c>
      <c r="E46" s="197">
        <v>0.20703258980929901</v>
      </c>
      <c r="F46" s="509">
        <v>0.26844339296603198</v>
      </c>
      <c r="G46" s="197">
        <v>0.47949447486720898</v>
      </c>
      <c r="H46" s="509">
        <v>0.18164283320198699</v>
      </c>
      <c r="I46" s="197">
        <v>1.3726893058337799</v>
      </c>
      <c r="J46" s="509">
        <v>0.64121618902754196</v>
      </c>
      <c r="K46" s="197">
        <v>0.472098964320465</v>
      </c>
      <c r="L46" s="509">
        <v>0.17836033603564799</v>
      </c>
      <c r="M46" s="197">
        <v>2.1662082229670601</v>
      </c>
      <c r="N46" s="509">
        <v>0.91763632057147404</v>
      </c>
      <c r="O46" s="197">
        <v>0.35062494848526798</v>
      </c>
      <c r="P46" s="509">
        <v>0.14908706140360201</v>
      </c>
      <c r="Q46" s="197">
        <v>0.46409301020381699</v>
      </c>
      <c r="R46" s="509">
        <v>0.39064269908104099</v>
      </c>
      <c r="S46" s="197">
        <v>0.29502879040580599</v>
      </c>
      <c r="T46" s="509">
        <v>0.148424326153939</v>
      </c>
      <c r="U46" s="197">
        <v>1.1626845495403899</v>
      </c>
      <c r="V46" s="509">
        <v>0.61320763234170295</v>
      </c>
      <c r="W46" s="197">
        <v>0.33705092896204297</v>
      </c>
      <c r="X46" s="509">
        <v>0.148556594613864</v>
      </c>
      <c r="Y46" s="197">
        <v>2.0566717206669698</v>
      </c>
      <c r="Z46" s="517">
        <v>0.86493533570715098</v>
      </c>
    </row>
    <row r="47" spans="1:26" ht="12.95" customHeight="1" x14ac:dyDescent="0.2">
      <c r="A47" s="2" t="s">
        <v>375</v>
      </c>
      <c r="B47" s="12">
        <v>2</v>
      </c>
      <c r="C47" s="197">
        <v>0.23212559611130201</v>
      </c>
      <c r="D47" s="509">
        <v>0.14476851734863599</v>
      </c>
      <c r="E47" s="197">
        <v>0.111089076143034</v>
      </c>
      <c r="F47" s="509">
        <v>0.152667088204684</v>
      </c>
      <c r="G47" s="197">
        <v>0.245791932821919</v>
      </c>
      <c r="H47" s="509">
        <v>0.15080022576340199</v>
      </c>
      <c r="I47" s="197">
        <v>0.62376100962770697</v>
      </c>
      <c r="J47" s="509">
        <v>0.37134309007239802</v>
      </c>
      <c r="K47" s="197">
        <v>0.24955645912772001</v>
      </c>
      <c r="L47" s="509">
        <v>0.15365780609584001</v>
      </c>
      <c r="M47" s="197">
        <v>0.88881495880696904</v>
      </c>
      <c r="N47" s="509">
        <v>0.557787790419772</v>
      </c>
      <c r="O47" s="197">
        <v>0.26405316836114501</v>
      </c>
      <c r="P47" s="509">
        <v>0.14221668395618201</v>
      </c>
      <c r="Q47" s="197">
        <v>0.14665588207970501</v>
      </c>
      <c r="R47" s="509">
        <v>0.16581370687813199</v>
      </c>
      <c r="S47" s="197">
        <v>0.24348453238828899</v>
      </c>
      <c r="T47" s="509">
        <v>0.145553808867733</v>
      </c>
      <c r="U47" s="197">
        <v>0.67373525435998805</v>
      </c>
      <c r="V47" s="509">
        <v>0.39637871512100298</v>
      </c>
      <c r="W47" s="197">
        <v>0.25080774205052703</v>
      </c>
      <c r="X47" s="509">
        <v>0.14723978506520499</v>
      </c>
      <c r="Y47" s="197">
        <v>0.94665796585380602</v>
      </c>
      <c r="Z47" s="517">
        <v>0.59477021470839397</v>
      </c>
    </row>
    <row r="48" spans="1:26" ht="12.95" customHeight="1" x14ac:dyDescent="0.2">
      <c r="A48" s="2" t="s">
        <v>376</v>
      </c>
      <c r="B48" s="12">
        <v>2</v>
      </c>
      <c r="C48" s="197">
        <v>0.46460906174220001</v>
      </c>
      <c r="D48" s="509">
        <v>0.158503000919167</v>
      </c>
      <c r="E48" s="197">
        <v>0.37648618800068001</v>
      </c>
      <c r="F48" s="509">
        <v>0.26015764418243997</v>
      </c>
      <c r="G48" s="197">
        <v>0.57003732966311305</v>
      </c>
      <c r="H48" s="509">
        <v>0.17541004423293699</v>
      </c>
      <c r="I48" s="197">
        <v>1.21206435268354</v>
      </c>
      <c r="J48" s="509">
        <v>0.55647703053786901</v>
      </c>
      <c r="K48" s="197">
        <v>0.55752902857159004</v>
      </c>
      <c r="L48" s="509">
        <v>0.17886153876158001</v>
      </c>
      <c r="M48" s="197">
        <v>2.1304259177048501</v>
      </c>
      <c r="N48" s="509">
        <v>0.84933171612607705</v>
      </c>
      <c r="O48" s="197">
        <v>0.66323665370807805</v>
      </c>
      <c r="P48" s="509">
        <v>0.146387514713961</v>
      </c>
      <c r="Q48" s="197">
        <v>0.94547156641817998</v>
      </c>
      <c r="R48" s="509">
        <v>0.42140662754248298</v>
      </c>
      <c r="S48" s="197">
        <v>0.63021953014649001</v>
      </c>
      <c r="T48" s="509">
        <v>0.145067333980024</v>
      </c>
      <c r="U48" s="197">
        <v>1.4664452198177</v>
      </c>
      <c r="V48" s="509">
        <v>0.56047287519748801</v>
      </c>
      <c r="W48" s="197">
        <v>0.64632000514369103</v>
      </c>
      <c r="X48" s="509">
        <v>0.145297586526972</v>
      </c>
      <c r="Y48" s="197">
        <v>2.60196166360981</v>
      </c>
      <c r="Z48" s="517">
        <v>0.97898363975805103</v>
      </c>
    </row>
    <row r="49" spans="1:26" ht="12.95" customHeight="1" x14ac:dyDescent="0.2">
      <c r="A49" s="2" t="s">
        <v>377</v>
      </c>
      <c r="B49" s="12">
        <v>2</v>
      </c>
      <c r="C49" s="197">
        <v>-3.9540593964739398E-3</v>
      </c>
      <c r="D49" s="509">
        <v>0.17568794443522401</v>
      </c>
      <c r="E49" s="197">
        <v>3.7311866645579603E-5</v>
      </c>
      <c r="F49" s="509">
        <v>5.8753757386755603E-2</v>
      </c>
      <c r="G49" s="197">
        <v>9.0970447730614301E-2</v>
      </c>
      <c r="H49" s="509">
        <v>0.171256680071493</v>
      </c>
      <c r="I49" s="197">
        <v>1.38893322096889</v>
      </c>
      <c r="J49" s="509">
        <v>0.82716045955255202</v>
      </c>
      <c r="K49" s="197">
        <v>5.95511504497681E-3</v>
      </c>
      <c r="L49" s="509">
        <v>0.17358860221141201</v>
      </c>
      <c r="M49" s="197">
        <v>3.5566733561769501</v>
      </c>
      <c r="N49" s="509">
        <v>1.2134254755203899</v>
      </c>
      <c r="O49" s="197">
        <v>0.49395679643519502</v>
      </c>
      <c r="P49" s="509">
        <v>0.162346343350352</v>
      </c>
      <c r="Q49" s="197">
        <v>0.61517680033729405</v>
      </c>
      <c r="R49" s="509">
        <v>0.41676805548984702</v>
      </c>
      <c r="S49" s="197">
        <v>0.51232348217003898</v>
      </c>
      <c r="T49" s="509">
        <v>0.16302079514128701</v>
      </c>
      <c r="U49" s="197">
        <v>1.97009007950278</v>
      </c>
      <c r="V49" s="509">
        <v>0.83729718176942902</v>
      </c>
      <c r="W49" s="197">
        <v>0.51351822924026902</v>
      </c>
      <c r="X49" s="509">
        <v>0.16558245489312301</v>
      </c>
      <c r="Y49" s="197">
        <v>4.3324014084397104</v>
      </c>
      <c r="Z49" s="517">
        <v>1.23331564982079</v>
      </c>
    </row>
    <row r="50" spans="1:26" ht="12.95" customHeight="1" x14ac:dyDescent="0.2">
      <c r="A50" s="2" t="s">
        <v>378</v>
      </c>
      <c r="B50" s="12">
        <v>2</v>
      </c>
      <c r="C50" s="197">
        <v>0.56107090448826102</v>
      </c>
      <c r="D50" s="509">
        <v>0.202335812740988</v>
      </c>
      <c r="E50" s="197">
        <v>0.460720490211877</v>
      </c>
      <c r="F50" s="509">
        <v>0.33205730420381901</v>
      </c>
      <c r="G50" s="197">
        <v>0.32859346951165502</v>
      </c>
      <c r="H50" s="509">
        <v>0.19819006445863099</v>
      </c>
      <c r="I50" s="197">
        <v>2.2130247237926799</v>
      </c>
      <c r="J50" s="509">
        <v>0.73753213029424203</v>
      </c>
      <c r="K50" s="197">
        <v>0.35068457375807799</v>
      </c>
      <c r="L50" s="509">
        <v>0.201033249403163</v>
      </c>
      <c r="M50" s="197">
        <v>2.8982744689577999</v>
      </c>
      <c r="N50" s="509">
        <v>0.81073430251324397</v>
      </c>
      <c r="O50" s="197">
        <v>0.27897316677452799</v>
      </c>
      <c r="P50" s="509">
        <v>0.216433093282451</v>
      </c>
      <c r="Q50" s="197">
        <v>0.104284193883372</v>
      </c>
      <c r="R50" s="509">
        <v>0.159315889961713</v>
      </c>
      <c r="S50" s="197">
        <v>0.408838453410103</v>
      </c>
      <c r="T50" s="509">
        <v>0.220896478061572</v>
      </c>
      <c r="U50" s="197">
        <v>2.2204746379903901</v>
      </c>
      <c r="V50" s="509">
        <v>0.679847607021142</v>
      </c>
      <c r="W50" s="197">
        <v>0.42363173321636</v>
      </c>
      <c r="X50" s="509">
        <v>0.221632511850861</v>
      </c>
      <c r="Y50" s="197">
        <v>2.8702950987781302</v>
      </c>
      <c r="Z50" s="517">
        <v>0.77664832231555703</v>
      </c>
    </row>
    <row r="51" spans="1:26" ht="12.95" customHeight="1" x14ac:dyDescent="0.2">
      <c r="A51" s="2" t="s">
        <v>379</v>
      </c>
      <c r="B51" s="12">
        <v>2</v>
      </c>
      <c r="C51" s="197">
        <v>0.500347788728704</v>
      </c>
      <c r="D51" s="509">
        <v>7.8599185071697802E-2</v>
      </c>
      <c r="E51" s="197">
        <v>1.4999799110835299</v>
      </c>
      <c r="F51" s="509">
        <v>0.46441714020820901</v>
      </c>
      <c r="G51" s="197">
        <v>0.509690688404831</v>
      </c>
      <c r="H51" s="509">
        <v>0.100725871097748</v>
      </c>
      <c r="I51" s="197">
        <v>1.6595249980846301</v>
      </c>
      <c r="J51" s="509">
        <v>0.510437481580163</v>
      </c>
      <c r="K51" s="197">
        <v>0.501578855805766</v>
      </c>
      <c r="L51" s="509">
        <v>9.9983280859549495E-2</v>
      </c>
      <c r="M51" s="197">
        <v>2.6080365073103802</v>
      </c>
      <c r="N51" s="509">
        <v>0.63464715140164696</v>
      </c>
      <c r="O51" s="197">
        <v>0.31313562234384801</v>
      </c>
      <c r="P51" s="509">
        <v>8.4836487166985095E-2</v>
      </c>
      <c r="Q51" s="197">
        <v>0.59843637659208604</v>
      </c>
      <c r="R51" s="509">
        <v>0.323735856533519</v>
      </c>
      <c r="S51" s="197">
        <v>0.298438736596771</v>
      </c>
      <c r="T51" s="509">
        <v>8.4422304119818298E-2</v>
      </c>
      <c r="U51" s="197">
        <v>1.0656646532065399</v>
      </c>
      <c r="V51" s="509">
        <v>0.36484447969093498</v>
      </c>
      <c r="W51" s="197">
        <v>0.28161570796256802</v>
      </c>
      <c r="X51" s="509">
        <v>8.5778306767026399E-2</v>
      </c>
      <c r="Y51" s="197">
        <v>2.0215982444399399</v>
      </c>
      <c r="Z51" s="517">
        <v>0.54058929993147298</v>
      </c>
    </row>
    <row r="52" spans="1:26" ht="12.95" customHeight="1" x14ac:dyDescent="0.2">
      <c r="A52" s="2" t="s">
        <v>380</v>
      </c>
      <c r="B52" s="12">
        <v>2</v>
      </c>
      <c r="C52" s="197">
        <v>0.351029221337817</v>
      </c>
      <c r="D52" s="509">
        <v>0.14625640312163399</v>
      </c>
      <c r="E52" s="197">
        <v>0.57438069134397796</v>
      </c>
      <c r="F52" s="509">
        <v>0.51612513405401705</v>
      </c>
      <c r="G52" s="197">
        <v>0.47706942718724799</v>
      </c>
      <c r="H52" s="509">
        <v>0.14485225999165999</v>
      </c>
      <c r="I52" s="197">
        <v>2.3583447297473801</v>
      </c>
      <c r="J52" s="509">
        <v>1.204537242157</v>
      </c>
      <c r="K52" s="197">
        <v>0.39470805953941801</v>
      </c>
      <c r="L52" s="509">
        <v>0.121050544159209</v>
      </c>
      <c r="M52" s="197">
        <v>4.7661730373389402</v>
      </c>
      <c r="N52" s="509">
        <v>2.0473608202956202</v>
      </c>
      <c r="O52" s="197">
        <v>0.38901608580812402</v>
      </c>
      <c r="P52" s="509">
        <v>0.18353794110344501</v>
      </c>
      <c r="Q52" s="197">
        <v>0.84581504951989905</v>
      </c>
      <c r="R52" s="509">
        <v>0.770338960888171</v>
      </c>
      <c r="S52" s="197">
        <v>0.31025211498382799</v>
      </c>
      <c r="T52" s="509">
        <v>0.159328611308653</v>
      </c>
      <c r="U52" s="197">
        <v>1.9732837516069901</v>
      </c>
      <c r="V52" s="509">
        <v>1.5656975831070701</v>
      </c>
      <c r="W52" s="197">
        <v>0.32552685504231399</v>
      </c>
      <c r="X52" s="509">
        <v>0.12225768282834799</v>
      </c>
      <c r="Y52" s="197">
        <v>4.8204193668292703</v>
      </c>
      <c r="Z52" s="517">
        <v>2.1591504163821802</v>
      </c>
    </row>
    <row r="53" spans="1:26" ht="12.95" customHeight="1" x14ac:dyDescent="0.2">
      <c r="A53" s="2" t="s">
        <v>381</v>
      </c>
      <c r="B53" s="12">
        <v>2</v>
      </c>
      <c r="C53" s="197">
        <v>0.24044471040993801</v>
      </c>
      <c r="D53" s="509">
        <v>0.184160810122143</v>
      </c>
      <c r="E53" s="197">
        <v>0.132871072351637</v>
      </c>
      <c r="F53" s="509">
        <v>0.21064637832706401</v>
      </c>
      <c r="G53" s="197">
        <v>0.29527213849790102</v>
      </c>
      <c r="H53" s="509">
        <v>0.19130975081774801</v>
      </c>
      <c r="I53" s="197">
        <v>0.33706830134515597</v>
      </c>
      <c r="J53" s="509">
        <v>0.36171987733866801</v>
      </c>
      <c r="K53" s="197">
        <v>0.26217093654889401</v>
      </c>
      <c r="L53" s="509">
        <v>0.18782953469107999</v>
      </c>
      <c r="M53" s="197">
        <v>2.0488426103354902</v>
      </c>
      <c r="N53" s="509">
        <v>0.94350298344942296</v>
      </c>
      <c r="O53" s="197">
        <v>0.29575581025967801</v>
      </c>
      <c r="P53" s="509">
        <v>0.14233072689207801</v>
      </c>
      <c r="Q53" s="197">
        <v>0.19713415342733201</v>
      </c>
      <c r="R53" s="509">
        <v>0.194296806975577</v>
      </c>
      <c r="S53" s="197">
        <v>0.27793342858554299</v>
      </c>
      <c r="T53" s="509">
        <v>0.14609781866912</v>
      </c>
      <c r="U53" s="197">
        <v>0.31075129006928598</v>
      </c>
      <c r="V53" s="509">
        <v>0.28541576755172199</v>
      </c>
      <c r="W53" s="197">
        <v>0.289807477319939</v>
      </c>
      <c r="X53" s="509">
        <v>0.140019362007378</v>
      </c>
      <c r="Y53" s="197">
        <v>2.0292258874970202</v>
      </c>
      <c r="Z53" s="517">
        <v>0.92822957943192697</v>
      </c>
    </row>
    <row r="54" spans="1:26" ht="12.95" customHeight="1" x14ac:dyDescent="0.2">
      <c r="A54" s="2" t="s">
        <v>382</v>
      </c>
      <c r="B54" s="12">
        <v>2</v>
      </c>
      <c r="C54" s="197">
        <v>0.59009000681117596</v>
      </c>
      <c r="D54" s="509">
        <v>0.293003455453338</v>
      </c>
      <c r="E54" s="197">
        <v>0.27734503985835501</v>
      </c>
      <c r="F54" s="509">
        <v>0.27609425388998399</v>
      </c>
      <c r="G54" s="197">
        <v>0.78854922583718401</v>
      </c>
      <c r="H54" s="509">
        <v>0.29919920017191398</v>
      </c>
      <c r="I54" s="197">
        <v>1.68293487635984</v>
      </c>
      <c r="J54" s="509">
        <v>0.82837096374375696</v>
      </c>
      <c r="K54" s="197">
        <v>0.76234679186264598</v>
      </c>
      <c r="L54" s="509">
        <v>0.30472344410935698</v>
      </c>
      <c r="M54" s="197">
        <v>1.8992624386722501</v>
      </c>
      <c r="N54" s="509">
        <v>0.96460690784417802</v>
      </c>
      <c r="O54" s="197">
        <v>2.0139864687045501E-2</v>
      </c>
      <c r="P54" s="509">
        <v>0.18315705549966299</v>
      </c>
      <c r="Q54" s="197">
        <v>6.2495199112957804E-4</v>
      </c>
      <c r="R54" s="509">
        <v>4.9485057364191003E-2</v>
      </c>
      <c r="S54" s="197">
        <v>-5.1725819893173403E-2</v>
      </c>
      <c r="T54" s="509">
        <v>0.18263707584967601</v>
      </c>
      <c r="U54" s="197">
        <v>1.1518396654531999</v>
      </c>
      <c r="V54" s="509">
        <v>0.70959957761276304</v>
      </c>
      <c r="W54" s="197">
        <v>-7.5751601439812702E-2</v>
      </c>
      <c r="X54" s="509">
        <v>0.18680503450416</v>
      </c>
      <c r="Y54" s="197">
        <v>1.40595296406523</v>
      </c>
      <c r="Z54" s="517">
        <v>0.93537877433980798</v>
      </c>
    </row>
    <row r="55" spans="1:26" ht="12.95" customHeight="1" x14ac:dyDescent="0.2">
      <c r="A55" s="2" t="s">
        <v>383</v>
      </c>
      <c r="B55" s="12">
        <v>2</v>
      </c>
      <c r="C55" s="197">
        <v>0.78914032247690702</v>
      </c>
      <c r="D55" s="509">
        <v>0.137693308301788</v>
      </c>
      <c r="E55" s="197">
        <v>3.2582787394222601</v>
      </c>
      <c r="F55" s="509">
        <v>1.0691713695774001</v>
      </c>
      <c r="G55" s="197">
        <v>0.80841111913449004</v>
      </c>
      <c r="H55" s="509">
        <v>0.13977518770227701</v>
      </c>
      <c r="I55" s="197">
        <v>4.9509687205798798</v>
      </c>
      <c r="J55" s="509">
        <v>1.3689937817942801</v>
      </c>
      <c r="K55" s="197">
        <v>0.78937363463547805</v>
      </c>
      <c r="L55" s="509">
        <v>0.136479956365366</v>
      </c>
      <c r="M55" s="197">
        <v>6.2971025536240104</v>
      </c>
      <c r="N55" s="509">
        <v>1.76377266968447</v>
      </c>
      <c r="O55" s="197">
        <v>0.57637242498332997</v>
      </c>
      <c r="P55" s="509">
        <v>0.15734295834474399</v>
      </c>
      <c r="Q55" s="197">
        <v>1.7232495661014799</v>
      </c>
      <c r="R55" s="509">
        <v>0.99016315458826898</v>
      </c>
      <c r="S55" s="197">
        <v>0.46397311836386101</v>
      </c>
      <c r="T55" s="509">
        <v>0.159636872887716</v>
      </c>
      <c r="U55" s="197">
        <v>2.8016757399957002</v>
      </c>
      <c r="V55" s="509">
        <v>1.3090783936745101</v>
      </c>
      <c r="W55" s="197">
        <v>0.47772996613395302</v>
      </c>
      <c r="X55" s="509">
        <v>0.16060034972020901</v>
      </c>
      <c r="Y55" s="197">
        <v>4.4815404673038302</v>
      </c>
      <c r="Z55" s="517">
        <v>1.5917619902789499</v>
      </c>
    </row>
    <row r="56" spans="1:26" ht="12.95" customHeight="1" x14ac:dyDescent="0.2">
      <c r="A56" s="2" t="s">
        <v>384</v>
      </c>
      <c r="B56" s="12">
        <v>2</v>
      </c>
      <c r="C56" s="197">
        <v>0.32572783023611701</v>
      </c>
      <c r="D56" s="509">
        <v>0.15932159065674001</v>
      </c>
      <c r="E56" s="197">
        <v>0.176325283803064</v>
      </c>
      <c r="F56" s="509">
        <v>0.18198151042970001</v>
      </c>
      <c r="G56" s="197">
        <v>0.28621964073912198</v>
      </c>
      <c r="H56" s="509">
        <v>0.17254528421093501</v>
      </c>
      <c r="I56" s="197">
        <v>1.84548780081133</v>
      </c>
      <c r="J56" s="509">
        <v>0.68860722431249199</v>
      </c>
      <c r="K56" s="197">
        <v>0.27162455762702797</v>
      </c>
      <c r="L56" s="509">
        <v>0.16890587068957699</v>
      </c>
      <c r="M56" s="197">
        <v>2.3079035136658499</v>
      </c>
      <c r="N56" s="509">
        <v>0.92406815205603599</v>
      </c>
      <c r="O56" s="197">
        <v>0.20980979176995099</v>
      </c>
      <c r="P56" s="509">
        <v>0.11422926902408199</v>
      </c>
      <c r="Q56" s="197">
        <v>9.3272326601270494E-2</v>
      </c>
      <c r="R56" s="509">
        <v>0.109325566748693</v>
      </c>
      <c r="S56" s="197">
        <v>0.270308016877227</v>
      </c>
      <c r="T56" s="509">
        <v>0.119472592324879</v>
      </c>
      <c r="U56" s="197">
        <v>1.6188396089947701</v>
      </c>
      <c r="V56" s="509">
        <v>0.63788507180183196</v>
      </c>
      <c r="W56" s="197">
        <v>0.24656410366579101</v>
      </c>
      <c r="X56" s="509">
        <v>0.11881032680296599</v>
      </c>
      <c r="Y56" s="197">
        <v>2.0667444426297799</v>
      </c>
      <c r="Z56" s="517">
        <v>0.869938291153879</v>
      </c>
    </row>
    <row r="57" spans="1:26" ht="12.95" customHeight="1" x14ac:dyDescent="0.2">
      <c r="A57" s="2" t="s">
        <v>385</v>
      </c>
      <c r="B57" s="12">
        <v>2</v>
      </c>
      <c r="C57" s="197">
        <v>0.83546469798707601</v>
      </c>
      <c r="D57" s="509">
        <v>0.23957430518140399</v>
      </c>
      <c r="E57" s="197">
        <v>1.0556248197199301</v>
      </c>
      <c r="F57" s="509">
        <v>0.630161650615917</v>
      </c>
      <c r="G57" s="197">
        <v>0.97452085169552105</v>
      </c>
      <c r="H57" s="509">
        <v>0.255782772939743</v>
      </c>
      <c r="I57" s="197">
        <v>2.1216046509609199</v>
      </c>
      <c r="J57" s="509">
        <v>1.1444882814533801</v>
      </c>
      <c r="K57" s="197">
        <v>0.96681057790665204</v>
      </c>
      <c r="L57" s="509">
        <v>0.251908438747177</v>
      </c>
      <c r="M57" s="197">
        <v>2.6749708002505899</v>
      </c>
      <c r="N57" s="509">
        <v>1.3434504370265701</v>
      </c>
      <c r="O57" s="197">
        <v>0.16595506852521399</v>
      </c>
      <c r="P57" s="509">
        <v>0.18401991226238501</v>
      </c>
      <c r="Q57" s="197">
        <v>8.1277144736333004E-2</v>
      </c>
      <c r="R57" s="509">
        <v>0.21559056668857501</v>
      </c>
      <c r="S57" s="197">
        <v>0.14169981888355601</v>
      </c>
      <c r="T57" s="509">
        <v>0.182562811611684</v>
      </c>
      <c r="U57" s="197">
        <v>0.999443956119757</v>
      </c>
      <c r="V57" s="509">
        <v>0.88670262514333098</v>
      </c>
      <c r="W57" s="197">
        <v>0.144171179236181</v>
      </c>
      <c r="X57" s="509">
        <v>0.17918618489523899</v>
      </c>
      <c r="Y57" s="197">
        <v>1.56209121827248</v>
      </c>
      <c r="Z57" s="517">
        <v>1.1439458850302699</v>
      </c>
    </row>
    <row r="58" spans="1:26" ht="12.95" customHeight="1" x14ac:dyDescent="0.2">
      <c r="A58" s="2" t="s">
        <v>386</v>
      </c>
      <c r="B58" s="12">
        <v>2</v>
      </c>
      <c r="C58" s="197">
        <v>0.11156396511578701</v>
      </c>
      <c r="D58" s="509">
        <v>0.233575119056702</v>
      </c>
      <c r="E58" s="197">
        <v>1.7389594459924398E-2</v>
      </c>
      <c r="F58" s="509">
        <v>9.3376957100776994E-2</v>
      </c>
      <c r="G58" s="197">
        <v>0.21391365805279</v>
      </c>
      <c r="H58" s="509">
        <v>0.22136336273527901</v>
      </c>
      <c r="I58" s="197">
        <v>0.91308873659150602</v>
      </c>
      <c r="J58" s="509">
        <v>0.42591761457627397</v>
      </c>
      <c r="K58" s="197">
        <v>0.192609058433305</v>
      </c>
      <c r="L58" s="509">
        <v>0.215072221458115</v>
      </c>
      <c r="M58" s="197">
        <v>1.65337647597503</v>
      </c>
      <c r="N58" s="509">
        <v>0.88893530630370499</v>
      </c>
      <c r="O58" s="197">
        <v>0.18738062388830501</v>
      </c>
      <c r="P58" s="509">
        <v>0.18098949006805401</v>
      </c>
      <c r="Q58" s="197">
        <v>5.8968896561027301E-2</v>
      </c>
      <c r="R58" s="509">
        <v>0.10971599777881701</v>
      </c>
      <c r="S58" s="197">
        <v>0.237401553835135</v>
      </c>
      <c r="T58" s="509">
        <v>0.17879371220763701</v>
      </c>
      <c r="U58" s="197">
        <v>0.98284100751425796</v>
      </c>
      <c r="V58" s="509">
        <v>0.44217639585549701</v>
      </c>
      <c r="W58" s="197">
        <v>0.20519679077150799</v>
      </c>
      <c r="X58" s="509">
        <v>0.17893915010366401</v>
      </c>
      <c r="Y58" s="197">
        <v>1.6724159886416401</v>
      </c>
      <c r="Z58" s="517">
        <v>0.87989703097081995</v>
      </c>
    </row>
    <row r="59" spans="1:26" ht="12.95" customHeight="1" x14ac:dyDescent="0.2">
      <c r="A59" s="2" t="s">
        <v>387</v>
      </c>
      <c r="B59" s="12">
        <v>2</v>
      </c>
      <c r="C59" s="197">
        <v>0.60418987464557505</v>
      </c>
      <c r="D59" s="509">
        <v>0.14585002762047899</v>
      </c>
      <c r="E59" s="197">
        <v>2.1915775019350501</v>
      </c>
      <c r="F59" s="509">
        <v>1.00479934067835</v>
      </c>
      <c r="G59" s="197">
        <v>0.62535542553044998</v>
      </c>
      <c r="H59" s="509">
        <v>0.146783159367817</v>
      </c>
      <c r="I59" s="197">
        <v>3.3051857692344302</v>
      </c>
      <c r="J59" s="509">
        <v>1.2177159900869401</v>
      </c>
      <c r="K59" s="197">
        <v>0.60544844677790399</v>
      </c>
      <c r="L59" s="509">
        <v>0.139943310382102</v>
      </c>
      <c r="M59" s="197">
        <v>3.9109145454782102</v>
      </c>
      <c r="N59" s="509">
        <v>1.42606902129447</v>
      </c>
      <c r="O59" s="197">
        <v>0.54332439492082796</v>
      </c>
      <c r="P59" s="509">
        <v>0.17813583507202599</v>
      </c>
      <c r="Q59" s="197">
        <v>1.3605796846953899</v>
      </c>
      <c r="R59" s="509">
        <v>0.87806740482182299</v>
      </c>
      <c r="S59" s="197">
        <v>0.50156145521212803</v>
      </c>
      <c r="T59" s="509">
        <v>0.16835198223651701</v>
      </c>
      <c r="U59" s="197">
        <v>2.1961550029100101</v>
      </c>
      <c r="V59" s="509">
        <v>0.96063841063488997</v>
      </c>
      <c r="W59" s="197">
        <v>0.47670216942425597</v>
      </c>
      <c r="X59" s="509">
        <v>0.16726212072521501</v>
      </c>
      <c r="Y59" s="197">
        <v>2.7871554178018201</v>
      </c>
      <c r="Z59" s="517">
        <v>1.31726869990726</v>
      </c>
    </row>
    <row r="60" spans="1:26" ht="12.95" customHeight="1" x14ac:dyDescent="0.2">
      <c r="A60" s="2" t="s">
        <v>388</v>
      </c>
      <c r="B60" s="12">
        <v>2</v>
      </c>
      <c r="C60" s="197">
        <v>0.37145175529113</v>
      </c>
      <c r="D60" s="509">
        <v>0.23941722968455501</v>
      </c>
      <c r="E60" s="197">
        <v>0.42285620806518098</v>
      </c>
      <c r="F60" s="509">
        <v>0.59092224192835496</v>
      </c>
      <c r="G60" s="197">
        <v>0.61902690576781505</v>
      </c>
      <c r="H60" s="509">
        <v>0.26750437412535899</v>
      </c>
      <c r="I60" s="197">
        <v>2.8325787661100499</v>
      </c>
      <c r="J60" s="509">
        <v>1.86177221520922</v>
      </c>
      <c r="K60" s="197">
        <v>0.69436841734155097</v>
      </c>
      <c r="L60" s="509">
        <v>0.28702988648095701</v>
      </c>
      <c r="M60" s="197">
        <v>4.8312690989873497</v>
      </c>
      <c r="N60" s="509">
        <v>1.6740837744818899</v>
      </c>
      <c r="O60" s="197">
        <v>0.13340698814115401</v>
      </c>
      <c r="P60" s="509">
        <v>0.19635671438838501</v>
      </c>
      <c r="Q60" s="197">
        <v>5.3827567563725802E-2</v>
      </c>
      <c r="R60" s="509">
        <v>0.21436249083695</v>
      </c>
      <c r="S60" s="197">
        <v>7.5632146448772697E-2</v>
      </c>
      <c r="T60" s="509">
        <v>0.198096247279344</v>
      </c>
      <c r="U60" s="197">
        <v>1.88134176828831</v>
      </c>
      <c r="V60" s="509">
        <v>1.6392878771467201</v>
      </c>
      <c r="W60" s="197">
        <v>6.81078816914754E-2</v>
      </c>
      <c r="X60" s="509">
        <v>0.190915902784628</v>
      </c>
      <c r="Y60" s="197">
        <v>3.3509492587606799</v>
      </c>
      <c r="Z60" s="517">
        <v>1.5377077522532501</v>
      </c>
    </row>
    <row r="61" spans="1:26" ht="12.95" customHeight="1" x14ac:dyDescent="0.2">
      <c r="A61" s="2" t="s">
        <v>389</v>
      </c>
      <c r="B61" s="12">
        <v>2</v>
      </c>
      <c r="C61" s="197">
        <v>0.168026610200843</v>
      </c>
      <c r="D61" s="509">
        <v>8.6234749166689301E-2</v>
      </c>
      <c r="E61" s="197">
        <v>0.16944497604738401</v>
      </c>
      <c r="F61" s="509">
        <v>0.16931079493012599</v>
      </c>
      <c r="G61" s="197">
        <v>0.22493447234528299</v>
      </c>
      <c r="H61" s="509">
        <v>8.6824988312765902E-2</v>
      </c>
      <c r="I61" s="197">
        <v>2.2543776515560299</v>
      </c>
      <c r="J61" s="509">
        <v>0.75988285533941802</v>
      </c>
      <c r="K61" s="197">
        <v>0.20563825981112499</v>
      </c>
      <c r="L61" s="509">
        <v>8.45827520435323E-2</v>
      </c>
      <c r="M61" s="197">
        <v>2.9163968129987401</v>
      </c>
      <c r="N61" s="509">
        <v>0.85562434436621204</v>
      </c>
      <c r="O61" s="197">
        <v>0.48867381491612499</v>
      </c>
      <c r="P61" s="509">
        <v>8.3064395377225694E-2</v>
      </c>
      <c r="Q61" s="197">
        <v>1.43206815254814</v>
      </c>
      <c r="R61" s="509">
        <v>0.49201397920345602</v>
      </c>
      <c r="S61" s="197">
        <v>0.413325595790764</v>
      </c>
      <c r="T61" s="509">
        <v>8.45921514243103E-2</v>
      </c>
      <c r="U61" s="197">
        <v>2.8453892546687301</v>
      </c>
      <c r="V61" s="509">
        <v>0.81817804910412095</v>
      </c>
      <c r="W61" s="197">
        <v>0.409133768366644</v>
      </c>
      <c r="X61" s="509">
        <v>8.7657601080001896E-2</v>
      </c>
      <c r="Y61" s="197">
        <v>3.54705772405782</v>
      </c>
      <c r="Z61" s="517">
        <v>0.90860241208259596</v>
      </c>
    </row>
    <row r="62" spans="1:26" ht="12.95" customHeight="1" x14ac:dyDescent="0.2">
      <c r="A62" s="2" t="s">
        <v>390</v>
      </c>
      <c r="B62" s="12">
        <v>2</v>
      </c>
      <c r="C62" s="197">
        <v>0.105769312943068</v>
      </c>
      <c r="D62" s="509">
        <v>9.9230406297423898E-2</v>
      </c>
      <c r="E62" s="197">
        <v>5.5562834514098602E-2</v>
      </c>
      <c r="F62" s="509">
        <v>0.11480866015463199</v>
      </c>
      <c r="G62" s="197">
        <v>0.117323989928604</v>
      </c>
      <c r="H62" s="509">
        <v>0.10301507850983301</v>
      </c>
      <c r="I62" s="197">
        <v>9.1703878390059196E-2</v>
      </c>
      <c r="J62" s="509">
        <v>0.185545684403742</v>
      </c>
      <c r="K62" s="197">
        <v>0.13441572169260799</v>
      </c>
      <c r="L62" s="509">
        <v>0.101994549607354</v>
      </c>
      <c r="M62" s="197">
        <v>0.63029206649801905</v>
      </c>
      <c r="N62" s="509">
        <v>0.51964096460652798</v>
      </c>
      <c r="O62" s="197">
        <v>0.203386512031559</v>
      </c>
      <c r="P62" s="509">
        <v>8.0288622479669197E-2</v>
      </c>
      <c r="Q62" s="197">
        <v>0.277509566349665</v>
      </c>
      <c r="R62" s="509">
        <v>0.22005188094653799</v>
      </c>
      <c r="S62" s="197">
        <v>0.21018982441054901</v>
      </c>
      <c r="T62" s="509">
        <v>8.4982926699903996E-2</v>
      </c>
      <c r="U62" s="197">
        <v>0.301830672779142</v>
      </c>
      <c r="V62" s="509">
        <v>0.263088870989723</v>
      </c>
      <c r="W62" s="197">
        <v>0.209130007146478</v>
      </c>
      <c r="X62" s="509">
        <v>8.4368788824874794E-2</v>
      </c>
      <c r="Y62" s="197">
        <v>0.80890407733329805</v>
      </c>
      <c r="Z62" s="517">
        <v>0.57696157061792497</v>
      </c>
    </row>
    <row r="63" spans="1:26" ht="12.95" customHeight="1" x14ac:dyDescent="0.2">
      <c r="A63" s="18" t="s">
        <v>391</v>
      </c>
      <c r="B63" s="19">
        <v>2</v>
      </c>
      <c r="C63" s="198">
        <v>0.426004142369655</v>
      </c>
      <c r="D63" s="510">
        <v>3.8684278507464399E-2</v>
      </c>
      <c r="E63" s="198">
        <v>0.45744015450592701</v>
      </c>
      <c r="F63" s="510">
        <v>7.4774707057101694E-2</v>
      </c>
      <c r="G63" s="198">
        <v>0.47218665834658402</v>
      </c>
      <c r="H63" s="510">
        <v>3.9836829191178799E-2</v>
      </c>
      <c r="I63" s="198">
        <v>1.47635510849605</v>
      </c>
      <c r="J63" s="510">
        <v>0.15663911600512001</v>
      </c>
      <c r="K63" s="198">
        <v>0.45797123773356901</v>
      </c>
      <c r="L63" s="510">
        <v>4.0070008225825099E-2</v>
      </c>
      <c r="M63" s="198">
        <v>2.7662708189845802</v>
      </c>
      <c r="N63" s="510">
        <v>0.22235173795134999</v>
      </c>
      <c r="O63" s="198">
        <v>0.27392316920517101</v>
      </c>
      <c r="P63" s="510">
        <v>3.43172732457694E-2</v>
      </c>
      <c r="Q63" s="198">
        <v>0.33134961416824699</v>
      </c>
      <c r="R63" s="510">
        <v>6.3138017828021406E-2</v>
      </c>
      <c r="S63" s="198">
        <v>0.26995034876441099</v>
      </c>
      <c r="T63" s="510">
        <v>3.42655644874525E-2</v>
      </c>
      <c r="U63" s="198">
        <v>1.2834170394598201</v>
      </c>
      <c r="V63" s="510">
        <v>0.14780654765047799</v>
      </c>
      <c r="W63" s="198">
        <v>0.25559279216494701</v>
      </c>
      <c r="X63" s="510">
        <v>3.4522629236950202E-2</v>
      </c>
      <c r="Y63" s="198">
        <v>2.5387857411622399</v>
      </c>
      <c r="Z63" s="519">
        <v>0.22029481698175399</v>
      </c>
    </row>
    <row r="64" spans="1:26" ht="12.95" customHeight="1" x14ac:dyDescent="0.2">
      <c r="A64" s="21" t="s">
        <v>392</v>
      </c>
      <c r="B64" s="22">
        <v>2</v>
      </c>
      <c r="C64" s="199">
        <v>0.45902097127291502</v>
      </c>
      <c r="D64" s="511">
        <v>5.57329157813405E-2</v>
      </c>
      <c r="E64" s="199">
        <v>0.32936146633111701</v>
      </c>
      <c r="F64" s="511">
        <v>7.4894881983688197E-2</v>
      </c>
      <c r="G64" s="199">
        <v>0.48932270544436202</v>
      </c>
      <c r="H64" s="511">
        <v>5.9567067204579001E-2</v>
      </c>
      <c r="I64" s="199">
        <v>1.12597792173179</v>
      </c>
      <c r="J64" s="511">
        <v>0.18928954541773199</v>
      </c>
      <c r="K64" s="199">
        <v>0.45819031194500498</v>
      </c>
      <c r="L64" s="511">
        <v>6.0425165222847403E-2</v>
      </c>
      <c r="M64" s="199">
        <v>2.4312377586473599</v>
      </c>
      <c r="N64" s="511">
        <v>0.32321715431810599</v>
      </c>
      <c r="O64" s="199">
        <v>0.34306125007666399</v>
      </c>
      <c r="P64" s="511">
        <v>5.6824476099033502E-2</v>
      </c>
      <c r="Q64" s="199">
        <v>0.29946082029978399</v>
      </c>
      <c r="R64" s="511">
        <v>8.92932128597652E-2</v>
      </c>
      <c r="S64" s="199">
        <v>0.34291770694333501</v>
      </c>
      <c r="T64" s="511">
        <v>5.7490377780284603E-2</v>
      </c>
      <c r="U64" s="199">
        <v>1.0078296104912099</v>
      </c>
      <c r="V64" s="511">
        <v>0.182242157480481</v>
      </c>
      <c r="W64" s="199">
        <v>0.32081695887213801</v>
      </c>
      <c r="X64" s="511">
        <v>5.8678329614960702E-2</v>
      </c>
      <c r="Y64" s="199">
        <v>2.30505834604583</v>
      </c>
      <c r="Z64" s="520">
        <v>0.32348948676947697</v>
      </c>
    </row>
    <row r="65" spans="1:26" ht="12.95" customHeight="1" x14ac:dyDescent="0.2">
      <c r="A65" s="24" t="s">
        <v>393</v>
      </c>
      <c r="B65" s="25">
        <v>2</v>
      </c>
      <c r="C65" s="200">
        <v>0.40336795701241901</v>
      </c>
      <c r="D65" s="512">
        <v>2.9835728727294401E-2</v>
      </c>
      <c r="E65" s="200">
        <v>0.57399430410295804</v>
      </c>
      <c r="F65" s="512">
        <v>6.6086536223567693E-2</v>
      </c>
      <c r="G65" s="200">
        <v>0.428881310454933</v>
      </c>
      <c r="H65" s="512">
        <v>2.99962697142141E-2</v>
      </c>
      <c r="I65" s="200">
        <v>1.73041600253052</v>
      </c>
      <c r="J65" s="512">
        <v>0.11666503212307699</v>
      </c>
      <c r="K65" s="200">
        <v>0.40827026231799501</v>
      </c>
      <c r="L65" s="512">
        <v>2.9831238302773198E-2</v>
      </c>
      <c r="M65" s="200">
        <v>3.0571838247495702</v>
      </c>
      <c r="N65" s="512">
        <v>0.16950739021758399</v>
      </c>
      <c r="O65" s="200">
        <v>0.31565776840543802</v>
      </c>
      <c r="P65" s="512">
        <v>2.5231397029099999E-2</v>
      </c>
      <c r="Q65" s="200">
        <v>0.47950993184125401</v>
      </c>
      <c r="R65" s="512">
        <v>5.7532336300300899E-2</v>
      </c>
      <c r="S65" s="200">
        <v>0.30560989284195</v>
      </c>
      <c r="T65" s="512">
        <v>2.5131071071353199E-2</v>
      </c>
      <c r="U65" s="200">
        <v>1.5408715900257299</v>
      </c>
      <c r="V65" s="512">
        <v>0.112200522061448</v>
      </c>
      <c r="W65" s="200">
        <v>0.28474058023121701</v>
      </c>
      <c r="X65" s="512">
        <v>2.51925501787378E-2</v>
      </c>
      <c r="Y65" s="200">
        <v>2.8630652642650301</v>
      </c>
      <c r="Z65" s="521">
        <v>0.16490308693287301</v>
      </c>
    </row>
    <row r="66" spans="1:26" ht="12.95" customHeight="1" x14ac:dyDescent="0.2">
      <c r="A66" s="2" t="s">
        <v>394</v>
      </c>
      <c r="B66" s="12">
        <v>2</v>
      </c>
      <c r="C66" s="197">
        <v>0.21625128251596201</v>
      </c>
      <c r="D66" s="509">
        <v>0.39186779098457802</v>
      </c>
      <c r="E66" s="197">
        <v>0.11392030659777801</v>
      </c>
      <c r="F66" s="509">
        <v>0.55237243056360497</v>
      </c>
      <c r="G66" s="197">
        <v>0.35132051364056599</v>
      </c>
      <c r="H66" s="509">
        <v>0.36242342653292198</v>
      </c>
      <c r="I66" s="197">
        <v>1.7008357572950099</v>
      </c>
      <c r="J66" s="509">
        <v>1.3151520873441001</v>
      </c>
      <c r="K66" s="197">
        <v>0.14336698276984999</v>
      </c>
      <c r="L66" s="509">
        <v>0.37908460276870198</v>
      </c>
      <c r="M66" s="197">
        <v>6.3066192275843598</v>
      </c>
      <c r="N66" s="509">
        <v>2.7816114117908</v>
      </c>
      <c r="O66" s="197">
        <v>0.51795525043051605</v>
      </c>
      <c r="P66" s="509">
        <v>0.27830191613730698</v>
      </c>
      <c r="Q66" s="197">
        <v>0.78001107786988899</v>
      </c>
      <c r="R66" s="509">
        <v>0.81158528782036199</v>
      </c>
      <c r="S66" s="197">
        <v>0.53669671794544405</v>
      </c>
      <c r="T66" s="509">
        <v>0.28764771545951601</v>
      </c>
      <c r="U66" s="197">
        <v>2.2698225078162402</v>
      </c>
      <c r="V66" s="509">
        <v>1.34933038831069</v>
      </c>
      <c r="W66" s="197">
        <v>0.33520969889109298</v>
      </c>
      <c r="X66" s="509">
        <v>0.26348385791594597</v>
      </c>
      <c r="Y66" s="197">
        <v>6.93167041563935</v>
      </c>
      <c r="Z66" s="517">
        <v>2.8957438327072902</v>
      </c>
    </row>
    <row r="67" spans="1:26" ht="12.95" customHeight="1" x14ac:dyDescent="0.2">
      <c r="A67" s="2" t="s">
        <v>395</v>
      </c>
      <c r="B67" s="12">
        <v>2</v>
      </c>
      <c r="C67" s="197">
        <v>0.48083791759646599</v>
      </c>
      <c r="D67" s="509">
        <v>0.30182708887262399</v>
      </c>
      <c r="E67" s="197">
        <v>0.95360137017956204</v>
      </c>
      <c r="F67" s="509">
        <v>1.2744718337909999</v>
      </c>
      <c r="G67" s="197">
        <v>0.39941521992261902</v>
      </c>
      <c r="H67" s="509">
        <v>0.35925731424163099</v>
      </c>
      <c r="I67" s="197">
        <v>2.99897324002748</v>
      </c>
      <c r="J67" s="509">
        <v>2.1158534595704102</v>
      </c>
      <c r="K67" s="197">
        <v>0.40330747506761</v>
      </c>
      <c r="L67" s="509">
        <v>0.37257567611009001</v>
      </c>
      <c r="M67" s="197">
        <v>4.1314421647924604</v>
      </c>
      <c r="N67" s="509">
        <v>2.6683479894727902</v>
      </c>
      <c r="O67" s="197">
        <v>0.19161783986411501</v>
      </c>
      <c r="P67" s="509">
        <v>0.177089700056065</v>
      </c>
      <c r="Q67" s="197">
        <v>0.161241136600656</v>
      </c>
      <c r="R67" s="509">
        <v>0.313850831384477</v>
      </c>
      <c r="S67" s="197">
        <v>0.17777053564487399</v>
      </c>
      <c r="T67" s="509">
        <v>0.18003201947033601</v>
      </c>
      <c r="U67" s="197">
        <v>2.2489847687658502</v>
      </c>
      <c r="V67" s="509">
        <v>1.6139217086058699</v>
      </c>
      <c r="W67" s="197">
        <v>0.17916600250423001</v>
      </c>
      <c r="X67" s="509">
        <v>0.215023025523121</v>
      </c>
      <c r="Y67" s="197">
        <v>3.2185654720028101</v>
      </c>
      <c r="Z67" s="517">
        <v>2.0801316318176899</v>
      </c>
    </row>
    <row r="68" spans="1:26" ht="12.95" customHeight="1" x14ac:dyDescent="0.2">
      <c r="A68" s="2" t="s">
        <v>396</v>
      </c>
      <c r="B68" s="12">
        <v>2</v>
      </c>
      <c r="C68" s="197">
        <v>-0.16229407334486901</v>
      </c>
      <c r="D68" s="509">
        <v>0.16165693271513801</v>
      </c>
      <c r="E68" s="197">
        <v>0.119965065875402</v>
      </c>
      <c r="F68" s="509">
        <v>0.23665472297732501</v>
      </c>
      <c r="G68" s="197">
        <v>-8.1953735664160698E-2</v>
      </c>
      <c r="H68" s="509">
        <v>0.18144971303589699</v>
      </c>
      <c r="I68" s="197">
        <v>1.8126657526718899</v>
      </c>
      <c r="J68" s="509">
        <v>1.4531552914373</v>
      </c>
      <c r="K68" s="197">
        <v>-0.10958122693805</v>
      </c>
      <c r="L68" s="509">
        <v>0.19135725837115899</v>
      </c>
      <c r="M68" s="197">
        <v>4.9269475578673001</v>
      </c>
      <c r="N68" s="509">
        <v>3.07574223657278</v>
      </c>
      <c r="O68" s="197">
        <v>-7.6945459502001198E-2</v>
      </c>
      <c r="P68" s="509">
        <v>0.229441608238769</v>
      </c>
      <c r="Q68" s="197">
        <v>3.0200339825724599E-2</v>
      </c>
      <c r="R68" s="509">
        <v>0.27210900545170102</v>
      </c>
      <c r="S68" s="197">
        <v>-6.9680238374308395E-2</v>
      </c>
      <c r="T68" s="509">
        <v>0.232904034735016</v>
      </c>
      <c r="U68" s="197">
        <v>1.9667257150869599</v>
      </c>
      <c r="V68" s="509">
        <v>1.60207374643788</v>
      </c>
      <c r="W68" s="197">
        <v>-8.9160960299306993E-2</v>
      </c>
      <c r="X68" s="509">
        <v>0.22902921594802</v>
      </c>
      <c r="Y68" s="197">
        <v>5.2805483299461402</v>
      </c>
      <c r="Z68" s="517">
        <v>3.15915189970573</v>
      </c>
    </row>
    <row r="69" spans="1:26" ht="12.95" customHeight="1" x14ac:dyDescent="0.2">
      <c r="A69" s="3" t="s">
        <v>397</v>
      </c>
      <c r="B69" s="27">
        <v>2</v>
      </c>
      <c r="C69" s="207">
        <v>0.68114200380053902</v>
      </c>
      <c r="D69" s="514">
        <v>0.45444781074979101</v>
      </c>
      <c r="E69" s="207">
        <v>0.51025444219638205</v>
      </c>
      <c r="F69" s="514">
        <v>0.76782915878621605</v>
      </c>
      <c r="G69" s="207">
        <v>0.91505478052423195</v>
      </c>
      <c r="H69" s="514">
        <v>0.505417320055221</v>
      </c>
      <c r="I69" s="207">
        <v>1.65999030821285</v>
      </c>
      <c r="J69" s="514">
        <v>1.4545539560948</v>
      </c>
      <c r="K69" s="207">
        <v>0.923798891080023</v>
      </c>
      <c r="L69" s="514">
        <v>0.45922326431910199</v>
      </c>
      <c r="M69" s="207">
        <v>3.8227598890275698</v>
      </c>
      <c r="N69" s="514">
        <v>2.0727165824574398</v>
      </c>
      <c r="O69" s="207">
        <v>0.117516008606008</v>
      </c>
      <c r="P69" s="514">
        <v>0.36762695085616198</v>
      </c>
      <c r="Q69" s="207">
        <v>2.34306045026536E-2</v>
      </c>
      <c r="R69" s="514">
        <v>0.23194668243980099</v>
      </c>
      <c r="S69" s="207">
        <v>5.4078516951302703E-2</v>
      </c>
      <c r="T69" s="514">
        <v>0.35410205975800402</v>
      </c>
      <c r="U69" s="207">
        <v>0.86841546881389597</v>
      </c>
      <c r="V69" s="514">
        <v>1.04685212717917</v>
      </c>
      <c r="W69" s="207">
        <v>2.7431566227248499E-2</v>
      </c>
      <c r="X69" s="514">
        <v>0.32691773400833701</v>
      </c>
      <c r="Y69" s="207">
        <v>2.96382888069552</v>
      </c>
      <c r="Z69" s="522">
        <v>2.01086246488057</v>
      </c>
    </row>
    <row r="70" spans="1:26" ht="12.95" customHeight="1" x14ac:dyDescent="0.2">
      <c r="A70" s="2"/>
      <c r="B70" s="32"/>
      <c r="C70" s="197"/>
      <c r="D70" s="509"/>
      <c r="E70" s="197"/>
      <c r="F70" s="509"/>
      <c r="G70" s="197"/>
      <c r="H70" s="509"/>
      <c r="I70" s="197"/>
      <c r="J70" s="509"/>
      <c r="K70" s="197"/>
      <c r="L70" s="509"/>
      <c r="M70" s="197"/>
      <c r="N70" s="509"/>
      <c r="O70" s="197"/>
      <c r="P70" s="509"/>
      <c r="Q70" s="197"/>
      <c r="R70" s="509"/>
      <c r="S70" s="197"/>
      <c r="T70" s="509"/>
      <c r="U70" s="197"/>
      <c r="V70" s="509"/>
      <c r="W70" s="197"/>
      <c r="X70" s="509"/>
      <c r="Y70" s="197"/>
      <c r="Z70" s="517"/>
    </row>
    <row r="71" spans="1:26" ht="12.95" customHeight="1" x14ac:dyDescent="0.2">
      <c r="A71" s="2" t="s">
        <v>341</v>
      </c>
      <c r="B71" s="32">
        <v>1</v>
      </c>
      <c r="C71" s="197">
        <v>0.61607945773218198</v>
      </c>
      <c r="D71" s="509">
        <v>0.15341625201693701</v>
      </c>
      <c r="E71" s="197">
        <v>1.4009730163041001</v>
      </c>
      <c r="F71" s="509">
        <v>0.70114203393738705</v>
      </c>
      <c r="G71" s="197">
        <v>0.63546735857592496</v>
      </c>
      <c r="H71" s="509">
        <v>0.15490455384132101</v>
      </c>
      <c r="I71" s="197">
        <v>2.1414974058533298</v>
      </c>
      <c r="J71" s="509">
        <v>0.92857339226292301</v>
      </c>
      <c r="K71" s="197">
        <v>0.62718978809543202</v>
      </c>
      <c r="L71" s="509">
        <v>0.16549698665835499</v>
      </c>
      <c r="M71" s="197">
        <v>3.4089593885100702</v>
      </c>
      <c r="N71" s="509">
        <v>1.4462860745944901</v>
      </c>
      <c r="O71" s="197">
        <v>0.11559197595066199</v>
      </c>
      <c r="P71" s="509">
        <v>0.14587756984564601</v>
      </c>
      <c r="Q71" s="197">
        <v>5.1273148805290103E-2</v>
      </c>
      <c r="R71" s="509">
        <v>0.166124312141715</v>
      </c>
      <c r="S71" s="197">
        <v>0.122764611286071</v>
      </c>
      <c r="T71" s="509">
        <v>0.14790345787557799</v>
      </c>
      <c r="U71" s="197">
        <v>0.81646134831513495</v>
      </c>
      <c r="V71" s="509">
        <v>0.65087239287599097</v>
      </c>
      <c r="W71" s="197">
        <v>0.128696489205121</v>
      </c>
      <c r="X71" s="509">
        <v>0.14823320460231201</v>
      </c>
      <c r="Y71" s="197">
        <v>2.4162689482619899</v>
      </c>
      <c r="Z71" s="517">
        <v>1.1449284960270301</v>
      </c>
    </row>
    <row r="72" spans="1:26" ht="12.95" customHeight="1" x14ac:dyDescent="0.2">
      <c r="A72" s="2" t="s">
        <v>345</v>
      </c>
      <c r="B72" s="32">
        <v>1</v>
      </c>
      <c r="C72" s="197">
        <v>0.70326480084585896</v>
      </c>
      <c r="D72" s="509">
        <v>0.14896849669142401</v>
      </c>
      <c r="E72" s="197">
        <v>1.05134761392392</v>
      </c>
      <c r="F72" s="509">
        <v>0.46223093510286301</v>
      </c>
      <c r="G72" s="197">
        <v>0.69775629330377797</v>
      </c>
      <c r="H72" s="509">
        <v>0.160024337845495</v>
      </c>
      <c r="I72" s="197">
        <v>1.6055441486923501</v>
      </c>
      <c r="J72" s="509">
        <v>0.58518615668367202</v>
      </c>
      <c r="K72" s="197">
        <v>0.65005013871460404</v>
      </c>
      <c r="L72" s="509">
        <v>0.15463848781265799</v>
      </c>
      <c r="M72" s="197">
        <v>3.0369556667425899</v>
      </c>
      <c r="N72" s="509">
        <v>0.88910580159338504</v>
      </c>
      <c r="O72" s="197">
        <v>4.0617034136426202E-4</v>
      </c>
      <c r="P72" s="509">
        <v>0.20289875752987699</v>
      </c>
      <c r="Q72" s="197">
        <v>3.4338757709777302E-7</v>
      </c>
      <c r="R72" s="509">
        <v>6.8198758290375805E-2</v>
      </c>
      <c r="S72" s="197">
        <v>9.8595132722899292E-4</v>
      </c>
      <c r="T72" s="509">
        <v>0.202215026498196</v>
      </c>
      <c r="U72" s="197">
        <v>0.63373070061278702</v>
      </c>
      <c r="V72" s="509">
        <v>0.36294213834920802</v>
      </c>
      <c r="W72" s="197">
        <v>2.3634671464629301E-3</v>
      </c>
      <c r="X72" s="509">
        <v>0.19839170882344501</v>
      </c>
      <c r="Y72" s="197">
        <v>2.1332677783373399</v>
      </c>
      <c r="Z72" s="517">
        <v>0.71250532003823996</v>
      </c>
    </row>
    <row r="73" spans="1:26" ht="12.95" customHeight="1" x14ac:dyDescent="0.2">
      <c r="A73" s="17" t="s">
        <v>347</v>
      </c>
      <c r="B73" s="32">
        <v>1</v>
      </c>
      <c r="C73" s="197">
        <v>0.175989344067911</v>
      </c>
      <c r="D73" s="509">
        <v>0.274928792650452</v>
      </c>
      <c r="E73" s="197">
        <v>2.4054854270874702E-2</v>
      </c>
      <c r="F73" s="509">
        <v>7.35279881249674E-2</v>
      </c>
      <c r="G73" s="197">
        <v>0.208966029156089</v>
      </c>
      <c r="H73" s="509">
        <v>0.283211725094491</v>
      </c>
      <c r="I73" s="197">
        <v>0.830779623500838</v>
      </c>
      <c r="J73" s="509">
        <v>0.69560055709201296</v>
      </c>
      <c r="K73" s="197">
        <v>0.21089526091528499</v>
      </c>
      <c r="L73" s="509">
        <v>0.28558150539447003</v>
      </c>
      <c r="M73" s="197">
        <v>3.36686235267788</v>
      </c>
      <c r="N73" s="509">
        <v>1.3823727625775799</v>
      </c>
      <c r="O73" s="197">
        <v>-5.5048156492966897E-2</v>
      </c>
      <c r="P73" s="509">
        <v>0.24914636955609801</v>
      </c>
      <c r="Q73" s="197">
        <v>5.4858471857352903E-3</v>
      </c>
      <c r="R73" s="509">
        <v>0.11735817885345</v>
      </c>
      <c r="S73" s="197">
        <v>-0.111235554937967</v>
      </c>
      <c r="T73" s="509">
        <v>0.25554826170043199</v>
      </c>
      <c r="U73" s="197">
        <v>0.74695883393377704</v>
      </c>
      <c r="V73" s="509">
        <v>0.73817546703999604</v>
      </c>
      <c r="W73" s="197">
        <v>-4.9349418191879803E-2</v>
      </c>
      <c r="X73" s="509">
        <v>0.25242647997732998</v>
      </c>
      <c r="Y73" s="197">
        <v>3.5473955128041701</v>
      </c>
      <c r="Z73" s="517">
        <v>1.4314935518007399</v>
      </c>
    </row>
    <row r="74" spans="1:26" ht="12.95" customHeight="1" x14ac:dyDescent="0.2">
      <c r="A74" s="2" t="s">
        <v>348</v>
      </c>
      <c r="B74" s="32">
        <v>1</v>
      </c>
      <c r="C74" s="197">
        <v>0.46372121718987802</v>
      </c>
      <c r="D74" s="509">
        <v>0.105310453063251</v>
      </c>
      <c r="E74" s="197">
        <v>1.4634766317580801</v>
      </c>
      <c r="F74" s="509">
        <v>0.631750335096395</v>
      </c>
      <c r="G74" s="197">
        <v>0.43211720905045198</v>
      </c>
      <c r="H74" s="509">
        <v>0.10627474956874</v>
      </c>
      <c r="I74" s="197">
        <v>3.3587553230407301</v>
      </c>
      <c r="J74" s="509">
        <v>0.95754040353931902</v>
      </c>
      <c r="K74" s="197">
        <v>0.39205500409530702</v>
      </c>
      <c r="L74" s="509">
        <v>0.105986599230263</v>
      </c>
      <c r="M74" s="197">
        <v>4.2211937515101496</v>
      </c>
      <c r="N74" s="509">
        <v>1.090480357576</v>
      </c>
      <c r="O74" s="197">
        <v>0.47665026714033598</v>
      </c>
      <c r="P74" s="509">
        <v>0.191609864176877</v>
      </c>
      <c r="Q74" s="197">
        <v>0.45380622388825897</v>
      </c>
      <c r="R74" s="509">
        <v>0.36265099988795202</v>
      </c>
      <c r="S74" s="197">
        <v>0.48658893617689403</v>
      </c>
      <c r="T74" s="509">
        <v>0.200193736668589</v>
      </c>
      <c r="U74" s="197">
        <v>2.46335269733693</v>
      </c>
      <c r="V74" s="509">
        <v>0.96068990321848102</v>
      </c>
      <c r="W74" s="197">
        <v>0.43208469941977401</v>
      </c>
      <c r="X74" s="509">
        <v>0.200904577836614</v>
      </c>
      <c r="Y74" s="197">
        <v>3.4704602861807001</v>
      </c>
      <c r="Z74" s="517">
        <v>1.20676114029979</v>
      </c>
    </row>
    <row r="75" spans="1:26" ht="12.95" customHeight="1" x14ac:dyDescent="0.2">
      <c r="A75" s="2" t="s">
        <v>359</v>
      </c>
      <c r="B75" s="32">
        <v>1</v>
      </c>
      <c r="C75" s="197">
        <v>0.69317791724464894</v>
      </c>
      <c r="D75" s="509">
        <v>0.33462894210146799</v>
      </c>
      <c r="E75" s="197">
        <v>0.57732700774197299</v>
      </c>
      <c r="F75" s="509">
        <v>0.58106657072703405</v>
      </c>
      <c r="G75" s="197">
        <v>0.88581752385097401</v>
      </c>
      <c r="H75" s="509">
        <v>0.292452560016568</v>
      </c>
      <c r="I75" s="197">
        <v>1.23692095712765</v>
      </c>
      <c r="J75" s="509">
        <v>0.87406123252391399</v>
      </c>
      <c r="K75" s="197">
        <v>0.83937576154071802</v>
      </c>
      <c r="L75" s="509">
        <v>0.290426781901236</v>
      </c>
      <c r="M75" s="197">
        <v>2.8995790399397299</v>
      </c>
      <c r="N75" s="509">
        <v>1.2924103429351701</v>
      </c>
      <c r="O75" s="197">
        <v>0.146444403069142</v>
      </c>
      <c r="P75" s="509">
        <v>0.30962094682119401</v>
      </c>
      <c r="Q75" s="197">
        <v>2.80511607070182E-2</v>
      </c>
      <c r="R75" s="509">
        <v>0.144293134513614</v>
      </c>
      <c r="S75" s="197">
        <v>0.137148805736616</v>
      </c>
      <c r="T75" s="509">
        <v>0.31317957807362501</v>
      </c>
      <c r="U75" s="197">
        <v>0.40026241017675501</v>
      </c>
      <c r="V75" s="509">
        <v>0.737921896135036</v>
      </c>
      <c r="W75" s="197">
        <v>2.40953598018998E-2</v>
      </c>
      <c r="X75" s="509">
        <v>0.30473938519652899</v>
      </c>
      <c r="Y75" s="197">
        <v>2.0249308414191201</v>
      </c>
      <c r="Z75" s="517">
        <v>1.28028623572145</v>
      </c>
    </row>
    <row r="76" spans="1:26" ht="12.95" customHeight="1" x14ac:dyDescent="0.2">
      <c r="A76" s="2" t="s">
        <v>364</v>
      </c>
      <c r="B76" s="32">
        <v>1</v>
      </c>
      <c r="C76" s="197">
        <v>0.50075571577116995</v>
      </c>
      <c r="D76" s="509">
        <v>0.100329891064147</v>
      </c>
      <c r="E76" s="197">
        <v>1.52553004992381</v>
      </c>
      <c r="F76" s="509">
        <v>0.58657977494698998</v>
      </c>
      <c r="G76" s="197">
        <v>0.60571110990899102</v>
      </c>
      <c r="H76" s="509">
        <v>0.103093254201019</v>
      </c>
      <c r="I76" s="197">
        <v>2.7755707713040998</v>
      </c>
      <c r="J76" s="509">
        <v>0.82895912567746899</v>
      </c>
      <c r="K76" s="197">
        <v>0.60408643681366803</v>
      </c>
      <c r="L76" s="509">
        <v>0.103996260997972</v>
      </c>
      <c r="M76" s="197">
        <v>3.1366248281477098</v>
      </c>
      <c r="N76" s="509">
        <v>0.97178100559366398</v>
      </c>
      <c r="O76" s="197">
        <v>0.182301132419245</v>
      </c>
      <c r="P76" s="509">
        <v>0.124154504698822</v>
      </c>
      <c r="Q76" s="197">
        <v>0.14975894117888999</v>
      </c>
      <c r="R76" s="509">
        <v>0.21170667398500301</v>
      </c>
      <c r="S76" s="197">
        <v>0.12937915539091999</v>
      </c>
      <c r="T76" s="509">
        <v>0.124722412552071</v>
      </c>
      <c r="U76" s="197">
        <v>0.81309728184327301</v>
      </c>
      <c r="V76" s="509">
        <v>0.48930991259944101</v>
      </c>
      <c r="W76" s="197">
        <v>0.13918723006974801</v>
      </c>
      <c r="X76" s="509">
        <v>0.12610011713025601</v>
      </c>
      <c r="Y76" s="197">
        <v>1.17817320138159</v>
      </c>
      <c r="Z76" s="517">
        <v>0.70962926503021595</v>
      </c>
    </row>
    <row r="77" spans="1:26" ht="12.95" customHeight="1" x14ac:dyDescent="0.2">
      <c r="A77" s="2" t="s">
        <v>366</v>
      </c>
      <c r="B77" s="32">
        <v>1</v>
      </c>
      <c r="C77" s="197">
        <v>0.53590821929214005</v>
      </c>
      <c r="D77" s="509">
        <v>0.22239257887901701</v>
      </c>
      <c r="E77" s="197">
        <v>0.53461572997518803</v>
      </c>
      <c r="F77" s="509">
        <v>0.45227647292201101</v>
      </c>
      <c r="G77" s="197">
        <v>0.91726961453364197</v>
      </c>
      <c r="H77" s="509">
        <v>0.22572862538355101</v>
      </c>
      <c r="I77" s="197">
        <v>6.9623381315721797</v>
      </c>
      <c r="J77" s="509">
        <v>1.27303802085679</v>
      </c>
      <c r="K77" s="197">
        <v>0.89304557924541605</v>
      </c>
      <c r="L77" s="509">
        <v>0.22540910326087299</v>
      </c>
      <c r="M77" s="197">
        <v>7.8471265596726996</v>
      </c>
      <c r="N77" s="509">
        <v>1.4992694862027101</v>
      </c>
      <c r="O77" s="197">
        <v>0.72116623207394803</v>
      </c>
      <c r="P77" s="509">
        <v>0.19283252673590701</v>
      </c>
      <c r="Q77" s="197">
        <v>1.14656166129423</v>
      </c>
      <c r="R77" s="509">
        <v>0.63313964024971903</v>
      </c>
      <c r="S77" s="197">
        <v>0.57901600296505995</v>
      </c>
      <c r="T77" s="509">
        <v>0.18495813156173799</v>
      </c>
      <c r="U77" s="197">
        <v>6.2747762637721296</v>
      </c>
      <c r="V77" s="509">
        <v>1.27592358426902</v>
      </c>
      <c r="W77" s="197">
        <v>0.58598187866900597</v>
      </c>
      <c r="X77" s="509">
        <v>0.185760717686038</v>
      </c>
      <c r="Y77" s="197">
        <v>7.2702270365433099</v>
      </c>
      <c r="Z77" s="517">
        <v>1.44789388892823</v>
      </c>
    </row>
    <row r="78" spans="1:26" ht="12.95" customHeight="1" x14ac:dyDescent="0.2">
      <c r="A78" s="2" t="s">
        <v>372</v>
      </c>
      <c r="B78" s="32">
        <v>1</v>
      </c>
      <c r="C78" s="197">
        <v>0.56185400481566306</v>
      </c>
      <c r="D78" s="509">
        <v>0.13409440168227299</v>
      </c>
      <c r="E78" s="197">
        <v>1.60713548474795</v>
      </c>
      <c r="F78" s="509">
        <v>0.755818470163518</v>
      </c>
      <c r="G78" s="197">
        <v>0.52561488682789004</v>
      </c>
      <c r="H78" s="509">
        <v>0.12797405859406999</v>
      </c>
      <c r="I78" s="197">
        <v>4.3344997673981904</v>
      </c>
      <c r="J78" s="509">
        <v>1.2517161957732601</v>
      </c>
      <c r="K78" s="197">
        <v>0.29791164488907002</v>
      </c>
      <c r="L78" s="509">
        <v>0.11805247495717899</v>
      </c>
      <c r="M78" s="197">
        <v>6.6515506597157001</v>
      </c>
      <c r="N78" s="509">
        <v>1.60398531944085</v>
      </c>
      <c r="O78" s="197">
        <v>0.73330883389799595</v>
      </c>
      <c r="P78" s="509">
        <v>0.200649704712658</v>
      </c>
      <c r="Q78" s="197">
        <v>0.87161346427709496</v>
      </c>
      <c r="R78" s="509">
        <v>0.50708099797623196</v>
      </c>
      <c r="S78" s="197">
        <v>0.66726111168382196</v>
      </c>
      <c r="T78" s="509">
        <v>0.193253731576535</v>
      </c>
      <c r="U78" s="197">
        <v>3.5898436780582901</v>
      </c>
      <c r="V78" s="509">
        <v>1.05179575899275</v>
      </c>
      <c r="W78" s="197">
        <v>0.36314395568921198</v>
      </c>
      <c r="X78" s="509">
        <v>0.19157139396390299</v>
      </c>
      <c r="Y78" s="197">
        <v>6.5083004668539903</v>
      </c>
      <c r="Z78" s="517">
        <v>1.58980525777134</v>
      </c>
    </row>
    <row r="79" spans="1:26" ht="12.95" customHeight="1" x14ac:dyDescent="0.2">
      <c r="A79" s="2" t="s">
        <v>377</v>
      </c>
      <c r="B79" s="32">
        <v>1</v>
      </c>
      <c r="C79" s="197">
        <v>0.10230013241106201</v>
      </c>
      <c r="D79" s="509">
        <v>0.17139014746084</v>
      </c>
      <c r="E79" s="197">
        <v>3.5849589971696599E-2</v>
      </c>
      <c r="F79" s="509">
        <v>0.153612503735362</v>
      </c>
      <c r="G79" s="197">
        <v>0.18037808609817499</v>
      </c>
      <c r="H79" s="509">
        <v>0.167432372424694</v>
      </c>
      <c r="I79" s="197">
        <v>1.4270607481039801</v>
      </c>
      <c r="J79" s="509">
        <v>0.66626291973916296</v>
      </c>
      <c r="K79" s="197">
        <v>0.105565964988751</v>
      </c>
      <c r="L79" s="509">
        <v>0.17344261457155499</v>
      </c>
      <c r="M79" s="197">
        <v>2.3537922600858501</v>
      </c>
      <c r="N79" s="509">
        <v>0.874498990970771</v>
      </c>
      <c r="O79" s="197">
        <v>0.315306287397005</v>
      </c>
      <c r="P79" s="509">
        <v>0.14212183949257401</v>
      </c>
      <c r="Q79" s="197">
        <v>0.36877817874760599</v>
      </c>
      <c r="R79" s="509">
        <v>0.34154247764457002</v>
      </c>
      <c r="S79" s="197">
        <v>0.29947050321635199</v>
      </c>
      <c r="T79" s="509">
        <v>0.14105695812167299</v>
      </c>
      <c r="U79" s="197">
        <v>1.5892479586022701</v>
      </c>
      <c r="V79" s="509">
        <v>0.74396974644187497</v>
      </c>
      <c r="W79" s="197">
        <v>0.24348595353928601</v>
      </c>
      <c r="X79" s="509">
        <v>0.141291644982762</v>
      </c>
      <c r="Y79" s="197">
        <v>2.4836183074636899</v>
      </c>
      <c r="Z79" s="517">
        <v>0.90264847761883304</v>
      </c>
    </row>
    <row r="80" spans="1:26" ht="12.95" customHeight="1" x14ac:dyDescent="0.2">
      <c r="A80" s="2" t="s">
        <v>382</v>
      </c>
      <c r="B80" s="32">
        <v>1</v>
      </c>
      <c r="C80" s="197">
        <v>-0.36844694749336598</v>
      </c>
      <c r="D80" s="509">
        <v>0.30174096907867098</v>
      </c>
      <c r="E80" s="197">
        <v>0.112130412051658</v>
      </c>
      <c r="F80" s="509">
        <v>0.18974961911955299</v>
      </c>
      <c r="G80" s="197">
        <v>-4.2250885930335498E-2</v>
      </c>
      <c r="H80" s="509">
        <v>0.29131246993215199</v>
      </c>
      <c r="I80" s="197">
        <v>2.41877017653532</v>
      </c>
      <c r="J80" s="509">
        <v>0.82368061435186801</v>
      </c>
      <c r="K80" s="197">
        <v>-3.6209747008379499E-2</v>
      </c>
      <c r="L80" s="509">
        <v>0.29268865750809098</v>
      </c>
      <c r="M80" s="197">
        <v>2.8826428422852</v>
      </c>
      <c r="N80" s="509">
        <v>0.96549765962943801</v>
      </c>
      <c r="O80" s="197">
        <v>0.41697149533025102</v>
      </c>
      <c r="P80" s="509">
        <v>0.195273837491313</v>
      </c>
      <c r="Q80" s="197">
        <v>0.29982194677978002</v>
      </c>
      <c r="R80" s="509">
        <v>0.26929223333768498</v>
      </c>
      <c r="S80" s="197">
        <v>0.27947703309634397</v>
      </c>
      <c r="T80" s="509">
        <v>0.19199575456684501</v>
      </c>
      <c r="U80" s="197">
        <v>2.4373384980522999</v>
      </c>
      <c r="V80" s="509">
        <v>0.80084844646076303</v>
      </c>
      <c r="W80" s="197">
        <v>0.25678944330672299</v>
      </c>
      <c r="X80" s="509">
        <v>0.19244520243753199</v>
      </c>
      <c r="Y80" s="197">
        <v>2.8610896451170098</v>
      </c>
      <c r="Z80" s="517">
        <v>0.93706367348223196</v>
      </c>
    </row>
    <row r="81" spans="1:26" ht="12.95" customHeight="1" x14ac:dyDescent="0.2">
      <c r="A81" s="2" t="s">
        <v>384</v>
      </c>
      <c r="B81" s="32">
        <v>1</v>
      </c>
      <c r="C81" s="197">
        <v>-1.75143893810282E-2</v>
      </c>
      <c r="D81" s="509">
        <v>0.231866925847729</v>
      </c>
      <c r="E81" s="197">
        <v>3.46668360138134E-4</v>
      </c>
      <c r="F81" s="509">
        <v>4.4924331639075298E-2</v>
      </c>
      <c r="G81" s="197">
        <v>-1.8004113317829001E-2</v>
      </c>
      <c r="H81" s="509">
        <v>0.23618931255506001</v>
      </c>
      <c r="I81" s="197">
        <v>0.17426296439004699</v>
      </c>
      <c r="J81" s="509">
        <v>0.24007159138094</v>
      </c>
      <c r="K81" s="197">
        <v>8.7655235805962003E-2</v>
      </c>
      <c r="L81" s="509">
        <v>0.248722991740327</v>
      </c>
      <c r="M81" s="197">
        <v>1.2654505484818599</v>
      </c>
      <c r="N81" s="509">
        <v>0.575743209555587</v>
      </c>
      <c r="O81" s="197">
        <v>0.32056388140991599</v>
      </c>
      <c r="P81" s="509">
        <v>0.140907389997973</v>
      </c>
      <c r="Q81" s="197">
        <v>0.24343509603913299</v>
      </c>
      <c r="R81" s="509">
        <v>0.23185818625165</v>
      </c>
      <c r="S81" s="197">
        <v>0.34142486704978298</v>
      </c>
      <c r="T81" s="509">
        <v>0.14653246141920501</v>
      </c>
      <c r="U81" s="197">
        <v>0.44187544880331803</v>
      </c>
      <c r="V81" s="509">
        <v>0.36001215118908297</v>
      </c>
      <c r="W81" s="197">
        <v>0.403877066638274</v>
      </c>
      <c r="X81" s="509">
        <v>0.14392924279186101</v>
      </c>
      <c r="Y81" s="197">
        <v>1.69430305105215</v>
      </c>
      <c r="Z81" s="517">
        <v>0.61843157950202599</v>
      </c>
    </row>
    <row r="82" spans="1:26" ht="12.95" customHeight="1" x14ac:dyDescent="0.2">
      <c r="A82" s="2" t="s">
        <v>386</v>
      </c>
      <c r="B82" s="32">
        <v>1</v>
      </c>
      <c r="C82" s="197">
        <v>0.31553738127365599</v>
      </c>
      <c r="D82" s="509">
        <v>0.236494365555801</v>
      </c>
      <c r="E82" s="197">
        <v>0.127212574387779</v>
      </c>
      <c r="F82" s="509">
        <v>0.20541261817245299</v>
      </c>
      <c r="G82" s="197">
        <v>0.616493155730227</v>
      </c>
      <c r="H82" s="509">
        <v>0.25051233582313698</v>
      </c>
      <c r="I82" s="197">
        <v>2.0854440868006301</v>
      </c>
      <c r="J82" s="509">
        <v>0.81758519649528305</v>
      </c>
      <c r="K82" s="197">
        <v>0.62447883389654002</v>
      </c>
      <c r="L82" s="509">
        <v>0.24716849667327001</v>
      </c>
      <c r="M82" s="197">
        <v>2.90305182314609</v>
      </c>
      <c r="N82" s="509">
        <v>0.92500287738723597</v>
      </c>
      <c r="O82" s="197">
        <v>-9.7876000232591798E-2</v>
      </c>
      <c r="P82" s="509">
        <v>0.17996372334574601</v>
      </c>
      <c r="Q82" s="197">
        <v>1.25306682791559E-2</v>
      </c>
      <c r="R82" s="509">
        <v>4.9208409749452002E-2</v>
      </c>
      <c r="S82" s="197">
        <v>3.5792226811633403E-2</v>
      </c>
      <c r="T82" s="509">
        <v>0.183323205495493</v>
      </c>
      <c r="U82" s="197">
        <v>1.707193619436</v>
      </c>
      <c r="V82" s="509">
        <v>0.79334891201250402</v>
      </c>
      <c r="W82" s="197">
        <v>2.6674825934026598E-2</v>
      </c>
      <c r="X82" s="509">
        <v>0.19639435615457401</v>
      </c>
      <c r="Y82" s="197">
        <v>2.4864136314979399</v>
      </c>
      <c r="Z82" s="517">
        <v>0.90295549461005897</v>
      </c>
    </row>
    <row r="83" spans="1:26" ht="12.95" customHeight="1" x14ac:dyDescent="0.2">
      <c r="A83" s="2" t="s">
        <v>387</v>
      </c>
      <c r="B83" s="32">
        <v>1</v>
      </c>
      <c r="C83" s="197">
        <v>0.47424244880521099</v>
      </c>
      <c r="D83" s="509">
        <v>0.107023241729844</v>
      </c>
      <c r="E83" s="197">
        <v>1.5159170524502501</v>
      </c>
      <c r="F83" s="509">
        <v>0.69206259798150305</v>
      </c>
      <c r="G83" s="197">
        <v>0.54720023746438595</v>
      </c>
      <c r="H83" s="509">
        <v>0.10384979574414301</v>
      </c>
      <c r="I83" s="197">
        <v>3.69767258975644</v>
      </c>
      <c r="J83" s="509">
        <v>1.0663561162498001</v>
      </c>
      <c r="K83" s="197">
        <v>0.53115671777879003</v>
      </c>
      <c r="L83" s="509">
        <v>9.7791507201974395E-2</v>
      </c>
      <c r="M83" s="197">
        <v>4.6592706178526297</v>
      </c>
      <c r="N83" s="509">
        <v>1.4379698477696401</v>
      </c>
      <c r="O83" s="197">
        <v>0.377226294774129</v>
      </c>
      <c r="P83" s="509">
        <v>0.108478592546759</v>
      </c>
      <c r="Q83" s="197">
        <v>0.69922840846923895</v>
      </c>
      <c r="R83" s="509">
        <v>0.38398884725814098</v>
      </c>
      <c r="S83" s="197">
        <v>0.34162224898175497</v>
      </c>
      <c r="T83" s="509">
        <v>0.114118124645172</v>
      </c>
      <c r="U83" s="197">
        <v>2.2877110225631299</v>
      </c>
      <c r="V83" s="509">
        <v>0.98050550720403495</v>
      </c>
      <c r="W83" s="197">
        <v>0.29908346274363701</v>
      </c>
      <c r="X83" s="509">
        <v>0.114390268180529</v>
      </c>
      <c r="Y83" s="197">
        <v>3.3306107576874502</v>
      </c>
      <c r="Z83" s="517">
        <v>1.3195512528104101</v>
      </c>
    </row>
    <row r="84" spans="1:26" ht="12.95" customHeight="1" x14ac:dyDescent="0.2">
      <c r="A84" s="33" t="s">
        <v>398</v>
      </c>
      <c r="B84" s="34">
        <v>1</v>
      </c>
      <c r="C84" s="201">
        <v>0.38173999654225599</v>
      </c>
      <c r="D84" s="513">
        <v>5.8206341538873399E-2</v>
      </c>
      <c r="E84" s="201">
        <v>0.82932181929971105</v>
      </c>
      <c r="F84" s="513">
        <v>0.14777659407374399</v>
      </c>
      <c r="G84" s="201">
        <v>0.498630873008023</v>
      </c>
      <c r="H84" s="513">
        <v>5.6923936768896399E-2</v>
      </c>
      <c r="I84" s="201">
        <v>2.6848614225479102</v>
      </c>
      <c r="J84" s="513">
        <v>0.26015088886353999</v>
      </c>
      <c r="K84" s="201">
        <v>0.46803011323798999</v>
      </c>
      <c r="L84" s="513">
        <v>5.7173689096007202E-2</v>
      </c>
      <c r="M84" s="201">
        <v>3.7721831655075202</v>
      </c>
      <c r="N84" s="513">
        <v>0.33807525795988203</v>
      </c>
      <c r="O84" s="201">
        <v>0.30900508113094999</v>
      </c>
      <c r="P84" s="513">
        <v>5.3374111919750902E-2</v>
      </c>
      <c r="Q84" s="201">
        <v>0.36040493682110603</v>
      </c>
      <c r="R84" s="513">
        <v>9.4288194603570394E-2</v>
      </c>
      <c r="S84" s="201">
        <v>0.28507762114354002</v>
      </c>
      <c r="T84" s="513">
        <v>5.3547685589722699E-2</v>
      </c>
      <c r="U84" s="201">
        <v>1.9545742439643601</v>
      </c>
      <c r="V84" s="513">
        <v>0.23439856099808701</v>
      </c>
      <c r="W84" s="201">
        <v>0.242121986013598</v>
      </c>
      <c r="X84" s="513">
        <v>5.3426933914496502E-2</v>
      </c>
      <c r="Y84" s="201">
        <v>3.15480532931636</v>
      </c>
      <c r="Z84" s="518">
        <v>0.31921394239846801</v>
      </c>
    </row>
    <row r="85" spans="1:26" ht="12.95" customHeight="1" x14ac:dyDescent="0.2">
      <c r="A85" s="2" t="s">
        <v>106</v>
      </c>
      <c r="B85" s="32">
        <v>1</v>
      </c>
      <c r="C85" s="197">
        <v>0.63290051964994998</v>
      </c>
      <c r="D85" s="509">
        <v>0.163971224325975</v>
      </c>
      <c r="E85" s="197">
        <v>1.17215425109701</v>
      </c>
      <c r="F85" s="509">
        <v>0.62549353150131903</v>
      </c>
      <c r="G85" s="197">
        <v>0.61062583137325299</v>
      </c>
      <c r="H85" s="509">
        <v>0.17796825246723499</v>
      </c>
      <c r="I85" s="197">
        <v>1.87471394497874</v>
      </c>
      <c r="J85" s="509">
        <v>0.89893181973346203</v>
      </c>
      <c r="K85" s="197">
        <v>0.54919917438007504</v>
      </c>
      <c r="L85" s="509">
        <v>0.172427005096257</v>
      </c>
      <c r="M85" s="197">
        <v>3.4832881019439599</v>
      </c>
      <c r="N85" s="509">
        <v>1.5382941850890901</v>
      </c>
      <c r="O85" s="197">
        <v>-2.7714617061130799E-2</v>
      </c>
      <c r="P85" s="509">
        <v>0.26894446439456299</v>
      </c>
      <c r="Q85" s="197">
        <v>1.77093179009094E-3</v>
      </c>
      <c r="R85" s="509">
        <v>0.146896394633659</v>
      </c>
      <c r="S85" s="197">
        <v>-1.94930223743182E-2</v>
      </c>
      <c r="T85" s="509">
        <v>0.26819258306108401</v>
      </c>
      <c r="U85" s="197">
        <v>0.92911183130314301</v>
      </c>
      <c r="V85" s="509">
        <v>0.69976469783446404</v>
      </c>
      <c r="W85" s="197">
        <v>-3.7192088508873199E-2</v>
      </c>
      <c r="X85" s="509">
        <v>0.25471267661520902</v>
      </c>
      <c r="Y85" s="197">
        <v>2.67623554631537</v>
      </c>
      <c r="Z85" s="517">
        <v>1.4309360235755</v>
      </c>
    </row>
    <row r="86" spans="1:26" ht="12.95" customHeight="1" x14ac:dyDescent="0.2">
      <c r="A86" s="2" t="s">
        <v>395</v>
      </c>
      <c r="B86" s="32">
        <v>1</v>
      </c>
      <c r="C86" s="197">
        <v>0.19034004017484399</v>
      </c>
      <c r="D86" s="509">
        <v>0.275986147622445</v>
      </c>
      <c r="E86" s="197">
        <v>0.15276653550468799</v>
      </c>
      <c r="F86" s="509">
        <v>0.52966417319376502</v>
      </c>
      <c r="G86" s="197">
        <v>0.119484947939879</v>
      </c>
      <c r="H86" s="509">
        <v>0.32083492043495299</v>
      </c>
      <c r="I86" s="197">
        <v>1.81406736604301</v>
      </c>
      <c r="J86" s="509">
        <v>1.2839576609191901</v>
      </c>
      <c r="K86" s="197">
        <v>0.122793925701252</v>
      </c>
      <c r="L86" s="509">
        <v>0.32312013141492701</v>
      </c>
      <c r="M86" s="197">
        <v>2.5273332166603102</v>
      </c>
      <c r="N86" s="509">
        <v>1.9395460329332499</v>
      </c>
      <c r="O86" s="197">
        <v>0.18334655280834</v>
      </c>
      <c r="P86" s="509">
        <v>0.213715437869612</v>
      </c>
      <c r="Q86" s="197">
        <v>0.14369682114253099</v>
      </c>
      <c r="R86" s="509">
        <v>0.36056126370438202</v>
      </c>
      <c r="S86" s="197">
        <v>0.19012821036688601</v>
      </c>
      <c r="T86" s="509">
        <v>0.206645087291008</v>
      </c>
      <c r="U86" s="197">
        <v>2.06654373134963</v>
      </c>
      <c r="V86" s="509">
        <v>1.1197459498939399</v>
      </c>
      <c r="W86" s="197">
        <v>0.20595806002300401</v>
      </c>
      <c r="X86" s="509">
        <v>0.20777726379727701</v>
      </c>
      <c r="Y86" s="197">
        <v>2.8320496738589598</v>
      </c>
      <c r="Z86" s="517">
        <v>1.7895816978182499</v>
      </c>
    </row>
    <row r="87" spans="1:26" ht="12.95" customHeight="1" x14ac:dyDescent="0.2">
      <c r="A87" s="3" t="s">
        <v>396</v>
      </c>
      <c r="B87" s="36">
        <v>1</v>
      </c>
      <c r="C87" s="207">
        <v>0.17475565212056701</v>
      </c>
      <c r="D87" s="514">
        <v>0.174416684466151</v>
      </c>
      <c r="E87" s="207">
        <v>0.15712629836042399</v>
      </c>
      <c r="F87" s="514">
        <v>0.322212819978904</v>
      </c>
      <c r="G87" s="207">
        <v>0.31539953693172601</v>
      </c>
      <c r="H87" s="514">
        <v>0.17625188257402399</v>
      </c>
      <c r="I87" s="207">
        <v>1.547991766864</v>
      </c>
      <c r="J87" s="514">
        <v>1.0358970988213201</v>
      </c>
      <c r="K87" s="207">
        <v>0.36382375683236001</v>
      </c>
      <c r="L87" s="514">
        <v>0.16848237763398299</v>
      </c>
      <c r="M87" s="207">
        <v>3.4069382545531801</v>
      </c>
      <c r="N87" s="514">
        <v>1.7241929727165499</v>
      </c>
      <c r="O87" s="207">
        <v>0.12141782604274701</v>
      </c>
      <c r="P87" s="514">
        <v>0.150130138575471</v>
      </c>
      <c r="Q87" s="207">
        <v>8.2550465780101806E-2</v>
      </c>
      <c r="R87" s="514">
        <v>0.216899113928337</v>
      </c>
      <c r="S87" s="207">
        <v>5.7836699446775101E-2</v>
      </c>
      <c r="T87" s="514">
        <v>0.15473827804640899</v>
      </c>
      <c r="U87" s="207">
        <v>1.28958135896335</v>
      </c>
      <c r="V87" s="514">
        <v>0.96163599200442296</v>
      </c>
      <c r="W87" s="207">
        <v>8.6415139099102894E-2</v>
      </c>
      <c r="X87" s="514">
        <v>0.157843140685375</v>
      </c>
      <c r="Y87" s="207">
        <v>3.1626545724489201</v>
      </c>
      <c r="Z87" s="522">
        <v>1.83096461218319</v>
      </c>
    </row>
    <row r="88" spans="1:26" ht="12.95" customHeight="1" x14ac:dyDescent="0.2">
      <c r="A88" s="2"/>
      <c r="B88" s="37"/>
      <c r="C88" s="197"/>
      <c r="D88" s="509"/>
      <c r="E88" s="197"/>
      <c r="F88" s="509"/>
      <c r="G88" s="197"/>
      <c r="H88" s="509"/>
      <c r="I88" s="197"/>
      <c r="J88" s="509"/>
      <c r="K88" s="197"/>
      <c r="L88" s="509"/>
      <c r="M88" s="197"/>
      <c r="N88" s="509"/>
      <c r="O88" s="197"/>
      <c r="P88" s="509"/>
      <c r="Q88" s="197"/>
      <c r="R88" s="509"/>
      <c r="S88" s="197"/>
      <c r="T88" s="509"/>
      <c r="U88" s="197"/>
      <c r="V88" s="509"/>
      <c r="W88" s="197"/>
      <c r="X88" s="509"/>
      <c r="Y88" s="197"/>
      <c r="Z88" s="517"/>
    </row>
    <row r="89" spans="1:26" ht="12.95" customHeight="1" x14ac:dyDescent="0.2">
      <c r="A89" s="2" t="s">
        <v>353</v>
      </c>
      <c r="B89" s="37">
        <v>3</v>
      </c>
      <c r="C89" s="197">
        <v>0.236970886563381</v>
      </c>
      <c r="D89" s="509">
        <v>0.36383275870679599</v>
      </c>
      <c r="E89" s="197">
        <v>4.9530238264447697E-2</v>
      </c>
      <c r="F89" s="509">
        <v>0.17196609363965101</v>
      </c>
      <c r="G89" s="197">
        <v>0.10747625266944801</v>
      </c>
      <c r="H89" s="509">
        <v>0.37298734675655798</v>
      </c>
      <c r="I89" s="197">
        <v>2.1423095877104399</v>
      </c>
      <c r="J89" s="509">
        <v>0.69296102663850401</v>
      </c>
      <c r="K89" s="197">
        <v>9.3474455790348798E-2</v>
      </c>
      <c r="L89" s="509">
        <v>0.348237139648294</v>
      </c>
      <c r="M89" s="197">
        <v>2.6814940725299099</v>
      </c>
      <c r="N89" s="509">
        <v>1.02009162871882</v>
      </c>
      <c r="O89" s="197">
        <v>0.35131503500385902</v>
      </c>
      <c r="P89" s="509">
        <v>0.19680513207477501</v>
      </c>
      <c r="Q89" s="197">
        <v>0.209061050931315</v>
      </c>
      <c r="R89" s="509">
        <v>0.24103948062345901</v>
      </c>
      <c r="S89" s="197">
        <v>0.36161614231615502</v>
      </c>
      <c r="T89" s="509">
        <v>0.195221367832109</v>
      </c>
      <c r="U89" s="197">
        <v>2.3561918656743401</v>
      </c>
      <c r="V89" s="509">
        <v>0.68488934524219103</v>
      </c>
      <c r="W89" s="197">
        <v>0.35599225194247203</v>
      </c>
      <c r="X89" s="509">
        <v>0.18908393966303499</v>
      </c>
      <c r="Y89" s="197">
        <v>2.8016134613641301</v>
      </c>
      <c r="Z89" s="517">
        <v>0.94932850852350803</v>
      </c>
    </row>
    <row r="90" spans="1:26" ht="12.95" customHeight="1" x14ac:dyDescent="0.2">
      <c r="A90" s="2" t="s">
        <v>356</v>
      </c>
      <c r="B90" s="37">
        <v>3</v>
      </c>
      <c r="C90" s="197">
        <v>0.58004194927116004</v>
      </c>
      <c r="D90" s="509">
        <v>0.19691763199287499</v>
      </c>
      <c r="E90" s="197">
        <v>0.59617625291639698</v>
      </c>
      <c r="F90" s="509">
        <v>0.39043472067297103</v>
      </c>
      <c r="G90" s="197">
        <v>0.486478499769324</v>
      </c>
      <c r="H90" s="509">
        <v>0.19532511578680301</v>
      </c>
      <c r="I90" s="197">
        <v>1.0287879232578701</v>
      </c>
      <c r="J90" s="509">
        <v>0.57308375218529695</v>
      </c>
      <c r="K90" s="197">
        <v>0.57530394733428802</v>
      </c>
      <c r="L90" s="509">
        <v>0.19847306472350901</v>
      </c>
      <c r="M90" s="197">
        <v>3.4690274163599502</v>
      </c>
      <c r="N90" s="509">
        <v>2.0913749840825999</v>
      </c>
      <c r="O90" s="197">
        <v>4.4365253823811297E-2</v>
      </c>
      <c r="P90" s="509">
        <v>0.188208780917302</v>
      </c>
      <c r="Q90" s="197">
        <v>6.17045634603057E-3</v>
      </c>
      <c r="R90" s="509">
        <v>0.13530513340042499</v>
      </c>
      <c r="S90" s="197">
        <v>5.1908299153552301E-2</v>
      </c>
      <c r="T90" s="509">
        <v>0.189810108276595</v>
      </c>
      <c r="U90" s="197">
        <v>0.56635710545888196</v>
      </c>
      <c r="V90" s="509">
        <v>0.46635794465407399</v>
      </c>
      <c r="W90" s="197">
        <v>5.7450506067945301E-2</v>
      </c>
      <c r="X90" s="509">
        <v>0.186292674622863</v>
      </c>
      <c r="Y90" s="197">
        <v>3.0847028638928902</v>
      </c>
      <c r="Z90" s="517">
        <v>2.2039941695845902</v>
      </c>
    </row>
    <row r="91" spans="1:26" ht="12.95" customHeight="1" x14ac:dyDescent="0.2">
      <c r="A91" s="2" t="s">
        <v>99</v>
      </c>
      <c r="B91" s="37">
        <v>3</v>
      </c>
      <c r="C91" s="197">
        <v>0.578345027175861</v>
      </c>
      <c r="D91" s="509">
        <v>0.14207285245732801</v>
      </c>
      <c r="E91" s="197">
        <v>1.0926648072912499</v>
      </c>
      <c r="F91" s="509">
        <v>0.53499586404987598</v>
      </c>
      <c r="G91" s="197">
        <v>0.32294162673627302</v>
      </c>
      <c r="H91" s="509">
        <v>0.154372812561861</v>
      </c>
      <c r="I91" s="197">
        <v>2.49969881675261</v>
      </c>
      <c r="J91" s="509">
        <v>0.86624167713504097</v>
      </c>
      <c r="K91" s="197">
        <v>0.29746716596438999</v>
      </c>
      <c r="L91" s="509">
        <v>0.15317336914070401</v>
      </c>
      <c r="M91" s="197">
        <v>4.8476254990672496</v>
      </c>
      <c r="N91" s="509">
        <v>1.6237782596058501</v>
      </c>
      <c r="O91" s="197">
        <v>0.30444693111744298</v>
      </c>
      <c r="P91" s="509">
        <v>0.17094411268356</v>
      </c>
      <c r="Q91" s="197">
        <v>0.223117024625997</v>
      </c>
      <c r="R91" s="509">
        <v>0.25975494902884</v>
      </c>
      <c r="S91" s="197">
        <v>0.351439487882301</v>
      </c>
      <c r="T91" s="509">
        <v>0.166696637085679</v>
      </c>
      <c r="U91" s="197">
        <v>2.4519846186287002</v>
      </c>
      <c r="V91" s="509">
        <v>0.80330521728916204</v>
      </c>
      <c r="W91" s="197">
        <v>0.37425413516384398</v>
      </c>
      <c r="X91" s="509">
        <v>0.169037262698948</v>
      </c>
      <c r="Y91" s="197">
        <v>4.7357400208488496</v>
      </c>
      <c r="Z91" s="517">
        <v>1.5615972560439499</v>
      </c>
    </row>
    <row r="92" spans="1:26" ht="12.95" customHeight="1" x14ac:dyDescent="0.2">
      <c r="A92" s="2" t="s">
        <v>375</v>
      </c>
      <c r="B92" s="37">
        <v>3</v>
      </c>
      <c r="C92" s="197">
        <v>0.30210163694840297</v>
      </c>
      <c r="D92" s="509">
        <v>0.13659525964619401</v>
      </c>
      <c r="E92" s="197">
        <v>0.18539671514505199</v>
      </c>
      <c r="F92" s="509">
        <v>0.17056918640202301</v>
      </c>
      <c r="G92" s="197">
        <v>0.36987441736554</v>
      </c>
      <c r="H92" s="509">
        <v>0.143985495922411</v>
      </c>
      <c r="I92" s="197">
        <v>1.14568489393583</v>
      </c>
      <c r="J92" s="509">
        <v>0.56952958933772102</v>
      </c>
      <c r="K92" s="197">
        <v>0.37176424103696198</v>
      </c>
      <c r="L92" s="509">
        <v>0.14554234923332901</v>
      </c>
      <c r="M92" s="197">
        <v>1.6014197342601799</v>
      </c>
      <c r="N92" s="509">
        <v>0.75763417414699097</v>
      </c>
      <c r="O92" s="197">
        <v>0.34396816248545498</v>
      </c>
      <c r="P92" s="509">
        <v>0.115781021492483</v>
      </c>
      <c r="Q92" s="197">
        <v>0.34222427727670901</v>
      </c>
      <c r="R92" s="509">
        <v>0.22361365777350001</v>
      </c>
      <c r="S92" s="197">
        <v>0.33616521535718502</v>
      </c>
      <c r="T92" s="509">
        <v>0.12081779336371599</v>
      </c>
      <c r="U92" s="197">
        <v>1.2238332673478001</v>
      </c>
      <c r="V92" s="509">
        <v>0.57071913923403805</v>
      </c>
      <c r="W92" s="197">
        <v>0.31833081242404299</v>
      </c>
      <c r="X92" s="509">
        <v>0.125812340529456</v>
      </c>
      <c r="Y92" s="197">
        <v>1.6700627334895299</v>
      </c>
      <c r="Z92" s="517">
        <v>0.70508272644613101</v>
      </c>
    </row>
    <row r="93" spans="1:26" ht="12.95" customHeight="1" x14ac:dyDescent="0.2">
      <c r="A93" s="2" t="s">
        <v>377</v>
      </c>
      <c r="B93" s="37">
        <v>3</v>
      </c>
      <c r="C93" s="197">
        <v>0.445655980171063</v>
      </c>
      <c r="D93" s="509">
        <v>0.14941017256619399</v>
      </c>
      <c r="E93" s="197">
        <v>0.52924182343667003</v>
      </c>
      <c r="F93" s="509">
        <v>0.35480788630360599</v>
      </c>
      <c r="G93" s="197">
        <v>0.48645447420530902</v>
      </c>
      <c r="H93" s="509">
        <v>0.14771749716525101</v>
      </c>
      <c r="I93" s="197">
        <v>1.5412960395281201</v>
      </c>
      <c r="J93" s="509">
        <v>0.655677878864387</v>
      </c>
      <c r="K93" s="197">
        <v>0.45562323324829401</v>
      </c>
      <c r="L93" s="509">
        <v>0.14463634762956601</v>
      </c>
      <c r="M93" s="197">
        <v>2.4171539167641698</v>
      </c>
      <c r="N93" s="509">
        <v>0.89637654720979298</v>
      </c>
      <c r="O93" s="197">
        <v>0.50485494464908698</v>
      </c>
      <c r="P93" s="509">
        <v>0.124748784121806</v>
      </c>
      <c r="Q93" s="197">
        <v>0.75231308553286802</v>
      </c>
      <c r="R93" s="509">
        <v>0.38222680454934099</v>
      </c>
      <c r="S93" s="197">
        <v>0.50518576302859197</v>
      </c>
      <c r="T93" s="509">
        <v>0.123403192813554</v>
      </c>
      <c r="U93" s="197">
        <v>1.6122512923283201</v>
      </c>
      <c r="V93" s="509">
        <v>0.55552867068690903</v>
      </c>
      <c r="W93" s="197">
        <v>0.46343970590672301</v>
      </c>
      <c r="X93" s="509">
        <v>0.12368880628165101</v>
      </c>
      <c r="Y93" s="197">
        <v>2.5897517147640898</v>
      </c>
      <c r="Z93" s="517">
        <v>0.79679814212004796</v>
      </c>
    </row>
    <row r="94" spans="1:26" ht="12.95" customHeight="1" x14ac:dyDescent="0.2">
      <c r="A94" s="2" t="s">
        <v>382</v>
      </c>
      <c r="B94" s="37">
        <v>3</v>
      </c>
      <c r="C94" s="197">
        <v>0.39457151353803899</v>
      </c>
      <c r="D94" s="509">
        <v>0.21309047802469899</v>
      </c>
      <c r="E94" s="197">
        <v>0.25757753131310401</v>
      </c>
      <c r="F94" s="509">
        <v>0.28129137289028799</v>
      </c>
      <c r="G94" s="197">
        <v>0.234747574522221</v>
      </c>
      <c r="H94" s="509">
        <v>0.23314531365525301</v>
      </c>
      <c r="I94" s="197">
        <v>0.91083540691904397</v>
      </c>
      <c r="J94" s="509">
        <v>0.58969931101004902</v>
      </c>
      <c r="K94" s="197">
        <v>0.23038863257737599</v>
      </c>
      <c r="L94" s="509">
        <v>0.235634540893531</v>
      </c>
      <c r="M94" s="197">
        <v>1.32313455667546</v>
      </c>
      <c r="N94" s="509">
        <v>0.76185271068737903</v>
      </c>
      <c r="O94" s="197">
        <v>0.13330684597711501</v>
      </c>
      <c r="P94" s="509">
        <v>0.15141521252314499</v>
      </c>
      <c r="Q94" s="197">
        <v>4.4304924039091198E-2</v>
      </c>
      <c r="R94" s="509">
        <v>0.12440523528455601</v>
      </c>
      <c r="S94" s="197">
        <v>0.163452855269169</v>
      </c>
      <c r="T94" s="509">
        <v>0.15339003249328001</v>
      </c>
      <c r="U94" s="197">
        <v>0.81475693733953203</v>
      </c>
      <c r="V94" s="509">
        <v>0.60863181510854503</v>
      </c>
      <c r="W94" s="197">
        <v>0.16052349576225899</v>
      </c>
      <c r="X94" s="509">
        <v>0.152187525626753</v>
      </c>
      <c r="Y94" s="197">
        <v>1.2091227164643299</v>
      </c>
      <c r="Z94" s="517">
        <v>0.78143526206582603</v>
      </c>
    </row>
    <row r="95" spans="1:26" ht="12.95" customHeight="1" x14ac:dyDescent="0.2">
      <c r="A95" s="2" t="s">
        <v>386</v>
      </c>
      <c r="B95" s="37">
        <v>3</v>
      </c>
      <c r="C95" s="197">
        <v>0.29360857753102299</v>
      </c>
      <c r="D95" s="509">
        <v>0.169922233738518</v>
      </c>
      <c r="E95" s="197">
        <v>0.13366436790050701</v>
      </c>
      <c r="F95" s="509">
        <v>0.172060146097406</v>
      </c>
      <c r="G95" s="197">
        <v>0.37742806874993901</v>
      </c>
      <c r="H95" s="509">
        <v>0.16279931133447501</v>
      </c>
      <c r="I95" s="197">
        <v>1.9223388061370199</v>
      </c>
      <c r="J95" s="509">
        <v>0.54278026290201697</v>
      </c>
      <c r="K95" s="197">
        <v>0.37808392274265801</v>
      </c>
      <c r="L95" s="509">
        <v>0.15614553076283</v>
      </c>
      <c r="M95" s="197">
        <v>2.3750991306954901</v>
      </c>
      <c r="N95" s="509">
        <v>0.74077673453288595</v>
      </c>
      <c r="O95" s="197">
        <v>1.1056649312048399E-3</v>
      </c>
      <c r="P95" s="509">
        <v>0.16395304266428601</v>
      </c>
      <c r="Q95" s="197">
        <v>2.2680555897649699E-6</v>
      </c>
      <c r="R95" s="509">
        <v>4.4218197921592699E-2</v>
      </c>
      <c r="S95" s="197">
        <v>2.3013721552911402E-2</v>
      </c>
      <c r="T95" s="509">
        <v>0.15823147340677199</v>
      </c>
      <c r="U95" s="197">
        <v>1.5216628970925199</v>
      </c>
      <c r="V95" s="509">
        <v>0.51641589151459599</v>
      </c>
      <c r="W95" s="197">
        <v>4.5517440404083398E-2</v>
      </c>
      <c r="X95" s="509">
        <v>0.15163775407560101</v>
      </c>
      <c r="Y95" s="197">
        <v>2.0324967429352898</v>
      </c>
      <c r="Z95" s="517">
        <v>0.75216339849561797</v>
      </c>
    </row>
    <row r="96" spans="1:26" ht="12.95" customHeight="1" x14ac:dyDescent="0.2">
      <c r="A96" s="2" t="s">
        <v>387</v>
      </c>
      <c r="B96" s="37">
        <v>3</v>
      </c>
      <c r="C96" s="197">
        <v>0.38205098555794298</v>
      </c>
      <c r="D96" s="509">
        <v>0.134261307188597</v>
      </c>
      <c r="E96" s="197">
        <v>0.87439210770783204</v>
      </c>
      <c r="F96" s="509">
        <v>0.62829636658956201</v>
      </c>
      <c r="G96" s="197">
        <v>0.43671259688786501</v>
      </c>
      <c r="H96" s="509">
        <v>0.13360075313230699</v>
      </c>
      <c r="I96" s="197">
        <v>1.9369878328312999</v>
      </c>
      <c r="J96" s="509">
        <v>0.83371196792365299</v>
      </c>
      <c r="K96" s="197">
        <v>0.43819346317782398</v>
      </c>
      <c r="L96" s="509">
        <v>0.13380980975120499</v>
      </c>
      <c r="M96" s="197">
        <v>2.43632539084718</v>
      </c>
      <c r="N96" s="509">
        <v>0.94494205064918702</v>
      </c>
      <c r="O96" s="197">
        <v>0.47650053163127898</v>
      </c>
      <c r="P96" s="509">
        <v>0.113752780623275</v>
      </c>
      <c r="Q96" s="197">
        <v>1.26046937461299</v>
      </c>
      <c r="R96" s="509">
        <v>0.58478001050368</v>
      </c>
      <c r="S96" s="197">
        <v>0.42335321673054499</v>
      </c>
      <c r="T96" s="509">
        <v>0.115005240293445</v>
      </c>
      <c r="U96" s="197">
        <v>1.8208900476932099</v>
      </c>
      <c r="V96" s="509">
        <v>0.63041134460965698</v>
      </c>
      <c r="W96" s="197">
        <v>0.38801328580121502</v>
      </c>
      <c r="X96" s="509">
        <v>0.11628248077733699</v>
      </c>
      <c r="Y96" s="197">
        <v>2.2878680327421699</v>
      </c>
      <c r="Z96" s="517">
        <v>0.781311842630521</v>
      </c>
    </row>
    <row r="97" spans="1:26" ht="12.95" customHeight="1" x14ac:dyDescent="0.2">
      <c r="A97" s="39" t="s">
        <v>399</v>
      </c>
      <c r="B97" s="40">
        <v>3</v>
      </c>
      <c r="C97" s="211">
        <v>0.40166831959460902</v>
      </c>
      <c r="D97" s="516">
        <v>7.1219774957388196E-2</v>
      </c>
      <c r="E97" s="211">
        <v>0.46483048049690701</v>
      </c>
      <c r="F97" s="516">
        <v>0.132682687804838</v>
      </c>
      <c r="G97" s="211">
        <v>0.35276418886324001</v>
      </c>
      <c r="H97" s="516">
        <v>7.3139872766221303E-2</v>
      </c>
      <c r="I97" s="211">
        <v>1.6409924133840299</v>
      </c>
      <c r="J97" s="516">
        <v>0.238835174116237</v>
      </c>
      <c r="K97" s="211">
        <v>0.35503738273401803</v>
      </c>
      <c r="L97" s="516">
        <v>7.1155103599243805E-2</v>
      </c>
      <c r="M97" s="211">
        <v>2.64390996464995</v>
      </c>
      <c r="N97" s="516">
        <v>0.42298562604701201</v>
      </c>
      <c r="O97" s="211">
        <v>0.26998292120240702</v>
      </c>
      <c r="P97" s="516">
        <v>5.5211392173352303E-2</v>
      </c>
      <c r="Q97" s="211">
        <v>0.35470780767757398</v>
      </c>
      <c r="R97" s="516">
        <v>0.104536186484773</v>
      </c>
      <c r="S97" s="211">
        <v>0.27701683766130097</v>
      </c>
      <c r="T97" s="516">
        <v>5.4992076447354002E-2</v>
      </c>
      <c r="U97" s="211">
        <v>1.5459910039454099</v>
      </c>
      <c r="V97" s="516">
        <v>0.21653274083117699</v>
      </c>
      <c r="W97" s="211">
        <v>0.270440204184073</v>
      </c>
      <c r="X97" s="516">
        <v>5.4462662901334898E-2</v>
      </c>
      <c r="Y97" s="211">
        <v>2.5514197858126599</v>
      </c>
      <c r="Z97" s="524">
        <v>0.41676336360232702</v>
      </c>
    </row>
    <row r="99" spans="1:26" x14ac:dyDescent="0.2">
      <c r="A99" s="52" t="s">
        <v>621</v>
      </c>
    </row>
    <row r="100" spans="1:26" x14ac:dyDescent="0.2">
      <c r="A100" s="52" t="s">
        <v>635</v>
      </c>
    </row>
    <row r="101" spans="1:26" x14ac:dyDescent="0.2">
      <c r="A101" s="52" t="s">
        <v>636</v>
      </c>
    </row>
    <row r="102" spans="1:26" x14ac:dyDescent="0.2">
      <c r="A102" s="52" t="s">
        <v>400</v>
      </c>
    </row>
    <row r="103" spans="1:26" x14ac:dyDescent="0.2">
      <c r="A103" s="52" t="s">
        <v>401</v>
      </c>
    </row>
    <row r="104" spans="1:26" x14ac:dyDescent="0.2">
      <c r="A104" s="52" t="s">
        <v>402</v>
      </c>
    </row>
    <row r="105" spans="1:26" x14ac:dyDescent="0.2">
      <c r="A105" s="52" t="s">
        <v>403</v>
      </c>
    </row>
    <row r="106" spans="1:26" x14ac:dyDescent="0.2">
      <c r="A106" s="172" t="str">
        <f>HYPERLINK("https://oecdcode.org/disclaimers/cyprus.html", "Information on data for Cyprus: https://oecdcode.org/disclaimers/cyprus.html")</f>
        <v>Information on data for Cyprus: https://oecdcode.org/disclaimers/cyprus.html</v>
      </c>
    </row>
    <row r="107" spans="1:26" x14ac:dyDescent="0.2">
      <c r="A107" s="52" t="s">
        <v>404</v>
      </c>
    </row>
  </sheetData>
  <mergeCells count="10">
    <mergeCell ref="O8:Z8"/>
    <mergeCell ref="O9:R9"/>
    <mergeCell ref="S9:V9"/>
    <mergeCell ref="W9:Z9"/>
    <mergeCell ref="C7:Z7"/>
    <mergeCell ref="B7:B10"/>
    <mergeCell ref="C8:N8"/>
    <mergeCell ref="C9:F9"/>
    <mergeCell ref="G9:J9"/>
    <mergeCell ref="K9:N9"/>
  </mergeCells>
  <conditionalFormatting sqref="C1:C200">
    <cfRule type="expression" dxfId="119" priority="6">
      <formula>ABS(C1/D1)&gt;1.95996398454005</formula>
    </cfRule>
  </conditionalFormatting>
  <conditionalFormatting sqref="G1:G200">
    <cfRule type="expression" dxfId="118" priority="5">
      <formula>ABS(G1/H1)&gt;1.95996398454005</formula>
    </cfRule>
  </conditionalFormatting>
  <conditionalFormatting sqref="K1:K200">
    <cfRule type="expression" dxfId="117" priority="4">
      <formula>ABS(K1/L1)&gt;1.95996398454005</formula>
    </cfRule>
  </conditionalFormatting>
  <conditionalFormatting sqref="O1:O200">
    <cfRule type="expression" dxfId="116" priority="3">
      <formula>ABS(O1/P1)&gt;1.95996398454005</formula>
    </cfRule>
  </conditionalFormatting>
  <conditionalFormatting sqref="S1:S200">
    <cfRule type="expression" dxfId="115" priority="2">
      <formula>ABS(S1/T1)&gt;1.95996398454005</formula>
    </cfRule>
  </conditionalFormatting>
  <conditionalFormatting sqref="W1:W200">
    <cfRule type="expression" dxfId="114" priority="1">
      <formula>ABS(W1/X1)&gt;1.95996398454005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108"/>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305</v>
      </c>
    </row>
    <row r="2" spans="1:20" x14ac:dyDescent="0.2">
      <c r="A2" s="51" t="s">
        <v>306</v>
      </c>
    </row>
    <row r="3" spans="1:20" x14ac:dyDescent="0.2">
      <c r="A3" s="47" t="s">
        <v>434</v>
      </c>
    </row>
    <row r="4" spans="1:20" x14ac:dyDescent="0.2">
      <c r="A4" s="147" t="str">
        <f>HYPERLINK("#'TOC'!A1", "Back to TOC")</f>
        <v>Back to TOC</v>
      </c>
    </row>
    <row r="7" spans="1:20" ht="60" customHeight="1" x14ac:dyDescent="0.2">
      <c r="B7" s="671" t="s">
        <v>324</v>
      </c>
      <c r="C7" s="674" t="s">
        <v>637</v>
      </c>
      <c r="D7" s="674"/>
      <c r="E7" s="674"/>
      <c r="F7" s="674"/>
      <c r="G7" s="759" t="s">
        <v>555</v>
      </c>
      <c r="H7" s="759"/>
      <c r="I7" s="674" t="s">
        <v>637</v>
      </c>
      <c r="J7" s="674"/>
      <c r="K7" s="674"/>
      <c r="L7" s="674"/>
      <c r="M7" s="759" t="s">
        <v>555</v>
      </c>
      <c r="N7" s="759"/>
      <c r="O7" s="674" t="s">
        <v>637</v>
      </c>
      <c r="P7" s="674"/>
      <c r="Q7" s="674"/>
      <c r="R7" s="674"/>
      <c r="S7" s="759" t="s">
        <v>555</v>
      </c>
      <c r="T7" s="761"/>
    </row>
    <row r="8" spans="1:20" ht="75" customHeight="1" x14ac:dyDescent="0.2">
      <c r="B8" s="672"/>
      <c r="C8" s="676" t="s">
        <v>334</v>
      </c>
      <c r="D8" s="676"/>
      <c r="E8" s="676" t="s">
        <v>335</v>
      </c>
      <c r="F8" s="676"/>
      <c r="G8" s="760"/>
      <c r="H8" s="760"/>
      <c r="I8" s="676" t="s">
        <v>334</v>
      </c>
      <c r="J8" s="676"/>
      <c r="K8" s="676" t="s">
        <v>335</v>
      </c>
      <c r="L8" s="676"/>
      <c r="M8" s="760"/>
      <c r="N8" s="760"/>
      <c r="O8" s="676" t="s">
        <v>334</v>
      </c>
      <c r="P8" s="676"/>
      <c r="Q8" s="676" t="s">
        <v>335</v>
      </c>
      <c r="R8" s="676"/>
      <c r="S8" s="760"/>
      <c r="T8" s="762"/>
    </row>
    <row r="9" spans="1:20" ht="30" customHeight="1" x14ac:dyDescent="0.2">
      <c r="B9" s="672"/>
      <c r="C9" s="677" t="s">
        <v>527</v>
      </c>
      <c r="D9" s="677"/>
      <c r="E9" s="677"/>
      <c r="F9" s="677"/>
      <c r="G9" s="677"/>
      <c r="H9" s="677"/>
      <c r="I9" s="677" t="s">
        <v>528</v>
      </c>
      <c r="J9" s="677"/>
      <c r="K9" s="677"/>
      <c r="L9" s="677"/>
      <c r="M9" s="677"/>
      <c r="N9" s="677"/>
      <c r="O9" s="677" t="s">
        <v>529</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531"/>
      <c r="E11" s="209"/>
      <c r="F11" s="531"/>
      <c r="G11" s="209"/>
      <c r="H11" s="531"/>
      <c r="I11" s="209"/>
      <c r="J11" s="531"/>
      <c r="K11" s="209"/>
      <c r="L11" s="531"/>
      <c r="M11" s="209"/>
      <c r="N11" s="531"/>
      <c r="O11" s="209"/>
      <c r="P11" s="531"/>
      <c r="Q11" s="209"/>
      <c r="R11" s="531"/>
      <c r="S11" s="209"/>
      <c r="T11" s="539"/>
    </row>
    <row r="12" spans="1:20" ht="12.95" customHeight="1" x14ac:dyDescent="0.2">
      <c r="A12" s="2" t="s">
        <v>340</v>
      </c>
      <c r="B12" s="12">
        <v>2</v>
      </c>
      <c r="C12" s="197">
        <v>3.7170088762723298E-2</v>
      </c>
      <c r="D12" s="525">
        <v>0.37608778524216602</v>
      </c>
      <c r="E12" s="197">
        <v>-0.34138414756961</v>
      </c>
      <c r="F12" s="525">
        <v>0.13841301251393401</v>
      </c>
      <c r="G12" s="197">
        <v>0.67774890142878996</v>
      </c>
      <c r="H12" s="525">
        <v>0.386681919303136</v>
      </c>
      <c r="I12" s="197">
        <v>0.160767393694006</v>
      </c>
      <c r="J12" s="525">
        <v>0.38111209192802098</v>
      </c>
      <c r="K12" s="197">
        <v>-0.27032397029237598</v>
      </c>
      <c r="L12" s="525">
        <v>0.13406198434306801</v>
      </c>
      <c r="M12" s="197">
        <v>3.3923800759468099</v>
      </c>
      <c r="N12" s="525">
        <v>0.832129145398672</v>
      </c>
      <c r="O12" s="197">
        <v>0.15705259214261599</v>
      </c>
      <c r="P12" s="525">
        <v>0.37910368872105599</v>
      </c>
      <c r="Q12" s="197">
        <v>-0.25978422904523901</v>
      </c>
      <c r="R12" s="525">
        <v>0.13468367445388699</v>
      </c>
      <c r="S12" s="197">
        <v>3.8818203273121399</v>
      </c>
      <c r="T12" s="533">
        <v>0.90191890929265806</v>
      </c>
    </row>
    <row r="13" spans="1:20" ht="12.95" customHeight="1" x14ac:dyDescent="0.2">
      <c r="A13" s="2" t="s">
        <v>341</v>
      </c>
      <c r="B13" s="12">
        <v>2</v>
      </c>
      <c r="C13" s="197">
        <v>-0.135464731851479</v>
      </c>
      <c r="D13" s="525">
        <v>8.3978823559250501E-2</v>
      </c>
      <c r="E13" s="197">
        <v>0.447253634277964</v>
      </c>
      <c r="F13" s="525">
        <v>0.33291393037655997</v>
      </c>
      <c r="G13" s="197">
        <v>0.41791086764858298</v>
      </c>
      <c r="H13" s="525">
        <v>0.33882297016180002</v>
      </c>
      <c r="I13" s="197">
        <v>-9.5245494009358E-2</v>
      </c>
      <c r="J13" s="525">
        <v>8.6523853468378306E-2</v>
      </c>
      <c r="K13" s="197">
        <v>0.49002746238830402</v>
      </c>
      <c r="L13" s="525">
        <v>0.342931823045863</v>
      </c>
      <c r="M13" s="197">
        <v>1.7452161446838801</v>
      </c>
      <c r="N13" s="525">
        <v>0.67677425094934196</v>
      </c>
      <c r="O13" s="197">
        <v>-0.119818653734398</v>
      </c>
      <c r="P13" s="525">
        <v>8.5605944884983395E-2</v>
      </c>
      <c r="Q13" s="197">
        <v>0.49405130623371202</v>
      </c>
      <c r="R13" s="525">
        <v>0.34502987063061402</v>
      </c>
      <c r="S13" s="197">
        <v>2.1569398618254301</v>
      </c>
      <c r="T13" s="533">
        <v>0.78938913194401705</v>
      </c>
    </row>
    <row r="14" spans="1:20" ht="12.95" customHeight="1" x14ac:dyDescent="0.2">
      <c r="A14" s="2" t="s">
        <v>342</v>
      </c>
      <c r="B14" s="12">
        <v>2</v>
      </c>
      <c r="C14" s="197">
        <v>0.25313410054642599</v>
      </c>
      <c r="D14" s="525">
        <v>0.23066881452353599</v>
      </c>
      <c r="E14" s="197">
        <v>0.52191472523814197</v>
      </c>
      <c r="F14" s="525">
        <v>0.24053619381951999</v>
      </c>
      <c r="G14" s="197">
        <v>0.40786506574868497</v>
      </c>
      <c r="H14" s="525">
        <v>0.33854524550209503</v>
      </c>
      <c r="I14" s="197">
        <v>0.30913319184829602</v>
      </c>
      <c r="J14" s="525">
        <v>0.22507579454246401</v>
      </c>
      <c r="K14" s="197">
        <v>0.57064174353729402</v>
      </c>
      <c r="L14" s="525">
        <v>0.23816581947719101</v>
      </c>
      <c r="M14" s="197">
        <v>2.4518894258724799</v>
      </c>
      <c r="N14" s="525">
        <v>0.59572216511226705</v>
      </c>
      <c r="O14" s="197">
        <v>0.29396916031399301</v>
      </c>
      <c r="P14" s="525">
        <v>0.22072426211680901</v>
      </c>
      <c r="Q14" s="197">
        <v>0.549854907689177</v>
      </c>
      <c r="R14" s="525">
        <v>0.235297810659409</v>
      </c>
      <c r="S14" s="197">
        <v>3.1925771567261299</v>
      </c>
      <c r="T14" s="533">
        <v>0.71136685766056196</v>
      </c>
    </row>
    <row r="15" spans="1:20" ht="12.95" customHeight="1" x14ac:dyDescent="0.2">
      <c r="A15" s="2" t="s">
        <v>343</v>
      </c>
      <c r="B15" s="12">
        <v>2</v>
      </c>
      <c r="C15" s="197">
        <v>9.1406752987342396E-2</v>
      </c>
      <c r="D15" s="525">
        <v>0.12328360577038</v>
      </c>
      <c r="E15" s="197">
        <v>-0.246402750378061</v>
      </c>
      <c r="F15" s="525">
        <v>9.0352407988477504E-2</v>
      </c>
      <c r="G15" s="197">
        <v>0.76126451414526897</v>
      </c>
      <c r="H15" s="525">
        <v>0.39564199804567102</v>
      </c>
      <c r="I15" s="197">
        <v>0.10862087917402</v>
      </c>
      <c r="J15" s="525">
        <v>0.12658806568361</v>
      </c>
      <c r="K15" s="197">
        <v>-0.19173092795990099</v>
      </c>
      <c r="L15" s="525">
        <v>9.06323741714926E-2</v>
      </c>
      <c r="M15" s="197">
        <v>1.3065269284510099</v>
      </c>
      <c r="N15" s="525">
        <v>0.48086407639524398</v>
      </c>
      <c r="O15" s="197">
        <v>0.139195733894526</v>
      </c>
      <c r="P15" s="525">
        <v>0.124590143203411</v>
      </c>
      <c r="Q15" s="197">
        <v>-0.18925742151199801</v>
      </c>
      <c r="R15" s="525">
        <v>8.7443025719212003E-2</v>
      </c>
      <c r="S15" s="197">
        <v>2.9455458483930999</v>
      </c>
      <c r="T15" s="533">
        <v>0.80503413215503505</v>
      </c>
    </row>
    <row r="16" spans="1:20" ht="12.95" customHeight="1" x14ac:dyDescent="0.2">
      <c r="A16" s="2" t="s">
        <v>344</v>
      </c>
      <c r="B16" s="12">
        <v>2</v>
      </c>
      <c r="C16" s="197">
        <v>2.07645908887054E-2</v>
      </c>
      <c r="D16" s="525">
        <v>0.124451079414692</v>
      </c>
      <c r="E16" s="197">
        <v>8.5154925262307501E-2</v>
      </c>
      <c r="F16" s="525">
        <v>0.102948590435295</v>
      </c>
      <c r="G16" s="197">
        <v>1.8193077408363201</v>
      </c>
      <c r="H16" s="525">
        <v>0.65322847616203195</v>
      </c>
      <c r="I16" s="197">
        <v>6.8860549751718597E-2</v>
      </c>
      <c r="J16" s="525">
        <v>0.123202671987324</v>
      </c>
      <c r="K16" s="197">
        <v>8.1200107771358096E-2</v>
      </c>
      <c r="L16" s="525">
        <v>0.103524835255958</v>
      </c>
      <c r="M16" s="197">
        <v>3.32611323405078</v>
      </c>
      <c r="N16" s="525">
        <v>0.69545824373502796</v>
      </c>
      <c r="O16" s="197">
        <v>6.5109873484172895E-2</v>
      </c>
      <c r="P16" s="525">
        <v>0.119458560995514</v>
      </c>
      <c r="Q16" s="197">
        <v>2.07253771764348E-2</v>
      </c>
      <c r="R16" s="525">
        <v>0.10354375549452299</v>
      </c>
      <c r="S16" s="197">
        <v>5.5354499622768198</v>
      </c>
      <c r="T16" s="533">
        <v>0.83913406596741102</v>
      </c>
    </row>
    <row r="17" spans="1:20" ht="12.95" customHeight="1" x14ac:dyDescent="0.2">
      <c r="A17" s="2" t="s">
        <v>345</v>
      </c>
      <c r="B17" s="12">
        <v>2</v>
      </c>
      <c r="C17" s="197">
        <v>0.10075908704486</v>
      </c>
      <c r="D17" s="525">
        <v>8.33580521880318E-2</v>
      </c>
      <c r="E17" s="197">
        <v>-0.16666729620621101</v>
      </c>
      <c r="F17" s="525">
        <v>0.20932228407148901</v>
      </c>
      <c r="G17" s="197">
        <v>7.5131884066620497E-2</v>
      </c>
      <c r="H17" s="525">
        <v>0.122502405701647</v>
      </c>
      <c r="I17" s="197">
        <v>0.202993423134434</v>
      </c>
      <c r="J17" s="525">
        <v>9.2839160052803599E-2</v>
      </c>
      <c r="K17" s="197">
        <v>-6.6079945458943204E-2</v>
      </c>
      <c r="L17" s="525">
        <v>0.200426795279494</v>
      </c>
      <c r="M17" s="197">
        <v>2.7783983771563401</v>
      </c>
      <c r="N17" s="525">
        <v>0.54575067115653697</v>
      </c>
      <c r="O17" s="197">
        <v>0.188164317452057</v>
      </c>
      <c r="P17" s="525">
        <v>9.3076492831430199E-2</v>
      </c>
      <c r="Q17" s="197">
        <v>-6.4726622231963002E-2</v>
      </c>
      <c r="R17" s="525">
        <v>0.204811201929916</v>
      </c>
      <c r="S17" s="197">
        <v>3.2306159613795602</v>
      </c>
      <c r="T17" s="533">
        <v>0.63511012759927998</v>
      </c>
    </row>
    <row r="18" spans="1:20" ht="12.95" customHeight="1" x14ac:dyDescent="0.2">
      <c r="A18" s="17" t="s">
        <v>346</v>
      </c>
      <c r="B18" s="12">
        <v>2</v>
      </c>
      <c r="C18" s="197">
        <v>-6.3532181820530595E-2</v>
      </c>
      <c r="D18" s="525">
        <v>0.10136864367098</v>
      </c>
      <c r="E18" s="197">
        <v>-0.41377781249079298</v>
      </c>
      <c r="F18" s="525">
        <v>0.21227809326038699</v>
      </c>
      <c r="G18" s="197">
        <v>9.8586965805922203E-2</v>
      </c>
      <c r="H18" s="525">
        <v>0.163887495375384</v>
      </c>
      <c r="I18" s="197">
        <v>-2.7062467797459799E-2</v>
      </c>
      <c r="J18" s="525">
        <v>0.112663572832021</v>
      </c>
      <c r="K18" s="197">
        <v>-0.38377994609075999</v>
      </c>
      <c r="L18" s="525">
        <v>0.19251752401258601</v>
      </c>
      <c r="M18" s="197">
        <v>4.4344596428933896</v>
      </c>
      <c r="N18" s="525">
        <v>0.89235809415912304</v>
      </c>
      <c r="O18" s="197">
        <v>-2.8958166643572199E-2</v>
      </c>
      <c r="P18" s="525">
        <v>0.111837770910412</v>
      </c>
      <c r="Q18" s="197">
        <v>-0.38788954784596802</v>
      </c>
      <c r="R18" s="525">
        <v>0.19880386300290001</v>
      </c>
      <c r="S18" s="197">
        <v>4.6273450961204796</v>
      </c>
      <c r="T18" s="533">
        <v>0.93852036626476698</v>
      </c>
    </row>
    <row r="19" spans="1:20" ht="12.95" customHeight="1" x14ac:dyDescent="0.2">
      <c r="A19" s="17" t="s">
        <v>347</v>
      </c>
      <c r="B19" s="12">
        <v>2</v>
      </c>
      <c r="C19" s="197">
        <v>0.14031341661494101</v>
      </c>
      <c r="D19" s="525">
        <v>0.193058742742442</v>
      </c>
      <c r="E19" s="197">
        <v>0.180505943444325</v>
      </c>
      <c r="F19" s="525">
        <v>0.54468098781543095</v>
      </c>
      <c r="G19" s="197">
        <v>0.294095458682894</v>
      </c>
      <c r="H19" s="525">
        <v>0.35974101021944099</v>
      </c>
      <c r="I19" s="197">
        <v>0.36179983004966898</v>
      </c>
      <c r="J19" s="525">
        <v>0.17516041224718101</v>
      </c>
      <c r="K19" s="197">
        <v>0.33957047931663698</v>
      </c>
      <c r="L19" s="525">
        <v>0.54968910916067304</v>
      </c>
      <c r="M19" s="197">
        <v>1.8571453507244899</v>
      </c>
      <c r="N19" s="525">
        <v>0.65250485244576795</v>
      </c>
      <c r="O19" s="197">
        <v>0.34914384927993097</v>
      </c>
      <c r="P19" s="525">
        <v>0.176541708476846</v>
      </c>
      <c r="Q19" s="197">
        <v>0.35346792474216499</v>
      </c>
      <c r="R19" s="525">
        <v>0.55753278750771595</v>
      </c>
      <c r="S19" s="197">
        <v>2.0010529674276101</v>
      </c>
      <c r="T19" s="533">
        <v>0.74048169217224502</v>
      </c>
    </row>
    <row r="20" spans="1:20" ht="12.95" customHeight="1" x14ac:dyDescent="0.2">
      <c r="A20" s="2" t="s">
        <v>348</v>
      </c>
      <c r="B20" s="12">
        <v>2</v>
      </c>
      <c r="C20" s="197">
        <v>3.0346421043157799E-2</v>
      </c>
      <c r="D20" s="525">
        <v>0.21996325798375799</v>
      </c>
      <c r="E20" s="197">
        <v>0.15036689985382501</v>
      </c>
      <c r="F20" s="525">
        <v>0.133250177376801</v>
      </c>
      <c r="G20" s="197">
        <v>0.69002638762984503</v>
      </c>
      <c r="H20" s="525">
        <v>0.41235825657390202</v>
      </c>
      <c r="I20" s="197">
        <v>2.62456197301979E-2</v>
      </c>
      <c r="J20" s="525">
        <v>0.207558617358998</v>
      </c>
      <c r="K20" s="197">
        <v>0.14187038876473099</v>
      </c>
      <c r="L20" s="525">
        <v>0.136364008307537</v>
      </c>
      <c r="M20" s="197">
        <v>2.7069849718557002</v>
      </c>
      <c r="N20" s="525">
        <v>0.87341875171138506</v>
      </c>
      <c r="O20" s="197">
        <v>-1.75260794247265E-2</v>
      </c>
      <c r="P20" s="525">
        <v>0.211315555402037</v>
      </c>
      <c r="Q20" s="197">
        <v>0.13942567546010701</v>
      </c>
      <c r="R20" s="525">
        <v>0.13565934838896199</v>
      </c>
      <c r="S20" s="197">
        <v>4.2480428343718604</v>
      </c>
      <c r="T20" s="533">
        <v>1.2356194202577899</v>
      </c>
    </row>
    <row r="21" spans="1:20" ht="12.95" customHeight="1" x14ac:dyDescent="0.2">
      <c r="A21" s="2" t="s">
        <v>349</v>
      </c>
      <c r="B21" s="12">
        <v>2</v>
      </c>
      <c r="C21" s="197" t="s">
        <v>476</v>
      </c>
      <c r="D21" s="525" t="s">
        <v>476</v>
      </c>
      <c r="E21" s="197" t="s">
        <v>476</v>
      </c>
      <c r="F21" s="525" t="s">
        <v>476</v>
      </c>
      <c r="G21" s="197" t="s">
        <v>476</v>
      </c>
      <c r="H21" s="525" t="s">
        <v>476</v>
      </c>
      <c r="I21" s="197" t="s">
        <v>476</v>
      </c>
      <c r="J21" s="525" t="s">
        <v>476</v>
      </c>
      <c r="K21" s="197" t="s">
        <v>476</v>
      </c>
      <c r="L21" s="525" t="s">
        <v>476</v>
      </c>
      <c r="M21" s="197" t="s">
        <v>476</v>
      </c>
      <c r="N21" s="525" t="s">
        <v>476</v>
      </c>
      <c r="O21" s="197" t="s">
        <v>476</v>
      </c>
      <c r="P21" s="525" t="s">
        <v>476</v>
      </c>
      <c r="Q21" s="197" t="s">
        <v>476</v>
      </c>
      <c r="R21" s="525" t="s">
        <v>476</v>
      </c>
      <c r="S21" s="197" t="s">
        <v>476</v>
      </c>
      <c r="T21" s="533" t="s">
        <v>476</v>
      </c>
    </row>
    <row r="22" spans="1:20" ht="12.95" customHeight="1" x14ac:dyDescent="0.2">
      <c r="A22" s="2" t="s">
        <v>350</v>
      </c>
      <c r="B22" s="12">
        <v>2</v>
      </c>
      <c r="C22" s="197">
        <v>-0.41441850214674902</v>
      </c>
      <c r="D22" s="525">
        <v>0.18637176548578999</v>
      </c>
      <c r="E22" s="197">
        <v>6.6690320997424599E-2</v>
      </c>
      <c r="F22" s="525">
        <v>0.22261383487670999</v>
      </c>
      <c r="G22" s="197">
        <v>0.371989287617083</v>
      </c>
      <c r="H22" s="525">
        <v>0.36323601039727599</v>
      </c>
      <c r="I22" s="197">
        <v>-0.42217764037580002</v>
      </c>
      <c r="J22" s="525">
        <v>0.1906993299841</v>
      </c>
      <c r="K22" s="197">
        <v>5.8856018454926003E-2</v>
      </c>
      <c r="L22" s="525">
        <v>0.22297934002398301</v>
      </c>
      <c r="M22" s="197">
        <v>0.82542017196678996</v>
      </c>
      <c r="N22" s="525">
        <v>1.1041366954985099</v>
      </c>
      <c r="O22" s="197">
        <v>-0.40529470898925501</v>
      </c>
      <c r="P22" s="525">
        <v>0.200325832776482</v>
      </c>
      <c r="Q22" s="197">
        <v>4.5956471548861497E-2</v>
      </c>
      <c r="R22" s="525">
        <v>0.21835717494293999</v>
      </c>
      <c r="S22" s="197">
        <v>1.2289479991029899</v>
      </c>
      <c r="T22" s="533">
        <v>1.38243276825599</v>
      </c>
    </row>
    <row r="23" spans="1:20" ht="12.95" customHeight="1" x14ac:dyDescent="0.2">
      <c r="A23" s="2" t="s">
        <v>351</v>
      </c>
      <c r="B23" s="12">
        <v>2</v>
      </c>
      <c r="C23" s="197">
        <v>0.214693328518131</v>
      </c>
      <c r="D23" s="525">
        <v>0.185500064848164</v>
      </c>
      <c r="E23" s="197">
        <v>-0.29945251334234502</v>
      </c>
      <c r="F23" s="525">
        <v>0.19710944972418401</v>
      </c>
      <c r="G23" s="197">
        <v>0.36188250635550601</v>
      </c>
      <c r="H23" s="525">
        <v>0.37969815549128</v>
      </c>
      <c r="I23" s="197">
        <v>0.21273085868382599</v>
      </c>
      <c r="J23" s="525">
        <v>0.188470291094116</v>
      </c>
      <c r="K23" s="197">
        <v>-0.324098254932223</v>
      </c>
      <c r="L23" s="525">
        <v>0.20056318965297101</v>
      </c>
      <c r="M23" s="197">
        <v>0.49205271762976999</v>
      </c>
      <c r="N23" s="525">
        <v>0.478902382930596</v>
      </c>
      <c r="O23" s="197">
        <v>0.20298877101358501</v>
      </c>
      <c r="P23" s="525">
        <v>0.18395564719403101</v>
      </c>
      <c r="Q23" s="197">
        <v>-0.29743075514501199</v>
      </c>
      <c r="R23" s="525">
        <v>0.20039433349556601</v>
      </c>
      <c r="S23" s="197">
        <v>1.3241663016609899</v>
      </c>
      <c r="T23" s="533">
        <v>0.80910084775598201</v>
      </c>
    </row>
    <row r="24" spans="1:20" ht="12.95" customHeight="1" x14ac:dyDescent="0.2">
      <c r="A24" s="2" t="s">
        <v>352</v>
      </c>
      <c r="B24" s="12">
        <v>2</v>
      </c>
      <c r="C24" s="197">
        <v>0.47602030377801802</v>
      </c>
      <c r="D24" s="525">
        <v>0.127254631480122</v>
      </c>
      <c r="E24" s="197">
        <v>0.14556817438133901</v>
      </c>
      <c r="F24" s="525">
        <v>0.11722694846234601</v>
      </c>
      <c r="G24" s="197">
        <v>0.76432574547861698</v>
      </c>
      <c r="H24" s="525">
        <v>0.42123922845658002</v>
      </c>
      <c r="I24" s="197">
        <v>0.4728509878712</v>
      </c>
      <c r="J24" s="525">
        <v>0.12511726284937499</v>
      </c>
      <c r="K24" s="197">
        <v>0.119392970292912</v>
      </c>
      <c r="L24" s="525">
        <v>0.117592027589468</v>
      </c>
      <c r="M24" s="197">
        <v>1.65994703458871</v>
      </c>
      <c r="N24" s="525">
        <v>0.60360962332486601</v>
      </c>
      <c r="O24" s="197">
        <v>0.48595167765922898</v>
      </c>
      <c r="P24" s="525">
        <v>0.12614287636534399</v>
      </c>
      <c r="Q24" s="197">
        <v>0.128143955473146</v>
      </c>
      <c r="R24" s="525">
        <v>0.117630965040404</v>
      </c>
      <c r="S24" s="197">
        <v>2.4627664531521698</v>
      </c>
      <c r="T24" s="533">
        <v>0.94647975609141</v>
      </c>
    </row>
    <row r="25" spans="1:20" ht="12.95" customHeight="1" x14ac:dyDescent="0.2">
      <c r="A25" s="2" t="s">
        <v>353</v>
      </c>
      <c r="B25" s="12">
        <v>2</v>
      </c>
      <c r="C25" s="197">
        <v>-2.0789842297571401E-2</v>
      </c>
      <c r="D25" s="525">
        <v>0.14990919306331399</v>
      </c>
      <c r="E25" s="197">
        <v>0.28371140702876402</v>
      </c>
      <c r="F25" s="525">
        <v>0.17654273134394799</v>
      </c>
      <c r="G25" s="197">
        <v>0.25874156786722402</v>
      </c>
      <c r="H25" s="525">
        <v>0.322712001078578</v>
      </c>
      <c r="I25" s="197">
        <v>5.4639184398187997E-2</v>
      </c>
      <c r="J25" s="525">
        <v>0.15005117930363099</v>
      </c>
      <c r="K25" s="197">
        <v>0.33364532417305598</v>
      </c>
      <c r="L25" s="525">
        <v>0.17764833605124999</v>
      </c>
      <c r="M25" s="197">
        <v>1.44374426549262</v>
      </c>
      <c r="N25" s="525">
        <v>0.67930107142888296</v>
      </c>
      <c r="O25" s="197">
        <v>5.6695083381125097E-2</v>
      </c>
      <c r="P25" s="525">
        <v>0.14665107494346599</v>
      </c>
      <c r="Q25" s="197">
        <v>0.327625352864231</v>
      </c>
      <c r="R25" s="525">
        <v>0.17652136752857001</v>
      </c>
      <c r="S25" s="197">
        <v>1.6377321057752201</v>
      </c>
      <c r="T25" s="533">
        <v>0.84118155303118003</v>
      </c>
    </row>
    <row r="26" spans="1:20" ht="12.95" customHeight="1" x14ac:dyDescent="0.2">
      <c r="A26" s="2" t="s">
        <v>354</v>
      </c>
      <c r="B26" s="12">
        <v>2</v>
      </c>
      <c r="C26" s="197">
        <v>-0.248561557401696</v>
      </c>
      <c r="D26" s="525">
        <v>0.20828427021394599</v>
      </c>
      <c r="E26" s="197">
        <v>4.5281011106998302E-2</v>
      </c>
      <c r="F26" s="525">
        <v>0.12785815362279801</v>
      </c>
      <c r="G26" s="197">
        <v>0.26691741040590899</v>
      </c>
      <c r="H26" s="525">
        <v>0.28820411159899501</v>
      </c>
      <c r="I26" s="197">
        <v>-0.20023655100788901</v>
      </c>
      <c r="J26" s="525">
        <v>0.212550153169381</v>
      </c>
      <c r="K26" s="197">
        <v>3.7720374285829597E-2</v>
      </c>
      <c r="L26" s="525">
        <v>0.12737070616902699</v>
      </c>
      <c r="M26" s="197">
        <v>1.79425277405482</v>
      </c>
      <c r="N26" s="525">
        <v>0.75179066649177095</v>
      </c>
      <c r="O26" s="197">
        <v>-0.21808788680941399</v>
      </c>
      <c r="P26" s="525">
        <v>0.21208807776563199</v>
      </c>
      <c r="Q26" s="197">
        <v>1.06922641447403E-2</v>
      </c>
      <c r="R26" s="525">
        <v>0.124627939414907</v>
      </c>
      <c r="S26" s="197">
        <v>3.52685341537858</v>
      </c>
      <c r="T26" s="533">
        <v>0.98429179410671497</v>
      </c>
    </row>
    <row r="27" spans="1:20" ht="12.95" customHeight="1" x14ac:dyDescent="0.2">
      <c r="A27" s="2" t="s">
        <v>355</v>
      </c>
      <c r="B27" s="12">
        <v>2</v>
      </c>
      <c r="C27" s="197">
        <v>-5.5458796825392804E-3</v>
      </c>
      <c r="D27" s="525">
        <v>9.3180784288919002E-2</v>
      </c>
      <c r="E27" s="197">
        <v>-0.13879195917669701</v>
      </c>
      <c r="F27" s="525">
        <v>0.111637381152579</v>
      </c>
      <c r="G27" s="197">
        <v>0.117810382977381</v>
      </c>
      <c r="H27" s="525">
        <v>0.105294683353994</v>
      </c>
      <c r="I27" s="197">
        <v>7.8618193752807805E-2</v>
      </c>
      <c r="J27" s="525">
        <v>9.63596312483921E-2</v>
      </c>
      <c r="K27" s="197">
        <v>5.9227663230561001E-2</v>
      </c>
      <c r="L27" s="525">
        <v>0.115610491825967</v>
      </c>
      <c r="M27" s="197">
        <v>2.8140282290293701</v>
      </c>
      <c r="N27" s="525">
        <v>0.43982079498968302</v>
      </c>
      <c r="O27" s="197">
        <v>6.4676027217908494E-2</v>
      </c>
      <c r="P27" s="525">
        <v>9.8251725087915895E-2</v>
      </c>
      <c r="Q27" s="197">
        <v>2.3731799118477202E-2</v>
      </c>
      <c r="R27" s="525">
        <v>0.116507170893397</v>
      </c>
      <c r="S27" s="197">
        <v>3.0579216376202201</v>
      </c>
      <c r="T27" s="533">
        <v>0.480987016438776</v>
      </c>
    </row>
    <row r="28" spans="1:20" ht="12.95" customHeight="1" x14ac:dyDescent="0.2">
      <c r="A28" s="2" t="s">
        <v>356</v>
      </c>
      <c r="B28" s="12">
        <v>2</v>
      </c>
      <c r="C28" s="197">
        <v>0.37615772445929901</v>
      </c>
      <c r="D28" s="525">
        <v>0.14545814499910001</v>
      </c>
      <c r="E28" s="197">
        <v>0.53761800768799195</v>
      </c>
      <c r="F28" s="525">
        <v>0.19485703401662099</v>
      </c>
      <c r="G28" s="197">
        <v>1.60030892571956</v>
      </c>
      <c r="H28" s="525">
        <v>0.95181708200482495</v>
      </c>
      <c r="I28" s="197">
        <v>0.31534817945039501</v>
      </c>
      <c r="J28" s="525">
        <v>0.162654503335879</v>
      </c>
      <c r="K28" s="197">
        <v>0.56664519358502896</v>
      </c>
      <c r="L28" s="525">
        <v>0.22190525656703899</v>
      </c>
      <c r="M28" s="197">
        <v>3.6536815494479602</v>
      </c>
      <c r="N28" s="525">
        <v>1.2558860528151901</v>
      </c>
      <c r="O28" s="197">
        <v>0.31669977132327198</v>
      </c>
      <c r="P28" s="525">
        <v>0.15938607392545201</v>
      </c>
      <c r="Q28" s="197">
        <v>0.46735798205290502</v>
      </c>
      <c r="R28" s="525">
        <v>0.232202460420359</v>
      </c>
      <c r="S28" s="197">
        <v>4.2568742347658404</v>
      </c>
      <c r="T28" s="533">
        <v>1.30088635380775</v>
      </c>
    </row>
    <row r="29" spans="1:20" ht="12.95" customHeight="1" x14ac:dyDescent="0.2">
      <c r="A29" s="2" t="s">
        <v>357</v>
      </c>
      <c r="B29" s="12">
        <v>2</v>
      </c>
      <c r="C29" s="197">
        <v>-0.277650170979439</v>
      </c>
      <c r="D29" s="525">
        <v>0.12823543351207001</v>
      </c>
      <c r="E29" s="197">
        <v>-7.1842999292955803E-2</v>
      </c>
      <c r="F29" s="525">
        <v>0.13831037998832199</v>
      </c>
      <c r="G29" s="197">
        <v>0.807052633937972</v>
      </c>
      <c r="H29" s="525">
        <v>0.41009281784430701</v>
      </c>
      <c r="I29" s="197">
        <v>-0.23187339026916601</v>
      </c>
      <c r="J29" s="525">
        <v>0.133758743627029</v>
      </c>
      <c r="K29" s="197">
        <v>-3.0480646559180799E-2</v>
      </c>
      <c r="L29" s="525">
        <v>0.14083992521646899</v>
      </c>
      <c r="M29" s="197">
        <v>1.5258753571938</v>
      </c>
      <c r="N29" s="525">
        <v>0.52244489765330104</v>
      </c>
      <c r="O29" s="197">
        <v>-0.19780334725385201</v>
      </c>
      <c r="P29" s="525">
        <v>0.13487479602622801</v>
      </c>
      <c r="Q29" s="197">
        <v>-2.82618328362584E-2</v>
      </c>
      <c r="R29" s="525">
        <v>0.14155168089777001</v>
      </c>
      <c r="S29" s="197">
        <v>1.8084587787631601</v>
      </c>
      <c r="T29" s="533">
        <v>0.56252367100803502</v>
      </c>
    </row>
    <row r="30" spans="1:20" ht="12.95" customHeight="1" x14ac:dyDescent="0.2">
      <c r="A30" s="2" t="s">
        <v>358</v>
      </c>
      <c r="B30" s="12">
        <v>2</v>
      </c>
      <c r="C30" s="197">
        <v>-0.171387524983968</v>
      </c>
      <c r="D30" s="525">
        <v>0.179564794331695</v>
      </c>
      <c r="E30" s="197">
        <v>-0.12371245844814301</v>
      </c>
      <c r="F30" s="525">
        <v>0.16399852597539799</v>
      </c>
      <c r="G30" s="197">
        <v>0.127703575342342</v>
      </c>
      <c r="H30" s="525">
        <v>0.149014501878561</v>
      </c>
      <c r="I30" s="197">
        <v>-0.124208601806254</v>
      </c>
      <c r="J30" s="525">
        <v>0.18567059932670199</v>
      </c>
      <c r="K30" s="197">
        <v>-7.7798034398434704E-2</v>
      </c>
      <c r="L30" s="525">
        <v>0.163549731146334</v>
      </c>
      <c r="M30" s="197">
        <v>0.75725433950131904</v>
      </c>
      <c r="N30" s="525">
        <v>0.36097603080526403</v>
      </c>
      <c r="O30" s="197">
        <v>-0.11892482802321599</v>
      </c>
      <c r="P30" s="525">
        <v>0.18157192475214901</v>
      </c>
      <c r="Q30" s="197">
        <v>-6.4708591422123596E-2</v>
      </c>
      <c r="R30" s="525">
        <v>0.163746917548524</v>
      </c>
      <c r="S30" s="197">
        <v>1.22208499671864</v>
      </c>
      <c r="T30" s="533">
        <v>0.48388273588201303</v>
      </c>
    </row>
    <row r="31" spans="1:20" ht="12.95" customHeight="1" x14ac:dyDescent="0.2">
      <c r="A31" s="2" t="s">
        <v>359</v>
      </c>
      <c r="B31" s="12">
        <v>2</v>
      </c>
      <c r="C31" s="197">
        <v>-0.31915488060177299</v>
      </c>
      <c r="D31" s="525">
        <v>0.1383163854726</v>
      </c>
      <c r="E31" s="197">
        <v>-0.22024586055474801</v>
      </c>
      <c r="F31" s="525">
        <v>0.12539066800212101</v>
      </c>
      <c r="G31" s="197">
        <v>0.69411415431159695</v>
      </c>
      <c r="H31" s="525">
        <v>0.40784373215181802</v>
      </c>
      <c r="I31" s="197">
        <v>-0.38303603734466901</v>
      </c>
      <c r="J31" s="525">
        <v>0.145362526208972</v>
      </c>
      <c r="K31" s="197">
        <v>-0.226396868564848</v>
      </c>
      <c r="L31" s="525">
        <v>0.120976138874908</v>
      </c>
      <c r="M31" s="197">
        <v>1.9618732976672699</v>
      </c>
      <c r="N31" s="525">
        <v>0.62719659572745301</v>
      </c>
      <c r="O31" s="197">
        <v>-0.45340082431277701</v>
      </c>
      <c r="P31" s="525">
        <v>0.14415940117054499</v>
      </c>
      <c r="Q31" s="197">
        <v>-0.29526386063027199</v>
      </c>
      <c r="R31" s="525">
        <v>0.123876835680635</v>
      </c>
      <c r="S31" s="197">
        <v>3.0079873151749301</v>
      </c>
      <c r="T31" s="533">
        <v>0.81569915379330304</v>
      </c>
    </row>
    <row r="32" spans="1:20" ht="12.95" customHeight="1" x14ac:dyDescent="0.2">
      <c r="A32" s="2" t="s">
        <v>360</v>
      </c>
      <c r="B32" s="12">
        <v>2</v>
      </c>
      <c r="C32" s="197" t="s">
        <v>476</v>
      </c>
      <c r="D32" s="525" t="s">
        <v>476</v>
      </c>
      <c r="E32" s="197">
        <v>-0.115621002140868</v>
      </c>
      <c r="F32" s="525">
        <v>0.13176509555472901</v>
      </c>
      <c r="G32" s="197">
        <v>0.43532338573365198</v>
      </c>
      <c r="H32" s="525">
        <v>0.26630128332817199</v>
      </c>
      <c r="I32" s="197" t="s">
        <v>476</v>
      </c>
      <c r="J32" s="525" t="s">
        <v>476</v>
      </c>
      <c r="K32" s="197">
        <v>-7.1151896358204805E-2</v>
      </c>
      <c r="L32" s="525">
        <v>0.133810204428401</v>
      </c>
      <c r="M32" s="197">
        <v>2.31575928925484</v>
      </c>
      <c r="N32" s="525">
        <v>0.62521025238396499</v>
      </c>
      <c r="O32" s="197" t="s">
        <v>476</v>
      </c>
      <c r="P32" s="525" t="s">
        <v>476</v>
      </c>
      <c r="Q32" s="197">
        <v>-6.9309055174534895E-2</v>
      </c>
      <c r="R32" s="525">
        <v>0.136065661912223</v>
      </c>
      <c r="S32" s="197">
        <v>2.5566663619887602</v>
      </c>
      <c r="T32" s="533">
        <v>0.72187252640862198</v>
      </c>
    </row>
    <row r="33" spans="1:20" ht="12.95" customHeight="1" x14ac:dyDescent="0.2">
      <c r="A33" s="2" t="s">
        <v>361</v>
      </c>
      <c r="B33" s="12">
        <v>2</v>
      </c>
      <c r="C33" s="197">
        <v>-0.30209375365845298</v>
      </c>
      <c r="D33" s="525">
        <v>0.143522000455716</v>
      </c>
      <c r="E33" s="197">
        <v>-0.32471831220812097</v>
      </c>
      <c r="F33" s="525">
        <v>0.26050914634823802</v>
      </c>
      <c r="G33" s="197">
        <v>1.06201704043412</v>
      </c>
      <c r="H33" s="525">
        <v>0.75244955617987397</v>
      </c>
      <c r="I33" s="197">
        <v>-0.179069158610002</v>
      </c>
      <c r="J33" s="525">
        <v>0.154647489833899</v>
      </c>
      <c r="K33" s="197">
        <v>-0.17976234142309</v>
      </c>
      <c r="L33" s="525">
        <v>0.26886566998037298</v>
      </c>
      <c r="M33" s="197">
        <v>4.1685901748929597</v>
      </c>
      <c r="N33" s="525">
        <v>1.24511153202356</v>
      </c>
      <c r="O33" s="197">
        <v>-0.155035481432094</v>
      </c>
      <c r="P33" s="525">
        <v>0.15547911712333301</v>
      </c>
      <c r="Q33" s="197">
        <v>-0.164757390385566</v>
      </c>
      <c r="R33" s="525">
        <v>0.265813767190338</v>
      </c>
      <c r="S33" s="197">
        <v>4.4358565393593397</v>
      </c>
      <c r="T33" s="533">
        <v>1.39138190728392</v>
      </c>
    </row>
    <row r="34" spans="1:20" ht="12.95" customHeight="1" x14ac:dyDescent="0.2">
      <c r="A34" s="2" t="s">
        <v>362</v>
      </c>
      <c r="B34" s="12">
        <v>2</v>
      </c>
      <c r="C34" s="197">
        <v>-0.433768636018109</v>
      </c>
      <c r="D34" s="525">
        <v>0.121806826188484</v>
      </c>
      <c r="E34" s="197">
        <v>-0.68600790096605302</v>
      </c>
      <c r="F34" s="525">
        <v>0.28641320905442502</v>
      </c>
      <c r="G34" s="197">
        <v>1.0309078227986901</v>
      </c>
      <c r="H34" s="525">
        <v>0.60490575213784803</v>
      </c>
      <c r="I34" s="197">
        <v>-0.28497219141382102</v>
      </c>
      <c r="J34" s="525">
        <v>0.142887738710651</v>
      </c>
      <c r="K34" s="197">
        <v>-0.57458184218847796</v>
      </c>
      <c r="L34" s="525">
        <v>0.304495655637472</v>
      </c>
      <c r="M34" s="197">
        <v>1.57372885504967</v>
      </c>
      <c r="N34" s="525">
        <v>0.70553221631213003</v>
      </c>
      <c r="O34" s="197">
        <v>-0.26120190239570101</v>
      </c>
      <c r="P34" s="525">
        <v>0.14281066791341801</v>
      </c>
      <c r="Q34" s="197">
        <v>-0.57685940661632695</v>
      </c>
      <c r="R34" s="525">
        <v>0.29174221138344197</v>
      </c>
      <c r="S34" s="197">
        <v>2.32323518842058</v>
      </c>
      <c r="T34" s="533">
        <v>0.87492465396798202</v>
      </c>
    </row>
    <row r="35" spans="1:20" ht="12.95" customHeight="1" x14ac:dyDescent="0.2">
      <c r="A35" s="2" t="s">
        <v>363</v>
      </c>
      <c r="B35" s="12">
        <v>2</v>
      </c>
      <c r="C35" s="197" t="s">
        <v>476</v>
      </c>
      <c r="D35" s="525" t="s">
        <v>476</v>
      </c>
      <c r="E35" s="197">
        <v>-0.15609561795114699</v>
      </c>
      <c r="F35" s="525">
        <v>5.5665685689378998E-2</v>
      </c>
      <c r="G35" s="197">
        <v>0.25851120756756002</v>
      </c>
      <c r="H35" s="525">
        <v>0.18277244052139699</v>
      </c>
      <c r="I35" s="197" t="s">
        <v>476</v>
      </c>
      <c r="J35" s="525" t="s">
        <v>476</v>
      </c>
      <c r="K35" s="197">
        <v>-0.144684391467821</v>
      </c>
      <c r="L35" s="525">
        <v>5.3986652118120301E-2</v>
      </c>
      <c r="M35" s="197">
        <v>3.0224163503514498</v>
      </c>
      <c r="N35" s="525">
        <v>0.63973801274847497</v>
      </c>
      <c r="O35" s="197" t="s">
        <v>476</v>
      </c>
      <c r="P35" s="525" t="s">
        <v>476</v>
      </c>
      <c r="Q35" s="197">
        <v>-0.13185866247577699</v>
      </c>
      <c r="R35" s="525">
        <v>5.5301698224266303E-2</v>
      </c>
      <c r="S35" s="197">
        <v>3.2126121181554201</v>
      </c>
      <c r="T35" s="533">
        <v>0.65680525124536904</v>
      </c>
    </row>
    <row r="36" spans="1:20" ht="12.95" customHeight="1" x14ac:dyDescent="0.2">
      <c r="A36" s="2" t="s">
        <v>364</v>
      </c>
      <c r="B36" s="12">
        <v>2</v>
      </c>
      <c r="C36" s="197">
        <v>-8.8131822399645607E-2</v>
      </c>
      <c r="D36" s="525">
        <v>0.33636671154439601</v>
      </c>
      <c r="E36" s="197">
        <v>0.13004369974999</v>
      </c>
      <c r="F36" s="525">
        <v>0.32287465201405402</v>
      </c>
      <c r="G36" s="197">
        <v>6.7768840705210498E-2</v>
      </c>
      <c r="H36" s="525">
        <v>0.1138465580079</v>
      </c>
      <c r="I36" s="197">
        <v>-9.7476250934770706E-2</v>
      </c>
      <c r="J36" s="525">
        <v>0.346260126333374</v>
      </c>
      <c r="K36" s="197">
        <v>0.110212020781741</v>
      </c>
      <c r="L36" s="525">
        <v>0.317579033277894</v>
      </c>
      <c r="M36" s="197">
        <v>0.403743019733867</v>
      </c>
      <c r="N36" s="525">
        <v>0.28933490330610301</v>
      </c>
      <c r="O36" s="197">
        <v>-8.9320026314788997E-2</v>
      </c>
      <c r="P36" s="525">
        <v>0.354935653159141</v>
      </c>
      <c r="Q36" s="197">
        <v>0.11863292908791601</v>
      </c>
      <c r="R36" s="525">
        <v>0.32416395763153</v>
      </c>
      <c r="S36" s="197">
        <v>0.61519475778310295</v>
      </c>
      <c r="T36" s="533">
        <v>0.37555521040279199</v>
      </c>
    </row>
    <row r="37" spans="1:20" ht="12.95" customHeight="1" x14ac:dyDescent="0.2">
      <c r="A37" s="2" t="s">
        <v>365</v>
      </c>
      <c r="B37" s="12">
        <v>2</v>
      </c>
      <c r="C37" s="197">
        <v>-0.13818518532650101</v>
      </c>
      <c r="D37" s="525">
        <v>0.17443465264393701</v>
      </c>
      <c r="E37" s="197">
        <v>-0.136620289426476</v>
      </c>
      <c r="F37" s="525">
        <v>7.1137582463237203E-2</v>
      </c>
      <c r="G37" s="197">
        <v>0.256154457877319</v>
      </c>
      <c r="H37" s="525">
        <v>0.20796741731938301</v>
      </c>
      <c r="I37" s="197">
        <v>-6.4500535672438297E-2</v>
      </c>
      <c r="J37" s="525">
        <v>0.17562791055112301</v>
      </c>
      <c r="K37" s="197">
        <v>-0.11683705728723</v>
      </c>
      <c r="L37" s="525">
        <v>7.1152081856437899E-2</v>
      </c>
      <c r="M37" s="197">
        <v>1.5722750793553999</v>
      </c>
      <c r="N37" s="525">
        <v>0.46121864826126802</v>
      </c>
      <c r="O37" s="197">
        <v>-3.9155969995515801E-2</v>
      </c>
      <c r="P37" s="525">
        <v>0.17305464275923399</v>
      </c>
      <c r="Q37" s="197">
        <v>-9.7825441296794893E-2</v>
      </c>
      <c r="R37" s="525">
        <v>6.6734478802498803E-2</v>
      </c>
      <c r="S37" s="197">
        <v>2.71028636586064</v>
      </c>
      <c r="T37" s="533">
        <v>0.84087398684826398</v>
      </c>
    </row>
    <row r="38" spans="1:20" ht="12.95" customHeight="1" x14ac:dyDescent="0.2">
      <c r="A38" s="2" t="s">
        <v>366</v>
      </c>
      <c r="B38" s="12">
        <v>2</v>
      </c>
      <c r="C38" s="197">
        <v>1.35787464676314E-2</v>
      </c>
      <c r="D38" s="525">
        <v>0.47713019166783399</v>
      </c>
      <c r="E38" s="197">
        <v>-0.70136644936421499</v>
      </c>
      <c r="F38" s="525">
        <v>0.55943958862227805</v>
      </c>
      <c r="G38" s="197">
        <v>0.115207872960156</v>
      </c>
      <c r="H38" s="525">
        <v>0.15611377064840501</v>
      </c>
      <c r="I38" s="197">
        <v>7.6211867535394995E-2</v>
      </c>
      <c r="J38" s="525">
        <v>0.49927785259465501</v>
      </c>
      <c r="K38" s="197">
        <v>-0.665118612110977</v>
      </c>
      <c r="L38" s="525">
        <v>0.57091990297739403</v>
      </c>
      <c r="M38" s="197">
        <v>0.66726430037474305</v>
      </c>
      <c r="N38" s="525">
        <v>0.36927138866585701</v>
      </c>
      <c r="O38" s="197">
        <v>1.11698077116571E-2</v>
      </c>
      <c r="P38" s="525">
        <v>0.48800183717129297</v>
      </c>
      <c r="Q38" s="197">
        <v>-0.64376773369770501</v>
      </c>
      <c r="R38" s="525">
        <v>0.57542222285973399</v>
      </c>
      <c r="S38" s="197">
        <v>1.60265588161733</v>
      </c>
      <c r="T38" s="533">
        <v>0.74484104878059199</v>
      </c>
    </row>
    <row r="39" spans="1:20" ht="12.95" customHeight="1" x14ac:dyDescent="0.2">
      <c r="A39" s="2" t="s">
        <v>367</v>
      </c>
      <c r="B39" s="12">
        <v>2</v>
      </c>
      <c r="C39" s="197">
        <v>-9.94433274217046E-2</v>
      </c>
      <c r="D39" s="525">
        <v>0.19836562944592401</v>
      </c>
      <c r="E39" s="197">
        <v>0.108888624724852</v>
      </c>
      <c r="F39" s="525">
        <v>0.10277190723415899</v>
      </c>
      <c r="G39" s="197">
        <v>0.392607666055663</v>
      </c>
      <c r="H39" s="525">
        <v>0.33966320850154202</v>
      </c>
      <c r="I39" s="197">
        <v>-0.113600606746858</v>
      </c>
      <c r="J39" s="525">
        <v>0.19043073003239999</v>
      </c>
      <c r="K39" s="197">
        <v>0.111532068402204</v>
      </c>
      <c r="L39" s="525">
        <v>0.10314098007221</v>
      </c>
      <c r="M39" s="197">
        <v>1.3565630765632</v>
      </c>
      <c r="N39" s="525">
        <v>0.50339453931926303</v>
      </c>
      <c r="O39" s="197">
        <v>-0.17046773839812099</v>
      </c>
      <c r="P39" s="525">
        <v>0.190275097678133</v>
      </c>
      <c r="Q39" s="197">
        <v>0.107319128414089</v>
      </c>
      <c r="R39" s="525">
        <v>0.10364010428432199</v>
      </c>
      <c r="S39" s="197">
        <v>1.9327448848375299</v>
      </c>
      <c r="T39" s="533">
        <v>0.63233673833764803</v>
      </c>
    </row>
    <row r="40" spans="1:20" ht="12.95" customHeight="1" x14ac:dyDescent="0.2">
      <c r="A40" s="2" t="s">
        <v>368</v>
      </c>
      <c r="B40" s="12">
        <v>2</v>
      </c>
      <c r="C40" s="197">
        <v>-0.117832024530729</v>
      </c>
      <c r="D40" s="525">
        <v>0.11215522661409499</v>
      </c>
      <c r="E40" s="197">
        <v>-0.15707228482419699</v>
      </c>
      <c r="F40" s="525">
        <v>0.11024244216097701</v>
      </c>
      <c r="G40" s="197">
        <v>0.21363608655389801</v>
      </c>
      <c r="H40" s="525">
        <v>0.24042831890579899</v>
      </c>
      <c r="I40" s="197">
        <v>-5.5014455615555298E-2</v>
      </c>
      <c r="J40" s="525">
        <v>0.124673423236235</v>
      </c>
      <c r="K40" s="197">
        <v>-0.124065848199705</v>
      </c>
      <c r="L40" s="525">
        <v>0.109601306979921</v>
      </c>
      <c r="M40" s="197">
        <v>0.51153625749532805</v>
      </c>
      <c r="N40" s="525">
        <v>0.33147363836434202</v>
      </c>
      <c r="O40" s="197">
        <v>-4.93383494709261E-2</v>
      </c>
      <c r="P40" s="525">
        <v>0.127273474038126</v>
      </c>
      <c r="Q40" s="197">
        <v>-0.122135044980635</v>
      </c>
      <c r="R40" s="525">
        <v>0.109055270366557</v>
      </c>
      <c r="S40" s="197">
        <v>0.56848378659093701</v>
      </c>
      <c r="T40" s="533">
        <v>0.47343966799798998</v>
      </c>
    </row>
    <row r="41" spans="1:20" ht="12.95" customHeight="1" x14ac:dyDescent="0.2">
      <c r="A41" s="2" t="s">
        <v>369</v>
      </c>
      <c r="B41" s="12">
        <v>2</v>
      </c>
      <c r="C41" s="197">
        <v>-0.15001841551751</v>
      </c>
      <c r="D41" s="525">
        <v>0.11660825630314101</v>
      </c>
      <c r="E41" s="197">
        <v>-0.12717277869153901</v>
      </c>
      <c r="F41" s="525">
        <v>9.1944934510833201E-2</v>
      </c>
      <c r="G41" s="197">
        <v>0.35724649709275602</v>
      </c>
      <c r="H41" s="525">
        <v>0.25904419115657901</v>
      </c>
      <c r="I41" s="197">
        <v>-0.17599021582758401</v>
      </c>
      <c r="J41" s="525">
        <v>0.118114846694982</v>
      </c>
      <c r="K41" s="197">
        <v>-0.112667047253752</v>
      </c>
      <c r="L41" s="525">
        <v>8.6139522863275003E-2</v>
      </c>
      <c r="M41" s="197">
        <v>0.86263994805743005</v>
      </c>
      <c r="N41" s="525">
        <v>0.48631621399665298</v>
      </c>
      <c r="O41" s="197">
        <v>-0.18788386412120001</v>
      </c>
      <c r="P41" s="525">
        <v>0.11333880682731901</v>
      </c>
      <c r="Q41" s="197">
        <v>-0.12950187097341501</v>
      </c>
      <c r="R41" s="525">
        <v>8.6376614389584494E-2</v>
      </c>
      <c r="S41" s="197">
        <v>2.46264827363072</v>
      </c>
      <c r="T41" s="533">
        <v>0.96561269000250705</v>
      </c>
    </row>
    <row r="42" spans="1:20" ht="12.95" customHeight="1" x14ac:dyDescent="0.2">
      <c r="A42" s="2" t="s">
        <v>370</v>
      </c>
      <c r="B42" s="12">
        <v>2</v>
      </c>
      <c r="C42" s="197">
        <v>-0.228997640158046</v>
      </c>
      <c r="D42" s="525">
        <v>0.165875787653957</v>
      </c>
      <c r="E42" s="197">
        <v>-0.13251250278532201</v>
      </c>
      <c r="F42" s="525">
        <v>0.137636389102028</v>
      </c>
      <c r="G42" s="197">
        <v>0.195294667396858</v>
      </c>
      <c r="H42" s="525">
        <v>0.20575962764247099</v>
      </c>
      <c r="I42" s="197">
        <v>-0.16975916359693299</v>
      </c>
      <c r="J42" s="525">
        <v>0.16851227516640699</v>
      </c>
      <c r="K42" s="197">
        <v>-0.15018498058487401</v>
      </c>
      <c r="L42" s="525">
        <v>0.139196235067445</v>
      </c>
      <c r="M42" s="197">
        <v>1.47062717673932</v>
      </c>
      <c r="N42" s="525">
        <v>0.52192748716789406</v>
      </c>
      <c r="O42" s="197">
        <v>-0.17159636743875201</v>
      </c>
      <c r="P42" s="525">
        <v>0.170485080517365</v>
      </c>
      <c r="Q42" s="197">
        <v>-0.15099238757317501</v>
      </c>
      <c r="R42" s="525">
        <v>0.14008382742196801</v>
      </c>
      <c r="S42" s="197">
        <v>1.5319989305041899</v>
      </c>
      <c r="T42" s="533">
        <v>0.63325852605113597</v>
      </c>
    </row>
    <row r="43" spans="1:20" ht="12.95" customHeight="1" x14ac:dyDescent="0.2">
      <c r="A43" s="2" t="s">
        <v>371</v>
      </c>
      <c r="B43" s="12">
        <v>2</v>
      </c>
      <c r="C43" s="197" t="s">
        <v>476</v>
      </c>
      <c r="D43" s="525" t="s">
        <v>476</v>
      </c>
      <c r="E43" s="197">
        <v>-9.1096807133072694E-3</v>
      </c>
      <c r="F43" s="525">
        <v>0.26517787729313103</v>
      </c>
      <c r="G43" s="197">
        <v>0.39877414108686299</v>
      </c>
      <c r="H43" s="525">
        <v>0.45085524179929998</v>
      </c>
      <c r="I43" s="197" t="s">
        <v>476</v>
      </c>
      <c r="J43" s="525" t="s">
        <v>476</v>
      </c>
      <c r="K43" s="197">
        <v>6.8436783224432696E-2</v>
      </c>
      <c r="L43" s="525">
        <v>0.26162218354736899</v>
      </c>
      <c r="M43" s="197">
        <v>3.5238989320726701</v>
      </c>
      <c r="N43" s="525">
        <v>1.4458847008337601</v>
      </c>
      <c r="O43" s="197" t="s">
        <v>476</v>
      </c>
      <c r="P43" s="525" t="s">
        <v>476</v>
      </c>
      <c r="Q43" s="197">
        <v>0.109949574077034</v>
      </c>
      <c r="R43" s="525">
        <v>0.25618694332284397</v>
      </c>
      <c r="S43" s="197">
        <v>4.5861946728858998</v>
      </c>
      <c r="T43" s="533">
        <v>1.55819442911953</v>
      </c>
    </row>
    <row r="44" spans="1:20" ht="12.95" customHeight="1" x14ac:dyDescent="0.2">
      <c r="A44" s="2" t="s">
        <v>372</v>
      </c>
      <c r="B44" s="12">
        <v>2</v>
      </c>
      <c r="C44" s="197">
        <v>-7.2683530469068197E-2</v>
      </c>
      <c r="D44" s="525">
        <v>0.141750449990037</v>
      </c>
      <c r="E44" s="197">
        <v>-3.6636187475946699E-2</v>
      </c>
      <c r="F44" s="525">
        <v>9.9984167720809106E-2</v>
      </c>
      <c r="G44" s="197">
        <v>0.17313055629854801</v>
      </c>
      <c r="H44" s="525">
        <v>0.35552845321867199</v>
      </c>
      <c r="I44" s="197">
        <v>-0.117591388762025</v>
      </c>
      <c r="J44" s="525">
        <v>0.137320460738309</v>
      </c>
      <c r="K44" s="197">
        <v>-5.3959685644746402E-2</v>
      </c>
      <c r="L44" s="525">
        <v>9.5794996952179107E-2</v>
      </c>
      <c r="M44" s="197">
        <v>0.64272943454053899</v>
      </c>
      <c r="N44" s="525">
        <v>0.524214719483729</v>
      </c>
      <c r="O44" s="197">
        <v>-0.27011001847213401</v>
      </c>
      <c r="P44" s="525">
        <v>0.12515850965115799</v>
      </c>
      <c r="Q44" s="197">
        <v>-0.19803903335914599</v>
      </c>
      <c r="R44" s="525">
        <v>8.8772957619261197E-2</v>
      </c>
      <c r="S44" s="197">
        <v>4.3031703878632799</v>
      </c>
      <c r="T44" s="533">
        <v>1.3540578781073001</v>
      </c>
    </row>
    <row r="45" spans="1:20" ht="12.95" customHeight="1" x14ac:dyDescent="0.2">
      <c r="A45" s="2" t="s">
        <v>373</v>
      </c>
      <c r="B45" s="12">
        <v>2</v>
      </c>
      <c r="C45" s="197">
        <v>0.10734294058462</v>
      </c>
      <c r="D45" s="525">
        <v>0.16223099359925999</v>
      </c>
      <c r="E45" s="197">
        <v>0.18672487245699901</v>
      </c>
      <c r="F45" s="525">
        <v>0.116844580127008</v>
      </c>
      <c r="G45" s="197">
        <v>0.21575850794313201</v>
      </c>
      <c r="H45" s="525">
        <v>0.22519601918971699</v>
      </c>
      <c r="I45" s="197">
        <v>8.7719090747128206E-2</v>
      </c>
      <c r="J45" s="525">
        <v>0.161093048978453</v>
      </c>
      <c r="K45" s="197">
        <v>0.191861377375772</v>
      </c>
      <c r="L45" s="525">
        <v>0.11676162608247399</v>
      </c>
      <c r="M45" s="197">
        <v>1.86532879913984</v>
      </c>
      <c r="N45" s="525">
        <v>0.64433864214873104</v>
      </c>
      <c r="O45" s="197">
        <v>8.1184569368728005E-2</v>
      </c>
      <c r="P45" s="525">
        <v>0.16222462471545901</v>
      </c>
      <c r="Q45" s="197">
        <v>0.19170012515006199</v>
      </c>
      <c r="R45" s="525">
        <v>0.11717360666365</v>
      </c>
      <c r="S45" s="197">
        <v>2.2142330411917102</v>
      </c>
      <c r="T45" s="533">
        <v>0.72731320846951897</v>
      </c>
    </row>
    <row r="46" spans="1:20" ht="12.95" customHeight="1" x14ac:dyDescent="0.2">
      <c r="A46" s="2" t="s">
        <v>374</v>
      </c>
      <c r="B46" s="12">
        <v>2</v>
      </c>
      <c r="C46" s="197">
        <v>-0.135899742702451</v>
      </c>
      <c r="D46" s="525">
        <v>0.245713482689177</v>
      </c>
      <c r="E46" s="197">
        <v>-0.16162057146581699</v>
      </c>
      <c r="F46" s="525">
        <v>0.31703907387724301</v>
      </c>
      <c r="G46" s="197">
        <v>8.7498992336048603E-2</v>
      </c>
      <c r="H46" s="525">
        <v>0.159394319524887</v>
      </c>
      <c r="I46" s="197">
        <v>-0.10607162919963301</v>
      </c>
      <c r="J46" s="525">
        <v>0.238269177582244</v>
      </c>
      <c r="K46" s="197">
        <v>-8.6445457764158795E-2</v>
      </c>
      <c r="L46" s="525">
        <v>0.32233337006494001</v>
      </c>
      <c r="M46" s="197">
        <v>0.744720623554323</v>
      </c>
      <c r="N46" s="525">
        <v>0.37635932053138399</v>
      </c>
      <c r="O46" s="197">
        <v>-0.106770025382749</v>
      </c>
      <c r="P46" s="525">
        <v>0.24276172785709599</v>
      </c>
      <c r="Q46" s="197">
        <v>-0.108722199055516</v>
      </c>
      <c r="R46" s="525">
        <v>0.31265813474285298</v>
      </c>
      <c r="S46" s="197">
        <v>1.14496836440102</v>
      </c>
      <c r="T46" s="533">
        <v>0.65720294149726699</v>
      </c>
    </row>
    <row r="47" spans="1:20" ht="12.95" customHeight="1" x14ac:dyDescent="0.2">
      <c r="A47" s="2" t="s">
        <v>375</v>
      </c>
      <c r="B47" s="12">
        <v>2</v>
      </c>
      <c r="C47" s="197">
        <v>-0.10808492864442799</v>
      </c>
      <c r="D47" s="525">
        <v>0.30662986536133902</v>
      </c>
      <c r="E47" s="197">
        <v>-0.55686448491781504</v>
      </c>
      <c r="F47" s="525">
        <v>0.44224460758296302</v>
      </c>
      <c r="G47" s="197">
        <v>0.10365611759362101</v>
      </c>
      <c r="H47" s="525">
        <v>0.14093253270331699</v>
      </c>
      <c r="I47" s="197">
        <v>-0.139479056433744</v>
      </c>
      <c r="J47" s="525">
        <v>0.30913048281271199</v>
      </c>
      <c r="K47" s="197">
        <v>-0.59509692754680799</v>
      </c>
      <c r="L47" s="525">
        <v>0.44279674963103899</v>
      </c>
      <c r="M47" s="197">
        <v>0.505490609991744</v>
      </c>
      <c r="N47" s="525">
        <v>0.293883812553346</v>
      </c>
      <c r="O47" s="197">
        <v>-0.11848742906750299</v>
      </c>
      <c r="P47" s="525">
        <v>0.30644655096061901</v>
      </c>
      <c r="Q47" s="197">
        <v>-0.56447791683998205</v>
      </c>
      <c r="R47" s="525">
        <v>0.45791432580596197</v>
      </c>
      <c r="S47" s="197">
        <v>0.883309340446359</v>
      </c>
      <c r="T47" s="533">
        <v>0.39551401825770599</v>
      </c>
    </row>
    <row r="48" spans="1:20" ht="12.95" customHeight="1" x14ac:dyDescent="0.2">
      <c r="A48" s="2" t="s">
        <v>376</v>
      </c>
      <c r="B48" s="12">
        <v>2</v>
      </c>
      <c r="C48" s="197">
        <v>0.29884929889595302</v>
      </c>
      <c r="D48" s="525">
        <v>0.20526785757004301</v>
      </c>
      <c r="E48" s="197">
        <v>-5.3523802507706497E-2</v>
      </c>
      <c r="F48" s="525">
        <v>7.6529277385972899E-2</v>
      </c>
      <c r="G48" s="197">
        <v>0.28014485763479802</v>
      </c>
      <c r="H48" s="525">
        <v>0.25262607446847202</v>
      </c>
      <c r="I48" s="197">
        <v>0.31717515283367698</v>
      </c>
      <c r="J48" s="525">
        <v>0.19717005792796699</v>
      </c>
      <c r="K48" s="197">
        <v>-3.4096384784608899E-2</v>
      </c>
      <c r="L48" s="525">
        <v>7.4837313468385694E-2</v>
      </c>
      <c r="M48" s="197">
        <v>1.3555064282373199</v>
      </c>
      <c r="N48" s="525">
        <v>0.55707948031211296</v>
      </c>
      <c r="O48" s="197">
        <v>0.33553646290712702</v>
      </c>
      <c r="P48" s="525">
        <v>0.196337005453327</v>
      </c>
      <c r="Q48" s="197">
        <v>-1.19117966911932E-2</v>
      </c>
      <c r="R48" s="525">
        <v>7.5223516358458101E-2</v>
      </c>
      <c r="S48" s="197">
        <v>1.73955575468836</v>
      </c>
      <c r="T48" s="533">
        <v>0.68578468086074496</v>
      </c>
    </row>
    <row r="49" spans="1:20" ht="12.95" customHeight="1" x14ac:dyDescent="0.2">
      <c r="A49" s="2" t="s">
        <v>377</v>
      </c>
      <c r="B49" s="12">
        <v>2</v>
      </c>
      <c r="C49" s="197">
        <v>-0.133250043541628</v>
      </c>
      <c r="D49" s="525">
        <v>0.16312800685143999</v>
      </c>
      <c r="E49" s="197">
        <v>-9.8817602990406594E-2</v>
      </c>
      <c r="F49" s="525">
        <v>0.13184047636222199</v>
      </c>
      <c r="G49" s="197">
        <v>0.435723682594165</v>
      </c>
      <c r="H49" s="525">
        <v>0.34238958493648203</v>
      </c>
      <c r="I49" s="197">
        <v>-0.179088966893997</v>
      </c>
      <c r="J49" s="525">
        <v>0.15529457499726301</v>
      </c>
      <c r="K49" s="197">
        <v>-0.19281725011685699</v>
      </c>
      <c r="L49" s="525">
        <v>0.12159476119491799</v>
      </c>
      <c r="M49" s="197">
        <v>5.0956593712537099</v>
      </c>
      <c r="N49" s="525">
        <v>0.91264836012363404</v>
      </c>
      <c r="O49" s="197">
        <v>-0.118660458333939</v>
      </c>
      <c r="P49" s="525">
        <v>0.157092527570805</v>
      </c>
      <c r="Q49" s="197">
        <v>-0.116863768915087</v>
      </c>
      <c r="R49" s="525">
        <v>0.122735360729956</v>
      </c>
      <c r="S49" s="197">
        <v>5.7116369355767702</v>
      </c>
      <c r="T49" s="533">
        <v>1.0134428820886601</v>
      </c>
    </row>
    <row r="50" spans="1:20" ht="12.95" customHeight="1" x14ac:dyDescent="0.2">
      <c r="A50" s="2" t="s">
        <v>378</v>
      </c>
      <c r="B50" s="12">
        <v>2</v>
      </c>
      <c r="C50" s="197">
        <v>-0.61785329774098996</v>
      </c>
      <c r="D50" s="525">
        <v>0.29621607312071202</v>
      </c>
      <c r="E50" s="197">
        <v>-0.15097652663161301</v>
      </c>
      <c r="F50" s="525">
        <v>0.119002065638642</v>
      </c>
      <c r="G50" s="197">
        <v>0.48889459493385401</v>
      </c>
      <c r="H50" s="525">
        <v>0.26281564758417703</v>
      </c>
      <c r="I50" s="197">
        <v>-0.574188159443071</v>
      </c>
      <c r="J50" s="525">
        <v>0.28880679566307998</v>
      </c>
      <c r="K50" s="197">
        <v>-0.13882442354639299</v>
      </c>
      <c r="L50" s="525">
        <v>0.11886989717219</v>
      </c>
      <c r="M50" s="197">
        <v>1.10337114886693</v>
      </c>
      <c r="N50" s="525">
        <v>0.41927355994167897</v>
      </c>
      <c r="O50" s="197">
        <v>-0.53693671289245304</v>
      </c>
      <c r="P50" s="525">
        <v>0.270681748191132</v>
      </c>
      <c r="Q50" s="197">
        <v>-0.13235135836192399</v>
      </c>
      <c r="R50" s="525">
        <v>0.119639228022192</v>
      </c>
      <c r="S50" s="197">
        <v>1.2917176594131901</v>
      </c>
      <c r="T50" s="533">
        <v>0.45615902894135002</v>
      </c>
    </row>
    <row r="51" spans="1:20" ht="12.95" customHeight="1" x14ac:dyDescent="0.2">
      <c r="A51" s="2" t="s">
        <v>379</v>
      </c>
      <c r="B51" s="12">
        <v>2</v>
      </c>
      <c r="C51" s="197">
        <v>-0.24806948111673099</v>
      </c>
      <c r="D51" s="525">
        <v>0.13614264281625099</v>
      </c>
      <c r="E51" s="197">
        <v>-0.80323000734136596</v>
      </c>
      <c r="F51" s="525">
        <v>0.24774224137717499</v>
      </c>
      <c r="G51" s="197">
        <v>0.42470731022068398</v>
      </c>
      <c r="H51" s="525">
        <v>0.21029994151468601</v>
      </c>
      <c r="I51" s="197">
        <v>-0.237710893824428</v>
      </c>
      <c r="J51" s="525">
        <v>0.13809877893532399</v>
      </c>
      <c r="K51" s="197">
        <v>-0.80905638079008102</v>
      </c>
      <c r="L51" s="525">
        <v>0.24452502729047501</v>
      </c>
      <c r="M51" s="197">
        <v>1.1856027203135799</v>
      </c>
      <c r="N51" s="525">
        <v>0.39920449847098999</v>
      </c>
      <c r="O51" s="197">
        <v>-0.24037363384226401</v>
      </c>
      <c r="P51" s="525">
        <v>0.137484241949859</v>
      </c>
      <c r="Q51" s="197">
        <v>-0.77950794853675498</v>
      </c>
      <c r="R51" s="525">
        <v>0.25122578129485801</v>
      </c>
      <c r="S51" s="197">
        <v>2.05255105397559</v>
      </c>
      <c r="T51" s="533">
        <v>0.58610160033705905</v>
      </c>
    </row>
    <row r="52" spans="1:20" ht="12.95" customHeight="1" x14ac:dyDescent="0.2">
      <c r="A52" s="2" t="s">
        <v>380</v>
      </c>
      <c r="B52" s="12">
        <v>2</v>
      </c>
      <c r="C52" s="197">
        <v>-0.230786118396371</v>
      </c>
      <c r="D52" s="525">
        <v>0.116588142710826</v>
      </c>
      <c r="E52" s="197">
        <v>-2.7128981941589098E-2</v>
      </c>
      <c r="F52" s="525">
        <v>0.19532660719028</v>
      </c>
      <c r="G52" s="197">
        <v>0.304543766668469</v>
      </c>
      <c r="H52" s="525">
        <v>0.43385591172355298</v>
      </c>
      <c r="I52" s="197">
        <v>-0.101650677395249</v>
      </c>
      <c r="J52" s="525">
        <v>0.110950008165712</v>
      </c>
      <c r="K52" s="197">
        <v>8.7389414683393604E-3</v>
      </c>
      <c r="L52" s="525">
        <v>0.17633323760872199</v>
      </c>
      <c r="M52" s="197">
        <v>2.3847285333949499</v>
      </c>
      <c r="N52" s="525">
        <v>0.87740351193899102</v>
      </c>
      <c r="O52" s="197">
        <v>-0.10123283842172801</v>
      </c>
      <c r="P52" s="525">
        <v>0.104476938972525</v>
      </c>
      <c r="Q52" s="197">
        <v>-9.3626213904615896E-2</v>
      </c>
      <c r="R52" s="525">
        <v>0.20046637336859599</v>
      </c>
      <c r="S52" s="197">
        <v>5.0929364160811197</v>
      </c>
      <c r="T52" s="533">
        <v>2.2274859808772902</v>
      </c>
    </row>
    <row r="53" spans="1:20" ht="12.95" customHeight="1" x14ac:dyDescent="0.2">
      <c r="A53" s="2" t="s">
        <v>381</v>
      </c>
      <c r="B53" s="12">
        <v>2</v>
      </c>
      <c r="C53" s="197">
        <v>-6.7141790699442302E-2</v>
      </c>
      <c r="D53" s="525">
        <v>0.111913364346925</v>
      </c>
      <c r="E53" s="197">
        <v>9.0823489266962307E-2</v>
      </c>
      <c r="F53" s="525">
        <v>0.14710684553769099</v>
      </c>
      <c r="G53" s="197">
        <v>7.8367505924095096E-2</v>
      </c>
      <c r="H53" s="525">
        <v>0.136634562988175</v>
      </c>
      <c r="I53" s="197">
        <v>-1.8927183441332301E-2</v>
      </c>
      <c r="J53" s="525">
        <v>0.119032786631631</v>
      </c>
      <c r="K53" s="197">
        <v>0.13224230979836901</v>
      </c>
      <c r="L53" s="525">
        <v>0.14414955567708501</v>
      </c>
      <c r="M53" s="197">
        <v>2.0202447731158402</v>
      </c>
      <c r="N53" s="525">
        <v>0.50093566250307697</v>
      </c>
      <c r="O53" s="197">
        <v>1.3977987772758099E-3</v>
      </c>
      <c r="P53" s="525">
        <v>0.117711686534928</v>
      </c>
      <c r="Q53" s="197">
        <v>0.14920577211946301</v>
      </c>
      <c r="R53" s="525">
        <v>0.14416371528382599</v>
      </c>
      <c r="S53" s="197">
        <v>2.4911590185317101</v>
      </c>
      <c r="T53" s="533">
        <v>0.648378271154746</v>
      </c>
    </row>
    <row r="54" spans="1:20" ht="12.95" customHeight="1" x14ac:dyDescent="0.2">
      <c r="A54" s="2" t="s">
        <v>382</v>
      </c>
      <c r="B54" s="12">
        <v>2</v>
      </c>
      <c r="C54" s="197">
        <v>-0.38274425398914902</v>
      </c>
      <c r="D54" s="525">
        <v>0.240591807707151</v>
      </c>
      <c r="E54" s="197">
        <v>0.15714488918702901</v>
      </c>
      <c r="F54" s="525">
        <v>0.309323124871551</v>
      </c>
      <c r="G54" s="197">
        <v>0.506450829592899</v>
      </c>
      <c r="H54" s="525">
        <v>0.60895473288214597</v>
      </c>
      <c r="I54" s="197">
        <v>-0.22560082691962499</v>
      </c>
      <c r="J54" s="525">
        <v>0.234039741543767</v>
      </c>
      <c r="K54" s="197">
        <v>0.20407668275593999</v>
      </c>
      <c r="L54" s="525">
        <v>0.30178554577496403</v>
      </c>
      <c r="M54" s="197">
        <v>3.1559376547132199</v>
      </c>
      <c r="N54" s="525">
        <v>0.93803105374858098</v>
      </c>
      <c r="O54" s="197">
        <v>-0.216238535339567</v>
      </c>
      <c r="P54" s="525">
        <v>0.23190506370608399</v>
      </c>
      <c r="Q54" s="197">
        <v>0.201940836017549</v>
      </c>
      <c r="R54" s="525">
        <v>0.30098359651901402</v>
      </c>
      <c r="S54" s="197">
        <v>3.6737715280350201</v>
      </c>
      <c r="T54" s="533">
        <v>1.1620828278564199</v>
      </c>
    </row>
    <row r="55" spans="1:20" ht="12.95" customHeight="1" x14ac:dyDescent="0.2">
      <c r="A55" s="2" t="s">
        <v>383</v>
      </c>
      <c r="B55" s="12">
        <v>2</v>
      </c>
      <c r="C55" s="197">
        <v>-0.25219142955445101</v>
      </c>
      <c r="D55" s="525">
        <v>0.121793055257903</v>
      </c>
      <c r="E55" s="197">
        <v>3.77801526255334E-2</v>
      </c>
      <c r="F55" s="525">
        <v>0.214676385319302</v>
      </c>
      <c r="G55" s="197">
        <v>0.44287279362710102</v>
      </c>
      <c r="H55" s="525">
        <v>0.46913154740541102</v>
      </c>
      <c r="I55" s="197">
        <v>-0.27288825597410898</v>
      </c>
      <c r="J55" s="525">
        <v>0.123588394067481</v>
      </c>
      <c r="K55" s="197">
        <v>2.0063002168020799E-2</v>
      </c>
      <c r="L55" s="525">
        <v>0.21430404268134901</v>
      </c>
      <c r="M55" s="197">
        <v>0.77449449677646798</v>
      </c>
      <c r="N55" s="525">
        <v>0.58896834402214104</v>
      </c>
      <c r="O55" s="197">
        <v>-0.16373715805987701</v>
      </c>
      <c r="P55" s="525">
        <v>0.13230708862707799</v>
      </c>
      <c r="Q55" s="197">
        <v>4.2518226674653999E-2</v>
      </c>
      <c r="R55" s="525">
        <v>0.19620346087513901</v>
      </c>
      <c r="S55" s="197">
        <v>4.03249513941652</v>
      </c>
      <c r="T55" s="533">
        <v>1.32926310615059</v>
      </c>
    </row>
    <row r="56" spans="1:20" ht="12.95" customHeight="1" x14ac:dyDescent="0.2">
      <c r="A56" s="2" t="s">
        <v>384</v>
      </c>
      <c r="B56" s="12">
        <v>2</v>
      </c>
      <c r="C56" s="197">
        <v>-3.0483955812448799E-2</v>
      </c>
      <c r="D56" s="525">
        <v>0.15438347219340001</v>
      </c>
      <c r="E56" s="197">
        <v>-0.16767657097157301</v>
      </c>
      <c r="F56" s="525">
        <v>0.16594709465312801</v>
      </c>
      <c r="G56" s="197">
        <v>2.90201972011177E-2</v>
      </c>
      <c r="H56" s="525">
        <v>7.6873342846557002E-2</v>
      </c>
      <c r="I56" s="197">
        <v>-3.4787132067112397E-2</v>
      </c>
      <c r="J56" s="525">
        <v>0.16014601347924401</v>
      </c>
      <c r="K56" s="197">
        <v>-0.18769533599451499</v>
      </c>
      <c r="L56" s="525">
        <v>0.164926060556469</v>
      </c>
      <c r="M56" s="197">
        <v>1.4804771599208899</v>
      </c>
      <c r="N56" s="525">
        <v>0.42873930163142299</v>
      </c>
      <c r="O56" s="197">
        <v>-6.6278662996850396E-2</v>
      </c>
      <c r="P56" s="525">
        <v>0.15857824422754499</v>
      </c>
      <c r="Q56" s="197">
        <v>-0.188244498038007</v>
      </c>
      <c r="R56" s="525">
        <v>0.16427561276406799</v>
      </c>
      <c r="S56" s="197">
        <v>2.2036687246162301</v>
      </c>
      <c r="T56" s="533">
        <v>0.48032245044684102</v>
      </c>
    </row>
    <row r="57" spans="1:20" ht="12.95" customHeight="1" x14ac:dyDescent="0.2">
      <c r="A57" s="2" t="s">
        <v>385</v>
      </c>
      <c r="B57" s="12">
        <v>2</v>
      </c>
      <c r="C57" s="197">
        <v>5.0035814287459401E-2</v>
      </c>
      <c r="D57" s="525">
        <v>0.119290652700449</v>
      </c>
      <c r="E57" s="197">
        <v>1.6270569571435699E-2</v>
      </c>
      <c r="F57" s="525">
        <v>0.33997960609148897</v>
      </c>
      <c r="G57" s="197">
        <v>8.3548839885376397E-2</v>
      </c>
      <c r="H57" s="525">
        <v>0.26703640910912002</v>
      </c>
      <c r="I57" s="197">
        <v>0.120491383191797</v>
      </c>
      <c r="J57" s="525">
        <v>0.119701677030641</v>
      </c>
      <c r="K57" s="197">
        <v>5.9878853059875101E-2</v>
      </c>
      <c r="L57" s="525">
        <v>0.33572172207020101</v>
      </c>
      <c r="M57" s="197">
        <v>0.54595697907114804</v>
      </c>
      <c r="N57" s="525">
        <v>0.50382475190309295</v>
      </c>
      <c r="O57" s="197">
        <v>9.8068425145768703E-2</v>
      </c>
      <c r="P57" s="525">
        <v>0.11897752526459</v>
      </c>
      <c r="Q57" s="197">
        <v>9.2275667548540802E-2</v>
      </c>
      <c r="R57" s="525">
        <v>0.33553573381261798</v>
      </c>
      <c r="S57" s="197">
        <v>1.83036499981277</v>
      </c>
      <c r="T57" s="533">
        <v>1.1335673732390401</v>
      </c>
    </row>
    <row r="58" spans="1:20" ht="12.95" customHeight="1" x14ac:dyDescent="0.2">
      <c r="A58" s="2" t="s">
        <v>386</v>
      </c>
      <c r="B58" s="12">
        <v>2</v>
      </c>
      <c r="C58" s="197">
        <v>0.14200443551261399</v>
      </c>
      <c r="D58" s="525">
        <v>8.0749778765477107E-2</v>
      </c>
      <c r="E58" s="197">
        <v>-0.254385786573818</v>
      </c>
      <c r="F58" s="525">
        <v>0.15347528841184499</v>
      </c>
      <c r="G58" s="197">
        <v>0.16665323938854201</v>
      </c>
      <c r="H58" s="525">
        <v>0.14190261275150201</v>
      </c>
      <c r="I58" s="197">
        <v>0.15091777573364301</v>
      </c>
      <c r="J58" s="525">
        <v>8.0098352166652106E-2</v>
      </c>
      <c r="K58" s="197">
        <v>-0.21803393935110901</v>
      </c>
      <c r="L58" s="525">
        <v>0.1541878265587</v>
      </c>
      <c r="M58" s="197">
        <v>0.55119047277434496</v>
      </c>
      <c r="N58" s="525">
        <v>0.26582952702823098</v>
      </c>
      <c r="O58" s="197">
        <v>7.3383439825079597E-2</v>
      </c>
      <c r="P58" s="525">
        <v>8.2510360588321896E-2</v>
      </c>
      <c r="Q58" s="197">
        <v>-0.31177607475859298</v>
      </c>
      <c r="R58" s="525">
        <v>0.15845496284757701</v>
      </c>
      <c r="S58" s="197">
        <v>1.5844391408357199</v>
      </c>
      <c r="T58" s="533">
        <v>0.549014790760191</v>
      </c>
    </row>
    <row r="59" spans="1:20" ht="12.95" customHeight="1" x14ac:dyDescent="0.2">
      <c r="A59" s="2" t="s">
        <v>387</v>
      </c>
      <c r="B59" s="12">
        <v>2</v>
      </c>
      <c r="C59" s="197">
        <v>-0.30954490741803797</v>
      </c>
      <c r="D59" s="525">
        <v>0.19617530839380301</v>
      </c>
      <c r="E59" s="197">
        <v>0.19751900287652299</v>
      </c>
      <c r="F59" s="525">
        <v>9.0185756600916794E-2</v>
      </c>
      <c r="G59" s="197">
        <v>0.59214843809719298</v>
      </c>
      <c r="H59" s="525">
        <v>0.47101232230533402</v>
      </c>
      <c r="I59" s="197">
        <v>-0.28368408608196399</v>
      </c>
      <c r="J59" s="525">
        <v>0.19559057696204499</v>
      </c>
      <c r="K59" s="197">
        <v>0.204075075422056</v>
      </c>
      <c r="L59" s="525">
        <v>8.8808311516094904E-2</v>
      </c>
      <c r="M59" s="197">
        <v>1.1154645583065099</v>
      </c>
      <c r="N59" s="525">
        <v>0.775095541971348</v>
      </c>
      <c r="O59" s="197">
        <v>-0.281432789853725</v>
      </c>
      <c r="P59" s="525">
        <v>0.19698533461728199</v>
      </c>
      <c r="Q59" s="197">
        <v>0.194310266807902</v>
      </c>
      <c r="R59" s="525">
        <v>8.78346504404936E-2</v>
      </c>
      <c r="S59" s="197">
        <v>1.3976882079256101</v>
      </c>
      <c r="T59" s="533">
        <v>0.86627631035687602</v>
      </c>
    </row>
    <row r="60" spans="1:20" ht="12.95" customHeight="1" x14ac:dyDescent="0.2">
      <c r="A60" s="2" t="s">
        <v>388</v>
      </c>
      <c r="B60" s="12">
        <v>2</v>
      </c>
      <c r="C60" s="197">
        <v>0.21432666615106499</v>
      </c>
      <c r="D60" s="525">
        <v>0.225117265748428</v>
      </c>
      <c r="E60" s="197">
        <v>0.14685810156228801</v>
      </c>
      <c r="F60" s="525">
        <v>0.30858531219401703</v>
      </c>
      <c r="G60" s="197">
        <v>1.7616479923143999</v>
      </c>
      <c r="H60" s="525">
        <v>1.41449827444788</v>
      </c>
      <c r="I60" s="197">
        <v>0.30340325570488402</v>
      </c>
      <c r="J60" s="525">
        <v>0.23477147481561</v>
      </c>
      <c r="K60" s="197">
        <v>0.252477424721055</v>
      </c>
      <c r="L60" s="525">
        <v>0.343651087264217</v>
      </c>
      <c r="M60" s="197">
        <v>2.8613607536760601</v>
      </c>
      <c r="N60" s="525">
        <v>1.64067669963887</v>
      </c>
      <c r="O60" s="197">
        <v>0.33920107656174697</v>
      </c>
      <c r="P60" s="525">
        <v>0.20972933717400499</v>
      </c>
      <c r="Q60" s="197">
        <v>0.31570392086159399</v>
      </c>
      <c r="R60" s="525">
        <v>0.36987671000272399</v>
      </c>
      <c r="S60" s="197">
        <v>5.2461375425254699</v>
      </c>
      <c r="T60" s="533">
        <v>4.0393166446301603</v>
      </c>
    </row>
    <row r="61" spans="1:20" ht="12.95" customHeight="1" x14ac:dyDescent="0.2">
      <c r="A61" s="2" t="s">
        <v>389</v>
      </c>
      <c r="B61" s="12">
        <v>2</v>
      </c>
      <c r="C61" s="197">
        <v>6.6314215220185102E-2</v>
      </c>
      <c r="D61" s="525">
        <v>0.16811250702358299</v>
      </c>
      <c r="E61" s="197">
        <v>-6.2482325940189001E-2</v>
      </c>
      <c r="F61" s="525">
        <v>0.10378660682837799</v>
      </c>
      <c r="G61" s="197">
        <v>9.4857430770319107E-2</v>
      </c>
      <c r="H61" s="525">
        <v>0.11526911526532201</v>
      </c>
      <c r="I61" s="197">
        <v>8.1970870381630201E-2</v>
      </c>
      <c r="J61" s="525">
        <v>0.16739377155422</v>
      </c>
      <c r="K61" s="197">
        <v>-4.8402291342534903E-2</v>
      </c>
      <c r="L61" s="525">
        <v>0.104492895955779</v>
      </c>
      <c r="M61" s="197">
        <v>0.71498614816051398</v>
      </c>
      <c r="N61" s="525">
        <v>0.35123742013154102</v>
      </c>
      <c r="O61" s="197">
        <v>7.8493946898388497E-2</v>
      </c>
      <c r="P61" s="525">
        <v>0.165044837663997</v>
      </c>
      <c r="Q61" s="197">
        <v>-3.9234103615371503E-2</v>
      </c>
      <c r="R61" s="525">
        <v>0.10797102317044301</v>
      </c>
      <c r="S61" s="197">
        <v>1.17366635424712</v>
      </c>
      <c r="T61" s="533">
        <v>0.54384974506693395</v>
      </c>
    </row>
    <row r="62" spans="1:20" ht="12.95" customHeight="1" x14ac:dyDescent="0.2">
      <c r="A62" s="2" t="s">
        <v>390</v>
      </c>
      <c r="B62" s="12">
        <v>2</v>
      </c>
      <c r="C62" s="197">
        <v>-0.14660749449326901</v>
      </c>
      <c r="D62" s="525">
        <v>0.15510210058448201</v>
      </c>
      <c r="E62" s="197">
        <v>-0.41101157303575298</v>
      </c>
      <c r="F62" s="525">
        <v>0.177821547776192</v>
      </c>
      <c r="G62" s="197">
        <v>0.259266740091043</v>
      </c>
      <c r="H62" s="525">
        <v>0.169542882067237</v>
      </c>
      <c r="I62" s="197">
        <v>-0.13707637010010701</v>
      </c>
      <c r="J62" s="525">
        <v>0.153898724603412</v>
      </c>
      <c r="K62" s="197">
        <v>-0.42460830722409898</v>
      </c>
      <c r="L62" s="525">
        <v>0.17991185748166599</v>
      </c>
      <c r="M62" s="197">
        <v>0.53121408512332102</v>
      </c>
      <c r="N62" s="525">
        <v>0.25085909464114398</v>
      </c>
      <c r="O62" s="197">
        <v>-0.14346045845111499</v>
      </c>
      <c r="P62" s="525">
        <v>0.152958350184042</v>
      </c>
      <c r="Q62" s="197">
        <v>-0.42723280200258601</v>
      </c>
      <c r="R62" s="525">
        <v>0.180872571309552</v>
      </c>
      <c r="S62" s="197">
        <v>1.76552629840413</v>
      </c>
      <c r="T62" s="533">
        <v>0.75928128020258201</v>
      </c>
    </row>
    <row r="63" spans="1:20" ht="12.95" customHeight="1" x14ac:dyDescent="0.2">
      <c r="A63" s="18" t="s">
        <v>391</v>
      </c>
      <c r="B63" s="19">
        <v>2</v>
      </c>
      <c r="C63" s="198">
        <v>-5.1964432298112401E-2</v>
      </c>
      <c r="D63" s="526">
        <v>3.94498957631393E-2</v>
      </c>
      <c r="E63" s="198">
        <v>-8.0338119821322093E-2</v>
      </c>
      <c r="F63" s="526">
        <v>4.84370572975747E-2</v>
      </c>
      <c r="G63" s="198">
        <v>0.44827990730689299</v>
      </c>
      <c r="H63" s="526">
        <v>8.84504132498483E-2</v>
      </c>
      <c r="I63" s="198">
        <v>-1.324920589447E-2</v>
      </c>
      <c r="J63" s="526">
        <v>4.0582376236475301E-2</v>
      </c>
      <c r="K63" s="198">
        <v>-3.9277001739490502E-2</v>
      </c>
      <c r="L63" s="526">
        <v>4.92434149397478E-2</v>
      </c>
      <c r="M63" s="198">
        <v>1.7058034765468699</v>
      </c>
      <c r="N63" s="526">
        <v>0.13590403650265601</v>
      </c>
      <c r="O63" s="198">
        <v>-1.88050546333321E-2</v>
      </c>
      <c r="P63" s="526">
        <v>4.01976232474167E-2</v>
      </c>
      <c r="Q63" s="198">
        <v>-4.3516517315197997E-2</v>
      </c>
      <c r="R63" s="526">
        <v>4.9702991560579099E-2</v>
      </c>
      <c r="S63" s="198">
        <v>2.3623893430977998</v>
      </c>
      <c r="T63" s="535">
        <v>0.21638125285505599</v>
      </c>
    </row>
    <row r="64" spans="1:20" ht="12.95" customHeight="1" x14ac:dyDescent="0.2">
      <c r="A64" s="21" t="s">
        <v>392</v>
      </c>
      <c r="B64" s="22">
        <v>2</v>
      </c>
      <c r="C64" s="199">
        <v>-6.5719356077749397E-2</v>
      </c>
      <c r="D64" s="527">
        <v>6.6190314375193404E-2</v>
      </c>
      <c r="E64" s="199">
        <v>-0.11636945342413001</v>
      </c>
      <c r="F64" s="527">
        <v>6.4123894735175394E-2</v>
      </c>
      <c r="G64" s="199">
        <v>0.28061821984575702</v>
      </c>
      <c r="H64" s="527">
        <v>8.0182990483591302E-2</v>
      </c>
      <c r="I64" s="199">
        <v>-5.5788802342834003E-2</v>
      </c>
      <c r="J64" s="527">
        <v>6.62504667961515E-2</v>
      </c>
      <c r="K64" s="199">
        <v>-8.7007832697824805E-2</v>
      </c>
      <c r="L64" s="527">
        <v>6.4438940011212906E-2</v>
      </c>
      <c r="M64" s="199">
        <v>1.80801887312606</v>
      </c>
      <c r="N64" s="527">
        <v>0.17378690088318899</v>
      </c>
      <c r="O64" s="199">
        <v>-7.5080997529144905E-2</v>
      </c>
      <c r="P64" s="527">
        <v>6.6501731761081498E-2</v>
      </c>
      <c r="Q64" s="199">
        <v>-0.100302972463079</v>
      </c>
      <c r="R64" s="527">
        <v>6.35766209775976E-2</v>
      </c>
      <c r="S64" s="199">
        <v>2.3723447236208002</v>
      </c>
      <c r="T64" s="536">
        <v>0.21756021372652801</v>
      </c>
    </row>
    <row r="65" spans="1:20" ht="12.95" customHeight="1" x14ac:dyDescent="0.2">
      <c r="A65" s="24" t="s">
        <v>393</v>
      </c>
      <c r="B65" s="25">
        <v>2</v>
      </c>
      <c r="C65" s="200">
        <v>-7.5419563431248601E-2</v>
      </c>
      <c r="D65" s="528">
        <v>2.8948733121309401E-2</v>
      </c>
      <c r="E65" s="200">
        <v>-7.4657056624525805E-2</v>
      </c>
      <c r="F65" s="528">
        <v>3.07290513198527E-2</v>
      </c>
      <c r="G65" s="200">
        <v>0.44859257564365601</v>
      </c>
      <c r="H65" s="528">
        <v>6.0169075268403802E-2</v>
      </c>
      <c r="I65" s="200">
        <v>-4.1715712492227802E-2</v>
      </c>
      <c r="J65" s="528">
        <v>2.9312161412319699E-2</v>
      </c>
      <c r="K65" s="200">
        <v>-4.7753692989253103E-2</v>
      </c>
      <c r="L65" s="528">
        <v>3.1040116638696501E-2</v>
      </c>
      <c r="M65" s="200">
        <v>1.76498221053045</v>
      </c>
      <c r="N65" s="528">
        <v>0.101127963395684</v>
      </c>
      <c r="O65" s="200">
        <v>-4.51030269811196E-2</v>
      </c>
      <c r="P65" s="528">
        <v>2.90169489185697E-2</v>
      </c>
      <c r="Q65" s="200">
        <v>-5.2652218365728698E-2</v>
      </c>
      <c r="R65" s="528">
        <v>3.1274267929672098E-2</v>
      </c>
      <c r="S65" s="200">
        <v>2.6478408095837498</v>
      </c>
      <c r="T65" s="537">
        <v>0.15618043993914399</v>
      </c>
    </row>
    <row r="66" spans="1:20" ht="12.95" customHeight="1" x14ac:dyDescent="0.2">
      <c r="A66" s="2" t="s">
        <v>394</v>
      </c>
      <c r="B66" s="12">
        <v>2</v>
      </c>
      <c r="C66" s="197" t="s">
        <v>476</v>
      </c>
      <c r="D66" s="525" t="s">
        <v>476</v>
      </c>
      <c r="E66" s="197">
        <v>0.735444324147563</v>
      </c>
      <c r="F66" s="525">
        <v>0.333887141327948</v>
      </c>
      <c r="G66" s="197">
        <v>0.81335449066982901</v>
      </c>
      <c r="H66" s="525">
        <v>0.54428858044092898</v>
      </c>
      <c r="I66" s="197" t="s">
        <v>476</v>
      </c>
      <c r="J66" s="525" t="s">
        <v>476</v>
      </c>
      <c r="K66" s="197">
        <v>0.69092397636617997</v>
      </c>
      <c r="L66" s="525">
        <v>0.318351415513764</v>
      </c>
      <c r="M66" s="197">
        <v>2.91363129491421</v>
      </c>
      <c r="N66" s="525">
        <v>1.2857383381253</v>
      </c>
      <c r="O66" s="197" t="s">
        <v>476</v>
      </c>
      <c r="P66" s="525" t="s">
        <v>476</v>
      </c>
      <c r="Q66" s="197">
        <v>0.59712934666784201</v>
      </c>
      <c r="R66" s="525">
        <v>0.342075758980247</v>
      </c>
      <c r="S66" s="197">
        <v>3.91936042820396</v>
      </c>
      <c r="T66" s="533">
        <v>1.5940023564999</v>
      </c>
    </row>
    <row r="67" spans="1:20" ht="12.95" customHeight="1" x14ac:dyDescent="0.2">
      <c r="A67" s="2" t="s">
        <v>395</v>
      </c>
      <c r="B67" s="12">
        <v>2</v>
      </c>
      <c r="C67" s="197">
        <v>0.24663741523806601</v>
      </c>
      <c r="D67" s="525">
        <v>0.22457081553080399</v>
      </c>
      <c r="E67" s="197">
        <v>-0.627359278955674</v>
      </c>
      <c r="F67" s="525">
        <v>0.41846759178597298</v>
      </c>
      <c r="G67" s="197">
        <v>1.0189532248072</v>
      </c>
      <c r="H67" s="525">
        <v>1.02699804165939</v>
      </c>
      <c r="I67" s="197">
        <v>0.22983515428461401</v>
      </c>
      <c r="J67" s="525">
        <v>0.198782097892544</v>
      </c>
      <c r="K67" s="197">
        <v>-0.62180676435934201</v>
      </c>
      <c r="L67" s="525">
        <v>0.42883419596982802</v>
      </c>
      <c r="M67" s="197">
        <v>1.2211615037153101</v>
      </c>
      <c r="N67" s="525">
        <v>1.1957489120601399</v>
      </c>
      <c r="O67" s="197">
        <v>0.24853515953515601</v>
      </c>
      <c r="P67" s="525">
        <v>0.171300640068767</v>
      </c>
      <c r="Q67" s="197">
        <v>-0.52904543104508905</v>
      </c>
      <c r="R67" s="525">
        <v>0.42802608245072399</v>
      </c>
      <c r="S67" s="197">
        <v>3.5323307930168699</v>
      </c>
      <c r="T67" s="533">
        <v>2.2041013560515501</v>
      </c>
    </row>
    <row r="68" spans="1:20" ht="12.95" customHeight="1" x14ac:dyDescent="0.2">
      <c r="A68" s="2" t="s">
        <v>396</v>
      </c>
      <c r="B68" s="12">
        <v>2</v>
      </c>
      <c r="C68" s="197">
        <v>0.39818753553252501</v>
      </c>
      <c r="D68" s="525">
        <v>0.29611871279017998</v>
      </c>
      <c r="E68" s="197">
        <v>0.46454647808495197</v>
      </c>
      <c r="F68" s="525">
        <v>0.31209503964081697</v>
      </c>
      <c r="G68" s="197">
        <v>0.79014399874063701</v>
      </c>
      <c r="H68" s="525">
        <v>0.899725170260401</v>
      </c>
      <c r="I68" s="197">
        <v>0.549260546711552</v>
      </c>
      <c r="J68" s="525">
        <v>0.30304483936215298</v>
      </c>
      <c r="K68" s="197">
        <v>0.55855642597912603</v>
      </c>
      <c r="L68" s="525">
        <v>0.29584634912626501</v>
      </c>
      <c r="M68" s="197">
        <v>4.5055879305608704</v>
      </c>
      <c r="N68" s="525">
        <v>1.7330024677331199</v>
      </c>
      <c r="O68" s="197">
        <v>0.53081037062562397</v>
      </c>
      <c r="P68" s="525">
        <v>0.29990738932587202</v>
      </c>
      <c r="Q68" s="197">
        <v>0.58145088010958101</v>
      </c>
      <c r="R68" s="525">
        <v>0.294345832646774</v>
      </c>
      <c r="S68" s="197">
        <v>6.0402119219162502</v>
      </c>
      <c r="T68" s="533">
        <v>2.32924285875453</v>
      </c>
    </row>
    <row r="69" spans="1:20" ht="12.95" customHeight="1" x14ac:dyDescent="0.2">
      <c r="A69" s="3" t="s">
        <v>397</v>
      </c>
      <c r="B69" s="27">
        <v>2</v>
      </c>
      <c r="C69" s="207">
        <v>-1.2611801743973401E-2</v>
      </c>
      <c r="D69" s="530">
        <v>0.122555072122189</v>
      </c>
      <c r="E69" s="207">
        <v>0.15315045753923101</v>
      </c>
      <c r="F69" s="530">
        <v>0.18293907200182899</v>
      </c>
      <c r="G69" s="207">
        <v>0.41090665738883703</v>
      </c>
      <c r="H69" s="530">
        <v>0.72102737664254002</v>
      </c>
      <c r="I69" s="207">
        <v>-6.07282083297341E-2</v>
      </c>
      <c r="J69" s="530">
        <v>0.12816319579844301</v>
      </c>
      <c r="K69" s="207">
        <v>0.14155050261087901</v>
      </c>
      <c r="L69" s="530">
        <v>0.17103250909616699</v>
      </c>
      <c r="M69" s="207">
        <v>1.27706267625289</v>
      </c>
      <c r="N69" s="530">
        <v>1.0975098031948001</v>
      </c>
      <c r="O69" s="207">
        <v>-6.0385318923936303E-2</v>
      </c>
      <c r="P69" s="530">
        <v>0.12718570137975699</v>
      </c>
      <c r="Q69" s="207">
        <v>9.1054457727650098E-2</v>
      </c>
      <c r="R69" s="530">
        <v>0.18634162436757801</v>
      </c>
      <c r="S69" s="207">
        <v>2.3665633172837199</v>
      </c>
      <c r="T69" s="538">
        <v>1.74608586969319</v>
      </c>
    </row>
    <row r="70" spans="1:20" ht="12.95" customHeight="1" x14ac:dyDescent="0.2">
      <c r="A70" s="2"/>
      <c r="B70" s="32"/>
      <c r="C70" s="197"/>
      <c r="D70" s="525"/>
      <c r="E70" s="197"/>
      <c r="F70" s="525"/>
      <c r="G70" s="197"/>
      <c r="H70" s="525"/>
      <c r="I70" s="197"/>
      <c r="J70" s="525"/>
      <c r="K70" s="197"/>
      <c r="L70" s="525"/>
      <c r="M70" s="197"/>
      <c r="N70" s="525"/>
      <c r="O70" s="197"/>
      <c r="P70" s="525"/>
      <c r="Q70" s="197"/>
      <c r="R70" s="525"/>
      <c r="S70" s="197"/>
      <c r="T70" s="533"/>
    </row>
    <row r="71" spans="1:20" ht="12.95" customHeight="1" x14ac:dyDescent="0.2">
      <c r="A71" s="2" t="s">
        <v>341</v>
      </c>
      <c r="B71" s="32">
        <v>1</v>
      </c>
      <c r="C71" s="197">
        <v>-0.18051513457194299</v>
      </c>
      <c r="D71" s="525">
        <v>0.123687713386681</v>
      </c>
      <c r="E71" s="197">
        <v>-0.50276812978994201</v>
      </c>
      <c r="F71" s="525">
        <v>0.469239283829192</v>
      </c>
      <c r="G71" s="197">
        <v>0.52481610288879099</v>
      </c>
      <c r="H71" s="525">
        <v>0.41339459179729199</v>
      </c>
      <c r="I71" s="197">
        <v>-0.11244570459735501</v>
      </c>
      <c r="J71" s="525">
        <v>0.12818440729466299</v>
      </c>
      <c r="K71" s="197">
        <v>-0.40872317276466302</v>
      </c>
      <c r="L71" s="525">
        <v>0.44664790864935899</v>
      </c>
      <c r="M71" s="197">
        <v>1.49248286854978</v>
      </c>
      <c r="N71" s="525">
        <v>0.82800355035906803</v>
      </c>
      <c r="O71" s="197">
        <v>-0.13078388445665701</v>
      </c>
      <c r="P71" s="525">
        <v>0.126939444226981</v>
      </c>
      <c r="Q71" s="197">
        <v>-0.475218435204949</v>
      </c>
      <c r="R71" s="525">
        <v>0.44842613786857599</v>
      </c>
      <c r="S71" s="197">
        <v>2.3120864257154201</v>
      </c>
      <c r="T71" s="533">
        <v>1.1117268900815001</v>
      </c>
    </row>
    <row r="72" spans="1:20" ht="12.95" customHeight="1" x14ac:dyDescent="0.2">
      <c r="A72" s="2" t="s">
        <v>345</v>
      </c>
      <c r="B72" s="32">
        <v>1</v>
      </c>
      <c r="C72" s="197">
        <v>0.249161259509905</v>
      </c>
      <c r="D72" s="525">
        <v>0.14253589390173799</v>
      </c>
      <c r="E72" s="197">
        <v>-0.41050538174679302</v>
      </c>
      <c r="F72" s="525">
        <v>0.54022290701175901</v>
      </c>
      <c r="G72" s="197">
        <v>0.63199495522479898</v>
      </c>
      <c r="H72" s="525">
        <v>0.37701182608624401</v>
      </c>
      <c r="I72" s="197">
        <v>0.45401569492800398</v>
      </c>
      <c r="J72" s="525">
        <v>0.151750227434098</v>
      </c>
      <c r="K72" s="197">
        <v>-0.13573320266461</v>
      </c>
      <c r="L72" s="525">
        <v>0.54979493323512896</v>
      </c>
      <c r="M72" s="197">
        <v>2.4725044562564702</v>
      </c>
      <c r="N72" s="525">
        <v>0.60140010610872496</v>
      </c>
      <c r="O72" s="197">
        <v>0.433391087161836</v>
      </c>
      <c r="P72" s="525">
        <v>0.14804379195581499</v>
      </c>
      <c r="Q72" s="197">
        <v>-6.5921822250574594E-2</v>
      </c>
      <c r="R72" s="525">
        <v>0.55202170611480506</v>
      </c>
      <c r="S72" s="197">
        <v>3.1764922840168799</v>
      </c>
      <c r="T72" s="533">
        <v>0.69239492733683505</v>
      </c>
    </row>
    <row r="73" spans="1:20" ht="12.95" customHeight="1" x14ac:dyDescent="0.2">
      <c r="A73" s="17" t="s">
        <v>347</v>
      </c>
      <c r="B73" s="32">
        <v>1</v>
      </c>
      <c r="C73" s="197" t="s">
        <v>476</v>
      </c>
      <c r="D73" s="525" t="s">
        <v>476</v>
      </c>
      <c r="E73" s="197">
        <v>-0.38235855843738698</v>
      </c>
      <c r="F73" s="525">
        <v>0.44818589222895699</v>
      </c>
      <c r="G73" s="197">
        <v>5.9073310107490701E-2</v>
      </c>
      <c r="H73" s="525">
        <v>0.12881237026085501</v>
      </c>
      <c r="I73" s="197" t="s">
        <v>476</v>
      </c>
      <c r="J73" s="525" t="s">
        <v>476</v>
      </c>
      <c r="K73" s="197">
        <v>-0.24160063612522301</v>
      </c>
      <c r="L73" s="525">
        <v>0.46064627874603598</v>
      </c>
      <c r="M73" s="197">
        <v>0.48980401933517398</v>
      </c>
      <c r="N73" s="525">
        <v>0.332518271367375</v>
      </c>
      <c r="O73" s="197" t="s">
        <v>476</v>
      </c>
      <c r="P73" s="525" t="s">
        <v>476</v>
      </c>
      <c r="Q73" s="197">
        <v>-0.189548470029933</v>
      </c>
      <c r="R73" s="525">
        <v>0.45483331452805498</v>
      </c>
      <c r="S73" s="197">
        <v>0.84522146861233005</v>
      </c>
      <c r="T73" s="533">
        <v>0.61158396312975405</v>
      </c>
    </row>
    <row r="74" spans="1:20" ht="12.95" customHeight="1" x14ac:dyDescent="0.2">
      <c r="A74" s="2" t="s">
        <v>348</v>
      </c>
      <c r="B74" s="32">
        <v>1</v>
      </c>
      <c r="C74" s="197">
        <v>0.34529736059369198</v>
      </c>
      <c r="D74" s="525">
        <v>0.176804328937088</v>
      </c>
      <c r="E74" s="197">
        <v>-0.24385328086284899</v>
      </c>
      <c r="F74" s="525">
        <v>0.20341203070553501</v>
      </c>
      <c r="G74" s="197">
        <v>0.54488931350193204</v>
      </c>
      <c r="H74" s="525">
        <v>0.45366016332756698</v>
      </c>
      <c r="I74" s="197">
        <v>0.33982278628857199</v>
      </c>
      <c r="J74" s="525">
        <v>0.17754312974126299</v>
      </c>
      <c r="K74" s="197">
        <v>-0.20211494188719101</v>
      </c>
      <c r="L74" s="525">
        <v>0.20155032967747599</v>
      </c>
      <c r="M74" s="197">
        <v>0.99524404537564304</v>
      </c>
      <c r="N74" s="525">
        <v>0.58568027364893605</v>
      </c>
      <c r="O74" s="197">
        <v>0.31274894188535701</v>
      </c>
      <c r="P74" s="525">
        <v>0.179460453526227</v>
      </c>
      <c r="Q74" s="197">
        <v>-0.172905321802999</v>
      </c>
      <c r="R74" s="525">
        <v>0.198337486341299</v>
      </c>
      <c r="S74" s="197">
        <v>2.98289198078895</v>
      </c>
      <c r="T74" s="533">
        <v>1.2758232711872199</v>
      </c>
    </row>
    <row r="75" spans="1:20" ht="12.95" customHeight="1" x14ac:dyDescent="0.2">
      <c r="A75" s="2" t="s">
        <v>359</v>
      </c>
      <c r="B75" s="32">
        <v>1</v>
      </c>
      <c r="C75" s="197">
        <v>-8.9762402463070101E-2</v>
      </c>
      <c r="D75" s="525">
        <v>0.17446646252373699</v>
      </c>
      <c r="E75" s="197">
        <v>-0.34215917601027701</v>
      </c>
      <c r="F75" s="525">
        <v>0.33634102900560697</v>
      </c>
      <c r="G75" s="197">
        <v>8.5834390848322895E-2</v>
      </c>
      <c r="H75" s="525">
        <v>0.209864099491126</v>
      </c>
      <c r="I75" s="197">
        <v>-4.5971854707509502E-2</v>
      </c>
      <c r="J75" s="525">
        <v>0.17871260304558401</v>
      </c>
      <c r="K75" s="197">
        <v>-0.34352386399672302</v>
      </c>
      <c r="L75" s="525">
        <v>0.335098494743926</v>
      </c>
      <c r="M75" s="197">
        <v>1.17865072189464</v>
      </c>
      <c r="N75" s="525">
        <v>0.62898715191339005</v>
      </c>
      <c r="O75" s="197">
        <v>-4.8666601755864999E-2</v>
      </c>
      <c r="P75" s="525">
        <v>0.18118042046062799</v>
      </c>
      <c r="Q75" s="197">
        <v>-0.34576427132758197</v>
      </c>
      <c r="R75" s="525">
        <v>0.33145560820964898</v>
      </c>
      <c r="S75" s="197">
        <v>1.7321561375118699</v>
      </c>
      <c r="T75" s="533">
        <v>0.84416505203996794</v>
      </c>
    </row>
    <row r="76" spans="1:20" ht="12.95" customHeight="1" x14ac:dyDescent="0.2">
      <c r="A76" s="2" t="s">
        <v>364</v>
      </c>
      <c r="B76" s="32">
        <v>1</v>
      </c>
      <c r="C76" s="197">
        <v>0.59174772417527399</v>
      </c>
      <c r="D76" s="525">
        <v>0.58581748539170597</v>
      </c>
      <c r="E76" s="197">
        <v>-0.34943209413717402</v>
      </c>
      <c r="F76" s="525">
        <v>0.27091843853731501</v>
      </c>
      <c r="G76" s="197">
        <v>0.15959422051547401</v>
      </c>
      <c r="H76" s="525">
        <v>0.21353218434660601</v>
      </c>
      <c r="I76" s="197">
        <v>0.58129409649796804</v>
      </c>
      <c r="J76" s="525">
        <v>0.58901726475564598</v>
      </c>
      <c r="K76" s="197">
        <v>-0.37171373329422402</v>
      </c>
      <c r="L76" s="525">
        <v>0.26579302607030703</v>
      </c>
      <c r="M76" s="197">
        <v>1.16608326566667</v>
      </c>
      <c r="N76" s="525">
        <v>0.47233907610569997</v>
      </c>
      <c r="O76" s="197">
        <v>0.56634060846049095</v>
      </c>
      <c r="P76" s="525">
        <v>0.59040166203487598</v>
      </c>
      <c r="Q76" s="197">
        <v>-0.37826009976176</v>
      </c>
      <c r="R76" s="525">
        <v>0.26983169315425598</v>
      </c>
      <c r="S76" s="197">
        <v>1.4155166699234301</v>
      </c>
      <c r="T76" s="533">
        <v>0.54986652257736401</v>
      </c>
    </row>
    <row r="77" spans="1:20" ht="12.95" customHeight="1" x14ac:dyDescent="0.2">
      <c r="A77" s="2" t="s">
        <v>366</v>
      </c>
      <c r="B77" s="32">
        <v>1</v>
      </c>
      <c r="C77" s="197">
        <v>-0.40537927944846203</v>
      </c>
      <c r="D77" s="525">
        <v>0.36259863735401499</v>
      </c>
      <c r="E77" s="197">
        <v>-1.2028369015772999</v>
      </c>
      <c r="F77" s="525">
        <v>2.08884483534972</v>
      </c>
      <c r="G77" s="197">
        <v>0.120913873735885</v>
      </c>
      <c r="H77" s="525">
        <v>0.19243940593425701</v>
      </c>
      <c r="I77" s="197">
        <v>-0.209717159713005</v>
      </c>
      <c r="J77" s="525">
        <v>0.32842062937090499</v>
      </c>
      <c r="K77" s="197">
        <v>-0.87716589110029497</v>
      </c>
      <c r="L77" s="525">
        <v>2.33760727669143</v>
      </c>
      <c r="M77" s="197">
        <v>2.3715420952505601</v>
      </c>
      <c r="N77" s="525">
        <v>0.79594026669872198</v>
      </c>
      <c r="O77" s="197">
        <v>-0.19931167482117401</v>
      </c>
      <c r="P77" s="525">
        <v>0.321749478431123</v>
      </c>
      <c r="Q77" s="197">
        <v>-0.86794814551273303</v>
      </c>
      <c r="R77" s="525">
        <v>2.274907744019</v>
      </c>
      <c r="S77" s="197">
        <v>3.2021137627765701</v>
      </c>
      <c r="T77" s="533">
        <v>1.08664217683703</v>
      </c>
    </row>
    <row r="78" spans="1:20" ht="12.95" customHeight="1" x14ac:dyDescent="0.2">
      <c r="A78" s="2" t="s">
        <v>372</v>
      </c>
      <c r="B78" s="32">
        <v>1</v>
      </c>
      <c r="C78" s="197">
        <v>-7.4442256580412296E-3</v>
      </c>
      <c r="D78" s="525">
        <v>0.102991916875581</v>
      </c>
      <c r="E78" s="197">
        <v>0.23688892306263501</v>
      </c>
      <c r="F78" s="525">
        <v>0.165970103487771</v>
      </c>
      <c r="G78" s="197">
        <v>0.252118367106825</v>
      </c>
      <c r="H78" s="525">
        <v>0.34277104548760501</v>
      </c>
      <c r="I78" s="197">
        <v>-6.2848430387055704E-2</v>
      </c>
      <c r="J78" s="525">
        <v>0.108110001050978</v>
      </c>
      <c r="K78" s="197">
        <v>0.107003068447063</v>
      </c>
      <c r="L78" s="525">
        <v>0.15910281671002599</v>
      </c>
      <c r="M78" s="197">
        <v>1.5262042609749999</v>
      </c>
      <c r="N78" s="525">
        <v>0.76865523430556104</v>
      </c>
      <c r="O78" s="197">
        <v>-9.6648134173265496E-2</v>
      </c>
      <c r="P78" s="525">
        <v>0.10719562063417799</v>
      </c>
      <c r="Q78" s="197">
        <v>-0.34931543732551401</v>
      </c>
      <c r="R78" s="525">
        <v>0.14898824177355999</v>
      </c>
      <c r="S78" s="197">
        <v>3.0751663546320702</v>
      </c>
      <c r="T78" s="533">
        <v>1.4178906781487901</v>
      </c>
    </row>
    <row r="79" spans="1:20" ht="12.95" customHeight="1" x14ac:dyDescent="0.2">
      <c r="A79" s="2" t="s">
        <v>377</v>
      </c>
      <c r="B79" s="32">
        <v>1</v>
      </c>
      <c r="C79" s="197">
        <v>0.28817819291493202</v>
      </c>
      <c r="D79" s="525">
        <v>0.16589794886860901</v>
      </c>
      <c r="E79" s="197">
        <v>0.26913450522403998</v>
      </c>
      <c r="F79" s="525">
        <v>0.15338178739493799</v>
      </c>
      <c r="G79" s="197">
        <v>0.342634177072065</v>
      </c>
      <c r="H79" s="525">
        <v>0.330690626048321</v>
      </c>
      <c r="I79" s="197">
        <v>0.25338644192729498</v>
      </c>
      <c r="J79" s="525">
        <v>0.15637931057704799</v>
      </c>
      <c r="K79" s="197">
        <v>0.28402056073012399</v>
      </c>
      <c r="L79" s="525">
        <v>0.14797018005823501</v>
      </c>
      <c r="M79" s="197">
        <v>4.78647526347065</v>
      </c>
      <c r="N79" s="525">
        <v>1.1190254179158801</v>
      </c>
      <c r="O79" s="197">
        <v>0.30199623919612001</v>
      </c>
      <c r="P79" s="525">
        <v>0.15815016607048901</v>
      </c>
      <c r="Q79" s="197">
        <v>0.34507006532972301</v>
      </c>
      <c r="R79" s="525">
        <v>0.150601280326396</v>
      </c>
      <c r="S79" s="197">
        <v>5.4418648611221396</v>
      </c>
      <c r="T79" s="533">
        <v>1.21926336325919</v>
      </c>
    </row>
    <row r="80" spans="1:20" ht="12.95" customHeight="1" x14ac:dyDescent="0.2">
      <c r="A80" s="2" t="s">
        <v>382</v>
      </c>
      <c r="B80" s="32">
        <v>1</v>
      </c>
      <c r="C80" s="197">
        <v>-1.2424680902953</v>
      </c>
      <c r="D80" s="525">
        <v>0.245791638351471</v>
      </c>
      <c r="E80" s="197">
        <v>-0.29236928753307401</v>
      </c>
      <c r="F80" s="525">
        <v>0.27089202872345503</v>
      </c>
      <c r="G80" s="197">
        <v>1.2112103799363101</v>
      </c>
      <c r="H80" s="525">
        <v>0.43906870748885302</v>
      </c>
      <c r="I80" s="197">
        <v>-1.1919626019541101</v>
      </c>
      <c r="J80" s="525">
        <v>0.24280052535954599</v>
      </c>
      <c r="K80" s="197">
        <v>-0.19761506817409999</v>
      </c>
      <c r="L80" s="525">
        <v>0.25620408139908901</v>
      </c>
      <c r="M80" s="197">
        <v>3.4723183196460101</v>
      </c>
      <c r="N80" s="525">
        <v>0.812843819258246</v>
      </c>
      <c r="O80" s="197">
        <v>-1.2149572564470399</v>
      </c>
      <c r="P80" s="525">
        <v>0.24166217320824401</v>
      </c>
      <c r="Q80" s="197">
        <v>-0.20787623851911899</v>
      </c>
      <c r="R80" s="525">
        <v>0.255032663533727</v>
      </c>
      <c r="S80" s="197">
        <v>3.8437536267800101</v>
      </c>
      <c r="T80" s="533">
        <v>0.85465016284897899</v>
      </c>
    </row>
    <row r="81" spans="1:20" ht="12.95" customHeight="1" x14ac:dyDescent="0.2">
      <c r="A81" s="2" t="s">
        <v>384</v>
      </c>
      <c r="B81" s="32">
        <v>1</v>
      </c>
      <c r="C81" s="197">
        <v>-0.22866620518676201</v>
      </c>
      <c r="D81" s="525">
        <v>0.26568730607186197</v>
      </c>
      <c r="E81" s="197">
        <v>-0.27635226357811898</v>
      </c>
      <c r="F81" s="525">
        <v>0.16611275869345801</v>
      </c>
      <c r="G81" s="197">
        <v>9.6159949832577404E-2</v>
      </c>
      <c r="H81" s="525">
        <v>0.10661026971239999</v>
      </c>
      <c r="I81" s="197">
        <v>-0.23828289426390001</v>
      </c>
      <c r="J81" s="525">
        <v>0.26876820576148702</v>
      </c>
      <c r="K81" s="197">
        <v>-0.28046939249639602</v>
      </c>
      <c r="L81" s="525">
        <v>0.16740934974576499</v>
      </c>
      <c r="M81" s="197">
        <v>1.2228144232859399</v>
      </c>
      <c r="N81" s="525">
        <v>0.961369226704751</v>
      </c>
      <c r="O81" s="197">
        <v>-0.273497324016096</v>
      </c>
      <c r="P81" s="525">
        <v>0.26448138043585501</v>
      </c>
      <c r="Q81" s="197">
        <v>-0.27305063967100102</v>
      </c>
      <c r="R81" s="525">
        <v>0.15997171541092001</v>
      </c>
      <c r="S81" s="197">
        <v>2.2983826853553202</v>
      </c>
      <c r="T81" s="533">
        <v>0.97992888649474597</v>
      </c>
    </row>
    <row r="82" spans="1:20" ht="12.95" customHeight="1" x14ac:dyDescent="0.2">
      <c r="A82" s="2" t="s">
        <v>386</v>
      </c>
      <c r="B82" s="32">
        <v>1</v>
      </c>
      <c r="C82" s="197">
        <v>4.8173403012824099E-2</v>
      </c>
      <c r="D82" s="525">
        <v>0.10464920121196</v>
      </c>
      <c r="E82" s="197">
        <v>-0.30493434526633001</v>
      </c>
      <c r="F82" s="525">
        <v>0.18494275887675499</v>
      </c>
      <c r="G82" s="197">
        <v>0.16960235210077901</v>
      </c>
      <c r="H82" s="525">
        <v>0.17669714729546299</v>
      </c>
      <c r="I82" s="197">
        <v>6.3641176947091094E-2</v>
      </c>
      <c r="J82" s="525">
        <v>0.112275988355225</v>
      </c>
      <c r="K82" s="197">
        <v>-0.272173901076941</v>
      </c>
      <c r="L82" s="525">
        <v>0.184384791940054</v>
      </c>
      <c r="M82" s="197">
        <v>0.97276193412987799</v>
      </c>
      <c r="N82" s="525">
        <v>0.43274706910867899</v>
      </c>
      <c r="O82" s="197">
        <v>4.0585424798534699E-2</v>
      </c>
      <c r="P82" s="525">
        <v>0.111465391596515</v>
      </c>
      <c r="Q82" s="197">
        <v>-0.300898858172925</v>
      </c>
      <c r="R82" s="525">
        <v>0.17527143506014101</v>
      </c>
      <c r="S82" s="197">
        <v>1.9152461780572001</v>
      </c>
      <c r="T82" s="533">
        <v>0.66345371258388797</v>
      </c>
    </row>
    <row r="83" spans="1:20" ht="12.95" customHeight="1" x14ac:dyDescent="0.2">
      <c r="A83" s="2" t="s">
        <v>387</v>
      </c>
      <c r="B83" s="32">
        <v>1</v>
      </c>
      <c r="C83" s="197">
        <v>-0.28843570725624701</v>
      </c>
      <c r="D83" s="525">
        <v>0.219380444716303</v>
      </c>
      <c r="E83" s="197">
        <v>0.32887819679535801</v>
      </c>
      <c r="F83" s="525">
        <v>0.118965303050762</v>
      </c>
      <c r="G83" s="197">
        <v>1.33983316252245</v>
      </c>
      <c r="H83" s="525">
        <v>0.59152128475098997</v>
      </c>
      <c r="I83" s="197">
        <v>-0.261033424937134</v>
      </c>
      <c r="J83" s="525">
        <v>0.217757107631256</v>
      </c>
      <c r="K83" s="197">
        <v>0.31992507159314498</v>
      </c>
      <c r="L83" s="525">
        <v>0.12054995014113699</v>
      </c>
      <c r="M83" s="197">
        <v>2.4950826421421599</v>
      </c>
      <c r="N83" s="525">
        <v>0.83359033403940996</v>
      </c>
      <c r="O83" s="197">
        <v>-0.222937685314438</v>
      </c>
      <c r="P83" s="525">
        <v>0.216883345209824</v>
      </c>
      <c r="Q83" s="197">
        <v>0.29085595824909899</v>
      </c>
      <c r="R83" s="525">
        <v>0.11846555528649801</v>
      </c>
      <c r="S83" s="197">
        <v>3.3969149788992299</v>
      </c>
      <c r="T83" s="533">
        <v>0.94172949639819903</v>
      </c>
    </row>
    <row r="84" spans="1:20" ht="12.95" customHeight="1" x14ac:dyDescent="0.2">
      <c r="A84" s="33" t="s">
        <v>398</v>
      </c>
      <c r="B84" s="34">
        <v>1</v>
      </c>
      <c r="C84" s="201">
        <v>-7.6676092056100001E-2</v>
      </c>
      <c r="D84" s="529">
        <v>7.4544231839655001E-2</v>
      </c>
      <c r="E84" s="201">
        <v>-0.25752576961831902</v>
      </c>
      <c r="F84" s="529">
        <v>0.191912924020127</v>
      </c>
      <c r="G84" s="201">
        <v>0.45663343710718501</v>
      </c>
      <c r="H84" s="529">
        <v>0.10061018972274401</v>
      </c>
      <c r="I84" s="201">
        <v>-3.58418228309281E-2</v>
      </c>
      <c r="J84" s="529">
        <v>7.3837064395665397E-2</v>
      </c>
      <c r="K84" s="201">
        <v>-0.19819037222373401</v>
      </c>
      <c r="L84" s="529">
        <v>0.21047468534095901</v>
      </c>
      <c r="M84" s="201">
        <v>2.0126803580536201</v>
      </c>
      <c r="N84" s="529">
        <v>0.21973280473698301</v>
      </c>
      <c r="O84" s="201">
        <v>-4.4311688290182699E-2</v>
      </c>
      <c r="P84" s="529">
        <v>7.3573288149805904E-2</v>
      </c>
      <c r="Q84" s="201">
        <v>-0.233436103830861</v>
      </c>
      <c r="R84" s="529">
        <v>0.20553612052515099</v>
      </c>
      <c r="S84" s="201">
        <v>2.8993821621315901</v>
      </c>
      <c r="T84" s="534">
        <v>0.28931866084379898</v>
      </c>
    </row>
    <row r="85" spans="1:20" ht="12.95" customHeight="1" x14ac:dyDescent="0.2">
      <c r="A85" s="2" t="s">
        <v>106</v>
      </c>
      <c r="B85" s="32">
        <v>1</v>
      </c>
      <c r="C85" s="197">
        <v>-0.109263777256302</v>
      </c>
      <c r="D85" s="525">
        <v>0.143273260530352</v>
      </c>
      <c r="E85" s="197">
        <v>-0.46347408764250903</v>
      </c>
      <c r="F85" s="525">
        <v>0.83594363956731299</v>
      </c>
      <c r="G85" s="197">
        <v>1.2289133674548001</v>
      </c>
      <c r="H85" s="525">
        <v>0.80374929887857605</v>
      </c>
      <c r="I85" s="197">
        <v>0.12950537656090999</v>
      </c>
      <c r="J85" s="525">
        <v>0.158954462799377</v>
      </c>
      <c r="K85" s="197">
        <v>-0.101744915079305</v>
      </c>
      <c r="L85" s="525">
        <v>0.860139287294168</v>
      </c>
      <c r="M85" s="197">
        <v>4.5086662258546299</v>
      </c>
      <c r="N85" s="525">
        <v>1.10354520114364</v>
      </c>
      <c r="O85" s="197">
        <v>0.137993459481144</v>
      </c>
      <c r="P85" s="525">
        <v>0.15546953236734201</v>
      </c>
      <c r="Q85" s="197">
        <v>-0.131437398755992</v>
      </c>
      <c r="R85" s="525">
        <v>0.85064703305669598</v>
      </c>
      <c r="S85" s="197">
        <v>4.9737425896937904</v>
      </c>
      <c r="T85" s="533">
        <v>1.14388839499789</v>
      </c>
    </row>
    <row r="86" spans="1:20" ht="12.95" customHeight="1" x14ac:dyDescent="0.2">
      <c r="A86" s="2" t="s">
        <v>395</v>
      </c>
      <c r="B86" s="32">
        <v>1</v>
      </c>
      <c r="C86" s="197">
        <v>-0.18196665169646001</v>
      </c>
      <c r="D86" s="525">
        <v>0.17504075770006799</v>
      </c>
      <c r="E86" s="197">
        <v>-0.341455768493231</v>
      </c>
      <c r="F86" s="525">
        <v>0.48151014554249499</v>
      </c>
      <c r="G86" s="197">
        <v>0.81800357925231904</v>
      </c>
      <c r="H86" s="525">
        <v>0.53881702831460698</v>
      </c>
      <c r="I86" s="197">
        <v>-3.2139181939921102E-2</v>
      </c>
      <c r="J86" s="525">
        <v>0.21411522384447501</v>
      </c>
      <c r="K86" s="197">
        <v>-0.245894576679132</v>
      </c>
      <c r="L86" s="525">
        <v>0.51642268614919795</v>
      </c>
      <c r="M86" s="197">
        <v>2.11196402164917</v>
      </c>
      <c r="N86" s="525">
        <v>0.95924286425016303</v>
      </c>
      <c r="O86" s="197">
        <v>-1.9747179905532701E-2</v>
      </c>
      <c r="P86" s="525">
        <v>0.210352495254059</v>
      </c>
      <c r="Q86" s="197">
        <v>-0.234047218553988</v>
      </c>
      <c r="R86" s="525">
        <v>0.52669079221347104</v>
      </c>
      <c r="S86" s="197">
        <v>2.5282581954763699</v>
      </c>
      <c r="T86" s="533">
        <v>1.07320101009417</v>
      </c>
    </row>
    <row r="87" spans="1:20" ht="12.95" customHeight="1" x14ac:dyDescent="0.2">
      <c r="A87" s="3" t="s">
        <v>396</v>
      </c>
      <c r="B87" s="36">
        <v>1</v>
      </c>
      <c r="C87" s="207">
        <v>-6.5982547402473293E-2</v>
      </c>
      <c r="D87" s="530">
        <v>0.17720172880778401</v>
      </c>
      <c r="E87" s="207">
        <v>-0.94927013807596095</v>
      </c>
      <c r="F87" s="530">
        <v>1.0599400464492601</v>
      </c>
      <c r="G87" s="207">
        <v>0.37516981631240198</v>
      </c>
      <c r="H87" s="530">
        <v>0.39672687286568198</v>
      </c>
      <c r="I87" s="207">
        <v>3.94565610881428E-2</v>
      </c>
      <c r="J87" s="530">
        <v>0.17595388393316699</v>
      </c>
      <c r="K87" s="207">
        <v>-0.65318103220699197</v>
      </c>
      <c r="L87" s="530">
        <v>0.89432194445077196</v>
      </c>
      <c r="M87" s="207">
        <v>4.5390734243544104</v>
      </c>
      <c r="N87" s="530">
        <v>1.3142540558299001</v>
      </c>
      <c r="O87" s="207">
        <v>1.27175360546399E-2</v>
      </c>
      <c r="P87" s="530">
        <v>0.17701550111040401</v>
      </c>
      <c r="Q87" s="207">
        <v>-0.60607514695891895</v>
      </c>
      <c r="R87" s="530">
        <v>0.89366832315573796</v>
      </c>
      <c r="S87" s="207">
        <v>4.9585306119518204</v>
      </c>
      <c r="T87" s="538">
        <v>1.41362686279296</v>
      </c>
    </row>
    <row r="88" spans="1:20" ht="12.95" customHeight="1" x14ac:dyDescent="0.2">
      <c r="A88" s="2"/>
      <c r="B88" s="37"/>
      <c r="C88" s="197"/>
      <c r="D88" s="525"/>
      <c r="E88" s="197"/>
      <c r="F88" s="525"/>
      <c r="G88" s="197"/>
      <c r="H88" s="525"/>
      <c r="I88" s="197"/>
      <c r="J88" s="525"/>
      <c r="K88" s="197"/>
      <c r="L88" s="525"/>
      <c r="M88" s="197"/>
      <c r="N88" s="525"/>
      <c r="O88" s="197"/>
      <c r="P88" s="525"/>
      <c r="Q88" s="197"/>
      <c r="R88" s="525"/>
      <c r="S88" s="197"/>
      <c r="T88" s="533"/>
    </row>
    <row r="89" spans="1:20" ht="12.95" customHeight="1" x14ac:dyDescent="0.2">
      <c r="A89" s="2" t="s">
        <v>353</v>
      </c>
      <c r="B89" s="37">
        <v>3</v>
      </c>
      <c r="C89" s="197">
        <v>-1.2533446035782001E-2</v>
      </c>
      <c r="D89" s="525">
        <v>8.4324800554821194E-2</v>
      </c>
      <c r="E89" s="197">
        <v>-0.17425494504070899</v>
      </c>
      <c r="F89" s="525">
        <v>0.17050380105841501</v>
      </c>
      <c r="G89" s="197">
        <v>0.41240583076097098</v>
      </c>
      <c r="H89" s="525">
        <v>0.27622241089578298</v>
      </c>
      <c r="I89" s="197">
        <v>7.4783483768220305E-2</v>
      </c>
      <c r="J89" s="525">
        <v>8.8230970287718605E-2</v>
      </c>
      <c r="K89" s="197">
        <v>-2.1263115783482899E-2</v>
      </c>
      <c r="L89" s="525">
        <v>0.167901323818888</v>
      </c>
      <c r="M89" s="197">
        <v>1.87917641741682</v>
      </c>
      <c r="N89" s="525">
        <v>0.55865752789707501</v>
      </c>
      <c r="O89" s="197">
        <v>5.4304939084237003E-2</v>
      </c>
      <c r="P89" s="525">
        <v>9.0948207346740501E-2</v>
      </c>
      <c r="Q89" s="197">
        <v>-5.3349314801330198E-2</v>
      </c>
      <c r="R89" s="525">
        <v>0.173244166050225</v>
      </c>
      <c r="S89" s="197">
        <v>2.1576170040429599</v>
      </c>
      <c r="T89" s="533">
        <v>0.61864323496834195</v>
      </c>
    </row>
    <row r="90" spans="1:20" ht="12.95" customHeight="1" x14ac:dyDescent="0.2">
      <c r="A90" s="2" t="s">
        <v>356</v>
      </c>
      <c r="B90" s="37">
        <v>3</v>
      </c>
      <c r="C90" s="197">
        <v>-0.36529381396042998</v>
      </c>
      <c r="D90" s="525">
        <v>0.49156243127680899</v>
      </c>
      <c r="E90" s="197">
        <v>-0.20074758026592901</v>
      </c>
      <c r="F90" s="525">
        <v>0.172443345949921</v>
      </c>
      <c r="G90" s="197">
        <v>0.16726318920067701</v>
      </c>
      <c r="H90" s="525">
        <v>0.30106522263651497</v>
      </c>
      <c r="I90" s="197">
        <v>-0.39510952442144998</v>
      </c>
      <c r="J90" s="525">
        <v>0.507027777770238</v>
      </c>
      <c r="K90" s="197">
        <v>-0.18762475652128499</v>
      </c>
      <c r="L90" s="525">
        <v>0.175712441469215</v>
      </c>
      <c r="M90" s="197">
        <v>0.61164660897152701</v>
      </c>
      <c r="N90" s="525">
        <v>0.488435232762578</v>
      </c>
      <c r="O90" s="197">
        <v>-0.41275947982797101</v>
      </c>
      <c r="P90" s="525">
        <v>0.50037487280351201</v>
      </c>
      <c r="Q90" s="197">
        <v>-0.201575377799527</v>
      </c>
      <c r="R90" s="525">
        <v>0.17233318155556401</v>
      </c>
      <c r="S90" s="197">
        <v>1.3803144427729901</v>
      </c>
      <c r="T90" s="533">
        <v>0.67736568082626902</v>
      </c>
    </row>
    <row r="91" spans="1:20" ht="12.95" customHeight="1" x14ac:dyDescent="0.2">
      <c r="A91" s="2" t="s">
        <v>99</v>
      </c>
      <c r="B91" s="37">
        <v>3</v>
      </c>
      <c r="C91" s="197">
        <v>-0.110379731930715</v>
      </c>
      <c r="D91" s="525">
        <v>8.9122711904848606E-2</v>
      </c>
      <c r="E91" s="197">
        <v>-0.32617399168552402</v>
      </c>
      <c r="F91" s="525">
        <v>0.24465620649703701</v>
      </c>
      <c r="G91" s="197">
        <v>0.31561177220773101</v>
      </c>
      <c r="H91" s="525">
        <v>0.32777591909922799</v>
      </c>
      <c r="I91" s="197">
        <v>-7.1590916304417898E-2</v>
      </c>
      <c r="J91" s="525">
        <v>9.0840369097032206E-2</v>
      </c>
      <c r="K91" s="197">
        <v>-0.20013029231410601</v>
      </c>
      <c r="L91" s="525">
        <v>0.25154470350312802</v>
      </c>
      <c r="M91" s="197">
        <v>2.0834414803236001</v>
      </c>
      <c r="N91" s="525">
        <v>0.91322855309395501</v>
      </c>
      <c r="O91" s="197">
        <v>-5.8327712052853198E-2</v>
      </c>
      <c r="P91" s="525">
        <v>9.0279700153902104E-2</v>
      </c>
      <c r="Q91" s="197">
        <v>-0.20989888227135201</v>
      </c>
      <c r="R91" s="525">
        <v>0.25566106262321803</v>
      </c>
      <c r="S91" s="197">
        <v>2.8745230611934098</v>
      </c>
      <c r="T91" s="533">
        <v>1.00417090013345</v>
      </c>
    </row>
    <row r="92" spans="1:20" ht="12.95" customHeight="1" x14ac:dyDescent="0.2">
      <c r="A92" s="2" t="s">
        <v>375</v>
      </c>
      <c r="B92" s="37">
        <v>3</v>
      </c>
      <c r="C92" s="197">
        <v>9.8955435157622895E-2</v>
      </c>
      <c r="D92" s="525">
        <v>0.21356513221559401</v>
      </c>
      <c r="E92" s="197">
        <v>0.33553324587831101</v>
      </c>
      <c r="F92" s="525">
        <v>0.31381465656948898</v>
      </c>
      <c r="G92" s="197">
        <v>0.12791874012135401</v>
      </c>
      <c r="H92" s="525">
        <v>0.141181596128891</v>
      </c>
      <c r="I92" s="197">
        <v>7.9788424730878896E-2</v>
      </c>
      <c r="J92" s="525">
        <v>0.21635567354621299</v>
      </c>
      <c r="K92" s="197">
        <v>0.31508400957023902</v>
      </c>
      <c r="L92" s="525">
        <v>0.31491947549284799</v>
      </c>
      <c r="M92" s="197">
        <v>0.33978852028967998</v>
      </c>
      <c r="N92" s="525">
        <v>0.24098105888784399</v>
      </c>
      <c r="O92" s="197">
        <v>0.18030607780094099</v>
      </c>
      <c r="P92" s="525">
        <v>0.232049880356446</v>
      </c>
      <c r="Q92" s="197">
        <v>0.36046065515628001</v>
      </c>
      <c r="R92" s="525">
        <v>0.304345746259223</v>
      </c>
      <c r="S92" s="197">
        <v>0.91516031265442499</v>
      </c>
      <c r="T92" s="533">
        <v>0.33408939638707003</v>
      </c>
    </row>
    <row r="93" spans="1:20" ht="12.95" customHeight="1" x14ac:dyDescent="0.2">
      <c r="A93" s="2" t="s">
        <v>377</v>
      </c>
      <c r="B93" s="37">
        <v>3</v>
      </c>
      <c r="C93" s="197">
        <v>0.46501450402736999</v>
      </c>
      <c r="D93" s="525">
        <v>0.15677530804982101</v>
      </c>
      <c r="E93" s="197">
        <v>0.27361594849835702</v>
      </c>
      <c r="F93" s="525">
        <v>0.143539674300078</v>
      </c>
      <c r="G93" s="197">
        <v>0.51450751838169195</v>
      </c>
      <c r="H93" s="525">
        <v>0.30770424472424401</v>
      </c>
      <c r="I93" s="197">
        <v>0.44774687164013099</v>
      </c>
      <c r="J93" s="525">
        <v>0.15636039414140099</v>
      </c>
      <c r="K93" s="197">
        <v>0.221486415420697</v>
      </c>
      <c r="L93" s="525">
        <v>0.140869989683931</v>
      </c>
      <c r="M93" s="197">
        <v>3.7917282732721902</v>
      </c>
      <c r="N93" s="525">
        <v>0.88244229982322298</v>
      </c>
      <c r="O93" s="197">
        <v>0.44911524613523202</v>
      </c>
      <c r="P93" s="525">
        <v>0.15877961408921001</v>
      </c>
      <c r="Q93" s="197">
        <v>0.247794110565774</v>
      </c>
      <c r="R93" s="525">
        <v>0.14123718986679801</v>
      </c>
      <c r="S93" s="197">
        <v>4.5445389877136302</v>
      </c>
      <c r="T93" s="533">
        <v>1.0022599330233699</v>
      </c>
    </row>
    <row r="94" spans="1:20" ht="12.95" customHeight="1" x14ac:dyDescent="0.2">
      <c r="A94" s="2" t="s">
        <v>382</v>
      </c>
      <c r="B94" s="37">
        <v>3</v>
      </c>
      <c r="C94" s="197">
        <v>3.7859676302095802E-2</v>
      </c>
      <c r="D94" s="525">
        <v>0.11210053329344701</v>
      </c>
      <c r="E94" s="197">
        <v>-0.60642482724540003</v>
      </c>
      <c r="F94" s="525">
        <v>0.28493559667618401</v>
      </c>
      <c r="G94" s="197">
        <v>0.47352479703931299</v>
      </c>
      <c r="H94" s="525">
        <v>0.36062009729084399</v>
      </c>
      <c r="I94" s="197">
        <v>8.8874924123388696E-2</v>
      </c>
      <c r="J94" s="525">
        <v>0.117845549021611</v>
      </c>
      <c r="K94" s="197">
        <v>-0.60040999407887696</v>
      </c>
      <c r="L94" s="525">
        <v>0.27245434577004901</v>
      </c>
      <c r="M94" s="197">
        <v>1.71963742219768</v>
      </c>
      <c r="N94" s="525">
        <v>0.70390650696754398</v>
      </c>
      <c r="O94" s="197">
        <v>8.8146017373451693E-2</v>
      </c>
      <c r="P94" s="525">
        <v>0.119405572495162</v>
      </c>
      <c r="Q94" s="197">
        <v>-0.57453590759620898</v>
      </c>
      <c r="R94" s="525">
        <v>0.27755514343131799</v>
      </c>
      <c r="S94" s="197">
        <v>2.6625696357159798</v>
      </c>
      <c r="T94" s="533">
        <v>0.88388577511550703</v>
      </c>
    </row>
    <row r="95" spans="1:20" ht="12.95" customHeight="1" x14ac:dyDescent="0.2">
      <c r="A95" s="2" t="s">
        <v>386</v>
      </c>
      <c r="B95" s="37">
        <v>3</v>
      </c>
      <c r="C95" s="197">
        <v>-3.6625325064435299E-3</v>
      </c>
      <c r="D95" s="525">
        <v>6.2131900897957698E-2</v>
      </c>
      <c r="E95" s="197">
        <v>-0.262255869931588</v>
      </c>
      <c r="F95" s="525">
        <v>0.17279608343099701</v>
      </c>
      <c r="G95" s="197">
        <v>4.7435698824268298E-2</v>
      </c>
      <c r="H95" s="525">
        <v>6.8858519423235107E-2</v>
      </c>
      <c r="I95" s="197">
        <v>-5.5851616019877502E-2</v>
      </c>
      <c r="J95" s="525">
        <v>6.5185668475138694E-2</v>
      </c>
      <c r="K95" s="197">
        <v>-0.24932369551043801</v>
      </c>
      <c r="L95" s="525">
        <v>0.17271061046689101</v>
      </c>
      <c r="M95" s="197">
        <v>0.77493166977727901</v>
      </c>
      <c r="N95" s="525">
        <v>0.29608705697799498</v>
      </c>
      <c r="O95" s="197">
        <v>-8.6962633649849005E-2</v>
      </c>
      <c r="P95" s="525">
        <v>6.8749552105781001E-2</v>
      </c>
      <c r="Q95" s="197">
        <v>-0.30988720251561302</v>
      </c>
      <c r="R95" s="525">
        <v>0.176990835626683</v>
      </c>
      <c r="S95" s="197">
        <v>1.8507646597432299</v>
      </c>
      <c r="T95" s="533">
        <v>0.56311896891565405</v>
      </c>
    </row>
    <row r="96" spans="1:20" ht="12.95" customHeight="1" x14ac:dyDescent="0.2">
      <c r="A96" s="2" t="s">
        <v>387</v>
      </c>
      <c r="B96" s="37">
        <v>3</v>
      </c>
      <c r="C96" s="197">
        <v>-0.54751389288016905</v>
      </c>
      <c r="D96" s="525">
        <v>0.189203505322388</v>
      </c>
      <c r="E96" s="197">
        <v>0.31761682097954702</v>
      </c>
      <c r="F96" s="525">
        <v>0.105027313583912</v>
      </c>
      <c r="G96" s="197">
        <v>1.86699274675561</v>
      </c>
      <c r="H96" s="525">
        <v>0.69501529028457698</v>
      </c>
      <c r="I96" s="197">
        <v>-0.505896428289344</v>
      </c>
      <c r="J96" s="525">
        <v>0.19048519180023801</v>
      </c>
      <c r="K96" s="197">
        <v>0.31773063111877597</v>
      </c>
      <c r="L96" s="525">
        <v>0.102442418041958</v>
      </c>
      <c r="M96" s="197">
        <v>2.68152483699077</v>
      </c>
      <c r="N96" s="525">
        <v>0.94668271629552703</v>
      </c>
      <c r="O96" s="197">
        <v>-0.54580464714959798</v>
      </c>
      <c r="P96" s="525">
        <v>0.197922126164571</v>
      </c>
      <c r="Q96" s="197">
        <v>0.282210059816285</v>
      </c>
      <c r="R96" s="525">
        <v>9.9294762990385699E-2</v>
      </c>
      <c r="S96" s="197">
        <v>3.49879805695493</v>
      </c>
      <c r="T96" s="533">
        <v>1.22315727809048</v>
      </c>
    </row>
    <row r="97" spans="1:20" ht="12.95" customHeight="1" x14ac:dyDescent="0.2">
      <c r="A97" s="39" t="s">
        <v>399</v>
      </c>
      <c r="B97" s="40">
        <v>3</v>
      </c>
      <c r="C97" s="211">
        <v>-5.4694225228306401E-2</v>
      </c>
      <c r="D97" s="532">
        <v>7.6963930839913194E-2</v>
      </c>
      <c r="E97" s="211">
        <v>-8.0386399851616802E-2</v>
      </c>
      <c r="F97" s="532">
        <v>7.49818423011792E-2</v>
      </c>
      <c r="G97" s="211">
        <v>0.490707536661453</v>
      </c>
      <c r="H97" s="532">
        <v>0.12542583036194799</v>
      </c>
      <c r="I97" s="211">
        <v>-4.21568475965588E-2</v>
      </c>
      <c r="J97" s="532">
        <v>7.8937628427433307E-2</v>
      </c>
      <c r="K97" s="211">
        <v>-5.0556349762309598E-2</v>
      </c>
      <c r="L97" s="532">
        <v>7.4573145618605605E-2</v>
      </c>
      <c r="M97" s="211">
        <v>1.7352344036549401</v>
      </c>
      <c r="N97" s="532">
        <v>0.24046796709488599</v>
      </c>
      <c r="O97" s="211">
        <v>-4.1497774035801301E-2</v>
      </c>
      <c r="P97" s="532">
        <v>7.9452470709646394E-2</v>
      </c>
      <c r="Q97" s="211">
        <v>-5.7347732430711597E-2</v>
      </c>
      <c r="R97" s="532">
        <v>7.4568674937416701E-2</v>
      </c>
      <c r="S97" s="211">
        <v>2.4855357700989398</v>
      </c>
      <c r="T97" s="540">
        <v>0.29475928675150298</v>
      </c>
    </row>
    <row r="99" spans="1:20" x14ac:dyDescent="0.2">
      <c r="A99" s="52" t="s">
        <v>530</v>
      </c>
    </row>
    <row r="100" spans="1:20" x14ac:dyDescent="0.2">
      <c r="A100" s="52" t="s">
        <v>609</v>
      </c>
    </row>
    <row r="101" spans="1:20" x14ac:dyDescent="0.2">
      <c r="A101" s="52" t="s">
        <v>610</v>
      </c>
    </row>
    <row r="102" spans="1:20" x14ac:dyDescent="0.2">
      <c r="A102" s="52" t="s">
        <v>611</v>
      </c>
    </row>
    <row r="103" spans="1:20" x14ac:dyDescent="0.2">
      <c r="A103" s="52" t="s">
        <v>400</v>
      </c>
    </row>
    <row r="104" spans="1:20" x14ac:dyDescent="0.2">
      <c r="A104" s="52" t="s">
        <v>401</v>
      </c>
    </row>
    <row r="105" spans="1:20" x14ac:dyDescent="0.2">
      <c r="A105" s="52" t="s">
        <v>402</v>
      </c>
    </row>
    <row r="106" spans="1:20" x14ac:dyDescent="0.2">
      <c r="A106" s="52" t="s">
        <v>403</v>
      </c>
    </row>
    <row r="107" spans="1:20" x14ac:dyDescent="0.2">
      <c r="A107" s="172" t="str">
        <f>HYPERLINK("https://oecdcode.org/disclaimers/cyprus.html", "Information on data for Cyprus: https://oecdcode.org/disclaimers/cyprus.html")</f>
        <v>Information on data for Cyprus: https://oecdcode.org/disclaimers/cyprus.html</v>
      </c>
    </row>
    <row r="108" spans="1:20" x14ac:dyDescent="0.2">
      <c r="A108"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13" priority="6">
      <formula>ABS(C1/D1)&gt;1.95996398454005</formula>
    </cfRule>
  </conditionalFormatting>
  <conditionalFormatting sqref="E1:E200">
    <cfRule type="expression" dxfId="112" priority="5">
      <formula>ABS(E1/F1)&gt;1.95996398454005</formula>
    </cfRule>
  </conditionalFormatting>
  <conditionalFormatting sqref="I1:I200">
    <cfRule type="expression" dxfId="111" priority="4">
      <formula>ABS(I1/J1)&gt;1.95996398454005</formula>
    </cfRule>
  </conditionalFormatting>
  <conditionalFormatting sqref="K1:K200">
    <cfRule type="expression" dxfId="110" priority="3">
      <formula>ABS(K1/L1)&gt;1.95996398454005</formula>
    </cfRule>
  </conditionalFormatting>
  <conditionalFormatting sqref="O1:O200">
    <cfRule type="expression" dxfId="109" priority="2">
      <formula>ABS(O1/P1)&gt;1.95996398454005</formula>
    </cfRule>
  </conditionalFormatting>
  <conditionalFormatting sqref="Q1:Q200">
    <cfRule type="expression" dxfId="108"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109"/>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307</v>
      </c>
    </row>
    <row r="2" spans="1:20" x14ac:dyDescent="0.2">
      <c r="A2" s="51" t="s">
        <v>308</v>
      </c>
    </row>
    <row r="3" spans="1:20" x14ac:dyDescent="0.2">
      <c r="A3" s="47" t="s">
        <v>434</v>
      </c>
    </row>
    <row r="4" spans="1:20" x14ac:dyDescent="0.2">
      <c r="A4" s="147" t="str">
        <f>HYPERLINK("#'TOC'!A1", "Back to TOC")</f>
        <v>Back to TOC</v>
      </c>
    </row>
    <row r="7" spans="1:20" ht="60" customHeight="1" x14ac:dyDescent="0.2">
      <c r="B7" s="671" t="s">
        <v>324</v>
      </c>
      <c r="C7" s="674" t="s">
        <v>638</v>
      </c>
      <c r="D7" s="674"/>
      <c r="E7" s="674"/>
      <c r="F7" s="674"/>
      <c r="G7" s="759" t="s">
        <v>555</v>
      </c>
      <c r="H7" s="759"/>
      <c r="I7" s="674" t="s">
        <v>638</v>
      </c>
      <c r="J7" s="674"/>
      <c r="K7" s="674"/>
      <c r="L7" s="674"/>
      <c r="M7" s="759" t="s">
        <v>555</v>
      </c>
      <c r="N7" s="759"/>
      <c r="O7" s="674" t="s">
        <v>638</v>
      </c>
      <c r="P7" s="674"/>
      <c r="Q7" s="674"/>
      <c r="R7" s="674"/>
      <c r="S7" s="759" t="s">
        <v>555</v>
      </c>
      <c r="T7" s="761"/>
    </row>
    <row r="8" spans="1:20" ht="75" customHeight="1" x14ac:dyDescent="0.2">
      <c r="B8" s="672"/>
      <c r="C8" s="676" t="s">
        <v>334</v>
      </c>
      <c r="D8" s="676"/>
      <c r="E8" s="676" t="s">
        <v>335</v>
      </c>
      <c r="F8" s="676"/>
      <c r="G8" s="760"/>
      <c r="H8" s="760"/>
      <c r="I8" s="676" t="s">
        <v>334</v>
      </c>
      <c r="J8" s="676"/>
      <c r="K8" s="676" t="s">
        <v>335</v>
      </c>
      <c r="L8" s="676"/>
      <c r="M8" s="760"/>
      <c r="N8" s="760"/>
      <c r="O8" s="676" t="s">
        <v>334</v>
      </c>
      <c r="P8" s="676"/>
      <c r="Q8" s="676" t="s">
        <v>335</v>
      </c>
      <c r="R8" s="676"/>
      <c r="S8" s="760"/>
      <c r="T8" s="762"/>
    </row>
    <row r="9" spans="1:20" ht="30" customHeight="1" x14ac:dyDescent="0.2">
      <c r="B9" s="672"/>
      <c r="C9" s="677" t="s">
        <v>613</v>
      </c>
      <c r="D9" s="677"/>
      <c r="E9" s="677"/>
      <c r="F9" s="677"/>
      <c r="G9" s="677"/>
      <c r="H9" s="677"/>
      <c r="I9" s="677" t="s">
        <v>614</v>
      </c>
      <c r="J9" s="677"/>
      <c r="K9" s="677"/>
      <c r="L9" s="677"/>
      <c r="M9" s="677"/>
      <c r="N9" s="677"/>
      <c r="O9" s="677" t="s">
        <v>615</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547"/>
      <c r="E11" s="209"/>
      <c r="F11" s="547"/>
      <c r="G11" s="209"/>
      <c r="H11" s="547"/>
      <c r="I11" s="209"/>
      <c r="J11" s="547"/>
      <c r="K11" s="209"/>
      <c r="L11" s="547"/>
      <c r="M11" s="209"/>
      <c r="N11" s="547"/>
      <c r="O11" s="209"/>
      <c r="P11" s="547"/>
      <c r="Q11" s="209"/>
      <c r="R11" s="547"/>
      <c r="S11" s="209"/>
      <c r="T11" s="555"/>
    </row>
    <row r="12" spans="1:20" ht="12.95" customHeight="1" x14ac:dyDescent="0.2">
      <c r="A12" s="2" t="s">
        <v>340</v>
      </c>
      <c r="B12" s="12">
        <v>2</v>
      </c>
      <c r="C12" s="197">
        <v>1.16186961019622</v>
      </c>
      <c r="D12" s="541">
        <v>0.60744410572880703</v>
      </c>
      <c r="E12" s="197">
        <v>-0.37234347601872197</v>
      </c>
      <c r="F12" s="541">
        <v>0.19156390398487999</v>
      </c>
      <c r="G12" s="197">
        <v>0.71012819975925101</v>
      </c>
      <c r="H12" s="541">
        <v>0.64739446932046296</v>
      </c>
      <c r="I12" s="197">
        <v>0.75423212476963397</v>
      </c>
      <c r="J12" s="541">
        <v>0.46256794468441298</v>
      </c>
      <c r="K12" s="197">
        <v>-0.29802428619260801</v>
      </c>
      <c r="L12" s="541">
        <v>0.179126360946845</v>
      </c>
      <c r="M12" s="197">
        <v>4.4620640172560604</v>
      </c>
      <c r="N12" s="541">
        <v>1.31319059907455</v>
      </c>
      <c r="O12" s="197">
        <v>0.78505305904757605</v>
      </c>
      <c r="P12" s="541">
        <v>0.53111328440461902</v>
      </c>
      <c r="Q12" s="197">
        <v>-0.26867219911933399</v>
      </c>
      <c r="R12" s="541">
        <v>0.18477732180269699</v>
      </c>
      <c r="S12" s="197">
        <v>5.1639771063461799</v>
      </c>
      <c r="T12" s="549">
        <v>1.4595361495679799</v>
      </c>
    </row>
    <row r="13" spans="1:20" ht="12.95" customHeight="1" x14ac:dyDescent="0.2">
      <c r="A13" s="2" t="s">
        <v>341</v>
      </c>
      <c r="B13" s="12">
        <v>2</v>
      </c>
      <c r="C13" s="197">
        <v>-0.21922521382452401</v>
      </c>
      <c r="D13" s="541">
        <v>0.10087809269843501</v>
      </c>
      <c r="E13" s="197">
        <v>0.45208288874279501</v>
      </c>
      <c r="F13" s="541">
        <v>0.55660438938532697</v>
      </c>
      <c r="G13" s="197">
        <v>0.86218178882762597</v>
      </c>
      <c r="H13" s="541">
        <v>0.49879023112474502</v>
      </c>
      <c r="I13" s="197">
        <v>-0.20336318511849899</v>
      </c>
      <c r="J13" s="541">
        <v>0.101755909635629</v>
      </c>
      <c r="K13" s="197">
        <v>0.52232849488086197</v>
      </c>
      <c r="L13" s="541">
        <v>0.58048305511768805</v>
      </c>
      <c r="M13" s="197">
        <v>2.7452240793544598</v>
      </c>
      <c r="N13" s="541">
        <v>1.01359079884546</v>
      </c>
      <c r="O13" s="197">
        <v>-0.25380672072994998</v>
      </c>
      <c r="P13" s="541">
        <v>9.8997109732307104E-2</v>
      </c>
      <c r="Q13" s="197">
        <v>0.474776725409917</v>
      </c>
      <c r="R13" s="541">
        <v>0.56786135180018804</v>
      </c>
      <c r="S13" s="197">
        <v>3.4681966800464799</v>
      </c>
      <c r="T13" s="549">
        <v>1.1544092829567201</v>
      </c>
    </row>
    <row r="14" spans="1:20" ht="12.95" customHeight="1" x14ac:dyDescent="0.2">
      <c r="A14" s="2" t="s">
        <v>342</v>
      </c>
      <c r="B14" s="12">
        <v>2</v>
      </c>
      <c r="C14" s="197">
        <v>0.245122183082503</v>
      </c>
      <c r="D14" s="541">
        <v>0.25224228163812201</v>
      </c>
      <c r="E14" s="197">
        <v>0.88370583015781901</v>
      </c>
      <c r="F14" s="541">
        <v>0.25466444119405901</v>
      </c>
      <c r="G14" s="197">
        <v>0.94189979636403398</v>
      </c>
      <c r="H14" s="541">
        <v>0.56243009763138396</v>
      </c>
      <c r="I14" s="197">
        <v>0.32899440394386698</v>
      </c>
      <c r="J14" s="541">
        <v>0.25520179771187801</v>
      </c>
      <c r="K14" s="197">
        <v>0.88949937307296401</v>
      </c>
      <c r="L14" s="541">
        <v>0.276856930937876</v>
      </c>
      <c r="M14" s="197">
        <v>2.5974994741428601</v>
      </c>
      <c r="N14" s="541">
        <v>0.80589579905865405</v>
      </c>
      <c r="O14" s="197">
        <v>0.289609846038481</v>
      </c>
      <c r="P14" s="541">
        <v>0.25329756965764599</v>
      </c>
      <c r="Q14" s="197">
        <v>0.82223814358782499</v>
      </c>
      <c r="R14" s="541">
        <v>0.27990459501313703</v>
      </c>
      <c r="S14" s="197">
        <v>4.0695667914628002</v>
      </c>
      <c r="T14" s="549">
        <v>1.13542983658473</v>
      </c>
    </row>
    <row r="15" spans="1:20" ht="12.95" customHeight="1" x14ac:dyDescent="0.2">
      <c r="A15" s="2" t="s">
        <v>343</v>
      </c>
      <c r="B15" s="12">
        <v>2</v>
      </c>
      <c r="C15" s="197">
        <v>0.13960983309948899</v>
      </c>
      <c r="D15" s="541">
        <v>0.235270865809038</v>
      </c>
      <c r="E15" s="197">
        <v>-0.35083023318066497</v>
      </c>
      <c r="F15" s="541">
        <v>0.18922112117259099</v>
      </c>
      <c r="G15" s="197">
        <v>1.9816689526749101</v>
      </c>
      <c r="H15" s="541">
        <v>1.08423554542622</v>
      </c>
      <c r="I15" s="197">
        <v>0.15280090042268099</v>
      </c>
      <c r="J15" s="541">
        <v>0.24053098989588201</v>
      </c>
      <c r="K15" s="197">
        <v>-0.27523350992101397</v>
      </c>
      <c r="L15" s="541">
        <v>0.19463932568581299</v>
      </c>
      <c r="M15" s="197">
        <v>3.0712144147110001</v>
      </c>
      <c r="N15" s="541">
        <v>1.3057584846824</v>
      </c>
      <c r="O15" s="197">
        <v>0.165574546292174</v>
      </c>
      <c r="P15" s="541">
        <v>0.23639086867964701</v>
      </c>
      <c r="Q15" s="197">
        <v>-0.24403602389482101</v>
      </c>
      <c r="R15" s="541">
        <v>0.18951237685837699</v>
      </c>
      <c r="S15" s="197">
        <v>5.1702143284212703</v>
      </c>
      <c r="T15" s="549">
        <v>1.68611017324152</v>
      </c>
    </row>
    <row r="16" spans="1:20" ht="12.95" customHeight="1" x14ac:dyDescent="0.2">
      <c r="A16" s="2" t="s">
        <v>344</v>
      </c>
      <c r="B16" s="12">
        <v>2</v>
      </c>
      <c r="C16" s="197">
        <v>0.21470147312784699</v>
      </c>
      <c r="D16" s="541">
        <v>0.16115666833501899</v>
      </c>
      <c r="E16" s="197">
        <v>6.2787070102146694E-2</v>
      </c>
      <c r="F16" s="541">
        <v>0.15636611658076099</v>
      </c>
      <c r="G16" s="197">
        <v>1.6567790355988301</v>
      </c>
      <c r="H16" s="541">
        <v>0.78962000766220997</v>
      </c>
      <c r="I16" s="197">
        <v>0.213002046398167</v>
      </c>
      <c r="J16" s="541">
        <v>0.161017887712606</v>
      </c>
      <c r="K16" s="197">
        <v>6.4101230576274301E-2</v>
      </c>
      <c r="L16" s="541">
        <v>0.15397238289217299</v>
      </c>
      <c r="M16" s="197">
        <v>3.1200077446749002</v>
      </c>
      <c r="N16" s="541">
        <v>1.03576769796565</v>
      </c>
      <c r="O16" s="197">
        <v>0.20343225892758701</v>
      </c>
      <c r="P16" s="541">
        <v>0.153732206448458</v>
      </c>
      <c r="Q16" s="197">
        <v>-2.9498512372822899E-2</v>
      </c>
      <c r="R16" s="541">
        <v>0.15410499335290401</v>
      </c>
      <c r="S16" s="197">
        <v>5.8923749417244098</v>
      </c>
      <c r="T16" s="549">
        <v>1.63501590559442</v>
      </c>
    </row>
    <row r="17" spans="1:20" ht="12.95" customHeight="1" x14ac:dyDescent="0.2">
      <c r="A17" s="2" t="s">
        <v>345</v>
      </c>
      <c r="B17" s="12">
        <v>2</v>
      </c>
      <c r="C17" s="197">
        <v>2.8775792075521101E-2</v>
      </c>
      <c r="D17" s="541">
        <v>0.10321284889832801</v>
      </c>
      <c r="E17" s="197">
        <v>-0.113576137097255</v>
      </c>
      <c r="F17" s="541">
        <v>0.29933963979936601</v>
      </c>
      <c r="G17" s="197">
        <v>0.26747156688324902</v>
      </c>
      <c r="H17" s="541">
        <v>0.34446530212332999</v>
      </c>
      <c r="I17" s="197">
        <v>-1.6493404140840901E-2</v>
      </c>
      <c r="J17" s="541">
        <v>0.112540195226029</v>
      </c>
      <c r="K17" s="197">
        <v>-0.12240027354546799</v>
      </c>
      <c r="L17" s="541">
        <v>0.28760984830148401</v>
      </c>
      <c r="M17" s="197">
        <v>3.1039090021107301</v>
      </c>
      <c r="N17" s="541">
        <v>0.99879091188206304</v>
      </c>
      <c r="O17" s="197">
        <v>-3.51905285721918E-2</v>
      </c>
      <c r="P17" s="541">
        <v>0.109457918290201</v>
      </c>
      <c r="Q17" s="197">
        <v>-9.9102372717330203E-2</v>
      </c>
      <c r="R17" s="541">
        <v>0.28959374809517702</v>
      </c>
      <c r="S17" s="197">
        <v>3.5935550611362901</v>
      </c>
      <c r="T17" s="549">
        <v>1.2295530553879399</v>
      </c>
    </row>
    <row r="18" spans="1:20" ht="12.95" customHeight="1" x14ac:dyDescent="0.2">
      <c r="A18" s="17" t="s">
        <v>346</v>
      </c>
      <c r="B18" s="12">
        <v>2</v>
      </c>
      <c r="C18" s="197">
        <v>-0.15206723751704901</v>
      </c>
      <c r="D18" s="541">
        <v>0.128965494450312</v>
      </c>
      <c r="E18" s="197">
        <v>-0.46149491648716101</v>
      </c>
      <c r="F18" s="541">
        <v>0.28243896048387701</v>
      </c>
      <c r="G18" s="197">
        <v>0.55524943159028195</v>
      </c>
      <c r="H18" s="541">
        <v>0.60498356260229202</v>
      </c>
      <c r="I18" s="197">
        <v>-0.23058821538985799</v>
      </c>
      <c r="J18" s="541">
        <v>0.14247453912118899</v>
      </c>
      <c r="K18" s="197">
        <v>-0.50674534297125395</v>
      </c>
      <c r="L18" s="541">
        <v>0.246050783833027</v>
      </c>
      <c r="M18" s="197">
        <v>5.9201991347066203</v>
      </c>
      <c r="N18" s="541">
        <v>1.9677507006385899</v>
      </c>
      <c r="O18" s="197">
        <v>-0.21576400243937499</v>
      </c>
      <c r="P18" s="541">
        <v>0.138412409344601</v>
      </c>
      <c r="Q18" s="197">
        <v>-0.48793702099581698</v>
      </c>
      <c r="R18" s="541">
        <v>0.23467694205696399</v>
      </c>
      <c r="S18" s="197">
        <v>6.6569414198725099</v>
      </c>
      <c r="T18" s="549">
        <v>2.1283501460688301</v>
      </c>
    </row>
    <row r="19" spans="1:20" ht="12.95" customHeight="1" x14ac:dyDescent="0.2">
      <c r="A19" s="17" t="s">
        <v>347</v>
      </c>
      <c r="B19" s="12">
        <v>2</v>
      </c>
      <c r="C19" s="197">
        <v>0.12817971290646099</v>
      </c>
      <c r="D19" s="541">
        <v>0.24972486707013</v>
      </c>
      <c r="E19" s="197">
        <v>0.65855228570575097</v>
      </c>
      <c r="F19" s="541">
        <v>0.89838076880843398</v>
      </c>
      <c r="G19" s="197">
        <v>0.65189985231867897</v>
      </c>
      <c r="H19" s="541">
        <v>0.98423552863585495</v>
      </c>
      <c r="I19" s="197">
        <v>0.229680518026879</v>
      </c>
      <c r="J19" s="541">
        <v>0.28767808048114601</v>
      </c>
      <c r="K19" s="197">
        <v>0.66488098272506102</v>
      </c>
      <c r="L19" s="541">
        <v>0.86671935791369203</v>
      </c>
      <c r="M19" s="197">
        <v>1.4387912506733</v>
      </c>
      <c r="N19" s="541">
        <v>1.3231771804982899</v>
      </c>
      <c r="O19" s="197">
        <v>0.182148879391999</v>
      </c>
      <c r="P19" s="541">
        <v>0.29872177379938603</v>
      </c>
      <c r="Q19" s="197">
        <v>0.71773961225212202</v>
      </c>
      <c r="R19" s="541">
        <v>0.89590094224822403</v>
      </c>
      <c r="S19" s="197">
        <v>1.7476423660912901</v>
      </c>
      <c r="T19" s="549">
        <v>1.71330403335786</v>
      </c>
    </row>
    <row r="20" spans="1:20" ht="12.95" customHeight="1" x14ac:dyDescent="0.2">
      <c r="A20" s="2" t="s">
        <v>348</v>
      </c>
      <c r="B20" s="12">
        <v>2</v>
      </c>
      <c r="C20" s="197">
        <v>-0.114288956066683</v>
      </c>
      <c r="D20" s="541">
        <v>0.30673779412737301</v>
      </c>
      <c r="E20" s="197">
        <v>0.27583205219321999</v>
      </c>
      <c r="F20" s="541">
        <v>0.17649519887249701</v>
      </c>
      <c r="G20" s="197">
        <v>1.04885918473526</v>
      </c>
      <c r="H20" s="541">
        <v>0.77613425092084298</v>
      </c>
      <c r="I20" s="197">
        <v>-0.14108550446207399</v>
      </c>
      <c r="J20" s="541">
        <v>0.30419440687643101</v>
      </c>
      <c r="K20" s="197">
        <v>0.28682633674196401</v>
      </c>
      <c r="L20" s="541">
        <v>0.169760214891159</v>
      </c>
      <c r="M20" s="197">
        <v>4.2216050200074697</v>
      </c>
      <c r="N20" s="541">
        <v>1.5240431203565701</v>
      </c>
      <c r="O20" s="197">
        <v>-0.20305624343318601</v>
      </c>
      <c r="P20" s="541">
        <v>0.30444362699270699</v>
      </c>
      <c r="Q20" s="197">
        <v>0.29411524499740199</v>
      </c>
      <c r="R20" s="541">
        <v>0.17176989685819699</v>
      </c>
      <c r="S20" s="197">
        <v>5.8100800343100296</v>
      </c>
      <c r="T20" s="549">
        <v>1.8815490970539299</v>
      </c>
    </row>
    <row r="21" spans="1:20" ht="12.95" customHeight="1" x14ac:dyDescent="0.2">
      <c r="A21" s="2" t="s">
        <v>349</v>
      </c>
      <c r="B21" s="12">
        <v>2</v>
      </c>
      <c r="C21" s="197" t="s">
        <v>476</v>
      </c>
      <c r="D21" s="541" t="s">
        <v>476</v>
      </c>
      <c r="E21" s="197" t="s">
        <v>476</v>
      </c>
      <c r="F21" s="541" t="s">
        <v>476</v>
      </c>
      <c r="G21" s="197" t="s">
        <v>476</v>
      </c>
      <c r="H21" s="541" t="s">
        <v>476</v>
      </c>
      <c r="I21" s="197" t="s">
        <v>476</v>
      </c>
      <c r="J21" s="541" t="s">
        <v>476</v>
      </c>
      <c r="K21" s="197" t="s">
        <v>476</v>
      </c>
      <c r="L21" s="541" t="s">
        <v>476</v>
      </c>
      <c r="M21" s="197" t="s">
        <v>476</v>
      </c>
      <c r="N21" s="541" t="s">
        <v>476</v>
      </c>
      <c r="O21" s="197" t="s">
        <v>476</v>
      </c>
      <c r="P21" s="541" t="s">
        <v>476</v>
      </c>
      <c r="Q21" s="197" t="s">
        <v>476</v>
      </c>
      <c r="R21" s="541" t="s">
        <v>476</v>
      </c>
      <c r="S21" s="197" t="s">
        <v>476</v>
      </c>
      <c r="T21" s="549" t="s">
        <v>476</v>
      </c>
    </row>
    <row r="22" spans="1:20" ht="12.95" customHeight="1" x14ac:dyDescent="0.2">
      <c r="A22" s="2" t="s">
        <v>350</v>
      </c>
      <c r="B22" s="12">
        <v>2</v>
      </c>
      <c r="C22" s="197">
        <v>-0.52982816612070305</v>
      </c>
      <c r="D22" s="541">
        <v>0.28393010949874298</v>
      </c>
      <c r="E22" s="197">
        <v>-8.6268550637434493E-2</v>
      </c>
      <c r="F22" s="541">
        <v>0.31867439119274199</v>
      </c>
      <c r="G22" s="197">
        <v>0.93432297575040901</v>
      </c>
      <c r="H22" s="541">
        <v>1.00278400312908</v>
      </c>
      <c r="I22" s="197">
        <v>-0.56369428416189205</v>
      </c>
      <c r="J22" s="541">
        <v>0.28655120634569398</v>
      </c>
      <c r="K22" s="197">
        <v>-8.9173452425763994E-2</v>
      </c>
      <c r="L22" s="541">
        <v>0.307628938755451</v>
      </c>
      <c r="M22" s="197">
        <v>1.62420231850898</v>
      </c>
      <c r="N22" s="541">
        <v>1.5043251101753401</v>
      </c>
      <c r="O22" s="197">
        <v>-0.58498747183816002</v>
      </c>
      <c r="P22" s="541">
        <v>0.303941093433791</v>
      </c>
      <c r="Q22" s="197">
        <v>-0.10575623784298301</v>
      </c>
      <c r="R22" s="541">
        <v>0.29116970964952299</v>
      </c>
      <c r="S22" s="197">
        <v>2.9711637280070402</v>
      </c>
      <c r="T22" s="549">
        <v>2.3489602461140699</v>
      </c>
    </row>
    <row r="23" spans="1:20" ht="12.95" customHeight="1" x14ac:dyDescent="0.2">
      <c r="A23" s="2" t="s">
        <v>351</v>
      </c>
      <c r="B23" s="12">
        <v>2</v>
      </c>
      <c r="C23" s="197">
        <v>-0.11557653548216899</v>
      </c>
      <c r="D23" s="541">
        <v>0.21402251998374</v>
      </c>
      <c r="E23" s="197">
        <v>-0.44847052861436099</v>
      </c>
      <c r="F23" s="541">
        <v>0.20147991392714401</v>
      </c>
      <c r="G23" s="197">
        <v>0.87945085168378401</v>
      </c>
      <c r="H23" s="541">
        <v>0.67015748830976396</v>
      </c>
      <c r="I23" s="197">
        <v>-8.4272443896519694E-2</v>
      </c>
      <c r="J23" s="541">
        <v>0.22404241453437701</v>
      </c>
      <c r="K23" s="197">
        <v>-0.444206040885604</v>
      </c>
      <c r="L23" s="541">
        <v>0.20270439125765</v>
      </c>
      <c r="M23" s="197">
        <v>1.27264204894899</v>
      </c>
      <c r="N23" s="541">
        <v>0.89712777513043196</v>
      </c>
      <c r="O23" s="197">
        <v>-7.8345868406177799E-2</v>
      </c>
      <c r="P23" s="541">
        <v>0.219092203118604</v>
      </c>
      <c r="Q23" s="197">
        <v>-0.42626439833015201</v>
      </c>
      <c r="R23" s="541">
        <v>0.21468265168499001</v>
      </c>
      <c r="S23" s="197">
        <v>1.7369734515405999</v>
      </c>
      <c r="T23" s="549">
        <v>1.3341968575629299</v>
      </c>
    </row>
    <row r="24" spans="1:20" ht="12.95" customHeight="1" x14ac:dyDescent="0.2">
      <c r="A24" s="2" t="s">
        <v>352</v>
      </c>
      <c r="B24" s="12">
        <v>2</v>
      </c>
      <c r="C24" s="197">
        <v>0.48215035552935398</v>
      </c>
      <c r="D24" s="541">
        <v>0.230925684701239</v>
      </c>
      <c r="E24" s="197">
        <v>0.20464535286277299</v>
      </c>
      <c r="F24" s="541">
        <v>0.18341284439359501</v>
      </c>
      <c r="G24" s="197">
        <v>0.91777692861442295</v>
      </c>
      <c r="H24" s="541">
        <v>0.63746649042548498</v>
      </c>
      <c r="I24" s="197">
        <v>0.47032485433667298</v>
      </c>
      <c r="J24" s="541">
        <v>0.22861354182298399</v>
      </c>
      <c r="K24" s="197">
        <v>0.188018212492743</v>
      </c>
      <c r="L24" s="541">
        <v>0.18524510201446101</v>
      </c>
      <c r="M24" s="197">
        <v>2.1468111545615001</v>
      </c>
      <c r="N24" s="541">
        <v>1.0667172189594101</v>
      </c>
      <c r="O24" s="197">
        <v>0.48484274863406401</v>
      </c>
      <c r="P24" s="541">
        <v>0.22559346482839901</v>
      </c>
      <c r="Q24" s="197">
        <v>0.21578490134084999</v>
      </c>
      <c r="R24" s="541">
        <v>0.18032651572258401</v>
      </c>
      <c r="S24" s="197">
        <v>3.3403241744608199</v>
      </c>
      <c r="T24" s="549">
        <v>1.7620837452166001</v>
      </c>
    </row>
    <row r="25" spans="1:20" ht="12.95" customHeight="1" x14ac:dyDescent="0.2">
      <c r="A25" s="2" t="s">
        <v>353</v>
      </c>
      <c r="B25" s="12">
        <v>2</v>
      </c>
      <c r="C25" s="197">
        <v>-0.103452636330156</v>
      </c>
      <c r="D25" s="541">
        <v>0.235323062925962</v>
      </c>
      <c r="E25" s="197">
        <v>9.2759682617992098E-2</v>
      </c>
      <c r="F25" s="541">
        <v>0.370074662823481</v>
      </c>
      <c r="G25" s="197">
        <v>0.33384458705877501</v>
      </c>
      <c r="H25" s="541">
        <v>0.775918914613835</v>
      </c>
      <c r="I25" s="197">
        <v>0.10158027701724399</v>
      </c>
      <c r="J25" s="541">
        <v>0.24338221494250301</v>
      </c>
      <c r="K25" s="197">
        <v>0.18454226536705301</v>
      </c>
      <c r="L25" s="541">
        <v>0.36453064366696503</v>
      </c>
      <c r="M25" s="197">
        <v>4.9236558122845402</v>
      </c>
      <c r="N25" s="541">
        <v>1.9868357513763399</v>
      </c>
      <c r="O25" s="197">
        <v>0.14020109114979501</v>
      </c>
      <c r="P25" s="541">
        <v>0.23423685789999399</v>
      </c>
      <c r="Q25" s="197">
        <v>0.19136782120503501</v>
      </c>
      <c r="R25" s="541">
        <v>0.37028877575395103</v>
      </c>
      <c r="S25" s="197">
        <v>7.2594966087697701</v>
      </c>
      <c r="T25" s="549">
        <v>2.66892821708322</v>
      </c>
    </row>
    <row r="26" spans="1:20" ht="12.95" customHeight="1" x14ac:dyDescent="0.2">
      <c r="A26" s="2" t="s">
        <v>354</v>
      </c>
      <c r="B26" s="12">
        <v>2</v>
      </c>
      <c r="C26" s="197">
        <v>-0.33496027335705703</v>
      </c>
      <c r="D26" s="541">
        <v>0.22877324047563799</v>
      </c>
      <c r="E26" s="197">
        <v>4.9558469215603501E-2</v>
      </c>
      <c r="F26" s="541">
        <v>0.142615401628785</v>
      </c>
      <c r="G26" s="197">
        <v>0.26687069005994701</v>
      </c>
      <c r="H26" s="541">
        <v>0.38370069951603197</v>
      </c>
      <c r="I26" s="197">
        <v>-0.28991045583917902</v>
      </c>
      <c r="J26" s="541">
        <v>0.23454326984537999</v>
      </c>
      <c r="K26" s="197">
        <v>3.2723518388712999E-2</v>
      </c>
      <c r="L26" s="541">
        <v>0.14209447338570699</v>
      </c>
      <c r="M26" s="197">
        <v>1.1242631317515099</v>
      </c>
      <c r="N26" s="541">
        <v>0.68766932637294198</v>
      </c>
      <c r="O26" s="197">
        <v>-0.30375783060781503</v>
      </c>
      <c r="P26" s="541">
        <v>0.237405688993229</v>
      </c>
      <c r="Q26" s="197">
        <v>1.23294552718073E-2</v>
      </c>
      <c r="R26" s="541">
        <v>0.13661109253637599</v>
      </c>
      <c r="S26" s="197">
        <v>3.0691022775954999</v>
      </c>
      <c r="T26" s="549">
        <v>1.0383661308722101</v>
      </c>
    </row>
    <row r="27" spans="1:20" ht="12.95" customHeight="1" x14ac:dyDescent="0.2">
      <c r="A27" s="2" t="s">
        <v>355</v>
      </c>
      <c r="B27" s="12">
        <v>2</v>
      </c>
      <c r="C27" s="197">
        <v>8.1888124698244594E-2</v>
      </c>
      <c r="D27" s="541">
        <v>0.150175974442776</v>
      </c>
      <c r="E27" s="197">
        <v>-0.193035100669911</v>
      </c>
      <c r="F27" s="541">
        <v>0.14375714750268601</v>
      </c>
      <c r="G27" s="197">
        <v>0.247728671635224</v>
      </c>
      <c r="H27" s="541">
        <v>0.26378331824177897</v>
      </c>
      <c r="I27" s="197">
        <v>0.17131259576466501</v>
      </c>
      <c r="J27" s="541">
        <v>0.163401809578091</v>
      </c>
      <c r="K27" s="197">
        <v>-1.02947774508108E-2</v>
      </c>
      <c r="L27" s="541">
        <v>0.15120462164717199</v>
      </c>
      <c r="M27" s="197">
        <v>2.8572289799277302</v>
      </c>
      <c r="N27" s="541">
        <v>0.82697454833514905</v>
      </c>
      <c r="O27" s="197">
        <v>0.16059456100212699</v>
      </c>
      <c r="P27" s="541">
        <v>0.163023632021353</v>
      </c>
      <c r="Q27" s="197">
        <v>-4.3320436516589303E-2</v>
      </c>
      <c r="R27" s="541">
        <v>0.15317070279723599</v>
      </c>
      <c r="S27" s="197">
        <v>3.2772737522590099</v>
      </c>
      <c r="T27" s="549">
        <v>0.92573532418501403</v>
      </c>
    </row>
    <row r="28" spans="1:20" ht="12.95" customHeight="1" x14ac:dyDescent="0.2">
      <c r="A28" s="2" t="s">
        <v>356</v>
      </c>
      <c r="B28" s="12">
        <v>2</v>
      </c>
      <c r="C28" s="197">
        <v>0.292909625067232</v>
      </c>
      <c r="D28" s="541">
        <v>0.22411446206631799</v>
      </c>
      <c r="E28" s="197">
        <v>0.39114189800207499</v>
      </c>
      <c r="F28" s="541">
        <v>0.23519514199661301</v>
      </c>
      <c r="G28" s="197">
        <v>2.3704426643377601</v>
      </c>
      <c r="H28" s="541">
        <v>1.37292210572652</v>
      </c>
      <c r="I28" s="197">
        <v>0.22120980774181501</v>
      </c>
      <c r="J28" s="541">
        <v>0.25892007205465101</v>
      </c>
      <c r="K28" s="197">
        <v>0.47748540548648499</v>
      </c>
      <c r="L28" s="541">
        <v>0.26401466956006098</v>
      </c>
      <c r="M28" s="197">
        <v>4.7655017904968604</v>
      </c>
      <c r="N28" s="541">
        <v>1.8064142326094501</v>
      </c>
      <c r="O28" s="197">
        <v>0.22999776092608701</v>
      </c>
      <c r="P28" s="541">
        <v>0.255858288839522</v>
      </c>
      <c r="Q28" s="197">
        <v>0.38287100273520103</v>
      </c>
      <c r="R28" s="541">
        <v>0.27456052600130698</v>
      </c>
      <c r="S28" s="197">
        <v>5.24058550104498</v>
      </c>
      <c r="T28" s="549">
        <v>2.0435847229924802</v>
      </c>
    </row>
    <row r="29" spans="1:20" ht="12.95" customHeight="1" x14ac:dyDescent="0.2">
      <c r="A29" s="2" t="s">
        <v>357</v>
      </c>
      <c r="B29" s="12">
        <v>2</v>
      </c>
      <c r="C29" s="197">
        <v>-0.60642604894173802</v>
      </c>
      <c r="D29" s="541">
        <v>0.214266467639179</v>
      </c>
      <c r="E29" s="197">
        <v>-5.2304086795642198E-2</v>
      </c>
      <c r="F29" s="541">
        <v>0.238182041487565</v>
      </c>
      <c r="G29" s="197">
        <v>2.8810780965437899</v>
      </c>
      <c r="H29" s="541">
        <v>1.43242789521556</v>
      </c>
      <c r="I29" s="197">
        <v>-0.56098570373563195</v>
      </c>
      <c r="J29" s="541">
        <v>0.21860440840901299</v>
      </c>
      <c r="K29" s="197">
        <v>2.4700079548708901E-2</v>
      </c>
      <c r="L29" s="541">
        <v>0.250730355052109</v>
      </c>
      <c r="M29" s="197">
        <v>3.79846719481966</v>
      </c>
      <c r="N29" s="541">
        <v>1.6326605397507801</v>
      </c>
      <c r="O29" s="197">
        <v>-0.50927459770306205</v>
      </c>
      <c r="P29" s="541">
        <v>0.22824652497192199</v>
      </c>
      <c r="Q29" s="197">
        <v>3.8697150383436497E-2</v>
      </c>
      <c r="R29" s="541">
        <v>0.25557750280469099</v>
      </c>
      <c r="S29" s="197">
        <v>5.1301421933033797</v>
      </c>
      <c r="T29" s="549">
        <v>1.6430042546808401</v>
      </c>
    </row>
    <row r="30" spans="1:20" ht="12.95" customHeight="1" x14ac:dyDescent="0.2">
      <c r="A30" s="2" t="s">
        <v>358</v>
      </c>
      <c r="B30" s="12">
        <v>2</v>
      </c>
      <c r="C30" s="197">
        <v>-0.314605606664071</v>
      </c>
      <c r="D30" s="541">
        <v>0.25048319103142203</v>
      </c>
      <c r="E30" s="197">
        <v>-5.2790416990877602E-2</v>
      </c>
      <c r="F30" s="541">
        <v>0.21091159872180201</v>
      </c>
      <c r="G30" s="197">
        <v>0.247295085393123</v>
      </c>
      <c r="H30" s="541">
        <v>0.322190078912579</v>
      </c>
      <c r="I30" s="197">
        <v>-0.19227702467127999</v>
      </c>
      <c r="J30" s="541">
        <v>0.24689477753705999</v>
      </c>
      <c r="K30" s="197">
        <v>4.3005698717968499E-2</v>
      </c>
      <c r="L30" s="541">
        <v>0.21463985979666</v>
      </c>
      <c r="M30" s="197">
        <v>1.1185274123273801</v>
      </c>
      <c r="N30" s="541">
        <v>0.71434251051251196</v>
      </c>
      <c r="O30" s="197">
        <v>-0.223936217163338</v>
      </c>
      <c r="P30" s="541">
        <v>0.23161474640900001</v>
      </c>
      <c r="Q30" s="197">
        <v>5.1362928159772801E-2</v>
      </c>
      <c r="R30" s="541">
        <v>0.21774805800321101</v>
      </c>
      <c r="S30" s="197">
        <v>2.2720176426144301</v>
      </c>
      <c r="T30" s="549">
        <v>0.91035041058086297</v>
      </c>
    </row>
    <row r="31" spans="1:20" ht="12.95" customHeight="1" x14ac:dyDescent="0.2">
      <c r="A31" s="2" t="s">
        <v>359</v>
      </c>
      <c r="B31" s="12">
        <v>2</v>
      </c>
      <c r="C31" s="197">
        <v>-0.27025336687719198</v>
      </c>
      <c r="D31" s="541">
        <v>0.18341151615239401</v>
      </c>
      <c r="E31" s="197">
        <v>-0.387681642598245</v>
      </c>
      <c r="F31" s="541">
        <v>0.20780104739044999</v>
      </c>
      <c r="G31" s="197">
        <v>1.3748003963489099</v>
      </c>
      <c r="H31" s="541">
        <v>0.83625932814176995</v>
      </c>
      <c r="I31" s="197">
        <v>-0.43725802246221701</v>
      </c>
      <c r="J31" s="541">
        <v>0.183097143309809</v>
      </c>
      <c r="K31" s="197">
        <v>-0.41690189783436199</v>
      </c>
      <c r="L31" s="541">
        <v>0.20786402360249001</v>
      </c>
      <c r="M31" s="197">
        <v>3.3318842990543298</v>
      </c>
      <c r="N31" s="541">
        <v>1.4245930618945699</v>
      </c>
      <c r="O31" s="197">
        <v>-0.50071097509071705</v>
      </c>
      <c r="P31" s="541">
        <v>0.18336175027158499</v>
      </c>
      <c r="Q31" s="197">
        <v>-0.48076099593674299</v>
      </c>
      <c r="R31" s="541">
        <v>0.20223053029372101</v>
      </c>
      <c r="S31" s="197">
        <v>5.02911226713349</v>
      </c>
      <c r="T31" s="549">
        <v>1.7259147390162899</v>
      </c>
    </row>
    <row r="32" spans="1:20" ht="12.95" customHeight="1" x14ac:dyDescent="0.2">
      <c r="A32" s="2" t="s">
        <v>360</v>
      </c>
      <c r="B32" s="12">
        <v>2</v>
      </c>
      <c r="C32" s="197" t="s">
        <v>476</v>
      </c>
      <c r="D32" s="541" t="s">
        <v>476</v>
      </c>
      <c r="E32" s="197">
        <v>-0.29215997987537501</v>
      </c>
      <c r="F32" s="541">
        <v>0.19045343185859401</v>
      </c>
      <c r="G32" s="197">
        <v>0.64101558369494405</v>
      </c>
      <c r="H32" s="541">
        <v>0.53653856467636796</v>
      </c>
      <c r="I32" s="197" t="s">
        <v>476</v>
      </c>
      <c r="J32" s="541" t="s">
        <v>476</v>
      </c>
      <c r="K32" s="197">
        <v>-0.232902747639402</v>
      </c>
      <c r="L32" s="541">
        <v>0.19662114137549599</v>
      </c>
      <c r="M32" s="197">
        <v>2.8691699809567499</v>
      </c>
      <c r="N32" s="541">
        <v>1.15074350158974</v>
      </c>
      <c r="O32" s="197" t="s">
        <v>476</v>
      </c>
      <c r="P32" s="541" t="s">
        <v>476</v>
      </c>
      <c r="Q32" s="197">
        <v>-0.25147222876083403</v>
      </c>
      <c r="R32" s="541">
        <v>0.20471361284900999</v>
      </c>
      <c r="S32" s="197">
        <v>3.3926655553140801</v>
      </c>
      <c r="T32" s="549">
        <v>1.3218551198041699</v>
      </c>
    </row>
    <row r="33" spans="1:20" ht="12.95" customHeight="1" x14ac:dyDescent="0.2">
      <c r="A33" s="2" t="s">
        <v>361</v>
      </c>
      <c r="B33" s="12">
        <v>2</v>
      </c>
      <c r="C33" s="197">
        <v>-0.41219282981274702</v>
      </c>
      <c r="D33" s="541">
        <v>0.221455717466126</v>
      </c>
      <c r="E33" s="197">
        <v>-0.66127017571856495</v>
      </c>
      <c r="F33" s="541">
        <v>0.43616444219955303</v>
      </c>
      <c r="G33" s="197">
        <v>1.9043537061348701</v>
      </c>
      <c r="H33" s="541">
        <v>1.45416709726565</v>
      </c>
      <c r="I33" s="197">
        <v>-0.25564280786757099</v>
      </c>
      <c r="J33" s="541">
        <v>0.22083583164305501</v>
      </c>
      <c r="K33" s="197">
        <v>-0.38673207524936998</v>
      </c>
      <c r="L33" s="541">
        <v>0.46128100610968797</v>
      </c>
      <c r="M33" s="197">
        <v>6.6226050759678703</v>
      </c>
      <c r="N33" s="541">
        <v>2.1847715452337702</v>
      </c>
      <c r="O33" s="197">
        <v>-0.27460449376068502</v>
      </c>
      <c r="P33" s="541">
        <v>0.228950794756038</v>
      </c>
      <c r="Q33" s="197">
        <v>-0.42395400833163999</v>
      </c>
      <c r="R33" s="541">
        <v>0.47206694730837001</v>
      </c>
      <c r="S33" s="197">
        <v>6.9183367017208104</v>
      </c>
      <c r="T33" s="549">
        <v>2.40644690229411</v>
      </c>
    </row>
    <row r="34" spans="1:20" ht="12.95" customHeight="1" x14ac:dyDescent="0.2">
      <c r="A34" s="2" t="s">
        <v>362</v>
      </c>
      <c r="B34" s="12">
        <v>2</v>
      </c>
      <c r="C34" s="197">
        <v>-0.43806165551265303</v>
      </c>
      <c r="D34" s="541">
        <v>0.18549076868707501</v>
      </c>
      <c r="E34" s="197">
        <v>-0.74343826937925395</v>
      </c>
      <c r="F34" s="541">
        <v>0.198293738976275</v>
      </c>
      <c r="G34" s="197">
        <v>1.4573252087867901</v>
      </c>
      <c r="H34" s="541">
        <v>1.1488578732044601</v>
      </c>
      <c r="I34" s="197">
        <v>-0.19367746146305401</v>
      </c>
      <c r="J34" s="541">
        <v>0.19564849717081201</v>
      </c>
      <c r="K34" s="197">
        <v>-0.5498682174249</v>
      </c>
      <c r="L34" s="541">
        <v>0.32724620808588201</v>
      </c>
      <c r="M34" s="197">
        <v>3.27988898052689</v>
      </c>
      <c r="N34" s="541">
        <v>1.4612043920466</v>
      </c>
      <c r="O34" s="197">
        <v>-0.192394433062339</v>
      </c>
      <c r="P34" s="541">
        <v>0.19653209558048801</v>
      </c>
      <c r="Q34" s="197">
        <v>-0.45658885653123599</v>
      </c>
      <c r="R34" s="541">
        <v>0.33716673136556702</v>
      </c>
      <c r="S34" s="197">
        <v>5.5127966025172803</v>
      </c>
      <c r="T34" s="549">
        <v>1.7342498362822201</v>
      </c>
    </row>
    <row r="35" spans="1:20" ht="12.95" customHeight="1" x14ac:dyDescent="0.2">
      <c r="A35" s="2" t="s">
        <v>363</v>
      </c>
      <c r="B35" s="12">
        <v>2</v>
      </c>
      <c r="C35" s="197" t="s">
        <v>476</v>
      </c>
      <c r="D35" s="541" t="s">
        <v>476</v>
      </c>
      <c r="E35" s="197">
        <v>-0.116012740230619</v>
      </c>
      <c r="F35" s="541">
        <v>7.2356592919415805E-2</v>
      </c>
      <c r="G35" s="197">
        <v>0.13451740465356901</v>
      </c>
      <c r="H35" s="541">
        <v>0.17870679932345801</v>
      </c>
      <c r="I35" s="197" t="s">
        <v>476</v>
      </c>
      <c r="J35" s="541" t="s">
        <v>476</v>
      </c>
      <c r="K35" s="197">
        <v>-4.37523875632123E-2</v>
      </c>
      <c r="L35" s="541">
        <v>7.2967365296171705E-2</v>
      </c>
      <c r="M35" s="197">
        <v>2.6340936726063902</v>
      </c>
      <c r="N35" s="541">
        <v>0.82697860155093295</v>
      </c>
      <c r="O35" s="197" t="s">
        <v>476</v>
      </c>
      <c r="P35" s="541" t="s">
        <v>476</v>
      </c>
      <c r="Q35" s="197">
        <v>-3.4383547167801398E-2</v>
      </c>
      <c r="R35" s="541">
        <v>7.2620461678278805E-2</v>
      </c>
      <c r="S35" s="197">
        <v>2.80103548322331</v>
      </c>
      <c r="T35" s="549">
        <v>0.88037490992675504</v>
      </c>
    </row>
    <row r="36" spans="1:20" ht="12.95" customHeight="1" x14ac:dyDescent="0.2">
      <c r="A36" s="2" t="s">
        <v>364</v>
      </c>
      <c r="B36" s="12">
        <v>2</v>
      </c>
      <c r="C36" s="197">
        <v>-0.120074488247174</v>
      </c>
      <c r="D36" s="541">
        <v>0.39498324377169602</v>
      </c>
      <c r="E36" s="197">
        <v>0.40204861123286301</v>
      </c>
      <c r="F36" s="541">
        <v>0.35809601142253999</v>
      </c>
      <c r="G36" s="197">
        <v>0.22461337895356501</v>
      </c>
      <c r="H36" s="541">
        <v>0.16515723678576</v>
      </c>
      <c r="I36" s="197">
        <v>-0.12352552994567099</v>
      </c>
      <c r="J36" s="541">
        <v>0.41575946955429599</v>
      </c>
      <c r="K36" s="197">
        <v>0.39013624207428699</v>
      </c>
      <c r="L36" s="541">
        <v>0.34928456325727902</v>
      </c>
      <c r="M36" s="197">
        <v>0.81881186955202401</v>
      </c>
      <c r="N36" s="541">
        <v>0.404834690944613</v>
      </c>
      <c r="O36" s="197">
        <v>-0.118717249092569</v>
      </c>
      <c r="P36" s="541">
        <v>0.42808274733034302</v>
      </c>
      <c r="Q36" s="197">
        <v>0.42956165330517299</v>
      </c>
      <c r="R36" s="541">
        <v>0.35935850338963699</v>
      </c>
      <c r="S36" s="197">
        <v>1.44201918892501</v>
      </c>
      <c r="T36" s="549">
        <v>0.56753100127354805</v>
      </c>
    </row>
    <row r="37" spans="1:20" ht="12.95" customHeight="1" x14ac:dyDescent="0.2">
      <c r="A37" s="2" t="s">
        <v>365</v>
      </c>
      <c r="B37" s="12">
        <v>2</v>
      </c>
      <c r="C37" s="197">
        <v>-9.3653860040447096E-2</v>
      </c>
      <c r="D37" s="541">
        <v>0.20640094219258201</v>
      </c>
      <c r="E37" s="197">
        <v>-0.22655417833863301</v>
      </c>
      <c r="F37" s="541">
        <v>0.112599807184526</v>
      </c>
      <c r="G37" s="197">
        <v>0.466234968442514</v>
      </c>
      <c r="H37" s="541">
        <v>0.34685283542958201</v>
      </c>
      <c r="I37" s="197">
        <v>2.36771186758831E-2</v>
      </c>
      <c r="J37" s="541">
        <v>0.20967849357156201</v>
      </c>
      <c r="K37" s="197">
        <v>-0.214835361908779</v>
      </c>
      <c r="L37" s="541">
        <v>0.103625603882065</v>
      </c>
      <c r="M37" s="197">
        <v>3.2336089116437501</v>
      </c>
      <c r="N37" s="541">
        <v>0.949889220595317</v>
      </c>
      <c r="O37" s="197">
        <v>5.1171612083739403E-2</v>
      </c>
      <c r="P37" s="541">
        <v>0.207390552525926</v>
      </c>
      <c r="Q37" s="197">
        <v>-0.20529976210738199</v>
      </c>
      <c r="R37" s="541">
        <v>0.101106525222611</v>
      </c>
      <c r="S37" s="197">
        <v>4.7908575929892896</v>
      </c>
      <c r="T37" s="549">
        <v>1.1290792910105101</v>
      </c>
    </row>
    <row r="38" spans="1:20" ht="12.95" customHeight="1" x14ac:dyDescent="0.2">
      <c r="A38" s="2" t="s">
        <v>366</v>
      </c>
      <c r="B38" s="12">
        <v>2</v>
      </c>
      <c r="C38" s="197">
        <v>3.8518136401681701E-3</v>
      </c>
      <c r="D38" s="541">
        <v>0.53198372934792704</v>
      </c>
      <c r="E38" s="197">
        <v>-0.614328614844175</v>
      </c>
      <c r="F38" s="541">
        <v>0.58608420046177501</v>
      </c>
      <c r="G38" s="197">
        <v>0.10427793001512101</v>
      </c>
      <c r="H38" s="541">
        <v>0.16941669492051201</v>
      </c>
      <c r="I38" s="197">
        <v>8.0427870330909507E-2</v>
      </c>
      <c r="J38" s="541">
        <v>0.555291161140676</v>
      </c>
      <c r="K38" s="197">
        <v>-0.53917634313264295</v>
      </c>
      <c r="L38" s="541">
        <v>0.60478896896606504</v>
      </c>
      <c r="M38" s="197">
        <v>0.71391425364863803</v>
      </c>
      <c r="N38" s="541">
        <v>0.44051352265603999</v>
      </c>
      <c r="O38" s="197">
        <v>1.24738388303466E-2</v>
      </c>
      <c r="P38" s="541">
        <v>0.54616535778516795</v>
      </c>
      <c r="Q38" s="197">
        <v>-0.53038425941561795</v>
      </c>
      <c r="R38" s="541">
        <v>0.61069589867110396</v>
      </c>
      <c r="S38" s="197">
        <v>1.77029434653867</v>
      </c>
      <c r="T38" s="549">
        <v>0.89288812554913199</v>
      </c>
    </row>
    <row r="39" spans="1:20" ht="12.95" customHeight="1" x14ac:dyDescent="0.2">
      <c r="A39" s="2" t="s">
        <v>367</v>
      </c>
      <c r="B39" s="12">
        <v>2</v>
      </c>
      <c r="C39" s="197">
        <v>-0.28547901733585701</v>
      </c>
      <c r="D39" s="541">
        <v>0.28398912214436101</v>
      </c>
      <c r="E39" s="197">
        <v>-5.65695385424123E-3</v>
      </c>
      <c r="F39" s="541">
        <v>0.14713456137043701</v>
      </c>
      <c r="G39" s="197">
        <v>0.34496906328416799</v>
      </c>
      <c r="H39" s="541">
        <v>0.60491551790125797</v>
      </c>
      <c r="I39" s="197">
        <v>-0.27831032735776001</v>
      </c>
      <c r="J39" s="541">
        <v>0.27937258017984301</v>
      </c>
      <c r="K39" s="197">
        <v>-3.3761017959531799E-2</v>
      </c>
      <c r="L39" s="541">
        <v>0.14604225574736299</v>
      </c>
      <c r="M39" s="197">
        <v>1.4737703967343501</v>
      </c>
      <c r="N39" s="541">
        <v>1.21041717806631</v>
      </c>
      <c r="O39" s="197">
        <v>-0.34585701670640201</v>
      </c>
      <c r="P39" s="541">
        <v>0.25844823016923302</v>
      </c>
      <c r="Q39" s="197">
        <v>-5.4606528610173899E-2</v>
      </c>
      <c r="R39" s="541">
        <v>0.144484143002621</v>
      </c>
      <c r="S39" s="197">
        <v>2.5164846469837499</v>
      </c>
      <c r="T39" s="549">
        <v>1.5779161119530301</v>
      </c>
    </row>
    <row r="40" spans="1:20" ht="12.95" customHeight="1" x14ac:dyDescent="0.2">
      <c r="A40" s="2" t="s">
        <v>368</v>
      </c>
      <c r="B40" s="12">
        <v>2</v>
      </c>
      <c r="C40" s="197">
        <v>-4.0089556915265903E-2</v>
      </c>
      <c r="D40" s="541">
        <v>0.14360548336510401</v>
      </c>
      <c r="E40" s="197">
        <v>-0.33103961895370498</v>
      </c>
      <c r="F40" s="541">
        <v>0.173962032435238</v>
      </c>
      <c r="G40" s="197">
        <v>0.58201820369214596</v>
      </c>
      <c r="H40" s="541">
        <v>0.63348503053065097</v>
      </c>
      <c r="I40" s="197">
        <v>-3.3162711640298999E-2</v>
      </c>
      <c r="J40" s="541">
        <v>0.20255455796417099</v>
      </c>
      <c r="K40" s="197">
        <v>-0.30273800362855802</v>
      </c>
      <c r="L40" s="541">
        <v>0.19372925711410299</v>
      </c>
      <c r="M40" s="197">
        <v>0.98275049919002699</v>
      </c>
      <c r="N40" s="541">
        <v>0.82084327387559797</v>
      </c>
      <c r="O40" s="197">
        <v>-2.0498412546914001E-2</v>
      </c>
      <c r="P40" s="541">
        <v>0.208228740031068</v>
      </c>
      <c r="Q40" s="197">
        <v>-0.31903185124496197</v>
      </c>
      <c r="R40" s="541">
        <v>0.190145735225348</v>
      </c>
      <c r="S40" s="197">
        <v>1.23489330350277</v>
      </c>
      <c r="T40" s="549">
        <v>1.07867792415025</v>
      </c>
    </row>
    <row r="41" spans="1:20" ht="12.95" customHeight="1" x14ac:dyDescent="0.2">
      <c r="A41" s="2" t="s">
        <v>369</v>
      </c>
      <c r="B41" s="12">
        <v>2</v>
      </c>
      <c r="C41" s="197">
        <v>-0.246070128523486</v>
      </c>
      <c r="D41" s="541">
        <v>0.19029812761603501</v>
      </c>
      <c r="E41" s="197">
        <v>-0.19370181603817699</v>
      </c>
      <c r="F41" s="541">
        <v>0.22015757278641701</v>
      </c>
      <c r="G41" s="197">
        <v>0.89753495077319201</v>
      </c>
      <c r="H41" s="541">
        <v>0.76538807316867596</v>
      </c>
      <c r="I41" s="197">
        <v>-0.17887785000128301</v>
      </c>
      <c r="J41" s="541">
        <v>0.198494730224136</v>
      </c>
      <c r="K41" s="197">
        <v>-0.19112066010152201</v>
      </c>
      <c r="L41" s="541">
        <v>0.215858932924061</v>
      </c>
      <c r="M41" s="197">
        <v>1.69072669604339</v>
      </c>
      <c r="N41" s="541">
        <v>1.09714180217129</v>
      </c>
      <c r="O41" s="197">
        <v>-0.22609258280886399</v>
      </c>
      <c r="P41" s="541">
        <v>0.19750457811077099</v>
      </c>
      <c r="Q41" s="197">
        <v>-0.23231217127848899</v>
      </c>
      <c r="R41" s="541">
        <v>0.219651556200957</v>
      </c>
      <c r="S41" s="197">
        <v>5.1220024352007201</v>
      </c>
      <c r="T41" s="549">
        <v>2.22171126911226</v>
      </c>
    </row>
    <row r="42" spans="1:20" ht="12.95" customHeight="1" x14ac:dyDescent="0.2">
      <c r="A42" s="2" t="s">
        <v>370</v>
      </c>
      <c r="B42" s="12">
        <v>2</v>
      </c>
      <c r="C42" s="197">
        <v>-0.44383456949510902</v>
      </c>
      <c r="D42" s="541">
        <v>0.27779033363111499</v>
      </c>
      <c r="E42" s="197">
        <v>-0.10112999774518899</v>
      </c>
      <c r="F42" s="541">
        <v>0.19566883822231301</v>
      </c>
      <c r="G42" s="197">
        <v>0.53674268989863105</v>
      </c>
      <c r="H42" s="541">
        <v>0.55490340527490201</v>
      </c>
      <c r="I42" s="197">
        <v>-0.47096334311361299</v>
      </c>
      <c r="J42" s="541">
        <v>0.28241594045211099</v>
      </c>
      <c r="K42" s="197">
        <v>-6.8319674881180806E-2</v>
      </c>
      <c r="L42" s="541">
        <v>0.19969021757275501</v>
      </c>
      <c r="M42" s="197">
        <v>1.7890790483700501</v>
      </c>
      <c r="N42" s="541">
        <v>1.16052552492191</v>
      </c>
      <c r="O42" s="197">
        <v>-0.454295815491782</v>
      </c>
      <c r="P42" s="541">
        <v>0.27385817575537702</v>
      </c>
      <c r="Q42" s="197">
        <v>-5.1617008511514198E-2</v>
      </c>
      <c r="R42" s="541">
        <v>0.19756489292628701</v>
      </c>
      <c r="S42" s="197">
        <v>2.65441476109909</v>
      </c>
      <c r="T42" s="549">
        <v>1.6182089399261199</v>
      </c>
    </row>
    <row r="43" spans="1:20" ht="12.95" customHeight="1" x14ac:dyDescent="0.2">
      <c r="A43" s="2" t="s">
        <v>371</v>
      </c>
      <c r="B43" s="12">
        <v>2</v>
      </c>
      <c r="C43" s="197" t="s">
        <v>476</v>
      </c>
      <c r="D43" s="541" t="s">
        <v>476</v>
      </c>
      <c r="E43" s="197">
        <v>0.23150470032953599</v>
      </c>
      <c r="F43" s="541">
        <v>0.39627201398544598</v>
      </c>
      <c r="G43" s="197">
        <v>1.2542326120070699</v>
      </c>
      <c r="H43" s="541">
        <v>1.5578397179283301</v>
      </c>
      <c r="I43" s="197" t="s">
        <v>476</v>
      </c>
      <c r="J43" s="541" t="s">
        <v>476</v>
      </c>
      <c r="K43" s="197">
        <v>0.131553465782345</v>
      </c>
      <c r="L43" s="541">
        <v>0.37380807670852301</v>
      </c>
      <c r="M43" s="197">
        <v>7.9879912793885897</v>
      </c>
      <c r="N43" s="541">
        <v>3.82267395875667</v>
      </c>
      <c r="O43" s="197" t="s">
        <v>476</v>
      </c>
      <c r="P43" s="541" t="s">
        <v>476</v>
      </c>
      <c r="Q43" s="197">
        <v>0.114970341378168</v>
      </c>
      <c r="R43" s="541">
        <v>0.38570951185496799</v>
      </c>
      <c r="S43" s="197">
        <v>9.2332856907524796</v>
      </c>
      <c r="T43" s="549">
        <v>4.3960000197653901</v>
      </c>
    </row>
    <row r="44" spans="1:20" ht="12.95" customHeight="1" x14ac:dyDescent="0.2">
      <c r="A44" s="2" t="s">
        <v>372</v>
      </c>
      <c r="B44" s="12">
        <v>2</v>
      </c>
      <c r="C44" s="197">
        <v>-9.1741525851697703E-2</v>
      </c>
      <c r="D44" s="541">
        <v>0.178438846250281</v>
      </c>
      <c r="E44" s="197">
        <v>-0.112947477515964</v>
      </c>
      <c r="F44" s="541">
        <v>0.12625347302852599</v>
      </c>
      <c r="G44" s="197">
        <v>0.47734416348874797</v>
      </c>
      <c r="H44" s="541">
        <v>0.43418778866102198</v>
      </c>
      <c r="I44" s="197">
        <v>-0.127616979017701</v>
      </c>
      <c r="J44" s="541">
        <v>0.17004739147943401</v>
      </c>
      <c r="K44" s="197">
        <v>-0.13054877514857199</v>
      </c>
      <c r="L44" s="541">
        <v>0.12658502142108599</v>
      </c>
      <c r="M44" s="197">
        <v>1.0748164769781201</v>
      </c>
      <c r="N44" s="541">
        <v>0.64575068776852895</v>
      </c>
      <c r="O44" s="197">
        <v>-0.24831989136267399</v>
      </c>
      <c r="P44" s="541">
        <v>0.17029438074970299</v>
      </c>
      <c r="Q44" s="197">
        <v>-0.25513483952326899</v>
      </c>
      <c r="R44" s="541">
        <v>0.128395717348465</v>
      </c>
      <c r="S44" s="197">
        <v>4.0759488608875003</v>
      </c>
      <c r="T44" s="549">
        <v>1.64229750911223</v>
      </c>
    </row>
    <row r="45" spans="1:20" ht="12.95" customHeight="1" x14ac:dyDescent="0.2">
      <c r="A45" s="2" t="s">
        <v>373</v>
      </c>
      <c r="B45" s="12">
        <v>2</v>
      </c>
      <c r="C45" s="197">
        <v>-9.0194503281549196E-2</v>
      </c>
      <c r="D45" s="541">
        <v>0.30499126030467399</v>
      </c>
      <c r="E45" s="197">
        <v>0.42502969237397997</v>
      </c>
      <c r="F45" s="541">
        <v>0.19619500049684199</v>
      </c>
      <c r="G45" s="197">
        <v>0.92674764777862495</v>
      </c>
      <c r="H45" s="541">
        <v>0.90479360954440802</v>
      </c>
      <c r="I45" s="197">
        <v>-0.149221960724436</v>
      </c>
      <c r="J45" s="541">
        <v>0.30327073300361701</v>
      </c>
      <c r="K45" s="197">
        <v>0.42902774030873397</v>
      </c>
      <c r="L45" s="541">
        <v>0.200631117148757</v>
      </c>
      <c r="M45" s="197">
        <v>1.94499498248181</v>
      </c>
      <c r="N45" s="541">
        <v>1.1718472847420101</v>
      </c>
      <c r="O45" s="197">
        <v>-0.14301263808869299</v>
      </c>
      <c r="P45" s="541">
        <v>0.30921743405481</v>
      </c>
      <c r="Q45" s="197">
        <v>0.42177975063970402</v>
      </c>
      <c r="R45" s="541">
        <v>0.20254174812668399</v>
      </c>
      <c r="S45" s="197">
        <v>3.5898803102927999</v>
      </c>
      <c r="T45" s="549">
        <v>1.7117010473113199</v>
      </c>
    </row>
    <row r="46" spans="1:20" ht="12.95" customHeight="1" x14ac:dyDescent="0.2">
      <c r="A46" s="2" t="s">
        <v>374</v>
      </c>
      <c r="B46" s="12">
        <v>2</v>
      </c>
      <c r="C46" s="197">
        <v>-0.17164204951333401</v>
      </c>
      <c r="D46" s="541">
        <v>0.34371768744694597</v>
      </c>
      <c r="E46" s="197">
        <v>4.2371782019986599E-2</v>
      </c>
      <c r="F46" s="541">
        <v>0.67315898480003999</v>
      </c>
      <c r="G46" s="197">
        <v>0.29705868234744498</v>
      </c>
      <c r="H46" s="541">
        <v>0.51074841194881304</v>
      </c>
      <c r="I46" s="197">
        <v>-0.19784864024606</v>
      </c>
      <c r="J46" s="541">
        <v>0.354555927625754</v>
      </c>
      <c r="K46" s="197">
        <v>7.8930915778029302E-3</v>
      </c>
      <c r="L46" s="541">
        <v>0.70069487012276699</v>
      </c>
      <c r="M46" s="197">
        <v>2.0430369872196601</v>
      </c>
      <c r="N46" s="541">
        <v>1.49833812694561</v>
      </c>
      <c r="O46" s="197">
        <v>-0.20036695176466199</v>
      </c>
      <c r="P46" s="541">
        <v>0.35593568908018203</v>
      </c>
      <c r="Q46" s="197">
        <v>-7.56056199202675E-2</v>
      </c>
      <c r="R46" s="541">
        <v>0.64314701085678905</v>
      </c>
      <c r="S46" s="197">
        <v>3.2456771799309898</v>
      </c>
      <c r="T46" s="549">
        <v>2.2233455468380798</v>
      </c>
    </row>
    <row r="47" spans="1:20" ht="12.95" customHeight="1" x14ac:dyDescent="0.2">
      <c r="A47" s="2" t="s">
        <v>375</v>
      </c>
      <c r="B47" s="12">
        <v>2</v>
      </c>
      <c r="C47" s="197">
        <v>-0.14802843378515901</v>
      </c>
      <c r="D47" s="541">
        <v>0.33832809621669302</v>
      </c>
      <c r="E47" s="197">
        <v>-0.44978370580287202</v>
      </c>
      <c r="F47" s="541">
        <v>0.52484290781394605</v>
      </c>
      <c r="G47" s="197">
        <v>0.103502285079805</v>
      </c>
      <c r="H47" s="541">
        <v>0.23615958816194499</v>
      </c>
      <c r="I47" s="197">
        <v>-0.16270648728746001</v>
      </c>
      <c r="J47" s="541">
        <v>0.353042341887226</v>
      </c>
      <c r="K47" s="197">
        <v>-0.45085402803572999</v>
      </c>
      <c r="L47" s="541">
        <v>0.52831406673398196</v>
      </c>
      <c r="M47" s="197">
        <v>1.0549080327824201</v>
      </c>
      <c r="N47" s="541">
        <v>0.62498562560104398</v>
      </c>
      <c r="O47" s="197">
        <v>-0.137233231975699</v>
      </c>
      <c r="P47" s="541">
        <v>0.35574551336336102</v>
      </c>
      <c r="Q47" s="197">
        <v>-0.38199354384939099</v>
      </c>
      <c r="R47" s="541">
        <v>0.53752543797294305</v>
      </c>
      <c r="S47" s="197">
        <v>1.67962452983594</v>
      </c>
      <c r="T47" s="549">
        <v>0.78789135886379702</v>
      </c>
    </row>
    <row r="48" spans="1:20" ht="12.95" customHeight="1" x14ac:dyDescent="0.2">
      <c r="A48" s="2" t="s">
        <v>376</v>
      </c>
      <c r="B48" s="12">
        <v>2</v>
      </c>
      <c r="C48" s="197">
        <v>-0.17694314109588699</v>
      </c>
      <c r="D48" s="541">
        <v>0.26230719343668901</v>
      </c>
      <c r="E48" s="197">
        <v>-0.29959811045770302</v>
      </c>
      <c r="F48" s="541">
        <v>0.126381030228292</v>
      </c>
      <c r="G48" s="197">
        <v>0.61632150784014605</v>
      </c>
      <c r="H48" s="541">
        <v>0.47781307321858302</v>
      </c>
      <c r="I48" s="197">
        <v>-0.168233712843539</v>
      </c>
      <c r="J48" s="541">
        <v>0.25762567178614598</v>
      </c>
      <c r="K48" s="197">
        <v>-0.286694655961658</v>
      </c>
      <c r="L48" s="541">
        <v>0.12800603328330401</v>
      </c>
      <c r="M48" s="197">
        <v>1.2851016659988901</v>
      </c>
      <c r="N48" s="541">
        <v>0.78731425676268596</v>
      </c>
      <c r="O48" s="197">
        <v>-0.14660145929343099</v>
      </c>
      <c r="P48" s="541">
        <v>0.25252063988002399</v>
      </c>
      <c r="Q48" s="197">
        <v>-0.22984567667261299</v>
      </c>
      <c r="R48" s="541">
        <v>0.122395289932892</v>
      </c>
      <c r="S48" s="197">
        <v>2.47459410408154</v>
      </c>
      <c r="T48" s="549">
        <v>1.2056710585677</v>
      </c>
    </row>
    <row r="49" spans="1:20" ht="12.95" customHeight="1" x14ac:dyDescent="0.2">
      <c r="A49" s="2" t="s">
        <v>377</v>
      </c>
      <c r="B49" s="12">
        <v>2</v>
      </c>
      <c r="C49" s="197">
        <v>0.10023660235875299</v>
      </c>
      <c r="D49" s="541">
        <v>0.226238776422133</v>
      </c>
      <c r="E49" s="197">
        <v>-2.1998121296765399E-2</v>
      </c>
      <c r="F49" s="541">
        <v>0.18764317477231701</v>
      </c>
      <c r="G49" s="197">
        <v>0.11373843709665001</v>
      </c>
      <c r="H49" s="541">
        <v>0.33604484285754899</v>
      </c>
      <c r="I49" s="197">
        <v>5.8139298336272703E-2</v>
      </c>
      <c r="J49" s="541">
        <v>0.22182168143704301</v>
      </c>
      <c r="K49" s="197">
        <v>-0.105414919284413</v>
      </c>
      <c r="L49" s="541">
        <v>0.18151182294870699</v>
      </c>
      <c r="M49" s="197">
        <v>3.2832639101249699</v>
      </c>
      <c r="N49" s="541">
        <v>1.0874976722354901</v>
      </c>
      <c r="O49" s="197">
        <v>9.8301962510219901E-2</v>
      </c>
      <c r="P49" s="541">
        <v>0.21884727507825699</v>
      </c>
      <c r="Q49" s="197">
        <v>-4.6366045386657798E-2</v>
      </c>
      <c r="R49" s="541">
        <v>0.18428081705966701</v>
      </c>
      <c r="S49" s="197">
        <v>4.2033590994079502</v>
      </c>
      <c r="T49" s="549">
        <v>1.53535493532218</v>
      </c>
    </row>
    <row r="50" spans="1:20" ht="12.95" customHeight="1" x14ac:dyDescent="0.2">
      <c r="A50" s="2" t="s">
        <v>378</v>
      </c>
      <c r="B50" s="12">
        <v>2</v>
      </c>
      <c r="C50" s="197">
        <v>-8.73038305266855E-2</v>
      </c>
      <c r="D50" s="541">
        <v>0.35268930547690303</v>
      </c>
      <c r="E50" s="197">
        <v>-0.176205547384154</v>
      </c>
      <c r="F50" s="541">
        <v>0.17409295401691399</v>
      </c>
      <c r="G50" s="197">
        <v>0.87691768075437004</v>
      </c>
      <c r="H50" s="541">
        <v>0.62377154893062003</v>
      </c>
      <c r="I50" s="197">
        <v>-7.5848974554509299E-2</v>
      </c>
      <c r="J50" s="541">
        <v>0.35424664590892102</v>
      </c>
      <c r="K50" s="197">
        <v>-0.144813516059623</v>
      </c>
      <c r="L50" s="541">
        <v>0.17329505277062701</v>
      </c>
      <c r="M50" s="197">
        <v>1.68670190766677</v>
      </c>
      <c r="N50" s="541">
        <v>0.88833873373156003</v>
      </c>
      <c r="O50" s="197">
        <v>-9.3963637904433794E-2</v>
      </c>
      <c r="P50" s="541">
        <v>0.35632765463403399</v>
      </c>
      <c r="Q50" s="197">
        <v>-0.14991833301893701</v>
      </c>
      <c r="R50" s="541">
        <v>0.17401622639577</v>
      </c>
      <c r="S50" s="197">
        <v>1.93638772156734</v>
      </c>
      <c r="T50" s="549">
        <v>1.0463155666213</v>
      </c>
    </row>
    <row r="51" spans="1:20" ht="12.95" customHeight="1" x14ac:dyDescent="0.2">
      <c r="A51" s="2" t="s">
        <v>379</v>
      </c>
      <c r="B51" s="12">
        <v>2</v>
      </c>
      <c r="C51" s="197">
        <v>-0.19679564660992299</v>
      </c>
      <c r="D51" s="541">
        <v>0.20718140033409399</v>
      </c>
      <c r="E51" s="197">
        <v>-0.28252707546970701</v>
      </c>
      <c r="F51" s="541">
        <v>0.327077722721342</v>
      </c>
      <c r="G51" s="197">
        <v>0.30600597823889503</v>
      </c>
      <c r="H51" s="541">
        <v>0.33516674869040802</v>
      </c>
      <c r="I51" s="197">
        <v>-0.15757682435546899</v>
      </c>
      <c r="J51" s="541">
        <v>0.206282658918752</v>
      </c>
      <c r="K51" s="197">
        <v>-0.29777071986591602</v>
      </c>
      <c r="L51" s="541">
        <v>0.33289403503435799</v>
      </c>
      <c r="M51" s="197">
        <v>0.98243774233492098</v>
      </c>
      <c r="N51" s="541">
        <v>0.61155353942002699</v>
      </c>
      <c r="O51" s="197">
        <v>-0.15138967823243901</v>
      </c>
      <c r="P51" s="541">
        <v>0.20535266164883101</v>
      </c>
      <c r="Q51" s="197">
        <v>-0.29753154774760499</v>
      </c>
      <c r="R51" s="541">
        <v>0.33769704835182701</v>
      </c>
      <c r="S51" s="197">
        <v>1.26073114825434</v>
      </c>
      <c r="T51" s="549">
        <v>0.82083412077628903</v>
      </c>
    </row>
    <row r="52" spans="1:20" ht="12.95" customHeight="1" x14ac:dyDescent="0.2">
      <c r="A52" s="2" t="s">
        <v>380</v>
      </c>
      <c r="B52" s="12">
        <v>2</v>
      </c>
      <c r="C52" s="197">
        <v>-7.9895764613887102E-2</v>
      </c>
      <c r="D52" s="541">
        <v>0.15720594559475901</v>
      </c>
      <c r="E52" s="197">
        <v>0.10518402388716699</v>
      </c>
      <c r="F52" s="541">
        <v>0.31517310922656699</v>
      </c>
      <c r="G52" s="197">
        <v>0.70042532635227295</v>
      </c>
      <c r="H52" s="541">
        <v>0.754926563870708</v>
      </c>
      <c r="I52" s="197">
        <v>6.4341136186142095E-2</v>
      </c>
      <c r="J52" s="541">
        <v>0.14966332557230799</v>
      </c>
      <c r="K52" s="197">
        <v>0.171287876689591</v>
      </c>
      <c r="L52" s="541">
        <v>0.28696290533624003</v>
      </c>
      <c r="M52" s="197">
        <v>4.6250199047255496</v>
      </c>
      <c r="N52" s="541">
        <v>1.48737108428151</v>
      </c>
      <c r="O52" s="197">
        <v>6.4892952502741394E-2</v>
      </c>
      <c r="P52" s="541">
        <v>0.160754377875474</v>
      </c>
      <c r="Q52" s="197">
        <v>-4.7666097674242701E-2</v>
      </c>
      <c r="R52" s="541">
        <v>0.32422410840092902</v>
      </c>
      <c r="S52" s="197">
        <v>8.1103292078471494</v>
      </c>
      <c r="T52" s="549">
        <v>2.9746947180708401</v>
      </c>
    </row>
    <row r="53" spans="1:20" ht="12.95" customHeight="1" x14ac:dyDescent="0.2">
      <c r="A53" s="2" t="s">
        <v>381</v>
      </c>
      <c r="B53" s="12">
        <v>2</v>
      </c>
      <c r="C53" s="197">
        <v>-1.8329289131008099E-2</v>
      </c>
      <c r="D53" s="541">
        <v>0.167760720439012</v>
      </c>
      <c r="E53" s="197">
        <v>-8.1037467774059999E-2</v>
      </c>
      <c r="F53" s="541">
        <v>0.247596186085145</v>
      </c>
      <c r="G53" s="197">
        <v>4.7574541020955E-2</v>
      </c>
      <c r="H53" s="541">
        <v>0.29594098231910398</v>
      </c>
      <c r="I53" s="197">
        <v>4.2028972387123699E-2</v>
      </c>
      <c r="J53" s="541">
        <v>0.171542367812129</v>
      </c>
      <c r="K53" s="197">
        <v>-3.5918705098018103E-2</v>
      </c>
      <c r="L53" s="541">
        <v>0.24694485710682301</v>
      </c>
      <c r="M53" s="197">
        <v>2.0761873802944502</v>
      </c>
      <c r="N53" s="541">
        <v>1.0056845206581</v>
      </c>
      <c r="O53" s="197">
        <v>3.7455898491077499E-2</v>
      </c>
      <c r="P53" s="541">
        <v>0.172481431946232</v>
      </c>
      <c r="Q53" s="197">
        <v>-8.7947929118021E-3</v>
      </c>
      <c r="R53" s="541">
        <v>0.244887543232021</v>
      </c>
      <c r="S53" s="197">
        <v>2.4921055780518002</v>
      </c>
      <c r="T53" s="549">
        <v>1.1143312453448999</v>
      </c>
    </row>
    <row r="54" spans="1:20" ht="12.95" customHeight="1" x14ac:dyDescent="0.2">
      <c r="A54" s="2" t="s">
        <v>382</v>
      </c>
      <c r="B54" s="12">
        <v>2</v>
      </c>
      <c r="C54" s="197">
        <v>-0.16065700989326201</v>
      </c>
      <c r="D54" s="541">
        <v>0.39536324744648899</v>
      </c>
      <c r="E54" s="197">
        <v>-9.0843309894647395E-2</v>
      </c>
      <c r="F54" s="541">
        <v>0.40918931702967098</v>
      </c>
      <c r="G54" s="197">
        <v>0.43757611458997298</v>
      </c>
      <c r="H54" s="541">
        <v>1.24573068329658</v>
      </c>
      <c r="I54" s="197">
        <v>7.8008570565631799E-3</v>
      </c>
      <c r="J54" s="541">
        <v>0.35920133167313201</v>
      </c>
      <c r="K54" s="197">
        <v>-8.0687058208156595E-2</v>
      </c>
      <c r="L54" s="541">
        <v>0.40784842696611401</v>
      </c>
      <c r="M54" s="197">
        <v>2.1390425076536199</v>
      </c>
      <c r="N54" s="541">
        <v>1.94763486470661</v>
      </c>
      <c r="O54" s="197">
        <v>4.9747033209695098E-2</v>
      </c>
      <c r="P54" s="541">
        <v>0.344557914313534</v>
      </c>
      <c r="Q54" s="197">
        <v>-0.129794882855088</v>
      </c>
      <c r="R54" s="541">
        <v>0.402285418865863</v>
      </c>
      <c r="S54" s="197">
        <v>4.8316626843441304</v>
      </c>
      <c r="T54" s="549">
        <v>2.8464715322416998</v>
      </c>
    </row>
    <row r="55" spans="1:20" ht="12.95" customHeight="1" x14ac:dyDescent="0.2">
      <c r="A55" s="2" t="s">
        <v>383</v>
      </c>
      <c r="B55" s="12">
        <v>2</v>
      </c>
      <c r="C55" s="197">
        <v>-0.33619239438367998</v>
      </c>
      <c r="D55" s="541">
        <v>0.17432436011221999</v>
      </c>
      <c r="E55" s="197">
        <v>0.18769710159719899</v>
      </c>
      <c r="F55" s="541">
        <v>0.248468726234927</v>
      </c>
      <c r="G55" s="197">
        <v>1.23464663192247</v>
      </c>
      <c r="H55" s="541">
        <v>1.3056918191409499</v>
      </c>
      <c r="I55" s="197">
        <v>-0.33607570543732002</v>
      </c>
      <c r="J55" s="541">
        <v>0.17901047259564601</v>
      </c>
      <c r="K55" s="197">
        <v>0.178994887596474</v>
      </c>
      <c r="L55" s="541">
        <v>0.24308857806100601</v>
      </c>
      <c r="M55" s="197">
        <v>1.39449481489451</v>
      </c>
      <c r="N55" s="541">
        <v>1.43922314730215</v>
      </c>
      <c r="O55" s="197">
        <v>-0.23862457334280199</v>
      </c>
      <c r="P55" s="541">
        <v>0.18298833293460001</v>
      </c>
      <c r="Q55" s="197">
        <v>0.17729926678143201</v>
      </c>
      <c r="R55" s="541">
        <v>0.23005250129898999</v>
      </c>
      <c r="S55" s="197">
        <v>3.8080473839061999</v>
      </c>
      <c r="T55" s="549">
        <v>2.1549408135757102</v>
      </c>
    </row>
    <row r="56" spans="1:20" ht="12.95" customHeight="1" x14ac:dyDescent="0.2">
      <c r="A56" s="2" t="s">
        <v>384</v>
      </c>
      <c r="B56" s="12">
        <v>2</v>
      </c>
      <c r="C56" s="197">
        <v>0.19791370191744001</v>
      </c>
      <c r="D56" s="541">
        <v>0.21198982728482199</v>
      </c>
      <c r="E56" s="197">
        <v>-0.13781137236739499</v>
      </c>
      <c r="F56" s="541">
        <v>0.297864713946078</v>
      </c>
      <c r="G56" s="197">
        <v>6.3989342946800906E-2</v>
      </c>
      <c r="H56" s="541">
        <v>0.16795323835628001</v>
      </c>
      <c r="I56" s="197">
        <v>0.200172532505242</v>
      </c>
      <c r="J56" s="541">
        <v>0.22101135278708101</v>
      </c>
      <c r="K56" s="197">
        <v>-0.17854979017587799</v>
      </c>
      <c r="L56" s="541">
        <v>0.29241065225466001</v>
      </c>
      <c r="M56" s="197">
        <v>1.4433244679505699</v>
      </c>
      <c r="N56" s="541">
        <v>0.66248197360721195</v>
      </c>
      <c r="O56" s="197">
        <v>0.18571085818688299</v>
      </c>
      <c r="P56" s="541">
        <v>0.21739018845439001</v>
      </c>
      <c r="Q56" s="197">
        <v>-0.16855146180751701</v>
      </c>
      <c r="R56" s="541">
        <v>0.282886550810515</v>
      </c>
      <c r="S56" s="197">
        <v>2.3691192057382402</v>
      </c>
      <c r="T56" s="549">
        <v>0.77472057203559597</v>
      </c>
    </row>
    <row r="57" spans="1:20" ht="12.95" customHeight="1" x14ac:dyDescent="0.2">
      <c r="A57" s="2" t="s">
        <v>385</v>
      </c>
      <c r="B57" s="12">
        <v>2</v>
      </c>
      <c r="C57" s="197">
        <v>0.22324793064057799</v>
      </c>
      <c r="D57" s="541">
        <v>0.16188364687513501</v>
      </c>
      <c r="E57" s="197">
        <v>0.25911145708562699</v>
      </c>
      <c r="F57" s="541">
        <v>0.34965354577274599</v>
      </c>
      <c r="G57" s="197">
        <v>0.30595146095152997</v>
      </c>
      <c r="H57" s="541">
        <v>0.56871181799397696</v>
      </c>
      <c r="I57" s="197">
        <v>0.356597932431576</v>
      </c>
      <c r="J57" s="541">
        <v>0.16651406230235699</v>
      </c>
      <c r="K57" s="197">
        <v>0.34658534209678199</v>
      </c>
      <c r="L57" s="541">
        <v>0.36862226811729698</v>
      </c>
      <c r="M57" s="197">
        <v>1.8305249337507701</v>
      </c>
      <c r="N57" s="541">
        <v>1.4273789728850801</v>
      </c>
      <c r="O57" s="197">
        <v>0.35391946924241102</v>
      </c>
      <c r="P57" s="541">
        <v>0.16474514964933101</v>
      </c>
      <c r="Q57" s="197">
        <v>0.44125650142429201</v>
      </c>
      <c r="R57" s="541">
        <v>0.385127865166974</v>
      </c>
      <c r="S57" s="197">
        <v>2.9526191581969501</v>
      </c>
      <c r="T57" s="549">
        <v>1.9653313238741701</v>
      </c>
    </row>
    <row r="58" spans="1:20" ht="12.95" customHeight="1" x14ac:dyDescent="0.2">
      <c r="A58" s="2" t="s">
        <v>386</v>
      </c>
      <c r="B58" s="12">
        <v>2</v>
      </c>
      <c r="C58" s="197">
        <v>0.185748390019503</v>
      </c>
      <c r="D58" s="541">
        <v>0.116068308636293</v>
      </c>
      <c r="E58" s="197">
        <v>-0.31780377853863401</v>
      </c>
      <c r="F58" s="541">
        <v>0.18504071633529101</v>
      </c>
      <c r="G58" s="197">
        <v>0.25373247570924701</v>
      </c>
      <c r="H58" s="541">
        <v>0.23786822570956601</v>
      </c>
      <c r="I58" s="197">
        <v>0.190989248490328</v>
      </c>
      <c r="J58" s="541">
        <v>0.114739638670281</v>
      </c>
      <c r="K58" s="197">
        <v>-0.270098880974738</v>
      </c>
      <c r="L58" s="541">
        <v>0.172813846068892</v>
      </c>
      <c r="M58" s="197">
        <v>0.70171586209150905</v>
      </c>
      <c r="N58" s="541">
        <v>0.41588021495322097</v>
      </c>
      <c r="O58" s="197">
        <v>8.96648269789138E-2</v>
      </c>
      <c r="P58" s="541">
        <v>0.120118251986434</v>
      </c>
      <c r="Q58" s="197">
        <v>-0.42563469841333301</v>
      </c>
      <c r="R58" s="541">
        <v>0.15983505038117199</v>
      </c>
      <c r="S58" s="197">
        <v>1.9142794904632201</v>
      </c>
      <c r="T58" s="549">
        <v>0.95827603596752198</v>
      </c>
    </row>
    <row r="59" spans="1:20" ht="12.95" customHeight="1" x14ac:dyDescent="0.2">
      <c r="A59" s="2" t="s">
        <v>387</v>
      </c>
      <c r="B59" s="12">
        <v>2</v>
      </c>
      <c r="C59" s="197">
        <v>-0.225302226638013</v>
      </c>
      <c r="D59" s="541">
        <v>0.26613756985085901</v>
      </c>
      <c r="E59" s="197">
        <v>0.256943224852415</v>
      </c>
      <c r="F59" s="541">
        <v>0.12518850028655101</v>
      </c>
      <c r="G59" s="197">
        <v>0.67580869970254798</v>
      </c>
      <c r="H59" s="541">
        <v>0.61675436603351197</v>
      </c>
      <c r="I59" s="197">
        <v>-0.18650807245631501</v>
      </c>
      <c r="J59" s="541">
        <v>0.25954231877172101</v>
      </c>
      <c r="K59" s="197">
        <v>0.26831308880659799</v>
      </c>
      <c r="L59" s="541">
        <v>0.12604883892020399</v>
      </c>
      <c r="M59" s="197">
        <v>0.98324216195174396</v>
      </c>
      <c r="N59" s="541">
        <v>0.924876867609431</v>
      </c>
      <c r="O59" s="197">
        <v>-0.192319134553917</v>
      </c>
      <c r="P59" s="541">
        <v>0.27092082097320702</v>
      </c>
      <c r="Q59" s="197">
        <v>0.253073685380451</v>
      </c>
      <c r="R59" s="541">
        <v>0.124305742982736</v>
      </c>
      <c r="S59" s="197">
        <v>1.4428119895421001</v>
      </c>
      <c r="T59" s="549">
        <v>1.04170916206699</v>
      </c>
    </row>
    <row r="60" spans="1:20" ht="12.95" customHeight="1" x14ac:dyDescent="0.2">
      <c r="A60" s="2" t="s">
        <v>388</v>
      </c>
      <c r="B60" s="12">
        <v>2</v>
      </c>
      <c r="C60" s="197">
        <v>0.13317700104640401</v>
      </c>
      <c r="D60" s="541">
        <v>0.34443958082518999</v>
      </c>
      <c r="E60" s="197">
        <v>0.26374933191023803</v>
      </c>
      <c r="F60" s="541">
        <v>0.37444525675297902</v>
      </c>
      <c r="G60" s="197">
        <v>2.4342945209183502</v>
      </c>
      <c r="H60" s="541">
        <v>2.3520460055598198</v>
      </c>
      <c r="I60" s="197">
        <v>0.27002935550574603</v>
      </c>
      <c r="J60" s="541">
        <v>0.32398944305152799</v>
      </c>
      <c r="K60" s="197">
        <v>0.453953474316515</v>
      </c>
      <c r="L60" s="541">
        <v>0.41331835732629901</v>
      </c>
      <c r="M60" s="197">
        <v>3.6323085310637002</v>
      </c>
      <c r="N60" s="541">
        <v>2.8842884822830199</v>
      </c>
      <c r="O60" s="197">
        <v>0.30765291729661198</v>
      </c>
      <c r="P60" s="541">
        <v>0.29735314791929801</v>
      </c>
      <c r="Q60" s="197">
        <v>0.57586062024047702</v>
      </c>
      <c r="R60" s="541">
        <v>0.55385389501470805</v>
      </c>
      <c r="S60" s="197">
        <v>6.0947078595550597</v>
      </c>
      <c r="T60" s="549">
        <v>7.3400144641573997</v>
      </c>
    </row>
    <row r="61" spans="1:20" ht="12.95" customHeight="1" x14ac:dyDescent="0.2">
      <c r="A61" s="2" t="s">
        <v>389</v>
      </c>
      <c r="B61" s="12">
        <v>2</v>
      </c>
      <c r="C61" s="197">
        <v>0.116976540922095</v>
      </c>
      <c r="D61" s="541">
        <v>0.23036182457881499</v>
      </c>
      <c r="E61" s="197">
        <v>-6.8337878491146101E-2</v>
      </c>
      <c r="F61" s="541">
        <v>0.191896979451676</v>
      </c>
      <c r="G61" s="197">
        <v>0.127359533483104</v>
      </c>
      <c r="H61" s="541">
        <v>0.25626395579331801</v>
      </c>
      <c r="I61" s="197">
        <v>0.119841291311176</v>
      </c>
      <c r="J61" s="541">
        <v>0.22984082162063399</v>
      </c>
      <c r="K61" s="197">
        <v>-6.3865035657635696E-2</v>
      </c>
      <c r="L61" s="541">
        <v>0.193020266607214</v>
      </c>
      <c r="M61" s="197">
        <v>0.218245172607928</v>
      </c>
      <c r="N61" s="541">
        <v>0.35079137508838698</v>
      </c>
      <c r="O61" s="197">
        <v>0.110012111579707</v>
      </c>
      <c r="P61" s="541">
        <v>0.224128890052739</v>
      </c>
      <c r="Q61" s="197">
        <v>-8.0914736171841001E-2</v>
      </c>
      <c r="R61" s="541">
        <v>0.19048518140151499</v>
      </c>
      <c r="S61" s="197">
        <v>0.815183022944302</v>
      </c>
      <c r="T61" s="549">
        <v>1.0204470431480199</v>
      </c>
    </row>
    <row r="62" spans="1:20" ht="12.95" customHeight="1" x14ac:dyDescent="0.2">
      <c r="A62" s="2" t="s">
        <v>390</v>
      </c>
      <c r="B62" s="12">
        <v>2</v>
      </c>
      <c r="C62" s="197">
        <v>-0.177530307717016</v>
      </c>
      <c r="D62" s="541">
        <v>0.29078783154450399</v>
      </c>
      <c r="E62" s="197">
        <v>-9.08928631903409E-2</v>
      </c>
      <c r="F62" s="541">
        <v>0.40768204160031801</v>
      </c>
      <c r="G62" s="197">
        <v>0.29323500886078302</v>
      </c>
      <c r="H62" s="541">
        <v>0.26983733040475699</v>
      </c>
      <c r="I62" s="197">
        <v>-0.19460307400198401</v>
      </c>
      <c r="J62" s="541">
        <v>0.287357210373406</v>
      </c>
      <c r="K62" s="197">
        <v>-8.9306830331769602E-2</v>
      </c>
      <c r="L62" s="541">
        <v>0.40887249905870299</v>
      </c>
      <c r="M62" s="197">
        <v>1.2842372810946201</v>
      </c>
      <c r="N62" s="541">
        <v>0.65133402808821705</v>
      </c>
      <c r="O62" s="197">
        <v>-0.23807927881857299</v>
      </c>
      <c r="P62" s="541">
        <v>0.284549360496475</v>
      </c>
      <c r="Q62" s="197">
        <v>-3.4887825723911803E-2</v>
      </c>
      <c r="R62" s="541">
        <v>0.41141667862825998</v>
      </c>
      <c r="S62" s="197">
        <v>3.73265609866379</v>
      </c>
      <c r="T62" s="549">
        <v>2.6499372624800399</v>
      </c>
    </row>
    <row r="63" spans="1:20" ht="12.95" customHeight="1" x14ac:dyDescent="0.2">
      <c r="A63" s="18" t="s">
        <v>391</v>
      </c>
      <c r="B63" s="19">
        <v>2</v>
      </c>
      <c r="C63" s="198">
        <v>-7.7451018461101598E-2</v>
      </c>
      <c r="D63" s="542">
        <v>5.1828945192765298E-2</v>
      </c>
      <c r="E63" s="198">
        <v>-9.1277783733593701E-2</v>
      </c>
      <c r="F63" s="542">
        <v>6.4413930073852599E-2</v>
      </c>
      <c r="G63" s="198">
        <v>0.80791794861668997</v>
      </c>
      <c r="H63" s="542">
        <v>0.16583372179941899</v>
      </c>
      <c r="I63" s="198">
        <v>-3.4555885045750703E-2</v>
      </c>
      <c r="J63" s="542">
        <v>5.3079796490555997E-2</v>
      </c>
      <c r="K63" s="198">
        <v>-3.7102589818852498E-2</v>
      </c>
      <c r="L63" s="542">
        <v>6.6936944268660994E-2</v>
      </c>
      <c r="M63" s="198">
        <v>2.3664780550204498</v>
      </c>
      <c r="N63" s="542">
        <v>0.25008382345103802</v>
      </c>
      <c r="O63" s="198">
        <v>-4.6179599027145198E-2</v>
      </c>
      <c r="P63" s="542">
        <v>5.2802159800761903E-2</v>
      </c>
      <c r="Q63" s="198">
        <v>-4.30109902683272E-2</v>
      </c>
      <c r="R63" s="542">
        <v>6.7847209509559803E-2</v>
      </c>
      <c r="S63" s="198">
        <v>3.4778796498543798</v>
      </c>
      <c r="T63" s="551">
        <v>0.403655040866091</v>
      </c>
    </row>
    <row r="64" spans="1:20" ht="12.95" customHeight="1" x14ac:dyDescent="0.2">
      <c r="A64" s="21" t="s">
        <v>392</v>
      </c>
      <c r="B64" s="22">
        <v>2</v>
      </c>
      <c r="C64" s="199">
        <v>-2.1983579038554898E-2</v>
      </c>
      <c r="D64" s="543">
        <v>8.7141820080146801E-2</v>
      </c>
      <c r="E64" s="199">
        <v>-0.113561067475204</v>
      </c>
      <c r="F64" s="543">
        <v>0.104475582232955</v>
      </c>
      <c r="G64" s="199">
        <v>0.46354061539218999</v>
      </c>
      <c r="H64" s="543">
        <v>0.147129500470392</v>
      </c>
      <c r="I64" s="199">
        <v>-3.58865678699158E-2</v>
      </c>
      <c r="J64" s="543">
        <v>8.9906670078205395E-2</v>
      </c>
      <c r="K64" s="199">
        <v>-9.9470896257080194E-2</v>
      </c>
      <c r="L64" s="543">
        <v>0.105623267146329</v>
      </c>
      <c r="M64" s="199">
        <v>2.2771324749703101</v>
      </c>
      <c r="N64" s="543">
        <v>0.34270392553069501</v>
      </c>
      <c r="O64" s="199">
        <v>-5.2577694501767198E-2</v>
      </c>
      <c r="P64" s="543">
        <v>8.9190279552650797E-2</v>
      </c>
      <c r="Q64" s="199">
        <v>-0.110748328132188</v>
      </c>
      <c r="R64" s="543">
        <v>0.100518173426858</v>
      </c>
      <c r="S64" s="199">
        <v>3.2198887332686699</v>
      </c>
      <c r="T64" s="552">
        <v>0.42487269450466703</v>
      </c>
    </row>
    <row r="65" spans="1:20" ht="12.95" customHeight="1" x14ac:dyDescent="0.2">
      <c r="A65" s="24" t="s">
        <v>393</v>
      </c>
      <c r="B65" s="25">
        <v>2</v>
      </c>
      <c r="C65" s="200">
        <v>-6.7565556781484098E-2</v>
      </c>
      <c r="D65" s="544">
        <v>3.9796716910494398E-2</v>
      </c>
      <c r="E65" s="200">
        <v>-6.0129709512104203E-2</v>
      </c>
      <c r="F65" s="544">
        <v>4.2504340709642999E-2</v>
      </c>
      <c r="G65" s="200">
        <v>0.76588885857684597</v>
      </c>
      <c r="H65" s="544">
        <v>0.116894129690649</v>
      </c>
      <c r="I65" s="200">
        <v>-4.33830637153437E-2</v>
      </c>
      <c r="J65" s="544">
        <v>3.9308431793310603E-2</v>
      </c>
      <c r="K65" s="200">
        <v>-2.6312246208832699E-2</v>
      </c>
      <c r="L65" s="544">
        <v>4.351020400069E-2</v>
      </c>
      <c r="M65" s="200">
        <v>2.4596817350673801</v>
      </c>
      <c r="N65" s="544">
        <v>0.19275924808904299</v>
      </c>
      <c r="O65" s="200">
        <v>-5.1002835098249703E-2</v>
      </c>
      <c r="P65" s="544">
        <v>3.9516831395444402E-2</v>
      </c>
      <c r="Q65" s="200">
        <v>-3.5257423085957501E-2</v>
      </c>
      <c r="R65" s="544">
        <v>4.4113416725238802E-2</v>
      </c>
      <c r="S65" s="200">
        <v>3.7690201558844798</v>
      </c>
      <c r="T65" s="553">
        <v>0.292947554960308</v>
      </c>
    </row>
    <row r="66" spans="1:20" ht="12.95" customHeight="1" x14ac:dyDescent="0.2">
      <c r="A66" s="2" t="s">
        <v>394</v>
      </c>
      <c r="B66" s="12">
        <v>2</v>
      </c>
      <c r="C66" s="197" t="s">
        <v>476</v>
      </c>
      <c r="D66" s="541" t="s">
        <v>476</v>
      </c>
      <c r="E66" s="197">
        <v>0.96818434778394102</v>
      </c>
      <c r="F66" s="541">
        <v>0.57176715325698602</v>
      </c>
      <c r="G66" s="197">
        <v>1.2993871708433899</v>
      </c>
      <c r="H66" s="541">
        <v>0.77276620196872803</v>
      </c>
      <c r="I66" s="197" t="s">
        <v>476</v>
      </c>
      <c r="J66" s="541" t="s">
        <v>476</v>
      </c>
      <c r="K66" s="197">
        <v>0.90117220159844502</v>
      </c>
      <c r="L66" s="541">
        <v>0.54200396712443999</v>
      </c>
      <c r="M66" s="197">
        <v>2.51882549514188</v>
      </c>
      <c r="N66" s="541">
        <v>1.3711537078621601</v>
      </c>
      <c r="O66" s="197" t="s">
        <v>476</v>
      </c>
      <c r="P66" s="541" t="s">
        <v>476</v>
      </c>
      <c r="Q66" s="197">
        <v>0.89786600337613398</v>
      </c>
      <c r="R66" s="541">
        <v>0.50537303996856497</v>
      </c>
      <c r="S66" s="197">
        <v>3.4483939315237402</v>
      </c>
      <c r="T66" s="549">
        <v>1.8839043056697999</v>
      </c>
    </row>
    <row r="67" spans="1:20" ht="12.95" customHeight="1" x14ac:dyDescent="0.2">
      <c r="A67" s="2" t="s">
        <v>395</v>
      </c>
      <c r="B67" s="12">
        <v>2</v>
      </c>
      <c r="C67" s="197">
        <v>0.24323643803636599</v>
      </c>
      <c r="D67" s="541">
        <v>0.23322788568729999</v>
      </c>
      <c r="E67" s="197">
        <v>-2.0296512934832901E-2</v>
      </c>
      <c r="F67" s="541">
        <v>0.45653471193670198</v>
      </c>
      <c r="G67" s="197">
        <v>1.0603508531280399</v>
      </c>
      <c r="H67" s="541">
        <v>1.0332623077543699</v>
      </c>
      <c r="I67" s="197">
        <v>0.126402080805151</v>
      </c>
      <c r="J67" s="541">
        <v>0.226215914852091</v>
      </c>
      <c r="K67" s="197">
        <v>3.4167999403355298E-2</v>
      </c>
      <c r="L67" s="541">
        <v>0.436767377047869</v>
      </c>
      <c r="M67" s="197">
        <v>2.5638135976991099</v>
      </c>
      <c r="N67" s="541">
        <v>2.0353019722297101</v>
      </c>
      <c r="O67" s="197">
        <v>0.12535565674067001</v>
      </c>
      <c r="P67" s="541">
        <v>0.22262770831612</v>
      </c>
      <c r="Q67" s="197">
        <v>0.111367520043653</v>
      </c>
      <c r="R67" s="541">
        <v>0.44792194696971299</v>
      </c>
      <c r="S67" s="197">
        <v>3.79698591885206</v>
      </c>
      <c r="T67" s="549">
        <v>2.4623172981963202</v>
      </c>
    </row>
    <row r="68" spans="1:20" ht="12.95" customHeight="1" x14ac:dyDescent="0.2">
      <c r="A68" s="2" t="s">
        <v>396</v>
      </c>
      <c r="B68" s="12">
        <v>2</v>
      </c>
      <c r="C68" s="197">
        <v>0.24490138276735601</v>
      </c>
      <c r="D68" s="541">
        <v>0.33965402411349199</v>
      </c>
      <c r="E68" s="197">
        <v>0.403315501658917</v>
      </c>
      <c r="F68" s="541">
        <v>0.56216951113719704</v>
      </c>
      <c r="G68" s="197">
        <v>0.46274957831164698</v>
      </c>
      <c r="H68" s="541">
        <v>1.0457640247076001</v>
      </c>
      <c r="I68" s="197">
        <v>0.40085683980173198</v>
      </c>
      <c r="J68" s="541">
        <v>0.33097424785587098</v>
      </c>
      <c r="K68" s="197">
        <v>0.48925500613311201</v>
      </c>
      <c r="L68" s="541">
        <v>0.61660454518828101</v>
      </c>
      <c r="M68" s="197">
        <v>5.00166693367329</v>
      </c>
      <c r="N68" s="541">
        <v>2.5048252963772102</v>
      </c>
      <c r="O68" s="197">
        <v>0.36780301701228402</v>
      </c>
      <c r="P68" s="541">
        <v>0.337329008775065</v>
      </c>
      <c r="Q68" s="197">
        <v>0.44012592913743298</v>
      </c>
      <c r="R68" s="541">
        <v>0.60205479287970198</v>
      </c>
      <c r="S68" s="197">
        <v>6.6906198971173998</v>
      </c>
      <c r="T68" s="549">
        <v>2.7062513482258801</v>
      </c>
    </row>
    <row r="69" spans="1:20" ht="12.95" customHeight="1" x14ac:dyDescent="0.2">
      <c r="A69" s="3" t="s">
        <v>397</v>
      </c>
      <c r="B69" s="27">
        <v>2</v>
      </c>
      <c r="C69" s="207">
        <v>-0.10176225194031201</v>
      </c>
      <c r="D69" s="546">
        <v>0.16575954594849299</v>
      </c>
      <c r="E69" s="207">
        <v>-0.330127955895262</v>
      </c>
      <c r="F69" s="546">
        <v>0.313038942286894</v>
      </c>
      <c r="G69" s="207">
        <v>0.43810664872093102</v>
      </c>
      <c r="H69" s="546">
        <v>0.59728769549156202</v>
      </c>
      <c r="I69" s="207">
        <v>-8.6398805184253899E-2</v>
      </c>
      <c r="J69" s="546">
        <v>0.215570028372502</v>
      </c>
      <c r="K69" s="207">
        <v>-0.25949761460055099</v>
      </c>
      <c r="L69" s="546">
        <v>0.34659362903588598</v>
      </c>
      <c r="M69" s="207">
        <v>2.1721890214697499</v>
      </c>
      <c r="N69" s="546">
        <v>1.6258668337620801</v>
      </c>
      <c r="O69" s="207">
        <v>-0.118239400876732</v>
      </c>
      <c r="P69" s="546">
        <v>0.221783889119337</v>
      </c>
      <c r="Q69" s="207">
        <v>-0.33982161548101503</v>
      </c>
      <c r="R69" s="546">
        <v>0.36548147196664499</v>
      </c>
      <c r="S69" s="207">
        <v>3.77664456993746</v>
      </c>
      <c r="T69" s="554">
        <v>2.62814441221686</v>
      </c>
    </row>
    <row r="70" spans="1:20" ht="12.95" customHeight="1" x14ac:dyDescent="0.2">
      <c r="A70" s="2"/>
      <c r="B70" s="32"/>
      <c r="C70" s="197"/>
      <c r="D70" s="541"/>
      <c r="E70" s="197"/>
      <c r="F70" s="541"/>
      <c r="G70" s="197"/>
      <c r="H70" s="541"/>
      <c r="I70" s="197"/>
      <c r="J70" s="541"/>
      <c r="K70" s="197"/>
      <c r="L70" s="541"/>
      <c r="M70" s="197"/>
      <c r="N70" s="541"/>
      <c r="O70" s="197"/>
      <c r="P70" s="541"/>
      <c r="Q70" s="197"/>
      <c r="R70" s="541"/>
      <c r="S70" s="197"/>
      <c r="T70" s="549"/>
    </row>
    <row r="71" spans="1:20" ht="12.95" customHeight="1" x14ac:dyDescent="0.2">
      <c r="A71" s="2" t="s">
        <v>341</v>
      </c>
      <c r="B71" s="32">
        <v>1</v>
      </c>
      <c r="C71" s="197">
        <v>-9.7067130125259096E-2</v>
      </c>
      <c r="D71" s="541">
        <v>0.145155665206675</v>
      </c>
      <c r="E71" s="197">
        <v>-0.53743385386737796</v>
      </c>
      <c r="F71" s="541">
        <v>0.50334271114006501</v>
      </c>
      <c r="G71" s="197">
        <v>1.0511510006864999</v>
      </c>
      <c r="H71" s="541">
        <v>0.66790044419497496</v>
      </c>
      <c r="I71" s="197">
        <v>5.5449805022753703E-3</v>
      </c>
      <c r="J71" s="541">
        <v>0.149249456181035</v>
      </c>
      <c r="K71" s="197">
        <v>-0.200362323106656</v>
      </c>
      <c r="L71" s="541">
        <v>0.46381671221465598</v>
      </c>
      <c r="M71" s="197">
        <v>3.16166069882558</v>
      </c>
      <c r="N71" s="541">
        <v>1.41522888395945</v>
      </c>
      <c r="O71" s="197">
        <v>8.6878174252431504E-4</v>
      </c>
      <c r="P71" s="541">
        <v>0.14877624688513</v>
      </c>
      <c r="Q71" s="197">
        <v>-0.31511920961567202</v>
      </c>
      <c r="R71" s="541">
        <v>0.47182321711987601</v>
      </c>
      <c r="S71" s="197">
        <v>4.5293100125810897</v>
      </c>
      <c r="T71" s="549">
        <v>1.90669707590959</v>
      </c>
    </row>
    <row r="72" spans="1:20" ht="12.95" customHeight="1" x14ac:dyDescent="0.2">
      <c r="A72" s="2" t="s">
        <v>345</v>
      </c>
      <c r="B72" s="32">
        <v>1</v>
      </c>
      <c r="C72" s="197">
        <v>0.346232112430859</v>
      </c>
      <c r="D72" s="541">
        <v>0.182337880856378</v>
      </c>
      <c r="E72" s="197">
        <v>0.76898488872560999</v>
      </c>
      <c r="F72" s="541">
        <v>0.379881116302627</v>
      </c>
      <c r="G72" s="197">
        <v>1.28286122694431</v>
      </c>
      <c r="H72" s="541">
        <v>0.86748924462296195</v>
      </c>
      <c r="I72" s="197">
        <v>0.42023431918076798</v>
      </c>
      <c r="J72" s="541">
        <v>0.17980178046897699</v>
      </c>
      <c r="K72" s="197">
        <v>0.91679586978898997</v>
      </c>
      <c r="L72" s="541">
        <v>0.387366478468263</v>
      </c>
      <c r="M72" s="197">
        <v>2.3307154244285799</v>
      </c>
      <c r="N72" s="541">
        <v>0.99670195608775602</v>
      </c>
      <c r="O72" s="197">
        <v>0.39348302122154399</v>
      </c>
      <c r="P72" s="541">
        <v>0.17819586770090801</v>
      </c>
      <c r="Q72" s="197">
        <v>0.87633767593209999</v>
      </c>
      <c r="R72" s="541">
        <v>0.372076363774624</v>
      </c>
      <c r="S72" s="197">
        <v>2.9017748859105699</v>
      </c>
      <c r="T72" s="549">
        <v>1.1644385004807001</v>
      </c>
    </row>
    <row r="73" spans="1:20" ht="12.95" customHeight="1" x14ac:dyDescent="0.2">
      <c r="A73" s="17" t="s">
        <v>347</v>
      </c>
      <c r="B73" s="32">
        <v>1</v>
      </c>
      <c r="C73" s="197" t="s">
        <v>476</v>
      </c>
      <c r="D73" s="541" t="s">
        <v>476</v>
      </c>
      <c r="E73" s="197">
        <v>1.0981673557703</v>
      </c>
      <c r="F73" s="541">
        <v>0.55266246650111595</v>
      </c>
      <c r="G73" s="197">
        <v>0.35435462144305802</v>
      </c>
      <c r="H73" s="541">
        <v>0.44366637958167499</v>
      </c>
      <c r="I73" s="197" t="s">
        <v>476</v>
      </c>
      <c r="J73" s="541" t="s">
        <v>476</v>
      </c>
      <c r="K73" s="197">
        <v>1.1645494783707999</v>
      </c>
      <c r="L73" s="541">
        <v>0.59786128149974105</v>
      </c>
      <c r="M73" s="197">
        <v>1.60116844671916</v>
      </c>
      <c r="N73" s="541">
        <v>0.93405205994132701</v>
      </c>
      <c r="O73" s="197" t="s">
        <v>476</v>
      </c>
      <c r="P73" s="541" t="s">
        <v>476</v>
      </c>
      <c r="Q73" s="197">
        <v>1.2527524332542099</v>
      </c>
      <c r="R73" s="541">
        <v>0.606318566456157</v>
      </c>
      <c r="S73" s="197">
        <v>2.2712423382467</v>
      </c>
      <c r="T73" s="549">
        <v>1.3417573778491001</v>
      </c>
    </row>
    <row r="74" spans="1:20" ht="12.95" customHeight="1" x14ac:dyDescent="0.2">
      <c r="A74" s="2" t="s">
        <v>348</v>
      </c>
      <c r="B74" s="32">
        <v>1</v>
      </c>
      <c r="C74" s="197">
        <v>0.39062430416777399</v>
      </c>
      <c r="D74" s="541">
        <v>0.21678857718543901</v>
      </c>
      <c r="E74" s="197">
        <v>-0.49080178663816398</v>
      </c>
      <c r="F74" s="541">
        <v>0.24242039108966501</v>
      </c>
      <c r="G74" s="197">
        <v>1.05866349306781</v>
      </c>
      <c r="H74" s="541">
        <v>0.78060131264341004</v>
      </c>
      <c r="I74" s="197">
        <v>0.373311761016479</v>
      </c>
      <c r="J74" s="541">
        <v>0.22040378560691101</v>
      </c>
      <c r="K74" s="197">
        <v>-0.43905664139392597</v>
      </c>
      <c r="L74" s="541">
        <v>0.243241621256164</v>
      </c>
      <c r="M74" s="197">
        <v>1.82866736356268</v>
      </c>
      <c r="N74" s="541">
        <v>1.0154956038830401</v>
      </c>
      <c r="O74" s="197">
        <v>0.31421363515906803</v>
      </c>
      <c r="P74" s="541">
        <v>0.21837696586868899</v>
      </c>
      <c r="Q74" s="197">
        <v>-0.44638362878401899</v>
      </c>
      <c r="R74" s="541">
        <v>0.233718025887413</v>
      </c>
      <c r="S74" s="197">
        <v>3.34445104415855</v>
      </c>
      <c r="T74" s="549">
        <v>1.78375818859257</v>
      </c>
    </row>
    <row r="75" spans="1:20" ht="12.95" customHeight="1" x14ac:dyDescent="0.2">
      <c r="A75" s="2" t="s">
        <v>359</v>
      </c>
      <c r="B75" s="32">
        <v>1</v>
      </c>
      <c r="C75" s="197">
        <v>4.8943656732805298E-2</v>
      </c>
      <c r="D75" s="541">
        <v>0.24500356873094101</v>
      </c>
      <c r="E75" s="197">
        <v>-1.2261856757265599</v>
      </c>
      <c r="F75" s="541">
        <v>0.16758989932414201</v>
      </c>
      <c r="G75" s="197">
        <v>0.85689204451980205</v>
      </c>
      <c r="H75" s="541">
        <v>0.50988419712466804</v>
      </c>
      <c r="I75" s="197">
        <v>4.3996756569694102E-2</v>
      </c>
      <c r="J75" s="541">
        <v>0.25557555286018202</v>
      </c>
      <c r="K75" s="197">
        <v>-1.14291350242351</v>
      </c>
      <c r="L75" s="541">
        <v>0.19890188161184899</v>
      </c>
      <c r="M75" s="197">
        <v>1.6349742133434799</v>
      </c>
      <c r="N75" s="541">
        <v>0.96937975781656704</v>
      </c>
      <c r="O75" s="197">
        <v>3.9403646224380799E-2</v>
      </c>
      <c r="P75" s="541">
        <v>0.24924700416515599</v>
      </c>
      <c r="Q75" s="197">
        <v>-1.19813254291893</v>
      </c>
      <c r="R75" s="541">
        <v>0.15071641147301201</v>
      </c>
      <c r="S75" s="197">
        <v>3.5674118841937998</v>
      </c>
      <c r="T75" s="549">
        <v>1.47499896400036</v>
      </c>
    </row>
    <row r="76" spans="1:20" ht="12.95" customHeight="1" x14ac:dyDescent="0.2">
      <c r="A76" s="2" t="s">
        <v>364</v>
      </c>
      <c r="B76" s="32">
        <v>1</v>
      </c>
      <c r="C76" s="197">
        <v>-0.17768073706430301</v>
      </c>
      <c r="D76" s="541">
        <v>0.45825328108768598</v>
      </c>
      <c r="E76" s="197">
        <v>-0.52308904576367699</v>
      </c>
      <c r="F76" s="541">
        <v>0.27515624932807897</v>
      </c>
      <c r="G76" s="197">
        <v>0.25429428619392902</v>
      </c>
      <c r="H76" s="541">
        <v>0.27070338982549402</v>
      </c>
      <c r="I76" s="197">
        <v>-0.16928611142913499</v>
      </c>
      <c r="J76" s="541">
        <v>0.474822308561266</v>
      </c>
      <c r="K76" s="197">
        <v>-0.53843712691025802</v>
      </c>
      <c r="L76" s="541">
        <v>0.26994891825747203</v>
      </c>
      <c r="M76" s="197">
        <v>1.4711532151020099</v>
      </c>
      <c r="N76" s="541">
        <v>0.62278224032025198</v>
      </c>
      <c r="O76" s="197">
        <v>-0.19161045250663</v>
      </c>
      <c r="P76" s="541">
        <v>0.47646192416526301</v>
      </c>
      <c r="Q76" s="197">
        <v>-0.55016073643964303</v>
      </c>
      <c r="R76" s="541">
        <v>0.27909860328861302</v>
      </c>
      <c r="S76" s="197">
        <v>1.9765232480914701</v>
      </c>
      <c r="T76" s="549">
        <v>0.74200348213545997</v>
      </c>
    </row>
    <row r="77" spans="1:20" ht="12.95" customHeight="1" x14ac:dyDescent="0.2">
      <c r="A77" s="2" t="s">
        <v>366</v>
      </c>
      <c r="B77" s="32">
        <v>1</v>
      </c>
      <c r="C77" s="197">
        <v>-0.41303883455072599</v>
      </c>
      <c r="D77" s="541">
        <v>0.36298770008230002</v>
      </c>
      <c r="E77" s="197">
        <v>-1.21049645667957</v>
      </c>
      <c r="F77" s="541">
        <v>2.08905968750787</v>
      </c>
      <c r="G77" s="197">
        <v>0.12714571138338601</v>
      </c>
      <c r="H77" s="541">
        <v>0.20360535422845699</v>
      </c>
      <c r="I77" s="197">
        <v>-0.21009928682915499</v>
      </c>
      <c r="J77" s="541">
        <v>0.33120648875577802</v>
      </c>
      <c r="K77" s="197">
        <v>-0.87483559959823198</v>
      </c>
      <c r="L77" s="541">
        <v>2.3485310799152601</v>
      </c>
      <c r="M77" s="197">
        <v>2.51961170029954</v>
      </c>
      <c r="N77" s="541">
        <v>0.84355245342115603</v>
      </c>
      <c r="O77" s="197">
        <v>-0.20864844549464201</v>
      </c>
      <c r="P77" s="541">
        <v>0.322092792255322</v>
      </c>
      <c r="Q77" s="197">
        <v>-0.86713579979140398</v>
      </c>
      <c r="R77" s="541">
        <v>2.2880118635703299</v>
      </c>
      <c r="S77" s="197">
        <v>3.3962688212659402</v>
      </c>
      <c r="T77" s="549">
        <v>1.1383762187145201</v>
      </c>
    </row>
    <row r="78" spans="1:20" ht="12.95" customHeight="1" x14ac:dyDescent="0.2">
      <c r="A78" s="2" t="s">
        <v>372</v>
      </c>
      <c r="B78" s="32">
        <v>1</v>
      </c>
      <c r="C78" s="197">
        <v>-8.1255573498110995E-2</v>
      </c>
      <c r="D78" s="541">
        <v>0.12493922310398101</v>
      </c>
      <c r="E78" s="197">
        <v>7.1446254248101901E-2</v>
      </c>
      <c r="F78" s="541">
        <v>0.19049212454293801</v>
      </c>
      <c r="G78" s="197">
        <v>0.15470787605234099</v>
      </c>
      <c r="H78" s="541">
        <v>0.362388090420802</v>
      </c>
      <c r="I78" s="197">
        <v>-0.11338430226040901</v>
      </c>
      <c r="J78" s="541">
        <v>0.132288365914004</v>
      </c>
      <c r="K78" s="197">
        <v>1.5380352971532099E-2</v>
      </c>
      <c r="L78" s="541">
        <v>0.18724906933853</v>
      </c>
      <c r="M78" s="197">
        <v>0.64901700477815705</v>
      </c>
      <c r="N78" s="541">
        <v>0.69315632174092101</v>
      </c>
      <c r="O78" s="197">
        <v>-0.15785361344820401</v>
      </c>
      <c r="P78" s="541">
        <v>0.124343635612116</v>
      </c>
      <c r="Q78" s="197">
        <v>-0.45414141281301501</v>
      </c>
      <c r="R78" s="541">
        <v>0.17634057399377401</v>
      </c>
      <c r="S78" s="197">
        <v>2.8745377689198501</v>
      </c>
      <c r="T78" s="549">
        <v>1.3246345261081101</v>
      </c>
    </row>
    <row r="79" spans="1:20" ht="12.95" customHeight="1" x14ac:dyDescent="0.2">
      <c r="A79" s="2" t="s">
        <v>377</v>
      </c>
      <c r="B79" s="32">
        <v>1</v>
      </c>
      <c r="C79" s="197">
        <v>0.109160173562346</v>
      </c>
      <c r="D79" s="541">
        <v>0.210441568397287</v>
      </c>
      <c r="E79" s="197">
        <v>0.16358987082877199</v>
      </c>
      <c r="F79" s="541">
        <v>0.17751039822659301</v>
      </c>
      <c r="G79" s="197">
        <v>9.8499514785972797E-2</v>
      </c>
      <c r="H79" s="541">
        <v>0.33691185288063502</v>
      </c>
      <c r="I79" s="197">
        <v>0.100086415204043</v>
      </c>
      <c r="J79" s="541">
        <v>0.209688780914245</v>
      </c>
      <c r="K79" s="197">
        <v>0.153359774166376</v>
      </c>
      <c r="L79" s="541">
        <v>0.17178507793882999</v>
      </c>
      <c r="M79" s="197">
        <v>3.0876751222394598</v>
      </c>
      <c r="N79" s="541">
        <v>1.23005661762452</v>
      </c>
      <c r="O79" s="197">
        <v>0.14802828276956501</v>
      </c>
      <c r="P79" s="541">
        <v>0.208857451259955</v>
      </c>
      <c r="Q79" s="197">
        <v>0.20641204417839501</v>
      </c>
      <c r="R79" s="541">
        <v>0.177320695576349</v>
      </c>
      <c r="S79" s="197">
        <v>4.00150851625469</v>
      </c>
      <c r="T79" s="549">
        <v>1.5813997972723499</v>
      </c>
    </row>
    <row r="80" spans="1:20" ht="12.95" customHeight="1" x14ac:dyDescent="0.2">
      <c r="A80" s="2" t="s">
        <v>382</v>
      </c>
      <c r="B80" s="32">
        <v>1</v>
      </c>
      <c r="C80" s="197">
        <v>-0.90063123454293503</v>
      </c>
      <c r="D80" s="541">
        <v>0.45353794368524702</v>
      </c>
      <c r="E80" s="197">
        <v>-0.285401053025651</v>
      </c>
      <c r="F80" s="541">
        <v>0.50474540429279102</v>
      </c>
      <c r="G80" s="197">
        <v>1.1607227638391799</v>
      </c>
      <c r="H80" s="541">
        <v>0.89223011260660801</v>
      </c>
      <c r="I80" s="197">
        <v>-0.88806736557168797</v>
      </c>
      <c r="J80" s="541">
        <v>0.45985393272618402</v>
      </c>
      <c r="K80" s="197">
        <v>4.9370279653602397E-3</v>
      </c>
      <c r="L80" s="541">
        <v>0.35629691556621002</v>
      </c>
      <c r="M80" s="197">
        <v>2.1402345508913601</v>
      </c>
      <c r="N80" s="541">
        <v>1.50350400792163</v>
      </c>
      <c r="O80" s="197">
        <v>-0.970256390728642</v>
      </c>
      <c r="P80" s="541">
        <v>0.46641343408177399</v>
      </c>
      <c r="Q80" s="197">
        <v>-2.7227017773041599E-2</v>
      </c>
      <c r="R80" s="541">
        <v>0.37567092417361903</v>
      </c>
      <c r="S80" s="197">
        <v>2.83543704321775</v>
      </c>
      <c r="T80" s="549">
        <v>1.81939836886293</v>
      </c>
    </row>
    <row r="81" spans="1:20" ht="12.95" customHeight="1" x14ac:dyDescent="0.2">
      <c r="A81" s="2" t="s">
        <v>384</v>
      </c>
      <c r="B81" s="32">
        <v>1</v>
      </c>
      <c r="C81" s="197">
        <v>-0.55275213517268895</v>
      </c>
      <c r="D81" s="541">
        <v>0.311481467389288</v>
      </c>
      <c r="E81" s="197">
        <v>-0.23511023696185199</v>
      </c>
      <c r="F81" s="541">
        <v>0.21924748033091099</v>
      </c>
      <c r="G81" s="197">
        <v>0.198613526710016</v>
      </c>
      <c r="H81" s="541">
        <v>0.19654276517039199</v>
      </c>
      <c r="I81" s="197">
        <v>-0.57547151962107301</v>
      </c>
      <c r="J81" s="541">
        <v>0.30863949646876998</v>
      </c>
      <c r="K81" s="197">
        <v>-0.24127933686455499</v>
      </c>
      <c r="L81" s="541">
        <v>0.22309415890442</v>
      </c>
      <c r="M81" s="197">
        <v>1.82212350824891</v>
      </c>
      <c r="N81" s="541">
        <v>1.38051273103085</v>
      </c>
      <c r="O81" s="197">
        <v>-0.59548258580892299</v>
      </c>
      <c r="P81" s="541">
        <v>0.297984956844697</v>
      </c>
      <c r="Q81" s="197">
        <v>-0.21967126258064301</v>
      </c>
      <c r="R81" s="541">
        <v>0.21170711655879901</v>
      </c>
      <c r="S81" s="197">
        <v>3.19742775687891</v>
      </c>
      <c r="T81" s="549">
        <v>1.4792914811845601</v>
      </c>
    </row>
    <row r="82" spans="1:20" ht="12.95" customHeight="1" x14ac:dyDescent="0.2">
      <c r="A82" s="2" t="s">
        <v>386</v>
      </c>
      <c r="B82" s="32">
        <v>1</v>
      </c>
      <c r="C82" s="197">
        <v>0.12708456632870499</v>
      </c>
      <c r="D82" s="541">
        <v>0.14989095969840299</v>
      </c>
      <c r="E82" s="197">
        <v>-7.4813496432401302E-2</v>
      </c>
      <c r="F82" s="541">
        <v>0.26036462828152102</v>
      </c>
      <c r="G82" s="197">
        <v>0.242710486550893</v>
      </c>
      <c r="H82" s="541">
        <v>0.281968683196267</v>
      </c>
      <c r="I82" s="197">
        <v>0.15584005965384001</v>
      </c>
      <c r="J82" s="541">
        <v>0.159864502843416</v>
      </c>
      <c r="K82" s="197">
        <v>-0.106711036465059</v>
      </c>
      <c r="L82" s="541">
        <v>0.26343484813108897</v>
      </c>
      <c r="M82" s="197">
        <v>0.73388251325723897</v>
      </c>
      <c r="N82" s="541">
        <v>0.56842073748210697</v>
      </c>
      <c r="O82" s="197">
        <v>8.8165423713134294E-2</v>
      </c>
      <c r="P82" s="541">
        <v>0.15736877692871701</v>
      </c>
      <c r="Q82" s="197">
        <v>-0.138309925129565</v>
      </c>
      <c r="R82" s="541">
        <v>0.26797823454499498</v>
      </c>
      <c r="S82" s="197">
        <v>2.7405211804788201</v>
      </c>
      <c r="T82" s="549">
        <v>1.0404210335212201</v>
      </c>
    </row>
    <row r="83" spans="1:20" ht="12.95" customHeight="1" x14ac:dyDescent="0.2">
      <c r="A83" s="2" t="s">
        <v>387</v>
      </c>
      <c r="B83" s="32">
        <v>1</v>
      </c>
      <c r="C83" s="197">
        <v>-0.15226882144574899</v>
      </c>
      <c r="D83" s="541">
        <v>0.20495990528018601</v>
      </c>
      <c r="E83" s="197">
        <v>0.37625058254446397</v>
      </c>
      <c r="F83" s="541">
        <v>0.13383166461986001</v>
      </c>
      <c r="G83" s="197">
        <v>1.22381676821893</v>
      </c>
      <c r="H83" s="541">
        <v>0.69909913638453203</v>
      </c>
      <c r="I83" s="197">
        <v>-9.86382994626369E-2</v>
      </c>
      <c r="J83" s="541">
        <v>0.22305024462803499</v>
      </c>
      <c r="K83" s="197">
        <v>0.39846490942234603</v>
      </c>
      <c r="L83" s="541">
        <v>0.134678850560976</v>
      </c>
      <c r="M83" s="197">
        <v>2.0414302717393098</v>
      </c>
      <c r="N83" s="541">
        <v>0.86631506724819696</v>
      </c>
      <c r="O83" s="197">
        <v>-7.6103538808946006E-2</v>
      </c>
      <c r="P83" s="541">
        <v>0.22177093443345</v>
      </c>
      <c r="Q83" s="197">
        <v>0.36626913219211399</v>
      </c>
      <c r="R83" s="541">
        <v>0.131037162638379</v>
      </c>
      <c r="S83" s="197">
        <v>3.24262106774365</v>
      </c>
      <c r="T83" s="549">
        <v>1.0559284260531701</v>
      </c>
    </row>
    <row r="84" spans="1:20" ht="12.95" customHeight="1" x14ac:dyDescent="0.2">
      <c r="A84" s="33" t="s">
        <v>398</v>
      </c>
      <c r="B84" s="34">
        <v>1</v>
      </c>
      <c r="C84" s="201">
        <v>-0.11272080443144</v>
      </c>
      <c r="D84" s="545">
        <v>8.0371798471954498E-2</v>
      </c>
      <c r="E84" s="201">
        <v>-0.26692166739569201</v>
      </c>
      <c r="F84" s="545">
        <v>0.19330341243252</v>
      </c>
      <c r="G84" s="201">
        <v>0.64250655824608904</v>
      </c>
      <c r="H84" s="545">
        <v>0.16309652603924499</v>
      </c>
      <c r="I84" s="201">
        <v>-7.9661049420583094E-2</v>
      </c>
      <c r="J84" s="545">
        <v>8.1101632954725195E-2</v>
      </c>
      <c r="K84" s="201">
        <v>-0.17122146937063201</v>
      </c>
      <c r="L84" s="545">
        <v>0.21050872511831401</v>
      </c>
      <c r="M84" s="201">
        <v>1.9517621322263601</v>
      </c>
      <c r="N84" s="545">
        <v>0.30391088654144499</v>
      </c>
      <c r="O84" s="201">
        <v>-0.101316019663814</v>
      </c>
      <c r="P84" s="545">
        <v>8.05289380002953E-2</v>
      </c>
      <c r="Q84" s="201">
        <v>-0.23060522362861</v>
      </c>
      <c r="R84" s="545">
        <v>0.205628475738452</v>
      </c>
      <c r="S84" s="201">
        <v>3.21731610247459</v>
      </c>
      <c r="T84" s="550">
        <v>0.40949453927415302</v>
      </c>
    </row>
    <row r="85" spans="1:20" ht="12.95" customHeight="1" x14ac:dyDescent="0.2">
      <c r="A85" s="2" t="s">
        <v>106</v>
      </c>
      <c r="B85" s="32">
        <v>1</v>
      </c>
      <c r="C85" s="197">
        <v>8.1692874236695204E-2</v>
      </c>
      <c r="D85" s="541">
        <v>0.182266569718947</v>
      </c>
      <c r="E85" s="197">
        <v>0.52038861069978504</v>
      </c>
      <c r="F85" s="541">
        <v>0.58803513979991195</v>
      </c>
      <c r="G85" s="197">
        <v>2.0591887217207301</v>
      </c>
      <c r="H85" s="541">
        <v>1.7031424465693099</v>
      </c>
      <c r="I85" s="197">
        <v>0.118051073358297</v>
      </c>
      <c r="J85" s="541">
        <v>0.18584376080609599</v>
      </c>
      <c r="K85" s="197">
        <v>0.74392467209941004</v>
      </c>
      <c r="L85" s="541">
        <v>0.621938601674631</v>
      </c>
      <c r="M85" s="197">
        <v>3.4581153293553601</v>
      </c>
      <c r="N85" s="541">
        <v>2.0267552868783301</v>
      </c>
      <c r="O85" s="197">
        <v>0.105176770249385</v>
      </c>
      <c r="P85" s="541">
        <v>0.18148299084602901</v>
      </c>
      <c r="Q85" s="197">
        <v>0.62189851545220298</v>
      </c>
      <c r="R85" s="541">
        <v>0.608612109878511</v>
      </c>
      <c r="S85" s="197">
        <v>3.9608622415348602</v>
      </c>
      <c r="T85" s="549">
        <v>2.2781209040613901</v>
      </c>
    </row>
    <row r="86" spans="1:20" ht="12.95" customHeight="1" x14ac:dyDescent="0.2">
      <c r="A86" s="2" t="s">
        <v>395</v>
      </c>
      <c r="B86" s="32">
        <v>1</v>
      </c>
      <c r="C86" s="197">
        <v>-0.153588432630161</v>
      </c>
      <c r="D86" s="541">
        <v>0.222057041058523</v>
      </c>
      <c r="E86" s="197">
        <v>-0.66099643404011199</v>
      </c>
      <c r="F86" s="541">
        <v>0.54640119740849102</v>
      </c>
      <c r="G86" s="197">
        <v>0.74611974696326799</v>
      </c>
      <c r="H86" s="541">
        <v>0.86144115413837197</v>
      </c>
      <c r="I86" s="197">
        <v>-1.70046993075341E-2</v>
      </c>
      <c r="J86" s="541">
        <v>0.262405263175019</v>
      </c>
      <c r="K86" s="197">
        <v>-0.66622841307283298</v>
      </c>
      <c r="L86" s="541">
        <v>0.55299073946602295</v>
      </c>
      <c r="M86" s="197">
        <v>1.4281091986260299</v>
      </c>
      <c r="N86" s="541">
        <v>1.2887480891004099</v>
      </c>
      <c r="O86" s="197">
        <v>-9.3212250448086696E-3</v>
      </c>
      <c r="P86" s="541">
        <v>0.27339527924651902</v>
      </c>
      <c r="Q86" s="197">
        <v>-0.74053417664337096</v>
      </c>
      <c r="R86" s="541">
        <v>0.57151240326579</v>
      </c>
      <c r="S86" s="197">
        <v>3.1817741927427599</v>
      </c>
      <c r="T86" s="549">
        <v>2.0175511705793401</v>
      </c>
    </row>
    <row r="87" spans="1:20" ht="12.95" customHeight="1" x14ac:dyDescent="0.2">
      <c r="A87" s="3" t="s">
        <v>396</v>
      </c>
      <c r="B87" s="36">
        <v>1</v>
      </c>
      <c r="C87" s="207">
        <v>0.25822564018893701</v>
      </c>
      <c r="D87" s="546">
        <v>0.25164197522145998</v>
      </c>
      <c r="E87" s="207">
        <v>-1.05245443266509</v>
      </c>
      <c r="F87" s="546">
        <v>1.3045714267892801</v>
      </c>
      <c r="G87" s="207">
        <v>0.54724155505222305</v>
      </c>
      <c r="H87" s="546">
        <v>0.76288454432856601</v>
      </c>
      <c r="I87" s="207">
        <v>0.34844400284911697</v>
      </c>
      <c r="J87" s="546">
        <v>0.25421300999145602</v>
      </c>
      <c r="K87" s="207">
        <v>-0.65080344501018295</v>
      </c>
      <c r="L87" s="546">
        <v>1.1139851230539299</v>
      </c>
      <c r="M87" s="207">
        <v>4.3966375098537602</v>
      </c>
      <c r="N87" s="546">
        <v>1.98843519572796</v>
      </c>
      <c r="O87" s="207">
        <v>0.26307941358433001</v>
      </c>
      <c r="P87" s="546">
        <v>0.24741426963570501</v>
      </c>
      <c r="Q87" s="207">
        <v>-0.585512073258463</v>
      </c>
      <c r="R87" s="546">
        <v>1.02960615291637</v>
      </c>
      <c r="S87" s="207">
        <v>5.5941363341379597</v>
      </c>
      <c r="T87" s="554">
        <v>2.4523343391960402</v>
      </c>
    </row>
    <row r="88" spans="1:20" ht="12.95" customHeight="1" x14ac:dyDescent="0.2">
      <c r="A88" s="2"/>
      <c r="B88" s="37"/>
      <c r="C88" s="197"/>
      <c r="D88" s="541"/>
      <c r="E88" s="197"/>
      <c r="F88" s="541"/>
      <c r="G88" s="197"/>
      <c r="H88" s="541"/>
      <c r="I88" s="197"/>
      <c r="J88" s="541"/>
      <c r="K88" s="197"/>
      <c r="L88" s="541"/>
      <c r="M88" s="197"/>
      <c r="N88" s="541"/>
      <c r="O88" s="197"/>
      <c r="P88" s="541"/>
      <c r="Q88" s="197"/>
      <c r="R88" s="541"/>
      <c r="S88" s="197"/>
      <c r="T88" s="549"/>
    </row>
    <row r="89" spans="1:20" ht="12.95" customHeight="1" x14ac:dyDescent="0.2">
      <c r="A89" s="2" t="s">
        <v>353</v>
      </c>
      <c r="B89" s="37">
        <v>3</v>
      </c>
      <c r="C89" s="197">
        <v>0.32463374503283099</v>
      </c>
      <c r="D89" s="541">
        <v>0.18682728463977699</v>
      </c>
      <c r="E89" s="197">
        <v>-6.39823452377105E-2</v>
      </c>
      <c r="F89" s="541">
        <v>0.27797593012597899</v>
      </c>
      <c r="G89" s="197">
        <v>1.23837207198331</v>
      </c>
      <c r="H89" s="541">
        <v>1.19411286285662</v>
      </c>
      <c r="I89" s="197">
        <v>0.44171885604418398</v>
      </c>
      <c r="J89" s="541">
        <v>0.19367152637042001</v>
      </c>
      <c r="K89" s="197">
        <v>9.1327561359885304E-2</v>
      </c>
      <c r="L89" s="541">
        <v>0.273989319122865</v>
      </c>
      <c r="M89" s="197">
        <v>2.84484306366994</v>
      </c>
      <c r="N89" s="541">
        <v>1.69607786934726</v>
      </c>
      <c r="O89" s="197">
        <v>0.43115149475029602</v>
      </c>
      <c r="P89" s="541">
        <v>0.195239642648048</v>
      </c>
      <c r="Q89" s="197">
        <v>0.11997471614158101</v>
      </c>
      <c r="R89" s="541">
        <v>0.28216110253693399</v>
      </c>
      <c r="S89" s="197">
        <v>3.88945319757247</v>
      </c>
      <c r="T89" s="549">
        <v>1.6869385576599001</v>
      </c>
    </row>
    <row r="90" spans="1:20" ht="12.95" customHeight="1" x14ac:dyDescent="0.2">
      <c r="A90" s="2" t="s">
        <v>356</v>
      </c>
      <c r="B90" s="37">
        <v>3</v>
      </c>
      <c r="C90" s="197">
        <v>-0.33062550943568703</v>
      </c>
      <c r="D90" s="541">
        <v>0.331479424963809</v>
      </c>
      <c r="E90" s="197">
        <v>-0.57625528405896698</v>
      </c>
      <c r="F90" s="541">
        <v>0.26411424411742002</v>
      </c>
      <c r="G90" s="197">
        <v>1.0847273228512699</v>
      </c>
      <c r="H90" s="541">
        <v>0.89888599382198098</v>
      </c>
      <c r="I90" s="197">
        <v>-0.36462930574732999</v>
      </c>
      <c r="J90" s="541">
        <v>0.33786257803870801</v>
      </c>
      <c r="K90" s="197">
        <v>-0.67260822723017999</v>
      </c>
      <c r="L90" s="541">
        <v>0.25449792085842898</v>
      </c>
      <c r="M90" s="197">
        <v>2.1541376240533898</v>
      </c>
      <c r="N90" s="541">
        <v>1.25584412727529</v>
      </c>
      <c r="O90" s="197">
        <v>-0.38932563646446799</v>
      </c>
      <c r="P90" s="541">
        <v>0.34160494812331899</v>
      </c>
      <c r="Q90" s="197">
        <v>-0.66106243577746704</v>
      </c>
      <c r="R90" s="541">
        <v>0.241511524832417</v>
      </c>
      <c r="S90" s="197">
        <v>3.07716037500844</v>
      </c>
      <c r="T90" s="549">
        <v>1.51224815781112</v>
      </c>
    </row>
    <row r="91" spans="1:20" ht="12.95" customHeight="1" x14ac:dyDescent="0.2">
      <c r="A91" s="2" t="s">
        <v>99</v>
      </c>
      <c r="B91" s="37">
        <v>3</v>
      </c>
      <c r="C91" s="197">
        <v>-0.22848718448524599</v>
      </c>
      <c r="D91" s="541">
        <v>0.14037068392058299</v>
      </c>
      <c r="E91" s="197">
        <v>-0.102173007295877</v>
      </c>
      <c r="F91" s="541">
        <v>0.28040051084066298</v>
      </c>
      <c r="G91" s="197">
        <v>0.70982950821261404</v>
      </c>
      <c r="H91" s="541">
        <v>0.83388067273838296</v>
      </c>
      <c r="I91" s="197">
        <v>-0.21805756557293501</v>
      </c>
      <c r="J91" s="541">
        <v>0.14458787644347201</v>
      </c>
      <c r="K91" s="197">
        <v>-1.1160070502560101E-2</v>
      </c>
      <c r="L91" s="541">
        <v>0.28977290571414599</v>
      </c>
      <c r="M91" s="197">
        <v>3.5156533936982801</v>
      </c>
      <c r="N91" s="541">
        <v>1.79563859874431</v>
      </c>
      <c r="O91" s="197">
        <v>-0.21168726970514801</v>
      </c>
      <c r="P91" s="541">
        <v>0.14582782561501501</v>
      </c>
      <c r="Q91" s="197">
        <v>-1.3444548379805601E-2</v>
      </c>
      <c r="R91" s="541">
        <v>0.29643562063685902</v>
      </c>
      <c r="S91" s="197">
        <v>4.4272420653764604</v>
      </c>
      <c r="T91" s="549">
        <v>2.0471612617714001</v>
      </c>
    </row>
    <row r="92" spans="1:20" ht="12.95" customHeight="1" x14ac:dyDescent="0.2">
      <c r="A92" s="2" t="s">
        <v>375</v>
      </c>
      <c r="B92" s="37">
        <v>3</v>
      </c>
      <c r="C92" s="197">
        <v>0.178651506571123</v>
      </c>
      <c r="D92" s="541">
        <v>0.226786774643392</v>
      </c>
      <c r="E92" s="197">
        <v>0.42599652528384702</v>
      </c>
      <c r="F92" s="541">
        <v>0.32218145548536198</v>
      </c>
      <c r="G92" s="197">
        <v>0.445310117785436</v>
      </c>
      <c r="H92" s="541">
        <v>0.42496456357725998</v>
      </c>
      <c r="I92" s="197">
        <v>0.159307764819587</v>
      </c>
      <c r="J92" s="541">
        <v>0.23319457394578599</v>
      </c>
      <c r="K92" s="197">
        <v>0.40643185928838199</v>
      </c>
      <c r="L92" s="541">
        <v>0.32565176142485602</v>
      </c>
      <c r="M92" s="197">
        <v>0.51911252690427601</v>
      </c>
      <c r="N92" s="541">
        <v>0.52810167718283796</v>
      </c>
      <c r="O92" s="197">
        <v>0.27682030456697099</v>
      </c>
      <c r="P92" s="541">
        <v>0.230761462089176</v>
      </c>
      <c r="Q92" s="197">
        <v>0.48021397578661101</v>
      </c>
      <c r="R92" s="541">
        <v>0.31025334854410802</v>
      </c>
      <c r="S92" s="197">
        <v>1.4197900432013</v>
      </c>
      <c r="T92" s="549">
        <v>0.80107713827443805</v>
      </c>
    </row>
    <row r="93" spans="1:20" ht="12.95" customHeight="1" x14ac:dyDescent="0.2">
      <c r="A93" s="2" t="s">
        <v>377</v>
      </c>
      <c r="B93" s="37">
        <v>3</v>
      </c>
      <c r="C93" s="197">
        <v>0.55917961258551097</v>
      </c>
      <c r="D93" s="541">
        <v>0.225554232697525</v>
      </c>
      <c r="E93" s="197">
        <v>0.35143389028191702</v>
      </c>
      <c r="F93" s="541">
        <v>0.186014894510485</v>
      </c>
      <c r="G93" s="197">
        <v>0.87453046795003497</v>
      </c>
      <c r="H93" s="541">
        <v>0.59107463564182705</v>
      </c>
      <c r="I93" s="197">
        <v>0.58805296199924395</v>
      </c>
      <c r="J93" s="541">
        <v>0.22565356709663401</v>
      </c>
      <c r="K93" s="197">
        <v>0.340779656191603</v>
      </c>
      <c r="L93" s="541">
        <v>0.18732786659697501</v>
      </c>
      <c r="M93" s="197">
        <v>3.15223091707032</v>
      </c>
      <c r="N93" s="541">
        <v>0.97954002759973902</v>
      </c>
      <c r="O93" s="197">
        <v>0.56297263212014004</v>
      </c>
      <c r="P93" s="541">
        <v>0.224973904333375</v>
      </c>
      <c r="Q93" s="197">
        <v>0.34529125014880901</v>
      </c>
      <c r="R93" s="541">
        <v>0.184566212134472</v>
      </c>
      <c r="S93" s="197">
        <v>3.5965110245762402</v>
      </c>
      <c r="T93" s="549">
        <v>1.2000922221267201</v>
      </c>
    </row>
    <row r="94" spans="1:20" ht="12.95" customHeight="1" x14ac:dyDescent="0.2">
      <c r="A94" s="2" t="s">
        <v>382</v>
      </c>
      <c r="B94" s="37">
        <v>3</v>
      </c>
      <c r="C94" s="197">
        <v>6.4338924297379196E-2</v>
      </c>
      <c r="D94" s="541">
        <v>0.179088981965703</v>
      </c>
      <c r="E94" s="197">
        <v>-0.63038263397472405</v>
      </c>
      <c r="F94" s="541">
        <v>0.42676585887242602</v>
      </c>
      <c r="G94" s="197">
        <v>0.62748286785528895</v>
      </c>
      <c r="H94" s="541">
        <v>0.89880955537640606</v>
      </c>
      <c r="I94" s="197">
        <v>7.6397770720631406E-2</v>
      </c>
      <c r="J94" s="541">
        <v>0.19913130095804499</v>
      </c>
      <c r="K94" s="197">
        <v>-0.68187463824084504</v>
      </c>
      <c r="L94" s="541">
        <v>0.42280116891129499</v>
      </c>
      <c r="M94" s="197">
        <v>0.86074546790464501</v>
      </c>
      <c r="N94" s="541">
        <v>1.1399229358529499</v>
      </c>
      <c r="O94" s="197">
        <v>7.8705207736383301E-2</v>
      </c>
      <c r="P94" s="541">
        <v>0.20155451161756399</v>
      </c>
      <c r="Q94" s="197">
        <v>-0.61977745752417501</v>
      </c>
      <c r="R94" s="541">
        <v>0.43062602948281198</v>
      </c>
      <c r="S94" s="197">
        <v>1.41751408557155</v>
      </c>
      <c r="T94" s="549">
        <v>1.51810381489653</v>
      </c>
    </row>
    <row r="95" spans="1:20" ht="12.95" customHeight="1" x14ac:dyDescent="0.2">
      <c r="A95" s="2" t="s">
        <v>386</v>
      </c>
      <c r="B95" s="37">
        <v>3</v>
      </c>
      <c r="C95" s="197">
        <v>-6.7938883097443904E-3</v>
      </c>
      <c r="D95" s="541">
        <v>7.4301760970354E-2</v>
      </c>
      <c r="E95" s="197">
        <v>-0.19212547629488599</v>
      </c>
      <c r="F95" s="541">
        <v>0.236569038897819</v>
      </c>
      <c r="G95" s="197">
        <v>2.5558961278355299E-2</v>
      </c>
      <c r="H95" s="541">
        <v>7.0784556259952502E-2</v>
      </c>
      <c r="I95" s="197">
        <v>-3.7336040650735799E-2</v>
      </c>
      <c r="J95" s="541">
        <v>7.9949256659495094E-2</v>
      </c>
      <c r="K95" s="197">
        <v>-0.19588878580719801</v>
      </c>
      <c r="L95" s="541">
        <v>0.234791126374466</v>
      </c>
      <c r="M95" s="197">
        <v>0.44339061980143002</v>
      </c>
      <c r="N95" s="541">
        <v>0.32702664722531</v>
      </c>
      <c r="O95" s="197">
        <v>-7.2583308034336103E-2</v>
      </c>
      <c r="P95" s="541">
        <v>8.2446175224148599E-2</v>
      </c>
      <c r="Q95" s="197">
        <v>-0.25235297359346498</v>
      </c>
      <c r="R95" s="541">
        <v>0.24686519055519199</v>
      </c>
      <c r="S95" s="197">
        <v>1.6128498893120899</v>
      </c>
      <c r="T95" s="549">
        <v>0.61088556359485902</v>
      </c>
    </row>
    <row r="96" spans="1:20" ht="12.95" customHeight="1" x14ac:dyDescent="0.2">
      <c r="A96" s="2" t="s">
        <v>387</v>
      </c>
      <c r="B96" s="37">
        <v>3</v>
      </c>
      <c r="C96" s="197">
        <v>-0.63173764758686402</v>
      </c>
      <c r="D96" s="541">
        <v>0.26362902425631002</v>
      </c>
      <c r="E96" s="197">
        <v>0.31945023112196103</v>
      </c>
      <c r="F96" s="541">
        <v>0.12906878558172699</v>
      </c>
      <c r="G96" s="197">
        <v>1.9750198631973299</v>
      </c>
      <c r="H96" s="541">
        <v>1.0167279612109901</v>
      </c>
      <c r="I96" s="197">
        <v>-0.59394206589140897</v>
      </c>
      <c r="J96" s="541">
        <v>0.25251855151587599</v>
      </c>
      <c r="K96" s="197">
        <v>0.31032869497110099</v>
      </c>
      <c r="L96" s="541">
        <v>0.123333210627773</v>
      </c>
      <c r="M96" s="197">
        <v>3.4150479003263201</v>
      </c>
      <c r="N96" s="541">
        <v>1.5466053557591399</v>
      </c>
      <c r="O96" s="197">
        <v>-0.61925146108186901</v>
      </c>
      <c r="P96" s="541">
        <v>0.260815912045472</v>
      </c>
      <c r="Q96" s="197">
        <v>0.26569731059527801</v>
      </c>
      <c r="R96" s="541">
        <v>0.118282215020254</v>
      </c>
      <c r="S96" s="197">
        <v>4.8346266914514198</v>
      </c>
      <c r="T96" s="549">
        <v>1.8523101847088499</v>
      </c>
    </row>
    <row r="97" spans="1:20" ht="12.95" customHeight="1" x14ac:dyDescent="0.2">
      <c r="A97" s="39" t="s">
        <v>399</v>
      </c>
      <c r="B97" s="40">
        <v>3</v>
      </c>
      <c r="C97" s="211">
        <v>-8.8550551663372692E-3</v>
      </c>
      <c r="D97" s="548">
        <v>7.6432957037994798E-2</v>
      </c>
      <c r="E97" s="211">
        <v>-5.8504762521804803E-2</v>
      </c>
      <c r="F97" s="548">
        <v>9.8330325725724796E-2</v>
      </c>
      <c r="G97" s="211">
        <v>0.87260389763920498</v>
      </c>
      <c r="H97" s="548">
        <v>0.28792977274307402</v>
      </c>
      <c r="I97" s="211">
        <v>6.4390469651545998E-3</v>
      </c>
      <c r="J97" s="548">
        <v>7.7829486595955399E-2</v>
      </c>
      <c r="K97" s="211">
        <v>-5.1582993746226602E-2</v>
      </c>
      <c r="L97" s="548">
        <v>9.7951459377231306E-2</v>
      </c>
      <c r="M97" s="211">
        <v>2.1131451891785802</v>
      </c>
      <c r="N97" s="548">
        <v>0.44572433131114497</v>
      </c>
      <c r="O97" s="211">
        <v>7.1002454859962301E-3</v>
      </c>
      <c r="P97" s="548">
        <v>7.8599941984951002E-2</v>
      </c>
      <c r="Q97" s="211">
        <v>-4.1932520325329299E-2</v>
      </c>
      <c r="R97" s="548">
        <v>9.8147727503674606E-2</v>
      </c>
      <c r="S97" s="211">
        <v>3.0343934215087498</v>
      </c>
      <c r="T97" s="556">
        <v>0.52312678804777102</v>
      </c>
    </row>
    <row r="99" spans="1:20" x14ac:dyDescent="0.2">
      <c r="A99" s="52" t="s">
        <v>530</v>
      </c>
    </row>
    <row r="100" spans="1:20" x14ac:dyDescent="0.2">
      <c r="A100" s="52" t="s">
        <v>616</v>
      </c>
    </row>
    <row r="101" spans="1:20" x14ac:dyDescent="0.2">
      <c r="A101" s="52" t="s">
        <v>617</v>
      </c>
    </row>
    <row r="102" spans="1:20" x14ac:dyDescent="0.2">
      <c r="A102" s="52" t="s">
        <v>618</v>
      </c>
    </row>
    <row r="103" spans="1:20" x14ac:dyDescent="0.2">
      <c r="A103" s="52" t="s">
        <v>619</v>
      </c>
    </row>
    <row r="104" spans="1:20" x14ac:dyDescent="0.2">
      <c r="A104" s="52" t="s">
        <v>400</v>
      </c>
    </row>
    <row r="105" spans="1:20" x14ac:dyDescent="0.2">
      <c r="A105" s="52" t="s">
        <v>401</v>
      </c>
    </row>
    <row r="106" spans="1:20" x14ac:dyDescent="0.2">
      <c r="A106" s="52" t="s">
        <v>402</v>
      </c>
    </row>
    <row r="107" spans="1:20" x14ac:dyDescent="0.2">
      <c r="A107" s="52" t="s">
        <v>403</v>
      </c>
    </row>
    <row r="108" spans="1:20" x14ac:dyDescent="0.2">
      <c r="A108" s="172" t="str">
        <f>HYPERLINK("https://oecdcode.org/disclaimers/cyprus.html", "Information on data for Cyprus: https://oecdcode.org/disclaimers/cyprus.html")</f>
        <v>Information on data for Cyprus: https://oecdcode.org/disclaimers/cyprus.html</v>
      </c>
    </row>
    <row r="109" spans="1:20" x14ac:dyDescent="0.2">
      <c r="A109"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107" priority="6">
      <formula>ABS(C1/D1)&gt;1.95996398454005</formula>
    </cfRule>
  </conditionalFormatting>
  <conditionalFormatting sqref="E1:E200">
    <cfRule type="expression" dxfId="106" priority="5">
      <formula>ABS(E1/F1)&gt;1.95996398454005</formula>
    </cfRule>
  </conditionalFormatting>
  <conditionalFormatting sqref="I1:I200">
    <cfRule type="expression" dxfId="105" priority="4">
      <formula>ABS(I1/J1)&gt;1.95996398454005</formula>
    </cfRule>
  </conditionalFormatting>
  <conditionalFormatting sqref="K1:K200">
    <cfRule type="expression" dxfId="104" priority="3">
      <formula>ABS(K1/L1)&gt;1.95996398454005</formula>
    </cfRule>
  </conditionalFormatting>
  <conditionalFormatting sqref="O1:O200">
    <cfRule type="expression" dxfId="103" priority="2">
      <formula>ABS(O1/P1)&gt;1.95996398454005</formula>
    </cfRule>
  </conditionalFormatting>
  <conditionalFormatting sqref="Q1:Q200">
    <cfRule type="expression" dxfId="102"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L108"/>
  <sheetViews>
    <sheetView showGridLines="0" zoomScale="80" workbookViewId="0"/>
  </sheetViews>
  <sheetFormatPr defaultColWidth="10.85546875" defaultRowHeight="12.75" x14ac:dyDescent="0.2"/>
  <cols>
    <col min="1" max="1" width="30.7109375" customWidth="1"/>
    <col min="2" max="2" width="8.7109375" customWidth="1"/>
  </cols>
  <sheetData>
    <row r="1" spans="1:38" x14ac:dyDescent="0.2">
      <c r="A1" s="1" t="s">
        <v>309</v>
      </c>
    </row>
    <row r="2" spans="1:38" x14ac:dyDescent="0.2">
      <c r="A2" s="51" t="s">
        <v>310</v>
      </c>
    </row>
    <row r="3" spans="1:38" x14ac:dyDescent="0.2">
      <c r="A3" s="47" t="s">
        <v>434</v>
      </c>
    </row>
    <row r="4" spans="1:38" x14ac:dyDescent="0.2">
      <c r="A4" s="147" t="str">
        <f>HYPERLINK("#'TOC'!A1", "Back to TOC")</f>
        <v>Back to TOC</v>
      </c>
    </row>
    <row r="7" spans="1:38" ht="15" customHeight="1" x14ac:dyDescent="0.2">
      <c r="B7" s="671" t="s">
        <v>324</v>
      </c>
      <c r="C7" s="674" t="s">
        <v>639</v>
      </c>
      <c r="D7" s="674"/>
      <c r="E7" s="674"/>
      <c r="F7" s="674"/>
      <c r="G7" s="674"/>
      <c r="H7" s="674"/>
      <c r="I7" s="674"/>
      <c r="J7" s="674"/>
      <c r="K7" s="674"/>
      <c r="L7" s="674"/>
      <c r="M7" s="674"/>
      <c r="N7" s="674"/>
      <c r="O7" s="674" t="s">
        <v>639</v>
      </c>
      <c r="P7" s="674"/>
      <c r="Q7" s="674"/>
      <c r="R7" s="674"/>
      <c r="S7" s="674"/>
      <c r="T7" s="674"/>
      <c r="U7" s="674"/>
      <c r="V7" s="674"/>
      <c r="W7" s="674"/>
      <c r="X7" s="674"/>
      <c r="Y7" s="674"/>
      <c r="Z7" s="674"/>
      <c r="AA7" s="674" t="s">
        <v>639</v>
      </c>
      <c r="AB7" s="674"/>
      <c r="AC7" s="674"/>
      <c r="AD7" s="674"/>
      <c r="AE7" s="674"/>
      <c r="AF7" s="674"/>
      <c r="AG7" s="674"/>
      <c r="AH7" s="674"/>
      <c r="AI7" s="674"/>
      <c r="AJ7" s="674"/>
      <c r="AK7" s="674"/>
      <c r="AL7" s="675"/>
    </row>
    <row r="8" spans="1:38" ht="15" customHeight="1" x14ac:dyDescent="0.2">
      <c r="B8" s="672"/>
      <c r="C8" s="676" t="s">
        <v>454</v>
      </c>
      <c r="D8" s="676"/>
      <c r="E8" s="676"/>
      <c r="F8" s="676"/>
      <c r="G8" s="676"/>
      <c r="H8" s="676"/>
      <c r="I8" s="676"/>
      <c r="J8" s="676"/>
      <c r="K8" s="676"/>
      <c r="L8" s="676"/>
      <c r="M8" s="676"/>
      <c r="N8" s="676"/>
      <c r="O8" s="676" t="s">
        <v>455</v>
      </c>
      <c r="P8" s="676"/>
      <c r="Q8" s="676"/>
      <c r="R8" s="676"/>
      <c r="S8" s="676"/>
      <c r="T8" s="676"/>
      <c r="U8" s="676"/>
      <c r="V8" s="676"/>
      <c r="W8" s="676"/>
      <c r="X8" s="676"/>
      <c r="Y8" s="676"/>
      <c r="Z8" s="676"/>
      <c r="AA8" s="676" t="s">
        <v>453</v>
      </c>
      <c r="AB8" s="676"/>
      <c r="AC8" s="676"/>
      <c r="AD8" s="676"/>
      <c r="AE8" s="676"/>
      <c r="AF8" s="676"/>
      <c r="AG8" s="676"/>
      <c r="AH8" s="676"/>
      <c r="AI8" s="676"/>
      <c r="AJ8" s="676"/>
      <c r="AK8" s="676"/>
      <c r="AL8" s="711"/>
    </row>
    <row r="9" spans="1:38" ht="45" customHeight="1" x14ac:dyDescent="0.2">
      <c r="B9" s="672"/>
      <c r="C9" s="677" t="s">
        <v>527</v>
      </c>
      <c r="D9" s="677"/>
      <c r="E9" s="677"/>
      <c r="F9" s="677"/>
      <c r="G9" s="677" t="s">
        <v>528</v>
      </c>
      <c r="H9" s="677"/>
      <c r="I9" s="677"/>
      <c r="J9" s="677"/>
      <c r="K9" s="677" t="s">
        <v>529</v>
      </c>
      <c r="L9" s="677"/>
      <c r="M9" s="677"/>
      <c r="N9" s="677"/>
      <c r="O9" s="677" t="s">
        <v>527</v>
      </c>
      <c r="P9" s="677"/>
      <c r="Q9" s="677"/>
      <c r="R9" s="677"/>
      <c r="S9" s="677" t="s">
        <v>528</v>
      </c>
      <c r="T9" s="677"/>
      <c r="U9" s="677"/>
      <c r="V9" s="677"/>
      <c r="W9" s="677" t="s">
        <v>529</v>
      </c>
      <c r="X9" s="677"/>
      <c r="Y9" s="677"/>
      <c r="Z9" s="677"/>
      <c r="AA9" s="677" t="s">
        <v>527</v>
      </c>
      <c r="AB9" s="677"/>
      <c r="AC9" s="677"/>
      <c r="AD9" s="677"/>
      <c r="AE9" s="677" t="s">
        <v>528</v>
      </c>
      <c r="AF9" s="677"/>
      <c r="AG9" s="677"/>
      <c r="AH9" s="677"/>
      <c r="AI9" s="677" t="s">
        <v>529</v>
      </c>
      <c r="AJ9" s="677"/>
      <c r="AK9" s="677"/>
      <c r="AL9" s="712"/>
    </row>
    <row r="10" spans="1:38" ht="15" customHeight="1" x14ac:dyDescent="0.2">
      <c r="B10" s="673"/>
      <c r="C10" s="4" t="s">
        <v>523</v>
      </c>
      <c r="D10" s="4" t="s">
        <v>328</v>
      </c>
      <c r="E10" s="4" t="s">
        <v>524</v>
      </c>
      <c r="F10" s="4" t="s">
        <v>328</v>
      </c>
      <c r="G10" s="4" t="s">
        <v>523</v>
      </c>
      <c r="H10" s="4" t="s">
        <v>328</v>
      </c>
      <c r="I10" s="4" t="s">
        <v>524</v>
      </c>
      <c r="J10" s="4" t="s">
        <v>328</v>
      </c>
      <c r="K10" s="4" t="s">
        <v>523</v>
      </c>
      <c r="L10" s="4" t="s">
        <v>328</v>
      </c>
      <c r="M10" s="4" t="s">
        <v>524</v>
      </c>
      <c r="N10" s="4" t="s">
        <v>328</v>
      </c>
      <c r="O10" s="4" t="s">
        <v>523</v>
      </c>
      <c r="P10" s="4" t="s">
        <v>328</v>
      </c>
      <c r="Q10" s="4" t="s">
        <v>524</v>
      </c>
      <c r="R10" s="4" t="s">
        <v>328</v>
      </c>
      <c r="S10" s="4" t="s">
        <v>523</v>
      </c>
      <c r="T10" s="4" t="s">
        <v>328</v>
      </c>
      <c r="U10" s="4" t="s">
        <v>524</v>
      </c>
      <c r="V10" s="4" t="s">
        <v>328</v>
      </c>
      <c r="W10" s="4" t="s">
        <v>523</v>
      </c>
      <c r="X10" s="4" t="s">
        <v>328</v>
      </c>
      <c r="Y10" s="4" t="s">
        <v>524</v>
      </c>
      <c r="Z10" s="4" t="s">
        <v>328</v>
      </c>
      <c r="AA10" s="4" t="s">
        <v>523</v>
      </c>
      <c r="AB10" s="4" t="s">
        <v>328</v>
      </c>
      <c r="AC10" s="4" t="s">
        <v>524</v>
      </c>
      <c r="AD10" s="4" t="s">
        <v>328</v>
      </c>
      <c r="AE10" s="4" t="s">
        <v>523</v>
      </c>
      <c r="AF10" s="4" t="s">
        <v>328</v>
      </c>
      <c r="AG10" s="4" t="s">
        <v>524</v>
      </c>
      <c r="AH10" s="4" t="s">
        <v>328</v>
      </c>
      <c r="AI10" s="4" t="s">
        <v>523</v>
      </c>
      <c r="AJ10" s="4" t="s">
        <v>328</v>
      </c>
      <c r="AK10" s="4" t="s">
        <v>524</v>
      </c>
      <c r="AL10" s="5" t="s">
        <v>328</v>
      </c>
    </row>
    <row r="11" spans="1:38" ht="12.95" customHeight="1" x14ac:dyDescent="0.2">
      <c r="A11" s="6"/>
      <c r="B11" s="7"/>
      <c r="C11" s="209"/>
      <c r="D11" s="563"/>
      <c r="E11" s="209"/>
      <c r="F11" s="563"/>
      <c r="G11" s="209"/>
      <c r="H11" s="563"/>
      <c r="I11" s="209"/>
      <c r="J11" s="563"/>
      <c r="K11" s="209"/>
      <c r="L11" s="563"/>
      <c r="M11" s="209"/>
      <c r="N11" s="563"/>
      <c r="O11" s="209"/>
      <c r="P11" s="563"/>
      <c r="Q11" s="209"/>
      <c r="R11" s="563"/>
      <c r="S11" s="209"/>
      <c r="T11" s="563"/>
      <c r="U11" s="209"/>
      <c r="V11" s="563"/>
      <c r="W11" s="209"/>
      <c r="X11" s="563"/>
      <c r="Y11" s="209"/>
      <c r="Z11" s="563"/>
      <c r="AA11" s="209"/>
      <c r="AB11" s="563"/>
      <c r="AC11" s="209"/>
      <c r="AD11" s="563"/>
      <c r="AE11" s="209"/>
      <c r="AF11" s="563"/>
      <c r="AG11" s="209"/>
      <c r="AH11" s="563"/>
      <c r="AI11" s="209"/>
      <c r="AJ11" s="563"/>
      <c r="AK11" s="209"/>
      <c r="AL11" s="571"/>
    </row>
    <row r="12" spans="1:38" ht="12.95" customHeight="1" x14ac:dyDescent="0.2">
      <c r="A12" s="2" t="s">
        <v>340</v>
      </c>
      <c r="B12" s="12">
        <v>2</v>
      </c>
      <c r="C12" s="197" t="s">
        <v>2638</v>
      </c>
      <c r="D12" s="557" t="s">
        <v>2639</v>
      </c>
      <c r="E12" s="197" t="s">
        <v>2640</v>
      </c>
      <c r="F12" s="557" t="s">
        <v>2641</v>
      </c>
      <c r="G12" s="197" t="s">
        <v>2642</v>
      </c>
      <c r="H12" s="557" t="s">
        <v>2643</v>
      </c>
      <c r="I12" s="197" t="s">
        <v>2644</v>
      </c>
      <c r="J12" s="557" t="s">
        <v>2645</v>
      </c>
      <c r="K12" s="197" t="s">
        <v>2646</v>
      </c>
      <c r="L12" s="557" t="s">
        <v>2647</v>
      </c>
      <c r="M12" s="197" t="s">
        <v>2648</v>
      </c>
      <c r="N12" s="557" t="s">
        <v>2649</v>
      </c>
      <c r="O12" s="197" t="s">
        <v>2650</v>
      </c>
      <c r="P12" s="557" t="s">
        <v>2651</v>
      </c>
      <c r="Q12" s="197" t="s">
        <v>2652</v>
      </c>
      <c r="R12" s="557" t="s">
        <v>2653</v>
      </c>
      <c r="S12" s="197" t="s">
        <v>2654</v>
      </c>
      <c r="T12" s="557" t="s">
        <v>2655</v>
      </c>
      <c r="U12" s="197" t="s">
        <v>2656</v>
      </c>
      <c r="V12" s="557" t="s">
        <v>2657</v>
      </c>
      <c r="W12" s="197" t="s">
        <v>2658</v>
      </c>
      <c r="X12" s="557" t="s">
        <v>2659</v>
      </c>
      <c r="Y12" s="197" t="s">
        <v>2660</v>
      </c>
      <c r="Z12" s="557" t="s">
        <v>2661</v>
      </c>
      <c r="AA12" s="197" t="s">
        <v>2662</v>
      </c>
      <c r="AB12" s="557" t="s">
        <v>2663</v>
      </c>
      <c r="AC12" s="197" t="s">
        <v>2664</v>
      </c>
      <c r="AD12" s="557" t="s">
        <v>2665</v>
      </c>
      <c r="AE12" s="197" t="s">
        <v>2666</v>
      </c>
      <c r="AF12" s="557" t="s">
        <v>2667</v>
      </c>
      <c r="AG12" s="197" t="s">
        <v>2668</v>
      </c>
      <c r="AH12" s="557" t="s">
        <v>2669</v>
      </c>
      <c r="AI12" s="197" t="s">
        <v>2670</v>
      </c>
      <c r="AJ12" s="557" t="s">
        <v>2671</v>
      </c>
      <c r="AK12" s="197" t="s">
        <v>2672</v>
      </c>
      <c r="AL12" s="565" t="s">
        <v>2673</v>
      </c>
    </row>
    <row r="13" spans="1:38" ht="12.95" customHeight="1" x14ac:dyDescent="0.2">
      <c r="A13" s="2" t="s">
        <v>341</v>
      </c>
      <c r="B13" s="12">
        <v>2</v>
      </c>
      <c r="C13" s="197">
        <v>0.26217556562119498</v>
      </c>
      <c r="D13" s="557">
        <v>0.124939481496774</v>
      </c>
      <c r="E13" s="197">
        <v>0.76607444011414905</v>
      </c>
      <c r="F13" s="557">
        <v>0.76553265143189098</v>
      </c>
      <c r="G13" s="197">
        <v>0.27864176334484198</v>
      </c>
      <c r="H13" s="557">
        <v>0.121114273066811</v>
      </c>
      <c r="I13" s="197">
        <v>4.4576937807704899</v>
      </c>
      <c r="J13" s="557">
        <v>1.66733272413163</v>
      </c>
      <c r="K13" s="197">
        <v>0.26854658979291501</v>
      </c>
      <c r="L13" s="557">
        <v>0.122651195235344</v>
      </c>
      <c r="M13" s="197">
        <v>5.4078931230376499</v>
      </c>
      <c r="N13" s="557">
        <v>1.77909969655843</v>
      </c>
      <c r="O13" s="197">
        <v>0.259447165554268</v>
      </c>
      <c r="P13" s="557">
        <v>0.128587931329085</v>
      </c>
      <c r="Q13" s="197">
        <v>0.788667174901727</v>
      </c>
      <c r="R13" s="557">
        <v>0.863437920304858</v>
      </c>
      <c r="S13" s="197">
        <v>0.25543273331312499</v>
      </c>
      <c r="T13" s="557">
        <v>0.12665181045002899</v>
      </c>
      <c r="U13" s="197">
        <v>4.5204205277110798</v>
      </c>
      <c r="V13" s="557">
        <v>1.66371392712067</v>
      </c>
      <c r="W13" s="197">
        <v>0.26166627595563202</v>
      </c>
      <c r="X13" s="557">
        <v>0.12746489020423801</v>
      </c>
      <c r="Y13" s="197">
        <v>5.60744130260783</v>
      </c>
      <c r="Z13" s="557">
        <v>1.8225094687673999</v>
      </c>
      <c r="AA13" s="197">
        <v>0.29339181169974898</v>
      </c>
      <c r="AB13" s="557">
        <v>0.159098089834248</v>
      </c>
      <c r="AC13" s="197">
        <v>0.69157194159449797</v>
      </c>
      <c r="AD13" s="557">
        <v>0.79667685309291603</v>
      </c>
      <c r="AE13" s="197">
        <v>0.28045086859435803</v>
      </c>
      <c r="AF13" s="557">
        <v>0.154531968621342</v>
      </c>
      <c r="AG13" s="197">
        <v>4.3401550623071197</v>
      </c>
      <c r="AH13" s="557">
        <v>1.6205784785839199</v>
      </c>
      <c r="AI13" s="197">
        <v>0.26690177635036999</v>
      </c>
      <c r="AJ13" s="557">
        <v>0.156863376593322</v>
      </c>
      <c r="AK13" s="197">
        <v>5.3580521338798803</v>
      </c>
      <c r="AL13" s="565">
        <v>1.7942424541579001</v>
      </c>
    </row>
    <row r="14" spans="1:38" ht="12.95" customHeight="1" x14ac:dyDescent="0.2">
      <c r="A14" s="2" t="s">
        <v>342</v>
      </c>
      <c r="B14" s="12">
        <v>2</v>
      </c>
      <c r="C14" s="197">
        <v>-9.1537901935565602E-2</v>
      </c>
      <c r="D14" s="557">
        <v>0.14679016415250501</v>
      </c>
      <c r="E14" s="197">
        <v>4.8152951649713997E-2</v>
      </c>
      <c r="F14" s="557">
        <v>0.18805365096665</v>
      </c>
      <c r="G14" s="197">
        <v>-9.1089187539431099E-2</v>
      </c>
      <c r="H14" s="557">
        <v>0.14619566707147499</v>
      </c>
      <c r="I14" s="197">
        <v>1.7834377322075501</v>
      </c>
      <c r="J14" s="557">
        <v>1.0733500928107</v>
      </c>
      <c r="K14" s="197">
        <v>-8.2876957546870106E-2</v>
      </c>
      <c r="L14" s="557">
        <v>0.14333022727919001</v>
      </c>
      <c r="M14" s="197">
        <v>2.3805755732686502</v>
      </c>
      <c r="N14" s="557">
        <v>1.4054073230320701</v>
      </c>
      <c r="O14" s="197">
        <v>6.06468772844833E-2</v>
      </c>
      <c r="P14" s="557">
        <v>0.18694458203094899</v>
      </c>
      <c r="Q14" s="197">
        <v>1.4794838394309E-2</v>
      </c>
      <c r="R14" s="557">
        <v>0.17287687119691</v>
      </c>
      <c r="S14" s="197">
        <v>2.19977814931668E-2</v>
      </c>
      <c r="T14" s="557">
        <v>0.18490037295834899</v>
      </c>
      <c r="U14" s="197">
        <v>1.5553021165573599</v>
      </c>
      <c r="V14" s="557">
        <v>1.0205265262794501</v>
      </c>
      <c r="W14" s="197">
        <v>-1.2002587880375899E-2</v>
      </c>
      <c r="X14" s="557">
        <v>0.18539147631932501</v>
      </c>
      <c r="Y14" s="197">
        <v>2.3245616006003198</v>
      </c>
      <c r="Z14" s="557">
        <v>1.34772943290358</v>
      </c>
      <c r="AA14" s="197">
        <v>1.7555424686078499E-3</v>
      </c>
      <c r="AB14" s="557">
        <v>0.301695644928408</v>
      </c>
      <c r="AC14" s="197">
        <v>5.2666038970462698E-6</v>
      </c>
      <c r="AD14" s="557">
        <v>0.122397224673298</v>
      </c>
      <c r="AE14" s="197">
        <v>-8.1017055057306699E-3</v>
      </c>
      <c r="AF14" s="557">
        <v>0.29443240653268898</v>
      </c>
      <c r="AG14" s="197">
        <v>1.6480765081272299</v>
      </c>
      <c r="AH14" s="557">
        <v>1.0459132334262899</v>
      </c>
      <c r="AI14" s="197">
        <v>3.2827437410692202E-4</v>
      </c>
      <c r="AJ14" s="557">
        <v>0.29230182109664998</v>
      </c>
      <c r="AK14" s="197">
        <v>2.2768227591052401</v>
      </c>
      <c r="AL14" s="565">
        <v>1.31979930338297</v>
      </c>
    </row>
    <row r="15" spans="1:38" ht="12.95" customHeight="1" x14ac:dyDescent="0.2">
      <c r="A15" s="2" t="s">
        <v>343</v>
      </c>
      <c r="B15" s="12">
        <v>2</v>
      </c>
      <c r="C15" s="197">
        <v>2.8636662939055001E-2</v>
      </c>
      <c r="D15" s="557">
        <v>0.10724991782296001</v>
      </c>
      <c r="E15" s="197">
        <v>6.6887888974303802E-3</v>
      </c>
      <c r="F15" s="557">
        <v>9.6972114635381204E-2</v>
      </c>
      <c r="G15" s="197">
        <v>0.16098938824939801</v>
      </c>
      <c r="H15" s="557">
        <v>0.112672211045193</v>
      </c>
      <c r="I15" s="197">
        <v>2.6088384848594899</v>
      </c>
      <c r="J15" s="557">
        <v>1.0550360898800499</v>
      </c>
      <c r="K15" s="197">
        <v>0.20191324532922</v>
      </c>
      <c r="L15" s="557">
        <v>0.110939010034876</v>
      </c>
      <c r="M15" s="197">
        <v>3.85219066721932</v>
      </c>
      <c r="N15" s="557">
        <v>1.30192123261806</v>
      </c>
      <c r="O15" s="197">
        <v>0.13049776966503701</v>
      </c>
      <c r="P15" s="557">
        <v>0.12751204752576401</v>
      </c>
      <c r="Q15" s="197">
        <v>0.13815428319605799</v>
      </c>
      <c r="R15" s="557">
        <v>0.29296428266277502</v>
      </c>
      <c r="S15" s="197">
        <v>0.214178810752473</v>
      </c>
      <c r="T15" s="557">
        <v>0.125946314367854</v>
      </c>
      <c r="U15" s="197">
        <v>2.87011594987601</v>
      </c>
      <c r="V15" s="557">
        <v>1.1322996974103301</v>
      </c>
      <c r="W15" s="197">
        <v>0.230966662897926</v>
      </c>
      <c r="X15" s="557">
        <v>0.13079748095306101</v>
      </c>
      <c r="Y15" s="197">
        <v>3.85339564780524</v>
      </c>
      <c r="Z15" s="557">
        <v>1.37191066588502</v>
      </c>
      <c r="AA15" s="197">
        <v>-7.6672461443296494E-2</v>
      </c>
      <c r="AB15" s="557">
        <v>0.11614627933619399</v>
      </c>
      <c r="AC15" s="197">
        <v>3.6516148271996902E-2</v>
      </c>
      <c r="AD15" s="557">
        <v>0.112219677869974</v>
      </c>
      <c r="AE15" s="197">
        <v>5.7877311335926399E-2</v>
      </c>
      <c r="AF15" s="557">
        <v>0.111933877485207</v>
      </c>
      <c r="AG15" s="197">
        <v>2.5153339325019699</v>
      </c>
      <c r="AH15" s="557">
        <v>1.0608400045878199</v>
      </c>
      <c r="AI15" s="197">
        <v>0.103150389728978</v>
      </c>
      <c r="AJ15" s="557">
        <v>0.115756105564029</v>
      </c>
      <c r="AK15" s="197">
        <v>3.67860740333203</v>
      </c>
      <c r="AL15" s="565">
        <v>1.3040904724734801</v>
      </c>
    </row>
    <row r="16" spans="1:38" ht="12.95" customHeight="1" x14ac:dyDescent="0.2">
      <c r="A16" s="2" t="s">
        <v>344</v>
      </c>
      <c r="B16" s="12">
        <v>2</v>
      </c>
      <c r="C16" s="197">
        <v>6.43795437257592E-2</v>
      </c>
      <c r="D16" s="557">
        <v>0.15948684941051799</v>
      </c>
      <c r="E16" s="197">
        <v>3.3594377335208897E-2</v>
      </c>
      <c r="F16" s="557">
        <v>0.211544214563262</v>
      </c>
      <c r="G16" s="197">
        <v>6.4706714210201494E-2</v>
      </c>
      <c r="H16" s="557">
        <v>0.159538883104621</v>
      </c>
      <c r="I16" s="197">
        <v>0.53147940859397502</v>
      </c>
      <c r="J16" s="557">
        <v>0.827433932816107</v>
      </c>
      <c r="K16" s="197">
        <v>7.4033513426352102E-2</v>
      </c>
      <c r="L16" s="557">
        <v>0.16300855255746599</v>
      </c>
      <c r="M16" s="197">
        <v>3.2959219053654301</v>
      </c>
      <c r="N16" s="557">
        <v>1.630259552534</v>
      </c>
      <c r="O16" s="197">
        <v>-1.3027642468252601E-2</v>
      </c>
      <c r="P16" s="557">
        <v>0.13631744476502899</v>
      </c>
      <c r="Q16" s="197">
        <v>1.28656077984702E-3</v>
      </c>
      <c r="R16" s="557">
        <v>0.128091379061259</v>
      </c>
      <c r="S16" s="197">
        <v>-1.0133082302177E-2</v>
      </c>
      <c r="T16" s="557">
        <v>0.13826098239521301</v>
      </c>
      <c r="U16" s="197">
        <v>0.51774548415007005</v>
      </c>
      <c r="V16" s="557">
        <v>0.85780349743643403</v>
      </c>
      <c r="W16" s="197">
        <v>-6.6595583554186599E-2</v>
      </c>
      <c r="X16" s="557">
        <v>0.134694604869461</v>
      </c>
      <c r="Y16" s="197">
        <v>3.1501565219232099</v>
      </c>
      <c r="Z16" s="557">
        <v>1.61503102142738</v>
      </c>
      <c r="AA16" s="197">
        <v>2.87286521920616E-2</v>
      </c>
      <c r="AB16" s="557">
        <v>0.18297482147045299</v>
      </c>
      <c r="AC16" s="197">
        <v>5.2739403403109899E-3</v>
      </c>
      <c r="AD16" s="557">
        <v>0.18939691480410301</v>
      </c>
      <c r="AE16" s="197">
        <v>3.68029414154291E-2</v>
      </c>
      <c r="AF16" s="557">
        <v>0.18033399754448401</v>
      </c>
      <c r="AG16" s="197">
        <v>0.50600144362435995</v>
      </c>
      <c r="AH16" s="557">
        <v>0.82702435553368603</v>
      </c>
      <c r="AI16" s="197">
        <v>4.09303540103923E-2</v>
      </c>
      <c r="AJ16" s="557">
        <v>0.181406761244989</v>
      </c>
      <c r="AK16" s="197">
        <v>3.2181349365385601</v>
      </c>
      <c r="AL16" s="565">
        <v>1.6290829384563399</v>
      </c>
    </row>
    <row r="17" spans="1:38" ht="12.95" customHeight="1" x14ac:dyDescent="0.2">
      <c r="A17" s="2" t="s">
        <v>345</v>
      </c>
      <c r="B17" s="12">
        <v>2</v>
      </c>
      <c r="C17" s="197">
        <v>0.372652950116453</v>
      </c>
      <c r="D17" s="557">
        <v>0.12520782777947001</v>
      </c>
      <c r="E17" s="197">
        <v>0.95129631014907201</v>
      </c>
      <c r="F17" s="557">
        <v>0.66118392132660098</v>
      </c>
      <c r="G17" s="197">
        <v>0.37317398538766</v>
      </c>
      <c r="H17" s="557">
        <v>0.120682511806775</v>
      </c>
      <c r="I17" s="197">
        <v>3.72252240019486</v>
      </c>
      <c r="J17" s="557">
        <v>1.19237662236845</v>
      </c>
      <c r="K17" s="197">
        <v>0.493089388284432</v>
      </c>
      <c r="L17" s="557">
        <v>0.11994338879500099</v>
      </c>
      <c r="M17" s="197">
        <v>9.4132400116622197</v>
      </c>
      <c r="N17" s="557">
        <v>1.94801165025976</v>
      </c>
      <c r="O17" s="197">
        <v>4.78105786727697E-2</v>
      </c>
      <c r="P17" s="557">
        <v>0.122813450511967</v>
      </c>
      <c r="Q17" s="197">
        <v>2.00852267800249E-2</v>
      </c>
      <c r="R17" s="557">
        <v>0.17410715546643599</v>
      </c>
      <c r="S17" s="197">
        <v>1.3112499511313099E-2</v>
      </c>
      <c r="T17" s="557">
        <v>0.12026759244993999</v>
      </c>
      <c r="U17" s="197">
        <v>2.2511079182907201</v>
      </c>
      <c r="V17" s="557">
        <v>1.16153683418904</v>
      </c>
      <c r="W17" s="197">
        <v>0.17046878530757101</v>
      </c>
      <c r="X17" s="557">
        <v>0.126457462920394</v>
      </c>
      <c r="Y17" s="197">
        <v>7.5790385322274201</v>
      </c>
      <c r="Z17" s="557">
        <v>1.9855469951768101</v>
      </c>
      <c r="AA17" s="197">
        <v>0.37130066593268801</v>
      </c>
      <c r="AB17" s="557">
        <v>0.17177292194466501</v>
      </c>
      <c r="AC17" s="197">
        <v>0.57925845533244502</v>
      </c>
      <c r="AD17" s="557">
        <v>0.57115696877147304</v>
      </c>
      <c r="AE17" s="197">
        <v>0.35164008130635099</v>
      </c>
      <c r="AF17" s="557">
        <v>0.17499456919699699</v>
      </c>
      <c r="AG17" s="197">
        <v>3.09022152091213</v>
      </c>
      <c r="AH17" s="557">
        <v>1.1239386423001101</v>
      </c>
      <c r="AI17" s="197">
        <v>0.51405694625416298</v>
      </c>
      <c r="AJ17" s="557">
        <v>0.17672461571607201</v>
      </c>
      <c r="AK17" s="197">
        <v>8.6574310837228801</v>
      </c>
      <c r="AL17" s="565">
        <v>1.92829982167417</v>
      </c>
    </row>
    <row r="18" spans="1:38" ht="12.95" customHeight="1" x14ac:dyDescent="0.2">
      <c r="A18" s="17" t="s">
        <v>346</v>
      </c>
      <c r="B18" s="12">
        <v>2</v>
      </c>
      <c r="C18" s="197">
        <v>0.45679529553000697</v>
      </c>
      <c r="D18" s="557">
        <v>0.15356371178654299</v>
      </c>
      <c r="E18" s="197">
        <v>1.3637079740606901</v>
      </c>
      <c r="F18" s="557">
        <v>0.84408456337252602</v>
      </c>
      <c r="G18" s="197">
        <v>0.49332007910258002</v>
      </c>
      <c r="H18" s="557">
        <v>0.14855887558136199</v>
      </c>
      <c r="I18" s="197">
        <v>3.7088764874304299</v>
      </c>
      <c r="J18" s="557">
        <v>1.16286642728579</v>
      </c>
      <c r="K18" s="197">
        <v>0.50685705286146499</v>
      </c>
      <c r="L18" s="557">
        <v>0.16326758406366301</v>
      </c>
      <c r="M18" s="197">
        <v>3.9835509151664299</v>
      </c>
      <c r="N18" s="557">
        <v>1.48981224947546</v>
      </c>
      <c r="O18" s="197">
        <v>-1.47530274394988E-2</v>
      </c>
      <c r="P18" s="557">
        <v>0.154241464411045</v>
      </c>
      <c r="Q18" s="197">
        <v>1.3684931630255799E-3</v>
      </c>
      <c r="R18" s="557">
        <v>0.13597173225023201</v>
      </c>
      <c r="S18" s="197">
        <v>4.5009663631744502E-2</v>
      </c>
      <c r="T18" s="557">
        <v>0.15771783460501301</v>
      </c>
      <c r="U18" s="197">
        <v>2.1089299837303299</v>
      </c>
      <c r="V18" s="557">
        <v>0.95865084450097704</v>
      </c>
      <c r="W18" s="197">
        <v>3.7247360697699898E-2</v>
      </c>
      <c r="X18" s="557">
        <v>0.15790881807801599</v>
      </c>
      <c r="Y18" s="197">
        <v>2.3932366223791002</v>
      </c>
      <c r="Z18" s="557">
        <v>1.3189586074969499</v>
      </c>
      <c r="AA18" s="197">
        <v>0.155081585352839</v>
      </c>
      <c r="AB18" s="557">
        <v>0.21870080853280899</v>
      </c>
      <c r="AC18" s="197">
        <v>6.9475502113917301E-2</v>
      </c>
      <c r="AD18" s="557">
        <v>0.18450934758305201</v>
      </c>
      <c r="AE18" s="197">
        <v>0.19971528766169699</v>
      </c>
      <c r="AF18" s="557">
        <v>0.221848126227189</v>
      </c>
      <c r="AG18" s="197">
        <v>2.23960489570488</v>
      </c>
      <c r="AH18" s="557">
        <v>0.93861698547257999</v>
      </c>
      <c r="AI18" s="197">
        <v>0.19037612703336901</v>
      </c>
      <c r="AJ18" s="557">
        <v>0.22160132548852601</v>
      </c>
      <c r="AK18" s="197">
        <v>2.52455755709232</v>
      </c>
      <c r="AL18" s="565">
        <v>1.2833634039989601</v>
      </c>
    </row>
    <row r="19" spans="1:38" ht="12.95" customHeight="1" x14ac:dyDescent="0.2">
      <c r="A19" s="17" t="s">
        <v>347</v>
      </c>
      <c r="B19" s="12">
        <v>2</v>
      </c>
      <c r="C19" s="197">
        <v>-3.4916157214338402E-3</v>
      </c>
      <c r="D19" s="557">
        <v>0.22037168350703901</v>
      </c>
      <c r="E19" s="197">
        <v>5.3745271769510699E-5</v>
      </c>
      <c r="F19" s="557">
        <v>0.189571848598554</v>
      </c>
      <c r="G19" s="197">
        <v>0.105011312752223</v>
      </c>
      <c r="H19" s="557">
        <v>0.20417839269289001</v>
      </c>
      <c r="I19" s="197">
        <v>3.9786327595370601</v>
      </c>
      <c r="J19" s="557">
        <v>1.67646023796804</v>
      </c>
      <c r="K19" s="197">
        <v>0.123266960251166</v>
      </c>
      <c r="L19" s="557">
        <v>0.21160435246567399</v>
      </c>
      <c r="M19" s="197">
        <v>5.6813546019571497</v>
      </c>
      <c r="N19" s="557">
        <v>2.4560948416021802</v>
      </c>
      <c r="O19" s="197">
        <v>-0.14688491244645099</v>
      </c>
      <c r="P19" s="557">
        <v>0.16351547722646201</v>
      </c>
      <c r="Q19" s="197">
        <v>0.13423698510353299</v>
      </c>
      <c r="R19" s="557">
        <v>0.36417848161231497</v>
      </c>
      <c r="S19" s="197">
        <v>-4.1788463513874198E-2</v>
      </c>
      <c r="T19" s="557">
        <v>0.168455003331617</v>
      </c>
      <c r="U19" s="197">
        <v>3.8770312650707099</v>
      </c>
      <c r="V19" s="557">
        <v>1.68372816753778</v>
      </c>
      <c r="W19" s="197">
        <v>-6.4114113700320899E-2</v>
      </c>
      <c r="X19" s="557">
        <v>0.16835135596468301</v>
      </c>
      <c r="Y19" s="197">
        <v>5.4258412124945501</v>
      </c>
      <c r="Z19" s="557">
        <v>2.4245838012259102</v>
      </c>
      <c r="AA19" s="197">
        <v>-2.6882382717957998E-2</v>
      </c>
      <c r="AB19" s="557">
        <v>0.337979199713134</v>
      </c>
      <c r="AC19" s="197">
        <v>1.3082206094894801E-3</v>
      </c>
      <c r="AD19" s="557">
        <v>0.168830405006791</v>
      </c>
      <c r="AE19" s="197">
        <v>7.1868426759910703E-2</v>
      </c>
      <c r="AF19" s="557">
        <v>0.34154959158707898</v>
      </c>
      <c r="AG19" s="197">
        <v>4.0085084493275902</v>
      </c>
      <c r="AH19" s="557">
        <v>1.66957509716454</v>
      </c>
      <c r="AI19" s="197">
        <v>2.2751077901703699E-2</v>
      </c>
      <c r="AJ19" s="557">
        <v>0.33283179822777798</v>
      </c>
      <c r="AK19" s="197">
        <v>5.5708635342040704</v>
      </c>
      <c r="AL19" s="565">
        <v>2.4279864128540898</v>
      </c>
    </row>
    <row r="20" spans="1:38" ht="12.95" customHeight="1" x14ac:dyDescent="0.2">
      <c r="A20" s="2" t="s">
        <v>348</v>
      </c>
      <c r="B20" s="12">
        <v>2</v>
      </c>
      <c r="C20" s="197">
        <v>0.42324479147289001</v>
      </c>
      <c r="D20" s="557">
        <v>0.19430962092312501</v>
      </c>
      <c r="E20" s="197">
        <v>1.4445459753298899</v>
      </c>
      <c r="F20" s="557">
        <v>1.3165110256988699</v>
      </c>
      <c r="G20" s="197">
        <v>0.41052712645033701</v>
      </c>
      <c r="H20" s="557">
        <v>0.20130536106508301</v>
      </c>
      <c r="I20" s="197">
        <v>2.9172407124748401</v>
      </c>
      <c r="J20" s="557">
        <v>1.73919371306215</v>
      </c>
      <c r="K20" s="197">
        <v>0.43644768441159099</v>
      </c>
      <c r="L20" s="557">
        <v>0.20875775597836099</v>
      </c>
      <c r="M20" s="197">
        <v>3.2342678618046601</v>
      </c>
      <c r="N20" s="557">
        <v>2.5279080317286202</v>
      </c>
      <c r="O20" s="197">
        <v>-2.53367258010672E-2</v>
      </c>
      <c r="P20" s="557">
        <v>0.19542676129721001</v>
      </c>
      <c r="Q20" s="197">
        <v>4.3647614618878301E-3</v>
      </c>
      <c r="R20" s="557">
        <v>0.25845585104505803</v>
      </c>
      <c r="S20" s="197">
        <v>-4.3403016049027597E-2</v>
      </c>
      <c r="T20" s="557">
        <v>0.19876568863578101</v>
      </c>
      <c r="U20" s="197">
        <v>1.57631171376727</v>
      </c>
      <c r="V20" s="557">
        <v>1.48616516845986</v>
      </c>
      <c r="W20" s="197">
        <v>-4.0465634618715697E-2</v>
      </c>
      <c r="X20" s="557">
        <v>0.18587100891506</v>
      </c>
      <c r="Y20" s="197">
        <v>1.8430310029236401</v>
      </c>
      <c r="Z20" s="557">
        <v>2.2344822804611799</v>
      </c>
      <c r="AA20" s="197">
        <v>-0.104584830584633</v>
      </c>
      <c r="AB20" s="557">
        <v>0.281965104472087</v>
      </c>
      <c r="AC20" s="197">
        <v>5.1346010040879901E-2</v>
      </c>
      <c r="AD20" s="557">
        <v>0.44907920752472102</v>
      </c>
      <c r="AE20" s="197">
        <v>-0.12426157097647</v>
      </c>
      <c r="AF20" s="557">
        <v>0.29864161017754398</v>
      </c>
      <c r="AG20" s="197">
        <v>1.6065480077019201</v>
      </c>
      <c r="AH20" s="557">
        <v>1.6376916468574501</v>
      </c>
      <c r="AI20" s="197">
        <v>-0.12359322411076</v>
      </c>
      <c r="AJ20" s="557">
        <v>0.28977112149906997</v>
      </c>
      <c r="AK20" s="197">
        <v>1.8620283467634999</v>
      </c>
      <c r="AL20" s="565">
        <v>2.3319285192798902</v>
      </c>
    </row>
    <row r="21" spans="1:38" ht="12.95" customHeight="1" x14ac:dyDescent="0.2">
      <c r="A21" s="2" t="s">
        <v>349</v>
      </c>
      <c r="B21" s="12">
        <v>2</v>
      </c>
      <c r="C21" s="197">
        <v>0.78254517142800795</v>
      </c>
      <c r="D21" s="557">
        <v>0.12829548277633601</v>
      </c>
      <c r="E21" s="197">
        <v>4.5987028347564403</v>
      </c>
      <c r="F21" s="557">
        <v>1.45255330063637</v>
      </c>
      <c r="G21" s="197">
        <v>0.80414837006034301</v>
      </c>
      <c r="H21" s="557">
        <v>0.124492960131154</v>
      </c>
      <c r="I21" s="197">
        <v>9.3087160374217497</v>
      </c>
      <c r="J21" s="557">
        <v>2.056200390976</v>
      </c>
      <c r="K21" s="197">
        <v>0.73414613960686803</v>
      </c>
      <c r="L21" s="557">
        <v>0.122314049521349</v>
      </c>
      <c r="M21" s="197">
        <v>11.9759497602228</v>
      </c>
      <c r="N21" s="557">
        <v>2.6318554694104499</v>
      </c>
      <c r="O21" s="197">
        <v>0.131907344100748</v>
      </c>
      <c r="P21" s="557">
        <v>0.14407928497977501</v>
      </c>
      <c r="Q21" s="197">
        <v>0.133322377578414</v>
      </c>
      <c r="R21" s="557">
        <v>0.31788991476190698</v>
      </c>
      <c r="S21" s="197">
        <v>0.122162809046707</v>
      </c>
      <c r="T21" s="557">
        <v>0.13670305839018901</v>
      </c>
      <c r="U21" s="197">
        <v>4.2946929381726404</v>
      </c>
      <c r="V21" s="557">
        <v>1.62974912622679</v>
      </c>
      <c r="W21" s="197">
        <v>3.9029490468301301E-2</v>
      </c>
      <c r="X21" s="557">
        <v>0.14071150057762599</v>
      </c>
      <c r="Y21" s="197">
        <v>7.7894942324237197</v>
      </c>
      <c r="Z21" s="557">
        <v>2.5253282073563699</v>
      </c>
      <c r="AA21" s="197">
        <v>0.419717529317022</v>
      </c>
      <c r="AB21" s="557">
        <v>0.128265397815539</v>
      </c>
      <c r="AC21" s="197">
        <v>1.2471748572044199</v>
      </c>
      <c r="AD21" s="557">
        <v>0.78985258079962595</v>
      </c>
      <c r="AE21" s="197">
        <v>0.42891118972897802</v>
      </c>
      <c r="AF21" s="557">
        <v>0.11937732825938201</v>
      </c>
      <c r="AG21" s="197">
        <v>5.66781843414992</v>
      </c>
      <c r="AH21" s="557">
        <v>1.6378519383221799</v>
      </c>
      <c r="AI21" s="197">
        <v>0.33913732992583401</v>
      </c>
      <c r="AJ21" s="557">
        <v>0.12636792013178899</v>
      </c>
      <c r="AK21" s="197">
        <v>8.6554978468315902</v>
      </c>
      <c r="AL21" s="565">
        <v>2.4340822253590502</v>
      </c>
    </row>
    <row r="22" spans="1:38" ht="12.95" customHeight="1" x14ac:dyDescent="0.2">
      <c r="A22" s="2" t="s">
        <v>350</v>
      </c>
      <c r="B22" s="12">
        <v>2</v>
      </c>
      <c r="C22" s="197">
        <v>0.326527441270342</v>
      </c>
      <c r="D22" s="557">
        <v>0.14932344034813799</v>
      </c>
      <c r="E22" s="197">
        <v>0.73967329148485295</v>
      </c>
      <c r="F22" s="557">
        <v>0.74338564437502697</v>
      </c>
      <c r="G22" s="197">
        <v>0.33545006065661898</v>
      </c>
      <c r="H22" s="557">
        <v>0.155047749081451</v>
      </c>
      <c r="I22" s="197">
        <v>1.01260950644616</v>
      </c>
      <c r="J22" s="557">
        <v>0.888793382399098</v>
      </c>
      <c r="K22" s="197">
        <v>0.32313881922632598</v>
      </c>
      <c r="L22" s="557">
        <v>0.14883365557942499</v>
      </c>
      <c r="M22" s="197">
        <v>1.14326307105807</v>
      </c>
      <c r="N22" s="557">
        <v>1.4228523059018401</v>
      </c>
      <c r="O22" s="197">
        <v>0.15344248885342801</v>
      </c>
      <c r="P22" s="557">
        <v>0.20450322048422301</v>
      </c>
      <c r="Q22" s="197">
        <v>0.14656879512284501</v>
      </c>
      <c r="R22" s="557">
        <v>0.44055943792661501</v>
      </c>
      <c r="S22" s="197">
        <v>0.133332567623864</v>
      </c>
      <c r="T22" s="557">
        <v>0.21036832249739801</v>
      </c>
      <c r="U22" s="197">
        <v>0.276864507706924</v>
      </c>
      <c r="V22" s="557">
        <v>0.57803020973419506</v>
      </c>
      <c r="W22" s="197">
        <v>0.139299733391783</v>
      </c>
      <c r="X22" s="557">
        <v>0.21250426192166599</v>
      </c>
      <c r="Y22" s="197">
        <v>0.71461037986347598</v>
      </c>
      <c r="Z22" s="557">
        <v>1.26461410191094</v>
      </c>
      <c r="AA22" s="197">
        <v>0.19892034725365901</v>
      </c>
      <c r="AB22" s="557">
        <v>0.198831004457173</v>
      </c>
      <c r="AC22" s="197">
        <v>0.216830075736962</v>
      </c>
      <c r="AD22" s="557">
        <v>0.49078181476275001</v>
      </c>
      <c r="AE22" s="197">
        <v>0.18492293715914501</v>
      </c>
      <c r="AF22" s="557">
        <v>0.205390351379552</v>
      </c>
      <c r="AG22" s="197">
        <v>0.334003124124297</v>
      </c>
      <c r="AH22" s="557">
        <v>0.62840688469554395</v>
      </c>
      <c r="AI22" s="197">
        <v>0.186905784521953</v>
      </c>
      <c r="AJ22" s="557">
        <v>0.20257811852709501</v>
      </c>
      <c r="AK22" s="197">
        <v>0.61998422978939705</v>
      </c>
      <c r="AL22" s="565">
        <v>1.2379127281411499</v>
      </c>
    </row>
    <row r="23" spans="1:38" ht="12.95" customHeight="1" x14ac:dyDescent="0.2">
      <c r="A23" s="2" t="s">
        <v>351</v>
      </c>
      <c r="B23" s="12">
        <v>2</v>
      </c>
      <c r="C23" s="197">
        <v>0.281982176468137</v>
      </c>
      <c r="D23" s="557">
        <v>0.28512199710095198</v>
      </c>
      <c r="E23" s="197">
        <v>0.50422479649832597</v>
      </c>
      <c r="F23" s="557">
        <v>1.01074870147458</v>
      </c>
      <c r="G23" s="197">
        <v>0.30705671645253901</v>
      </c>
      <c r="H23" s="557">
        <v>0.26668944183227999</v>
      </c>
      <c r="I23" s="197">
        <v>3.0147557428358001</v>
      </c>
      <c r="J23" s="557">
        <v>2.5301375087182501</v>
      </c>
      <c r="K23" s="197">
        <v>0.26738074789998001</v>
      </c>
      <c r="L23" s="557">
        <v>0.25842057209142899</v>
      </c>
      <c r="M23" s="197">
        <v>4.4434236064326402</v>
      </c>
      <c r="N23" s="557">
        <v>3.1814341464724398</v>
      </c>
      <c r="O23" s="197">
        <v>0.20023408552865901</v>
      </c>
      <c r="P23" s="557">
        <v>0.260204980006283</v>
      </c>
      <c r="Q23" s="197">
        <v>0.258078232404441</v>
      </c>
      <c r="R23" s="557">
        <v>0.69877712776799406</v>
      </c>
      <c r="S23" s="197">
        <v>0.110145171939624</v>
      </c>
      <c r="T23" s="557">
        <v>0.230620205362735</v>
      </c>
      <c r="U23" s="197">
        <v>2.4188441505715401</v>
      </c>
      <c r="V23" s="557">
        <v>2.1710815480796799</v>
      </c>
      <c r="W23" s="197">
        <v>8.92284207644959E-2</v>
      </c>
      <c r="X23" s="557">
        <v>0.20896140702081401</v>
      </c>
      <c r="Y23" s="197">
        <v>4.1632862667212498</v>
      </c>
      <c r="Z23" s="557">
        <v>2.9216254765778298</v>
      </c>
      <c r="AA23" s="197">
        <v>0.269173822325321</v>
      </c>
      <c r="AB23" s="557">
        <v>0.36130187325796298</v>
      </c>
      <c r="AC23" s="197">
        <v>0.38071165283069403</v>
      </c>
      <c r="AD23" s="557">
        <v>1.09145635026368</v>
      </c>
      <c r="AE23" s="197">
        <v>0.223232545763378</v>
      </c>
      <c r="AF23" s="557">
        <v>0.32880071582127901</v>
      </c>
      <c r="AG23" s="197">
        <v>2.5982676056777398</v>
      </c>
      <c r="AH23" s="557">
        <v>2.32577829125445</v>
      </c>
      <c r="AI23" s="197">
        <v>0.176640797559517</v>
      </c>
      <c r="AJ23" s="557">
        <v>0.29185212908881097</v>
      </c>
      <c r="AK23" s="197">
        <v>3.95854453704117</v>
      </c>
      <c r="AL23" s="565">
        <v>2.9777586162050298</v>
      </c>
    </row>
    <row r="24" spans="1:38" ht="12.95" customHeight="1" x14ac:dyDescent="0.2">
      <c r="A24" s="2" t="s">
        <v>352</v>
      </c>
      <c r="B24" s="12">
        <v>2</v>
      </c>
      <c r="C24" s="197">
        <v>0.46833195464257599</v>
      </c>
      <c r="D24" s="557">
        <v>0.14029375184107801</v>
      </c>
      <c r="E24" s="197">
        <v>1.8659198406841899</v>
      </c>
      <c r="F24" s="557">
        <v>1.06550780066484</v>
      </c>
      <c r="G24" s="197">
        <v>0.45603618975032001</v>
      </c>
      <c r="H24" s="557">
        <v>0.139776772700582</v>
      </c>
      <c r="I24" s="197">
        <v>2.3931285496511299</v>
      </c>
      <c r="J24" s="557">
        <v>1.1865451799769799</v>
      </c>
      <c r="K24" s="197">
        <v>0.38848340953937399</v>
      </c>
      <c r="L24" s="557">
        <v>0.133605280537303</v>
      </c>
      <c r="M24" s="197">
        <v>4.0751195895157997</v>
      </c>
      <c r="N24" s="557">
        <v>1.8545211819018801</v>
      </c>
      <c r="O24" s="197">
        <v>2.49203067104263E-3</v>
      </c>
      <c r="P24" s="557">
        <v>0.15657730007760201</v>
      </c>
      <c r="Q24" s="197">
        <v>4.9683311807125101E-5</v>
      </c>
      <c r="R24" s="557">
        <v>0.18877936504875301</v>
      </c>
      <c r="S24" s="197">
        <v>1.4601931294048101E-4</v>
      </c>
      <c r="T24" s="557">
        <v>0.14988358802122301</v>
      </c>
      <c r="U24" s="197">
        <v>0.63482340304428098</v>
      </c>
      <c r="V24" s="557">
        <v>0.83358636156819998</v>
      </c>
      <c r="W24" s="197">
        <v>-2.9974599797344199E-2</v>
      </c>
      <c r="X24" s="557">
        <v>0.152364188108643</v>
      </c>
      <c r="Y24" s="197">
        <v>3.0735902350526398</v>
      </c>
      <c r="Z24" s="557">
        <v>1.70538456937731</v>
      </c>
      <c r="AA24" s="197">
        <v>0.27410424743640199</v>
      </c>
      <c r="AB24" s="557">
        <v>0.17340562711204999</v>
      </c>
      <c r="AC24" s="197">
        <v>0.33479780345775201</v>
      </c>
      <c r="AD24" s="557">
        <v>0.456412877449483</v>
      </c>
      <c r="AE24" s="197">
        <v>0.233206469656034</v>
      </c>
      <c r="AF24" s="557">
        <v>0.17336362587071999</v>
      </c>
      <c r="AG24" s="197">
        <v>0.87179497120254401</v>
      </c>
      <c r="AH24" s="557">
        <v>0.96285780751900596</v>
      </c>
      <c r="AI24" s="197">
        <v>0.18590010279349001</v>
      </c>
      <c r="AJ24" s="557">
        <v>0.166730585802356</v>
      </c>
      <c r="AK24" s="197">
        <v>3.2152591319277701</v>
      </c>
      <c r="AL24" s="565">
        <v>1.7222002103368601</v>
      </c>
    </row>
    <row r="25" spans="1:38" ht="12.95" customHeight="1" x14ac:dyDescent="0.2">
      <c r="A25" s="2" t="s">
        <v>353</v>
      </c>
      <c r="B25" s="12">
        <v>2</v>
      </c>
      <c r="C25" s="197">
        <v>0.40701334150820301</v>
      </c>
      <c r="D25" s="557">
        <v>0.20896970597324699</v>
      </c>
      <c r="E25" s="197">
        <v>0.88912551202339396</v>
      </c>
      <c r="F25" s="557">
        <v>0.87509175335282996</v>
      </c>
      <c r="G25" s="197">
        <v>0.362235867328632</v>
      </c>
      <c r="H25" s="557">
        <v>0.19285794165731601</v>
      </c>
      <c r="I25" s="197">
        <v>2.2195476103660798</v>
      </c>
      <c r="J25" s="557">
        <v>1.46780869264166</v>
      </c>
      <c r="K25" s="197">
        <v>0.187584414490542</v>
      </c>
      <c r="L25" s="557">
        <v>0.197003096924385</v>
      </c>
      <c r="M25" s="197">
        <v>3.9531180938507502</v>
      </c>
      <c r="N25" s="557">
        <v>2.66086347366429</v>
      </c>
      <c r="O25" s="197">
        <v>1.33070841895527E-2</v>
      </c>
      <c r="P25" s="557">
        <v>0.22007905168974501</v>
      </c>
      <c r="Q25" s="197">
        <v>1.0650602108621099E-3</v>
      </c>
      <c r="R25" s="557">
        <v>0.25009104703947599</v>
      </c>
      <c r="S25" s="197">
        <v>-1.65595732840032E-2</v>
      </c>
      <c r="T25" s="557">
        <v>0.20683958746290501</v>
      </c>
      <c r="U25" s="197">
        <v>1.2940559840420101</v>
      </c>
      <c r="V25" s="557">
        <v>1.1775600740063099</v>
      </c>
      <c r="W25" s="197">
        <v>-0.125060773118257</v>
      </c>
      <c r="X25" s="557">
        <v>0.192873325000535</v>
      </c>
      <c r="Y25" s="197">
        <v>3.9564845395504098</v>
      </c>
      <c r="Z25" s="557">
        <v>2.44272703359252</v>
      </c>
      <c r="AA25" s="197">
        <v>0.18311119759161601</v>
      </c>
      <c r="AB25" s="557">
        <v>0.23479925542935001</v>
      </c>
      <c r="AC25" s="197">
        <v>0.18544912954367401</v>
      </c>
      <c r="AD25" s="557">
        <v>0.46351765550478102</v>
      </c>
      <c r="AE25" s="197">
        <v>0.12771100678585401</v>
      </c>
      <c r="AF25" s="557">
        <v>0.22734594416043699</v>
      </c>
      <c r="AG25" s="197">
        <v>1.70007199872711</v>
      </c>
      <c r="AH25" s="557">
        <v>1.2961295734173801</v>
      </c>
      <c r="AI25" s="197">
        <v>-6.4319441037911498E-2</v>
      </c>
      <c r="AJ25" s="557">
        <v>0.21624655354177599</v>
      </c>
      <c r="AK25" s="197">
        <v>3.9133692755610099</v>
      </c>
      <c r="AL25" s="565">
        <v>2.7146897532332099</v>
      </c>
    </row>
    <row r="26" spans="1:38" ht="12.95" customHeight="1" x14ac:dyDescent="0.2">
      <c r="A26" s="2" t="s">
        <v>354</v>
      </c>
      <c r="B26" s="12">
        <v>2</v>
      </c>
      <c r="C26" s="197">
        <v>0.28202644921258402</v>
      </c>
      <c r="D26" s="557">
        <v>0.15356971805377601</v>
      </c>
      <c r="E26" s="197">
        <v>0.66859189719791801</v>
      </c>
      <c r="F26" s="557">
        <v>0.78764689950556699</v>
      </c>
      <c r="G26" s="197">
        <v>0.29745174844327799</v>
      </c>
      <c r="H26" s="557">
        <v>0.15977282912605001</v>
      </c>
      <c r="I26" s="197">
        <v>5.4601635767137102</v>
      </c>
      <c r="J26" s="557">
        <v>2.3304482680557599</v>
      </c>
      <c r="K26" s="197">
        <v>0.31570287899857302</v>
      </c>
      <c r="L26" s="557">
        <v>0.16180534263330301</v>
      </c>
      <c r="M26" s="197">
        <v>8.5494672070463498</v>
      </c>
      <c r="N26" s="557">
        <v>2.7408715968314299</v>
      </c>
      <c r="O26" s="197">
        <v>0.232376744699924</v>
      </c>
      <c r="P26" s="557">
        <v>0.16507146332390299</v>
      </c>
      <c r="Q26" s="197">
        <v>0.39928660736997601</v>
      </c>
      <c r="R26" s="557">
        <v>0.63165518897922701</v>
      </c>
      <c r="S26" s="197">
        <v>0.14492271578531199</v>
      </c>
      <c r="T26" s="557">
        <v>0.16784483992994101</v>
      </c>
      <c r="U26" s="197">
        <v>5.13939082693516</v>
      </c>
      <c r="V26" s="557">
        <v>2.2579539936163702</v>
      </c>
      <c r="W26" s="197">
        <v>0.120949984725892</v>
      </c>
      <c r="X26" s="557">
        <v>0.180064858170119</v>
      </c>
      <c r="Y26" s="197">
        <v>7.7970288603703102</v>
      </c>
      <c r="Z26" s="557">
        <v>2.7471017309297499</v>
      </c>
      <c r="AA26" s="197">
        <v>0.17351143655766399</v>
      </c>
      <c r="AB26" s="557">
        <v>0.202138820025237</v>
      </c>
      <c r="AC26" s="197">
        <v>0.16502982543981801</v>
      </c>
      <c r="AD26" s="557">
        <v>0.462709381803111</v>
      </c>
      <c r="AE26" s="197">
        <v>8.9857460378288095E-2</v>
      </c>
      <c r="AF26" s="557">
        <v>0.20588887610586701</v>
      </c>
      <c r="AG26" s="197">
        <v>4.7864114744966102</v>
      </c>
      <c r="AH26" s="557">
        <v>2.1996308350432798</v>
      </c>
      <c r="AI26" s="197">
        <v>6.1059565443343997E-2</v>
      </c>
      <c r="AJ26" s="557">
        <v>0.21622532593982</v>
      </c>
      <c r="AK26" s="197">
        <v>7.7625686421996596</v>
      </c>
      <c r="AL26" s="565">
        <v>2.73883421181853</v>
      </c>
    </row>
    <row r="27" spans="1:38" ht="12.95" customHeight="1" x14ac:dyDescent="0.2">
      <c r="A27" s="2" t="s">
        <v>355</v>
      </c>
      <c r="B27" s="12">
        <v>2</v>
      </c>
      <c r="C27" s="197">
        <v>0.34561393394670098</v>
      </c>
      <c r="D27" s="557">
        <v>0.147402992717246</v>
      </c>
      <c r="E27" s="197">
        <v>0.80587631262229797</v>
      </c>
      <c r="F27" s="557">
        <v>0.70316243587557004</v>
      </c>
      <c r="G27" s="197">
        <v>0.31052171885673402</v>
      </c>
      <c r="H27" s="557">
        <v>0.150197392698803</v>
      </c>
      <c r="I27" s="197">
        <v>1.6250872621746699</v>
      </c>
      <c r="J27" s="557">
        <v>1.0018922273677699</v>
      </c>
      <c r="K27" s="197">
        <v>0.20825037842201199</v>
      </c>
      <c r="L27" s="557">
        <v>0.150978977876459</v>
      </c>
      <c r="M27" s="197">
        <v>3.0497495580315399</v>
      </c>
      <c r="N27" s="557">
        <v>1.4166574478454199</v>
      </c>
      <c r="O27" s="197">
        <v>0.37519320095930597</v>
      </c>
      <c r="P27" s="557">
        <v>0.16146728579959099</v>
      </c>
      <c r="Q27" s="197">
        <v>0.98036813917035504</v>
      </c>
      <c r="R27" s="557">
        <v>0.83787362535305299</v>
      </c>
      <c r="S27" s="197">
        <v>0.35592803837717801</v>
      </c>
      <c r="T27" s="557">
        <v>0.16797687551132801</v>
      </c>
      <c r="U27" s="197">
        <v>1.6512028959618901</v>
      </c>
      <c r="V27" s="557">
        <v>1.0841562813666501</v>
      </c>
      <c r="W27" s="197">
        <v>0.30604482932393801</v>
      </c>
      <c r="X27" s="557">
        <v>0.168718017980548</v>
      </c>
      <c r="Y27" s="197">
        <v>2.9638395806351499</v>
      </c>
      <c r="Z27" s="557">
        <v>1.4878594421395299</v>
      </c>
      <c r="AA27" s="197">
        <v>0.31045010462771799</v>
      </c>
      <c r="AB27" s="557">
        <v>0.17192120428458399</v>
      </c>
      <c r="AC27" s="197">
        <v>0.61064897575134602</v>
      </c>
      <c r="AD27" s="557">
        <v>0.66023346212660805</v>
      </c>
      <c r="AE27" s="197">
        <v>0.27437520231887103</v>
      </c>
      <c r="AF27" s="557">
        <v>0.176844103189844</v>
      </c>
      <c r="AG27" s="197">
        <v>1.39599558207951</v>
      </c>
      <c r="AH27" s="557">
        <v>0.97744317475503495</v>
      </c>
      <c r="AI27" s="197">
        <v>0.191746169559981</v>
      </c>
      <c r="AJ27" s="557">
        <v>0.17709569947145401</v>
      </c>
      <c r="AK27" s="197">
        <v>2.9295895305927102</v>
      </c>
      <c r="AL27" s="565">
        <v>1.41019787313725</v>
      </c>
    </row>
    <row r="28" spans="1:38" ht="12.95" customHeight="1" x14ac:dyDescent="0.2">
      <c r="A28" s="2" t="s">
        <v>356</v>
      </c>
      <c r="B28" s="12">
        <v>2</v>
      </c>
      <c r="C28" s="197">
        <v>0.14050107333734599</v>
      </c>
      <c r="D28" s="557">
        <v>0.110594652709257</v>
      </c>
      <c r="E28" s="197">
        <v>0.16668286288113399</v>
      </c>
      <c r="F28" s="557">
        <v>0.29548962889509101</v>
      </c>
      <c r="G28" s="197">
        <v>0.17111588627489899</v>
      </c>
      <c r="H28" s="557">
        <v>0.112027167144211</v>
      </c>
      <c r="I28" s="197">
        <v>4.0107081656794197</v>
      </c>
      <c r="J28" s="557">
        <v>1.26014050649969</v>
      </c>
      <c r="K28" s="197">
        <v>0.166024273913153</v>
      </c>
      <c r="L28" s="557">
        <v>0.11424880899812299</v>
      </c>
      <c r="M28" s="197">
        <v>4.65207314561333</v>
      </c>
      <c r="N28" s="557">
        <v>1.3824614587747901</v>
      </c>
      <c r="O28" s="197">
        <v>0.13242287755496199</v>
      </c>
      <c r="P28" s="557">
        <v>0.13041677709279401</v>
      </c>
      <c r="Q28" s="197">
        <v>0.102246669839179</v>
      </c>
      <c r="R28" s="557">
        <v>0.23192288932480201</v>
      </c>
      <c r="S28" s="197">
        <v>0.166790915279523</v>
      </c>
      <c r="T28" s="557">
        <v>0.128761145824277</v>
      </c>
      <c r="U28" s="197">
        <v>3.86368988678867</v>
      </c>
      <c r="V28" s="557">
        <v>1.15228575462146</v>
      </c>
      <c r="W28" s="197">
        <v>0.17407891938467501</v>
      </c>
      <c r="X28" s="557">
        <v>0.12776938497586199</v>
      </c>
      <c r="Y28" s="197">
        <v>4.4193992180521002</v>
      </c>
      <c r="Z28" s="557">
        <v>1.2762694648433399</v>
      </c>
      <c r="AA28" s="197">
        <v>4.45293341755457E-2</v>
      </c>
      <c r="AB28" s="557">
        <v>0.17024570066483899</v>
      </c>
      <c r="AC28" s="197">
        <v>8.2930191078062192E-3</v>
      </c>
      <c r="AD28" s="557">
        <v>0.13310205536360101</v>
      </c>
      <c r="AE28" s="197">
        <v>5.1010644575230697E-2</v>
      </c>
      <c r="AF28" s="557">
        <v>0.16993988233159801</v>
      </c>
      <c r="AG28" s="197">
        <v>3.5130547036395998</v>
      </c>
      <c r="AH28" s="557">
        <v>1.0982400288929099</v>
      </c>
      <c r="AI28" s="197">
        <v>4.82625829298872E-2</v>
      </c>
      <c r="AJ28" s="557">
        <v>0.17110985107582699</v>
      </c>
      <c r="AK28" s="197">
        <v>4.1224312862371901</v>
      </c>
      <c r="AL28" s="565">
        <v>1.2318402666805099</v>
      </c>
    </row>
    <row r="29" spans="1:38" ht="12.95" customHeight="1" x14ac:dyDescent="0.2">
      <c r="A29" s="2" t="s">
        <v>357</v>
      </c>
      <c r="B29" s="12">
        <v>2</v>
      </c>
      <c r="C29" s="197">
        <v>-0.34751648788252598</v>
      </c>
      <c r="D29" s="557">
        <v>0.15178239670311799</v>
      </c>
      <c r="E29" s="197">
        <v>0.94731146159900304</v>
      </c>
      <c r="F29" s="557">
        <v>0.75912827811365702</v>
      </c>
      <c r="G29" s="197">
        <v>-0.27221867889227502</v>
      </c>
      <c r="H29" s="557">
        <v>0.15584147364680601</v>
      </c>
      <c r="I29" s="197">
        <v>3.2749890845656502</v>
      </c>
      <c r="J29" s="557">
        <v>1.68388705439804</v>
      </c>
      <c r="K29" s="197">
        <v>-0.22923483608037701</v>
      </c>
      <c r="L29" s="557">
        <v>0.15568336239321201</v>
      </c>
      <c r="M29" s="197">
        <v>4.72895466381443</v>
      </c>
      <c r="N29" s="557">
        <v>2.3020903495132798</v>
      </c>
      <c r="O29" s="197">
        <v>0.17076914641013999</v>
      </c>
      <c r="P29" s="557">
        <v>0.1596452961847</v>
      </c>
      <c r="Q29" s="197">
        <v>0.277251773220761</v>
      </c>
      <c r="R29" s="557">
        <v>0.622806295540135</v>
      </c>
      <c r="S29" s="197">
        <v>0.21089277599664499</v>
      </c>
      <c r="T29" s="557">
        <v>0.157636447351576</v>
      </c>
      <c r="U29" s="197">
        <v>3.5015999682996499</v>
      </c>
      <c r="V29" s="557">
        <v>1.6179852721441801</v>
      </c>
      <c r="W29" s="197">
        <v>0.19717497195980799</v>
      </c>
      <c r="X29" s="557">
        <v>0.158498943861374</v>
      </c>
      <c r="Y29" s="197">
        <v>4.6410576516116304</v>
      </c>
      <c r="Z29" s="557">
        <v>2.1314307946739102</v>
      </c>
      <c r="AA29" s="197">
        <v>-4.8395225345605503E-2</v>
      </c>
      <c r="AB29" s="557">
        <v>0.144231475199536</v>
      </c>
      <c r="AC29" s="197">
        <v>2.0779845939851601E-2</v>
      </c>
      <c r="AD29" s="557">
        <v>0.16350575730623201</v>
      </c>
      <c r="AE29" s="197">
        <v>1.33579868818045E-2</v>
      </c>
      <c r="AF29" s="557">
        <v>0.14014924357199199</v>
      </c>
      <c r="AG29" s="197">
        <v>3.0080102862395699</v>
      </c>
      <c r="AH29" s="557">
        <v>1.47559231524741</v>
      </c>
      <c r="AI29" s="197">
        <v>3.29551794961786E-3</v>
      </c>
      <c r="AJ29" s="557">
        <v>0.137402597553652</v>
      </c>
      <c r="AK29" s="197">
        <v>4.13252617608837</v>
      </c>
      <c r="AL29" s="565">
        <v>1.9890470628491299</v>
      </c>
    </row>
    <row r="30" spans="1:38" ht="12.95" customHeight="1" x14ac:dyDescent="0.2">
      <c r="A30" s="2" t="s">
        <v>358</v>
      </c>
      <c r="B30" s="12">
        <v>2</v>
      </c>
      <c r="C30" s="197">
        <v>0.31173931502041402</v>
      </c>
      <c r="D30" s="557">
        <v>0.17044985554640099</v>
      </c>
      <c r="E30" s="197">
        <v>0.69750051496993903</v>
      </c>
      <c r="F30" s="557">
        <v>0.74389609930559697</v>
      </c>
      <c r="G30" s="197">
        <v>0.31940141728066701</v>
      </c>
      <c r="H30" s="557">
        <v>0.16720697250704999</v>
      </c>
      <c r="I30" s="197">
        <v>2.1187139995277402</v>
      </c>
      <c r="J30" s="557">
        <v>1.21381151102086</v>
      </c>
      <c r="K30" s="197">
        <v>0.25115853638638502</v>
      </c>
      <c r="L30" s="557">
        <v>0.172297304512781</v>
      </c>
      <c r="M30" s="197">
        <v>2.8514670230982602</v>
      </c>
      <c r="N30" s="557">
        <v>1.31448843066004</v>
      </c>
      <c r="O30" s="197">
        <v>0.109618130303155</v>
      </c>
      <c r="P30" s="557">
        <v>0.16527172954626501</v>
      </c>
      <c r="Q30" s="197">
        <v>9.7961750103117196E-2</v>
      </c>
      <c r="R30" s="557">
        <v>0.318471966969957</v>
      </c>
      <c r="S30" s="197">
        <v>9.1555201400866898E-2</v>
      </c>
      <c r="T30" s="557">
        <v>0.165790399170996</v>
      </c>
      <c r="U30" s="197">
        <v>1.24456794096854</v>
      </c>
      <c r="V30" s="557">
        <v>0.95337795990797003</v>
      </c>
      <c r="W30" s="197">
        <v>5.7669827412522197E-2</v>
      </c>
      <c r="X30" s="557">
        <v>0.159166364721995</v>
      </c>
      <c r="Y30" s="197">
        <v>2.2679671701458899</v>
      </c>
      <c r="Z30" s="557">
        <v>1.30834833113552</v>
      </c>
      <c r="AA30" s="197">
        <v>0.15625757998196499</v>
      </c>
      <c r="AB30" s="557">
        <v>0.168126695609812</v>
      </c>
      <c r="AC30" s="197">
        <v>0.18528906002679399</v>
      </c>
      <c r="AD30" s="557">
        <v>0.36930556935766801</v>
      </c>
      <c r="AE30" s="197">
        <v>0.141330974057542</v>
      </c>
      <c r="AF30" s="557">
        <v>0.16811411565003101</v>
      </c>
      <c r="AG30" s="197">
        <v>1.4134808885544401</v>
      </c>
      <c r="AH30" s="557">
        <v>1.0089559572681099</v>
      </c>
      <c r="AI30" s="197">
        <v>8.7136777023959305E-2</v>
      </c>
      <c r="AJ30" s="557">
        <v>0.169999453498098</v>
      </c>
      <c r="AK30" s="197">
        <v>2.3430517261774302</v>
      </c>
      <c r="AL30" s="565">
        <v>1.2358366753846599</v>
      </c>
    </row>
    <row r="31" spans="1:38" ht="12.95" customHeight="1" x14ac:dyDescent="0.2">
      <c r="A31" s="2" t="s">
        <v>359</v>
      </c>
      <c r="B31" s="12">
        <v>2</v>
      </c>
      <c r="C31" s="197">
        <v>0.14023462471749601</v>
      </c>
      <c r="D31" s="557">
        <v>0.16011273582062599</v>
      </c>
      <c r="E31" s="197">
        <v>0.161221233456177</v>
      </c>
      <c r="F31" s="557">
        <v>0.405541105763984</v>
      </c>
      <c r="G31" s="197">
        <v>0.15501904920492099</v>
      </c>
      <c r="H31" s="557">
        <v>0.15242896833457001</v>
      </c>
      <c r="I31" s="197">
        <v>1.4521236727784601</v>
      </c>
      <c r="J31" s="557">
        <v>1.0285195639578899</v>
      </c>
      <c r="K31" s="197">
        <v>0.133824425567451</v>
      </c>
      <c r="L31" s="557">
        <v>0.148394657399261</v>
      </c>
      <c r="M31" s="197">
        <v>2.4568894495178601</v>
      </c>
      <c r="N31" s="557">
        <v>1.1405608140446299</v>
      </c>
      <c r="O31" s="197">
        <v>0.14052432357699399</v>
      </c>
      <c r="P31" s="557">
        <v>0.17894935270040699</v>
      </c>
      <c r="Q31" s="197">
        <v>0.101377220073834</v>
      </c>
      <c r="R31" s="557">
        <v>0.29273615651222601</v>
      </c>
      <c r="S31" s="197">
        <v>0.154457786366066</v>
      </c>
      <c r="T31" s="557">
        <v>0.171620181180279</v>
      </c>
      <c r="U31" s="197">
        <v>1.6272441324145901</v>
      </c>
      <c r="V31" s="557">
        <v>0.89503367596806604</v>
      </c>
      <c r="W31" s="197">
        <v>0.16553787861740599</v>
      </c>
      <c r="X31" s="557">
        <v>0.17399737756810499</v>
      </c>
      <c r="Y31" s="197">
        <v>2.8463861332246498</v>
      </c>
      <c r="Z31" s="557">
        <v>1.0633666466035701</v>
      </c>
      <c r="AA31" s="197">
        <v>4.8625767328397199E-2</v>
      </c>
      <c r="AB31" s="557">
        <v>0.18131270823947401</v>
      </c>
      <c r="AC31" s="197">
        <v>8.4394297633799704E-3</v>
      </c>
      <c r="AD31" s="557">
        <v>0.1138689283459</v>
      </c>
      <c r="AE31" s="197">
        <v>6.8375652436829706E-2</v>
      </c>
      <c r="AF31" s="557">
        <v>0.17284794131671599</v>
      </c>
      <c r="AG31" s="197">
        <v>1.60187224925386</v>
      </c>
      <c r="AH31" s="557">
        <v>0.92726484521402197</v>
      </c>
      <c r="AI31" s="197">
        <v>6.8943478645010298E-2</v>
      </c>
      <c r="AJ31" s="557">
        <v>0.17806092093678699</v>
      </c>
      <c r="AK31" s="197">
        <v>2.8046046388083701</v>
      </c>
      <c r="AL31" s="565">
        <v>1.10173643310428</v>
      </c>
    </row>
    <row r="32" spans="1:38" ht="12.95" customHeight="1" x14ac:dyDescent="0.2">
      <c r="A32" s="2" t="s">
        <v>360</v>
      </c>
      <c r="B32" s="12">
        <v>2</v>
      </c>
      <c r="C32" s="197">
        <v>0.27939247730771</v>
      </c>
      <c r="D32" s="557">
        <v>0.17805388305158501</v>
      </c>
      <c r="E32" s="197">
        <v>0.42259733965890101</v>
      </c>
      <c r="F32" s="557">
        <v>0.50739211438505205</v>
      </c>
      <c r="G32" s="197">
        <v>0.272043744293401</v>
      </c>
      <c r="H32" s="557">
        <v>0.17837568012928701</v>
      </c>
      <c r="I32" s="197">
        <v>2.8384730777889402</v>
      </c>
      <c r="J32" s="557">
        <v>1.5132394384029799</v>
      </c>
      <c r="K32" s="197">
        <v>0.27120073147463503</v>
      </c>
      <c r="L32" s="557">
        <v>0.18240022865397601</v>
      </c>
      <c r="M32" s="197">
        <v>4.3549668171174796</v>
      </c>
      <c r="N32" s="557">
        <v>1.69891353424487</v>
      </c>
      <c r="O32" s="197">
        <v>-8.9586268085352097E-2</v>
      </c>
      <c r="P32" s="557">
        <v>0.15640220705790001</v>
      </c>
      <c r="Q32" s="197">
        <v>6.4478343962599105E-2</v>
      </c>
      <c r="R32" s="557">
        <v>0.25934095798266599</v>
      </c>
      <c r="S32" s="197">
        <v>-8.0264239048456601E-2</v>
      </c>
      <c r="T32" s="557">
        <v>0.151601884870223</v>
      </c>
      <c r="U32" s="197">
        <v>2.4954556964872401</v>
      </c>
      <c r="V32" s="557">
        <v>1.4456848789747201</v>
      </c>
      <c r="W32" s="197">
        <v>-0.124570112672405</v>
      </c>
      <c r="X32" s="557">
        <v>0.157145464240946</v>
      </c>
      <c r="Y32" s="197">
        <v>4.5393541522751502</v>
      </c>
      <c r="Z32" s="557">
        <v>1.67622246897761</v>
      </c>
      <c r="AA32" s="197">
        <v>1.9701670793547299E-3</v>
      </c>
      <c r="AB32" s="557">
        <v>0.152709196071391</v>
      </c>
      <c r="AC32" s="197">
        <v>3.1082715156986702E-5</v>
      </c>
      <c r="AD32" s="557">
        <v>0.146950513224472</v>
      </c>
      <c r="AE32" s="197">
        <v>2.0117918329190798E-3</v>
      </c>
      <c r="AF32" s="557">
        <v>0.15437696474547599</v>
      </c>
      <c r="AG32" s="197">
        <v>2.4034912640706501</v>
      </c>
      <c r="AH32" s="557">
        <v>1.44204775545968</v>
      </c>
      <c r="AI32" s="197">
        <v>-3.2724752962525597E-2</v>
      </c>
      <c r="AJ32" s="557">
        <v>0.157703166819811</v>
      </c>
      <c r="AK32" s="197">
        <v>4.1628863070873603</v>
      </c>
      <c r="AL32" s="565">
        <v>1.6517267896697601</v>
      </c>
    </row>
    <row r="33" spans="1:38" ht="12.95" customHeight="1" x14ac:dyDescent="0.2">
      <c r="A33" s="2" t="s">
        <v>361</v>
      </c>
      <c r="B33" s="12">
        <v>2</v>
      </c>
      <c r="C33" s="197">
        <v>1.7286509218746499E-2</v>
      </c>
      <c r="D33" s="557">
        <v>0.13585047368855999</v>
      </c>
      <c r="E33" s="197">
        <v>1.9304837770539401E-3</v>
      </c>
      <c r="F33" s="557">
        <v>0.120003353388122</v>
      </c>
      <c r="G33" s="197">
        <v>3.2055533113849503E-2</v>
      </c>
      <c r="H33" s="557">
        <v>0.13092906037118701</v>
      </c>
      <c r="I33" s="197">
        <v>4.3422370889030804</v>
      </c>
      <c r="J33" s="557">
        <v>1.61458918629494</v>
      </c>
      <c r="K33" s="197">
        <v>3.4127532264054398E-2</v>
      </c>
      <c r="L33" s="557">
        <v>0.128693565881908</v>
      </c>
      <c r="M33" s="197">
        <v>4.99815169759444</v>
      </c>
      <c r="N33" s="557">
        <v>1.8386069381260599</v>
      </c>
      <c r="O33" s="197">
        <v>0.14206912558832199</v>
      </c>
      <c r="P33" s="557">
        <v>0.128882745352844</v>
      </c>
      <c r="Q33" s="197">
        <v>0.209429944734982</v>
      </c>
      <c r="R33" s="557">
        <v>0.40580432930105098</v>
      </c>
      <c r="S33" s="197">
        <v>9.2236447229499696E-2</v>
      </c>
      <c r="T33" s="557">
        <v>0.127100220044322</v>
      </c>
      <c r="U33" s="197">
        <v>4.5256246630618602</v>
      </c>
      <c r="V33" s="557">
        <v>1.6483142522388801</v>
      </c>
      <c r="W33" s="197">
        <v>9.9870356808934801E-2</v>
      </c>
      <c r="X33" s="557">
        <v>0.12401158730792899</v>
      </c>
      <c r="Y33" s="197">
        <v>5.3380273529423201</v>
      </c>
      <c r="Z33" s="557">
        <v>1.88493040812587</v>
      </c>
      <c r="AA33" s="197">
        <v>0.146403281253038</v>
      </c>
      <c r="AB33" s="557">
        <v>0.127169739083378</v>
      </c>
      <c r="AC33" s="197">
        <v>0.218908622707535</v>
      </c>
      <c r="AD33" s="557">
        <v>0.41752141124092002</v>
      </c>
      <c r="AE33" s="197">
        <v>0.104010711135335</v>
      </c>
      <c r="AF33" s="557">
        <v>0.123062938956498</v>
      </c>
      <c r="AG33" s="197">
        <v>4.5293615591752996</v>
      </c>
      <c r="AH33" s="557">
        <v>1.64873144028908</v>
      </c>
      <c r="AI33" s="197">
        <v>0.110227148687702</v>
      </c>
      <c r="AJ33" s="557">
        <v>0.118188836419011</v>
      </c>
      <c r="AK33" s="197">
        <v>5.1980152757737796</v>
      </c>
      <c r="AL33" s="565">
        <v>1.8505134996156301</v>
      </c>
    </row>
    <row r="34" spans="1:38" ht="12.95" customHeight="1" x14ac:dyDescent="0.2">
      <c r="A34" s="2" t="s">
        <v>362</v>
      </c>
      <c r="B34" s="12">
        <v>2</v>
      </c>
      <c r="C34" s="197">
        <v>-0.34113183755570298</v>
      </c>
      <c r="D34" s="557">
        <v>0.255162062618706</v>
      </c>
      <c r="E34" s="197">
        <v>0.64728872315307096</v>
      </c>
      <c r="F34" s="557">
        <v>1.14227423560302</v>
      </c>
      <c r="G34" s="197">
        <v>-0.30628385201741298</v>
      </c>
      <c r="H34" s="557">
        <v>0.26074815362819598</v>
      </c>
      <c r="I34" s="197">
        <v>10.069743959948299</v>
      </c>
      <c r="J34" s="557">
        <v>3.0218552422528702</v>
      </c>
      <c r="K34" s="197">
        <v>-0.30836981477190101</v>
      </c>
      <c r="L34" s="557">
        <v>0.28416944277744599</v>
      </c>
      <c r="M34" s="197">
        <v>10.738271958139</v>
      </c>
      <c r="N34" s="557">
        <v>3.2556925459560402</v>
      </c>
      <c r="O34" s="197">
        <v>-0.31392472144400402</v>
      </c>
      <c r="P34" s="557">
        <v>0.226559448586555</v>
      </c>
      <c r="Q34" s="197">
        <v>0.65737866244467702</v>
      </c>
      <c r="R34" s="557">
        <v>1.0081131940885699</v>
      </c>
      <c r="S34" s="197">
        <v>-0.17887633982738099</v>
      </c>
      <c r="T34" s="557">
        <v>0.20910482585984699</v>
      </c>
      <c r="U34" s="197">
        <v>9.5954507901660708</v>
      </c>
      <c r="V34" s="557">
        <v>2.8584058423716701</v>
      </c>
      <c r="W34" s="197">
        <v>-0.20820740288331699</v>
      </c>
      <c r="X34" s="557">
        <v>0.21318881199950299</v>
      </c>
      <c r="Y34" s="197">
        <v>11.014081352838801</v>
      </c>
      <c r="Z34" s="557">
        <v>3.21219632012121</v>
      </c>
      <c r="AA34" s="197">
        <v>-0.33124106773449102</v>
      </c>
      <c r="AB34" s="557">
        <v>0.23145751447942201</v>
      </c>
      <c r="AC34" s="197">
        <v>0.695475428380667</v>
      </c>
      <c r="AD34" s="557">
        <v>1.08471178232231</v>
      </c>
      <c r="AE34" s="197">
        <v>-0.19220002239900599</v>
      </c>
      <c r="AF34" s="557">
        <v>0.22743419231777301</v>
      </c>
      <c r="AG34" s="197">
        <v>9.1529142888385699</v>
      </c>
      <c r="AH34" s="557">
        <v>2.7575332958718599</v>
      </c>
      <c r="AI34" s="197">
        <v>-0.188924121327876</v>
      </c>
      <c r="AJ34" s="557">
        <v>0.24286756738528101</v>
      </c>
      <c r="AK34" s="197">
        <v>9.8493569097840901</v>
      </c>
      <c r="AL34" s="565">
        <v>2.9934184577300398</v>
      </c>
    </row>
    <row r="35" spans="1:38" ht="12.95" customHeight="1" x14ac:dyDescent="0.2">
      <c r="A35" s="2" t="s">
        <v>363</v>
      </c>
      <c r="B35" s="12">
        <v>2</v>
      </c>
      <c r="C35" s="197">
        <v>0.20046974325870201</v>
      </c>
      <c r="D35" s="557">
        <v>0.24831106262729799</v>
      </c>
      <c r="E35" s="197">
        <v>0.249666301163527</v>
      </c>
      <c r="F35" s="557">
        <v>0.73341578209200498</v>
      </c>
      <c r="G35" s="197">
        <v>0.26921636035304702</v>
      </c>
      <c r="H35" s="557">
        <v>0.26173668030465802</v>
      </c>
      <c r="I35" s="197">
        <v>3.52054308696624</v>
      </c>
      <c r="J35" s="557">
        <v>1.62836386578541</v>
      </c>
      <c r="K35" s="197">
        <v>0.351566723735313</v>
      </c>
      <c r="L35" s="557">
        <v>0.238878355791598</v>
      </c>
      <c r="M35" s="197">
        <v>7.8063576169274302</v>
      </c>
      <c r="N35" s="557">
        <v>2.6836661358316598</v>
      </c>
      <c r="O35" s="197">
        <v>0.114992552458949</v>
      </c>
      <c r="P35" s="557">
        <v>0.27131475081665202</v>
      </c>
      <c r="Q35" s="197">
        <v>8.3503122097338595E-2</v>
      </c>
      <c r="R35" s="557">
        <v>0.60776938969931404</v>
      </c>
      <c r="S35" s="197">
        <v>0.15230443697573001</v>
      </c>
      <c r="T35" s="557">
        <v>0.249298115680016</v>
      </c>
      <c r="U35" s="197">
        <v>3.1942114048844501</v>
      </c>
      <c r="V35" s="557">
        <v>1.8554043833089</v>
      </c>
      <c r="W35" s="197">
        <v>0.18646796449716799</v>
      </c>
      <c r="X35" s="557">
        <v>0.24617368584643101</v>
      </c>
      <c r="Y35" s="197">
        <v>7.6522067129428004</v>
      </c>
      <c r="Z35" s="557">
        <v>3.1212183158188598</v>
      </c>
      <c r="AA35" s="197">
        <v>0.2773368770422</v>
      </c>
      <c r="AB35" s="557">
        <v>0.24742755673116401</v>
      </c>
      <c r="AC35" s="197">
        <v>0.37255398931572498</v>
      </c>
      <c r="AD35" s="557">
        <v>0.763878836253162</v>
      </c>
      <c r="AE35" s="197">
        <v>0.34221773227538099</v>
      </c>
      <c r="AF35" s="557">
        <v>0.24857572627062599</v>
      </c>
      <c r="AG35" s="197">
        <v>3.98386484356993</v>
      </c>
      <c r="AH35" s="557">
        <v>1.7500713698819601</v>
      </c>
      <c r="AI35" s="197">
        <v>0.39399376159906302</v>
      </c>
      <c r="AJ35" s="557">
        <v>0.25227002350204097</v>
      </c>
      <c r="AK35" s="197">
        <v>7.9557066576214197</v>
      </c>
      <c r="AL35" s="565">
        <v>2.89537531701147</v>
      </c>
    </row>
    <row r="36" spans="1:38" ht="12.95" customHeight="1" x14ac:dyDescent="0.2">
      <c r="A36" s="2" t="s">
        <v>364</v>
      </c>
      <c r="B36" s="12">
        <v>2</v>
      </c>
      <c r="C36" s="197">
        <v>-8.9714514985133106E-3</v>
      </c>
      <c r="D36" s="557">
        <v>0.10627773391596899</v>
      </c>
      <c r="E36" s="197">
        <v>7.1282327294964901E-4</v>
      </c>
      <c r="F36" s="557">
        <v>9.1541209056397801E-2</v>
      </c>
      <c r="G36" s="197">
        <v>7.3734710912459903E-3</v>
      </c>
      <c r="H36" s="557">
        <v>0.10830431118055001</v>
      </c>
      <c r="I36" s="197">
        <v>1.53288577220248</v>
      </c>
      <c r="J36" s="557">
        <v>0.94170208620791496</v>
      </c>
      <c r="K36" s="197">
        <v>3.87798266461752E-2</v>
      </c>
      <c r="L36" s="557">
        <v>0.118748248921557</v>
      </c>
      <c r="M36" s="197">
        <v>1.98627044724014</v>
      </c>
      <c r="N36" s="557">
        <v>1.3308060754428099</v>
      </c>
      <c r="O36" s="197">
        <v>9.7144801593340893E-2</v>
      </c>
      <c r="P36" s="557">
        <v>8.7458856454932801E-2</v>
      </c>
      <c r="Q36" s="197">
        <v>0.100067881730127</v>
      </c>
      <c r="R36" s="557">
        <v>0.18959193467829399</v>
      </c>
      <c r="S36" s="197">
        <v>9.9272503486366695E-2</v>
      </c>
      <c r="T36" s="557">
        <v>8.9896739779057905E-2</v>
      </c>
      <c r="U36" s="197">
        <v>1.93915207341847</v>
      </c>
      <c r="V36" s="557">
        <v>0.96038291863271796</v>
      </c>
      <c r="W36" s="197">
        <v>0.13425608268043401</v>
      </c>
      <c r="X36" s="557">
        <v>9.3738261845134896E-2</v>
      </c>
      <c r="Y36" s="197">
        <v>2.7978232255079498</v>
      </c>
      <c r="Z36" s="557">
        <v>1.2636936851185001</v>
      </c>
      <c r="AA36" s="197">
        <v>4.6758619860777E-2</v>
      </c>
      <c r="AB36" s="557">
        <v>9.3460851984638105E-2</v>
      </c>
      <c r="AC36" s="197">
        <v>2.1998700515463501E-2</v>
      </c>
      <c r="AD36" s="557">
        <v>0.124984432625243</v>
      </c>
      <c r="AE36" s="197">
        <v>4.7816930580542302E-2</v>
      </c>
      <c r="AF36" s="557">
        <v>9.7115977094380093E-2</v>
      </c>
      <c r="AG36" s="197">
        <v>1.65756648764365</v>
      </c>
      <c r="AH36" s="557">
        <v>0.94722065820088697</v>
      </c>
      <c r="AI36" s="197">
        <v>7.5470420125737805E-2</v>
      </c>
      <c r="AJ36" s="557">
        <v>0.10292984308896599</v>
      </c>
      <c r="AK36" s="197">
        <v>2.28065451314861</v>
      </c>
      <c r="AL36" s="565">
        <v>1.3390517699918001</v>
      </c>
    </row>
    <row r="37" spans="1:38" ht="12.95" customHeight="1" x14ac:dyDescent="0.2">
      <c r="A37" s="2" t="s">
        <v>365</v>
      </c>
      <c r="B37" s="12">
        <v>2</v>
      </c>
      <c r="C37" s="197">
        <v>0.33890353565915199</v>
      </c>
      <c r="D37" s="557">
        <v>9.3782480405916205E-2</v>
      </c>
      <c r="E37" s="197">
        <v>0.70223310813415596</v>
      </c>
      <c r="F37" s="557">
        <v>0.40787264413089203</v>
      </c>
      <c r="G37" s="197">
        <v>0.31144563477045101</v>
      </c>
      <c r="H37" s="557">
        <v>0.10323001470274</v>
      </c>
      <c r="I37" s="197">
        <v>1.27344386784217</v>
      </c>
      <c r="J37" s="557">
        <v>0.64921859840921503</v>
      </c>
      <c r="K37" s="197">
        <v>0.31276464920415997</v>
      </c>
      <c r="L37" s="557">
        <v>0.10473005637980499</v>
      </c>
      <c r="M37" s="197">
        <v>1.6210471321544699</v>
      </c>
      <c r="N37" s="557">
        <v>0.78014729897537005</v>
      </c>
      <c r="O37" s="197">
        <v>0.232868096772162</v>
      </c>
      <c r="P37" s="557">
        <v>9.3804574599975099E-2</v>
      </c>
      <c r="Q37" s="197">
        <v>0.281786566442912</v>
      </c>
      <c r="R37" s="557">
        <v>0.236904375035738</v>
      </c>
      <c r="S37" s="197">
        <v>0.21466941306919499</v>
      </c>
      <c r="T37" s="557">
        <v>9.3015787245526102E-2</v>
      </c>
      <c r="U37" s="197">
        <v>1.0764084949011099</v>
      </c>
      <c r="V37" s="557">
        <v>0.53330675899051005</v>
      </c>
      <c r="W37" s="197">
        <v>0.20911177977412601</v>
      </c>
      <c r="X37" s="557">
        <v>9.1379143982858499E-2</v>
      </c>
      <c r="Y37" s="197">
        <v>1.34600246879485</v>
      </c>
      <c r="Z37" s="557">
        <v>0.66784983222814198</v>
      </c>
      <c r="AA37" s="197">
        <v>0.27093201095265801</v>
      </c>
      <c r="AB37" s="557">
        <v>9.6707516220576994E-2</v>
      </c>
      <c r="AC37" s="197">
        <v>0.397999585137986</v>
      </c>
      <c r="AD37" s="557">
        <v>0.29530721182474501</v>
      </c>
      <c r="AE37" s="197">
        <v>0.245667550761863</v>
      </c>
      <c r="AF37" s="557">
        <v>0.10642722710331499</v>
      </c>
      <c r="AG37" s="197">
        <v>1.06622430704183</v>
      </c>
      <c r="AH37" s="557">
        <v>0.59606157338128396</v>
      </c>
      <c r="AI37" s="197">
        <v>0.24822340819956201</v>
      </c>
      <c r="AJ37" s="557">
        <v>0.106445502283582</v>
      </c>
      <c r="AK37" s="197">
        <v>1.3845613636201699</v>
      </c>
      <c r="AL37" s="565">
        <v>0.72879545423744096</v>
      </c>
    </row>
    <row r="38" spans="1:38" ht="12.95" customHeight="1" x14ac:dyDescent="0.2">
      <c r="A38" s="2" t="s">
        <v>366</v>
      </c>
      <c r="B38" s="12">
        <v>2</v>
      </c>
      <c r="C38" s="197">
        <v>0.672919890568345</v>
      </c>
      <c r="D38" s="557">
        <v>0.128182761888121</v>
      </c>
      <c r="E38" s="197">
        <v>2.54080712346703</v>
      </c>
      <c r="F38" s="557">
        <v>0.97540921426140503</v>
      </c>
      <c r="G38" s="197">
        <v>0.71084390234377504</v>
      </c>
      <c r="H38" s="557">
        <v>0.119175731510838</v>
      </c>
      <c r="I38" s="197">
        <v>5.6850515915629103</v>
      </c>
      <c r="J38" s="557">
        <v>1.53820335559345</v>
      </c>
      <c r="K38" s="197">
        <v>0.68954941536634196</v>
      </c>
      <c r="L38" s="557">
        <v>0.121131999175178</v>
      </c>
      <c r="M38" s="197">
        <v>7.1099510281004896</v>
      </c>
      <c r="N38" s="557">
        <v>1.75448304520997</v>
      </c>
      <c r="O38" s="197">
        <v>0.31868754392792398</v>
      </c>
      <c r="P38" s="557">
        <v>0.12178582730571499</v>
      </c>
      <c r="Q38" s="197">
        <v>0.61809681654822701</v>
      </c>
      <c r="R38" s="557">
        <v>0.47283093906203999</v>
      </c>
      <c r="S38" s="197">
        <v>0.28382923358245399</v>
      </c>
      <c r="T38" s="557">
        <v>0.120008567596724</v>
      </c>
      <c r="U38" s="197">
        <v>3.4406744375253502</v>
      </c>
      <c r="V38" s="557">
        <v>1.36405445209581</v>
      </c>
      <c r="W38" s="197">
        <v>0.25797128029343303</v>
      </c>
      <c r="X38" s="557">
        <v>0.120023062491077</v>
      </c>
      <c r="Y38" s="197">
        <v>4.8242620070126296</v>
      </c>
      <c r="Z38" s="557">
        <v>1.5630000086168301</v>
      </c>
      <c r="AA38" s="197">
        <v>0.72630685452727595</v>
      </c>
      <c r="AB38" s="557">
        <v>0.155452151103879</v>
      </c>
      <c r="AC38" s="197">
        <v>2.3594503114269401</v>
      </c>
      <c r="AD38" s="557">
        <v>1.0100392204656301</v>
      </c>
      <c r="AE38" s="197">
        <v>0.73865823964169697</v>
      </c>
      <c r="AF38" s="557">
        <v>0.14734174926770299</v>
      </c>
      <c r="AG38" s="197">
        <v>5.30635648123849</v>
      </c>
      <c r="AH38" s="557">
        <v>1.5985435026852799</v>
      </c>
      <c r="AI38" s="197">
        <v>0.71364882746032399</v>
      </c>
      <c r="AJ38" s="557">
        <v>0.15066485521269599</v>
      </c>
      <c r="AK38" s="197">
        <v>6.7322970906380899</v>
      </c>
      <c r="AL38" s="565">
        <v>1.77835642905921</v>
      </c>
    </row>
    <row r="39" spans="1:38" ht="12.95" customHeight="1" x14ac:dyDescent="0.2">
      <c r="A39" s="2" t="s">
        <v>367</v>
      </c>
      <c r="B39" s="12">
        <v>2</v>
      </c>
      <c r="C39" s="197">
        <v>0.35170301808222698</v>
      </c>
      <c r="D39" s="557">
        <v>0.1144872376446</v>
      </c>
      <c r="E39" s="197">
        <v>0.72961219361910601</v>
      </c>
      <c r="F39" s="557">
        <v>0.46667646948678698</v>
      </c>
      <c r="G39" s="197">
        <v>0.32080086267407398</v>
      </c>
      <c r="H39" s="557">
        <v>0.114056268327762</v>
      </c>
      <c r="I39" s="197">
        <v>1.70399730631341</v>
      </c>
      <c r="J39" s="557">
        <v>0.69470195996060202</v>
      </c>
      <c r="K39" s="197">
        <v>0.32304241891045299</v>
      </c>
      <c r="L39" s="557">
        <v>0.11335262631465599</v>
      </c>
      <c r="M39" s="197">
        <v>2.75704279625635</v>
      </c>
      <c r="N39" s="557">
        <v>1.03711446205439</v>
      </c>
      <c r="O39" s="197">
        <v>0.153517478501981</v>
      </c>
      <c r="P39" s="557">
        <v>0.113780825281314</v>
      </c>
      <c r="Q39" s="197">
        <v>0.13986015171280999</v>
      </c>
      <c r="R39" s="557">
        <v>0.22130918723590401</v>
      </c>
      <c r="S39" s="197">
        <v>0.138256291646014</v>
      </c>
      <c r="T39" s="557">
        <v>0.11053656416471799</v>
      </c>
      <c r="U39" s="197">
        <v>1.2186508447922599</v>
      </c>
      <c r="V39" s="557">
        <v>0.669541838005835</v>
      </c>
      <c r="W39" s="197">
        <v>0.14751162169787199</v>
      </c>
      <c r="X39" s="557">
        <v>0.11115206974347799</v>
      </c>
      <c r="Y39" s="197">
        <v>2.4422209166461801</v>
      </c>
      <c r="Z39" s="557">
        <v>1.08890682339037</v>
      </c>
      <c r="AA39" s="197">
        <v>0.30332469097028603</v>
      </c>
      <c r="AB39" s="557">
        <v>0.11765864750176</v>
      </c>
      <c r="AC39" s="197">
        <v>0.42570043655908302</v>
      </c>
      <c r="AD39" s="557">
        <v>0.33719892595275303</v>
      </c>
      <c r="AE39" s="197">
        <v>0.28140167481275102</v>
      </c>
      <c r="AF39" s="557">
        <v>0.114856304982778</v>
      </c>
      <c r="AG39" s="197">
        <v>1.4973326734611401</v>
      </c>
      <c r="AH39" s="557">
        <v>0.65745081709540698</v>
      </c>
      <c r="AI39" s="197">
        <v>0.27950709044932598</v>
      </c>
      <c r="AJ39" s="557">
        <v>0.114005968856515</v>
      </c>
      <c r="AK39" s="197">
        <v>2.7614048655511998</v>
      </c>
      <c r="AL39" s="565">
        <v>1.0707336088849699</v>
      </c>
    </row>
    <row r="40" spans="1:38" ht="12.95" customHeight="1" x14ac:dyDescent="0.2">
      <c r="A40" s="2" t="s">
        <v>368</v>
      </c>
      <c r="B40" s="12">
        <v>2</v>
      </c>
      <c r="C40" s="197">
        <v>0.35883124403039401</v>
      </c>
      <c r="D40" s="557">
        <v>0.146928611722136</v>
      </c>
      <c r="E40" s="197">
        <v>1.0318058943686099</v>
      </c>
      <c r="F40" s="557">
        <v>0.85547957644277095</v>
      </c>
      <c r="G40" s="197">
        <v>0.37012005958336403</v>
      </c>
      <c r="H40" s="557">
        <v>0.148969311929914</v>
      </c>
      <c r="I40" s="197">
        <v>1.7205769916525</v>
      </c>
      <c r="J40" s="557">
        <v>1.5286989948195799</v>
      </c>
      <c r="K40" s="197">
        <v>0.383191157175164</v>
      </c>
      <c r="L40" s="557">
        <v>0.15323211980089799</v>
      </c>
      <c r="M40" s="197">
        <v>2.1354739795997402</v>
      </c>
      <c r="N40" s="557">
        <v>1.6962162028891401</v>
      </c>
      <c r="O40" s="197">
        <v>0.137294573603438</v>
      </c>
      <c r="P40" s="557">
        <v>0.20173064861346501</v>
      </c>
      <c r="Q40" s="197">
        <v>0.13644085631091801</v>
      </c>
      <c r="R40" s="557">
        <v>0.54361199804958504</v>
      </c>
      <c r="S40" s="197">
        <v>0.16024703978805899</v>
      </c>
      <c r="T40" s="557">
        <v>0.19285650763139001</v>
      </c>
      <c r="U40" s="197">
        <v>1.0990442979119099</v>
      </c>
      <c r="V40" s="557">
        <v>1.4172800404602099</v>
      </c>
      <c r="W40" s="197">
        <v>0.17508290478906399</v>
      </c>
      <c r="X40" s="557">
        <v>0.19890131479221801</v>
      </c>
      <c r="Y40" s="197">
        <v>1.3720572833303299</v>
      </c>
      <c r="Z40" s="557">
        <v>1.70713475835924</v>
      </c>
      <c r="AA40" s="197">
        <v>0.33709207147583398</v>
      </c>
      <c r="AB40" s="557">
        <v>0.14299786754656399</v>
      </c>
      <c r="AC40" s="197">
        <v>0.86175956508745599</v>
      </c>
      <c r="AD40" s="557">
        <v>0.75414470616787599</v>
      </c>
      <c r="AE40" s="197">
        <v>0.35038225343650198</v>
      </c>
      <c r="AF40" s="557">
        <v>0.145258327065869</v>
      </c>
      <c r="AG40" s="197">
        <v>1.58010801580788</v>
      </c>
      <c r="AH40" s="557">
        <v>1.37973664060979</v>
      </c>
      <c r="AI40" s="197">
        <v>0.35580831540978403</v>
      </c>
      <c r="AJ40" s="557">
        <v>0.14893566877646799</v>
      </c>
      <c r="AK40" s="197">
        <v>1.9212075544931799</v>
      </c>
      <c r="AL40" s="565">
        <v>1.6018976332495101</v>
      </c>
    </row>
    <row r="41" spans="1:38" ht="12.95" customHeight="1" x14ac:dyDescent="0.2">
      <c r="A41" s="2" t="s">
        <v>369</v>
      </c>
      <c r="B41" s="12">
        <v>2</v>
      </c>
      <c r="C41" s="197">
        <v>0.38273024920151</v>
      </c>
      <c r="D41" s="557">
        <v>0.15878751268459701</v>
      </c>
      <c r="E41" s="197">
        <v>1.15679226503084</v>
      </c>
      <c r="F41" s="557">
        <v>0.950718842077247</v>
      </c>
      <c r="G41" s="197">
        <v>0.39604492055930302</v>
      </c>
      <c r="H41" s="557">
        <v>0.16192916876555399</v>
      </c>
      <c r="I41" s="197">
        <v>1.4479662868277401</v>
      </c>
      <c r="J41" s="557">
        <v>1.1916084172856101</v>
      </c>
      <c r="K41" s="197">
        <v>0.414025310960076</v>
      </c>
      <c r="L41" s="557">
        <v>0.157850812895104</v>
      </c>
      <c r="M41" s="197">
        <v>1.99243937249755</v>
      </c>
      <c r="N41" s="557">
        <v>1.46328388017628</v>
      </c>
      <c r="O41" s="197">
        <v>0.15888175883745101</v>
      </c>
      <c r="P41" s="557">
        <v>0.16631754399788101</v>
      </c>
      <c r="Q41" s="197">
        <v>0.17935000454092301</v>
      </c>
      <c r="R41" s="557">
        <v>0.36561978991699301</v>
      </c>
      <c r="S41" s="197">
        <v>0.15911723902807601</v>
      </c>
      <c r="T41" s="557">
        <v>0.16372601912255699</v>
      </c>
      <c r="U41" s="197">
        <v>0.46777002382584798</v>
      </c>
      <c r="V41" s="557">
        <v>0.72032514398023995</v>
      </c>
      <c r="W41" s="197">
        <v>0.170646685505463</v>
      </c>
      <c r="X41" s="557">
        <v>0.16714954068047599</v>
      </c>
      <c r="Y41" s="197">
        <v>1.01197221028358</v>
      </c>
      <c r="Z41" s="557">
        <v>1.2569352699587899</v>
      </c>
      <c r="AA41" s="197">
        <v>0.32264893142098899</v>
      </c>
      <c r="AB41" s="557">
        <v>0.18360326348985401</v>
      </c>
      <c r="AC41" s="197">
        <v>0.55982325491423601</v>
      </c>
      <c r="AD41" s="557">
        <v>0.62303067779550603</v>
      </c>
      <c r="AE41" s="197">
        <v>0.32591390141728699</v>
      </c>
      <c r="AF41" s="557">
        <v>0.180395355199402</v>
      </c>
      <c r="AG41" s="197">
        <v>0.82307469234654396</v>
      </c>
      <c r="AH41" s="557">
        <v>0.88687724190370698</v>
      </c>
      <c r="AI41" s="197">
        <v>0.34988266420328201</v>
      </c>
      <c r="AJ41" s="557">
        <v>0.187433677070594</v>
      </c>
      <c r="AK41" s="197">
        <v>1.5239021463967899</v>
      </c>
      <c r="AL41" s="565">
        <v>1.4084954280843001</v>
      </c>
    </row>
    <row r="42" spans="1:38" ht="12.95" customHeight="1" x14ac:dyDescent="0.2">
      <c r="A42" s="2" t="s">
        <v>370</v>
      </c>
      <c r="B42" s="12">
        <v>2</v>
      </c>
      <c r="C42" s="197">
        <v>0.47391213130621401</v>
      </c>
      <c r="D42" s="557">
        <v>0.21076234573026401</v>
      </c>
      <c r="E42" s="197">
        <v>1.4089289213854601</v>
      </c>
      <c r="F42" s="557">
        <v>1.2168210291033299</v>
      </c>
      <c r="G42" s="197">
        <v>0.52382650013376497</v>
      </c>
      <c r="H42" s="557">
        <v>0.203607553253463</v>
      </c>
      <c r="I42" s="197">
        <v>2.8678860779074702</v>
      </c>
      <c r="J42" s="557">
        <v>1.48055801509104</v>
      </c>
      <c r="K42" s="197">
        <v>0.489467783914108</v>
      </c>
      <c r="L42" s="557">
        <v>0.187777856997383</v>
      </c>
      <c r="M42" s="197">
        <v>7.3378236607083496</v>
      </c>
      <c r="N42" s="557">
        <v>2.9446296184276202</v>
      </c>
      <c r="O42" s="197">
        <v>0.20975371331035</v>
      </c>
      <c r="P42" s="557">
        <v>0.169313336736856</v>
      </c>
      <c r="Q42" s="197">
        <v>0.28970429553933902</v>
      </c>
      <c r="R42" s="557">
        <v>0.49266457729938901</v>
      </c>
      <c r="S42" s="197">
        <v>0.23470777970368301</v>
      </c>
      <c r="T42" s="557">
        <v>0.163340958933857</v>
      </c>
      <c r="U42" s="197">
        <v>1.9014838352688801</v>
      </c>
      <c r="V42" s="557">
        <v>1.14869363206905</v>
      </c>
      <c r="W42" s="197">
        <v>0.20384447530111899</v>
      </c>
      <c r="X42" s="557">
        <v>0.157723831561463</v>
      </c>
      <c r="Y42" s="197">
        <v>5.5789236916370104</v>
      </c>
      <c r="Z42" s="557">
        <v>2.3430493192085602</v>
      </c>
      <c r="AA42" s="197">
        <v>0.17802404486541701</v>
      </c>
      <c r="AB42" s="557">
        <v>0.15408711769957001</v>
      </c>
      <c r="AC42" s="197">
        <v>0.20634101248173201</v>
      </c>
      <c r="AD42" s="557">
        <v>0.39725621210448803</v>
      </c>
      <c r="AE42" s="197">
        <v>0.22725664579733301</v>
      </c>
      <c r="AF42" s="557">
        <v>0.15747301171262701</v>
      </c>
      <c r="AG42" s="197">
        <v>1.6393474655254701</v>
      </c>
      <c r="AH42" s="557">
        <v>1.0765898117755801</v>
      </c>
      <c r="AI42" s="197">
        <v>0.21330929558622999</v>
      </c>
      <c r="AJ42" s="557">
        <v>0.15192883361265799</v>
      </c>
      <c r="AK42" s="197">
        <v>5.3352846421188902</v>
      </c>
      <c r="AL42" s="565">
        <v>2.2764693484981899</v>
      </c>
    </row>
    <row r="43" spans="1:38" ht="12.95" customHeight="1" x14ac:dyDescent="0.2">
      <c r="A43" s="2" t="s">
        <v>371</v>
      </c>
      <c r="B43" s="12">
        <v>2</v>
      </c>
      <c r="C43" s="197">
        <v>-6.38567112760869E-2</v>
      </c>
      <c r="D43" s="557">
        <v>0.19846401736202901</v>
      </c>
      <c r="E43" s="197">
        <v>2.44869140166637E-2</v>
      </c>
      <c r="F43" s="557">
        <v>0.28661621978735302</v>
      </c>
      <c r="G43" s="197">
        <v>3.5656504825384197E-2</v>
      </c>
      <c r="H43" s="557">
        <v>0.20554015229064401</v>
      </c>
      <c r="I43" s="197">
        <v>1.43609998558596</v>
      </c>
      <c r="J43" s="557">
        <v>1.41349218951953</v>
      </c>
      <c r="K43" s="197">
        <v>1.32768996501475E-2</v>
      </c>
      <c r="L43" s="557">
        <v>0.19850561343228201</v>
      </c>
      <c r="M43" s="197">
        <v>2.7003437704219801</v>
      </c>
      <c r="N43" s="557">
        <v>2.0691202087757499</v>
      </c>
      <c r="O43" s="197">
        <v>9.7056728378285301E-2</v>
      </c>
      <c r="P43" s="557">
        <v>0.20337956873614199</v>
      </c>
      <c r="Q43" s="197">
        <v>6.3363822872843895E-2</v>
      </c>
      <c r="R43" s="557">
        <v>0.33357759443032697</v>
      </c>
      <c r="S43" s="197">
        <v>0.10599892013466999</v>
      </c>
      <c r="T43" s="557">
        <v>0.20135425192509701</v>
      </c>
      <c r="U43" s="197">
        <v>1.3684533845837701</v>
      </c>
      <c r="V43" s="557">
        <v>1.47222310420584</v>
      </c>
      <c r="W43" s="197">
        <v>6.8561690985232293E-2</v>
      </c>
      <c r="X43" s="557">
        <v>0.20155673315758399</v>
      </c>
      <c r="Y43" s="197">
        <v>2.2350576177005599</v>
      </c>
      <c r="Z43" s="557">
        <v>2.1642923421739102</v>
      </c>
      <c r="AA43" s="197">
        <v>-4.2827335582500903E-2</v>
      </c>
      <c r="AB43" s="557">
        <v>0.249368048785367</v>
      </c>
      <c r="AC43" s="197">
        <v>7.1481191146565096E-3</v>
      </c>
      <c r="AD43" s="557">
        <v>0.26672541351119</v>
      </c>
      <c r="AE43" s="197">
        <v>1.7046551939402101E-2</v>
      </c>
      <c r="AF43" s="557">
        <v>0.25432875669965799</v>
      </c>
      <c r="AG43" s="197">
        <v>0.96037817268317005</v>
      </c>
      <c r="AH43" s="557">
        <v>1.2347152138380899</v>
      </c>
      <c r="AI43" s="197">
        <v>5.43607987521406E-3</v>
      </c>
      <c r="AJ43" s="557">
        <v>0.25004881837477599</v>
      </c>
      <c r="AK43" s="197">
        <v>2.22900761199721</v>
      </c>
      <c r="AL43" s="565">
        <v>1.96409544651309</v>
      </c>
    </row>
    <row r="44" spans="1:38" ht="12.95" customHeight="1" x14ac:dyDescent="0.2">
      <c r="A44" s="2" t="s">
        <v>372</v>
      </c>
      <c r="B44" s="12">
        <v>2</v>
      </c>
      <c r="C44" s="197">
        <v>0.29738504355273299</v>
      </c>
      <c r="D44" s="557">
        <v>0.28667951515057</v>
      </c>
      <c r="E44" s="197">
        <v>0.64433208115256502</v>
      </c>
      <c r="F44" s="557">
        <v>1.44168221272636</v>
      </c>
      <c r="G44" s="197">
        <v>0.158420967111881</v>
      </c>
      <c r="H44" s="557">
        <v>0.27465035767240498</v>
      </c>
      <c r="I44" s="197">
        <v>10.250027346269</v>
      </c>
      <c r="J44" s="557">
        <v>3.7907926405994399</v>
      </c>
      <c r="K44" s="197">
        <v>0.143171949029572</v>
      </c>
      <c r="L44" s="557">
        <v>0.27248962638962898</v>
      </c>
      <c r="M44" s="197">
        <v>11.3394167343898</v>
      </c>
      <c r="N44" s="557">
        <v>4.2681036724799899</v>
      </c>
      <c r="O44" s="197">
        <v>-3.2177426108332803E-2</v>
      </c>
      <c r="P44" s="557">
        <v>0.29447095760040998</v>
      </c>
      <c r="Q44" s="197">
        <v>7.0705340224776602E-3</v>
      </c>
      <c r="R44" s="557">
        <v>0.53357329638846596</v>
      </c>
      <c r="S44" s="197">
        <v>-5.1932302900687399E-2</v>
      </c>
      <c r="T44" s="557">
        <v>0.26672860383856101</v>
      </c>
      <c r="U44" s="197">
        <v>10.011902538525501</v>
      </c>
      <c r="V44" s="557">
        <v>3.76920262935029</v>
      </c>
      <c r="W44" s="197">
        <v>-5.7820568580773503E-3</v>
      </c>
      <c r="X44" s="557">
        <v>0.26694377792435298</v>
      </c>
      <c r="Y44" s="197">
        <v>12.170927552758499</v>
      </c>
      <c r="Z44" s="557">
        <v>4.4779623983198897</v>
      </c>
      <c r="AA44" s="197">
        <v>0.20980070002281301</v>
      </c>
      <c r="AB44" s="557">
        <v>0.31672480826256899</v>
      </c>
      <c r="AC44" s="197">
        <v>0.26301485455722401</v>
      </c>
      <c r="AD44" s="557">
        <v>1.1274647659828401</v>
      </c>
      <c r="AE44" s="197">
        <v>9.2645703915975597E-2</v>
      </c>
      <c r="AF44" s="557">
        <v>0.28236816681382798</v>
      </c>
      <c r="AG44" s="197">
        <v>9.3967319315133295</v>
      </c>
      <c r="AH44" s="557">
        <v>3.6160752466532502</v>
      </c>
      <c r="AI44" s="197">
        <v>0.107498599184486</v>
      </c>
      <c r="AJ44" s="557">
        <v>0.27944609055226799</v>
      </c>
      <c r="AK44" s="197">
        <v>11.3410084519655</v>
      </c>
      <c r="AL44" s="565">
        <v>4.3038543756346801</v>
      </c>
    </row>
    <row r="45" spans="1:38" ht="12.95" customHeight="1" x14ac:dyDescent="0.2">
      <c r="A45" s="2" t="s">
        <v>373</v>
      </c>
      <c r="B45" s="12">
        <v>2</v>
      </c>
      <c r="C45" s="197">
        <v>0.100164394322103</v>
      </c>
      <c r="D45" s="557">
        <v>0.13343636694077701</v>
      </c>
      <c r="E45" s="197">
        <v>6.9258095749878706E-2</v>
      </c>
      <c r="F45" s="557">
        <v>0.21777567555038199</v>
      </c>
      <c r="G45" s="197">
        <v>0.104324741644963</v>
      </c>
      <c r="H45" s="557">
        <v>0.12462408569833699</v>
      </c>
      <c r="I45" s="197">
        <v>0.718828942990697</v>
      </c>
      <c r="J45" s="557">
        <v>0.60576168159752297</v>
      </c>
      <c r="K45" s="197">
        <v>8.9209613262923093E-2</v>
      </c>
      <c r="L45" s="557">
        <v>0.124867982740269</v>
      </c>
      <c r="M45" s="197">
        <v>1.7176009539235699</v>
      </c>
      <c r="N45" s="557">
        <v>1.1593964182044401</v>
      </c>
      <c r="O45" s="197">
        <v>0.357976431132353</v>
      </c>
      <c r="P45" s="557">
        <v>0.162886505568375</v>
      </c>
      <c r="Q45" s="197">
        <v>0.81616326623944302</v>
      </c>
      <c r="R45" s="557">
        <v>0.76306293174218098</v>
      </c>
      <c r="S45" s="197">
        <v>0.35879970490074198</v>
      </c>
      <c r="T45" s="557">
        <v>0.15923622413480501</v>
      </c>
      <c r="U45" s="197">
        <v>1.4577393179184499</v>
      </c>
      <c r="V45" s="557">
        <v>1.0727680239292099</v>
      </c>
      <c r="W45" s="197">
        <v>0.30174030827797799</v>
      </c>
      <c r="X45" s="557">
        <v>0.15177773356135499</v>
      </c>
      <c r="Y45" s="197">
        <v>2.06748864609323</v>
      </c>
      <c r="Z45" s="557">
        <v>1.38545058180891</v>
      </c>
      <c r="AA45" s="197">
        <v>0.20751696314981299</v>
      </c>
      <c r="AB45" s="557">
        <v>0.13548416216738099</v>
      </c>
      <c r="AC45" s="197">
        <v>0.31809728585459102</v>
      </c>
      <c r="AD45" s="557">
        <v>0.43868744011129401</v>
      </c>
      <c r="AE45" s="197">
        <v>0.203681749983254</v>
      </c>
      <c r="AF45" s="557">
        <v>0.138422062548161</v>
      </c>
      <c r="AG45" s="197">
        <v>0.89611731450613796</v>
      </c>
      <c r="AH45" s="557">
        <v>0.74720058748581597</v>
      </c>
      <c r="AI45" s="197">
        <v>0.143539640118964</v>
      </c>
      <c r="AJ45" s="557">
        <v>0.132097509120988</v>
      </c>
      <c r="AK45" s="197">
        <v>1.6432864888877501</v>
      </c>
      <c r="AL45" s="565">
        <v>1.1676590098059101</v>
      </c>
    </row>
    <row r="46" spans="1:38" ht="12.95" customHeight="1" x14ac:dyDescent="0.2">
      <c r="A46" s="2" t="s">
        <v>374</v>
      </c>
      <c r="B46" s="12">
        <v>2</v>
      </c>
      <c r="C46" s="197">
        <v>0.34261644686321302</v>
      </c>
      <c r="D46" s="557">
        <v>0.190592372507084</v>
      </c>
      <c r="E46" s="197">
        <v>0.732448318463366</v>
      </c>
      <c r="F46" s="557">
        <v>0.80681970901307498</v>
      </c>
      <c r="G46" s="197">
        <v>0.35455761877083902</v>
      </c>
      <c r="H46" s="557">
        <v>0.188566686335502</v>
      </c>
      <c r="I46" s="197">
        <v>1.8163585031118099</v>
      </c>
      <c r="J46" s="557">
        <v>1.2128592693072799</v>
      </c>
      <c r="K46" s="197">
        <v>0.317863836392831</v>
      </c>
      <c r="L46" s="557">
        <v>0.19483564238355799</v>
      </c>
      <c r="M46" s="197">
        <v>5.6995828584615396</v>
      </c>
      <c r="N46" s="557">
        <v>2.2977179315362202</v>
      </c>
      <c r="O46" s="197">
        <v>0.265795835514266</v>
      </c>
      <c r="P46" s="557">
        <v>0.17896987471324399</v>
      </c>
      <c r="Q46" s="197">
        <v>0.46667497162107202</v>
      </c>
      <c r="R46" s="557">
        <v>0.65773735720209403</v>
      </c>
      <c r="S46" s="197">
        <v>0.26644653609584901</v>
      </c>
      <c r="T46" s="557">
        <v>0.17598399875884199</v>
      </c>
      <c r="U46" s="197">
        <v>1.21762509118583</v>
      </c>
      <c r="V46" s="557">
        <v>0.98320101521207903</v>
      </c>
      <c r="W46" s="197">
        <v>0.22623089671164801</v>
      </c>
      <c r="X46" s="557">
        <v>0.17219925381030099</v>
      </c>
      <c r="Y46" s="197">
        <v>4.4177416284261302</v>
      </c>
      <c r="Z46" s="557">
        <v>2.1120573553479902</v>
      </c>
      <c r="AA46" s="197">
        <v>0.39991222014959799</v>
      </c>
      <c r="AB46" s="557">
        <v>0.209670450480582</v>
      </c>
      <c r="AC46" s="197">
        <v>0.73910697487371602</v>
      </c>
      <c r="AD46" s="557">
        <v>0.74212880502580902</v>
      </c>
      <c r="AE46" s="197">
        <v>0.40672705823401001</v>
      </c>
      <c r="AF46" s="557">
        <v>0.20736270380631799</v>
      </c>
      <c r="AG46" s="197">
        <v>1.6250158928230301</v>
      </c>
      <c r="AH46" s="557">
        <v>1.0598171815925199</v>
      </c>
      <c r="AI46" s="197">
        <v>0.374410134372891</v>
      </c>
      <c r="AJ46" s="557">
        <v>0.20945542747176901</v>
      </c>
      <c r="AK46" s="197">
        <v>4.9481204946920396</v>
      </c>
      <c r="AL46" s="565">
        <v>2.0751739757651402</v>
      </c>
    </row>
    <row r="47" spans="1:38" ht="12.95" customHeight="1" x14ac:dyDescent="0.2">
      <c r="A47" s="2" t="s">
        <v>375</v>
      </c>
      <c r="B47" s="12">
        <v>2</v>
      </c>
      <c r="C47" s="197">
        <v>0.50624735439565105</v>
      </c>
      <c r="D47" s="557">
        <v>0.17642304335003001</v>
      </c>
      <c r="E47" s="197">
        <v>1.8846420630138101</v>
      </c>
      <c r="F47" s="557">
        <v>1.30722305815295</v>
      </c>
      <c r="G47" s="197">
        <v>0.54111869742826202</v>
      </c>
      <c r="H47" s="557">
        <v>0.17906339263177301</v>
      </c>
      <c r="I47" s="197">
        <v>4.0149431885766704</v>
      </c>
      <c r="J47" s="557">
        <v>2.5133978077680599</v>
      </c>
      <c r="K47" s="197">
        <v>0.53656424802107905</v>
      </c>
      <c r="L47" s="557">
        <v>0.180401473448177</v>
      </c>
      <c r="M47" s="197">
        <v>5.3618683053480298</v>
      </c>
      <c r="N47" s="557">
        <v>3.7748146598268</v>
      </c>
      <c r="O47" s="197">
        <v>0.43296330855783599</v>
      </c>
      <c r="P47" s="557">
        <v>0.238689064059598</v>
      </c>
      <c r="Q47" s="197">
        <v>1.12943190488625</v>
      </c>
      <c r="R47" s="557">
        <v>1.32206364361767</v>
      </c>
      <c r="S47" s="197">
        <v>0.372053852537096</v>
      </c>
      <c r="T47" s="557">
        <v>0.238321478428482</v>
      </c>
      <c r="U47" s="197">
        <v>2.3224196337845902</v>
      </c>
      <c r="V47" s="557">
        <v>2.0199559176419499</v>
      </c>
      <c r="W47" s="197">
        <v>0.34990220308065301</v>
      </c>
      <c r="X47" s="557">
        <v>0.23871610660852</v>
      </c>
      <c r="Y47" s="197">
        <v>3.6901926561200402</v>
      </c>
      <c r="Z47" s="557">
        <v>3.1193666443906101</v>
      </c>
      <c r="AA47" s="197">
        <v>0.72691890912864099</v>
      </c>
      <c r="AB47" s="557">
        <v>0.25966964613383398</v>
      </c>
      <c r="AC47" s="197">
        <v>2.2185031231232202</v>
      </c>
      <c r="AD47" s="557">
        <v>1.57408681617962</v>
      </c>
      <c r="AE47" s="197">
        <v>0.69376684641939002</v>
      </c>
      <c r="AF47" s="557">
        <v>0.25270478967351201</v>
      </c>
      <c r="AG47" s="197">
        <v>3.7418327364746302</v>
      </c>
      <c r="AH47" s="557">
        <v>2.33002177311096</v>
      </c>
      <c r="AI47" s="197">
        <v>0.65215918443837095</v>
      </c>
      <c r="AJ47" s="557">
        <v>0.25300221774402698</v>
      </c>
      <c r="AK47" s="197">
        <v>4.8484693442412503</v>
      </c>
      <c r="AL47" s="565">
        <v>3.3329065160792002</v>
      </c>
    </row>
    <row r="48" spans="1:38" ht="12.95" customHeight="1" x14ac:dyDescent="0.2">
      <c r="A48" s="2" t="s">
        <v>376</v>
      </c>
      <c r="B48" s="12">
        <v>2</v>
      </c>
      <c r="C48" s="197">
        <v>3.5506903648790701E-2</v>
      </c>
      <c r="D48" s="557">
        <v>0.16152462422714101</v>
      </c>
      <c r="E48" s="197">
        <v>6.4202874827468904E-3</v>
      </c>
      <c r="F48" s="557">
        <v>0.121827769218586</v>
      </c>
      <c r="G48" s="197">
        <v>3.6231304024003E-2</v>
      </c>
      <c r="H48" s="557">
        <v>0.161073662349592</v>
      </c>
      <c r="I48" s="197">
        <v>0.962239628037029</v>
      </c>
      <c r="J48" s="557">
        <v>0.65862388817651896</v>
      </c>
      <c r="K48" s="197">
        <v>5.0100177940057597E-2</v>
      </c>
      <c r="L48" s="557">
        <v>0.16308831743275701</v>
      </c>
      <c r="M48" s="197">
        <v>1.5731818179549699</v>
      </c>
      <c r="N48" s="557">
        <v>0.81663097240317095</v>
      </c>
      <c r="O48" s="197">
        <v>2.4424832796287699E-2</v>
      </c>
      <c r="P48" s="557">
        <v>0.13959035584733601</v>
      </c>
      <c r="Q48" s="197">
        <v>4.6408330798303797E-3</v>
      </c>
      <c r="R48" s="557">
        <v>0.123176304191483</v>
      </c>
      <c r="S48" s="197">
        <v>2.32204138256017E-2</v>
      </c>
      <c r="T48" s="557">
        <v>0.139980877045009</v>
      </c>
      <c r="U48" s="197">
        <v>0.724137501464721</v>
      </c>
      <c r="V48" s="557">
        <v>0.575561688127465</v>
      </c>
      <c r="W48" s="197">
        <v>3.47422186332631E-2</v>
      </c>
      <c r="X48" s="557">
        <v>0.13895084787916101</v>
      </c>
      <c r="Y48" s="197">
        <v>1.2371139261659401</v>
      </c>
      <c r="Z48" s="557">
        <v>0.74199607178743099</v>
      </c>
      <c r="AA48" s="197">
        <v>3.80259359741923E-2</v>
      </c>
      <c r="AB48" s="557">
        <v>0.14471378048592001</v>
      </c>
      <c r="AC48" s="197">
        <v>1.06876053376538E-2</v>
      </c>
      <c r="AD48" s="557">
        <v>0.138308817735005</v>
      </c>
      <c r="AE48" s="197">
        <v>3.8966782594342601E-2</v>
      </c>
      <c r="AF48" s="557">
        <v>0.14477077847636</v>
      </c>
      <c r="AG48" s="197">
        <v>0.88516235063661397</v>
      </c>
      <c r="AH48" s="557">
        <v>0.63654018304980198</v>
      </c>
      <c r="AI48" s="197">
        <v>5.4959509890800298E-2</v>
      </c>
      <c r="AJ48" s="557">
        <v>0.14313290504988299</v>
      </c>
      <c r="AK48" s="197">
        <v>1.5072935863083201</v>
      </c>
      <c r="AL48" s="565">
        <v>0.79052882640371203</v>
      </c>
    </row>
    <row r="49" spans="1:38" ht="12.95" customHeight="1" x14ac:dyDescent="0.2">
      <c r="A49" s="2" t="s">
        <v>377</v>
      </c>
      <c r="B49" s="12">
        <v>2</v>
      </c>
      <c r="C49" s="197">
        <v>0.38022960414147</v>
      </c>
      <c r="D49" s="557">
        <v>0.13722478549881401</v>
      </c>
      <c r="E49" s="197">
        <v>0.933898595717507</v>
      </c>
      <c r="F49" s="557">
        <v>0.69063488272168605</v>
      </c>
      <c r="G49" s="197">
        <v>0.42136115920644501</v>
      </c>
      <c r="H49" s="557">
        <v>0.13484687043271801</v>
      </c>
      <c r="I49" s="197">
        <v>2.6206607683171099</v>
      </c>
      <c r="J49" s="557">
        <v>1.0950725272967701</v>
      </c>
      <c r="K49" s="197">
        <v>0.42825908073760099</v>
      </c>
      <c r="L49" s="557">
        <v>0.134163824876782</v>
      </c>
      <c r="M49" s="197">
        <v>4.2175144905369502</v>
      </c>
      <c r="N49" s="557">
        <v>1.5933560278760499</v>
      </c>
      <c r="O49" s="197">
        <v>0.45351756690754003</v>
      </c>
      <c r="P49" s="557">
        <v>0.14588309174577299</v>
      </c>
      <c r="Q49" s="197">
        <v>1.40207104203385</v>
      </c>
      <c r="R49" s="557">
        <v>0.97109454646660998</v>
      </c>
      <c r="S49" s="197">
        <v>0.441883822627199</v>
      </c>
      <c r="T49" s="557">
        <v>0.142303349040762</v>
      </c>
      <c r="U49" s="197">
        <v>2.5983823233339201</v>
      </c>
      <c r="V49" s="557">
        <v>1.2908437186542301</v>
      </c>
      <c r="W49" s="197">
        <v>0.47091165540991498</v>
      </c>
      <c r="X49" s="557">
        <v>0.13954290273807499</v>
      </c>
      <c r="Y49" s="197">
        <v>4.47279587235791</v>
      </c>
      <c r="Z49" s="557">
        <v>1.84086092072748</v>
      </c>
      <c r="AA49" s="197">
        <v>0.48639222878990901</v>
      </c>
      <c r="AB49" s="557">
        <v>0.14886485132060301</v>
      </c>
      <c r="AC49" s="197">
        <v>1.47311680390217</v>
      </c>
      <c r="AD49" s="557">
        <v>0.95209834116182501</v>
      </c>
      <c r="AE49" s="197">
        <v>0.47831964947355499</v>
      </c>
      <c r="AF49" s="557">
        <v>0.14779361910660699</v>
      </c>
      <c r="AG49" s="197">
        <v>2.7959679617579298</v>
      </c>
      <c r="AH49" s="557">
        <v>1.32683212422067</v>
      </c>
      <c r="AI49" s="197">
        <v>0.51024870533506705</v>
      </c>
      <c r="AJ49" s="557">
        <v>0.14920784747771901</v>
      </c>
      <c r="AK49" s="197">
        <v>4.4438461102133102</v>
      </c>
      <c r="AL49" s="565">
        <v>1.8957408876525099</v>
      </c>
    </row>
    <row r="50" spans="1:38" ht="12.95" customHeight="1" x14ac:dyDescent="0.2">
      <c r="A50" s="2" t="s">
        <v>378</v>
      </c>
      <c r="B50" s="12">
        <v>2</v>
      </c>
      <c r="C50" s="197">
        <v>0.30059195258476301</v>
      </c>
      <c r="D50" s="557">
        <v>0.15966954787696599</v>
      </c>
      <c r="E50" s="197">
        <v>0.51673010705728994</v>
      </c>
      <c r="F50" s="557">
        <v>0.57062300561786905</v>
      </c>
      <c r="G50" s="197">
        <v>0.27934731029593501</v>
      </c>
      <c r="H50" s="557">
        <v>0.16023721974383201</v>
      </c>
      <c r="I50" s="197">
        <v>4.0634312264858599</v>
      </c>
      <c r="J50" s="557">
        <v>1.60666471591952</v>
      </c>
      <c r="K50" s="197">
        <v>0.282921114315348</v>
      </c>
      <c r="L50" s="557">
        <v>0.15706415092657</v>
      </c>
      <c r="M50" s="197">
        <v>5.1852551752042002</v>
      </c>
      <c r="N50" s="557">
        <v>2.0267745295040398</v>
      </c>
      <c r="O50" s="197">
        <v>0.37239861365335603</v>
      </c>
      <c r="P50" s="557">
        <v>0.20034886033872701</v>
      </c>
      <c r="Q50" s="197">
        <v>0.77345517716801604</v>
      </c>
      <c r="R50" s="557">
        <v>0.79726700623489999</v>
      </c>
      <c r="S50" s="197">
        <v>0.39871403682885198</v>
      </c>
      <c r="T50" s="557">
        <v>0.18975095050924601</v>
      </c>
      <c r="U50" s="197">
        <v>4.7308375735182597</v>
      </c>
      <c r="V50" s="557">
        <v>1.8412228381434601</v>
      </c>
      <c r="W50" s="197">
        <v>0.38427734794007301</v>
      </c>
      <c r="X50" s="557">
        <v>0.190644484298756</v>
      </c>
      <c r="Y50" s="197">
        <v>5.9068137077554903</v>
      </c>
      <c r="Z50" s="557">
        <v>2.19580089260546</v>
      </c>
      <c r="AA50" s="197">
        <v>0.45039144576757301</v>
      </c>
      <c r="AB50" s="557">
        <v>0.175311730455639</v>
      </c>
      <c r="AC50" s="197">
        <v>1.0890741933361701</v>
      </c>
      <c r="AD50" s="557">
        <v>0.817922277069842</v>
      </c>
      <c r="AE50" s="197">
        <v>0.46166831892808902</v>
      </c>
      <c r="AF50" s="557">
        <v>0.16630428880710099</v>
      </c>
      <c r="AG50" s="197">
        <v>4.9035797535489403</v>
      </c>
      <c r="AH50" s="557">
        <v>1.89360515707451</v>
      </c>
      <c r="AI50" s="197">
        <v>0.447644325535968</v>
      </c>
      <c r="AJ50" s="557">
        <v>0.16420821134262401</v>
      </c>
      <c r="AK50" s="197">
        <v>5.9375546373678603</v>
      </c>
      <c r="AL50" s="565">
        <v>2.2089972796577899</v>
      </c>
    </row>
    <row r="51" spans="1:38" ht="12.95" customHeight="1" x14ac:dyDescent="0.2">
      <c r="A51" s="2" t="s">
        <v>379</v>
      </c>
      <c r="B51" s="12">
        <v>2</v>
      </c>
      <c r="C51" s="197">
        <v>0.312701580469397</v>
      </c>
      <c r="D51" s="557">
        <v>0.14956843376993001</v>
      </c>
      <c r="E51" s="197">
        <v>0.63942061213316304</v>
      </c>
      <c r="F51" s="557">
        <v>0.61971731898919502</v>
      </c>
      <c r="G51" s="197">
        <v>0.38488925647064898</v>
      </c>
      <c r="H51" s="557">
        <v>0.15542691192470601</v>
      </c>
      <c r="I51" s="197">
        <v>2.8756643543614699</v>
      </c>
      <c r="J51" s="557">
        <v>1.4816598252019499</v>
      </c>
      <c r="K51" s="197">
        <v>0.40388490885558898</v>
      </c>
      <c r="L51" s="557">
        <v>0.15633850398426599</v>
      </c>
      <c r="M51" s="197">
        <v>3.52491928054725</v>
      </c>
      <c r="N51" s="557">
        <v>1.81923002396486</v>
      </c>
      <c r="O51" s="197">
        <v>-0.188197146692022</v>
      </c>
      <c r="P51" s="557">
        <v>0.163227970096018</v>
      </c>
      <c r="Q51" s="197">
        <v>0.21658725530352299</v>
      </c>
      <c r="R51" s="557">
        <v>0.37745006009792398</v>
      </c>
      <c r="S51" s="197">
        <v>-0.18124966451807301</v>
      </c>
      <c r="T51" s="557">
        <v>0.16403227529553399</v>
      </c>
      <c r="U51" s="197">
        <v>2.03160814655894</v>
      </c>
      <c r="V51" s="557">
        <v>1.3482849113779001</v>
      </c>
      <c r="W51" s="197">
        <v>-0.16768950561502899</v>
      </c>
      <c r="X51" s="557">
        <v>0.16180183035357401</v>
      </c>
      <c r="Y51" s="197">
        <v>2.7212669812705399</v>
      </c>
      <c r="Z51" s="557">
        <v>1.72486135990526</v>
      </c>
      <c r="AA51" s="197">
        <v>7.7429366873142294E-2</v>
      </c>
      <c r="AB51" s="557">
        <v>0.18352808829379999</v>
      </c>
      <c r="AC51" s="197">
        <v>2.4195483452351702E-2</v>
      </c>
      <c r="AD51" s="557">
        <v>0.18571614524096999</v>
      </c>
      <c r="AE51" s="197">
        <v>9.45160968576194E-2</v>
      </c>
      <c r="AF51" s="557">
        <v>0.19448349103538501</v>
      </c>
      <c r="AG51" s="197">
        <v>2.0548669606876002</v>
      </c>
      <c r="AH51" s="557">
        <v>1.31842171133095</v>
      </c>
      <c r="AI51" s="197">
        <v>0.117868347275374</v>
      </c>
      <c r="AJ51" s="557">
        <v>0.198461834043098</v>
      </c>
      <c r="AK51" s="197">
        <v>2.5933323012539802</v>
      </c>
      <c r="AL51" s="565">
        <v>1.6460301763768199</v>
      </c>
    </row>
    <row r="52" spans="1:38" ht="12.95" customHeight="1" x14ac:dyDescent="0.2">
      <c r="A52" s="2" t="s">
        <v>380</v>
      </c>
      <c r="B52" s="12">
        <v>2</v>
      </c>
      <c r="C52" s="197">
        <v>0.26568776050741699</v>
      </c>
      <c r="D52" s="557">
        <v>0.35022670075971202</v>
      </c>
      <c r="E52" s="197">
        <v>7.4789085650738593E-2</v>
      </c>
      <c r="F52" s="557">
        <v>0.24541741571206699</v>
      </c>
      <c r="G52" s="197">
        <v>0.317969775917463</v>
      </c>
      <c r="H52" s="557">
        <v>0.34761096588708701</v>
      </c>
      <c r="I52" s="197">
        <v>0.67406400710954895</v>
      </c>
      <c r="J52" s="557">
        <v>0.719657987698477</v>
      </c>
      <c r="K52" s="197">
        <v>0.30179726837305398</v>
      </c>
      <c r="L52" s="557">
        <v>0.36019851943993902</v>
      </c>
      <c r="M52" s="197">
        <v>1.57215606815002</v>
      </c>
      <c r="N52" s="557">
        <v>1.15234558650479</v>
      </c>
      <c r="O52" s="197">
        <v>0.28990207216366098</v>
      </c>
      <c r="P52" s="557">
        <v>0.15294129508145199</v>
      </c>
      <c r="Q52" s="197">
        <v>0.53548735200384101</v>
      </c>
      <c r="R52" s="557">
        <v>0.55820793046033901</v>
      </c>
      <c r="S52" s="197">
        <v>0.32528868616973</v>
      </c>
      <c r="T52" s="557">
        <v>0.15009324767773499</v>
      </c>
      <c r="U52" s="197">
        <v>1.45446250108488</v>
      </c>
      <c r="V52" s="557">
        <v>0.88061298135502497</v>
      </c>
      <c r="W52" s="197">
        <v>0.31610703641217103</v>
      </c>
      <c r="X52" s="557">
        <v>0.148052385479962</v>
      </c>
      <c r="Y52" s="197">
        <v>2.55867507658576</v>
      </c>
      <c r="Z52" s="557">
        <v>1.2512065858432799</v>
      </c>
      <c r="AA52" s="197">
        <v>0.62701250715388002</v>
      </c>
      <c r="AB52" s="557">
        <v>0.49737175344661599</v>
      </c>
      <c r="AC52" s="197">
        <v>0.18903483987501499</v>
      </c>
      <c r="AD52" s="557">
        <v>0.310489287695492</v>
      </c>
      <c r="AE52" s="197">
        <v>0.65965216460621101</v>
      </c>
      <c r="AF52" s="557">
        <v>0.46511738136745101</v>
      </c>
      <c r="AG52" s="197">
        <v>0.83747527062363203</v>
      </c>
      <c r="AH52" s="557">
        <v>0.73826566773177305</v>
      </c>
      <c r="AI52" s="197">
        <v>0.62764722628826597</v>
      </c>
      <c r="AJ52" s="557">
        <v>0.47204690821217499</v>
      </c>
      <c r="AK52" s="197">
        <v>1.75077854597174</v>
      </c>
      <c r="AL52" s="565">
        <v>1.1580432599989601</v>
      </c>
    </row>
    <row r="53" spans="1:38" ht="12.95" customHeight="1" x14ac:dyDescent="0.2">
      <c r="A53" s="2" t="s">
        <v>381</v>
      </c>
      <c r="B53" s="12">
        <v>2</v>
      </c>
      <c r="C53" s="197">
        <v>0.119135230187268</v>
      </c>
      <c r="D53" s="557">
        <v>0.28694536999860598</v>
      </c>
      <c r="E53" s="197">
        <v>5.7945115150283701E-2</v>
      </c>
      <c r="F53" s="557">
        <v>0.35575595329854298</v>
      </c>
      <c r="G53" s="197">
        <v>0.102428517363058</v>
      </c>
      <c r="H53" s="557">
        <v>0.25136100777801701</v>
      </c>
      <c r="I53" s="197">
        <v>4.9415204871651204</v>
      </c>
      <c r="J53" s="557">
        <v>1.72021087211025</v>
      </c>
      <c r="K53" s="197">
        <v>0.17231332890513901</v>
      </c>
      <c r="L53" s="557">
        <v>0.209275026527348</v>
      </c>
      <c r="M53" s="197">
        <v>7.9544593508134902</v>
      </c>
      <c r="N53" s="557">
        <v>3.3528344533527599</v>
      </c>
      <c r="O53" s="197">
        <v>-0.33898660201918901</v>
      </c>
      <c r="P53" s="557">
        <v>0.21469892153053799</v>
      </c>
      <c r="Q53" s="197">
        <v>0.55395199136530704</v>
      </c>
      <c r="R53" s="557">
        <v>0.68951314230566696</v>
      </c>
      <c r="S53" s="197">
        <v>-0.24939082329071499</v>
      </c>
      <c r="T53" s="557">
        <v>0.17775023670621401</v>
      </c>
      <c r="U53" s="197">
        <v>5.1509921492553197</v>
      </c>
      <c r="V53" s="557">
        <v>1.83217640793978</v>
      </c>
      <c r="W53" s="197">
        <v>-0.26999476552548501</v>
      </c>
      <c r="X53" s="557">
        <v>0.16206549559973801</v>
      </c>
      <c r="Y53" s="197">
        <v>8.7330859224452606</v>
      </c>
      <c r="Z53" s="557">
        <v>3.8950044116564602</v>
      </c>
      <c r="AA53" s="197">
        <v>0.51158076097554495</v>
      </c>
      <c r="AB53" s="557">
        <v>0.47100645472284502</v>
      </c>
      <c r="AC53" s="197">
        <v>0.22401268758757301</v>
      </c>
      <c r="AD53" s="557">
        <v>0.35052304769800202</v>
      </c>
      <c r="AE53" s="197">
        <v>0.57308874741698901</v>
      </c>
      <c r="AF53" s="557">
        <v>0.481497609045624</v>
      </c>
      <c r="AG53" s="197">
        <v>4.5807050262445603</v>
      </c>
      <c r="AH53" s="557">
        <v>1.46507299321048</v>
      </c>
      <c r="AI53" s="197">
        <v>0.60166943710277698</v>
      </c>
      <c r="AJ53" s="557">
        <v>0.50186081074292399</v>
      </c>
      <c r="AK53" s="197">
        <v>8.0688296294290005</v>
      </c>
      <c r="AL53" s="565">
        <v>3.5599555677502699</v>
      </c>
    </row>
    <row r="54" spans="1:38" ht="12.95" customHeight="1" x14ac:dyDescent="0.2">
      <c r="A54" s="2" t="s">
        <v>382</v>
      </c>
      <c r="B54" s="12">
        <v>2</v>
      </c>
      <c r="C54" s="197">
        <v>0.13314002481327</v>
      </c>
      <c r="D54" s="557">
        <v>0.15354763622283599</v>
      </c>
      <c r="E54" s="197">
        <v>0.12864867437118899</v>
      </c>
      <c r="F54" s="557">
        <v>0.313812692911493</v>
      </c>
      <c r="G54" s="197">
        <v>0.15468121681914601</v>
      </c>
      <c r="H54" s="557">
        <v>0.15628059889471399</v>
      </c>
      <c r="I54" s="197">
        <v>2.1640774113647501</v>
      </c>
      <c r="J54" s="557">
        <v>1.11145630676096</v>
      </c>
      <c r="K54" s="197">
        <v>0.156227173914461</v>
      </c>
      <c r="L54" s="557">
        <v>0.15946386708955901</v>
      </c>
      <c r="M54" s="197">
        <v>2.2865833445227</v>
      </c>
      <c r="N54" s="557">
        <v>1.2295491730232899</v>
      </c>
      <c r="O54" s="197">
        <v>1.20182521173726E-2</v>
      </c>
      <c r="P54" s="557">
        <v>0.16277338857021001</v>
      </c>
      <c r="Q54" s="197">
        <v>9.4408088735958005E-4</v>
      </c>
      <c r="R54" s="557">
        <v>0.13357874497082101</v>
      </c>
      <c r="S54" s="197">
        <v>-2.00006072109087E-2</v>
      </c>
      <c r="T54" s="557">
        <v>0.16107070102510199</v>
      </c>
      <c r="U54" s="197">
        <v>2.1342307609333901</v>
      </c>
      <c r="V54" s="557">
        <v>1.09142659092621</v>
      </c>
      <c r="W54" s="197">
        <v>-1.62239581761832E-2</v>
      </c>
      <c r="X54" s="557">
        <v>0.16469504594543699</v>
      </c>
      <c r="Y54" s="197">
        <v>2.3065647251818802</v>
      </c>
      <c r="Z54" s="557">
        <v>1.2310115411399201</v>
      </c>
      <c r="AA54" s="197">
        <v>7.2399006046785494E-2</v>
      </c>
      <c r="AB54" s="557">
        <v>0.19058844906054001</v>
      </c>
      <c r="AC54" s="197">
        <v>2.2290754798966101E-2</v>
      </c>
      <c r="AD54" s="557">
        <v>0.18142325864528899</v>
      </c>
      <c r="AE54" s="197">
        <v>5.8707464046102997E-2</v>
      </c>
      <c r="AF54" s="557">
        <v>0.17854953931256801</v>
      </c>
      <c r="AG54" s="197">
        <v>2.0490924949270499</v>
      </c>
      <c r="AH54" s="557">
        <v>1.0438494672042999</v>
      </c>
      <c r="AI54" s="197">
        <v>5.93130534492411E-2</v>
      </c>
      <c r="AJ54" s="557">
        <v>0.18093423383735399</v>
      </c>
      <c r="AK54" s="197">
        <v>2.13739286609289</v>
      </c>
      <c r="AL54" s="565">
        <v>1.1624121961240901</v>
      </c>
    </row>
    <row r="55" spans="1:38" ht="12.95" customHeight="1" x14ac:dyDescent="0.2">
      <c r="A55" s="2" t="s">
        <v>383</v>
      </c>
      <c r="B55" s="12">
        <v>2</v>
      </c>
      <c r="C55" s="197">
        <v>0.120671823695536</v>
      </c>
      <c r="D55" s="557">
        <v>0.19492029400500299</v>
      </c>
      <c r="E55" s="197">
        <v>9.8739990583035495E-2</v>
      </c>
      <c r="F55" s="557">
        <v>0.43137259128321398</v>
      </c>
      <c r="G55" s="197">
        <v>8.8043890380114606E-2</v>
      </c>
      <c r="H55" s="557">
        <v>0.193517743958144</v>
      </c>
      <c r="I55" s="197">
        <v>2.9225573404493002</v>
      </c>
      <c r="J55" s="557">
        <v>1.81612666279815</v>
      </c>
      <c r="K55" s="197">
        <v>4.44041395010513E-2</v>
      </c>
      <c r="L55" s="557">
        <v>0.18260734582184299</v>
      </c>
      <c r="M55" s="197">
        <v>7.6208862137382098</v>
      </c>
      <c r="N55" s="557">
        <v>4.5604162966093398</v>
      </c>
      <c r="O55" s="197">
        <v>-0.135545742155048</v>
      </c>
      <c r="P55" s="557">
        <v>0.18938283140089801</v>
      </c>
      <c r="Q55" s="197">
        <v>0.15028243468109601</v>
      </c>
      <c r="R55" s="557">
        <v>0.57124004466622302</v>
      </c>
      <c r="S55" s="197">
        <v>-0.124033661795101</v>
      </c>
      <c r="T55" s="557">
        <v>0.185489945518478</v>
      </c>
      <c r="U55" s="197">
        <v>3.0463920156927902</v>
      </c>
      <c r="V55" s="557">
        <v>1.86719107780925</v>
      </c>
      <c r="W55" s="197">
        <v>-0.106994852909102</v>
      </c>
      <c r="X55" s="557">
        <v>0.18963127643983099</v>
      </c>
      <c r="Y55" s="197">
        <v>7.8287610831356602</v>
      </c>
      <c r="Z55" s="557">
        <v>4.7939633038213199</v>
      </c>
      <c r="AA55" s="197">
        <v>-0.13092307658275501</v>
      </c>
      <c r="AB55" s="557">
        <v>0.190789687489367</v>
      </c>
      <c r="AC55" s="197">
        <v>0.13004389358640001</v>
      </c>
      <c r="AD55" s="557">
        <v>0.46450216385315601</v>
      </c>
      <c r="AE55" s="197">
        <v>-0.13658557760401299</v>
      </c>
      <c r="AF55" s="557">
        <v>0.185757817626096</v>
      </c>
      <c r="AG55" s="197">
        <v>3.0093066163325899</v>
      </c>
      <c r="AH55" s="557">
        <v>1.8622269851012001</v>
      </c>
      <c r="AI55" s="197">
        <v>-0.136864496803527</v>
      </c>
      <c r="AJ55" s="557">
        <v>0.19270461686697399</v>
      </c>
      <c r="AK55" s="197">
        <v>7.8279013524571202</v>
      </c>
      <c r="AL55" s="565">
        <v>4.80699192045833</v>
      </c>
    </row>
    <row r="56" spans="1:38" ht="12.95" customHeight="1" x14ac:dyDescent="0.2">
      <c r="A56" s="2" t="s">
        <v>384</v>
      </c>
      <c r="B56" s="12">
        <v>2</v>
      </c>
      <c r="C56" s="197">
        <v>0.51643935725430701</v>
      </c>
      <c r="D56" s="557">
        <v>0.14851146931284701</v>
      </c>
      <c r="E56" s="197">
        <v>1.6869931770490201</v>
      </c>
      <c r="F56" s="557">
        <v>0.97250970596701802</v>
      </c>
      <c r="G56" s="197">
        <v>0.52410025240318103</v>
      </c>
      <c r="H56" s="557">
        <v>0.14837008740838201</v>
      </c>
      <c r="I56" s="197">
        <v>1.8286052654805001</v>
      </c>
      <c r="J56" s="557">
        <v>1.09457328397415</v>
      </c>
      <c r="K56" s="197">
        <v>0.55949432738135096</v>
      </c>
      <c r="L56" s="557">
        <v>0.141274155674599</v>
      </c>
      <c r="M56" s="197">
        <v>7.9725980825243301</v>
      </c>
      <c r="N56" s="557">
        <v>2.6530411360473001</v>
      </c>
      <c r="O56" s="197">
        <v>-0.28388337228178201</v>
      </c>
      <c r="P56" s="557">
        <v>0.17029589806659101</v>
      </c>
      <c r="Q56" s="197">
        <v>0.49321734753687901</v>
      </c>
      <c r="R56" s="557">
        <v>0.59990669530764495</v>
      </c>
      <c r="S56" s="197">
        <v>-0.27524599829402002</v>
      </c>
      <c r="T56" s="557">
        <v>0.173797126892413</v>
      </c>
      <c r="U56" s="197">
        <v>0.56916834073782696</v>
      </c>
      <c r="V56" s="557">
        <v>0.75112336136320701</v>
      </c>
      <c r="W56" s="197">
        <v>-0.11906849162491499</v>
      </c>
      <c r="X56" s="557">
        <v>0.18782937803539801</v>
      </c>
      <c r="Y56" s="197">
        <v>6.2273270691654199</v>
      </c>
      <c r="Z56" s="557">
        <v>2.4390238620352198</v>
      </c>
      <c r="AA56" s="197">
        <v>0.20188881500584299</v>
      </c>
      <c r="AB56" s="557">
        <v>0.23476442621065499</v>
      </c>
      <c r="AC56" s="197">
        <v>0.154445006641349</v>
      </c>
      <c r="AD56" s="557">
        <v>0.42363165342629999</v>
      </c>
      <c r="AE56" s="197">
        <v>0.223214635081524</v>
      </c>
      <c r="AF56" s="557">
        <v>0.23444731348613501</v>
      </c>
      <c r="AG56" s="197">
        <v>0.25370062955605499</v>
      </c>
      <c r="AH56" s="557">
        <v>0.647960905546489</v>
      </c>
      <c r="AI56" s="197">
        <v>0.35477160736513802</v>
      </c>
      <c r="AJ56" s="557">
        <v>0.24771849446038999</v>
      </c>
      <c r="AK56" s="197">
        <v>6.4664362146925898</v>
      </c>
      <c r="AL56" s="565">
        <v>2.5731378362922301</v>
      </c>
    </row>
    <row r="57" spans="1:38" ht="12.95" customHeight="1" x14ac:dyDescent="0.2">
      <c r="A57" s="2" t="s">
        <v>385</v>
      </c>
      <c r="B57" s="12">
        <v>2</v>
      </c>
      <c r="C57" s="197">
        <v>0.37274439561074202</v>
      </c>
      <c r="D57" s="557">
        <v>0.108071112969629</v>
      </c>
      <c r="E57" s="197">
        <v>1.0162923810450399</v>
      </c>
      <c r="F57" s="557">
        <v>0.59822122441680603</v>
      </c>
      <c r="G57" s="197">
        <v>0.376338616426447</v>
      </c>
      <c r="H57" s="557">
        <v>0.11052487163955001</v>
      </c>
      <c r="I57" s="197">
        <v>2.5333344861371301</v>
      </c>
      <c r="J57" s="557">
        <v>0.98625976605312704</v>
      </c>
      <c r="K57" s="197">
        <v>0.35590141816559201</v>
      </c>
      <c r="L57" s="557">
        <v>0.11201628992523199</v>
      </c>
      <c r="M57" s="197">
        <v>2.9161900497484199</v>
      </c>
      <c r="N57" s="557">
        <v>1.00756837472988</v>
      </c>
      <c r="O57" s="197">
        <v>-9.9808941947519998E-3</v>
      </c>
      <c r="P57" s="557">
        <v>8.3631563093472E-2</v>
      </c>
      <c r="Q57" s="197">
        <v>8.0362078764203699E-4</v>
      </c>
      <c r="R57" s="557">
        <v>4.7291456919376001E-2</v>
      </c>
      <c r="S57" s="197">
        <v>-4.0666860817638602E-2</v>
      </c>
      <c r="T57" s="557">
        <v>8.3040474234825495E-2</v>
      </c>
      <c r="U57" s="197">
        <v>1.5422943637004201</v>
      </c>
      <c r="V57" s="557">
        <v>0.75592984040349898</v>
      </c>
      <c r="W57" s="197">
        <v>-4.5270287040567597E-2</v>
      </c>
      <c r="X57" s="557">
        <v>8.3325747047937701E-2</v>
      </c>
      <c r="Y57" s="197">
        <v>2.03307546958046</v>
      </c>
      <c r="Z57" s="557">
        <v>0.809062940827182</v>
      </c>
      <c r="AA57" s="197">
        <v>0.101486957736134</v>
      </c>
      <c r="AB57" s="557">
        <v>9.4750349002446305E-2</v>
      </c>
      <c r="AC57" s="197">
        <v>7.6031315779642797E-2</v>
      </c>
      <c r="AD57" s="557">
        <v>0.15915118333585701</v>
      </c>
      <c r="AE57" s="197">
        <v>8.1862152120247195E-2</v>
      </c>
      <c r="AF57" s="557">
        <v>9.5536924628842904E-2</v>
      </c>
      <c r="AG57" s="197">
        <v>1.57135831120946</v>
      </c>
      <c r="AH57" s="557">
        <v>0.78139067303043697</v>
      </c>
      <c r="AI57" s="197">
        <v>7.2080891122674906E-2</v>
      </c>
      <c r="AJ57" s="557">
        <v>9.6865957413427697E-2</v>
      </c>
      <c r="AK57" s="197">
        <v>2.04791867634518</v>
      </c>
      <c r="AL57" s="565">
        <v>0.81925379373527396</v>
      </c>
    </row>
    <row r="58" spans="1:38" ht="12.95" customHeight="1" x14ac:dyDescent="0.2">
      <c r="A58" s="2" t="s">
        <v>386</v>
      </c>
      <c r="B58" s="12">
        <v>2</v>
      </c>
      <c r="C58" s="197">
        <v>8.2381333012499294E-2</v>
      </c>
      <c r="D58" s="557">
        <v>0.23414024081766899</v>
      </c>
      <c r="E58" s="197">
        <v>3.6828064276579198E-2</v>
      </c>
      <c r="F58" s="557">
        <v>0.334125865856159</v>
      </c>
      <c r="G58" s="197">
        <v>0.21604788171608799</v>
      </c>
      <c r="H58" s="557">
        <v>0.22710847598717901</v>
      </c>
      <c r="I58" s="197">
        <v>1.94646733501909</v>
      </c>
      <c r="J58" s="557">
        <v>1.3229583525225099</v>
      </c>
      <c r="K58" s="197">
        <v>0.19110362872593201</v>
      </c>
      <c r="L58" s="557">
        <v>0.222247988494717</v>
      </c>
      <c r="M58" s="197">
        <v>2.96017442521297</v>
      </c>
      <c r="N58" s="557">
        <v>1.78328430767282</v>
      </c>
      <c r="O58" s="197">
        <v>-9.6267800169962198E-2</v>
      </c>
      <c r="P58" s="557">
        <v>0.18321057671774699</v>
      </c>
      <c r="Q58" s="197">
        <v>6.8393119442707304E-2</v>
      </c>
      <c r="R58" s="557">
        <v>0.36179065396097299</v>
      </c>
      <c r="S58" s="197">
        <v>3.0367819934694201E-2</v>
      </c>
      <c r="T58" s="557">
        <v>0.17918976891427399</v>
      </c>
      <c r="U58" s="197">
        <v>1.8043999830089399</v>
      </c>
      <c r="V58" s="557">
        <v>1.3081502658884201</v>
      </c>
      <c r="W58" s="197">
        <v>1.0296663043394799E-2</v>
      </c>
      <c r="X58" s="557">
        <v>0.18159553930164599</v>
      </c>
      <c r="Y58" s="197">
        <v>2.5798814869436502</v>
      </c>
      <c r="Z58" s="557">
        <v>1.76831386454731</v>
      </c>
      <c r="AA58" s="197">
        <v>-5.09794270368953E-2</v>
      </c>
      <c r="AB58" s="557">
        <v>0.190080142246113</v>
      </c>
      <c r="AC58" s="197">
        <v>1.7909785211761699E-2</v>
      </c>
      <c r="AD58" s="557">
        <v>0.27585652917603298</v>
      </c>
      <c r="AE58" s="197">
        <v>8.7063813615354604E-2</v>
      </c>
      <c r="AF58" s="557">
        <v>0.18660396518359701</v>
      </c>
      <c r="AG58" s="197">
        <v>1.6527261686191601</v>
      </c>
      <c r="AH58" s="557">
        <v>1.2844599256921201</v>
      </c>
      <c r="AI58" s="197">
        <v>6.5157101969434403E-2</v>
      </c>
      <c r="AJ58" s="557">
        <v>0.19133537922450999</v>
      </c>
      <c r="AK58" s="197">
        <v>2.7193835133473399</v>
      </c>
      <c r="AL58" s="565">
        <v>1.6945399654342901</v>
      </c>
    </row>
    <row r="59" spans="1:38" ht="12.95" customHeight="1" x14ac:dyDescent="0.2">
      <c r="A59" s="2" t="s">
        <v>387</v>
      </c>
      <c r="B59" s="12">
        <v>2</v>
      </c>
      <c r="C59" s="197">
        <v>0.185393655581301</v>
      </c>
      <c r="D59" s="557">
        <v>9.4030176654926995E-2</v>
      </c>
      <c r="E59" s="197">
        <v>0.293786148360757</v>
      </c>
      <c r="F59" s="557">
        <v>0.28538185228058199</v>
      </c>
      <c r="G59" s="197">
        <v>0.21760475857582101</v>
      </c>
      <c r="H59" s="557">
        <v>9.5574438134265402E-2</v>
      </c>
      <c r="I59" s="197">
        <v>1.1136566563503001</v>
      </c>
      <c r="J59" s="557">
        <v>0.664428218326372</v>
      </c>
      <c r="K59" s="197">
        <v>0.20547617660237799</v>
      </c>
      <c r="L59" s="557">
        <v>9.0580378578451706E-2</v>
      </c>
      <c r="M59" s="197">
        <v>2.2237383514712801</v>
      </c>
      <c r="N59" s="557">
        <v>1.0657688170881401</v>
      </c>
      <c r="O59" s="197">
        <v>0.24966259776555899</v>
      </c>
      <c r="P59" s="557">
        <v>0.116015200496786</v>
      </c>
      <c r="Q59" s="197">
        <v>0.32255418806819203</v>
      </c>
      <c r="R59" s="557">
        <v>0.30320087788594502</v>
      </c>
      <c r="S59" s="197">
        <v>0.25508199000889997</v>
      </c>
      <c r="T59" s="557">
        <v>0.11647921804792299</v>
      </c>
      <c r="U59" s="197">
        <v>0.99101620302000604</v>
      </c>
      <c r="V59" s="557">
        <v>0.60606587452384497</v>
      </c>
      <c r="W59" s="197">
        <v>0.19951017604621599</v>
      </c>
      <c r="X59" s="557">
        <v>0.115569170555924</v>
      </c>
      <c r="Y59" s="197">
        <v>2.0360091523896999</v>
      </c>
      <c r="Z59" s="557">
        <v>1.0705765848367199</v>
      </c>
      <c r="AA59" s="197">
        <v>0.179811748028011</v>
      </c>
      <c r="AB59" s="557">
        <v>9.5491611221861006E-2</v>
      </c>
      <c r="AC59" s="197">
        <v>0.27270835668161902</v>
      </c>
      <c r="AD59" s="557">
        <v>0.26754942932469</v>
      </c>
      <c r="AE59" s="197">
        <v>0.21160112950329499</v>
      </c>
      <c r="AF59" s="557">
        <v>9.6718367703443497E-2</v>
      </c>
      <c r="AG59" s="197">
        <v>1.1185915662974</v>
      </c>
      <c r="AH59" s="557">
        <v>0.64017201655320299</v>
      </c>
      <c r="AI59" s="197">
        <v>0.187012857818036</v>
      </c>
      <c r="AJ59" s="557">
        <v>9.2516349150310595E-2</v>
      </c>
      <c r="AK59" s="197">
        <v>2.3731600664519501</v>
      </c>
      <c r="AL59" s="565">
        <v>1.0805973942260201</v>
      </c>
    </row>
    <row r="60" spans="1:38" ht="12.95" customHeight="1" x14ac:dyDescent="0.2">
      <c r="A60" s="2" t="s">
        <v>388</v>
      </c>
      <c r="B60" s="12">
        <v>2</v>
      </c>
      <c r="C60" s="197">
        <v>0.151768787289599</v>
      </c>
      <c r="D60" s="557">
        <v>0.111254654386838</v>
      </c>
      <c r="E60" s="197">
        <v>0.146122142461829</v>
      </c>
      <c r="F60" s="557">
        <v>0.19450201440512799</v>
      </c>
      <c r="G60" s="197">
        <v>0.153413913785691</v>
      </c>
      <c r="H60" s="557">
        <v>0.11086967203928901</v>
      </c>
      <c r="I60" s="197">
        <v>0.207053682617102</v>
      </c>
      <c r="J60" s="557">
        <v>0.40727859500044</v>
      </c>
      <c r="K60" s="197">
        <v>0.18117922913791501</v>
      </c>
      <c r="L60" s="557">
        <v>0.112919641095138</v>
      </c>
      <c r="M60" s="197">
        <v>0.70244687292479502</v>
      </c>
      <c r="N60" s="557">
        <v>0.58094039905670003</v>
      </c>
      <c r="O60" s="197">
        <v>-0.21288314070620501</v>
      </c>
      <c r="P60" s="557">
        <v>0.10404932860616201</v>
      </c>
      <c r="Q60" s="197">
        <v>0.34740546550436002</v>
      </c>
      <c r="R60" s="557">
        <v>0.349297708663309</v>
      </c>
      <c r="S60" s="197">
        <v>-0.21440800024428799</v>
      </c>
      <c r="T60" s="557">
        <v>0.10603590760790001</v>
      </c>
      <c r="U60" s="197">
        <v>0.465927675905836</v>
      </c>
      <c r="V60" s="557">
        <v>0.50198358083180195</v>
      </c>
      <c r="W60" s="197">
        <v>-0.181140895565294</v>
      </c>
      <c r="X60" s="557">
        <v>0.108577642305758</v>
      </c>
      <c r="Y60" s="197">
        <v>0.99008507526398604</v>
      </c>
      <c r="Z60" s="557">
        <v>0.70284614687198099</v>
      </c>
      <c r="AA60" s="197">
        <v>-0.110213266502204</v>
      </c>
      <c r="AB60" s="557">
        <v>0.15350012985980399</v>
      </c>
      <c r="AC60" s="197">
        <v>3.7944210833799799E-2</v>
      </c>
      <c r="AD60" s="557">
        <v>0.12422667804514</v>
      </c>
      <c r="AE60" s="197">
        <v>-0.10687082735209499</v>
      </c>
      <c r="AF60" s="557">
        <v>0.15553078527727901</v>
      </c>
      <c r="AG60" s="197">
        <v>0.10805281513682199</v>
      </c>
      <c r="AH60" s="557">
        <v>0.36449605341325397</v>
      </c>
      <c r="AI60" s="197">
        <v>-6.0448143037069198E-2</v>
      </c>
      <c r="AJ60" s="557">
        <v>0.152012842487562</v>
      </c>
      <c r="AK60" s="197">
        <v>0.539488573110255</v>
      </c>
      <c r="AL60" s="565">
        <v>0.59809761323635702</v>
      </c>
    </row>
    <row r="61" spans="1:38" ht="12.95" customHeight="1" x14ac:dyDescent="0.2">
      <c r="A61" s="2" t="s">
        <v>389</v>
      </c>
      <c r="B61" s="12">
        <v>2</v>
      </c>
      <c r="C61" s="197">
        <v>-0.38688650531243002</v>
      </c>
      <c r="D61" s="557">
        <v>0.28478161570168697</v>
      </c>
      <c r="E61" s="197">
        <v>1.0030654660565499</v>
      </c>
      <c r="F61" s="557">
        <v>1.4056947179791099</v>
      </c>
      <c r="G61" s="197">
        <v>-0.367121624596285</v>
      </c>
      <c r="H61" s="557">
        <v>0.29923841321995298</v>
      </c>
      <c r="I61" s="197">
        <v>2.0899784197856701</v>
      </c>
      <c r="J61" s="557">
        <v>1.4150850553197001</v>
      </c>
      <c r="K61" s="197">
        <v>-0.41674839443230399</v>
      </c>
      <c r="L61" s="557">
        <v>0.27636935238979699</v>
      </c>
      <c r="M61" s="197">
        <v>6.3743100221609197</v>
      </c>
      <c r="N61" s="557">
        <v>4.4477943456240796</v>
      </c>
      <c r="O61" s="197">
        <v>-0.340375978171711</v>
      </c>
      <c r="P61" s="557">
        <v>0.285867605324439</v>
      </c>
      <c r="Q61" s="197">
        <v>0.66348625668044503</v>
      </c>
      <c r="R61" s="557">
        <v>1.1508123782151101</v>
      </c>
      <c r="S61" s="197">
        <v>-0.36535840978218498</v>
      </c>
      <c r="T61" s="557">
        <v>0.27352122640573701</v>
      </c>
      <c r="U61" s="197">
        <v>1.9006707899948501</v>
      </c>
      <c r="V61" s="557">
        <v>1.46298021973407</v>
      </c>
      <c r="W61" s="197">
        <v>-0.380223596224881</v>
      </c>
      <c r="X61" s="557">
        <v>0.31895090643233498</v>
      </c>
      <c r="Y61" s="197">
        <v>5.7197772093928396</v>
      </c>
      <c r="Z61" s="557">
        <v>4.1956665564981703</v>
      </c>
      <c r="AA61" s="197">
        <v>-0.56219154666206494</v>
      </c>
      <c r="AB61" s="557">
        <v>0.36064239397974501</v>
      </c>
      <c r="AC61" s="197">
        <v>0.92815819475606398</v>
      </c>
      <c r="AD61" s="557">
        <v>1.1921044823151601</v>
      </c>
      <c r="AE61" s="197">
        <v>-0.57610169150490897</v>
      </c>
      <c r="AF61" s="557">
        <v>0.36598570265131303</v>
      </c>
      <c r="AG61" s="197">
        <v>2.1809597519645001</v>
      </c>
      <c r="AH61" s="557">
        <v>1.4274997437407699</v>
      </c>
      <c r="AI61" s="197">
        <v>-0.67194197380013998</v>
      </c>
      <c r="AJ61" s="557">
        <v>0.47333406417587498</v>
      </c>
      <c r="AK61" s="197">
        <v>6.5278312536714598</v>
      </c>
      <c r="AL61" s="565">
        <v>4.2870153794472197</v>
      </c>
    </row>
    <row r="62" spans="1:38" ht="12.95" customHeight="1" x14ac:dyDescent="0.2">
      <c r="A62" s="2" t="s">
        <v>390</v>
      </c>
      <c r="B62" s="12">
        <v>2</v>
      </c>
      <c r="C62" s="197">
        <v>0.33960302015312299</v>
      </c>
      <c r="D62" s="557">
        <v>0.18539227376363701</v>
      </c>
      <c r="E62" s="197">
        <v>0.34288789575835199</v>
      </c>
      <c r="F62" s="557">
        <v>0.361794076883317</v>
      </c>
      <c r="G62" s="197">
        <v>0.33850908440491401</v>
      </c>
      <c r="H62" s="557">
        <v>0.185361385118885</v>
      </c>
      <c r="I62" s="197">
        <v>0.36867929233179397</v>
      </c>
      <c r="J62" s="557">
        <v>0.47595098486273302</v>
      </c>
      <c r="K62" s="197">
        <v>0.35301367921791899</v>
      </c>
      <c r="L62" s="557">
        <v>0.186778656674493</v>
      </c>
      <c r="M62" s="197">
        <v>1.3683242897274199</v>
      </c>
      <c r="N62" s="557">
        <v>1.43256983231885</v>
      </c>
      <c r="O62" s="197">
        <v>0.126564021837972</v>
      </c>
      <c r="P62" s="557">
        <v>0.169890568103406</v>
      </c>
      <c r="Q62" s="197">
        <v>6.4115435853833294E-2</v>
      </c>
      <c r="R62" s="557">
        <v>0.20644303509777301</v>
      </c>
      <c r="S62" s="197">
        <v>0.12701287343704701</v>
      </c>
      <c r="T62" s="557">
        <v>0.17149032828771299</v>
      </c>
      <c r="U62" s="197">
        <v>9.3344323285064298E-2</v>
      </c>
      <c r="V62" s="557">
        <v>0.39492733613888198</v>
      </c>
      <c r="W62" s="197">
        <v>0.13585784094290601</v>
      </c>
      <c r="X62" s="557">
        <v>0.17043675983318801</v>
      </c>
      <c r="Y62" s="197">
        <v>0.99601123716390705</v>
      </c>
      <c r="Z62" s="557">
        <v>1.42413871309782</v>
      </c>
      <c r="AA62" s="197">
        <v>0.37756675857093902</v>
      </c>
      <c r="AB62" s="557">
        <v>0.26209292802970702</v>
      </c>
      <c r="AC62" s="197">
        <v>0.267914757273367</v>
      </c>
      <c r="AD62" s="557">
        <v>0.37254524299462599</v>
      </c>
      <c r="AE62" s="197">
        <v>0.37276914886061702</v>
      </c>
      <c r="AF62" s="557">
        <v>0.26456590010710501</v>
      </c>
      <c r="AG62" s="197">
        <v>0.28785181709260599</v>
      </c>
      <c r="AH62" s="557">
        <v>0.48562068306832101</v>
      </c>
      <c r="AI62" s="197">
        <v>0.39683619345372501</v>
      </c>
      <c r="AJ62" s="557">
        <v>0.26322952200118699</v>
      </c>
      <c r="AK62" s="197">
        <v>1.2917929786456099</v>
      </c>
      <c r="AL62" s="565">
        <v>1.4668828118041</v>
      </c>
    </row>
    <row r="63" spans="1:38" ht="12.95" customHeight="1" x14ac:dyDescent="0.2">
      <c r="A63" s="18" t="s">
        <v>391</v>
      </c>
      <c r="B63" s="19">
        <v>2</v>
      </c>
      <c r="C63" s="198">
        <v>6.0475384311898098E-2</v>
      </c>
      <c r="D63" s="558">
        <v>0.179877712052296</v>
      </c>
      <c r="E63" s="198">
        <v>2.7373173576647199E-2</v>
      </c>
      <c r="F63" s="558">
        <v>0.27429954876575202</v>
      </c>
      <c r="G63" s="198">
        <v>6.9947149826447105E-2</v>
      </c>
      <c r="H63" s="558">
        <v>0.19057185745490601</v>
      </c>
      <c r="I63" s="198">
        <v>0.766070763194591</v>
      </c>
      <c r="J63" s="558">
        <v>0.79256201836775597</v>
      </c>
      <c r="K63" s="198">
        <v>0.167155753260853</v>
      </c>
      <c r="L63" s="558">
        <v>0.161587675009635</v>
      </c>
      <c r="M63" s="198">
        <v>3.0926791288246802</v>
      </c>
      <c r="N63" s="558">
        <v>1.83309668899442</v>
      </c>
      <c r="O63" s="198">
        <v>-0.115817015284955</v>
      </c>
      <c r="P63" s="558">
        <v>0.17052289622104599</v>
      </c>
      <c r="Q63" s="198">
        <v>9.0868456832039493E-2</v>
      </c>
      <c r="R63" s="558">
        <v>0.33975324446639998</v>
      </c>
      <c r="S63" s="198">
        <v>-0.12737562639297301</v>
      </c>
      <c r="T63" s="558">
        <v>0.172588028353969</v>
      </c>
      <c r="U63" s="198">
        <v>0.78941679537634502</v>
      </c>
      <c r="V63" s="558">
        <v>0.80450133643529997</v>
      </c>
      <c r="W63" s="198">
        <v>-0.151269498719761</v>
      </c>
      <c r="X63" s="558">
        <v>0.17214329185732799</v>
      </c>
      <c r="Y63" s="198">
        <v>3.0496362158744099</v>
      </c>
      <c r="Z63" s="558">
        <v>1.8634811713092201</v>
      </c>
      <c r="AA63" s="198">
        <v>-0.14879994147459799</v>
      </c>
      <c r="AB63" s="558">
        <v>0.200029715876717</v>
      </c>
      <c r="AC63" s="198">
        <v>0.12318682315069999</v>
      </c>
      <c r="AD63" s="558">
        <v>0.334340599087525</v>
      </c>
      <c r="AE63" s="198">
        <v>-0.124456468966333</v>
      </c>
      <c r="AF63" s="558">
        <v>0.21185587666422601</v>
      </c>
      <c r="AG63" s="198">
        <v>0.85768019757456504</v>
      </c>
      <c r="AH63" s="558">
        <v>0.79072952482482695</v>
      </c>
      <c r="AI63" s="198">
        <v>-2.1317398212037798E-2</v>
      </c>
      <c r="AJ63" s="558">
        <v>0.175364022232988</v>
      </c>
      <c r="AK63" s="198">
        <v>2.9425307346613798</v>
      </c>
      <c r="AL63" s="567">
        <v>1.8521635717968301</v>
      </c>
    </row>
    <row r="64" spans="1:38" ht="12.95" customHeight="1" x14ac:dyDescent="0.2">
      <c r="A64" s="21" t="s">
        <v>392</v>
      </c>
      <c r="B64" s="22">
        <v>2</v>
      </c>
      <c r="C64" s="199">
        <v>0.168136052398909</v>
      </c>
      <c r="D64" s="559">
        <v>3.4070468469232798E-2</v>
      </c>
      <c r="E64" s="199">
        <v>0.60884152485573195</v>
      </c>
      <c r="F64" s="559">
        <v>0.14097511687761999</v>
      </c>
      <c r="G64" s="199">
        <v>0.190790171961391</v>
      </c>
      <c r="H64" s="559">
        <v>3.4003626704094E-2</v>
      </c>
      <c r="I64" s="199">
        <v>2.7381315007526501</v>
      </c>
      <c r="J64" s="559">
        <v>0.28465636845093001</v>
      </c>
      <c r="K64" s="199">
        <v>0.17928696456057899</v>
      </c>
      <c r="L64" s="559">
        <v>3.3582047649615303E-2</v>
      </c>
      <c r="M64" s="199">
        <v>4.1587654354181502</v>
      </c>
      <c r="N64" s="559">
        <v>0.43421135088775797</v>
      </c>
      <c r="O64" s="199">
        <v>6.6236089326789205E-2</v>
      </c>
      <c r="P64" s="559">
        <v>3.4021377470677301E-2</v>
      </c>
      <c r="Q64" s="199">
        <v>0.19772012650505999</v>
      </c>
      <c r="R64" s="559">
        <v>9.8973716615297302E-2</v>
      </c>
      <c r="S64" s="199">
        <v>7.2618615624156793E-2</v>
      </c>
      <c r="T64" s="559">
        <v>3.2779466796691199E-2</v>
      </c>
      <c r="U64" s="199">
        <v>2.2962571331369901</v>
      </c>
      <c r="V64" s="559">
        <v>0.26054214321450803</v>
      </c>
      <c r="W64" s="199">
        <v>6.10939295592869E-2</v>
      </c>
      <c r="X64" s="559">
        <v>3.3134474382554402E-2</v>
      </c>
      <c r="Y64" s="199">
        <v>3.8181982547378599</v>
      </c>
      <c r="Z64" s="559">
        <v>0.41556606806248497</v>
      </c>
      <c r="AA64" s="199">
        <v>9.6232498230150704E-2</v>
      </c>
      <c r="AB64" s="559">
        <v>3.8276671254405897E-2</v>
      </c>
      <c r="AC64" s="199">
        <v>0.28907118517269198</v>
      </c>
      <c r="AD64" s="559">
        <v>0.110666243835344</v>
      </c>
      <c r="AE64" s="199">
        <v>0.109299778113066</v>
      </c>
      <c r="AF64" s="559">
        <v>3.7537056720377902E-2</v>
      </c>
      <c r="AG64" s="199">
        <v>2.3730287265838301</v>
      </c>
      <c r="AH64" s="559">
        <v>0.26338650690180299</v>
      </c>
      <c r="AI64" s="199">
        <v>9.3724283320200594E-2</v>
      </c>
      <c r="AJ64" s="559">
        <v>3.8915616134979E-2</v>
      </c>
      <c r="AK64" s="199">
        <v>3.8300332530143999</v>
      </c>
      <c r="AL64" s="568">
        <v>0.41560864245977602</v>
      </c>
    </row>
    <row r="65" spans="1:38" ht="12.95" customHeight="1" x14ac:dyDescent="0.2">
      <c r="A65" s="24" t="s">
        <v>393</v>
      </c>
      <c r="B65" s="25">
        <v>2</v>
      </c>
      <c r="C65" s="200">
        <v>0.22772869710668001</v>
      </c>
      <c r="D65" s="560">
        <v>4.55286233338624E-2</v>
      </c>
      <c r="E65" s="200">
        <v>0.62472871758684201</v>
      </c>
      <c r="F65" s="560">
        <v>0.20275078167789201</v>
      </c>
      <c r="G65" s="200">
        <v>0.24940590250731601</v>
      </c>
      <c r="H65" s="560">
        <v>4.60631897409578E-2</v>
      </c>
      <c r="I65" s="200">
        <v>2.5834628538704498</v>
      </c>
      <c r="J65" s="560">
        <v>0.44089620382074102</v>
      </c>
      <c r="K65" s="200">
        <v>0.25109407001894102</v>
      </c>
      <c r="L65" s="560">
        <v>4.7464483600492803E-2</v>
      </c>
      <c r="M65" s="200">
        <v>3.4790073718351699</v>
      </c>
      <c r="N65" s="560">
        <v>0.56624487614457997</v>
      </c>
      <c r="O65" s="200">
        <v>9.49679447718801E-2</v>
      </c>
      <c r="P65" s="560">
        <v>4.2457835171313699E-2</v>
      </c>
      <c r="Q65" s="200">
        <v>0.242840981335426</v>
      </c>
      <c r="R65" s="560">
        <v>0.145367372538377</v>
      </c>
      <c r="S65" s="200">
        <v>9.0647840000163099E-2</v>
      </c>
      <c r="T65" s="560">
        <v>4.2175111547939299E-2</v>
      </c>
      <c r="U65" s="200">
        <v>2.1503276306388499</v>
      </c>
      <c r="V65" s="560">
        <v>0.38686528459481301</v>
      </c>
      <c r="W65" s="200">
        <v>8.9438426412628197E-2</v>
      </c>
      <c r="X65" s="560">
        <v>4.2880609702435998E-2</v>
      </c>
      <c r="Y65" s="200">
        <v>3.2046309858845401</v>
      </c>
      <c r="Z65" s="560">
        <v>0.50070262253166098</v>
      </c>
      <c r="AA65" s="200">
        <v>0.14473619272750901</v>
      </c>
      <c r="AB65" s="560">
        <v>4.5529992739060297E-2</v>
      </c>
      <c r="AC65" s="200">
        <v>0.33385672732694099</v>
      </c>
      <c r="AD65" s="560">
        <v>0.167300943221626</v>
      </c>
      <c r="AE65" s="200">
        <v>0.14622603456021199</v>
      </c>
      <c r="AF65" s="560">
        <v>4.5556078024922099E-2</v>
      </c>
      <c r="AG65" s="200">
        <v>2.20197256557976</v>
      </c>
      <c r="AH65" s="560">
        <v>0.40501099393220202</v>
      </c>
      <c r="AI65" s="200">
        <v>0.14246601456767499</v>
      </c>
      <c r="AJ65" s="560">
        <v>4.6379632530449397E-2</v>
      </c>
      <c r="AK65" s="200">
        <v>3.15186246671654</v>
      </c>
      <c r="AL65" s="569">
        <v>0.522371468881764</v>
      </c>
    </row>
    <row r="66" spans="1:38" ht="12.95" customHeight="1" x14ac:dyDescent="0.2">
      <c r="A66" s="2" t="s">
        <v>394</v>
      </c>
      <c r="B66" s="12">
        <v>2</v>
      </c>
      <c r="C66" s="197">
        <v>0.22714872357248</v>
      </c>
      <c r="D66" s="557">
        <v>2.5600547366593701E-2</v>
      </c>
      <c r="E66" s="197">
        <v>0.70350671360280903</v>
      </c>
      <c r="F66" s="557">
        <v>0.10493620168299</v>
      </c>
      <c r="G66" s="197">
        <v>0.24370039220145401</v>
      </c>
      <c r="H66" s="557">
        <v>2.53865763038351E-2</v>
      </c>
      <c r="I66" s="197">
        <v>2.8575615449157801</v>
      </c>
      <c r="J66" s="557">
        <v>0.21403290118469601</v>
      </c>
      <c r="K66" s="197">
        <v>0.23967219003989501</v>
      </c>
      <c r="L66" s="557">
        <v>2.5027589010395399E-2</v>
      </c>
      <c r="M66" s="197">
        <v>4.5186708868747898</v>
      </c>
      <c r="N66" s="557">
        <v>0.31346613372237497</v>
      </c>
      <c r="O66" s="197">
        <v>8.6179040331057305E-2</v>
      </c>
      <c r="P66" s="557">
        <v>2.5056123978712101E-2</v>
      </c>
      <c r="Q66" s="197">
        <v>0.29373465486849898</v>
      </c>
      <c r="R66" s="557">
        <v>7.7463941017964194E-2</v>
      </c>
      <c r="S66" s="197">
        <v>8.8654680431253102E-2</v>
      </c>
      <c r="T66" s="557">
        <v>2.4231609994232399E-2</v>
      </c>
      <c r="U66" s="197">
        <v>2.3904070732721299</v>
      </c>
      <c r="V66" s="557">
        <v>0.20263791131161199</v>
      </c>
      <c r="W66" s="197">
        <v>8.2901946154562006E-2</v>
      </c>
      <c r="X66" s="557">
        <v>2.4413709495981501E-2</v>
      </c>
      <c r="Y66" s="197">
        <v>4.1109427383913699</v>
      </c>
      <c r="Z66" s="557">
        <v>0.30939966946866299</v>
      </c>
      <c r="AA66" s="197">
        <v>0.17766016629994899</v>
      </c>
      <c r="AB66" s="557">
        <v>3.09193851348122E-2</v>
      </c>
      <c r="AC66" s="197">
        <v>0.396983918123052</v>
      </c>
      <c r="AD66" s="557">
        <v>8.5101688738016698E-2</v>
      </c>
      <c r="AE66" s="197">
        <v>0.18447138187778001</v>
      </c>
      <c r="AF66" s="557">
        <v>3.04295429921967E-2</v>
      </c>
      <c r="AG66" s="197">
        <v>2.46197898980106</v>
      </c>
      <c r="AH66" s="557">
        <v>0.199904192363207</v>
      </c>
      <c r="AI66" s="197">
        <v>0.17972562190286401</v>
      </c>
      <c r="AJ66" s="557">
        <v>3.11016949430146E-2</v>
      </c>
      <c r="AK66" s="197">
        <v>4.1522790541420997</v>
      </c>
      <c r="AL66" s="565">
        <v>0.30543916552355899</v>
      </c>
    </row>
    <row r="67" spans="1:38" ht="12.95" customHeight="1" x14ac:dyDescent="0.2">
      <c r="A67" s="2" t="s">
        <v>395</v>
      </c>
      <c r="B67" s="12">
        <v>2</v>
      </c>
      <c r="C67" s="197">
        <v>0.49702224865783901</v>
      </c>
      <c r="D67" s="557">
        <v>0.27392158845003201</v>
      </c>
      <c r="E67" s="197">
        <v>1.75981642686225</v>
      </c>
      <c r="F67" s="557">
        <v>1.9894288003093099</v>
      </c>
      <c r="G67" s="197">
        <v>0.51704966596804502</v>
      </c>
      <c r="H67" s="557">
        <v>0.27421035591182102</v>
      </c>
      <c r="I67" s="197">
        <v>2.61768308718514</v>
      </c>
      <c r="J67" s="557">
        <v>2.5120799196760601</v>
      </c>
      <c r="K67" s="197">
        <v>0.48940232299448799</v>
      </c>
      <c r="L67" s="557">
        <v>0.280853530663081</v>
      </c>
      <c r="M67" s="197">
        <v>5.4188421002773701</v>
      </c>
      <c r="N67" s="557">
        <v>2.9997498520403201</v>
      </c>
      <c r="O67" s="197">
        <v>1.75703783910744E-2</v>
      </c>
      <c r="P67" s="557">
        <v>0.383947650536273</v>
      </c>
      <c r="Q67" s="197">
        <v>1.749978090487E-3</v>
      </c>
      <c r="R67" s="557">
        <v>0.62817474433070097</v>
      </c>
      <c r="S67" s="197">
        <v>1.9240929642479799E-2</v>
      </c>
      <c r="T67" s="557">
        <v>0.37462995697205598</v>
      </c>
      <c r="U67" s="197">
        <v>0.77420307160726598</v>
      </c>
      <c r="V67" s="557">
        <v>1.7258214009297801</v>
      </c>
      <c r="W67" s="197">
        <v>2.76308294246661E-3</v>
      </c>
      <c r="X67" s="557">
        <v>0.375258235438171</v>
      </c>
      <c r="Y67" s="197">
        <v>3.56138357352705</v>
      </c>
      <c r="Z67" s="557">
        <v>2.34956870543237</v>
      </c>
      <c r="AA67" s="197">
        <v>0.32203021573496199</v>
      </c>
      <c r="AB67" s="557">
        <v>0.41682490055150501</v>
      </c>
      <c r="AC67" s="197">
        <v>0.45184089697548702</v>
      </c>
      <c r="AD67" s="557">
        <v>1.223503619848</v>
      </c>
      <c r="AE67" s="197">
        <v>0.33961149271886198</v>
      </c>
      <c r="AF67" s="557">
        <v>0.40903558266054002</v>
      </c>
      <c r="AG67" s="197">
        <v>1.274847369707</v>
      </c>
      <c r="AH67" s="557">
        <v>1.86310463925323</v>
      </c>
      <c r="AI67" s="197">
        <v>0.32032649780809502</v>
      </c>
      <c r="AJ67" s="557">
        <v>0.42321307625404903</v>
      </c>
      <c r="AK67" s="197">
        <v>3.9646535404587602</v>
      </c>
      <c r="AL67" s="565">
        <v>2.4429625072961501</v>
      </c>
    </row>
    <row r="68" spans="1:38" ht="12.95" customHeight="1" x14ac:dyDescent="0.2">
      <c r="A68" s="2" t="s">
        <v>396</v>
      </c>
      <c r="B68" s="12">
        <v>2</v>
      </c>
      <c r="C68" s="197">
        <v>0.18526388919783801</v>
      </c>
      <c r="D68" s="557">
        <v>0.323771421863429</v>
      </c>
      <c r="E68" s="197">
        <v>0.16735241615549301</v>
      </c>
      <c r="F68" s="557">
        <v>0.77321927301262705</v>
      </c>
      <c r="G68" s="197">
        <v>0.27226274369744602</v>
      </c>
      <c r="H68" s="557">
        <v>0.31503937011437699</v>
      </c>
      <c r="I68" s="197">
        <v>4.8707832903144501</v>
      </c>
      <c r="J68" s="557">
        <v>2.9109576285397298</v>
      </c>
      <c r="K68" s="197">
        <v>0.17575098792650501</v>
      </c>
      <c r="L68" s="557">
        <v>0.311110496538199</v>
      </c>
      <c r="M68" s="197">
        <v>6.8470843523957203</v>
      </c>
      <c r="N68" s="557">
        <v>3.6340403341753298</v>
      </c>
      <c r="O68" s="197">
        <v>-0.20469404420019999</v>
      </c>
      <c r="P68" s="557">
        <v>0.28854531871194</v>
      </c>
      <c r="Q68" s="197">
        <v>0.202694065021294</v>
      </c>
      <c r="R68" s="557">
        <v>0.55657023639764402</v>
      </c>
      <c r="S68" s="197">
        <v>-5.0898899841803402E-2</v>
      </c>
      <c r="T68" s="557">
        <v>0.28838723206866801</v>
      </c>
      <c r="U68" s="197">
        <v>4.5353052085285697</v>
      </c>
      <c r="V68" s="557">
        <v>2.65975938763036</v>
      </c>
      <c r="W68" s="197">
        <v>-6.9558690073777601E-2</v>
      </c>
      <c r="X68" s="557">
        <v>0.27790646480134901</v>
      </c>
      <c r="Y68" s="197">
        <v>6.6575547948581901</v>
      </c>
      <c r="Z68" s="557">
        <v>3.5005545279418899</v>
      </c>
      <c r="AA68" s="197">
        <v>1.9913556819498399E-2</v>
      </c>
      <c r="AB68" s="557">
        <v>0.45608996842835098</v>
      </c>
      <c r="AC68" s="197">
        <v>1.19972217695781E-3</v>
      </c>
      <c r="AD68" s="557">
        <v>0.517835670028443</v>
      </c>
      <c r="AE68" s="197">
        <v>0.22369588124346901</v>
      </c>
      <c r="AF68" s="557">
        <v>0.44453781000132198</v>
      </c>
      <c r="AG68" s="197">
        <v>4.6643725582635103</v>
      </c>
      <c r="AH68" s="557">
        <v>2.8474288790607298</v>
      </c>
      <c r="AI68" s="197">
        <v>0.15278699928095399</v>
      </c>
      <c r="AJ68" s="557">
        <v>0.41355412936063901</v>
      </c>
      <c r="AK68" s="197">
        <v>6.7730270686358098</v>
      </c>
      <c r="AL68" s="565">
        <v>3.5490084034654599</v>
      </c>
    </row>
    <row r="69" spans="1:38" ht="12.95" customHeight="1" x14ac:dyDescent="0.2">
      <c r="A69" s="3" t="s">
        <v>397</v>
      </c>
      <c r="B69" s="27">
        <v>2</v>
      </c>
      <c r="C69" s="207">
        <v>9.39183607405564E-2</v>
      </c>
      <c r="D69" s="562">
        <v>0.26270531777252798</v>
      </c>
      <c r="E69" s="207">
        <v>5.40220746208568E-2</v>
      </c>
      <c r="F69" s="562">
        <v>0.42334167318063798</v>
      </c>
      <c r="G69" s="207">
        <v>0.26152919534838598</v>
      </c>
      <c r="H69" s="562">
        <v>0.25322765707120398</v>
      </c>
      <c r="I69" s="207">
        <v>5.2578406819169397</v>
      </c>
      <c r="J69" s="562">
        <v>2.7286421232074298</v>
      </c>
      <c r="K69" s="207">
        <v>0.25346220422925902</v>
      </c>
      <c r="L69" s="562">
        <v>0.26552652909721902</v>
      </c>
      <c r="M69" s="207">
        <v>8.3634145481027993</v>
      </c>
      <c r="N69" s="562">
        <v>3.9486314457012099</v>
      </c>
      <c r="O69" s="207">
        <v>-0.17211304500913299</v>
      </c>
      <c r="P69" s="562">
        <v>0.29020877767312703</v>
      </c>
      <c r="Q69" s="207">
        <v>0.15549265771651499</v>
      </c>
      <c r="R69" s="562">
        <v>0.64362221901942196</v>
      </c>
      <c r="S69" s="207">
        <v>-8.1350343179920105E-3</v>
      </c>
      <c r="T69" s="562">
        <v>0.25501623800372702</v>
      </c>
      <c r="U69" s="207">
        <v>6.58678872105168</v>
      </c>
      <c r="V69" s="562">
        <v>3.27582778924176</v>
      </c>
      <c r="W69" s="207">
        <v>3.3089888687718602E-2</v>
      </c>
      <c r="X69" s="562">
        <v>0.231358948054396</v>
      </c>
      <c r="Y69" s="207">
        <v>9.7977851688231006</v>
      </c>
      <c r="Z69" s="562">
        <v>4.0337368261854403</v>
      </c>
      <c r="AA69" s="207">
        <v>0.37628108473694899</v>
      </c>
      <c r="AB69" s="562">
        <v>0.37401033034354197</v>
      </c>
      <c r="AC69" s="207">
        <v>0.22614177576779701</v>
      </c>
      <c r="AD69" s="562">
        <v>0.41770912970286</v>
      </c>
      <c r="AE69" s="207">
        <v>0.410261279090538</v>
      </c>
      <c r="AF69" s="562">
        <v>0.39242703262349798</v>
      </c>
      <c r="AG69" s="207">
        <v>5.2966334446122501</v>
      </c>
      <c r="AH69" s="562">
        <v>2.84274942905268</v>
      </c>
      <c r="AI69" s="207">
        <v>0.408892059468557</v>
      </c>
      <c r="AJ69" s="562">
        <v>0.38852153736079398</v>
      </c>
      <c r="AK69" s="207">
        <v>8.4516383600270899</v>
      </c>
      <c r="AL69" s="570">
        <v>3.9371832497978501</v>
      </c>
    </row>
    <row r="70" spans="1:38" ht="12.95" customHeight="1" x14ac:dyDescent="0.2">
      <c r="A70" s="2"/>
      <c r="B70" s="32"/>
      <c r="C70" s="197">
        <v>-0.31505863932283901</v>
      </c>
      <c r="D70" s="557">
        <v>0.24410140035614</v>
      </c>
      <c r="E70" s="197">
        <v>0.97220226819103195</v>
      </c>
      <c r="F70" s="557">
        <v>1.4624837091116101</v>
      </c>
      <c r="G70" s="197">
        <v>-0.41754715932286801</v>
      </c>
      <c r="H70" s="557">
        <v>0.26866514320678297</v>
      </c>
      <c r="I70" s="197">
        <v>2.9698936653100501</v>
      </c>
      <c r="J70" s="557">
        <v>2.3171826922839101</v>
      </c>
      <c r="K70" s="197">
        <v>-0.41804591044430101</v>
      </c>
      <c r="L70" s="557">
        <v>0.26466697591232502</v>
      </c>
      <c r="M70" s="197">
        <v>3.8648482522482399</v>
      </c>
      <c r="N70" s="557">
        <v>2.80185762693133</v>
      </c>
      <c r="O70" s="197">
        <v>-0.134216756063056</v>
      </c>
      <c r="P70" s="557">
        <v>0.26815885536376399</v>
      </c>
      <c r="Q70" s="197">
        <v>0.175556977170918</v>
      </c>
      <c r="R70" s="557">
        <v>0.81740136253993301</v>
      </c>
      <c r="S70" s="197">
        <v>-0.146587929391437</v>
      </c>
      <c r="T70" s="557">
        <v>0.27162826320829903</v>
      </c>
      <c r="U70" s="197">
        <v>1.5530165673578999</v>
      </c>
      <c r="V70" s="557">
        <v>1.90298296074382</v>
      </c>
      <c r="W70" s="197">
        <v>-0.15314888888019601</v>
      </c>
      <c r="X70" s="557">
        <v>0.25722577813771702</v>
      </c>
      <c r="Y70" s="197">
        <v>2.4824915309606999</v>
      </c>
      <c r="Z70" s="557">
        <v>2.7706909422703698</v>
      </c>
      <c r="AA70" s="197">
        <v>-0.28360666910164201</v>
      </c>
      <c r="AB70" s="557">
        <v>0.294938016590858</v>
      </c>
      <c r="AC70" s="197">
        <v>0.65072683411654797</v>
      </c>
      <c r="AD70" s="557">
        <v>1.35392360158585</v>
      </c>
      <c r="AE70" s="197">
        <v>-0.35071292822407502</v>
      </c>
      <c r="AF70" s="557">
        <v>0.31281450743318501</v>
      </c>
      <c r="AG70" s="197">
        <v>2.4531410713951498</v>
      </c>
      <c r="AH70" s="557">
        <v>2.1929970914927601</v>
      </c>
      <c r="AI70" s="197">
        <v>-0.37680226507606901</v>
      </c>
      <c r="AJ70" s="557">
        <v>0.29514565582784602</v>
      </c>
      <c r="AK70" s="197">
        <v>3.472382555801</v>
      </c>
      <c r="AL70" s="565">
        <v>2.77318679321169</v>
      </c>
    </row>
    <row r="71" spans="1:38" ht="12.95" customHeight="1" x14ac:dyDescent="0.2">
      <c r="A71" s="2" t="s">
        <v>341</v>
      </c>
      <c r="B71" s="32">
        <v>1</v>
      </c>
      <c r="C71" s="197" t="s">
        <v>2638</v>
      </c>
      <c r="D71" s="557" t="s">
        <v>2639</v>
      </c>
      <c r="E71" s="197" t="s">
        <v>2640</v>
      </c>
      <c r="F71" s="557" t="s">
        <v>2641</v>
      </c>
      <c r="G71" s="197" t="s">
        <v>2642</v>
      </c>
      <c r="H71" s="557" t="s">
        <v>2643</v>
      </c>
      <c r="I71" s="197" t="s">
        <v>2644</v>
      </c>
      <c r="J71" s="557" t="s">
        <v>2645</v>
      </c>
      <c r="K71" s="197" t="s">
        <v>2646</v>
      </c>
      <c r="L71" s="557" t="s">
        <v>2647</v>
      </c>
      <c r="M71" s="197" t="s">
        <v>2648</v>
      </c>
      <c r="N71" s="557" t="s">
        <v>2649</v>
      </c>
      <c r="O71" s="197" t="s">
        <v>2650</v>
      </c>
      <c r="P71" s="557" t="s">
        <v>2651</v>
      </c>
      <c r="Q71" s="197" t="s">
        <v>2652</v>
      </c>
      <c r="R71" s="557" t="s">
        <v>2653</v>
      </c>
      <c r="S71" s="197" t="s">
        <v>2654</v>
      </c>
      <c r="T71" s="557" t="s">
        <v>2655</v>
      </c>
      <c r="U71" s="197" t="s">
        <v>2656</v>
      </c>
      <c r="V71" s="557" t="s">
        <v>2657</v>
      </c>
      <c r="W71" s="197" t="s">
        <v>2658</v>
      </c>
      <c r="X71" s="557" t="s">
        <v>2659</v>
      </c>
      <c r="Y71" s="197" t="s">
        <v>2660</v>
      </c>
      <c r="Z71" s="557" t="s">
        <v>2661</v>
      </c>
      <c r="AA71" s="197" t="s">
        <v>2662</v>
      </c>
      <c r="AB71" s="557" t="s">
        <v>2663</v>
      </c>
      <c r="AC71" s="197" t="s">
        <v>2664</v>
      </c>
      <c r="AD71" s="557" t="s">
        <v>2665</v>
      </c>
      <c r="AE71" s="197" t="s">
        <v>2666</v>
      </c>
      <c r="AF71" s="557" t="s">
        <v>2667</v>
      </c>
      <c r="AG71" s="197" t="s">
        <v>2668</v>
      </c>
      <c r="AH71" s="557" t="s">
        <v>2669</v>
      </c>
      <c r="AI71" s="197" t="s">
        <v>2670</v>
      </c>
      <c r="AJ71" s="557" t="s">
        <v>2671</v>
      </c>
      <c r="AK71" s="197" t="s">
        <v>2672</v>
      </c>
      <c r="AL71" s="565" t="s">
        <v>2673</v>
      </c>
    </row>
    <row r="72" spans="1:38" ht="12.95" customHeight="1" x14ac:dyDescent="0.2">
      <c r="A72" s="2" t="s">
        <v>345</v>
      </c>
      <c r="B72" s="32">
        <v>1</v>
      </c>
      <c r="C72" s="197">
        <v>0.45234720676485901</v>
      </c>
      <c r="D72" s="557">
        <v>0.15866472726907599</v>
      </c>
      <c r="E72" s="197">
        <v>1.2978245192544</v>
      </c>
      <c r="F72" s="557">
        <v>0.89303107023986805</v>
      </c>
      <c r="G72" s="197">
        <v>0.51095854538460606</v>
      </c>
      <c r="H72" s="557">
        <v>0.16341127394011701</v>
      </c>
      <c r="I72" s="197">
        <v>3.4517157559080398</v>
      </c>
      <c r="J72" s="557">
        <v>1.53689941678815</v>
      </c>
      <c r="K72" s="197">
        <v>0.48582239252515902</v>
      </c>
      <c r="L72" s="557">
        <v>0.15443921226538601</v>
      </c>
      <c r="M72" s="197">
        <v>4.3375656847932298</v>
      </c>
      <c r="N72" s="557">
        <v>1.84126091022405</v>
      </c>
      <c r="O72" s="197">
        <v>0.38286945779260201</v>
      </c>
      <c r="P72" s="557">
        <v>0.20485061894277101</v>
      </c>
      <c r="Q72" s="197">
        <v>0.58841677316896102</v>
      </c>
      <c r="R72" s="557">
        <v>0.65164969366509895</v>
      </c>
      <c r="S72" s="197">
        <v>0.35727467855602701</v>
      </c>
      <c r="T72" s="557">
        <v>0.20033544805702</v>
      </c>
      <c r="U72" s="197">
        <v>2.16691787200139</v>
      </c>
      <c r="V72" s="557">
        <v>1.4291259593772401</v>
      </c>
      <c r="W72" s="197">
        <v>0.34230132221854098</v>
      </c>
      <c r="X72" s="557">
        <v>0.20361068218277001</v>
      </c>
      <c r="Y72" s="197">
        <v>3.1539696303197098</v>
      </c>
      <c r="Z72" s="557">
        <v>1.94328046797522</v>
      </c>
      <c r="AA72" s="197">
        <v>0.42222523797077399</v>
      </c>
      <c r="AB72" s="557">
        <v>0.25456151105281399</v>
      </c>
      <c r="AC72" s="197">
        <v>0.41019099081747201</v>
      </c>
      <c r="AD72" s="557">
        <v>0.49768197791018898</v>
      </c>
      <c r="AE72" s="197">
        <v>0.42490975718989799</v>
      </c>
      <c r="AF72" s="557">
        <v>0.248101158693709</v>
      </c>
      <c r="AG72" s="197">
        <v>2.1945239002988401</v>
      </c>
      <c r="AH72" s="557">
        <v>1.4000511093391701</v>
      </c>
      <c r="AI72" s="197">
        <v>0.40558472334916401</v>
      </c>
      <c r="AJ72" s="557">
        <v>0.25309320137867702</v>
      </c>
      <c r="AK72" s="197">
        <v>3.1531234709351899</v>
      </c>
      <c r="AL72" s="565">
        <v>1.8840643021189301</v>
      </c>
    </row>
    <row r="73" spans="1:38" ht="12.95" customHeight="1" x14ac:dyDescent="0.2">
      <c r="A73" s="17" t="s">
        <v>347</v>
      </c>
      <c r="B73" s="32">
        <v>1</v>
      </c>
      <c r="C73" s="197">
        <v>0.57701528319343698</v>
      </c>
      <c r="D73" s="557">
        <v>0.13870682529578801</v>
      </c>
      <c r="E73" s="197">
        <v>3.0343130759139698</v>
      </c>
      <c r="F73" s="557">
        <v>1.4029640696174399</v>
      </c>
      <c r="G73" s="197">
        <v>0.58360285459053496</v>
      </c>
      <c r="H73" s="557">
        <v>0.13476182166512701</v>
      </c>
      <c r="I73" s="197">
        <v>3.6330062577122302</v>
      </c>
      <c r="J73" s="557">
        <v>1.45565123665513</v>
      </c>
      <c r="K73" s="197">
        <v>0.56922191524180599</v>
      </c>
      <c r="L73" s="557">
        <v>0.13396276890566999</v>
      </c>
      <c r="M73" s="197">
        <v>4.4469345344990003</v>
      </c>
      <c r="N73" s="557">
        <v>1.6048232999074901</v>
      </c>
      <c r="O73" s="197">
        <v>0.30206904794377698</v>
      </c>
      <c r="P73" s="557">
        <v>0.15718348152404199</v>
      </c>
      <c r="Q73" s="197">
        <v>0.81735147722810697</v>
      </c>
      <c r="R73" s="557">
        <v>0.908500217297326</v>
      </c>
      <c r="S73" s="197">
        <v>0.31168684257328599</v>
      </c>
      <c r="T73" s="557">
        <v>0.15491995948030299</v>
      </c>
      <c r="U73" s="197">
        <v>1.56115434825592</v>
      </c>
      <c r="V73" s="557">
        <v>1.1631692207175399</v>
      </c>
      <c r="W73" s="197">
        <v>0.30587876175898199</v>
      </c>
      <c r="X73" s="557">
        <v>0.155770774219047</v>
      </c>
      <c r="Y73" s="197">
        <v>2.47980688097116</v>
      </c>
      <c r="Z73" s="557">
        <v>1.41034633340624</v>
      </c>
      <c r="AA73" s="197">
        <v>0.61204558396966402</v>
      </c>
      <c r="AB73" s="557">
        <v>0.16491916443318499</v>
      </c>
      <c r="AC73" s="197">
        <v>2.80395224050074</v>
      </c>
      <c r="AD73" s="557">
        <v>1.4795655920783199</v>
      </c>
      <c r="AE73" s="197">
        <v>0.63564432248409397</v>
      </c>
      <c r="AF73" s="557">
        <v>0.15891052701056499</v>
      </c>
      <c r="AG73" s="197">
        <v>3.5283707402230999</v>
      </c>
      <c r="AH73" s="557">
        <v>1.52866285065721</v>
      </c>
      <c r="AI73" s="197">
        <v>0.63379368516414403</v>
      </c>
      <c r="AJ73" s="557">
        <v>0.15905226708442799</v>
      </c>
      <c r="AK73" s="197">
        <v>4.42302517129444</v>
      </c>
      <c r="AL73" s="565">
        <v>1.72556261889579</v>
      </c>
    </row>
    <row r="74" spans="1:38" ht="12.95" customHeight="1" x14ac:dyDescent="0.2">
      <c r="A74" s="2" t="s">
        <v>348</v>
      </c>
      <c r="B74" s="32">
        <v>1</v>
      </c>
      <c r="C74" s="197">
        <v>0.57148831660074695</v>
      </c>
      <c r="D74" s="557">
        <v>0.208970536577571</v>
      </c>
      <c r="E74" s="197">
        <v>2.3010819855315798</v>
      </c>
      <c r="F74" s="557">
        <v>1.6812366202715201</v>
      </c>
      <c r="G74" s="197">
        <v>0.56068484375652095</v>
      </c>
      <c r="H74" s="557">
        <v>0.20946269005305601</v>
      </c>
      <c r="I74" s="197">
        <v>2.4613128872061401</v>
      </c>
      <c r="J74" s="557">
        <v>1.8156448565727701</v>
      </c>
      <c r="K74" s="197">
        <v>0.58118669658182398</v>
      </c>
      <c r="L74" s="557">
        <v>0.20545244770346299</v>
      </c>
      <c r="M74" s="197">
        <v>3.79603986429519</v>
      </c>
      <c r="N74" s="557">
        <v>2.1959392387088799</v>
      </c>
      <c r="O74" s="197">
        <v>0.37742745627903701</v>
      </c>
      <c r="P74" s="557">
        <v>0.18092102480160599</v>
      </c>
      <c r="Q74" s="197">
        <v>1.4030159549110099</v>
      </c>
      <c r="R74" s="557">
        <v>1.3485426448117299</v>
      </c>
      <c r="S74" s="197">
        <v>0.36436878516646898</v>
      </c>
      <c r="T74" s="557">
        <v>0.18506724917349099</v>
      </c>
      <c r="U74" s="197">
        <v>1.57034434668916</v>
      </c>
      <c r="V74" s="557">
        <v>1.4489911949504699</v>
      </c>
      <c r="W74" s="197">
        <v>0.35528355955163998</v>
      </c>
      <c r="X74" s="557">
        <v>0.18428436497336501</v>
      </c>
      <c r="Y74" s="197">
        <v>2.6782838929762001</v>
      </c>
      <c r="Z74" s="557">
        <v>1.9342677468732601</v>
      </c>
      <c r="AA74" s="197">
        <v>0.48585302088716797</v>
      </c>
      <c r="AB74" s="557">
        <v>0.16828972533419601</v>
      </c>
      <c r="AC74" s="197">
        <v>2.3049918080463998</v>
      </c>
      <c r="AD74" s="557">
        <v>1.55222913151488</v>
      </c>
      <c r="AE74" s="197">
        <v>0.47202708151540701</v>
      </c>
      <c r="AF74" s="557">
        <v>0.174830464578109</v>
      </c>
      <c r="AG74" s="197">
        <v>2.4107602987405499</v>
      </c>
      <c r="AH74" s="557">
        <v>1.68357426066937</v>
      </c>
      <c r="AI74" s="197">
        <v>0.47319177600266799</v>
      </c>
      <c r="AJ74" s="557">
        <v>0.17718891768834399</v>
      </c>
      <c r="AK74" s="197">
        <v>3.5446042793638202</v>
      </c>
      <c r="AL74" s="565">
        <v>2.0516107199151499</v>
      </c>
    </row>
    <row r="75" spans="1:38" ht="12.95" customHeight="1" x14ac:dyDescent="0.2">
      <c r="A75" s="2" t="s">
        <v>359</v>
      </c>
      <c r="B75" s="32">
        <v>1</v>
      </c>
      <c r="C75" s="197">
        <v>0.79938199159273005</v>
      </c>
      <c r="D75" s="557">
        <v>0.136350442198377</v>
      </c>
      <c r="E75" s="197">
        <v>5.5716414642607504</v>
      </c>
      <c r="F75" s="557">
        <v>1.80753316525827</v>
      </c>
      <c r="G75" s="197">
        <v>0.80982860625880504</v>
      </c>
      <c r="H75" s="557">
        <v>0.13554628567173099</v>
      </c>
      <c r="I75" s="197">
        <v>6.5138859944446903</v>
      </c>
      <c r="J75" s="557">
        <v>1.85735389355312</v>
      </c>
      <c r="K75" s="197">
        <v>0.80578568354126801</v>
      </c>
      <c r="L75" s="557">
        <v>0.13048500450140499</v>
      </c>
      <c r="M75" s="197">
        <v>8.7752888011497792</v>
      </c>
      <c r="N75" s="557">
        <v>2.2429530247673299</v>
      </c>
      <c r="O75" s="197">
        <v>0.33071582363027802</v>
      </c>
      <c r="P75" s="557">
        <v>0.131683009790593</v>
      </c>
      <c r="Q75" s="197">
        <v>0.95033362005323996</v>
      </c>
      <c r="R75" s="557">
        <v>0.78239867829452703</v>
      </c>
      <c r="S75" s="197">
        <v>0.32293284021400298</v>
      </c>
      <c r="T75" s="557">
        <v>0.13154627898975199</v>
      </c>
      <c r="U75" s="197">
        <v>1.9546590444879</v>
      </c>
      <c r="V75" s="557">
        <v>1.07759076667029</v>
      </c>
      <c r="W75" s="197">
        <v>0.29681828427711499</v>
      </c>
      <c r="X75" s="557">
        <v>0.12840280626002701</v>
      </c>
      <c r="Y75" s="197">
        <v>4.2268644958890196</v>
      </c>
      <c r="Z75" s="557">
        <v>2.0993023724521902</v>
      </c>
      <c r="AA75" s="197">
        <v>0.687879161107668</v>
      </c>
      <c r="AB75" s="557">
        <v>0.13713512130028799</v>
      </c>
      <c r="AC75" s="197">
        <v>3.7291116177012098</v>
      </c>
      <c r="AD75" s="557">
        <v>1.4998009830824199</v>
      </c>
      <c r="AE75" s="197">
        <v>0.68943419638590697</v>
      </c>
      <c r="AF75" s="557">
        <v>0.13703269101911</v>
      </c>
      <c r="AG75" s="197">
        <v>4.7653164894500204</v>
      </c>
      <c r="AH75" s="557">
        <v>1.56668070235634</v>
      </c>
      <c r="AI75" s="197">
        <v>0.66266957873864396</v>
      </c>
      <c r="AJ75" s="557">
        <v>0.135984791912757</v>
      </c>
      <c r="AK75" s="197">
        <v>6.8889917939108702</v>
      </c>
      <c r="AL75" s="565">
        <v>2.2165234974938901</v>
      </c>
    </row>
    <row r="76" spans="1:38" ht="12.95" customHeight="1" x14ac:dyDescent="0.2">
      <c r="A76" s="2" t="s">
        <v>364</v>
      </c>
      <c r="B76" s="32">
        <v>1</v>
      </c>
      <c r="C76" s="197">
        <v>-0.37815514519848897</v>
      </c>
      <c r="D76" s="557">
        <v>0.193769051455976</v>
      </c>
      <c r="E76" s="197">
        <v>0.88573046033239</v>
      </c>
      <c r="F76" s="557">
        <v>0.89787190615124901</v>
      </c>
      <c r="G76" s="197">
        <v>-0.36967942504542201</v>
      </c>
      <c r="H76" s="557">
        <v>0.18292278352350999</v>
      </c>
      <c r="I76" s="197">
        <v>2.2935032435270299</v>
      </c>
      <c r="J76" s="557">
        <v>1.36506406303182</v>
      </c>
      <c r="K76" s="197">
        <v>-0.395790396622415</v>
      </c>
      <c r="L76" s="557">
        <v>0.18800602242026301</v>
      </c>
      <c r="M76" s="197">
        <v>3.9027290750921799</v>
      </c>
      <c r="N76" s="557">
        <v>2.0805667500945302</v>
      </c>
      <c r="O76" s="197">
        <v>0.21182107834960101</v>
      </c>
      <c r="P76" s="557">
        <v>0.166027802025979</v>
      </c>
      <c r="Q76" s="197">
        <v>0.364180478629761</v>
      </c>
      <c r="R76" s="557">
        <v>0.60668464177346404</v>
      </c>
      <c r="S76" s="197">
        <v>0.201764027336131</v>
      </c>
      <c r="T76" s="557">
        <v>0.162596293601</v>
      </c>
      <c r="U76" s="197">
        <v>1.5731143782930499</v>
      </c>
      <c r="V76" s="557">
        <v>1.2283488957172799</v>
      </c>
      <c r="W76" s="197">
        <v>0.18009064740380601</v>
      </c>
      <c r="X76" s="557">
        <v>0.162238581380097</v>
      </c>
      <c r="Y76" s="197">
        <v>2.8533552789254002</v>
      </c>
      <c r="Z76" s="557">
        <v>2.00568713182611</v>
      </c>
      <c r="AA76" s="197">
        <v>-5.8953162162530701E-2</v>
      </c>
      <c r="AB76" s="557">
        <v>0.162035701197388</v>
      </c>
      <c r="AC76" s="197">
        <v>2.83112566295604E-2</v>
      </c>
      <c r="AD76" s="557">
        <v>0.249336683698338</v>
      </c>
      <c r="AE76" s="197">
        <v>-6.2637189726174006E-2</v>
      </c>
      <c r="AF76" s="557">
        <v>0.15596876408591301</v>
      </c>
      <c r="AG76" s="197">
        <v>1.51192738507539</v>
      </c>
      <c r="AH76" s="557">
        <v>1.10378955301485</v>
      </c>
      <c r="AI76" s="197">
        <v>-8.3423519431820595E-2</v>
      </c>
      <c r="AJ76" s="557">
        <v>0.156417164583152</v>
      </c>
      <c r="AK76" s="197">
        <v>2.8839148284493898</v>
      </c>
      <c r="AL76" s="565">
        <v>1.8914075456459101</v>
      </c>
    </row>
    <row r="77" spans="1:38" ht="12.95" customHeight="1" x14ac:dyDescent="0.2">
      <c r="A77" s="2" t="s">
        <v>366</v>
      </c>
      <c r="B77" s="32">
        <v>1</v>
      </c>
      <c r="C77" s="197">
        <v>-2.8668856707292498E-2</v>
      </c>
      <c r="D77" s="557">
        <v>8.3831410564085898E-2</v>
      </c>
      <c r="E77" s="197">
        <v>6.1864047774426497E-3</v>
      </c>
      <c r="F77" s="557">
        <v>5.2434137271414299E-2</v>
      </c>
      <c r="G77" s="197">
        <v>0.10621395210837301</v>
      </c>
      <c r="H77" s="557">
        <v>9.3979660297492898E-2</v>
      </c>
      <c r="I77" s="197">
        <v>1.63227063924821</v>
      </c>
      <c r="J77" s="557">
        <v>0.639529867819433</v>
      </c>
      <c r="K77" s="197">
        <v>9.4317382189942206E-2</v>
      </c>
      <c r="L77" s="557">
        <v>9.1723924988285799E-2</v>
      </c>
      <c r="M77" s="197">
        <v>2.0587088649906402</v>
      </c>
      <c r="N77" s="557">
        <v>0.87538001714378699</v>
      </c>
      <c r="O77" s="197">
        <v>2.53187170309674E-2</v>
      </c>
      <c r="P77" s="557">
        <v>0.121139821421389</v>
      </c>
      <c r="Q77" s="197">
        <v>3.9955862508340503E-3</v>
      </c>
      <c r="R77" s="557">
        <v>9.0655038427981505E-2</v>
      </c>
      <c r="S77" s="197">
        <v>6.44858628830038E-2</v>
      </c>
      <c r="T77" s="557">
        <v>0.12061924509534599</v>
      </c>
      <c r="U77" s="197">
        <v>1.3945716139663999</v>
      </c>
      <c r="V77" s="557">
        <v>0.61992835557259995</v>
      </c>
      <c r="W77" s="197">
        <v>7.3109684298441294E-2</v>
      </c>
      <c r="X77" s="557">
        <v>0.120440439139225</v>
      </c>
      <c r="Y77" s="197">
        <v>1.8133106268265899</v>
      </c>
      <c r="Z77" s="557">
        <v>0.87831634186406005</v>
      </c>
      <c r="AA77" s="197">
        <v>-6.4413258337406104E-2</v>
      </c>
      <c r="AB77" s="557">
        <v>9.4198744347339797E-2</v>
      </c>
      <c r="AC77" s="197">
        <v>2.82650622409822E-2</v>
      </c>
      <c r="AD77" s="557">
        <v>9.1724332341510298E-2</v>
      </c>
      <c r="AE77" s="197">
        <v>7.15302846059475E-2</v>
      </c>
      <c r="AF77" s="557">
        <v>9.9610512635960394E-2</v>
      </c>
      <c r="AG77" s="197">
        <v>1.64702886080483</v>
      </c>
      <c r="AH77" s="557">
        <v>0.66001735467758205</v>
      </c>
      <c r="AI77" s="197">
        <v>6.1479888602427403E-2</v>
      </c>
      <c r="AJ77" s="557">
        <v>9.8071731334417198E-2</v>
      </c>
      <c r="AK77" s="197">
        <v>2.0864048881356498</v>
      </c>
      <c r="AL77" s="565">
        <v>0.90140641221631601</v>
      </c>
    </row>
    <row r="78" spans="1:38" ht="12.95" customHeight="1" x14ac:dyDescent="0.2">
      <c r="A78" s="2" t="s">
        <v>372</v>
      </c>
      <c r="B78" s="32">
        <v>1</v>
      </c>
      <c r="C78" s="197">
        <v>0.31955938724636601</v>
      </c>
      <c r="D78" s="557">
        <v>0.11219586639523101</v>
      </c>
      <c r="E78" s="197">
        <v>0.57961536064438901</v>
      </c>
      <c r="F78" s="557">
        <v>0.387879045620664</v>
      </c>
      <c r="G78" s="197">
        <v>0.352440032081417</v>
      </c>
      <c r="H78" s="557">
        <v>0.109830262998331</v>
      </c>
      <c r="I78" s="197">
        <v>2.7102798843585498</v>
      </c>
      <c r="J78" s="557">
        <v>0.98612150892315997</v>
      </c>
      <c r="K78" s="197">
        <v>0.35601128715447</v>
      </c>
      <c r="L78" s="557">
        <v>0.11008647279568801</v>
      </c>
      <c r="M78" s="197">
        <v>3.7932616003094202</v>
      </c>
      <c r="N78" s="557">
        <v>1.3526856878995901</v>
      </c>
      <c r="O78" s="197">
        <v>0.143337283237535</v>
      </c>
      <c r="P78" s="557">
        <v>0.10587318233123599</v>
      </c>
      <c r="Q78" s="197">
        <v>0.123000560089356</v>
      </c>
      <c r="R78" s="557">
        <v>0.19176082548173801</v>
      </c>
      <c r="S78" s="197">
        <v>0.14465446527992501</v>
      </c>
      <c r="T78" s="557">
        <v>0.10452331957533</v>
      </c>
      <c r="U78" s="197">
        <v>2.2861261476080701</v>
      </c>
      <c r="V78" s="557">
        <v>0.96930566033559695</v>
      </c>
      <c r="W78" s="197">
        <v>0.17311786360815101</v>
      </c>
      <c r="X78" s="557">
        <v>0.100596275720235</v>
      </c>
      <c r="Y78" s="197">
        <v>3.4038108493883898</v>
      </c>
      <c r="Z78" s="557">
        <v>1.2441544087446501</v>
      </c>
      <c r="AA78" s="197">
        <v>0.203585367819754</v>
      </c>
      <c r="AB78" s="557">
        <v>0.118740707434615</v>
      </c>
      <c r="AC78" s="197">
        <v>0.16852264100616801</v>
      </c>
      <c r="AD78" s="557">
        <v>0.194252709865853</v>
      </c>
      <c r="AE78" s="197">
        <v>0.21488201636197099</v>
      </c>
      <c r="AF78" s="557">
        <v>0.117863129111815</v>
      </c>
      <c r="AG78" s="197">
        <v>2.2123184298315501</v>
      </c>
      <c r="AH78" s="557">
        <v>0.92292878925056299</v>
      </c>
      <c r="AI78" s="197">
        <v>0.25022631938440398</v>
      </c>
      <c r="AJ78" s="557">
        <v>0.119416977826866</v>
      </c>
      <c r="AK78" s="197">
        <v>3.3408967843197401</v>
      </c>
      <c r="AL78" s="565">
        <v>1.3032586596945499</v>
      </c>
    </row>
    <row r="79" spans="1:38" ht="12.95" customHeight="1" x14ac:dyDescent="0.2">
      <c r="A79" s="2" t="s">
        <v>377</v>
      </c>
      <c r="B79" s="32">
        <v>1</v>
      </c>
      <c r="C79" s="197">
        <v>6.9897089486526398E-2</v>
      </c>
      <c r="D79" s="557">
        <v>0.11671716479455201</v>
      </c>
      <c r="E79" s="197">
        <v>3.9934059641149398E-2</v>
      </c>
      <c r="F79" s="557">
        <v>0.169673175912811</v>
      </c>
      <c r="G79" s="197">
        <v>9.14846443006537E-2</v>
      </c>
      <c r="H79" s="557">
        <v>0.119673177205578</v>
      </c>
      <c r="I79" s="197">
        <v>0.68540696985852501</v>
      </c>
      <c r="J79" s="557">
        <v>0.73985091892586696</v>
      </c>
      <c r="K79" s="197">
        <v>5.9766560539655601E-2</v>
      </c>
      <c r="L79" s="557">
        <v>0.118914312481364</v>
      </c>
      <c r="M79" s="197">
        <v>2.4556043230864</v>
      </c>
      <c r="N79" s="557">
        <v>1.2170805803877001</v>
      </c>
      <c r="O79" s="197">
        <v>0.21392407855460999</v>
      </c>
      <c r="P79" s="557">
        <v>0.13030875131250799</v>
      </c>
      <c r="Q79" s="197">
        <v>0.31275649318160997</v>
      </c>
      <c r="R79" s="557">
        <v>0.40244463633802902</v>
      </c>
      <c r="S79" s="197">
        <v>0.21504606765072401</v>
      </c>
      <c r="T79" s="557">
        <v>0.13168099017398299</v>
      </c>
      <c r="U79" s="197">
        <v>0.87920937005393196</v>
      </c>
      <c r="V79" s="557">
        <v>0.74996493322996105</v>
      </c>
      <c r="W79" s="197">
        <v>0.116729891371495</v>
      </c>
      <c r="X79" s="557">
        <v>0.13539488617710899</v>
      </c>
      <c r="Y79" s="197">
        <v>2.4505966915503201</v>
      </c>
      <c r="Z79" s="557">
        <v>1.1810227455048301</v>
      </c>
      <c r="AA79" s="197">
        <v>0.17382872088082699</v>
      </c>
      <c r="AB79" s="557">
        <v>0.103346797255018</v>
      </c>
      <c r="AC79" s="197">
        <v>0.25218917909361499</v>
      </c>
      <c r="AD79" s="557">
        <v>0.319891126946452</v>
      </c>
      <c r="AE79" s="197">
        <v>0.18938456200383499</v>
      </c>
      <c r="AF79" s="557">
        <v>0.105520579289603</v>
      </c>
      <c r="AG79" s="197">
        <v>0.81825084544047499</v>
      </c>
      <c r="AH79" s="557">
        <v>0.71823495996005804</v>
      </c>
      <c r="AI79" s="197">
        <v>0.12234106311179301</v>
      </c>
      <c r="AJ79" s="557">
        <v>0.108718400910171</v>
      </c>
      <c r="AK79" s="197">
        <v>2.43275734015111</v>
      </c>
      <c r="AL79" s="565">
        <v>1.18884103692278</v>
      </c>
    </row>
    <row r="80" spans="1:38" ht="12.95" customHeight="1" x14ac:dyDescent="0.2">
      <c r="A80" s="2" t="s">
        <v>382</v>
      </c>
      <c r="B80" s="32">
        <v>1</v>
      </c>
      <c r="C80" s="197">
        <v>0.25668734447056801</v>
      </c>
      <c r="D80" s="557">
        <v>0.14013649341478901</v>
      </c>
      <c r="E80" s="197">
        <v>0.42751347396844602</v>
      </c>
      <c r="F80" s="557">
        <v>0.50594567940048296</v>
      </c>
      <c r="G80" s="197">
        <v>0.24492023661906601</v>
      </c>
      <c r="H80" s="557">
        <v>0.141163084691795</v>
      </c>
      <c r="I80" s="197">
        <v>6.2299973910534101</v>
      </c>
      <c r="J80" s="557">
        <v>1.9630642254631301</v>
      </c>
      <c r="K80" s="197">
        <v>0.23028935660980199</v>
      </c>
      <c r="L80" s="557">
        <v>0.14229668023936901</v>
      </c>
      <c r="M80" s="197">
        <v>6.8861049758580801</v>
      </c>
      <c r="N80" s="557">
        <v>2.33668842067594</v>
      </c>
      <c r="O80" s="197">
        <v>0.23141559284566901</v>
      </c>
      <c r="P80" s="557">
        <v>0.17262979379547899</v>
      </c>
      <c r="Q80" s="197">
        <v>0.35578487306932399</v>
      </c>
      <c r="R80" s="557">
        <v>0.57359409250966698</v>
      </c>
      <c r="S80" s="197">
        <v>0.23766997984146401</v>
      </c>
      <c r="T80" s="557">
        <v>0.16846784633849399</v>
      </c>
      <c r="U80" s="197">
        <v>5.7992428228252502</v>
      </c>
      <c r="V80" s="557">
        <v>2.0595092817818501</v>
      </c>
      <c r="W80" s="197">
        <v>0.194570459557525</v>
      </c>
      <c r="X80" s="557">
        <v>0.16856503245746701</v>
      </c>
      <c r="Y80" s="197">
        <v>6.7849480389725398</v>
      </c>
      <c r="Z80" s="557">
        <v>2.4394551231730501</v>
      </c>
      <c r="AA80" s="197">
        <v>0.27106751595112799</v>
      </c>
      <c r="AB80" s="557">
        <v>0.16220142052052899</v>
      </c>
      <c r="AC80" s="197">
        <v>0.45192932379387302</v>
      </c>
      <c r="AD80" s="557">
        <v>0.57668859099153802</v>
      </c>
      <c r="AE80" s="197">
        <v>0.29227756736430699</v>
      </c>
      <c r="AF80" s="557">
        <v>0.15660281242723101</v>
      </c>
      <c r="AG80" s="197">
        <v>5.8918590295430198</v>
      </c>
      <c r="AH80" s="557">
        <v>2.0587197695018</v>
      </c>
      <c r="AI80" s="197">
        <v>0.261729803454743</v>
      </c>
      <c r="AJ80" s="557">
        <v>0.15437179564546799</v>
      </c>
      <c r="AK80" s="197">
        <v>6.6264306329564704</v>
      </c>
      <c r="AL80" s="565">
        <v>2.4820492686992002</v>
      </c>
    </row>
    <row r="81" spans="1:38" ht="12.95" customHeight="1" x14ac:dyDescent="0.2">
      <c r="A81" s="2" t="s">
        <v>384</v>
      </c>
      <c r="B81" s="32">
        <v>1</v>
      </c>
      <c r="C81" s="197">
        <v>0.32887589963546299</v>
      </c>
      <c r="D81" s="557">
        <v>0.14872763077066301</v>
      </c>
      <c r="E81" s="197">
        <v>0.84827616306642895</v>
      </c>
      <c r="F81" s="557">
        <v>0.75776290987193595</v>
      </c>
      <c r="G81" s="197">
        <v>0.32421345348160602</v>
      </c>
      <c r="H81" s="557">
        <v>0.15409734127633701</v>
      </c>
      <c r="I81" s="197">
        <v>1.8701089183669499</v>
      </c>
      <c r="J81" s="557">
        <v>1.30796627639215</v>
      </c>
      <c r="K81" s="197">
        <v>0.32625305177187303</v>
      </c>
      <c r="L81" s="557">
        <v>0.153918213464835</v>
      </c>
      <c r="M81" s="197">
        <v>3.1324894523156099</v>
      </c>
      <c r="N81" s="557">
        <v>1.7045133646041699</v>
      </c>
      <c r="O81" s="197">
        <v>0.105708406091229</v>
      </c>
      <c r="P81" s="557">
        <v>0.17577858223220699</v>
      </c>
      <c r="Q81" s="197">
        <v>9.0657672341369497E-2</v>
      </c>
      <c r="R81" s="557">
        <v>0.39288602017917001</v>
      </c>
      <c r="S81" s="197">
        <v>8.2102040138483601E-2</v>
      </c>
      <c r="T81" s="557">
        <v>0.17583918303189999</v>
      </c>
      <c r="U81" s="197">
        <v>1.0784863883645199</v>
      </c>
      <c r="V81" s="557">
        <v>1.3352244306354399</v>
      </c>
      <c r="W81" s="197">
        <v>8.6303513956924802E-2</v>
      </c>
      <c r="X81" s="557">
        <v>0.171807374302272</v>
      </c>
      <c r="Y81" s="197">
        <v>2.3054728747117399</v>
      </c>
      <c r="Z81" s="557">
        <v>1.7439469770615199</v>
      </c>
      <c r="AA81" s="197">
        <v>6.6726969060945898E-2</v>
      </c>
      <c r="AB81" s="557">
        <v>0.18732929733690701</v>
      </c>
      <c r="AC81" s="197">
        <v>3.2274826483184797E-2</v>
      </c>
      <c r="AD81" s="557">
        <v>0.31011383082173399</v>
      </c>
      <c r="AE81" s="197">
        <v>3.82219306186437E-2</v>
      </c>
      <c r="AF81" s="557">
        <v>0.18600740694829401</v>
      </c>
      <c r="AG81" s="197">
        <v>1.09985517892517</v>
      </c>
      <c r="AH81" s="557">
        <v>1.3102950007040299</v>
      </c>
      <c r="AI81" s="197">
        <v>3.6623836907000301E-2</v>
      </c>
      <c r="AJ81" s="557">
        <v>0.18798702569383099</v>
      </c>
      <c r="AK81" s="197">
        <v>2.2795145803375099</v>
      </c>
      <c r="AL81" s="565">
        <v>1.7061929637444</v>
      </c>
    </row>
    <row r="82" spans="1:38" ht="12.95" customHeight="1" x14ac:dyDescent="0.2">
      <c r="A82" s="2" t="s">
        <v>386</v>
      </c>
      <c r="B82" s="32">
        <v>1</v>
      </c>
      <c r="C82" s="197">
        <v>0.117763048399861</v>
      </c>
      <c r="D82" s="557">
        <v>0.117459725484411</v>
      </c>
      <c r="E82" s="197">
        <v>9.4622077317357806E-2</v>
      </c>
      <c r="F82" s="557">
        <v>0.20813910578382</v>
      </c>
      <c r="G82" s="197">
        <v>0.131354594425313</v>
      </c>
      <c r="H82" s="557">
        <v>0.11783308963429499</v>
      </c>
      <c r="I82" s="197">
        <v>2.1499914104444202</v>
      </c>
      <c r="J82" s="557">
        <v>1.9346883949170199</v>
      </c>
      <c r="K82" s="197">
        <v>0.139504021531065</v>
      </c>
      <c r="L82" s="557">
        <v>0.12189572688245599</v>
      </c>
      <c r="M82" s="197">
        <v>4.6293998994215997</v>
      </c>
      <c r="N82" s="557">
        <v>2.0821136416734598</v>
      </c>
      <c r="O82" s="197">
        <v>0.101959392781252</v>
      </c>
      <c r="P82" s="557">
        <v>0.128111001115496</v>
      </c>
      <c r="Q82" s="197">
        <v>8.1226338122125E-2</v>
      </c>
      <c r="R82" s="557">
        <v>0.229874953371562</v>
      </c>
      <c r="S82" s="197">
        <v>8.27922580144443E-2</v>
      </c>
      <c r="T82" s="557">
        <v>0.124568141067571</v>
      </c>
      <c r="U82" s="197">
        <v>1.9808499645330999</v>
      </c>
      <c r="V82" s="557">
        <v>1.98685458959757</v>
      </c>
      <c r="W82" s="197">
        <v>5.3514766656209099E-2</v>
      </c>
      <c r="X82" s="557">
        <v>0.12024352430363699</v>
      </c>
      <c r="Y82" s="197">
        <v>4.1753133894277301</v>
      </c>
      <c r="Z82" s="557">
        <v>2.1515801620146902</v>
      </c>
      <c r="AA82" s="197">
        <v>0.13871903430702701</v>
      </c>
      <c r="AB82" s="557">
        <v>0.119407930712792</v>
      </c>
      <c r="AC82" s="197">
        <v>0.145299152464542</v>
      </c>
      <c r="AD82" s="557">
        <v>0.26599258310510498</v>
      </c>
      <c r="AE82" s="197">
        <v>0.117975990613596</v>
      </c>
      <c r="AF82" s="557">
        <v>0.11600566146256799</v>
      </c>
      <c r="AG82" s="197">
        <v>2.1325073128623901</v>
      </c>
      <c r="AH82" s="557">
        <v>1.9320817152945</v>
      </c>
      <c r="AI82" s="197">
        <v>9.9367505272887693E-2</v>
      </c>
      <c r="AJ82" s="557">
        <v>0.11679767725505399</v>
      </c>
      <c r="AK82" s="197">
        <v>4.32428945762108</v>
      </c>
      <c r="AL82" s="565">
        <v>2.07517363500176</v>
      </c>
    </row>
    <row r="83" spans="1:38" ht="12.95" customHeight="1" x14ac:dyDescent="0.2">
      <c r="A83" s="2" t="s">
        <v>387</v>
      </c>
      <c r="B83" s="32">
        <v>1</v>
      </c>
      <c r="C83" s="197">
        <v>6.5295188412079805E-2</v>
      </c>
      <c r="D83" s="557">
        <v>0.13610623804251801</v>
      </c>
      <c r="E83" s="197">
        <v>3.22734648825969E-2</v>
      </c>
      <c r="F83" s="557">
        <v>0.18909105158436901</v>
      </c>
      <c r="G83" s="197">
        <v>6.2136127767583003E-2</v>
      </c>
      <c r="H83" s="557">
        <v>0.13459935391939601</v>
      </c>
      <c r="I83" s="197">
        <v>0.24308306744960601</v>
      </c>
      <c r="J83" s="557">
        <v>0.427695624216756</v>
      </c>
      <c r="K83" s="197">
        <v>4.0886800233237403E-2</v>
      </c>
      <c r="L83" s="557">
        <v>0.135199522787218</v>
      </c>
      <c r="M83" s="197">
        <v>0.99740673690144399</v>
      </c>
      <c r="N83" s="557">
        <v>0.79492079923442904</v>
      </c>
      <c r="O83" s="197">
        <v>4.6867963956785802E-2</v>
      </c>
      <c r="P83" s="557">
        <v>0.155695531235645</v>
      </c>
      <c r="Q83" s="197">
        <v>9.7193367314022602E-3</v>
      </c>
      <c r="R83" s="557">
        <v>0.120364581867016</v>
      </c>
      <c r="S83" s="197">
        <v>5.4164495530560498E-2</v>
      </c>
      <c r="T83" s="557">
        <v>0.15161686780028</v>
      </c>
      <c r="U83" s="197">
        <v>0.208792476627401</v>
      </c>
      <c r="V83" s="557">
        <v>0.371757570323756</v>
      </c>
      <c r="W83" s="197">
        <v>1.2721762715605101E-2</v>
      </c>
      <c r="X83" s="557">
        <v>0.15713794816069401</v>
      </c>
      <c r="Y83" s="197">
        <v>0.93005785081497205</v>
      </c>
      <c r="Z83" s="557">
        <v>0.75407980821285003</v>
      </c>
      <c r="AA83" s="197">
        <v>3.2327957097136602E-2</v>
      </c>
      <c r="AB83" s="557">
        <v>0.133896967645107</v>
      </c>
      <c r="AC83" s="197">
        <v>7.9902674063716105E-3</v>
      </c>
      <c r="AD83" s="557">
        <v>0.138816943617359</v>
      </c>
      <c r="AE83" s="197">
        <v>3.2252179099752497E-2</v>
      </c>
      <c r="AF83" s="557">
        <v>0.132969861596205</v>
      </c>
      <c r="AG83" s="197">
        <v>0.26100897495421299</v>
      </c>
      <c r="AH83" s="557">
        <v>0.42243569570393202</v>
      </c>
      <c r="AI83" s="197">
        <v>2.11653498023898E-3</v>
      </c>
      <c r="AJ83" s="557">
        <v>0.13481666029897699</v>
      </c>
      <c r="AK83" s="197">
        <v>0.99178194982953505</v>
      </c>
      <c r="AL83" s="565">
        <v>0.794266327773818</v>
      </c>
    </row>
    <row r="84" spans="1:38" ht="12.95" customHeight="1" x14ac:dyDescent="0.2">
      <c r="A84" s="33" t="s">
        <v>398</v>
      </c>
      <c r="B84" s="34">
        <v>1</v>
      </c>
      <c r="C84" s="201">
        <v>0.13165145551538299</v>
      </c>
      <c r="D84" s="561">
        <v>0.13401708372996199</v>
      </c>
      <c r="E84" s="201">
        <v>0.122138877616268</v>
      </c>
      <c r="F84" s="561">
        <v>0.27429570105055601</v>
      </c>
      <c r="G84" s="201">
        <v>0.13798290871558899</v>
      </c>
      <c r="H84" s="561">
        <v>0.134440853678402</v>
      </c>
      <c r="I84" s="201">
        <v>0.79924842944185404</v>
      </c>
      <c r="J84" s="561">
        <v>0.63689884705666899</v>
      </c>
      <c r="K84" s="201">
        <v>0.18515822362558601</v>
      </c>
      <c r="L84" s="561">
        <v>0.13429888192914999</v>
      </c>
      <c r="M84" s="201">
        <v>1.9665787808969</v>
      </c>
      <c r="N84" s="561">
        <v>1.0350282874008201</v>
      </c>
      <c r="O84" s="201">
        <v>-0.13583921814293001</v>
      </c>
      <c r="P84" s="561">
        <v>0.119902257773181</v>
      </c>
      <c r="Q84" s="201">
        <v>0.142909280607043</v>
      </c>
      <c r="R84" s="561">
        <v>0.26242876389723602</v>
      </c>
      <c r="S84" s="201">
        <v>-0.138578571201975</v>
      </c>
      <c r="T84" s="561">
        <v>0.11962553417244701</v>
      </c>
      <c r="U84" s="201">
        <v>0.79860143739771305</v>
      </c>
      <c r="V84" s="561">
        <v>0.67672291698784603</v>
      </c>
      <c r="W84" s="201">
        <v>-0.103932779889214</v>
      </c>
      <c r="X84" s="561">
        <v>0.12426552720207699</v>
      </c>
      <c r="Y84" s="201">
        <v>1.84901138879604</v>
      </c>
      <c r="Z84" s="561">
        <v>1.08352230561206</v>
      </c>
      <c r="AA84" s="201">
        <v>-0.167166542130636</v>
      </c>
      <c r="AB84" s="561">
        <v>0.21969501791302701</v>
      </c>
      <c r="AC84" s="201">
        <v>9.2842484610618795E-2</v>
      </c>
      <c r="AD84" s="561">
        <v>0.27158705810197398</v>
      </c>
      <c r="AE84" s="201">
        <v>-0.16043972856974201</v>
      </c>
      <c r="AF84" s="561">
        <v>0.22102793610333499</v>
      </c>
      <c r="AG84" s="201">
        <v>0.67616080783800703</v>
      </c>
      <c r="AH84" s="561">
        <v>0.66621395848877296</v>
      </c>
      <c r="AI84" s="201">
        <v>-0.10330465574316</v>
      </c>
      <c r="AJ84" s="561">
        <v>0.222014201068266</v>
      </c>
      <c r="AK84" s="201">
        <v>1.7432245487728399</v>
      </c>
      <c r="AL84" s="566">
        <v>1.06401570480486</v>
      </c>
    </row>
    <row r="85" spans="1:38" ht="12.95" customHeight="1" x14ac:dyDescent="0.2">
      <c r="A85" s="2" t="s">
        <v>106</v>
      </c>
      <c r="B85" s="32">
        <v>1</v>
      </c>
      <c r="C85" s="197">
        <v>0.225970824400958</v>
      </c>
      <c r="D85" s="557">
        <v>3.9601390676124601E-2</v>
      </c>
      <c r="E85" s="197">
        <v>1.0783391168062999</v>
      </c>
      <c r="F85" s="557">
        <v>0.235785512799844</v>
      </c>
      <c r="G85" s="197">
        <v>0.24878804422400999</v>
      </c>
      <c r="H85" s="557">
        <v>3.9586669962636198E-2</v>
      </c>
      <c r="I85" s="197">
        <v>2.6843748301511301</v>
      </c>
      <c r="J85" s="557">
        <v>0.38746807210635897</v>
      </c>
      <c r="K85" s="197">
        <v>0.24143552319512099</v>
      </c>
      <c r="L85" s="557">
        <v>3.9436644756502298E-2</v>
      </c>
      <c r="M85" s="197">
        <v>3.9485060607761899</v>
      </c>
      <c r="N85" s="557">
        <v>0.48452789275310498</v>
      </c>
      <c r="O85" s="197">
        <v>0.16334730200594799</v>
      </c>
      <c r="P85" s="557">
        <v>4.3314872746297299E-2</v>
      </c>
      <c r="Q85" s="197">
        <v>0.32002770745609399</v>
      </c>
      <c r="R85" s="557">
        <v>0.14569647722790399</v>
      </c>
      <c r="S85" s="197">
        <v>0.161332915568007</v>
      </c>
      <c r="T85" s="557">
        <v>4.2720544752913099E-2</v>
      </c>
      <c r="U85" s="197">
        <v>1.80681048870122</v>
      </c>
      <c r="V85" s="557">
        <v>0.35862265513422897</v>
      </c>
      <c r="W85" s="197">
        <v>0.14426868149446501</v>
      </c>
      <c r="X85" s="557">
        <v>4.2818453348208101E-2</v>
      </c>
      <c r="Y85" s="197">
        <v>3.0355431663828001</v>
      </c>
      <c r="Z85" s="557">
        <v>0.480694579113075</v>
      </c>
      <c r="AA85" s="197">
        <v>0.193156048794529</v>
      </c>
      <c r="AB85" s="557">
        <v>4.65898879126007E-2</v>
      </c>
      <c r="AC85" s="197">
        <v>0.67923992022902901</v>
      </c>
      <c r="AD85" s="557">
        <v>0.19524509724783501</v>
      </c>
      <c r="AE85" s="197">
        <v>0.20695299070267001</v>
      </c>
      <c r="AF85" s="557">
        <v>4.5944891569028701E-2</v>
      </c>
      <c r="AG85" s="197">
        <v>2.2282606629372501</v>
      </c>
      <c r="AH85" s="557">
        <v>0.37345522307740803</v>
      </c>
      <c r="AI85" s="197">
        <v>0.19576706364920499</v>
      </c>
      <c r="AJ85" s="557">
        <v>4.6269700228932099E-2</v>
      </c>
      <c r="AK85" s="197">
        <v>3.4311962872261499</v>
      </c>
      <c r="AL85" s="565">
        <v>0.48650554029860099</v>
      </c>
    </row>
    <row r="86" spans="1:38" ht="12.95" customHeight="1" x14ac:dyDescent="0.2">
      <c r="A86" s="2" t="s">
        <v>395</v>
      </c>
      <c r="B86" s="32">
        <v>1</v>
      </c>
      <c r="C86" s="197">
        <v>0.33416838176944902</v>
      </c>
      <c r="D86" s="557">
        <v>0.19878536122666901</v>
      </c>
      <c r="E86" s="197">
        <v>0.97164496480717</v>
      </c>
      <c r="F86" s="557">
        <v>1.0434375939909299</v>
      </c>
      <c r="G86" s="197">
        <v>0.35881979893986898</v>
      </c>
      <c r="H86" s="557">
        <v>0.20012853122184401</v>
      </c>
      <c r="I86" s="197">
        <v>2.3327681983980999</v>
      </c>
      <c r="J86" s="557">
        <v>1.61159333300346</v>
      </c>
      <c r="K86" s="197">
        <v>0.33267301885990602</v>
      </c>
      <c r="L86" s="557">
        <v>0.190680225185341</v>
      </c>
      <c r="M86" s="197">
        <v>3.35451420464035</v>
      </c>
      <c r="N86" s="557">
        <v>2.2199184662257898</v>
      </c>
      <c r="O86" s="197">
        <v>0.11484619977539801</v>
      </c>
      <c r="P86" s="557">
        <v>0.21431869456068101</v>
      </c>
      <c r="Q86" s="197">
        <v>0.11465349493742499</v>
      </c>
      <c r="R86" s="557">
        <v>0.411040733068125</v>
      </c>
      <c r="S86" s="197">
        <v>0.161355352487765</v>
      </c>
      <c r="T86" s="557">
        <v>0.21545126880396601</v>
      </c>
      <c r="U86" s="197">
        <v>1.7126847678553201</v>
      </c>
      <c r="V86" s="557">
        <v>1.51581541250205</v>
      </c>
      <c r="W86" s="197">
        <v>0.14566079814161401</v>
      </c>
      <c r="X86" s="557">
        <v>0.21112130331192699</v>
      </c>
      <c r="Y86" s="197">
        <v>2.7029157922536999</v>
      </c>
      <c r="Z86" s="557">
        <v>2.1299293967655299</v>
      </c>
      <c r="AA86" s="197">
        <v>0.44675793575832601</v>
      </c>
      <c r="AB86" s="557">
        <v>0.28688670578259801</v>
      </c>
      <c r="AC86" s="197">
        <v>1.1545437475352101</v>
      </c>
      <c r="AD86" s="557">
        <v>1.3276844436027699</v>
      </c>
      <c r="AE86" s="197">
        <v>0.54127188631330503</v>
      </c>
      <c r="AF86" s="557">
        <v>0.29020416090911699</v>
      </c>
      <c r="AG86" s="197">
        <v>2.8417375275274699</v>
      </c>
      <c r="AH86" s="557">
        <v>1.7666395656624301</v>
      </c>
      <c r="AI86" s="197">
        <v>0.51838694991281697</v>
      </c>
      <c r="AJ86" s="557">
        <v>0.283978262277786</v>
      </c>
      <c r="AK86" s="197">
        <v>3.7641643745228901</v>
      </c>
      <c r="AL86" s="565">
        <v>2.2233006334511201</v>
      </c>
    </row>
    <row r="87" spans="1:38" ht="12.95" customHeight="1" x14ac:dyDescent="0.2">
      <c r="A87" s="3" t="s">
        <v>396</v>
      </c>
      <c r="B87" s="36">
        <v>1</v>
      </c>
      <c r="C87" s="207">
        <v>-0.31938726604412399</v>
      </c>
      <c r="D87" s="562">
        <v>0.20849103326485899</v>
      </c>
      <c r="E87" s="207">
        <v>0.854708542015721</v>
      </c>
      <c r="F87" s="562">
        <v>1.1450890144916399</v>
      </c>
      <c r="G87" s="207">
        <v>-0.23032128025064399</v>
      </c>
      <c r="H87" s="562">
        <v>0.19646221451175799</v>
      </c>
      <c r="I87" s="207">
        <v>3.21758033431757</v>
      </c>
      <c r="J87" s="562">
        <v>2.1971654785166401</v>
      </c>
      <c r="K87" s="207">
        <v>-0.21917888801657801</v>
      </c>
      <c r="L87" s="562">
        <v>0.19378518620156601</v>
      </c>
      <c r="M87" s="207">
        <v>4.0233732466049901</v>
      </c>
      <c r="N87" s="562">
        <v>2.5529577590816501</v>
      </c>
      <c r="O87" s="207">
        <v>-5.8442515991560397E-2</v>
      </c>
      <c r="P87" s="562">
        <v>0.21992099004757201</v>
      </c>
      <c r="Q87" s="207">
        <v>2.7163565370810199E-2</v>
      </c>
      <c r="R87" s="562">
        <v>0.38010877477070698</v>
      </c>
      <c r="S87" s="207">
        <v>5.7359049544403101E-2</v>
      </c>
      <c r="T87" s="562">
        <v>0.22928829556563701</v>
      </c>
      <c r="U87" s="207">
        <v>2.98864366524541</v>
      </c>
      <c r="V87" s="562">
        <v>1.93368799814244</v>
      </c>
      <c r="W87" s="207">
        <v>5.7491139648497197E-2</v>
      </c>
      <c r="X87" s="562">
        <v>0.231662945595038</v>
      </c>
      <c r="Y87" s="207">
        <v>3.5002642362126499</v>
      </c>
      <c r="Z87" s="562">
        <v>2.37338874118739</v>
      </c>
      <c r="AA87" s="207">
        <v>-4.9217741937141499E-2</v>
      </c>
      <c r="AB87" s="562">
        <v>0.242372061278082</v>
      </c>
      <c r="AC87" s="207">
        <v>1.7032452459140601E-2</v>
      </c>
      <c r="AD87" s="562">
        <v>0.339336448714879</v>
      </c>
      <c r="AE87" s="207">
        <v>8.9252163317850006E-2</v>
      </c>
      <c r="AF87" s="562">
        <v>0.25904582091315698</v>
      </c>
      <c r="AG87" s="207">
        <v>3.0551598984165902</v>
      </c>
      <c r="AH87" s="562">
        <v>1.92996164529603</v>
      </c>
      <c r="AI87" s="207">
        <v>9.34816790357169E-2</v>
      </c>
      <c r="AJ87" s="562">
        <v>0.264037748156149</v>
      </c>
      <c r="AK87" s="207">
        <v>3.7840432283773602</v>
      </c>
      <c r="AL87" s="570">
        <v>2.4471963273129602</v>
      </c>
    </row>
    <row r="88" spans="1:38" ht="12.95" customHeight="1" x14ac:dyDescent="0.2">
      <c r="A88" s="2"/>
      <c r="B88" s="37"/>
      <c r="C88" s="197">
        <v>0.31111952546147997</v>
      </c>
      <c r="D88" s="557">
        <v>0.191471008001417</v>
      </c>
      <c r="E88" s="197">
        <v>0.74847447102365205</v>
      </c>
      <c r="F88" s="557">
        <v>0.95252707522922297</v>
      </c>
      <c r="G88" s="197">
        <v>0.49115969173878099</v>
      </c>
      <c r="H88" s="557">
        <v>0.194282953150339</v>
      </c>
      <c r="I88" s="197">
        <v>5.8066467484347104</v>
      </c>
      <c r="J88" s="557">
        <v>2.51940212201806</v>
      </c>
      <c r="K88" s="197">
        <v>0.46880280779115402</v>
      </c>
      <c r="L88" s="557">
        <v>0.213765095210978</v>
      </c>
      <c r="M88" s="197">
        <v>6.8572069333953296</v>
      </c>
      <c r="N88" s="557">
        <v>3.1582484718416501</v>
      </c>
      <c r="O88" s="197">
        <v>-0.28098645860160498</v>
      </c>
      <c r="P88" s="557">
        <v>0.25678765882643301</v>
      </c>
      <c r="Q88" s="197">
        <v>0.50691321795581001</v>
      </c>
      <c r="R88" s="557">
        <v>0.91122644348920701</v>
      </c>
      <c r="S88" s="197">
        <v>-0.275777948961763</v>
      </c>
      <c r="T88" s="557">
        <v>0.24894337723170001</v>
      </c>
      <c r="U88" s="197">
        <v>3.5680104588572301</v>
      </c>
      <c r="V88" s="557">
        <v>2.1112400876238602</v>
      </c>
      <c r="W88" s="197">
        <v>-0.31674145759670502</v>
      </c>
      <c r="X88" s="557">
        <v>0.230189912534741</v>
      </c>
      <c r="Y88" s="197">
        <v>5.7453883051369798</v>
      </c>
      <c r="Z88" s="557">
        <v>3.1301805362477402</v>
      </c>
      <c r="AA88" s="197">
        <v>-4.0467107908637098E-2</v>
      </c>
      <c r="AB88" s="557">
        <v>0.32037756627536101</v>
      </c>
      <c r="AC88" s="197">
        <v>6.1412011060038001E-3</v>
      </c>
      <c r="AD88" s="557">
        <v>0.30382136752709199</v>
      </c>
      <c r="AE88" s="197">
        <v>6.36383791585204E-2</v>
      </c>
      <c r="AF88" s="557">
        <v>0.31179694287343801</v>
      </c>
      <c r="AG88" s="197">
        <v>3.3911917201569599</v>
      </c>
      <c r="AH88" s="557">
        <v>2.0064924273854001</v>
      </c>
      <c r="AI88" s="197">
        <v>3.02995950804523E-2</v>
      </c>
      <c r="AJ88" s="557">
        <v>0.30929070692634197</v>
      </c>
      <c r="AK88" s="197">
        <v>4.8821131309155303</v>
      </c>
      <c r="AL88" s="565">
        <v>2.9827455426232601</v>
      </c>
    </row>
    <row r="89" spans="1:38" ht="12.95" customHeight="1" x14ac:dyDescent="0.2">
      <c r="A89" s="2" t="s">
        <v>353</v>
      </c>
      <c r="B89" s="37">
        <v>3</v>
      </c>
      <c r="C89" s="197" t="s">
        <v>2638</v>
      </c>
      <c r="D89" s="557" t="s">
        <v>2639</v>
      </c>
      <c r="E89" s="197" t="s">
        <v>2640</v>
      </c>
      <c r="F89" s="557" t="s">
        <v>2641</v>
      </c>
      <c r="G89" s="197" t="s">
        <v>2642</v>
      </c>
      <c r="H89" s="557" t="s">
        <v>2643</v>
      </c>
      <c r="I89" s="197" t="s">
        <v>2644</v>
      </c>
      <c r="J89" s="557" t="s">
        <v>2645</v>
      </c>
      <c r="K89" s="197" t="s">
        <v>2646</v>
      </c>
      <c r="L89" s="557" t="s">
        <v>2647</v>
      </c>
      <c r="M89" s="197" t="s">
        <v>2648</v>
      </c>
      <c r="N89" s="557" t="s">
        <v>2649</v>
      </c>
      <c r="O89" s="197" t="s">
        <v>2650</v>
      </c>
      <c r="P89" s="557" t="s">
        <v>2651</v>
      </c>
      <c r="Q89" s="197" t="s">
        <v>2652</v>
      </c>
      <c r="R89" s="557" t="s">
        <v>2653</v>
      </c>
      <c r="S89" s="197" t="s">
        <v>2654</v>
      </c>
      <c r="T89" s="557" t="s">
        <v>2655</v>
      </c>
      <c r="U89" s="197" t="s">
        <v>2656</v>
      </c>
      <c r="V89" s="557" t="s">
        <v>2657</v>
      </c>
      <c r="W89" s="197" t="s">
        <v>2658</v>
      </c>
      <c r="X89" s="557" t="s">
        <v>2659</v>
      </c>
      <c r="Y89" s="197" t="s">
        <v>2660</v>
      </c>
      <c r="Z89" s="557" t="s">
        <v>2661</v>
      </c>
      <c r="AA89" s="197" t="s">
        <v>2662</v>
      </c>
      <c r="AB89" s="557" t="s">
        <v>2663</v>
      </c>
      <c r="AC89" s="197" t="s">
        <v>2664</v>
      </c>
      <c r="AD89" s="557" t="s">
        <v>2665</v>
      </c>
      <c r="AE89" s="197" t="s">
        <v>2666</v>
      </c>
      <c r="AF89" s="557" t="s">
        <v>2667</v>
      </c>
      <c r="AG89" s="197" t="s">
        <v>2668</v>
      </c>
      <c r="AH89" s="557" t="s">
        <v>2669</v>
      </c>
      <c r="AI89" s="197" t="s">
        <v>2670</v>
      </c>
      <c r="AJ89" s="557" t="s">
        <v>2671</v>
      </c>
      <c r="AK89" s="197" t="s">
        <v>2672</v>
      </c>
      <c r="AL89" s="565" t="s">
        <v>2673</v>
      </c>
    </row>
    <row r="90" spans="1:38" ht="12.95" customHeight="1" x14ac:dyDescent="0.2">
      <c r="A90" s="2" t="s">
        <v>356</v>
      </c>
      <c r="B90" s="37">
        <v>3</v>
      </c>
      <c r="C90" s="197">
        <v>0.38148789830887098</v>
      </c>
      <c r="D90" s="557">
        <v>0.183733584598781</v>
      </c>
      <c r="E90" s="197">
        <v>0.99390776219702803</v>
      </c>
      <c r="F90" s="557">
        <v>1.0063756517595499</v>
      </c>
      <c r="G90" s="197">
        <v>0.44436747080320099</v>
      </c>
      <c r="H90" s="557">
        <v>0.18882764757843301</v>
      </c>
      <c r="I90" s="197">
        <v>3.2826231271297801</v>
      </c>
      <c r="J90" s="557">
        <v>1.6515210117353101</v>
      </c>
      <c r="K90" s="197">
        <v>0.39902130082676202</v>
      </c>
      <c r="L90" s="557">
        <v>0.19335948938487901</v>
      </c>
      <c r="M90" s="197">
        <v>5.5949557499246101</v>
      </c>
      <c r="N90" s="557">
        <v>2.0929476196903298</v>
      </c>
      <c r="O90" s="197">
        <v>0.73817850463324697</v>
      </c>
      <c r="P90" s="557">
        <v>0.222367871147024</v>
      </c>
      <c r="Q90" s="197">
        <v>2.82124206086656</v>
      </c>
      <c r="R90" s="557">
        <v>1.6639393388508701</v>
      </c>
      <c r="S90" s="197">
        <v>0.80653561276253605</v>
      </c>
      <c r="T90" s="557">
        <v>0.21302564655079501</v>
      </c>
      <c r="U90" s="197">
        <v>5.1490568826808403</v>
      </c>
      <c r="V90" s="557">
        <v>2.0511359732768799</v>
      </c>
      <c r="W90" s="197">
        <v>0.75551176442455903</v>
      </c>
      <c r="X90" s="557">
        <v>0.21149668545518999</v>
      </c>
      <c r="Y90" s="197">
        <v>7.2599297514822103</v>
      </c>
      <c r="Z90" s="557">
        <v>2.3951790724363198</v>
      </c>
      <c r="AA90" s="197">
        <v>0.77516197352712402</v>
      </c>
      <c r="AB90" s="557">
        <v>0.27205529902606901</v>
      </c>
      <c r="AC90" s="197">
        <v>2.3698104056805702</v>
      </c>
      <c r="AD90" s="557">
        <v>1.6790699002712299</v>
      </c>
      <c r="AE90" s="197">
        <v>0.86605321296433402</v>
      </c>
      <c r="AF90" s="557">
        <v>0.26691017397925798</v>
      </c>
      <c r="AG90" s="197">
        <v>4.7425224809443902</v>
      </c>
      <c r="AH90" s="557">
        <v>2.1458858487362198</v>
      </c>
      <c r="AI90" s="197">
        <v>0.795602083256574</v>
      </c>
      <c r="AJ90" s="557">
        <v>0.26598713006163399</v>
      </c>
      <c r="AK90" s="197">
        <v>6.5364439175429396</v>
      </c>
      <c r="AL90" s="565">
        <v>2.40967657375869</v>
      </c>
    </row>
    <row r="91" spans="1:38" ht="12.95" customHeight="1" x14ac:dyDescent="0.2">
      <c r="A91" s="2" t="s">
        <v>99</v>
      </c>
      <c r="B91" s="37">
        <v>3</v>
      </c>
      <c r="C91" s="197">
        <v>0.36334082749598801</v>
      </c>
      <c r="D91" s="557">
        <v>0.226520885712652</v>
      </c>
      <c r="E91" s="197">
        <v>1.1789413024333899</v>
      </c>
      <c r="F91" s="557">
        <v>1.5209009901369901</v>
      </c>
      <c r="G91" s="197">
        <v>0.36142561741802298</v>
      </c>
      <c r="H91" s="557">
        <v>0.23123877088561001</v>
      </c>
      <c r="I91" s="197">
        <v>2.1374586377862399</v>
      </c>
      <c r="J91" s="557">
        <v>2.0457019316235598</v>
      </c>
      <c r="K91" s="197">
        <v>0.327219513207752</v>
      </c>
      <c r="L91" s="557">
        <v>0.22683513483867601</v>
      </c>
      <c r="M91" s="197">
        <v>4.1428916092209001</v>
      </c>
      <c r="N91" s="557">
        <v>2.6399053981010101</v>
      </c>
      <c r="O91" s="197">
        <v>-0.15159051613694099</v>
      </c>
      <c r="P91" s="557">
        <v>0.18835695008443301</v>
      </c>
      <c r="Q91" s="197">
        <v>0.18664899378313801</v>
      </c>
      <c r="R91" s="557">
        <v>0.48307710160220502</v>
      </c>
      <c r="S91" s="197">
        <v>-0.205479789584877</v>
      </c>
      <c r="T91" s="557">
        <v>0.19177995862666899</v>
      </c>
      <c r="U91" s="197">
        <v>1.60908941766102</v>
      </c>
      <c r="V91" s="557">
        <v>2.23214830309447</v>
      </c>
      <c r="W91" s="197">
        <v>-0.13681682041845</v>
      </c>
      <c r="X91" s="557">
        <v>0.17747079496166401</v>
      </c>
      <c r="Y91" s="197">
        <v>3.4429518775072401</v>
      </c>
      <c r="Z91" s="557">
        <v>2.6228018390182402</v>
      </c>
      <c r="AA91" s="197">
        <v>0.14071595315231</v>
      </c>
      <c r="AB91" s="557">
        <v>0.23846745875723799</v>
      </c>
      <c r="AC91" s="197">
        <v>0.11812348538433901</v>
      </c>
      <c r="AD91" s="557">
        <v>0.46891848216438797</v>
      </c>
      <c r="AE91" s="197">
        <v>0.113963987482183</v>
      </c>
      <c r="AF91" s="557">
        <v>0.23637756392845499</v>
      </c>
      <c r="AG91" s="197">
        <v>1.00662408706541</v>
      </c>
      <c r="AH91" s="557">
        <v>1.99306292337876</v>
      </c>
      <c r="AI91" s="197">
        <v>0.16350258064552001</v>
      </c>
      <c r="AJ91" s="557">
        <v>0.23393913196548999</v>
      </c>
      <c r="AK91" s="197">
        <v>2.8658733534938601</v>
      </c>
      <c r="AL91" s="565">
        <v>2.40060787957324</v>
      </c>
    </row>
    <row r="92" spans="1:38" ht="12.95" customHeight="1" x14ac:dyDescent="0.2">
      <c r="A92" s="2" t="s">
        <v>375</v>
      </c>
      <c r="B92" s="37">
        <v>3</v>
      </c>
      <c r="C92" s="197">
        <v>0.57328333120209796</v>
      </c>
      <c r="D92" s="557">
        <v>0.242955985533618</v>
      </c>
      <c r="E92" s="197">
        <v>1.5154295562798501</v>
      </c>
      <c r="F92" s="557">
        <v>1.3679715526765801</v>
      </c>
      <c r="G92" s="197">
        <v>0.61102294894193698</v>
      </c>
      <c r="H92" s="557">
        <v>0.241100932197861</v>
      </c>
      <c r="I92" s="197">
        <v>3.5607757790822099</v>
      </c>
      <c r="J92" s="557">
        <v>2.2778442198344102</v>
      </c>
      <c r="K92" s="197">
        <v>0.60188151578112004</v>
      </c>
      <c r="L92" s="557">
        <v>0.25097141975373299</v>
      </c>
      <c r="M92" s="197">
        <v>4.0911864317653901</v>
      </c>
      <c r="N92" s="557">
        <v>2.6028233667063998</v>
      </c>
      <c r="O92" s="197">
        <v>0.21410590879899999</v>
      </c>
      <c r="P92" s="557">
        <v>0.18550335248990099</v>
      </c>
      <c r="Q92" s="197">
        <v>0.28987596518352798</v>
      </c>
      <c r="R92" s="557">
        <v>0.50577350626321405</v>
      </c>
      <c r="S92" s="197">
        <v>0.22790678521456301</v>
      </c>
      <c r="T92" s="557">
        <v>0.178904463884694</v>
      </c>
      <c r="U92" s="197">
        <v>2.12532388086818</v>
      </c>
      <c r="V92" s="557">
        <v>1.6651550979281</v>
      </c>
      <c r="W92" s="197">
        <v>0.21113483774633701</v>
      </c>
      <c r="X92" s="557">
        <v>0.18841669386992699</v>
      </c>
      <c r="Y92" s="197">
        <v>2.5353243414906599</v>
      </c>
      <c r="Z92" s="557">
        <v>2.02638147978295</v>
      </c>
      <c r="AA92" s="197">
        <v>0.64936340576229501</v>
      </c>
      <c r="AB92" s="557">
        <v>0.38009974823383702</v>
      </c>
      <c r="AC92" s="197">
        <v>0.74519843658278095</v>
      </c>
      <c r="AD92" s="557">
        <v>0.94085595489631302</v>
      </c>
      <c r="AE92" s="197">
        <v>0.70278809849254298</v>
      </c>
      <c r="AF92" s="557">
        <v>0.381651696947786</v>
      </c>
      <c r="AG92" s="197">
        <v>2.7996686360767802</v>
      </c>
      <c r="AH92" s="557">
        <v>1.96786633369443</v>
      </c>
      <c r="AI92" s="197">
        <v>0.68992975278900803</v>
      </c>
      <c r="AJ92" s="557">
        <v>0.395894316674198</v>
      </c>
      <c r="AK92" s="197">
        <v>3.3826940238784799</v>
      </c>
      <c r="AL92" s="565">
        <v>2.2924019299232801</v>
      </c>
    </row>
    <row r="93" spans="1:38" ht="12.95" customHeight="1" x14ac:dyDescent="0.2">
      <c r="A93" s="2" t="s">
        <v>377</v>
      </c>
      <c r="B93" s="37">
        <v>3</v>
      </c>
      <c r="C93" s="197">
        <v>0.32954612621396201</v>
      </c>
      <c r="D93" s="557">
        <v>0.16271086546286401</v>
      </c>
      <c r="E93" s="197">
        <v>0.50408820522602604</v>
      </c>
      <c r="F93" s="557">
        <v>0.49732073652397102</v>
      </c>
      <c r="G93" s="197">
        <v>0.32177886401137901</v>
      </c>
      <c r="H93" s="557">
        <v>0.16114397811130299</v>
      </c>
      <c r="I93" s="197">
        <v>0.969699705653709</v>
      </c>
      <c r="J93" s="557">
        <v>0.77556233433563104</v>
      </c>
      <c r="K93" s="197">
        <v>0.34296059599842299</v>
      </c>
      <c r="L93" s="557">
        <v>0.16171387922316899</v>
      </c>
      <c r="M93" s="197">
        <v>1.85936300879439</v>
      </c>
      <c r="N93" s="557">
        <v>1.07613768001671</v>
      </c>
      <c r="O93" s="197">
        <v>-6.5517295839707904E-2</v>
      </c>
      <c r="P93" s="557">
        <v>0.117796522723665</v>
      </c>
      <c r="Q93" s="197">
        <v>2.9797965782793201E-2</v>
      </c>
      <c r="R93" s="557">
        <v>0.12875933455093699</v>
      </c>
      <c r="S93" s="197">
        <v>-6.0408517048739098E-2</v>
      </c>
      <c r="T93" s="557">
        <v>0.114702760736326</v>
      </c>
      <c r="U93" s="197">
        <v>0.70515233120935505</v>
      </c>
      <c r="V93" s="557">
        <v>0.63622092316563705</v>
      </c>
      <c r="W93" s="197">
        <v>-6.5160184168819996E-2</v>
      </c>
      <c r="X93" s="557">
        <v>0.118367286636773</v>
      </c>
      <c r="Y93" s="197">
        <v>1.4905028355482099</v>
      </c>
      <c r="Z93" s="557">
        <v>0.94990900331875605</v>
      </c>
      <c r="AA93" s="197">
        <v>-6.6068060570020001E-2</v>
      </c>
      <c r="AB93" s="557">
        <v>0.118646322757384</v>
      </c>
      <c r="AC93" s="197">
        <v>2.8595775710183999E-2</v>
      </c>
      <c r="AD93" s="557">
        <v>0.118721158934793</v>
      </c>
      <c r="AE93" s="197">
        <v>-6.3816950943692302E-2</v>
      </c>
      <c r="AF93" s="557">
        <v>0.115055306005707</v>
      </c>
      <c r="AG93" s="197">
        <v>0.55111428362091897</v>
      </c>
      <c r="AH93" s="557">
        <v>0.56008536009825205</v>
      </c>
      <c r="AI93" s="197">
        <v>-6.4701621981860705E-2</v>
      </c>
      <c r="AJ93" s="557">
        <v>0.118096504115684</v>
      </c>
      <c r="AK93" s="197">
        <v>1.3904727555304299</v>
      </c>
      <c r="AL93" s="565">
        <v>0.91236211847922999</v>
      </c>
    </row>
    <row r="94" spans="1:38" ht="12.95" customHeight="1" x14ac:dyDescent="0.2">
      <c r="A94" s="2" t="s">
        <v>382</v>
      </c>
      <c r="B94" s="37">
        <v>3</v>
      </c>
      <c r="C94" s="197">
        <v>0.41420770563758302</v>
      </c>
      <c r="D94" s="557">
        <v>0.183362243162737</v>
      </c>
      <c r="E94" s="197">
        <v>0.89081987289826903</v>
      </c>
      <c r="F94" s="557">
        <v>0.82036617590847505</v>
      </c>
      <c r="G94" s="197">
        <v>0.49368688325012899</v>
      </c>
      <c r="H94" s="557">
        <v>0.182293544846409</v>
      </c>
      <c r="I94" s="197">
        <v>4.7551427378486597</v>
      </c>
      <c r="J94" s="557">
        <v>1.85120872148579</v>
      </c>
      <c r="K94" s="197">
        <v>0.50130448564277297</v>
      </c>
      <c r="L94" s="557">
        <v>0.18589590573965001</v>
      </c>
      <c r="M94" s="197">
        <v>5.59495295522958</v>
      </c>
      <c r="N94" s="557">
        <v>2.0557034331613</v>
      </c>
      <c r="O94" s="197">
        <v>0.52130016559302905</v>
      </c>
      <c r="P94" s="557">
        <v>0.16512752567957301</v>
      </c>
      <c r="Q94" s="197">
        <v>1.3796250795578999</v>
      </c>
      <c r="R94" s="557">
        <v>0.86880632188291795</v>
      </c>
      <c r="S94" s="197">
        <v>0.53667992994737601</v>
      </c>
      <c r="T94" s="557">
        <v>0.16416118738924601</v>
      </c>
      <c r="U94" s="197">
        <v>4.8980867840395996</v>
      </c>
      <c r="V94" s="557">
        <v>1.5450638146553699</v>
      </c>
      <c r="W94" s="197">
        <v>0.51830382645415096</v>
      </c>
      <c r="X94" s="557">
        <v>0.165516157797785</v>
      </c>
      <c r="Y94" s="197">
        <v>5.6430699207692196</v>
      </c>
      <c r="Z94" s="557">
        <v>1.90055516517292</v>
      </c>
      <c r="AA94" s="197">
        <v>0.47391627054872898</v>
      </c>
      <c r="AB94" s="557">
        <v>0.180812524833913</v>
      </c>
      <c r="AC94" s="197">
        <v>1.0649993759422101</v>
      </c>
      <c r="AD94" s="557">
        <v>0.81152299977400599</v>
      </c>
      <c r="AE94" s="197">
        <v>0.51559219185961203</v>
      </c>
      <c r="AF94" s="557">
        <v>0.17521785303801199</v>
      </c>
      <c r="AG94" s="197">
        <v>4.5403280415993796</v>
      </c>
      <c r="AH94" s="557">
        <v>1.64336833740156</v>
      </c>
      <c r="AI94" s="197">
        <v>0.52010866832812097</v>
      </c>
      <c r="AJ94" s="557">
        <v>0.17905557452887699</v>
      </c>
      <c r="AK94" s="197">
        <v>5.32684117409738</v>
      </c>
      <c r="AL94" s="565">
        <v>1.9330563343654601</v>
      </c>
    </row>
    <row r="95" spans="1:38" ht="12.95" customHeight="1" x14ac:dyDescent="0.2">
      <c r="A95" s="2" t="s">
        <v>386</v>
      </c>
      <c r="B95" s="37">
        <v>3</v>
      </c>
      <c r="C95" s="197">
        <v>0.27382521163276702</v>
      </c>
      <c r="D95" s="557">
        <v>0.190115510403678</v>
      </c>
      <c r="E95" s="197">
        <v>0.55314181850928501</v>
      </c>
      <c r="F95" s="557">
        <v>0.81462478637468705</v>
      </c>
      <c r="G95" s="197">
        <v>0.292432748945754</v>
      </c>
      <c r="H95" s="557">
        <v>0.189283079078327</v>
      </c>
      <c r="I95" s="197">
        <v>1.4673399278691299</v>
      </c>
      <c r="J95" s="557">
        <v>1.35094469270385</v>
      </c>
      <c r="K95" s="197">
        <v>0.30581986831971902</v>
      </c>
      <c r="L95" s="557">
        <v>0.190392349295887</v>
      </c>
      <c r="M95" s="197">
        <v>2.09705090912398</v>
      </c>
      <c r="N95" s="557">
        <v>1.76612908287221</v>
      </c>
      <c r="O95" s="197">
        <v>0.22652118493991499</v>
      </c>
      <c r="P95" s="557">
        <v>0.22177790585826901</v>
      </c>
      <c r="Q95" s="197">
        <v>0.360177027761587</v>
      </c>
      <c r="R95" s="557">
        <v>0.72433018195294496</v>
      </c>
      <c r="S95" s="197">
        <v>0.21737488357889201</v>
      </c>
      <c r="T95" s="557">
        <v>0.219608812702458</v>
      </c>
      <c r="U95" s="197">
        <v>1.1949406018008399</v>
      </c>
      <c r="V95" s="557">
        <v>1.1172453449283899</v>
      </c>
      <c r="W95" s="197">
        <v>0.230140753009239</v>
      </c>
      <c r="X95" s="557">
        <v>0.221925085518099</v>
      </c>
      <c r="Y95" s="197">
        <v>1.87093647212683</v>
      </c>
      <c r="Z95" s="557">
        <v>1.61991178303925</v>
      </c>
      <c r="AA95" s="197">
        <v>0.328887079566348</v>
      </c>
      <c r="AB95" s="557">
        <v>0.24117986597659699</v>
      </c>
      <c r="AC95" s="197">
        <v>0.64962124552005596</v>
      </c>
      <c r="AD95" s="557">
        <v>0.89083041901287596</v>
      </c>
      <c r="AE95" s="197">
        <v>0.33541118710788398</v>
      </c>
      <c r="AF95" s="557">
        <v>0.243927491703127</v>
      </c>
      <c r="AG95" s="197">
        <v>1.5632176486226399</v>
      </c>
      <c r="AH95" s="557">
        <v>1.23749990252912</v>
      </c>
      <c r="AI95" s="197">
        <v>0.33334908437730798</v>
      </c>
      <c r="AJ95" s="557">
        <v>0.24642877704111901</v>
      </c>
      <c r="AK95" s="197">
        <v>2.0926611317485899</v>
      </c>
      <c r="AL95" s="565">
        <v>1.63721237107081</v>
      </c>
    </row>
    <row r="96" spans="1:38" ht="12.95" customHeight="1" x14ac:dyDescent="0.2">
      <c r="A96" s="2" t="s">
        <v>387</v>
      </c>
      <c r="B96" s="37">
        <v>3</v>
      </c>
      <c r="C96" s="197">
        <v>0.38677562827768303</v>
      </c>
      <c r="D96" s="557">
        <v>9.3305846054981795E-2</v>
      </c>
      <c r="E96" s="197">
        <v>1.1339088132762301</v>
      </c>
      <c r="F96" s="557">
        <v>0.55240539918148301</v>
      </c>
      <c r="G96" s="197">
        <v>0.36578619247772798</v>
      </c>
      <c r="H96" s="557">
        <v>9.4333874655191594E-2</v>
      </c>
      <c r="I96" s="197">
        <v>1.6533978238931699</v>
      </c>
      <c r="J96" s="557">
        <v>0.65775397713953998</v>
      </c>
      <c r="K96" s="197">
        <v>0.36075727890307802</v>
      </c>
      <c r="L96" s="557">
        <v>9.6037843905659698E-2</v>
      </c>
      <c r="M96" s="197">
        <v>3.1706022278606101</v>
      </c>
      <c r="N96" s="557">
        <v>0.96292887265889304</v>
      </c>
      <c r="O96" s="197">
        <v>0.134858944273135</v>
      </c>
      <c r="P96" s="557">
        <v>0.11671153687611401</v>
      </c>
      <c r="Q96" s="197">
        <v>8.9400689154350205E-2</v>
      </c>
      <c r="R96" s="557">
        <v>0.15898279733871701</v>
      </c>
      <c r="S96" s="197">
        <v>0.122525513693896</v>
      </c>
      <c r="T96" s="557">
        <v>0.11804862725913701</v>
      </c>
      <c r="U96" s="197">
        <v>0.881847349860435</v>
      </c>
      <c r="V96" s="557">
        <v>0.50320569790587999</v>
      </c>
      <c r="W96" s="197">
        <v>9.1990403723669706E-2</v>
      </c>
      <c r="X96" s="557">
        <v>0.121383419934986</v>
      </c>
      <c r="Y96" s="197">
        <v>2.2603898964301599</v>
      </c>
      <c r="Z96" s="557">
        <v>0.810186631828413</v>
      </c>
      <c r="AA96" s="197">
        <v>0.38467341824476797</v>
      </c>
      <c r="AB96" s="557">
        <v>8.84130820646368E-2</v>
      </c>
      <c r="AC96" s="197">
        <v>1.09637253140177</v>
      </c>
      <c r="AD96" s="557">
        <v>0.50555856721020498</v>
      </c>
      <c r="AE96" s="197">
        <v>0.36506590717089599</v>
      </c>
      <c r="AF96" s="557">
        <v>9.0321346468418204E-2</v>
      </c>
      <c r="AG96" s="197">
        <v>1.68386391382334</v>
      </c>
      <c r="AH96" s="557">
        <v>0.608521043357095</v>
      </c>
      <c r="AI96" s="197">
        <v>0.34792320178551001</v>
      </c>
      <c r="AJ96" s="557">
        <v>9.1355026874245099E-2</v>
      </c>
      <c r="AK96" s="197">
        <v>3.0432478234475999</v>
      </c>
      <c r="AL96" s="565">
        <v>0.88099082615671798</v>
      </c>
    </row>
    <row r="97" spans="1:38" ht="12.95" customHeight="1" x14ac:dyDescent="0.2">
      <c r="A97" s="39" t="s">
        <v>399</v>
      </c>
      <c r="B97" s="40">
        <v>3</v>
      </c>
      <c r="C97" s="211">
        <v>0.25725222792751201</v>
      </c>
      <c r="D97" s="564">
        <v>0.21369935621425301</v>
      </c>
      <c r="E97" s="211">
        <v>0.35558540423852802</v>
      </c>
      <c r="F97" s="564">
        <v>0.680413550581218</v>
      </c>
      <c r="G97" s="211">
        <v>0.26380018013327799</v>
      </c>
      <c r="H97" s="564">
        <v>0.19396513848639599</v>
      </c>
      <c r="I97" s="211">
        <v>3.4088874140279501</v>
      </c>
      <c r="J97" s="564">
        <v>1.604988828183</v>
      </c>
      <c r="K97" s="211">
        <v>0.30191460844180401</v>
      </c>
      <c r="L97" s="564">
        <v>0.193679890683115</v>
      </c>
      <c r="M97" s="211">
        <v>5.5663553452039496</v>
      </c>
      <c r="N97" s="564">
        <v>1.73121364224136</v>
      </c>
      <c r="O97" s="211">
        <v>2.9225049937909998E-3</v>
      </c>
      <c r="P97" s="564">
        <v>0.132617829230297</v>
      </c>
      <c r="Q97" s="211">
        <v>6.20936477930513E-5</v>
      </c>
      <c r="R97" s="564">
        <v>0.103269168119488</v>
      </c>
      <c r="S97" s="211">
        <v>2.55043173753578E-3</v>
      </c>
      <c r="T97" s="564">
        <v>0.11983413914593299</v>
      </c>
      <c r="U97" s="211">
        <v>3.13450127370076</v>
      </c>
      <c r="V97" s="564">
        <v>1.5019076847364401</v>
      </c>
      <c r="W97" s="211">
        <v>2.6362691134306102E-2</v>
      </c>
      <c r="X97" s="564">
        <v>0.113359042512271</v>
      </c>
      <c r="Y97" s="211">
        <v>5.1417873842176602</v>
      </c>
      <c r="Z97" s="564">
        <v>1.68407481580314</v>
      </c>
      <c r="AA97" s="211">
        <v>-0.116896552456087</v>
      </c>
      <c r="AB97" s="564">
        <v>0.205037974532636</v>
      </c>
      <c r="AC97" s="211">
        <v>4.0861757435832799E-2</v>
      </c>
      <c r="AD97" s="564">
        <v>0.14305725202452699</v>
      </c>
      <c r="AE97" s="211">
        <v>-9.3214362417935195E-2</v>
      </c>
      <c r="AF97" s="564">
        <v>0.186603276473991</v>
      </c>
      <c r="AG97" s="211">
        <v>3.0556905485090802</v>
      </c>
      <c r="AH97" s="564">
        <v>1.4272905289818401</v>
      </c>
      <c r="AI97" s="211">
        <v>-4.0466611297963501E-2</v>
      </c>
      <c r="AJ97" s="564">
        <v>0.19195871315329699</v>
      </c>
      <c r="AK97" s="211">
        <v>5.1194154559026996</v>
      </c>
      <c r="AL97" s="572">
        <v>1.6405862709958501</v>
      </c>
    </row>
    <row r="98" spans="1:38" x14ac:dyDescent="0.2">
      <c r="C98">
        <v>0.37246486958705799</v>
      </c>
      <c r="D98">
        <v>6.7859136462048095E-2</v>
      </c>
      <c r="E98">
        <v>0.89072784188232501</v>
      </c>
      <c r="F98">
        <v>0.34345065120801299</v>
      </c>
      <c r="G98">
        <v>0.39428761324767903</v>
      </c>
      <c r="H98">
        <v>6.7175686893173103E-2</v>
      </c>
      <c r="I98">
        <v>2.65441564416136</v>
      </c>
      <c r="J98">
        <v>0.57231907615815603</v>
      </c>
      <c r="K98">
        <v>0.39260989589017897</v>
      </c>
      <c r="L98">
        <v>6.79523965679876E-2</v>
      </c>
      <c r="M98">
        <v>4.01466977964043</v>
      </c>
      <c r="N98">
        <v>0.69092050539565297</v>
      </c>
      <c r="O98">
        <v>0.20259742515693399</v>
      </c>
      <c r="P98">
        <v>6.1348764256099003E-2</v>
      </c>
      <c r="Q98">
        <v>0.64460373446720598</v>
      </c>
      <c r="R98">
        <v>0.26779954326023803</v>
      </c>
      <c r="S98">
        <v>0.20596060628764801</v>
      </c>
      <c r="T98">
        <v>6.0051492813183803E-2</v>
      </c>
      <c r="U98">
        <v>2.4622498152276302</v>
      </c>
      <c r="V98">
        <v>0.53781335939943797</v>
      </c>
      <c r="W98">
        <v>0.20393340898812401</v>
      </c>
      <c r="X98">
        <v>5.9943846812852003E-2</v>
      </c>
      <c r="Y98">
        <v>3.7056115599465298</v>
      </c>
      <c r="Z98">
        <v>0.65375425161498102</v>
      </c>
      <c r="AA98">
        <v>0.321219185971933</v>
      </c>
      <c r="AB98">
        <v>8.1982460404601595E-2</v>
      </c>
      <c r="AC98">
        <v>0.76419787670721795</v>
      </c>
      <c r="AD98">
        <v>0.297559557357645</v>
      </c>
      <c r="AE98">
        <v>0.34273040896447798</v>
      </c>
      <c r="AF98">
        <v>8.0931276843391395E-2</v>
      </c>
      <c r="AG98">
        <v>2.4928787050327399</v>
      </c>
      <c r="AH98">
        <v>0.55060820101645702</v>
      </c>
      <c r="AI98">
        <v>0.34315589223777698</v>
      </c>
      <c r="AJ98">
        <v>8.2361407689009902E-2</v>
      </c>
      <c r="AK98">
        <v>3.71970620445525</v>
      </c>
      <c r="AL98">
        <v>0.65600364320292404</v>
      </c>
    </row>
    <row r="99" spans="1:38" x14ac:dyDescent="0.2">
      <c r="A99" s="52" t="s">
        <v>530</v>
      </c>
    </row>
    <row r="100" spans="1:38" x14ac:dyDescent="0.2">
      <c r="A100" s="52" t="s">
        <v>625</v>
      </c>
    </row>
    <row r="101" spans="1:38" x14ac:dyDescent="0.2">
      <c r="A101" s="52" t="s">
        <v>532</v>
      </c>
    </row>
    <row r="102" spans="1:38" x14ac:dyDescent="0.2">
      <c r="A102" s="52" t="s">
        <v>611</v>
      </c>
    </row>
    <row r="103" spans="1:38" x14ac:dyDescent="0.2">
      <c r="A103" s="52" t="s">
        <v>400</v>
      </c>
    </row>
    <row r="104" spans="1:38" x14ac:dyDescent="0.2">
      <c r="A104" s="52" t="s">
        <v>401</v>
      </c>
    </row>
    <row r="105" spans="1:38" x14ac:dyDescent="0.2">
      <c r="A105" s="52" t="s">
        <v>402</v>
      </c>
    </row>
    <row r="106" spans="1:38" x14ac:dyDescent="0.2">
      <c r="A106" s="52" t="s">
        <v>403</v>
      </c>
    </row>
    <row r="107" spans="1:38" x14ac:dyDescent="0.2">
      <c r="A107" s="172" t="str">
        <f>HYPERLINK("https://oecdcode.org/disclaimers/cyprus.html", "Information on data for Cyprus: https://oecdcode.org/disclaimers/cyprus.html")</f>
        <v>Information on data for Cyprus: https://oecdcode.org/disclaimers/cyprus.html</v>
      </c>
    </row>
    <row r="108" spans="1:38" x14ac:dyDescent="0.2">
      <c r="A108" s="52" t="s">
        <v>404</v>
      </c>
    </row>
  </sheetData>
  <mergeCells count="14">
    <mergeCell ref="B7:B10"/>
    <mergeCell ref="C8:N8"/>
    <mergeCell ref="C9:F9"/>
    <mergeCell ref="G9:J9"/>
    <mergeCell ref="K9:N9"/>
    <mergeCell ref="C7:AL7"/>
    <mergeCell ref="O8:Z8"/>
    <mergeCell ref="O9:R9"/>
    <mergeCell ref="S9:V9"/>
    <mergeCell ref="W9:Z9"/>
    <mergeCell ref="AA8:AL8"/>
    <mergeCell ref="AA9:AD9"/>
    <mergeCell ref="AE9:AH9"/>
    <mergeCell ref="AI9:AL9"/>
  </mergeCells>
  <conditionalFormatting sqref="C1:C200">
    <cfRule type="expression" dxfId="101" priority="9">
      <formula>ABS(C1/D1)&gt;1.95996398454005</formula>
    </cfRule>
  </conditionalFormatting>
  <conditionalFormatting sqref="G1:G200">
    <cfRule type="expression" dxfId="100" priority="8">
      <formula>ABS(G1/H1)&gt;1.95996398454005</formula>
    </cfRule>
  </conditionalFormatting>
  <conditionalFormatting sqref="K1:K200">
    <cfRule type="expression" dxfId="99" priority="7">
      <formula>ABS(K1/L1)&gt;1.95996398454005</formula>
    </cfRule>
  </conditionalFormatting>
  <conditionalFormatting sqref="O1:O200">
    <cfRule type="expression" dxfId="98" priority="6">
      <formula>ABS(O1/P1)&gt;1.95996398454005</formula>
    </cfRule>
  </conditionalFormatting>
  <conditionalFormatting sqref="S1:S200">
    <cfRule type="expression" dxfId="97" priority="5">
      <formula>ABS(S1/T1)&gt;1.95996398454005</formula>
    </cfRule>
  </conditionalFormatting>
  <conditionalFormatting sqref="W1:W200">
    <cfRule type="expression" dxfId="96" priority="4">
      <formula>ABS(W1/X1)&gt;1.95996398454005</formula>
    </cfRule>
  </conditionalFormatting>
  <conditionalFormatting sqref="AA1:AA200">
    <cfRule type="expression" dxfId="95" priority="3">
      <formula>ABS(AA1/AB1)&gt;1.95996398454005</formula>
    </cfRule>
  </conditionalFormatting>
  <conditionalFormatting sqref="AE1:AE200">
    <cfRule type="expression" dxfId="94" priority="2">
      <formula>ABS(AE1/AF1)&gt;1.95996398454005</formula>
    </cfRule>
  </conditionalFormatting>
  <conditionalFormatting sqref="AI1:AI200">
    <cfRule type="expression" dxfId="93" priority="1">
      <formula>ABS(AI1/AJ1)&gt;1.95996398454005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H104"/>
  <sheetViews>
    <sheetView showGridLines="0" zoomScale="80" workbookViewId="0"/>
  </sheetViews>
  <sheetFormatPr defaultColWidth="10.85546875" defaultRowHeight="12.75" x14ac:dyDescent="0.2"/>
  <cols>
    <col min="1" max="1" width="30.7109375" customWidth="1"/>
    <col min="2" max="2" width="8.7109375" customWidth="1"/>
  </cols>
  <sheetData>
    <row r="1" spans="1:86" x14ac:dyDescent="0.2">
      <c r="A1" s="1" t="s">
        <v>214</v>
      </c>
    </row>
    <row r="2" spans="1:86" x14ac:dyDescent="0.2">
      <c r="A2" s="51" t="s">
        <v>215</v>
      </c>
    </row>
    <row r="3" spans="1:86" x14ac:dyDescent="0.2">
      <c r="A3" s="47" t="s">
        <v>323</v>
      </c>
    </row>
    <row r="4" spans="1:86" x14ac:dyDescent="0.2">
      <c r="A4" s="147" t="str">
        <f>HYPERLINK("#'TOC'!A1", "Back to TOC")</f>
        <v>Back to TOC</v>
      </c>
    </row>
    <row r="6" spans="1:86" ht="15.95" customHeight="1" x14ac:dyDescent="0.2">
      <c r="B6" s="671" t="s">
        <v>324</v>
      </c>
      <c r="C6" s="674" t="s">
        <v>412</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5"/>
    </row>
    <row r="7" spans="1:86" ht="32.1" customHeight="1" x14ac:dyDescent="0.2">
      <c r="B7" s="672"/>
      <c r="C7" s="676" t="s">
        <v>413</v>
      </c>
      <c r="D7" s="676"/>
      <c r="E7" s="676"/>
      <c r="F7" s="676"/>
      <c r="G7" s="676"/>
      <c r="H7" s="676"/>
      <c r="I7" s="676"/>
      <c r="J7" s="676"/>
      <c r="K7" s="676" t="s">
        <v>414</v>
      </c>
      <c r="L7" s="676"/>
      <c r="M7" s="676"/>
      <c r="N7" s="676"/>
      <c r="O7" s="676"/>
      <c r="P7" s="676"/>
      <c r="Q7" s="676"/>
      <c r="R7" s="676"/>
      <c r="S7" s="676" t="s">
        <v>415</v>
      </c>
      <c r="T7" s="676"/>
      <c r="U7" s="676"/>
      <c r="V7" s="676"/>
      <c r="W7" s="676"/>
      <c r="X7" s="676"/>
      <c r="Y7" s="676"/>
      <c r="Z7" s="676"/>
      <c r="AA7" s="676" t="s">
        <v>416</v>
      </c>
      <c r="AB7" s="676"/>
      <c r="AC7" s="676"/>
      <c r="AD7" s="676"/>
      <c r="AE7" s="676"/>
      <c r="AF7" s="676"/>
      <c r="AG7" s="676"/>
      <c r="AH7" s="676"/>
      <c r="AI7" s="676" t="s">
        <v>417</v>
      </c>
      <c r="AJ7" s="676"/>
      <c r="AK7" s="676"/>
      <c r="AL7" s="676"/>
      <c r="AM7" s="676"/>
      <c r="AN7" s="676"/>
      <c r="AO7" s="676"/>
      <c r="AP7" s="676"/>
      <c r="AQ7" s="676" t="s">
        <v>418</v>
      </c>
      <c r="AR7" s="676"/>
      <c r="AS7" s="676"/>
      <c r="AT7" s="676"/>
      <c r="AU7" s="676"/>
      <c r="AV7" s="676"/>
      <c r="AW7" s="676"/>
      <c r="AX7" s="676"/>
      <c r="AY7" s="676" t="s">
        <v>419</v>
      </c>
      <c r="AZ7" s="676"/>
      <c r="BA7" s="676"/>
      <c r="BB7" s="676"/>
      <c r="BC7" s="676"/>
      <c r="BD7" s="676"/>
      <c r="BE7" s="676"/>
      <c r="BF7" s="676"/>
      <c r="BG7" s="679" t="s">
        <v>338</v>
      </c>
      <c r="BH7" s="679"/>
      <c r="BI7" s="679"/>
      <c r="BJ7" s="679"/>
      <c r="BK7" s="679"/>
      <c r="BL7" s="679"/>
      <c r="BM7" s="679"/>
      <c r="BN7" s="679"/>
      <c r="BO7" s="679"/>
      <c r="BP7" s="679"/>
      <c r="BQ7" s="679"/>
      <c r="BR7" s="679"/>
      <c r="BS7" s="679"/>
      <c r="BT7" s="679"/>
      <c r="BU7" s="679" t="s">
        <v>339</v>
      </c>
      <c r="BV7" s="679"/>
      <c r="BW7" s="679"/>
      <c r="BX7" s="679"/>
      <c r="BY7" s="679"/>
      <c r="BZ7" s="679"/>
      <c r="CA7" s="679"/>
      <c r="CB7" s="679"/>
      <c r="CC7" s="679"/>
      <c r="CD7" s="679"/>
      <c r="CE7" s="679"/>
      <c r="CF7" s="679"/>
      <c r="CG7" s="679"/>
      <c r="CH7" s="681"/>
    </row>
    <row r="8" spans="1:86" ht="15.95" customHeight="1" x14ac:dyDescent="0.2">
      <c r="B8" s="672"/>
      <c r="C8" s="677" t="s">
        <v>327</v>
      </c>
      <c r="D8" s="677"/>
      <c r="E8" s="677" t="s">
        <v>330</v>
      </c>
      <c r="F8" s="677"/>
      <c r="G8" s="677"/>
      <c r="H8" s="677"/>
      <c r="I8" s="677"/>
      <c r="J8" s="677"/>
      <c r="K8" s="677" t="s">
        <v>327</v>
      </c>
      <c r="L8" s="677"/>
      <c r="M8" s="677" t="s">
        <v>330</v>
      </c>
      <c r="N8" s="677"/>
      <c r="O8" s="677"/>
      <c r="P8" s="677"/>
      <c r="Q8" s="677"/>
      <c r="R8" s="677"/>
      <c r="S8" s="677" t="s">
        <v>327</v>
      </c>
      <c r="T8" s="677"/>
      <c r="U8" s="677" t="s">
        <v>330</v>
      </c>
      <c r="V8" s="677"/>
      <c r="W8" s="677"/>
      <c r="X8" s="677"/>
      <c r="Y8" s="677"/>
      <c r="Z8" s="677"/>
      <c r="AA8" s="677" t="s">
        <v>327</v>
      </c>
      <c r="AB8" s="677"/>
      <c r="AC8" s="677" t="s">
        <v>330</v>
      </c>
      <c r="AD8" s="677"/>
      <c r="AE8" s="677"/>
      <c r="AF8" s="677"/>
      <c r="AG8" s="677"/>
      <c r="AH8" s="677"/>
      <c r="AI8" s="677" t="s">
        <v>327</v>
      </c>
      <c r="AJ8" s="677"/>
      <c r="AK8" s="677" t="s">
        <v>330</v>
      </c>
      <c r="AL8" s="677"/>
      <c r="AM8" s="677"/>
      <c r="AN8" s="677"/>
      <c r="AO8" s="677"/>
      <c r="AP8" s="677"/>
      <c r="AQ8" s="677" t="s">
        <v>327</v>
      </c>
      <c r="AR8" s="677"/>
      <c r="AS8" s="677" t="s">
        <v>330</v>
      </c>
      <c r="AT8" s="677"/>
      <c r="AU8" s="677"/>
      <c r="AV8" s="677"/>
      <c r="AW8" s="677"/>
      <c r="AX8" s="677"/>
      <c r="AY8" s="677" t="s">
        <v>327</v>
      </c>
      <c r="AZ8" s="677"/>
      <c r="BA8" s="677" t="s">
        <v>330</v>
      </c>
      <c r="BB8" s="677"/>
      <c r="BC8" s="677"/>
      <c r="BD8" s="677"/>
      <c r="BE8" s="677"/>
      <c r="BF8" s="677"/>
      <c r="BG8" s="680" t="s">
        <v>327</v>
      </c>
      <c r="BH8" s="680"/>
      <c r="BI8" s="680"/>
      <c r="BJ8" s="680"/>
      <c r="BK8" s="680"/>
      <c r="BL8" s="680"/>
      <c r="BM8" s="680"/>
      <c r="BN8" s="680"/>
      <c r="BO8" s="680"/>
      <c r="BP8" s="680"/>
      <c r="BQ8" s="680"/>
      <c r="BR8" s="680"/>
      <c r="BS8" s="680"/>
      <c r="BT8" s="680"/>
      <c r="BU8" s="680" t="s">
        <v>327</v>
      </c>
      <c r="BV8" s="680"/>
      <c r="BW8" s="680"/>
      <c r="BX8" s="680"/>
      <c r="BY8" s="680"/>
      <c r="BZ8" s="680"/>
      <c r="CA8" s="680"/>
      <c r="CB8" s="680"/>
      <c r="CC8" s="680"/>
      <c r="CD8" s="680"/>
      <c r="CE8" s="680"/>
      <c r="CF8" s="680"/>
      <c r="CG8" s="680"/>
      <c r="CH8" s="682"/>
    </row>
    <row r="9" spans="1:86" ht="48" customHeight="1" x14ac:dyDescent="0.2">
      <c r="B9" s="672"/>
      <c r="C9" s="677"/>
      <c r="D9" s="677"/>
      <c r="E9" s="678" t="s">
        <v>331</v>
      </c>
      <c r="F9" s="678"/>
      <c r="G9" s="678" t="s">
        <v>332</v>
      </c>
      <c r="H9" s="678"/>
      <c r="I9" s="678" t="s">
        <v>114</v>
      </c>
      <c r="J9" s="678"/>
      <c r="K9" s="677"/>
      <c r="L9" s="677"/>
      <c r="M9" s="678" t="s">
        <v>331</v>
      </c>
      <c r="N9" s="678"/>
      <c r="O9" s="678" t="s">
        <v>332</v>
      </c>
      <c r="P9" s="678"/>
      <c r="Q9" s="678" t="s">
        <v>114</v>
      </c>
      <c r="R9" s="678"/>
      <c r="S9" s="677"/>
      <c r="T9" s="677"/>
      <c r="U9" s="678" t="s">
        <v>331</v>
      </c>
      <c r="V9" s="678"/>
      <c r="W9" s="678" t="s">
        <v>332</v>
      </c>
      <c r="X9" s="678"/>
      <c r="Y9" s="678" t="s">
        <v>114</v>
      </c>
      <c r="Z9" s="678"/>
      <c r="AA9" s="677"/>
      <c r="AB9" s="677"/>
      <c r="AC9" s="678" t="s">
        <v>331</v>
      </c>
      <c r="AD9" s="678"/>
      <c r="AE9" s="678" t="s">
        <v>332</v>
      </c>
      <c r="AF9" s="678"/>
      <c r="AG9" s="678" t="s">
        <v>114</v>
      </c>
      <c r="AH9" s="678"/>
      <c r="AI9" s="677"/>
      <c r="AJ9" s="677"/>
      <c r="AK9" s="678" t="s">
        <v>331</v>
      </c>
      <c r="AL9" s="678"/>
      <c r="AM9" s="678" t="s">
        <v>332</v>
      </c>
      <c r="AN9" s="678"/>
      <c r="AO9" s="678" t="s">
        <v>114</v>
      </c>
      <c r="AP9" s="678"/>
      <c r="AQ9" s="677"/>
      <c r="AR9" s="677"/>
      <c r="AS9" s="678" t="s">
        <v>331</v>
      </c>
      <c r="AT9" s="678"/>
      <c r="AU9" s="678" t="s">
        <v>332</v>
      </c>
      <c r="AV9" s="678"/>
      <c r="AW9" s="678" t="s">
        <v>114</v>
      </c>
      <c r="AX9" s="678"/>
      <c r="AY9" s="677"/>
      <c r="AZ9" s="677"/>
      <c r="BA9" s="678" t="s">
        <v>331</v>
      </c>
      <c r="BB9" s="678"/>
      <c r="BC9" s="678" t="s">
        <v>332</v>
      </c>
      <c r="BD9" s="678"/>
      <c r="BE9" s="678" t="s">
        <v>114</v>
      </c>
      <c r="BF9" s="678"/>
      <c r="BG9" s="680" t="s">
        <v>413</v>
      </c>
      <c r="BH9" s="680"/>
      <c r="BI9" s="680" t="s">
        <v>414</v>
      </c>
      <c r="BJ9" s="680"/>
      <c r="BK9" s="680" t="s">
        <v>415</v>
      </c>
      <c r="BL9" s="680"/>
      <c r="BM9" s="680" t="s">
        <v>416</v>
      </c>
      <c r="BN9" s="680"/>
      <c r="BO9" s="680" t="s">
        <v>417</v>
      </c>
      <c r="BP9" s="680"/>
      <c r="BQ9" s="680" t="s">
        <v>418</v>
      </c>
      <c r="BR9" s="680"/>
      <c r="BS9" s="680" t="s">
        <v>419</v>
      </c>
      <c r="BT9" s="680"/>
      <c r="BU9" s="680" t="s">
        <v>413</v>
      </c>
      <c r="BV9" s="680"/>
      <c r="BW9" s="680" t="s">
        <v>414</v>
      </c>
      <c r="BX9" s="680"/>
      <c r="BY9" s="680" t="s">
        <v>415</v>
      </c>
      <c r="BZ9" s="680"/>
      <c r="CA9" s="680" t="s">
        <v>416</v>
      </c>
      <c r="CB9" s="680"/>
      <c r="CC9" s="680" t="s">
        <v>417</v>
      </c>
      <c r="CD9" s="680"/>
      <c r="CE9" s="680" t="s">
        <v>418</v>
      </c>
      <c r="CF9" s="680"/>
      <c r="CG9" s="680" t="s">
        <v>419</v>
      </c>
      <c r="CH9" s="682"/>
    </row>
    <row r="10" spans="1:86" ht="15.95" customHeight="1" x14ac:dyDescent="0.2">
      <c r="B10" s="673"/>
      <c r="C10" s="4" t="s">
        <v>329</v>
      </c>
      <c r="D10" s="4" t="s">
        <v>328</v>
      </c>
      <c r="E10" s="4" t="s">
        <v>329</v>
      </c>
      <c r="F10" s="4" t="s">
        <v>328</v>
      </c>
      <c r="G10" s="4" t="s">
        <v>329</v>
      </c>
      <c r="H10" s="4" t="s">
        <v>328</v>
      </c>
      <c r="I10" s="4" t="s">
        <v>333</v>
      </c>
      <c r="J10" s="4" t="s">
        <v>328</v>
      </c>
      <c r="K10" s="4" t="s">
        <v>329</v>
      </c>
      <c r="L10" s="4" t="s">
        <v>328</v>
      </c>
      <c r="M10" s="4" t="s">
        <v>329</v>
      </c>
      <c r="N10" s="4" t="s">
        <v>328</v>
      </c>
      <c r="O10" s="4" t="s">
        <v>329</v>
      </c>
      <c r="P10" s="4" t="s">
        <v>328</v>
      </c>
      <c r="Q10" s="4" t="s">
        <v>333</v>
      </c>
      <c r="R10" s="4" t="s">
        <v>328</v>
      </c>
      <c r="S10" s="4" t="s">
        <v>329</v>
      </c>
      <c r="T10" s="4" t="s">
        <v>328</v>
      </c>
      <c r="U10" s="4" t="s">
        <v>329</v>
      </c>
      <c r="V10" s="4" t="s">
        <v>328</v>
      </c>
      <c r="W10" s="4" t="s">
        <v>329</v>
      </c>
      <c r="X10" s="4" t="s">
        <v>328</v>
      </c>
      <c r="Y10" s="4" t="s">
        <v>333</v>
      </c>
      <c r="Z10" s="4" t="s">
        <v>328</v>
      </c>
      <c r="AA10" s="4" t="s">
        <v>329</v>
      </c>
      <c r="AB10" s="4" t="s">
        <v>328</v>
      </c>
      <c r="AC10" s="4" t="s">
        <v>329</v>
      </c>
      <c r="AD10" s="4" t="s">
        <v>328</v>
      </c>
      <c r="AE10" s="4" t="s">
        <v>329</v>
      </c>
      <c r="AF10" s="4" t="s">
        <v>328</v>
      </c>
      <c r="AG10" s="4" t="s">
        <v>333</v>
      </c>
      <c r="AH10" s="4" t="s">
        <v>328</v>
      </c>
      <c r="AI10" s="4" t="s">
        <v>329</v>
      </c>
      <c r="AJ10" s="4" t="s">
        <v>328</v>
      </c>
      <c r="AK10" s="4" t="s">
        <v>329</v>
      </c>
      <c r="AL10" s="4" t="s">
        <v>328</v>
      </c>
      <c r="AM10" s="4" t="s">
        <v>329</v>
      </c>
      <c r="AN10" s="4" t="s">
        <v>328</v>
      </c>
      <c r="AO10" s="4" t="s">
        <v>333</v>
      </c>
      <c r="AP10" s="4" t="s">
        <v>328</v>
      </c>
      <c r="AQ10" s="4" t="s">
        <v>329</v>
      </c>
      <c r="AR10" s="4" t="s">
        <v>328</v>
      </c>
      <c r="AS10" s="4" t="s">
        <v>329</v>
      </c>
      <c r="AT10" s="4" t="s">
        <v>328</v>
      </c>
      <c r="AU10" s="4" t="s">
        <v>329</v>
      </c>
      <c r="AV10" s="4" t="s">
        <v>328</v>
      </c>
      <c r="AW10" s="4" t="s">
        <v>333</v>
      </c>
      <c r="AX10" s="4" t="s">
        <v>328</v>
      </c>
      <c r="AY10" s="4" t="s">
        <v>329</v>
      </c>
      <c r="AZ10" s="4" t="s">
        <v>328</v>
      </c>
      <c r="BA10" s="4" t="s">
        <v>329</v>
      </c>
      <c r="BB10" s="4" t="s">
        <v>328</v>
      </c>
      <c r="BC10" s="4" t="s">
        <v>329</v>
      </c>
      <c r="BD10" s="4" t="s">
        <v>328</v>
      </c>
      <c r="BE10" s="4" t="s">
        <v>333</v>
      </c>
      <c r="BF10" s="4" t="s">
        <v>328</v>
      </c>
      <c r="BG10" s="4" t="s">
        <v>333</v>
      </c>
      <c r="BH10" s="4" t="s">
        <v>328</v>
      </c>
      <c r="BI10" s="4" t="s">
        <v>333</v>
      </c>
      <c r="BJ10" s="4" t="s">
        <v>328</v>
      </c>
      <c r="BK10" s="4" t="s">
        <v>333</v>
      </c>
      <c r="BL10" s="4" t="s">
        <v>328</v>
      </c>
      <c r="BM10" s="4" t="s">
        <v>333</v>
      </c>
      <c r="BN10" s="4" t="s">
        <v>328</v>
      </c>
      <c r="BO10" s="4" t="s">
        <v>333</v>
      </c>
      <c r="BP10" s="4" t="s">
        <v>328</v>
      </c>
      <c r="BQ10" s="4" t="s">
        <v>333</v>
      </c>
      <c r="BR10" s="4" t="s">
        <v>328</v>
      </c>
      <c r="BS10" s="4" t="s">
        <v>333</v>
      </c>
      <c r="BT10" s="4" t="s">
        <v>328</v>
      </c>
      <c r="BU10" s="4" t="s">
        <v>333</v>
      </c>
      <c r="BV10" s="4" t="s">
        <v>328</v>
      </c>
      <c r="BW10" s="4" t="s">
        <v>333</v>
      </c>
      <c r="BX10" s="4" t="s">
        <v>328</v>
      </c>
      <c r="BY10" s="4" t="s">
        <v>333</v>
      </c>
      <c r="BZ10" s="4" t="s">
        <v>328</v>
      </c>
      <c r="CA10" s="4" t="s">
        <v>333</v>
      </c>
      <c r="CB10" s="4" t="s">
        <v>328</v>
      </c>
      <c r="CC10" s="4" t="s">
        <v>333</v>
      </c>
      <c r="CD10" s="4" t="s">
        <v>328</v>
      </c>
      <c r="CE10" s="4" t="s">
        <v>333</v>
      </c>
      <c r="CF10" s="4" t="s">
        <v>328</v>
      </c>
      <c r="CG10" s="4" t="s">
        <v>333</v>
      </c>
      <c r="CH10" s="5" t="s">
        <v>328</v>
      </c>
    </row>
    <row r="11" spans="1:86" ht="12.95" customHeight="1" x14ac:dyDescent="0.2">
      <c r="A11" s="6"/>
      <c r="B11" s="7"/>
      <c r="C11" s="8" t="s">
        <v>864</v>
      </c>
      <c r="D11" s="179" t="s">
        <v>865</v>
      </c>
      <c r="E11" s="8" t="s">
        <v>866</v>
      </c>
      <c r="F11" s="179" t="s">
        <v>867</v>
      </c>
      <c r="G11" s="8" t="s">
        <v>868</v>
      </c>
      <c r="H11" s="179" t="s">
        <v>869</v>
      </c>
      <c r="I11" s="8" t="s">
        <v>870</v>
      </c>
      <c r="J11" s="179" t="s">
        <v>871</v>
      </c>
      <c r="K11" s="8" t="s">
        <v>872</v>
      </c>
      <c r="L11" s="179" t="s">
        <v>873</v>
      </c>
      <c r="M11" s="8" t="s">
        <v>874</v>
      </c>
      <c r="N11" s="179" t="s">
        <v>875</v>
      </c>
      <c r="O11" s="8" t="s">
        <v>876</v>
      </c>
      <c r="P11" s="179" t="s">
        <v>877</v>
      </c>
      <c r="Q11" s="8" t="s">
        <v>878</v>
      </c>
      <c r="R11" s="179" t="s">
        <v>879</v>
      </c>
      <c r="S11" s="8" t="s">
        <v>880</v>
      </c>
      <c r="T11" s="179" t="s">
        <v>881</v>
      </c>
      <c r="U11" s="8" t="s">
        <v>882</v>
      </c>
      <c r="V11" s="179" t="s">
        <v>883</v>
      </c>
      <c r="W11" s="8" t="s">
        <v>884</v>
      </c>
      <c r="X11" s="179" t="s">
        <v>885</v>
      </c>
      <c r="Y11" s="8" t="s">
        <v>886</v>
      </c>
      <c r="Z11" s="179" t="s">
        <v>887</v>
      </c>
      <c r="AA11" s="8" t="s">
        <v>888</v>
      </c>
      <c r="AB11" s="179" t="s">
        <v>889</v>
      </c>
      <c r="AC11" s="8" t="s">
        <v>890</v>
      </c>
      <c r="AD11" s="179" t="s">
        <v>891</v>
      </c>
      <c r="AE11" s="8" t="s">
        <v>892</v>
      </c>
      <c r="AF11" s="179" t="s">
        <v>893</v>
      </c>
      <c r="AG11" s="8" t="s">
        <v>894</v>
      </c>
      <c r="AH11" s="179" t="s">
        <v>895</v>
      </c>
      <c r="AI11" s="8" t="s">
        <v>896</v>
      </c>
      <c r="AJ11" s="179" t="s">
        <v>897</v>
      </c>
      <c r="AK11" s="8" t="s">
        <v>898</v>
      </c>
      <c r="AL11" s="179" t="s">
        <v>899</v>
      </c>
      <c r="AM11" s="8" t="s">
        <v>900</v>
      </c>
      <c r="AN11" s="179" t="s">
        <v>901</v>
      </c>
      <c r="AO11" s="8" t="s">
        <v>902</v>
      </c>
      <c r="AP11" s="179" t="s">
        <v>903</v>
      </c>
      <c r="AQ11" s="8" t="s">
        <v>904</v>
      </c>
      <c r="AR11" s="179" t="s">
        <v>905</v>
      </c>
      <c r="AS11" s="8" t="s">
        <v>906</v>
      </c>
      <c r="AT11" s="179" t="s">
        <v>907</v>
      </c>
      <c r="AU11" s="8" t="s">
        <v>908</v>
      </c>
      <c r="AV11" s="179" t="s">
        <v>909</v>
      </c>
      <c r="AW11" s="8" t="s">
        <v>910</v>
      </c>
      <c r="AX11" s="179" t="s">
        <v>911</v>
      </c>
      <c r="AY11" s="8" t="s">
        <v>912</v>
      </c>
      <c r="AZ11" s="179" t="s">
        <v>913</v>
      </c>
      <c r="BA11" s="8" t="s">
        <v>914</v>
      </c>
      <c r="BB11" s="179" t="s">
        <v>915</v>
      </c>
      <c r="BC11" s="8" t="s">
        <v>916</v>
      </c>
      <c r="BD11" s="179" t="s">
        <v>917</v>
      </c>
      <c r="BE11" s="8" t="s">
        <v>918</v>
      </c>
      <c r="BF11" s="179" t="s">
        <v>919</v>
      </c>
      <c r="BG11" s="10" t="s">
        <v>920</v>
      </c>
      <c r="BH11" s="10" t="s">
        <v>921</v>
      </c>
      <c r="BI11" s="10" t="s">
        <v>922</v>
      </c>
      <c r="BJ11" s="10" t="s">
        <v>923</v>
      </c>
      <c r="BK11" s="10" t="s">
        <v>924</v>
      </c>
      <c r="BL11" s="10" t="s">
        <v>925</v>
      </c>
      <c r="BM11" s="10" t="s">
        <v>926</v>
      </c>
      <c r="BN11" s="10" t="s">
        <v>927</v>
      </c>
      <c r="BO11" s="10" t="s">
        <v>928</v>
      </c>
      <c r="BP11" s="10" t="s">
        <v>929</v>
      </c>
      <c r="BQ11" s="10" t="s">
        <v>930</v>
      </c>
      <c r="BR11" s="10" t="s">
        <v>931</v>
      </c>
      <c r="BS11" s="10" t="s">
        <v>932</v>
      </c>
      <c r="BT11" s="10" t="s">
        <v>933</v>
      </c>
      <c r="BU11" s="10" t="s">
        <v>934</v>
      </c>
      <c r="BV11" s="10" t="s">
        <v>935</v>
      </c>
      <c r="BW11" s="10" t="s">
        <v>936</v>
      </c>
      <c r="BX11" s="10" t="s">
        <v>937</v>
      </c>
      <c r="BY11" s="10" t="s">
        <v>938</v>
      </c>
      <c r="BZ11" s="10" t="s">
        <v>939</v>
      </c>
      <c r="CA11" s="10" t="s">
        <v>940</v>
      </c>
      <c r="CB11" s="10" t="s">
        <v>941</v>
      </c>
      <c r="CC11" s="10" t="s">
        <v>942</v>
      </c>
      <c r="CD11" s="10" t="s">
        <v>943</v>
      </c>
      <c r="CE11" s="10" t="s">
        <v>944</v>
      </c>
      <c r="CF11" s="10" t="s">
        <v>945</v>
      </c>
      <c r="CG11" s="10" t="s">
        <v>946</v>
      </c>
      <c r="CH11" s="11" t="s">
        <v>947</v>
      </c>
    </row>
    <row r="12" spans="1:86" ht="12.95" customHeight="1" x14ac:dyDescent="0.2">
      <c r="A12" s="2" t="s">
        <v>340</v>
      </c>
      <c r="B12" s="12">
        <v>2</v>
      </c>
      <c r="C12" s="13">
        <v>97.384380528127295</v>
      </c>
      <c r="D12" s="173">
        <v>0.325377284538866</v>
      </c>
      <c r="E12" s="13">
        <v>95.661111261371801</v>
      </c>
      <c r="F12" s="173">
        <v>1.56482562788128</v>
      </c>
      <c r="G12" s="13">
        <v>96.968836160171506</v>
      </c>
      <c r="H12" s="173">
        <v>0.40771636435835501</v>
      </c>
      <c r="I12" s="13">
        <v>1.3077248987996899</v>
      </c>
      <c r="J12" s="173">
        <v>1.56752634289326</v>
      </c>
      <c r="K12" s="13">
        <v>97.089435822336398</v>
      </c>
      <c r="L12" s="173">
        <v>0.39180607128248801</v>
      </c>
      <c r="M12" s="13">
        <v>93.504018502058898</v>
      </c>
      <c r="N12" s="173">
        <v>1.91951658646186</v>
      </c>
      <c r="O12" s="13">
        <v>97.3006601774633</v>
      </c>
      <c r="P12" s="173">
        <v>0.43468163298706602</v>
      </c>
      <c r="Q12" s="13">
        <v>3.7966416754043699</v>
      </c>
      <c r="R12" s="173">
        <v>1.93720129769551</v>
      </c>
      <c r="S12" s="13">
        <v>97.374112594272901</v>
      </c>
      <c r="T12" s="173">
        <v>0.371426511937688</v>
      </c>
      <c r="U12" s="13">
        <v>97.078198087537203</v>
      </c>
      <c r="V12" s="173">
        <v>1.32250248942858</v>
      </c>
      <c r="W12" s="13">
        <v>96.803407210410697</v>
      </c>
      <c r="X12" s="173">
        <v>0.51544585781626895</v>
      </c>
      <c r="Y12" s="13">
        <v>-0.27479087712647798</v>
      </c>
      <c r="Z12" s="173">
        <v>1.46075623917243</v>
      </c>
      <c r="AA12" s="13">
        <v>95.9727606687605</v>
      </c>
      <c r="AB12" s="173">
        <v>0.41916675830903999</v>
      </c>
      <c r="AC12" s="13">
        <v>93.244278405269299</v>
      </c>
      <c r="AD12" s="173">
        <v>1.37410201711391</v>
      </c>
      <c r="AE12" s="13">
        <v>95.772014079782394</v>
      </c>
      <c r="AF12" s="173">
        <v>0.55466981623435196</v>
      </c>
      <c r="AG12" s="13">
        <v>2.5277356745130701</v>
      </c>
      <c r="AH12" s="173">
        <v>1.38410287912174</v>
      </c>
      <c r="AI12" s="13">
        <v>86.774245008058003</v>
      </c>
      <c r="AJ12" s="173">
        <v>0.61979631803635804</v>
      </c>
      <c r="AK12" s="13">
        <v>81.314908478820499</v>
      </c>
      <c r="AL12" s="173">
        <v>2.6419953729408601</v>
      </c>
      <c r="AM12" s="13">
        <v>87.507473797037903</v>
      </c>
      <c r="AN12" s="173">
        <v>0.90564586629616695</v>
      </c>
      <c r="AO12" s="13">
        <v>6.1925653182174303</v>
      </c>
      <c r="AP12" s="173">
        <v>2.8553627879017398</v>
      </c>
      <c r="AQ12" s="13">
        <v>84.589164040345906</v>
      </c>
      <c r="AR12" s="173">
        <v>0.81166066766585399</v>
      </c>
      <c r="AS12" s="13">
        <v>87.925238066823994</v>
      </c>
      <c r="AT12" s="173">
        <v>3.0127422059104001</v>
      </c>
      <c r="AU12" s="13">
        <v>82.944466945860398</v>
      </c>
      <c r="AV12" s="173">
        <v>1.06637615054921</v>
      </c>
      <c r="AW12" s="13">
        <v>-4.9807711209636203</v>
      </c>
      <c r="AX12" s="173">
        <v>3.2024627023749899</v>
      </c>
      <c r="AY12" s="13">
        <v>95.597514201465103</v>
      </c>
      <c r="AZ12" s="173">
        <v>0.42262295330430899</v>
      </c>
      <c r="BA12" s="13">
        <v>95.567305183319604</v>
      </c>
      <c r="BB12" s="173">
        <v>1.44768196058353</v>
      </c>
      <c r="BC12" s="13">
        <v>95.468705744155798</v>
      </c>
      <c r="BD12" s="173">
        <v>0.59717344748925305</v>
      </c>
      <c r="BE12" s="13">
        <v>-9.8599439163748998E-2</v>
      </c>
      <c r="BF12" s="173">
        <v>1.4772887798931</v>
      </c>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6"/>
    </row>
    <row r="13" spans="1:86" ht="12.95" customHeight="1" x14ac:dyDescent="0.2">
      <c r="A13" s="2" t="s">
        <v>341</v>
      </c>
      <c r="B13" s="12">
        <v>2</v>
      </c>
      <c r="C13" s="13">
        <v>55.909570321959997</v>
      </c>
      <c r="D13" s="173">
        <v>1.1205984312513899</v>
      </c>
      <c r="E13" s="13">
        <v>46.629779180452999</v>
      </c>
      <c r="F13" s="173">
        <v>3.03533270244256</v>
      </c>
      <c r="G13" s="13">
        <v>54.825046403257502</v>
      </c>
      <c r="H13" s="173">
        <v>1.5550942041218601</v>
      </c>
      <c r="I13" s="13">
        <v>8.1952672228044801</v>
      </c>
      <c r="J13" s="173">
        <v>3.3314036333260799</v>
      </c>
      <c r="K13" s="13">
        <v>53.584754167546599</v>
      </c>
      <c r="L13" s="173">
        <v>1.1034467356848701</v>
      </c>
      <c r="M13" s="13">
        <v>54.096403499181498</v>
      </c>
      <c r="N13" s="173">
        <v>3.1923176198230201</v>
      </c>
      <c r="O13" s="13">
        <v>51.271019981363501</v>
      </c>
      <c r="P13" s="173">
        <v>1.3736540923204501</v>
      </c>
      <c r="Q13" s="13">
        <v>-2.8253835178180302</v>
      </c>
      <c r="R13" s="173">
        <v>3.2813282363335099</v>
      </c>
      <c r="S13" s="13">
        <v>59.0038422747376</v>
      </c>
      <c r="T13" s="173">
        <v>1.0102075088600799</v>
      </c>
      <c r="U13" s="13">
        <v>68.009653744817598</v>
      </c>
      <c r="V13" s="173">
        <v>2.7575026693869402</v>
      </c>
      <c r="W13" s="13">
        <v>56.977433306890703</v>
      </c>
      <c r="X13" s="173">
        <v>1.54921284077123</v>
      </c>
      <c r="Y13" s="13">
        <v>-11.032220437926799</v>
      </c>
      <c r="Z13" s="173">
        <v>2.99070386646645</v>
      </c>
      <c r="AA13" s="13">
        <v>49.197330807585899</v>
      </c>
      <c r="AB13" s="173">
        <v>1.00088488792345</v>
      </c>
      <c r="AC13" s="13">
        <v>50.9718683988607</v>
      </c>
      <c r="AD13" s="173">
        <v>3.08925579077449</v>
      </c>
      <c r="AE13" s="13">
        <v>49.757418791688202</v>
      </c>
      <c r="AF13" s="173">
        <v>1.3069228856214199</v>
      </c>
      <c r="AG13" s="13">
        <v>-1.2144496071725199</v>
      </c>
      <c r="AH13" s="173">
        <v>3.2553602638029302</v>
      </c>
      <c r="AI13" s="13">
        <v>19.993550340997999</v>
      </c>
      <c r="AJ13" s="173">
        <v>0.84044781512809097</v>
      </c>
      <c r="AK13" s="13">
        <v>22.264945737175701</v>
      </c>
      <c r="AL13" s="173">
        <v>2.3626497927856098</v>
      </c>
      <c r="AM13" s="13">
        <v>19.896541974895602</v>
      </c>
      <c r="AN13" s="173">
        <v>1.2479467053419599</v>
      </c>
      <c r="AO13" s="13">
        <v>-2.3684037622801402</v>
      </c>
      <c r="AP13" s="173">
        <v>2.66983851295607</v>
      </c>
      <c r="AQ13" s="13">
        <v>30.624020979882399</v>
      </c>
      <c r="AR13" s="173">
        <v>1.0259478373456701</v>
      </c>
      <c r="AS13" s="13">
        <v>48.960043193664802</v>
      </c>
      <c r="AT13" s="173">
        <v>2.9655638564820999</v>
      </c>
      <c r="AU13" s="13">
        <v>24.712821377366701</v>
      </c>
      <c r="AV13" s="173">
        <v>1.3194554780773999</v>
      </c>
      <c r="AW13" s="13">
        <v>-24.2472218162982</v>
      </c>
      <c r="AX13" s="173">
        <v>3.2099719681178298</v>
      </c>
      <c r="AY13" s="13">
        <v>26.4882837463777</v>
      </c>
      <c r="AZ13" s="173">
        <v>0.95637734147878195</v>
      </c>
      <c r="BA13" s="13">
        <v>34.849314629287598</v>
      </c>
      <c r="BB13" s="173">
        <v>2.99637605359132</v>
      </c>
      <c r="BC13" s="13">
        <v>23.274431205079601</v>
      </c>
      <c r="BD13" s="173">
        <v>1.2791540490490401</v>
      </c>
      <c r="BE13" s="13">
        <v>-11.574883424208</v>
      </c>
      <c r="BF13" s="173">
        <v>3.3462441574730502</v>
      </c>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6"/>
    </row>
    <row r="14" spans="1:86" ht="12.95" customHeight="1" x14ac:dyDescent="0.2">
      <c r="A14" s="2" t="s">
        <v>342</v>
      </c>
      <c r="B14" s="12">
        <v>2</v>
      </c>
      <c r="C14" s="13">
        <v>74.163736233372205</v>
      </c>
      <c r="D14" s="173">
        <v>0.77319571312339697</v>
      </c>
      <c r="E14" s="13">
        <v>69.590127728199306</v>
      </c>
      <c r="F14" s="173">
        <v>2.3437194720537402</v>
      </c>
      <c r="G14" s="13">
        <v>75.205819078725298</v>
      </c>
      <c r="H14" s="173">
        <v>1.0118143782131801</v>
      </c>
      <c r="I14" s="13">
        <v>5.6156913505259496</v>
      </c>
      <c r="J14" s="173">
        <v>2.3741019957068801</v>
      </c>
      <c r="K14" s="13">
        <v>62.091753313155699</v>
      </c>
      <c r="L14" s="173">
        <v>0.839988423681582</v>
      </c>
      <c r="M14" s="13">
        <v>57.358556021030097</v>
      </c>
      <c r="N14" s="173">
        <v>2.3073817846013198</v>
      </c>
      <c r="O14" s="13">
        <v>63.834774921867002</v>
      </c>
      <c r="P14" s="173">
        <v>1.2408419635321799</v>
      </c>
      <c r="Q14" s="13">
        <v>6.47621890083688</v>
      </c>
      <c r="R14" s="173">
        <v>2.5405158843100999</v>
      </c>
      <c r="S14" s="13">
        <v>54.358320205426601</v>
      </c>
      <c r="T14" s="173">
        <v>0.87836288460078205</v>
      </c>
      <c r="U14" s="13">
        <v>51.931814654937099</v>
      </c>
      <c r="V14" s="173">
        <v>2.9768168664013599</v>
      </c>
      <c r="W14" s="13">
        <v>56.539821611687898</v>
      </c>
      <c r="X14" s="173">
        <v>1.1713876803773999</v>
      </c>
      <c r="Y14" s="13">
        <v>4.6080069567507298</v>
      </c>
      <c r="Z14" s="173">
        <v>3.2438351335920901</v>
      </c>
      <c r="AA14" s="13">
        <v>57.596535328220597</v>
      </c>
      <c r="AB14" s="173">
        <v>0.88141628128434202</v>
      </c>
      <c r="AC14" s="13">
        <v>42.120733065380101</v>
      </c>
      <c r="AD14" s="173">
        <v>2.3794678821961002</v>
      </c>
      <c r="AE14" s="13">
        <v>62.904011972380701</v>
      </c>
      <c r="AF14" s="173">
        <v>1.19861901439908</v>
      </c>
      <c r="AG14" s="13">
        <v>20.7832789070006</v>
      </c>
      <c r="AH14" s="173">
        <v>2.6472821397565598</v>
      </c>
      <c r="AI14" s="13">
        <v>22.3159828718182</v>
      </c>
      <c r="AJ14" s="173">
        <v>0.64537626412893601</v>
      </c>
      <c r="AK14" s="13">
        <v>25.955051854932702</v>
      </c>
      <c r="AL14" s="173">
        <v>2.4322196442227102</v>
      </c>
      <c r="AM14" s="13">
        <v>22.778434796705302</v>
      </c>
      <c r="AN14" s="173">
        <v>1.0542382270470101</v>
      </c>
      <c r="AO14" s="13">
        <v>-3.1766170582274502</v>
      </c>
      <c r="AP14" s="173">
        <v>2.8991308542250298</v>
      </c>
      <c r="AQ14" s="13">
        <v>31.135655419271799</v>
      </c>
      <c r="AR14" s="173">
        <v>0.791855077362008</v>
      </c>
      <c r="AS14" s="13">
        <v>42.639139153738903</v>
      </c>
      <c r="AT14" s="173">
        <v>2.1659247645884898</v>
      </c>
      <c r="AU14" s="13">
        <v>27.893708689125098</v>
      </c>
      <c r="AV14" s="173">
        <v>1.07566530904652</v>
      </c>
      <c r="AW14" s="13">
        <v>-14.745430464613801</v>
      </c>
      <c r="AX14" s="173">
        <v>2.4419282861952798</v>
      </c>
      <c r="AY14" s="13">
        <v>26.2374918843838</v>
      </c>
      <c r="AZ14" s="173">
        <v>0.73824312890505905</v>
      </c>
      <c r="BA14" s="13">
        <v>18.6656709185308</v>
      </c>
      <c r="BB14" s="173">
        <v>1.8263570621673899</v>
      </c>
      <c r="BC14" s="13">
        <v>28.378033051781198</v>
      </c>
      <c r="BD14" s="173">
        <v>0.99763478758129998</v>
      </c>
      <c r="BE14" s="13">
        <v>9.7123621332503607</v>
      </c>
      <c r="BF14" s="173">
        <v>2.04951926919497</v>
      </c>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6"/>
    </row>
    <row r="15" spans="1:86" ht="12.95" customHeight="1" x14ac:dyDescent="0.2">
      <c r="A15" s="2" t="s">
        <v>343</v>
      </c>
      <c r="B15" s="12">
        <v>2</v>
      </c>
      <c r="C15" s="13">
        <v>81.720593686068</v>
      </c>
      <c r="D15" s="173">
        <v>0.89658778576192499</v>
      </c>
      <c r="E15" s="13">
        <v>82.238858251516604</v>
      </c>
      <c r="F15" s="173">
        <v>2.71905102648876</v>
      </c>
      <c r="G15" s="13">
        <v>80.484855039198607</v>
      </c>
      <c r="H15" s="173">
        <v>1.17717916880017</v>
      </c>
      <c r="I15" s="13">
        <v>-1.75400321231804</v>
      </c>
      <c r="J15" s="173">
        <v>2.8790046672513601</v>
      </c>
      <c r="K15" s="13">
        <v>76.148187009478505</v>
      </c>
      <c r="L15" s="173">
        <v>0.91110808381533903</v>
      </c>
      <c r="M15" s="13">
        <v>74.596375777204003</v>
      </c>
      <c r="N15" s="173">
        <v>3.4894355223140301</v>
      </c>
      <c r="O15" s="13">
        <v>75.604189718530904</v>
      </c>
      <c r="P15" s="173">
        <v>1.19410504074476</v>
      </c>
      <c r="Q15" s="13">
        <v>1.00781394132694</v>
      </c>
      <c r="R15" s="173">
        <v>3.67472912318848</v>
      </c>
      <c r="S15" s="13">
        <v>79.093555088784299</v>
      </c>
      <c r="T15" s="173">
        <v>0.92050676769129802</v>
      </c>
      <c r="U15" s="13">
        <v>81.527739564795695</v>
      </c>
      <c r="V15" s="173">
        <v>2.7084365952300198</v>
      </c>
      <c r="W15" s="13">
        <v>78.751619945602798</v>
      </c>
      <c r="X15" s="173">
        <v>1.1357529161839901</v>
      </c>
      <c r="Y15" s="13">
        <v>-2.7761196191929098</v>
      </c>
      <c r="Z15" s="173">
        <v>2.8575245949538099</v>
      </c>
      <c r="AA15" s="13">
        <v>81.746514814135594</v>
      </c>
      <c r="AB15" s="173">
        <v>0.65647932310327195</v>
      </c>
      <c r="AC15" s="13">
        <v>78.188408282959202</v>
      </c>
      <c r="AD15" s="173">
        <v>2.7848286182930702</v>
      </c>
      <c r="AE15" s="13">
        <v>81.7738602793588</v>
      </c>
      <c r="AF15" s="173">
        <v>0.89310484110657495</v>
      </c>
      <c r="AG15" s="13">
        <v>3.5854519963996299</v>
      </c>
      <c r="AH15" s="173">
        <v>2.8641973615528</v>
      </c>
      <c r="AI15" s="13">
        <v>44.4871736297684</v>
      </c>
      <c r="AJ15" s="173">
        <v>1.13905647865069</v>
      </c>
      <c r="AK15" s="13">
        <v>44.926575757412898</v>
      </c>
      <c r="AL15" s="173">
        <v>3.4615146184442001</v>
      </c>
      <c r="AM15" s="13">
        <v>46.437024230761999</v>
      </c>
      <c r="AN15" s="173">
        <v>1.47244103430978</v>
      </c>
      <c r="AO15" s="13">
        <v>1.5104484733490899</v>
      </c>
      <c r="AP15" s="173">
        <v>3.5818979651945102</v>
      </c>
      <c r="AQ15" s="13">
        <v>51.336846435096199</v>
      </c>
      <c r="AR15" s="173">
        <v>1.27627247814932</v>
      </c>
      <c r="AS15" s="13">
        <v>56.159588532493899</v>
      </c>
      <c r="AT15" s="173">
        <v>3.5285225319742799</v>
      </c>
      <c r="AU15" s="13">
        <v>49.207543023022602</v>
      </c>
      <c r="AV15" s="173">
        <v>1.5344763138717401</v>
      </c>
      <c r="AW15" s="13">
        <v>-6.9520455094713203</v>
      </c>
      <c r="AX15" s="173">
        <v>3.6693118650207599</v>
      </c>
      <c r="AY15" s="13">
        <v>82.591421766420197</v>
      </c>
      <c r="AZ15" s="173">
        <v>0.80742642440835699</v>
      </c>
      <c r="BA15" s="13">
        <v>81.474010562850694</v>
      </c>
      <c r="BB15" s="173">
        <v>2.9466744291123699</v>
      </c>
      <c r="BC15" s="13">
        <v>80.189373281594698</v>
      </c>
      <c r="BD15" s="173">
        <v>1.0671442281874699</v>
      </c>
      <c r="BE15" s="13">
        <v>-1.2846372812560201</v>
      </c>
      <c r="BF15" s="173">
        <v>2.9655321790991498</v>
      </c>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6"/>
    </row>
    <row r="16" spans="1:86" ht="12.95" customHeight="1" x14ac:dyDescent="0.2">
      <c r="A16" s="2" t="s">
        <v>344</v>
      </c>
      <c r="B16" s="12">
        <v>2</v>
      </c>
      <c r="C16" s="13">
        <v>90.794844159646303</v>
      </c>
      <c r="D16" s="173">
        <v>0.50663841247031605</v>
      </c>
      <c r="E16" s="13">
        <v>85.566428794072195</v>
      </c>
      <c r="F16" s="173">
        <v>1.9977383135747999</v>
      </c>
      <c r="G16" s="13">
        <v>91.648557504721495</v>
      </c>
      <c r="H16" s="173">
        <v>0.75745493325872804</v>
      </c>
      <c r="I16" s="13">
        <v>6.0821287106493003</v>
      </c>
      <c r="J16" s="173">
        <v>2.1495261380939299</v>
      </c>
      <c r="K16" s="13">
        <v>89.652156141409904</v>
      </c>
      <c r="L16" s="173">
        <v>0.55421850789286098</v>
      </c>
      <c r="M16" s="13">
        <v>82.363804976280704</v>
      </c>
      <c r="N16" s="173">
        <v>2.3296702075506599</v>
      </c>
      <c r="O16" s="13">
        <v>90.777250660511001</v>
      </c>
      <c r="P16" s="173">
        <v>0.83391550278194004</v>
      </c>
      <c r="Q16" s="13">
        <v>8.4134456842302292</v>
      </c>
      <c r="R16" s="173">
        <v>2.4808671503851301</v>
      </c>
      <c r="S16" s="13">
        <v>88.4559562082475</v>
      </c>
      <c r="T16" s="173">
        <v>0.66431914225386701</v>
      </c>
      <c r="U16" s="13">
        <v>82.042703737701302</v>
      </c>
      <c r="V16" s="173">
        <v>2.3168219915938999</v>
      </c>
      <c r="W16" s="13">
        <v>89.840159047532595</v>
      </c>
      <c r="X16" s="173">
        <v>0.91945491353021702</v>
      </c>
      <c r="Y16" s="13">
        <v>7.7974553098312596</v>
      </c>
      <c r="Z16" s="173">
        <v>2.55110734739876</v>
      </c>
      <c r="AA16" s="13">
        <v>90.160601628000705</v>
      </c>
      <c r="AB16" s="173">
        <v>0.55202445600170003</v>
      </c>
      <c r="AC16" s="13">
        <v>85.494887994080102</v>
      </c>
      <c r="AD16" s="173">
        <v>2.1271908376269701</v>
      </c>
      <c r="AE16" s="13">
        <v>91.019567787456793</v>
      </c>
      <c r="AF16" s="173">
        <v>0.79584233050270003</v>
      </c>
      <c r="AG16" s="13">
        <v>5.52467979337671</v>
      </c>
      <c r="AH16" s="173">
        <v>2.21706403588778</v>
      </c>
      <c r="AI16" s="13">
        <v>79.951844458289401</v>
      </c>
      <c r="AJ16" s="173">
        <v>0.75534009395143098</v>
      </c>
      <c r="AK16" s="13">
        <v>73.786212762031298</v>
      </c>
      <c r="AL16" s="173">
        <v>2.6054385034701402</v>
      </c>
      <c r="AM16" s="13">
        <v>80.619121346227104</v>
      </c>
      <c r="AN16" s="173">
        <v>1.0958612367010201</v>
      </c>
      <c r="AO16" s="13">
        <v>6.8329085841958097</v>
      </c>
      <c r="AP16" s="173">
        <v>2.8186079456073299</v>
      </c>
      <c r="AQ16" s="13">
        <v>85.075988005436898</v>
      </c>
      <c r="AR16" s="173">
        <v>0.607255103545709</v>
      </c>
      <c r="AS16" s="13">
        <v>84.144595597797604</v>
      </c>
      <c r="AT16" s="173">
        <v>2.0956523410354801</v>
      </c>
      <c r="AU16" s="13">
        <v>84.909726373833095</v>
      </c>
      <c r="AV16" s="173">
        <v>0.91170900975158797</v>
      </c>
      <c r="AW16" s="13">
        <v>0.76513077603544799</v>
      </c>
      <c r="AX16" s="173">
        <v>2.3923830866368001</v>
      </c>
      <c r="AY16" s="13">
        <v>88.650097509553703</v>
      </c>
      <c r="AZ16" s="173">
        <v>0.56630486061735497</v>
      </c>
      <c r="BA16" s="13">
        <v>83.259037513893603</v>
      </c>
      <c r="BB16" s="173">
        <v>2.2756070866899201</v>
      </c>
      <c r="BC16" s="13">
        <v>89.266519247232793</v>
      </c>
      <c r="BD16" s="173">
        <v>0.83020521198540098</v>
      </c>
      <c r="BE16" s="13">
        <v>6.0074817333392501</v>
      </c>
      <c r="BF16" s="173">
        <v>2.4403594166191498</v>
      </c>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6"/>
    </row>
    <row r="17" spans="1:86" ht="12.95" customHeight="1" x14ac:dyDescent="0.2">
      <c r="A17" s="2" t="s">
        <v>345</v>
      </c>
      <c r="B17" s="12">
        <v>2</v>
      </c>
      <c r="C17" s="13">
        <v>80.107924290042504</v>
      </c>
      <c r="D17" s="173">
        <v>0.67140093466248896</v>
      </c>
      <c r="E17" s="13">
        <v>73.903995921898499</v>
      </c>
      <c r="F17" s="173">
        <v>2.1172805565993702</v>
      </c>
      <c r="G17" s="13">
        <v>78.919862231833804</v>
      </c>
      <c r="H17" s="173">
        <v>0.92980940460470896</v>
      </c>
      <c r="I17" s="13">
        <v>5.0158663099352996</v>
      </c>
      <c r="J17" s="173">
        <v>2.27237081603334</v>
      </c>
      <c r="K17" s="13">
        <v>79.016225587360296</v>
      </c>
      <c r="L17" s="173">
        <v>0.68450645186904302</v>
      </c>
      <c r="M17" s="13">
        <v>75.668839623773295</v>
      </c>
      <c r="N17" s="173">
        <v>2.39671481286749</v>
      </c>
      <c r="O17" s="13">
        <v>76.991573541584899</v>
      </c>
      <c r="P17" s="173">
        <v>0.90320798946684</v>
      </c>
      <c r="Q17" s="13">
        <v>1.32273391781162</v>
      </c>
      <c r="R17" s="173">
        <v>2.6320845548762901</v>
      </c>
      <c r="S17" s="13">
        <v>76.412651057005405</v>
      </c>
      <c r="T17" s="173">
        <v>0.74603521399756301</v>
      </c>
      <c r="U17" s="13">
        <v>75.110437608957199</v>
      </c>
      <c r="V17" s="173">
        <v>2.0099751366207901</v>
      </c>
      <c r="W17" s="13">
        <v>74.902549691361997</v>
      </c>
      <c r="X17" s="173">
        <v>1.00002001686495</v>
      </c>
      <c r="Y17" s="13">
        <v>-0.20788791759525799</v>
      </c>
      <c r="Z17" s="173">
        <v>2.0479802394212898</v>
      </c>
      <c r="AA17" s="13">
        <v>69.8348254756513</v>
      </c>
      <c r="AB17" s="173">
        <v>0.78223763068900398</v>
      </c>
      <c r="AC17" s="13">
        <v>71.620241552358905</v>
      </c>
      <c r="AD17" s="173">
        <v>2.4485108735571601</v>
      </c>
      <c r="AE17" s="13">
        <v>69.269024440897397</v>
      </c>
      <c r="AF17" s="173">
        <v>0.99997124011189298</v>
      </c>
      <c r="AG17" s="13">
        <v>-2.3512171114614699</v>
      </c>
      <c r="AH17" s="173">
        <v>2.5010673512156099</v>
      </c>
      <c r="AI17" s="13">
        <v>25.189500590810798</v>
      </c>
      <c r="AJ17" s="173">
        <v>0.82997248216411801</v>
      </c>
      <c r="AK17" s="13">
        <v>30.360670042308101</v>
      </c>
      <c r="AL17" s="173">
        <v>2.5389169312822699</v>
      </c>
      <c r="AM17" s="13">
        <v>22.0569617558148</v>
      </c>
      <c r="AN17" s="173">
        <v>1.02365146815331</v>
      </c>
      <c r="AO17" s="13">
        <v>-8.3037082864933591</v>
      </c>
      <c r="AP17" s="173">
        <v>2.51067205505796</v>
      </c>
      <c r="AQ17" s="13">
        <v>34.321990519642398</v>
      </c>
      <c r="AR17" s="173">
        <v>0.83673729287794096</v>
      </c>
      <c r="AS17" s="13">
        <v>58.1322836952465</v>
      </c>
      <c r="AT17" s="173">
        <v>2.2835406883913398</v>
      </c>
      <c r="AU17" s="13">
        <v>25.8424627604685</v>
      </c>
      <c r="AV17" s="173">
        <v>0.89907104615997402</v>
      </c>
      <c r="AW17" s="13">
        <v>-32.289820934778</v>
      </c>
      <c r="AX17" s="173">
        <v>2.5323627466374701</v>
      </c>
      <c r="AY17" s="13">
        <v>29.942250636609401</v>
      </c>
      <c r="AZ17" s="173">
        <v>0.75422645203541105</v>
      </c>
      <c r="BA17" s="13">
        <v>34.951621753109002</v>
      </c>
      <c r="BB17" s="173">
        <v>2.0158386051819899</v>
      </c>
      <c r="BC17" s="13">
        <v>25.454634610204099</v>
      </c>
      <c r="BD17" s="173">
        <v>0.848642477636528</v>
      </c>
      <c r="BE17" s="13">
        <v>-9.4969871429048904</v>
      </c>
      <c r="BF17" s="173">
        <v>2.2511500273611502</v>
      </c>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6"/>
    </row>
    <row r="18" spans="1:86" ht="12.95" customHeight="1" x14ac:dyDescent="0.2">
      <c r="A18" s="17" t="s">
        <v>346</v>
      </c>
      <c r="B18" s="12">
        <v>2</v>
      </c>
      <c r="C18" s="13">
        <v>87.721133936928794</v>
      </c>
      <c r="D18" s="173">
        <v>0.71259821117107502</v>
      </c>
      <c r="E18" s="13">
        <v>81.1456572339074</v>
      </c>
      <c r="F18" s="173">
        <v>2.8054522931234098</v>
      </c>
      <c r="G18" s="13">
        <v>87.600821352455597</v>
      </c>
      <c r="H18" s="173">
        <v>1.0240718631744901</v>
      </c>
      <c r="I18" s="13">
        <v>6.4551641185481499</v>
      </c>
      <c r="J18" s="173">
        <v>3.09698591896553</v>
      </c>
      <c r="K18" s="13">
        <v>88.580691858097197</v>
      </c>
      <c r="L18" s="173">
        <v>0.69311396993831897</v>
      </c>
      <c r="M18" s="13">
        <v>85.336703423352503</v>
      </c>
      <c r="N18" s="173">
        <v>2.4654065653302499</v>
      </c>
      <c r="O18" s="13">
        <v>86.7505454853396</v>
      </c>
      <c r="P18" s="173">
        <v>1.0012993897898601</v>
      </c>
      <c r="Q18" s="13">
        <v>1.41384206198707</v>
      </c>
      <c r="R18" s="173">
        <v>2.7257598038894502</v>
      </c>
      <c r="S18" s="13">
        <v>82.528727178131405</v>
      </c>
      <c r="T18" s="173">
        <v>0.81176911906080795</v>
      </c>
      <c r="U18" s="13">
        <v>80.056603247824995</v>
      </c>
      <c r="V18" s="173">
        <v>2.27032797491418</v>
      </c>
      <c r="W18" s="13">
        <v>80.409072909396798</v>
      </c>
      <c r="X18" s="173">
        <v>1.2377664902173999</v>
      </c>
      <c r="Y18" s="13">
        <v>0.35246966157181697</v>
      </c>
      <c r="Z18" s="173">
        <v>2.7227852821260101</v>
      </c>
      <c r="AA18" s="13">
        <v>81.163561564061595</v>
      </c>
      <c r="AB18" s="173">
        <v>0.99830472237391599</v>
      </c>
      <c r="AC18" s="13">
        <v>83.213789076962698</v>
      </c>
      <c r="AD18" s="173">
        <v>2.40075721425276</v>
      </c>
      <c r="AE18" s="13">
        <v>80.716668305154599</v>
      </c>
      <c r="AF18" s="173">
        <v>1.4797071192104001</v>
      </c>
      <c r="AG18" s="13">
        <v>-2.4971207718080999</v>
      </c>
      <c r="AH18" s="173">
        <v>2.4438231967644199</v>
      </c>
      <c r="AI18" s="13">
        <v>30.397505367739601</v>
      </c>
      <c r="AJ18" s="173">
        <v>1.3200525861461001</v>
      </c>
      <c r="AK18" s="13">
        <v>34.802297202195597</v>
      </c>
      <c r="AL18" s="173">
        <v>3.6882419086400202</v>
      </c>
      <c r="AM18" s="13">
        <v>26.312232104915001</v>
      </c>
      <c r="AN18" s="173">
        <v>1.6325773844726701</v>
      </c>
      <c r="AO18" s="13">
        <v>-8.4900650972805707</v>
      </c>
      <c r="AP18" s="173">
        <v>3.64073778436356</v>
      </c>
      <c r="AQ18" s="13">
        <v>43.460937052899403</v>
      </c>
      <c r="AR18" s="173">
        <v>1.0333482486916401</v>
      </c>
      <c r="AS18" s="13">
        <v>65.181805982537497</v>
      </c>
      <c r="AT18" s="173">
        <v>2.60058995745749</v>
      </c>
      <c r="AU18" s="13">
        <v>33.290972538475302</v>
      </c>
      <c r="AV18" s="173">
        <v>1.40643524071059</v>
      </c>
      <c r="AW18" s="13">
        <v>-31.890833444062199</v>
      </c>
      <c r="AX18" s="173">
        <v>3.0637651967485602</v>
      </c>
      <c r="AY18" s="13">
        <v>40.104989054338503</v>
      </c>
      <c r="AZ18" s="173">
        <v>1.0534886530704499</v>
      </c>
      <c r="BA18" s="13">
        <v>47.002343019360403</v>
      </c>
      <c r="BB18" s="173">
        <v>2.7055851431790199</v>
      </c>
      <c r="BC18" s="13">
        <v>33.942942971587897</v>
      </c>
      <c r="BD18" s="173">
        <v>1.3614043072231301</v>
      </c>
      <c r="BE18" s="13">
        <v>-13.059400047772501</v>
      </c>
      <c r="BF18" s="173">
        <v>3.1769629334799299</v>
      </c>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6"/>
    </row>
    <row r="19" spans="1:86" ht="12.95" customHeight="1" x14ac:dyDescent="0.2">
      <c r="A19" s="17" t="s">
        <v>347</v>
      </c>
      <c r="B19" s="12">
        <v>2</v>
      </c>
      <c r="C19" s="13">
        <v>68.221405946023197</v>
      </c>
      <c r="D19" s="173">
        <v>1.16118670853474</v>
      </c>
      <c r="E19" s="13">
        <v>62.874866816390401</v>
      </c>
      <c r="F19" s="173">
        <v>3.3360580512100499</v>
      </c>
      <c r="G19" s="13">
        <v>65.638065091488798</v>
      </c>
      <c r="H19" s="173">
        <v>1.5116610834256801</v>
      </c>
      <c r="I19" s="13">
        <v>2.7631982750984898</v>
      </c>
      <c r="J19" s="173">
        <v>3.6222824000134901</v>
      </c>
      <c r="K19" s="13">
        <v>64.083624986078505</v>
      </c>
      <c r="L19" s="173">
        <v>1.0331861493649801</v>
      </c>
      <c r="M19" s="13">
        <v>60.983517519312201</v>
      </c>
      <c r="N19" s="173">
        <v>3.5480773989426799</v>
      </c>
      <c r="O19" s="13">
        <v>62.0092014232346</v>
      </c>
      <c r="P19" s="173">
        <v>1.3139128394084001</v>
      </c>
      <c r="Q19" s="13">
        <v>1.02568390392231</v>
      </c>
      <c r="R19" s="173">
        <v>3.9146735515100399</v>
      </c>
      <c r="S19" s="13">
        <v>66.891343468112893</v>
      </c>
      <c r="T19" s="173">
        <v>1.1305578131667799</v>
      </c>
      <c r="U19" s="13">
        <v>67.604774018629797</v>
      </c>
      <c r="V19" s="173">
        <v>3.2482617510934499</v>
      </c>
      <c r="W19" s="13">
        <v>66.474450801557396</v>
      </c>
      <c r="X19" s="173">
        <v>1.37173964883198</v>
      </c>
      <c r="Y19" s="13">
        <v>-1.13032321707246</v>
      </c>
      <c r="Z19" s="173">
        <v>3.2286399685709899</v>
      </c>
      <c r="AA19" s="13">
        <v>52.259396833105797</v>
      </c>
      <c r="AB19" s="173">
        <v>1.13470708808038</v>
      </c>
      <c r="AC19" s="13">
        <v>53.9744792317451</v>
      </c>
      <c r="AD19" s="173">
        <v>4.2742650394536499</v>
      </c>
      <c r="AE19" s="13">
        <v>51.753051615057103</v>
      </c>
      <c r="AF19" s="173">
        <v>1.3406569095876</v>
      </c>
      <c r="AG19" s="13">
        <v>-2.2214276166879801</v>
      </c>
      <c r="AH19" s="173">
        <v>4.3997127349787499</v>
      </c>
      <c r="AI19" s="13">
        <v>17.097301466973398</v>
      </c>
      <c r="AJ19" s="173">
        <v>0.80030396689482297</v>
      </c>
      <c r="AK19" s="13">
        <v>23.662968379167602</v>
      </c>
      <c r="AL19" s="173">
        <v>2.47465389514428</v>
      </c>
      <c r="AM19" s="13">
        <v>15.5496578000543</v>
      </c>
      <c r="AN19" s="173">
        <v>1.1147778612056201</v>
      </c>
      <c r="AO19" s="13">
        <v>-8.1133105791132607</v>
      </c>
      <c r="AP19" s="173">
        <v>2.79201694128778</v>
      </c>
      <c r="AQ19" s="13">
        <v>20.191641214083099</v>
      </c>
      <c r="AR19" s="173">
        <v>1.10660330151124</v>
      </c>
      <c r="AS19" s="13">
        <v>47.444598885662998</v>
      </c>
      <c r="AT19" s="173">
        <v>3.6473662024201898</v>
      </c>
      <c r="AU19" s="13">
        <v>14.5447658002384</v>
      </c>
      <c r="AV19" s="173">
        <v>1.1109760722498201</v>
      </c>
      <c r="AW19" s="13">
        <v>-32.899833085424603</v>
      </c>
      <c r="AX19" s="173">
        <v>3.8355721853464</v>
      </c>
      <c r="AY19" s="13">
        <v>14.119499159263301</v>
      </c>
      <c r="AZ19" s="173">
        <v>0.74489863947754298</v>
      </c>
      <c r="BA19" s="13">
        <v>16.711334642538301</v>
      </c>
      <c r="BB19" s="173">
        <v>2.0054441774175098</v>
      </c>
      <c r="BC19" s="13">
        <v>12.457569683901999</v>
      </c>
      <c r="BD19" s="173">
        <v>0.87565896649484198</v>
      </c>
      <c r="BE19" s="13">
        <v>-4.2537649586363502</v>
      </c>
      <c r="BF19" s="173">
        <v>2.0094371540168101</v>
      </c>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6"/>
    </row>
    <row r="20" spans="1:86" ht="12.95" customHeight="1" x14ac:dyDescent="0.2">
      <c r="A20" s="2" t="s">
        <v>348</v>
      </c>
      <c r="B20" s="12">
        <v>2</v>
      </c>
      <c r="C20" s="13">
        <v>93.960078979705301</v>
      </c>
      <c r="D20" s="173">
        <v>0.56775667097471205</v>
      </c>
      <c r="E20" s="13">
        <v>88.901442041504097</v>
      </c>
      <c r="F20" s="173">
        <v>2.4304266203460099</v>
      </c>
      <c r="G20" s="13">
        <v>93.788894490747197</v>
      </c>
      <c r="H20" s="173">
        <v>0.75094371443793095</v>
      </c>
      <c r="I20" s="13">
        <v>4.8874524492431597</v>
      </c>
      <c r="J20" s="173">
        <v>2.4680517899355698</v>
      </c>
      <c r="K20" s="13">
        <v>87.605874213982702</v>
      </c>
      <c r="L20" s="173">
        <v>0.77649188617986897</v>
      </c>
      <c r="M20" s="13">
        <v>89.4876868006222</v>
      </c>
      <c r="N20" s="173">
        <v>1.9886456368023999</v>
      </c>
      <c r="O20" s="13">
        <v>86.655017386935498</v>
      </c>
      <c r="P20" s="173">
        <v>0.97601520776658601</v>
      </c>
      <c r="Q20" s="13">
        <v>-2.8326694136867601</v>
      </c>
      <c r="R20" s="173">
        <v>2.2431816806468401</v>
      </c>
      <c r="S20" s="13">
        <v>87.871586993371594</v>
      </c>
      <c r="T20" s="173">
        <v>0.71203507708855596</v>
      </c>
      <c r="U20" s="13">
        <v>87.263962436773497</v>
      </c>
      <c r="V20" s="173">
        <v>2.4070774029505801</v>
      </c>
      <c r="W20" s="13">
        <v>88.075257763362302</v>
      </c>
      <c r="X20" s="173">
        <v>0.93237722809893298</v>
      </c>
      <c r="Y20" s="13">
        <v>0.81129532658883396</v>
      </c>
      <c r="Z20" s="173">
        <v>2.5834623434197801</v>
      </c>
      <c r="AA20" s="13">
        <v>82.496401896362499</v>
      </c>
      <c r="AB20" s="173">
        <v>0.92416352782577404</v>
      </c>
      <c r="AC20" s="13">
        <v>80.197463914530005</v>
      </c>
      <c r="AD20" s="173">
        <v>2.44610810710657</v>
      </c>
      <c r="AE20" s="13">
        <v>81.756185514520894</v>
      </c>
      <c r="AF20" s="173">
        <v>1.1775161889735799</v>
      </c>
      <c r="AG20" s="13">
        <v>1.5587215999908901</v>
      </c>
      <c r="AH20" s="173">
        <v>2.6616063120861999</v>
      </c>
      <c r="AI20" s="13">
        <v>54.689743455676798</v>
      </c>
      <c r="AJ20" s="173">
        <v>1.33975784781451</v>
      </c>
      <c r="AK20" s="13">
        <v>56.271226135154201</v>
      </c>
      <c r="AL20" s="173">
        <v>3.6802018821985101</v>
      </c>
      <c r="AM20" s="13">
        <v>52.841866309978499</v>
      </c>
      <c r="AN20" s="173">
        <v>1.67832666583723</v>
      </c>
      <c r="AO20" s="13">
        <v>-3.4293598251757</v>
      </c>
      <c r="AP20" s="173">
        <v>3.9293632146825201</v>
      </c>
      <c r="AQ20" s="13">
        <v>62.602396677255697</v>
      </c>
      <c r="AR20" s="173">
        <v>1.2525470417004101</v>
      </c>
      <c r="AS20" s="13">
        <v>71.518243980842399</v>
      </c>
      <c r="AT20" s="173">
        <v>3.29565118752899</v>
      </c>
      <c r="AU20" s="13">
        <v>57.112895129402197</v>
      </c>
      <c r="AV20" s="173">
        <v>1.5442487115437</v>
      </c>
      <c r="AW20" s="13">
        <v>-14.4053488514402</v>
      </c>
      <c r="AX20" s="173">
        <v>3.7526347265575399</v>
      </c>
      <c r="AY20" s="13">
        <v>64.358963687633405</v>
      </c>
      <c r="AZ20" s="173">
        <v>1.3656090798780101</v>
      </c>
      <c r="BA20" s="13">
        <v>60.144466450399101</v>
      </c>
      <c r="BB20" s="173">
        <v>3.7700162244160702</v>
      </c>
      <c r="BC20" s="13">
        <v>61.369400685046003</v>
      </c>
      <c r="BD20" s="173">
        <v>1.7850092747950299</v>
      </c>
      <c r="BE20" s="13">
        <v>1.2249342346468699</v>
      </c>
      <c r="BF20" s="173">
        <v>4.0638770451417399</v>
      </c>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6"/>
    </row>
    <row r="21" spans="1:86" ht="12.95" customHeight="1" x14ac:dyDescent="0.2">
      <c r="A21" s="2" t="s">
        <v>349</v>
      </c>
      <c r="B21" s="12">
        <v>2</v>
      </c>
      <c r="C21" s="13">
        <v>82.309819675336598</v>
      </c>
      <c r="D21" s="173">
        <v>0.96646112004373896</v>
      </c>
      <c r="E21" s="13">
        <v>75.830144350678495</v>
      </c>
      <c r="F21" s="173">
        <v>2.6155448041948901</v>
      </c>
      <c r="G21" s="13">
        <v>83.1904654993984</v>
      </c>
      <c r="H21" s="173">
        <v>1.02728956816752</v>
      </c>
      <c r="I21" s="13">
        <v>7.36032114871995</v>
      </c>
      <c r="J21" s="173">
        <v>2.7520730754899598</v>
      </c>
      <c r="K21" s="13">
        <v>80.584935672376204</v>
      </c>
      <c r="L21" s="173">
        <v>1.15340773433835</v>
      </c>
      <c r="M21" s="13">
        <v>78.822631410765496</v>
      </c>
      <c r="N21" s="173">
        <v>3.26971960192907</v>
      </c>
      <c r="O21" s="13">
        <v>80.6049133512673</v>
      </c>
      <c r="P21" s="173">
        <v>1.17406662379879</v>
      </c>
      <c r="Q21" s="13">
        <v>1.78228194050182</v>
      </c>
      <c r="R21" s="173">
        <v>3.2878677886375498</v>
      </c>
      <c r="S21" s="13">
        <v>72.771640676497697</v>
      </c>
      <c r="T21" s="173">
        <v>1.0670928907618</v>
      </c>
      <c r="U21" s="13">
        <v>70.364411442442005</v>
      </c>
      <c r="V21" s="173">
        <v>2.8827715399209302</v>
      </c>
      <c r="W21" s="13">
        <v>73.177329898865807</v>
      </c>
      <c r="X21" s="173">
        <v>1.09889263257543</v>
      </c>
      <c r="Y21" s="13">
        <v>2.8129184564238199</v>
      </c>
      <c r="Z21" s="173">
        <v>2.9972467896897101</v>
      </c>
      <c r="AA21" s="13">
        <v>68.570470086933199</v>
      </c>
      <c r="AB21" s="173">
        <v>1.1198353723150001</v>
      </c>
      <c r="AC21" s="13">
        <v>65.417986590734301</v>
      </c>
      <c r="AD21" s="173">
        <v>3.07808089142081</v>
      </c>
      <c r="AE21" s="13">
        <v>68.978177326874402</v>
      </c>
      <c r="AF21" s="173">
        <v>1.20536808680756</v>
      </c>
      <c r="AG21" s="13">
        <v>3.5601907361401599</v>
      </c>
      <c r="AH21" s="173">
        <v>3.3262206047212501</v>
      </c>
      <c r="AI21" s="13">
        <v>30.473877456910099</v>
      </c>
      <c r="AJ21" s="173">
        <v>1.15897652924892</v>
      </c>
      <c r="AK21" s="13">
        <v>38.5822924491913</v>
      </c>
      <c r="AL21" s="173">
        <v>2.95163441792887</v>
      </c>
      <c r="AM21" s="13">
        <v>29.1906806243367</v>
      </c>
      <c r="AN21" s="173">
        <v>1.2561216802066899</v>
      </c>
      <c r="AO21" s="13">
        <v>-9.3916118248546994</v>
      </c>
      <c r="AP21" s="173">
        <v>3.2536245983023502</v>
      </c>
      <c r="AQ21" s="13">
        <v>41.161187844849103</v>
      </c>
      <c r="AR21" s="173">
        <v>1.2674326166499601</v>
      </c>
      <c r="AS21" s="13">
        <v>63.412039522026703</v>
      </c>
      <c r="AT21" s="173">
        <v>3.3878478517706299</v>
      </c>
      <c r="AU21" s="13">
        <v>36.942730445564003</v>
      </c>
      <c r="AV21" s="173">
        <v>1.36989689994404</v>
      </c>
      <c r="AW21" s="13">
        <v>-26.4693090764627</v>
      </c>
      <c r="AX21" s="173">
        <v>3.7259342648671399</v>
      </c>
      <c r="AY21" s="13">
        <v>51.755290209159298</v>
      </c>
      <c r="AZ21" s="173">
        <v>1.23822022541824</v>
      </c>
      <c r="BA21" s="13">
        <v>59.174781464918098</v>
      </c>
      <c r="BB21" s="173">
        <v>3.36373701826041</v>
      </c>
      <c r="BC21" s="13">
        <v>50.160857892063298</v>
      </c>
      <c r="BD21" s="173">
        <v>1.26246902891699</v>
      </c>
      <c r="BE21" s="13">
        <v>-9.0139235728548002</v>
      </c>
      <c r="BF21" s="173">
        <v>3.3920975436265399</v>
      </c>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6"/>
    </row>
    <row r="22" spans="1:86" ht="12.95" customHeight="1" x14ac:dyDescent="0.2">
      <c r="A22" s="2" t="s">
        <v>350</v>
      </c>
      <c r="B22" s="12">
        <v>2</v>
      </c>
      <c r="C22" s="13">
        <v>83.374835413050505</v>
      </c>
      <c r="D22" s="173">
        <v>1.3593726478655099</v>
      </c>
      <c r="E22" s="13">
        <v>81.142448744388503</v>
      </c>
      <c r="F22" s="173">
        <v>4.8027606350004</v>
      </c>
      <c r="G22" s="13">
        <v>83.227571047612599</v>
      </c>
      <c r="H22" s="173">
        <v>2.0563978700066099</v>
      </c>
      <c r="I22" s="13">
        <v>2.0851223032241002</v>
      </c>
      <c r="J22" s="173">
        <v>4.8437423153073302</v>
      </c>
      <c r="K22" s="13">
        <v>80.500862345147198</v>
      </c>
      <c r="L22" s="173">
        <v>1.97124921792869</v>
      </c>
      <c r="M22" s="13">
        <v>80.205234799822094</v>
      </c>
      <c r="N22" s="173">
        <v>5.1444112254338199</v>
      </c>
      <c r="O22" s="13">
        <v>79.504738545962795</v>
      </c>
      <c r="P22" s="173">
        <v>2.7960325643415</v>
      </c>
      <c r="Q22" s="13">
        <v>-0.70049625385928505</v>
      </c>
      <c r="R22" s="173">
        <v>4.7487604243971102</v>
      </c>
      <c r="S22" s="13">
        <v>79.912467078528294</v>
      </c>
      <c r="T22" s="173">
        <v>1.3035612592115899</v>
      </c>
      <c r="U22" s="13">
        <v>74.462257334490104</v>
      </c>
      <c r="V22" s="173">
        <v>4.1395544293751296</v>
      </c>
      <c r="W22" s="13">
        <v>80.863696698338899</v>
      </c>
      <c r="X22" s="173">
        <v>2.08024395620183</v>
      </c>
      <c r="Y22" s="13">
        <v>6.4014393638488096</v>
      </c>
      <c r="Z22" s="173">
        <v>4.8601312747596701</v>
      </c>
      <c r="AA22" s="13">
        <v>76.563083296060995</v>
      </c>
      <c r="AB22" s="173">
        <v>1.5268686483380001</v>
      </c>
      <c r="AC22" s="13">
        <v>71.751099871739598</v>
      </c>
      <c r="AD22" s="173">
        <v>4.6998851508225998</v>
      </c>
      <c r="AE22" s="13">
        <v>76.745332886998796</v>
      </c>
      <c r="AF22" s="173">
        <v>1.9405283072352999</v>
      </c>
      <c r="AG22" s="13">
        <v>4.9942330152592698</v>
      </c>
      <c r="AH22" s="173">
        <v>5.1257511677854302</v>
      </c>
      <c r="AI22" s="13">
        <v>30.5217546953</v>
      </c>
      <c r="AJ22" s="173">
        <v>1.6803163199169</v>
      </c>
      <c r="AK22" s="13">
        <v>28.2152174023838</v>
      </c>
      <c r="AL22" s="173">
        <v>4.2530892218335801</v>
      </c>
      <c r="AM22" s="13">
        <v>29.631765099508598</v>
      </c>
      <c r="AN22" s="173">
        <v>2.0722822925081399</v>
      </c>
      <c r="AO22" s="13">
        <v>1.4165476971247799</v>
      </c>
      <c r="AP22" s="173">
        <v>4.5283959253931698</v>
      </c>
      <c r="AQ22" s="13">
        <v>53.109852605227502</v>
      </c>
      <c r="AR22" s="173">
        <v>2.1063341351492801</v>
      </c>
      <c r="AS22" s="13">
        <v>57.940456422982898</v>
      </c>
      <c r="AT22" s="173">
        <v>4.9491953693019299</v>
      </c>
      <c r="AU22" s="13">
        <v>49.3548004303968</v>
      </c>
      <c r="AV22" s="173">
        <v>2.8145469680889201</v>
      </c>
      <c r="AW22" s="13">
        <v>-8.5856559925860196</v>
      </c>
      <c r="AX22" s="173">
        <v>5.4598324507141696</v>
      </c>
      <c r="AY22" s="13">
        <v>50.729509129867601</v>
      </c>
      <c r="AZ22" s="173">
        <v>1.724068628807</v>
      </c>
      <c r="BA22" s="13">
        <v>54.157806600373597</v>
      </c>
      <c r="BB22" s="173">
        <v>4.7889334598157101</v>
      </c>
      <c r="BC22" s="13">
        <v>47.833232630625503</v>
      </c>
      <c r="BD22" s="173">
        <v>2.21106882043666</v>
      </c>
      <c r="BE22" s="13">
        <v>-6.3245739697480898</v>
      </c>
      <c r="BF22" s="173">
        <v>5.3506954961191804</v>
      </c>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6"/>
    </row>
    <row r="23" spans="1:86" ht="12.95" customHeight="1" x14ac:dyDescent="0.2">
      <c r="A23" s="2" t="s">
        <v>351</v>
      </c>
      <c r="B23" s="12">
        <v>2</v>
      </c>
      <c r="C23" s="13">
        <v>83.036201771739698</v>
      </c>
      <c r="D23" s="173">
        <v>1.07247374553301</v>
      </c>
      <c r="E23" s="13">
        <v>78.313740834095</v>
      </c>
      <c r="F23" s="173">
        <v>3.6901661062751501</v>
      </c>
      <c r="G23" s="13">
        <v>82.724954078918898</v>
      </c>
      <c r="H23" s="173">
        <v>1.22280905469041</v>
      </c>
      <c r="I23" s="13">
        <v>4.4112132448238803</v>
      </c>
      <c r="J23" s="173">
        <v>3.9351762443357701</v>
      </c>
      <c r="K23" s="13">
        <v>80.103481092741205</v>
      </c>
      <c r="L23" s="173">
        <v>1.15292136838854</v>
      </c>
      <c r="M23" s="13">
        <v>82.907617909223106</v>
      </c>
      <c r="N23" s="173">
        <v>2.5527607033559199</v>
      </c>
      <c r="O23" s="13">
        <v>80.476422024923593</v>
      </c>
      <c r="P23" s="173">
        <v>1.54188287689105</v>
      </c>
      <c r="Q23" s="13">
        <v>-2.43119588429956</v>
      </c>
      <c r="R23" s="173">
        <v>2.7272764699583898</v>
      </c>
      <c r="S23" s="13">
        <v>81.964522430713103</v>
      </c>
      <c r="T23" s="173">
        <v>1.1440898354370399</v>
      </c>
      <c r="U23" s="13">
        <v>80.985518157781598</v>
      </c>
      <c r="V23" s="173">
        <v>3.2362706344857299</v>
      </c>
      <c r="W23" s="13">
        <v>83.385769201023393</v>
      </c>
      <c r="X23" s="173">
        <v>1.3364661827953199</v>
      </c>
      <c r="Y23" s="13">
        <v>2.4002510432417901</v>
      </c>
      <c r="Z23" s="173">
        <v>3.4326519879117399</v>
      </c>
      <c r="AA23" s="13">
        <v>78.793958819402505</v>
      </c>
      <c r="AB23" s="173">
        <v>1.2679058448357301</v>
      </c>
      <c r="AC23" s="13">
        <v>74.066924101180206</v>
      </c>
      <c r="AD23" s="173">
        <v>3.3918794241608001</v>
      </c>
      <c r="AE23" s="13">
        <v>78.757761919629104</v>
      </c>
      <c r="AF23" s="173">
        <v>1.5531937604628601</v>
      </c>
      <c r="AG23" s="13">
        <v>4.6908378184488404</v>
      </c>
      <c r="AH23" s="173">
        <v>3.5424978943828398</v>
      </c>
      <c r="AI23" s="13">
        <v>44.9204574624545</v>
      </c>
      <c r="AJ23" s="173">
        <v>1.5658190660273099</v>
      </c>
      <c r="AK23" s="13">
        <v>50.392146673578502</v>
      </c>
      <c r="AL23" s="173">
        <v>4.4664944072176596</v>
      </c>
      <c r="AM23" s="13">
        <v>46.094974409663202</v>
      </c>
      <c r="AN23" s="173">
        <v>1.7041493959351901</v>
      </c>
      <c r="AO23" s="13">
        <v>-4.2971722639152601</v>
      </c>
      <c r="AP23" s="173">
        <v>4.4398718210139601</v>
      </c>
      <c r="AQ23" s="13">
        <v>62.926285881944104</v>
      </c>
      <c r="AR23" s="173">
        <v>1.2588230200958901</v>
      </c>
      <c r="AS23" s="13">
        <v>71.9205424450046</v>
      </c>
      <c r="AT23" s="173">
        <v>3.7677202940617698</v>
      </c>
      <c r="AU23" s="13">
        <v>59.627018163165602</v>
      </c>
      <c r="AV23" s="173">
        <v>1.7245718438723701</v>
      </c>
      <c r="AW23" s="13">
        <v>-12.293524281839</v>
      </c>
      <c r="AX23" s="173">
        <v>3.96984718428366</v>
      </c>
      <c r="AY23" s="13">
        <v>67.773761329614999</v>
      </c>
      <c r="AZ23" s="173">
        <v>1.2595395330336401</v>
      </c>
      <c r="BA23" s="13">
        <v>64.344025325254805</v>
      </c>
      <c r="BB23" s="173">
        <v>3.8311367296154701</v>
      </c>
      <c r="BC23" s="13">
        <v>67.217627261723294</v>
      </c>
      <c r="BD23" s="173">
        <v>1.6848924287807501</v>
      </c>
      <c r="BE23" s="13">
        <v>2.8736019364684902</v>
      </c>
      <c r="BF23" s="173">
        <v>4.0808515849393796</v>
      </c>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6"/>
    </row>
    <row r="24" spans="1:86" ht="12.95" customHeight="1" x14ac:dyDescent="0.2">
      <c r="A24" s="2" t="s">
        <v>352</v>
      </c>
      <c r="B24" s="12">
        <v>2</v>
      </c>
      <c r="C24" s="13">
        <v>80.469646801860094</v>
      </c>
      <c r="D24" s="173">
        <v>0.93824983198397205</v>
      </c>
      <c r="E24" s="13">
        <v>82.908919869757796</v>
      </c>
      <c r="F24" s="173">
        <v>2.9223163299554198</v>
      </c>
      <c r="G24" s="13">
        <v>77.735146023692394</v>
      </c>
      <c r="H24" s="173">
        <v>1.2166876274816201</v>
      </c>
      <c r="I24" s="13">
        <v>-5.1737738460653899</v>
      </c>
      <c r="J24" s="173">
        <v>3.0300220383355301</v>
      </c>
      <c r="K24" s="13">
        <v>75.7092296136844</v>
      </c>
      <c r="L24" s="173">
        <v>1.01886528915595</v>
      </c>
      <c r="M24" s="13">
        <v>80.654594818858996</v>
      </c>
      <c r="N24" s="173">
        <v>2.93711213480386</v>
      </c>
      <c r="O24" s="13">
        <v>73.518671416634106</v>
      </c>
      <c r="P24" s="173">
        <v>1.3066668869404201</v>
      </c>
      <c r="Q24" s="13">
        <v>-7.1359234022248899</v>
      </c>
      <c r="R24" s="173">
        <v>3.3240277038633601</v>
      </c>
      <c r="S24" s="13">
        <v>76.825852410611205</v>
      </c>
      <c r="T24" s="173">
        <v>0.93343452935194604</v>
      </c>
      <c r="U24" s="13">
        <v>80.836645118601695</v>
      </c>
      <c r="V24" s="173">
        <v>3.12938709927265</v>
      </c>
      <c r="W24" s="13">
        <v>75.160570237056405</v>
      </c>
      <c r="X24" s="173">
        <v>1.19515729593655</v>
      </c>
      <c r="Y24" s="13">
        <v>-5.67607488154525</v>
      </c>
      <c r="Z24" s="173">
        <v>3.33469482663397</v>
      </c>
      <c r="AA24" s="13">
        <v>71.008392103252504</v>
      </c>
      <c r="AB24" s="173">
        <v>1.0224475307739</v>
      </c>
      <c r="AC24" s="13">
        <v>77.613706056992797</v>
      </c>
      <c r="AD24" s="173">
        <v>3.8276366798177399</v>
      </c>
      <c r="AE24" s="13">
        <v>68.134291777496799</v>
      </c>
      <c r="AF24" s="173">
        <v>1.35448487917466</v>
      </c>
      <c r="AG24" s="13">
        <v>-9.4794142794959999</v>
      </c>
      <c r="AH24" s="173">
        <v>4.2081847754624704</v>
      </c>
      <c r="AI24" s="13">
        <v>46.195367966098097</v>
      </c>
      <c r="AJ24" s="173">
        <v>1.21045353334635</v>
      </c>
      <c r="AK24" s="13">
        <v>57.4592955555148</v>
      </c>
      <c r="AL24" s="173">
        <v>3.1998292884808901</v>
      </c>
      <c r="AM24" s="13">
        <v>44.103527424123598</v>
      </c>
      <c r="AN24" s="173">
        <v>1.63806508204396</v>
      </c>
      <c r="AO24" s="13">
        <v>-13.3557681313911</v>
      </c>
      <c r="AP24" s="173">
        <v>3.4184154504040301</v>
      </c>
      <c r="AQ24" s="13">
        <v>55.540971722624498</v>
      </c>
      <c r="AR24" s="173">
        <v>1.13312859926801</v>
      </c>
      <c r="AS24" s="13">
        <v>77.079474379043702</v>
      </c>
      <c r="AT24" s="173">
        <v>3.47581871429679</v>
      </c>
      <c r="AU24" s="13">
        <v>50.859383201873698</v>
      </c>
      <c r="AV24" s="173">
        <v>1.52957525798213</v>
      </c>
      <c r="AW24" s="13">
        <v>-26.220091177170101</v>
      </c>
      <c r="AX24" s="173">
        <v>3.8549490204169898</v>
      </c>
      <c r="AY24" s="13">
        <v>58.464559826346502</v>
      </c>
      <c r="AZ24" s="173">
        <v>0.96079259964209096</v>
      </c>
      <c r="BA24" s="13">
        <v>72.998157240137104</v>
      </c>
      <c r="BB24" s="173">
        <v>3.4786372830880801</v>
      </c>
      <c r="BC24" s="13">
        <v>56.364155968781297</v>
      </c>
      <c r="BD24" s="173">
        <v>1.30948305964503</v>
      </c>
      <c r="BE24" s="13">
        <v>-16.6340012713558</v>
      </c>
      <c r="BF24" s="173">
        <v>3.7676868804622399</v>
      </c>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6"/>
    </row>
    <row r="25" spans="1:86" ht="12.95" customHeight="1" x14ac:dyDescent="0.2">
      <c r="A25" s="2" t="s">
        <v>353</v>
      </c>
      <c r="B25" s="12">
        <v>2</v>
      </c>
      <c r="C25" s="13">
        <v>83.322328704769902</v>
      </c>
      <c r="D25" s="173">
        <v>0.85867469423294096</v>
      </c>
      <c r="E25" s="13">
        <v>82.496035384779503</v>
      </c>
      <c r="F25" s="173">
        <v>3.3615269957673402</v>
      </c>
      <c r="G25" s="13">
        <v>83.295690770467999</v>
      </c>
      <c r="H25" s="173">
        <v>1.1329150399941099</v>
      </c>
      <c r="I25" s="13">
        <v>0.799655385688538</v>
      </c>
      <c r="J25" s="173">
        <v>3.5026227814925401</v>
      </c>
      <c r="K25" s="13">
        <v>58.068210439061097</v>
      </c>
      <c r="L25" s="173">
        <v>1.0379444402309299</v>
      </c>
      <c r="M25" s="13">
        <v>60.042509365916899</v>
      </c>
      <c r="N25" s="173">
        <v>4.4234621881755496</v>
      </c>
      <c r="O25" s="13">
        <v>57.478168435727902</v>
      </c>
      <c r="P25" s="173">
        <v>1.25061018091534</v>
      </c>
      <c r="Q25" s="13">
        <v>-2.5643409301889699</v>
      </c>
      <c r="R25" s="173">
        <v>4.7437286786390098</v>
      </c>
      <c r="S25" s="13">
        <v>54.874343992386201</v>
      </c>
      <c r="T25" s="173">
        <v>1.1472873223559401</v>
      </c>
      <c r="U25" s="13">
        <v>51.6930576998719</v>
      </c>
      <c r="V25" s="173">
        <v>5.0465962153106698</v>
      </c>
      <c r="W25" s="13">
        <v>54.489495022759101</v>
      </c>
      <c r="X25" s="173">
        <v>1.4195989584481801</v>
      </c>
      <c r="Y25" s="13">
        <v>2.7964373228872099</v>
      </c>
      <c r="Z25" s="173">
        <v>5.1897525864066596</v>
      </c>
      <c r="AA25" s="13">
        <v>53.961832295608602</v>
      </c>
      <c r="AB25" s="173">
        <v>1.0728146751298999</v>
      </c>
      <c r="AC25" s="13">
        <v>53.783817914433001</v>
      </c>
      <c r="AD25" s="173">
        <v>5.0636543111355898</v>
      </c>
      <c r="AE25" s="13">
        <v>51.4138161417508</v>
      </c>
      <c r="AF25" s="173">
        <v>1.4026111511722099</v>
      </c>
      <c r="AG25" s="13">
        <v>-2.37000177268229</v>
      </c>
      <c r="AH25" s="173">
        <v>5.2364396454148796</v>
      </c>
      <c r="AI25" s="13">
        <v>24.072147908945698</v>
      </c>
      <c r="AJ25" s="173">
        <v>1.0396175651388</v>
      </c>
      <c r="AK25" s="13">
        <v>28.604173932797099</v>
      </c>
      <c r="AL25" s="173">
        <v>4.2758952125298899</v>
      </c>
      <c r="AM25" s="13">
        <v>21.726858376956201</v>
      </c>
      <c r="AN25" s="173">
        <v>1.1946541369368899</v>
      </c>
      <c r="AO25" s="13">
        <v>-6.8773155558408599</v>
      </c>
      <c r="AP25" s="173">
        <v>4.2842910822216203</v>
      </c>
      <c r="AQ25" s="13">
        <v>34.238670002255397</v>
      </c>
      <c r="AR25" s="173">
        <v>1.0209234285117601</v>
      </c>
      <c r="AS25" s="13">
        <v>56.567751572310499</v>
      </c>
      <c r="AT25" s="173">
        <v>4.51015765135966</v>
      </c>
      <c r="AU25" s="13">
        <v>29.030050783051401</v>
      </c>
      <c r="AV25" s="173">
        <v>1.2963743495838</v>
      </c>
      <c r="AW25" s="13">
        <v>-27.537700789258999</v>
      </c>
      <c r="AX25" s="173">
        <v>4.8628120727205797</v>
      </c>
      <c r="AY25" s="13">
        <v>34.720048651637001</v>
      </c>
      <c r="AZ25" s="173">
        <v>0.95522435739707701</v>
      </c>
      <c r="BA25" s="13">
        <v>34.484836518022497</v>
      </c>
      <c r="BB25" s="173">
        <v>4.5855010714590598</v>
      </c>
      <c r="BC25" s="13">
        <v>33.3044667847591</v>
      </c>
      <c r="BD25" s="173">
        <v>1.37499531407299</v>
      </c>
      <c r="BE25" s="13">
        <v>-1.1803697332634</v>
      </c>
      <c r="BF25" s="173">
        <v>5.1216993609445103</v>
      </c>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6"/>
    </row>
    <row r="26" spans="1:86" ht="12.95" customHeight="1" x14ac:dyDescent="0.2">
      <c r="A26" s="2" t="s">
        <v>354</v>
      </c>
      <c r="B26" s="12">
        <v>2</v>
      </c>
      <c r="C26" s="13">
        <v>79.956066343451099</v>
      </c>
      <c r="D26" s="173">
        <v>1.09625114317721</v>
      </c>
      <c r="E26" s="13">
        <v>81.879895156732601</v>
      </c>
      <c r="F26" s="173">
        <v>5.82906726979546</v>
      </c>
      <c r="G26" s="13">
        <v>80.299814628510802</v>
      </c>
      <c r="H26" s="173">
        <v>1.36070617990665</v>
      </c>
      <c r="I26" s="13">
        <v>-1.58008052822177</v>
      </c>
      <c r="J26" s="173">
        <v>5.8212255870082599</v>
      </c>
      <c r="K26" s="13">
        <v>65.251204886072202</v>
      </c>
      <c r="L26" s="173">
        <v>1.30492600917519</v>
      </c>
      <c r="M26" s="13">
        <v>73.075441274915605</v>
      </c>
      <c r="N26" s="173">
        <v>6.7477617793290099</v>
      </c>
      <c r="O26" s="13">
        <v>64.459880290080406</v>
      </c>
      <c r="P26" s="173">
        <v>1.67979100991335</v>
      </c>
      <c r="Q26" s="13">
        <v>-8.6155609848352093</v>
      </c>
      <c r="R26" s="173">
        <v>6.7939095868832098</v>
      </c>
      <c r="S26" s="13">
        <v>65.650384201645593</v>
      </c>
      <c r="T26" s="173">
        <v>1.1090430070753099</v>
      </c>
      <c r="U26" s="13">
        <v>72.164042786189299</v>
      </c>
      <c r="V26" s="173">
        <v>6.7069710383300896</v>
      </c>
      <c r="W26" s="13">
        <v>64.606553283256304</v>
      </c>
      <c r="X26" s="173">
        <v>1.4616657169159399</v>
      </c>
      <c r="Y26" s="13">
        <v>-7.5574895029329197</v>
      </c>
      <c r="Z26" s="173">
        <v>7.0426214551521999</v>
      </c>
      <c r="AA26" s="13">
        <v>57.2070778349335</v>
      </c>
      <c r="AB26" s="173">
        <v>1.22333621609814</v>
      </c>
      <c r="AC26" s="13">
        <v>71.433985278500401</v>
      </c>
      <c r="AD26" s="173">
        <v>6.8529203069119404</v>
      </c>
      <c r="AE26" s="13">
        <v>54.903382784727</v>
      </c>
      <c r="AF26" s="173">
        <v>1.60707471955576</v>
      </c>
      <c r="AG26" s="13">
        <v>-16.530602493773401</v>
      </c>
      <c r="AH26" s="173">
        <v>7.22200457305585</v>
      </c>
      <c r="AI26" s="13">
        <v>39.3391960101428</v>
      </c>
      <c r="AJ26" s="173">
        <v>1.1556950620852899</v>
      </c>
      <c r="AK26" s="13">
        <v>50.161253451008399</v>
      </c>
      <c r="AL26" s="173">
        <v>7.2011578823652203</v>
      </c>
      <c r="AM26" s="13">
        <v>38.271763943936499</v>
      </c>
      <c r="AN26" s="173">
        <v>1.5580134726274</v>
      </c>
      <c r="AO26" s="13">
        <v>-11.8894895070719</v>
      </c>
      <c r="AP26" s="173">
        <v>7.3345271629419297</v>
      </c>
      <c r="AQ26" s="13">
        <v>51.176539913438603</v>
      </c>
      <c r="AR26" s="173">
        <v>1.3302895992499899</v>
      </c>
      <c r="AS26" s="13">
        <v>76.3555548414067</v>
      </c>
      <c r="AT26" s="173">
        <v>5.9755842257361396</v>
      </c>
      <c r="AU26" s="13">
        <v>46.895948261720299</v>
      </c>
      <c r="AV26" s="173">
        <v>1.82295258587639</v>
      </c>
      <c r="AW26" s="13">
        <v>-29.459606579686501</v>
      </c>
      <c r="AX26" s="173">
        <v>6.3908513731473597</v>
      </c>
      <c r="AY26" s="13">
        <v>48.4243353761549</v>
      </c>
      <c r="AZ26" s="173">
        <v>1.3002154052664801</v>
      </c>
      <c r="BA26" s="13">
        <v>53.482199964644103</v>
      </c>
      <c r="BB26" s="173">
        <v>7.4018918099793396</v>
      </c>
      <c r="BC26" s="13">
        <v>45.403695976126102</v>
      </c>
      <c r="BD26" s="173">
        <v>1.6068095728727501</v>
      </c>
      <c r="BE26" s="13">
        <v>-8.0785039885179799</v>
      </c>
      <c r="BF26" s="173">
        <v>7.4963860311803998</v>
      </c>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6"/>
    </row>
    <row r="27" spans="1:86" ht="12.95" customHeight="1" x14ac:dyDescent="0.2">
      <c r="A27" s="2" t="s">
        <v>355</v>
      </c>
      <c r="B27" s="12">
        <v>2</v>
      </c>
      <c r="C27" s="13">
        <v>74.590623333387001</v>
      </c>
      <c r="D27" s="173">
        <v>0.69351100730807902</v>
      </c>
      <c r="E27" s="13">
        <v>71.289177240442498</v>
      </c>
      <c r="F27" s="173">
        <v>2.0915436775721599</v>
      </c>
      <c r="G27" s="13">
        <v>75.800844212519607</v>
      </c>
      <c r="H27" s="173">
        <v>0.93372800686284496</v>
      </c>
      <c r="I27" s="13">
        <v>4.51166697207701</v>
      </c>
      <c r="J27" s="173">
        <v>2.2886684829352899</v>
      </c>
      <c r="K27" s="13">
        <v>49.380097654243102</v>
      </c>
      <c r="L27" s="173">
        <v>0.75564411104616203</v>
      </c>
      <c r="M27" s="13">
        <v>51.806326340241597</v>
      </c>
      <c r="N27" s="173">
        <v>1.90702990022656</v>
      </c>
      <c r="O27" s="13">
        <v>50.192584014224202</v>
      </c>
      <c r="P27" s="173">
        <v>1.0014184630116101</v>
      </c>
      <c r="Q27" s="13">
        <v>-1.6137423260174</v>
      </c>
      <c r="R27" s="173">
        <v>2.1687936781279902</v>
      </c>
      <c r="S27" s="13">
        <v>52.4934477785308</v>
      </c>
      <c r="T27" s="173">
        <v>0.73606461418436198</v>
      </c>
      <c r="U27" s="13">
        <v>54.694571955880299</v>
      </c>
      <c r="V27" s="173">
        <v>2.0439904653736001</v>
      </c>
      <c r="W27" s="13">
        <v>53.787436141717798</v>
      </c>
      <c r="X27" s="173">
        <v>0.86481095168450395</v>
      </c>
      <c r="Y27" s="13">
        <v>-0.90713581416246603</v>
      </c>
      <c r="Z27" s="173">
        <v>2.2068951048293299</v>
      </c>
      <c r="AA27" s="13">
        <v>38.722051474090797</v>
      </c>
      <c r="AB27" s="173">
        <v>0.68444644713066805</v>
      </c>
      <c r="AC27" s="13">
        <v>38.124338754715602</v>
      </c>
      <c r="AD27" s="173">
        <v>2.11683921798135</v>
      </c>
      <c r="AE27" s="13">
        <v>40.838446360039597</v>
      </c>
      <c r="AF27" s="173">
        <v>0.87003188409662802</v>
      </c>
      <c r="AG27" s="13">
        <v>2.7141076053239801</v>
      </c>
      <c r="AH27" s="173">
        <v>2.17453076294606</v>
      </c>
      <c r="AI27" s="13">
        <v>15.436277166525199</v>
      </c>
      <c r="AJ27" s="173">
        <v>0.50724744832616897</v>
      </c>
      <c r="AK27" s="13">
        <v>20.610617043036999</v>
      </c>
      <c r="AL27" s="173">
        <v>1.5815922408246701</v>
      </c>
      <c r="AM27" s="13">
        <v>14.4889317042673</v>
      </c>
      <c r="AN27" s="173">
        <v>0.67482513982157299</v>
      </c>
      <c r="AO27" s="13">
        <v>-6.1216853387696304</v>
      </c>
      <c r="AP27" s="173">
        <v>1.6140553553152199</v>
      </c>
      <c r="AQ27" s="13">
        <v>21.487170342247701</v>
      </c>
      <c r="AR27" s="173">
        <v>0.564267143897353</v>
      </c>
      <c r="AS27" s="13">
        <v>43.471854929045797</v>
      </c>
      <c r="AT27" s="173">
        <v>2.3876877576885498</v>
      </c>
      <c r="AU27" s="13">
        <v>15.6439476554482</v>
      </c>
      <c r="AV27" s="173">
        <v>0.78276357744126002</v>
      </c>
      <c r="AW27" s="13">
        <v>-27.827907273597599</v>
      </c>
      <c r="AX27" s="173">
        <v>2.6095770341890301</v>
      </c>
      <c r="AY27" s="13">
        <v>24.478579762790599</v>
      </c>
      <c r="AZ27" s="173">
        <v>0.61420164806177502</v>
      </c>
      <c r="BA27" s="13">
        <v>30.026719518653302</v>
      </c>
      <c r="BB27" s="173">
        <v>1.96480613240066</v>
      </c>
      <c r="BC27" s="13">
        <v>22.666220408533</v>
      </c>
      <c r="BD27" s="173">
        <v>0.89450001534165002</v>
      </c>
      <c r="BE27" s="13">
        <v>-7.3604991101203199</v>
      </c>
      <c r="BF27" s="173">
        <v>2.1747689530462502</v>
      </c>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6"/>
    </row>
    <row r="28" spans="1:86" ht="12.95" customHeight="1" x14ac:dyDescent="0.2">
      <c r="A28" s="2" t="s">
        <v>356</v>
      </c>
      <c r="B28" s="12">
        <v>2</v>
      </c>
      <c r="C28" s="13">
        <v>85.467025915101104</v>
      </c>
      <c r="D28" s="173">
        <v>0.791171765338051</v>
      </c>
      <c r="E28" s="13">
        <v>80.676066185256701</v>
      </c>
      <c r="F28" s="173">
        <v>2.3698996275432198</v>
      </c>
      <c r="G28" s="13">
        <v>85.377125454993106</v>
      </c>
      <c r="H28" s="173">
        <v>1.0159035751960499</v>
      </c>
      <c r="I28" s="13">
        <v>4.7010592697364499</v>
      </c>
      <c r="J28" s="173">
        <v>2.5589843544830901</v>
      </c>
      <c r="K28" s="13">
        <v>77.796328479940698</v>
      </c>
      <c r="L28" s="173">
        <v>0.99477091903005499</v>
      </c>
      <c r="M28" s="13">
        <v>80.500608024293598</v>
      </c>
      <c r="N28" s="173">
        <v>2.80140927126949</v>
      </c>
      <c r="O28" s="13">
        <v>76.069737966728795</v>
      </c>
      <c r="P28" s="173">
        <v>1.72398538260866</v>
      </c>
      <c r="Q28" s="13">
        <v>-4.4308700575648698</v>
      </c>
      <c r="R28" s="173">
        <v>3.33571610360893</v>
      </c>
      <c r="S28" s="13">
        <v>77.214066798583303</v>
      </c>
      <c r="T28" s="173">
        <v>1.01176327991647</v>
      </c>
      <c r="U28" s="13">
        <v>74.2560557581659</v>
      </c>
      <c r="V28" s="173">
        <v>3.5339410923963599</v>
      </c>
      <c r="W28" s="13">
        <v>77.173936802131493</v>
      </c>
      <c r="X28" s="173">
        <v>1.5622857862937001</v>
      </c>
      <c r="Y28" s="13">
        <v>2.91788104396556</v>
      </c>
      <c r="Z28" s="173">
        <v>3.6996782237782102</v>
      </c>
      <c r="AA28" s="13">
        <v>64.970510553941693</v>
      </c>
      <c r="AB28" s="173">
        <v>1.0571560629066601</v>
      </c>
      <c r="AC28" s="13">
        <v>59.707839371378597</v>
      </c>
      <c r="AD28" s="173">
        <v>3.4666285164092701</v>
      </c>
      <c r="AE28" s="13">
        <v>66.069749233209095</v>
      </c>
      <c r="AF28" s="173">
        <v>1.4578274066105401</v>
      </c>
      <c r="AG28" s="13">
        <v>6.3619098618305499</v>
      </c>
      <c r="AH28" s="173">
        <v>3.68147438174441</v>
      </c>
      <c r="AI28" s="13">
        <v>24.144444539297599</v>
      </c>
      <c r="AJ28" s="173">
        <v>1.22297157828685</v>
      </c>
      <c r="AK28" s="13">
        <v>44.115544602827597</v>
      </c>
      <c r="AL28" s="173">
        <v>4.06504040842084</v>
      </c>
      <c r="AM28" s="13">
        <v>20.253762082398001</v>
      </c>
      <c r="AN28" s="173">
        <v>1.46722490226742</v>
      </c>
      <c r="AO28" s="13">
        <v>-23.8617825204296</v>
      </c>
      <c r="AP28" s="173">
        <v>4.3912684314671599</v>
      </c>
      <c r="AQ28" s="13">
        <v>31.261584429280799</v>
      </c>
      <c r="AR28" s="173">
        <v>1.1705214066574701</v>
      </c>
      <c r="AS28" s="13">
        <v>58.035108023542001</v>
      </c>
      <c r="AT28" s="173">
        <v>3.5798515663804702</v>
      </c>
      <c r="AU28" s="13">
        <v>24.534074750098199</v>
      </c>
      <c r="AV28" s="173">
        <v>1.4305132518078001</v>
      </c>
      <c r="AW28" s="13">
        <v>-33.501033273443802</v>
      </c>
      <c r="AX28" s="173">
        <v>3.8413688271014799</v>
      </c>
      <c r="AY28" s="13">
        <v>24.831884454885799</v>
      </c>
      <c r="AZ28" s="173">
        <v>1.0781492543689899</v>
      </c>
      <c r="BA28" s="13">
        <v>24.295285051495</v>
      </c>
      <c r="BB28" s="173">
        <v>3.0950644589619301</v>
      </c>
      <c r="BC28" s="13">
        <v>22.1156116092689</v>
      </c>
      <c r="BD28" s="173">
        <v>1.2181685385538501</v>
      </c>
      <c r="BE28" s="13">
        <v>-2.1796734422261199</v>
      </c>
      <c r="BF28" s="173">
        <v>3.16792777102033</v>
      </c>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6"/>
    </row>
    <row r="29" spans="1:86" ht="12.95" customHeight="1" x14ac:dyDescent="0.2">
      <c r="A29" s="2" t="s">
        <v>357</v>
      </c>
      <c r="B29" s="12">
        <v>2</v>
      </c>
      <c r="C29" s="13">
        <v>74.395427366742695</v>
      </c>
      <c r="D29" s="173">
        <v>0.86132518052343399</v>
      </c>
      <c r="E29" s="13">
        <v>61.8408793924742</v>
      </c>
      <c r="F29" s="173">
        <v>3.2450569783001502</v>
      </c>
      <c r="G29" s="13">
        <v>75.087455790258801</v>
      </c>
      <c r="H29" s="173">
        <v>1.0375147705166501</v>
      </c>
      <c r="I29" s="13">
        <v>13.246576397784599</v>
      </c>
      <c r="J29" s="173">
        <v>3.4421244672034601</v>
      </c>
      <c r="K29" s="13">
        <v>66.483393460171698</v>
      </c>
      <c r="L29" s="173">
        <v>1.03591009023863</v>
      </c>
      <c r="M29" s="13">
        <v>58.723481143280203</v>
      </c>
      <c r="N29" s="173">
        <v>3.1817175244165101</v>
      </c>
      <c r="O29" s="13">
        <v>66.572532786731102</v>
      </c>
      <c r="P29" s="173">
        <v>1.38090419752255</v>
      </c>
      <c r="Q29" s="13">
        <v>7.8490516434509097</v>
      </c>
      <c r="R29" s="173">
        <v>3.5225089213945702</v>
      </c>
      <c r="S29" s="13">
        <v>68.858031219883998</v>
      </c>
      <c r="T29" s="173">
        <v>0.90167880202742801</v>
      </c>
      <c r="U29" s="13">
        <v>67.118967817994701</v>
      </c>
      <c r="V29" s="173">
        <v>3.7043731338729202</v>
      </c>
      <c r="W29" s="13">
        <v>69.243959989213906</v>
      </c>
      <c r="X29" s="173">
        <v>1.19296905291597</v>
      </c>
      <c r="Y29" s="13">
        <v>2.1249921712192799</v>
      </c>
      <c r="Z29" s="173">
        <v>4.0157849957079499</v>
      </c>
      <c r="AA29" s="13">
        <v>65.879987460328394</v>
      </c>
      <c r="AB29" s="173">
        <v>0.98339753852491396</v>
      </c>
      <c r="AC29" s="13">
        <v>59.883303814557202</v>
      </c>
      <c r="AD29" s="173">
        <v>3.6146821567342999</v>
      </c>
      <c r="AE29" s="13">
        <v>66.112613871361901</v>
      </c>
      <c r="AF29" s="173">
        <v>1.2994307462955901</v>
      </c>
      <c r="AG29" s="13">
        <v>6.2293100568047501</v>
      </c>
      <c r="AH29" s="173">
        <v>3.7862860668238101</v>
      </c>
      <c r="AI29" s="13">
        <v>25.108468502504898</v>
      </c>
      <c r="AJ29" s="173">
        <v>1.1946437509962</v>
      </c>
      <c r="AK29" s="13">
        <v>20.9629039183862</v>
      </c>
      <c r="AL29" s="173">
        <v>2.8193733955466902</v>
      </c>
      <c r="AM29" s="13">
        <v>23.919985857159901</v>
      </c>
      <c r="AN29" s="173">
        <v>1.3033594136837701</v>
      </c>
      <c r="AO29" s="13">
        <v>2.9570819387737601</v>
      </c>
      <c r="AP29" s="173">
        <v>3.0684441274402401</v>
      </c>
      <c r="AQ29" s="13">
        <v>38.025161812774499</v>
      </c>
      <c r="AR29" s="173">
        <v>1.0562758349281001</v>
      </c>
      <c r="AS29" s="13">
        <v>51.646636993411001</v>
      </c>
      <c r="AT29" s="173">
        <v>3.5815152088875299</v>
      </c>
      <c r="AU29" s="13">
        <v>33.8496729095353</v>
      </c>
      <c r="AV29" s="173">
        <v>1.33559346325546</v>
      </c>
      <c r="AW29" s="13">
        <v>-17.7969640838757</v>
      </c>
      <c r="AX29" s="173">
        <v>3.7335118028303298</v>
      </c>
      <c r="AY29" s="13">
        <v>50.4850598742998</v>
      </c>
      <c r="AZ29" s="173">
        <v>1.07432166185004</v>
      </c>
      <c r="BA29" s="13">
        <v>57.639504595930603</v>
      </c>
      <c r="BB29" s="173">
        <v>3.4189776477204399</v>
      </c>
      <c r="BC29" s="13">
        <v>48.050306145445496</v>
      </c>
      <c r="BD29" s="173">
        <v>1.4787895579647099</v>
      </c>
      <c r="BE29" s="13">
        <v>-9.5891984504850392</v>
      </c>
      <c r="BF29" s="173">
        <v>3.6533694547766702</v>
      </c>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6"/>
    </row>
    <row r="30" spans="1:86" ht="12.95" customHeight="1" x14ac:dyDescent="0.2">
      <c r="A30" s="2" t="s">
        <v>358</v>
      </c>
      <c r="B30" s="12">
        <v>2</v>
      </c>
      <c r="C30" s="13">
        <v>69.606292932750307</v>
      </c>
      <c r="D30" s="173">
        <v>0.94197800658158504</v>
      </c>
      <c r="E30" s="13">
        <v>64.227985573275106</v>
      </c>
      <c r="F30" s="173">
        <v>3.45823793572213</v>
      </c>
      <c r="G30" s="13">
        <v>70.929363506726503</v>
      </c>
      <c r="H30" s="173">
        <v>1.24782866220651</v>
      </c>
      <c r="I30" s="13">
        <v>6.7013779334513499</v>
      </c>
      <c r="J30" s="173">
        <v>3.8243106412558898</v>
      </c>
      <c r="K30" s="13">
        <v>61.084304401878804</v>
      </c>
      <c r="L30" s="173">
        <v>0.798653502354013</v>
      </c>
      <c r="M30" s="13">
        <v>61.8793988139237</v>
      </c>
      <c r="N30" s="173">
        <v>3.1846980677744301</v>
      </c>
      <c r="O30" s="13">
        <v>61.021402131930998</v>
      </c>
      <c r="P30" s="173">
        <v>1.09694161003894</v>
      </c>
      <c r="Q30" s="13">
        <v>-0.85799668199271695</v>
      </c>
      <c r="R30" s="173">
        <v>3.3684653673579099</v>
      </c>
      <c r="S30" s="13">
        <v>53.658920126050603</v>
      </c>
      <c r="T30" s="173">
        <v>0.98850437238727895</v>
      </c>
      <c r="U30" s="13">
        <v>61.059847787272197</v>
      </c>
      <c r="V30" s="173">
        <v>2.7268251330828002</v>
      </c>
      <c r="W30" s="13">
        <v>53.222202924896003</v>
      </c>
      <c r="X30" s="173">
        <v>1.26651040789257</v>
      </c>
      <c r="Y30" s="13">
        <v>-7.8376448623761901</v>
      </c>
      <c r="Z30" s="173">
        <v>2.9650491162694799</v>
      </c>
      <c r="AA30" s="13">
        <v>66.922097081028397</v>
      </c>
      <c r="AB30" s="173">
        <v>0.94758147309336005</v>
      </c>
      <c r="AC30" s="13">
        <v>72.372177099639003</v>
      </c>
      <c r="AD30" s="173">
        <v>2.6537287690540201</v>
      </c>
      <c r="AE30" s="13">
        <v>65.587069765434194</v>
      </c>
      <c r="AF30" s="173">
        <v>1.24447036786365</v>
      </c>
      <c r="AG30" s="13">
        <v>-6.7851073342048398</v>
      </c>
      <c r="AH30" s="173">
        <v>2.7389114061844699</v>
      </c>
      <c r="AI30" s="13">
        <v>14.688522443714501</v>
      </c>
      <c r="AJ30" s="173">
        <v>0.79624692655442597</v>
      </c>
      <c r="AK30" s="13">
        <v>25.3725170026452</v>
      </c>
      <c r="AL30" s="173">
        <v>2.4887528613605601</v>
      </c>
      <c r="AM30" s="13">
        <v>12.6092478688631</v>
      </c>
      <c r="AN30" s="173">
        <v>0.91918825653908598</v>
      </c>
      <c r="AO30" s="13">
        <v>-12.763269133782201</v>
      </c>
      <c r="AP30" s="173">
        <v>2.6104965087274499</v>
      </c>
      <c r="AQ30" s="13">
        <v>23.433146809895401</v>
      </c>
      <c r="AR30" s="173">
        <v>0.86664036572937198</v>
      </c>
      <c r="AS30" s="13">
        <v>52.521329019690199</v>
      </c>
      <c r="AT30" s="173">
        <v>3.0645300789184899</v>
      </c>
      <c r="AU30" s="13">
        <v>17.665667278393499</v>
      </c>
      <c r="AV30" s="173">
        <v>0.91427656387718004</v>
      </c>
      <c r="AW30" s="13">
        <v>-34.8556617412967</v>
      </c>
      <c r="AX30" s="173">
        <v>3.0518766967198698</v>
      </c>
      <c r="AY30" s="13">
        <v>20.327351286667199</v>
      </c>
      <c r="AZ30" s="173">
        <v>0.88839655999092904</v>
      </c>
      <c r="BA30" s="13">
        <v>22.787538805135799</v>
      </c>
      <c r="BB30" s="173">
        <v>2.6128453975775301</v>
      </c>
      <c r="BC30" s="13">
        <v>17.129665186846001</v>
      </c>
      <c r="BD30" s="173">
        <v>1.19112837810959</v>
      </c>
      <c r="BE30" s="13">
        <v>-5.6578736182898197</v>
      </c>
      <c r="BF30" s="173">
        <v>2.9707509722648302</v>
      </c>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6"/>
    </row>
    <row r="31" spans="1:86" ht="12.95" customHeight="1" x14ac:dyDescent="0.2">
      <c r="A31" s="2" t="s">
        <v>359</v>
      </c>
      <c r="B31" s="12">
        <v>2</v>
      </c>
      <c r="C31" s="13">
        <v>69.650263153912803</v>
      </c>
      <c r="D31" s="173">
        <v>1.0301152037316099</v>
      </c>
      <c r="E31" s="13">
        <v>67.523580732303301</v>
      </c>
      <c r="F31" s="173">
        <v>3.52804039024236</v>
      </c>
      <c r="G31" s="13">
        <v>67.233345870937001</v>
      </c>
      <c r="H31" s="173">
        <v>1.4311880314298699</v>
      </c>
      <c r="I31" s="13">
        <v>-0.29023486136624399</v>
      </c>
      <c r="J31" s="173">
        <v>3.71586833939983</v>
      </c>
      <c r="K31" s="13">
        <v>45.910126498897903</v>
      </c>
      <c r="L31" s="173">
        <v>1.09445244521473</v>
      </c>
      <c r="M31" s="13">
        <v>50.701316788721101</v>
      </c>
      <c r="N31" s="173">
        <v>4.0239765420255003</v>
      </c>
      <c r="O31" s="13">
        <v>44.053188484971102</v>
      </c>
      <c r="P31" s="173">
        <v>1.41558369199336</v>
      </c>
      <c r="Q31" s="13">
        <v>-6.6481283037499797</v>
      </c>
      <c r="R31" s="173">
        <v>4.4524437058458597</v>
      </c>
      <c r="S31" s="13">
        <v>38.125059417037598</v>
      </c>
      <c r="T31" s="173">
        <v>1.04886916546574</v>
      </c>
      <c r="U31" s="13">
        <v>49.404998525462801</v>
      </c>
      <c r="V31" s="173">
        <v>3.50612218475468</v>
      </c>
      <c r="W31" s="13">
        <v>36.236157421791802</v>
      </c>
      <c r="X31" s="173">
        <v>1.46449855189416</v>
      </c>
      <c r="Y31" s="13">
        <v>-13.168841103670999</v>
      </c>
      <c r="Z31" s="173">
        <v>3.9458349743460799</v>
      </c>
      <c r="AA31" s="13">
        <v>39.160174493160703</v>
      </c>
      <c r="AB31" s="173">
        <v>1.1451238672961901</v>
      </c>
      <c r="AC31" s="13">
        <v>49.875183457404702</v>
      </c>
      <c r="AD31" s="173">
        <v>4.02402412072066</v>
      </c>
      <c r="AE31" s="13">
        <v>36.889405836213399</v>
      </c>
      <c r="AF31" s="173">
        <v>1.3278306604175001</v>
      </c>
      <c r="AG31" s="13">
        <v>-12.9857776211912</v>
      </c>
      <c r="AH31" s="173">
        <v>4.2390736324610403</v>
      </c>
      <c r="AI31" s="13">
        <v>12.1737661322639</v>
      </c>
      <c r="AJ31" s="173">
        <v>0.705653514927162</v>
      </c>
      <c r="AK31" s="13">
        <v>14.471743647674201</v>
      </c>
      <c r="AL31" s="173">
        <v>2.7440094276065401</v>
      </c>
      <c r="AM31" s="13">
        <v>10.787696432122001</v>
      </c>
      <c r="AN31" s="173">
        <v>0.77723230640227303</v>
      </c>
      <c r="AO31" s="13">
        <v>-3.6840472155522499</v>
      </c>
      <c r="AP31" s="173">
        <v>2.8652690372438498</v>
      </c>
      <c r="AQ31" s="13">
        <v>25.547916835327399</v>
      </c>
      <c r="AR31" s="173">
        <v>1.0217687164167299</v>
      </c>
      <c r="AS31" s="13">
        <v>49.706598975653897</v>
      </c>
      <c r="AT31" s="173">
        <v>4.1770098463512699</v>
      </c>
      <c r="AU31" s="13">
        <v>20.082334829346301</v>
      </c>
      <c r="AV31" s="173">
        <v>1.19245106278117</v>
      </c>
      <c r="AW31" s="13">
        <v>-29.624264146307599</v>
      </c>
      <c r="AX31" s="173">
        <v>4.3110536070092902</v>
      </c>
      <c r="AY31" s="13">
        <v>10.3302737741665</v>
      </c>
      <c r="AZ31" s="173">
        <v>0.698619931340139</v>
      </c>
      <c r="BA31" s="13">
        <v>13.1074739925304</v>
      </c>
      <c r="BB31" s="173">
        <v>2.6025358517364299</v>
      </c>
      <c r="BC31" s="13">
        <v>8.3319334944178909</v>
      </c>
      <c r="BD31" s="173">
        <v>0.81930748063941194</v>
      </c>
      <c r="BE31" s="13">
        <v>-4.7755404981124903</v>
      </c>
      <c r="BF31" s="173">
        <v>2.7757449949267801</v>
      </c>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6"/>
    </row>
    <row r="32" spans="1:86" ht="12.95" customHeight="1" x14ac:dyDescent="0.2">
      <c r="A32" s="2" t="s">
        <v>360</v>
      </c>
      <c r="B32" s="12">
        <v>2</v>
      </c>
      <c r="C32" s="13">
        <v>92.518903554765302</v>
      </c>
      <c r="D32" s="173">
        <v>0.46082478347030498</v>
      </c>
      <c r="E32" s="13">
        <v>88.432020636615505</v>
      </c>
      <c r="F32" s="173">
        <v>2.5602088108700398</v>
      </c>
      <c r="G32" s="13">
        <v>92.357984769046297</v>
      </c>
      <c r="H32" s="173">
        <v>0.60438951969388299</v>
      </c>
      <c r="I32" s="13">
        <v>3.9259641324307402</v>
      </c>
      <c r="J32" s="173">
        <v>2.6626281680614299</v>
      </c>
      <c r="K32" s="13">
        <v>85.214819246958299</v>
      </c>
      <c r="L32" s="173">
        <v>0.74694510426355798</v>
      </c>
      <c r="M32" s="13">
        <v>81.503887346848501</v>
      </c>
      <c r="N32" s="173">
        <v>3.5103325286770302</v>
      </c>
      <c r="O32" s="13">
        <v>85.778944612086804</v>
      </c>
      <c r="P32" s="173">
        <v>0.80550258014127496</v>
      </c>
      <c r="Q32" s="13">
        <v>4.2750572652383303</v>
      </c>
      <c r="R32" s="173">
        <v>3.5278532984097799</v>
      </c>
      <c r="S32" s="13">
        <v>84.868147269071997</v>
      </c>
      <c r="T32" s="173">
        <v>0.69818601118714396</v>
      </c>
      <c r="U32" s="13">
        <v>79.546472973654403</v>
      </c>
      <c r="V32" s="173">
        <v>3.0732484965026501</v>
      </c>
      <c r="W32" s="13">
        <v>85.793877450010598</v>
      </c>
      <c r="X32" s="173">
        <v>0.79934091408844099</v>
      </c>
      <c r="Y32" s="13">
        <v>6.24740447635617</v>
      </c>
      <c r="Z32" s="173">
        <v>3.0069658998695701</v>
      </c>
      <c r="AA32" s="13">
        <v>85.320152871126794</v>
      </c>
      <c r="AB32" s="173">
        <v>0.71952955004488395</v>
      </c>
      <c r="AC32" s="13">
        <v>85.657138472516493</v>
      </c>
      <c r="AD32" s="173">
        <v>3.0286525610838102</v>
      </c>
      <c r="AE32" s="13">
        <v>84.777777508647503</v>
      </c>
      <c r="AF32" s="173">
        <v>0.84779883099216302</v>
      </c>
      <c r="AG32" s="13">
        <v>-0.87936096386904705</v>
      </c>
      <c r="AH32" s="173">
        <v>3.07601925803765</v>
      </c>
      <c r="AI32" s="13">
        <v>31.607353150954399</v>
      </c>
      <c r="AJ32" s="173">
        <v>0.90667021632545697</v>
      </c>
      <c r="AK32" s="13">
        <v>31.669617859256601</v>
      </c>
      <c r="AL32" s="173">
        <v>3.9072372764317</v>
      </c>
      <c r="AM32" s="13">
        <v>32.992124625766799</v>
      </c>
      <c r="AN32" s="173">
        <v>1.19935914652333</v>
      </c>
      <c r="AO32" s="13">
        <v>1.32250676651017</v>
      </c>
      <c r="AP32" s="173">
        <v>4.2133092218055896</v>
      </c>
      <c r="AQ32" s="13">
        <v>37.967948775436</v>
      </c>
      <c r="AR32" s="173">
        <v>0.97892548263141299</v>
      </c>
      <c r="AS32" s="13">
        <v>76.482009463046495</v>
      </c>
      <c r="AT32" s="173">
        <v>3.3197327337476601</v>
      </c>
      <c r="AU32" s="13">
        <v>32.498828483211</v>
      </c>
      <c r="AV32" s="173">
        <v>1.33068207235792</v>
      </c>
      <c r="AW32" s="13">
        <v>-43.983180979835403</v>
      </c>
      <c r="AX32" s="173">
        <v>3.5024494901682401</v>
      </c>
      <c r="AY32" s="13">
        <v>62.709703199379199</v>
      </c>
      <c r="AZ32" s="173">
        <v>1.03901158520019</v>
      </c>
      <c r="BA32" s="13">
        <v>70.327203677118007</v>
      </c>
      <c r="BB32" s="173">
        <v>4.1356854157004097</v>
      </c>
      <c r="BC32" s="13">
        <v>60.420891261116203</v>
      </c>
      <c r="BD32" s="173">
        <v>1.1689115365542699</v>
      </c>
      <c r="BE32" s="13">
        <v>-9.9063124160018106</v>
      </c>
      <c r="BF32" s="173">
        <v>4.3978798146724696</v>
      </c>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6"/>
    </row>
    <row r="33" spans="1:86" ht="12.95" customHeight="1" x14ac:dyDescent="0.2">
      <c r="A33" s="2" t="s">
        <v>361</v>
      </c>
      <c r="B33" s="12">
        <v>2</v>
      </c>
      <c r="C33" s="13">
        <v>63.334591089075303</v>
      </c>
      <c r="D33" s="173">
        <v>1.37405032365714</v>
      </c>
      <c r="E33" s="13">
        <v>50.1446686821143</v>
      </c>
      <c r="F33" s="173">
        <v>4.4032533176168904</v>
      </c>
      <c r="G33" s="13">
        <v>60.735125869895199</v>
      </c>
      <c r="H33" s="173">
        <v>1.87174791415828</v>
      </c>
      <c r="I33" s="13">
        <v>10.590457187780901</v>
      </c>
      <c r="J33" s="173">
        <v>4.9186661388846504</v>
      </c>
      <c r="K33" s="13">
        <v>64.1207931179474</v>
      </c>
      <c r="L33" s="173">
        <v>1.4477516296139401</v>
      </c>
      <c r="M33" s="13">
        <v>56.224420588560399</v>
      </c>
      <c r="N33" s="173">
        <v>3.94383815310057</v>
      </c>
      <c r="O33" s="13">
        <v>61.397385195930198</v>
      </c>
      <c r="P33" s="173">
        <v>2.15771327241788</v>
      </c>
      <c r="Q33" s="13">
        <v>5.1729646073698001</v>
      </c>
      <c r="R33" s="173">
        <v>4.2416580550512997</v>
      </c>
      <c r="S33" s="13">
        <v>71.865629184387899</v>
      </c>
      <c r="T33" s="173">
        <v>1.19557326358815</v>
      </c>
      <c r="U33" s="13">
        <v>69.593801851509596</v>
      </c>
      <c r="V33" s="173">
        <v>3.4614012338484401</v>
      </c>
      <c r="W33" s="13">
        <v>73.220366717984405</v>
      </c>
      <c r="X33" s="173">
        <v>1.73588392319344</v>
      </c>
      <c r="Y33" s="13">
        <v>3.6265648664747401</v>
      </c>
      <c r="Z33" s="173">
        <v>3.9893990610187702</v>
      </c>
      <c r="AA33" s="13">
        <v>61.947573473919697</v>
      </c>
      <c r="AB33" s="173">
        <v>1.1446930700490601</v>
      </c>
      <c r="AC33" s="13">
        <v>57.094506024312103</v>
      </c>
      <c r="AD33" s="173">
        <v>4.2284773525377304</v>
      </c>
      <c r="AE33" s="13">
        <v>58.0703243918204</v>
      </c>
      <c r="AF33" s="173">
        <v>1.8721629602622101</v>
      </c>
      <c r="AG33" s="13">
        <v>0.97581836750830997</v>
      </c>
      <c r="AH33" s="173">
        <v>4.7848403381735896</v>
      </c>
      <c r="AI33" s="13">
        <v>23.167798007205398</v>
      </c>
      <c r="AJ33" s="173">
        <v>0.97315333299344398</v>
      </c>
      <c r="AK33" s="13">
        <v>33.172582235715602</v>
      </c>
      <c r="AL33" s="173">
        <v>3.45578420413529</v>
      </c>
      <c r="AM33" s="13">
        <v>13.8305486511164</v>
      </c>
      <c r="AN33" s="173">
        <v>1.21925779322156</v>
      </c>
      <c r="AO33" s="13">
        <v>-19.3420335845992</v>
      </c>
      <c r="AP33" s="173">
        <v>3.7675034601133501</v>
      </c>
      <c r="AQ33" s="13">
        <v>28.278982854845701</v>
      </c>
      <c r="AR33" s="173">
        <v>1.2320814030986</v>
      </c>
      <c r="AS33" s="13">
        <v>46.9145017770878</v>
      </c>
      <c r="AT33" s="173">
        <v>4.48449180413769</v>
      </c>
      <c r="AU33" s="13">
        <v>20.626863062180401</v>
      </c>
      <c r="AV33" s="173">
        <v>1.7224878125396199</v>
      </c>
      <c r="AW33" s="13">
        <v>-26.287638714907299</v>
      </c>
      <c r="AX33" s="173">
        <v>4.8905749734119901</v>
      </c>
      <c r="AY33" s="13">
        <v>42.79276325048</v>
      </c>
      <c r="AZ33" s="173">
        <v>1.4587668333825701</v>
      </c>
      <c r="BA33" s="13">
        <v>43.411459917268502</v>
      </c>
      <c r="BB33" s="173">
        <v>4.3685946527036599</v>
      </c>
      <c r="BC33" s="13">
        <v>37.868521344774003</v>
      </c>
      <c r="BD33" s="173">
        <v>1.97557586986292</v>
      </c>
      <c r="BE33" s="13">
        <v>-5.5429385724945304</v>
      </c>
      <c r="BF33" s="173">
        <v>4.80876120656362</v>
      </c>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6"/>
    </row>
    <row r="34" spans="1:86" ht="12.95" customHeight="1" x14ac:dyDescent="0.2">
      <c r="A34" s="2" t="s">
        <v>362</v>
      </c>
      <c r="B34" s="12">
        <v>2</v>
      </c>
      <c r="C34" s="13">
        <v>56.703216148657503</v>
      </c>
      <c r="D34" s="173">
        <v>1.1556288773543</v>
      </c>
      <c r="E34" s="13">
        <v>51.423827440320899</v>
      </c>
      <c r="F34" s="173">
        <v>3.2580343996219798</v>
      </c>
      <c r="G34" s="13">
        <v>59.943220374857603</v>
      </c>
      <c r="H34" s="173">
        <v>1.7399540380898699</v>
      </c>
      <c r="I34" s="13">
        <v>8.5193929345367003</v>
      </c>
      <c r="J34" s="173">
        <v>3.6372359662787699</v>
      </c>
      <c r="K34" s="13">
        <v>54.978098430423898</v>
      </c>
      <c r="L34" s="173">
        <v>1.0562143220123801</v>
      </c>
      <c r="M34" s="13">
        <v>49.705009447190399</v>
      </c>
      <c r="N34" s="173">
        <v>3.2142531340721998</v>
      </c>
      <c r="O34" s="13">
        <v>57.162328908980001</v>
      </c>
      <c r="P34" s="173">
        <v>1.3810621411177999</v>
      </c>
      <c r="Q34" s="13">
        <v>7.4573194617895604</v>
      </c>
      <c r="R34" s="173">
        <v>3.4707374757326299</v>
      </c>
      <c r="S34" s="13">
        <v>53.6048389711395</v>
      </c>
      <c r="T34" s="173">
        <v>1.1753605884339799</v>
      </c>
      <c r="U34" s="13">
        <v>47.525345168400598</v>
      </c>
      <c r="V34" s="173">
        <v>2.8477028927402301</v>
      </c>
      <c r="W34" s="13">
        <v>57.091719942917003</v>
      </c>
      <c r="X34" s="173">
        <v>1.8544584047149699</v>
      </c>
      <c r="Y34" s="13">
        <v>9.5663747745163796</v>
      </c>
      <c r="Z34" s="173">
        <v>3.34397295261769</v>
      </c>
      <c r="AA34" s="13">
        <v>56.2270201499948</v>
      </c>
      <c r="AB34" s="173">
        <v>1.2274776282376301</v>
      </c>
      <c r="AC34" s="13">
        <v>56.085211064836301</v>
      </c>
      <c r="AD34" s="173">
        <v>4.0666768179381103</v>
      </c>
      <c r="AE34" s="13">
        <v>57.351734431510003</v>
      </c>
      <c r="AF34" s="173">
        <v>1.4915091332403401</v>
      </c>
      <c r="AG34" s="13">
        <v>1.2665233666736599</v>
      </c>
      <c r="AH34" s="173">
        <v>4.3445723876200502</v>
      </c>
      <c r="AI34" s="13">
        <v>32.725624411085903</v>
      </c>
      <c r="AJ34" s="173">
        <v>1.1922432415156801</v>
      </c>
      <c r="AK34" s="13">
        <v>32.673712772786899</v>
      </c>
      <c r="AL34" s="173">
        <v>3.4489751496277798</v>
      </c>
      <c r="AM34" s="13">
        <v>33.118266152751303</v>
      </c>
      <c r="AN34" s="173">
        <v>1.3888417700839899</v>
      </c>
      <c r="AO34" s="13">
        <v>0.444553379964375</v>
      </c>
      <c r="AP34" s="173">
        <v>3.6208746162124301</v>
      </c>
      <c r="AQ34" s="13">
        <v>40.158117125698901</v>
      </c>
      <c r="AR34" s="173">
        <v>1.299157499284</v>
      </c>
      <c r="AS34" s="13">
        <v>54.626231189033099</v>
      </c>
      <c r="AT34" s="173">
        <v>3.52874290911643</v>
      </c>
      <c r="AU34" s="13">
        <v>35.258331826059703</v>
      </c>
      <c r="AV34" s="173">
        <v>1.6811084641774801</v>
      </c>
      <c r="AW34" s="13">
        <v>-19.3678993629734</v>
      </c>
      <c r="AX34" s="173">
        <v>3.7784162199813398</v>
      </c>
      <c r="AY34" s="13">
        <v>45.464755181433603</v>
      </c>
      <c r="AZ34" s="173">
        <v>1.11206874538001</v>
      </c>
      <c r="BA34" s="13">
        <v>49.5510438539429</v>
      </c>
      <c r="BB34" s="173">
        <v>3.7696357236546398</v>
      </c>
      <c r="BC34" s="13">
        <v>44.062235060542797</v>
      </c>
      <c r="BD34" s="173">
        <v>1.45423276966849</v>
      </c>
      <c r="BE34" s="13">
        <v>-5.4888087934000804</v>
      </c>
      <c r="BF34" s="173">
        <v>4.01566372879629</v>
      </c>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6"/>
    </row>
    <row r="35" spans="1:86" ht="12.95" customHeight="1" x14ac:dyDescent="0.2">
      <c r="A35" s="2" t="s">
        <v>363</v>
      </c>
      <c r="B35" s="12">
        <v>2</v>
      </c>
      <c r="C35" s="13">
        <v>95.068334452851104</v>
      </c>
      <c r="D35" s="173">
        <v>0.39121140095357598</v>
      </c>
      <c r="E35" s="13">
        <v>91.049364370097095</v>
      </c>
      <c r="F35" s="173">
        <v>1.8465788038539099</v>
      </c>
      <c r="G35" s="13">
        <v>94.967048406537003</v>
      </c>
      <c r="H35" s="173">
        <v>0.54191701006917103</v>
      </c>
      <c r="I35" s="13">
        <v>3.9176840364399199</v>
      </c>
      <c r="J35" s="173">
        <v>1.89406161379713</v>
      </c>
      <c r="K35" s="13">
        <v>68.1946770020147</v>
      </c>
      <c r="L35" s="173">
        <v>0.88396502504563401</v>
      </c>
      <c r="M35" s="13">
        <v>55.001309922673698</v>
      </c>
      <c r="N35" s="173">
        <v>2.67426686743238</v>
      </c>
      <c r="O35" s="13">
        <v>67.915628112184905</v>
      </c>
      <c r="P35" s="173">
        <v>1.2776877644815401</v>
      </c>
      <c r="Q35" s="13">
        <v>12.914318189511199</v>
      </c>
      <c r="R35" s="173">
        <v>2.9236565307686901</v>
      </c>
      <c r="S35" s="13">
        <v>62.8021960700802</v>
      </c>
      <c r="T35" s="173">
        <v>0.88799577412725905</v>
      </c>
      <c r="U35" s="13">
        <v>51.399638017999898</v>
      </c>
      <c r="V35" s="173">
        <v>3.5207694414608901</v>
      </c>
      <c r="W35" s="13">
        <v>62.755602810130299</v>
      </c>
      <c r="X35" s="173">
        <v>1.1619183297286599</v>
      </c>
      <c r="Y35" s="13">
        <v>11.3559647921305</v>
      </c>
      <c r="Z35" s="173">
        <v>3.7955003443600002</v>
      </c>
      <c r="AA35" s="13">
        <v>80.606970739862106</v>
      </c>
      <c r="AB35" s="173">
        <v>0.70426213292239903</v>
      </c>
      <c r="AC35" s="13">
        <v>69.2775310830596</v>
      </c>
      <c r="AD35" s="173">
        <v>2.6692909759616299</v>
      </c>
      <c r="AE35" s="13">
        <v>80.601434475474704</v>
      </c>
      <c r="AF35" s="173">
        <v>0.88629568275843096</v>
      </c>
      <c r="AG35" s="13">
        <v>11.323903392415099</v>
      </c>
      <c r="AH35" s="173">
        <v>2.8432655604469899</v>
      </c>
      <c r="AI35" s="13">
        <v>39.618568401847703</v>
      </c>
      <c r="AJ35" s="173">
        <v>0.95750020321417895</v>
      </c>
      <c r="AK35" s="13">
        <v>40.273985550181898</v>
      </c>
      <c r="AL35" s="173">
        <v>3.2928091449355001</v>
      </c>
      <c r="AM35" s="13">
        <v>37.236954554814403</v>
      </c>
      <c r="AN35" s="173">
        <v>1.14160729488673</v>
      </c>
      <c r="AO35" s="13">
        <v>-3.0370309953674899</v>
      </c>
      <c r="AP35" s="173">
        <v>3.2834696174277198</v>
      </c>
      <c r="AQ35" s="13">
        <v>55.696062840143902</v>
      </c>
      <c r="AR35" s="173">
        <v>0.87774402146724495</v>
      </c>
      <c r="AS35" s="13">
        <v>51.630934557610303</v>
      </c>
      <c r="AT35" s="173">
        <v>3.2136885685465502</v>
      </c>
      <c r="AU35" s="13">
        <v>52.569057126615299</v>
      </c>
      <c r="AV35" s="173">
        <v>1.2104687987606</v>
      </c>
      <c r="AW35" s="13">
        <v>0.93812256900506696</v>
      </c>
      <c r="AX35" s="173">
        <v>3.4681329912851901</v>
      </c>
      <c r="AY35" s="13">
        <v>55.602256371863</v>
      </c>
      <c r="AZ35" s="173">
        <v>0.944839511398891</v>
      </c>
      <c r="BA35" s="13">
        <v>44.433683973530499</v>
      </c>
      <c r="BB35" s="173">
        <v>3.1019657884486</v>
      </c>
      <c r="BC35" s="13">
        <v>53.235635679581698</v>
      </c>
      <c r="BD35" s="173">
        <v>1.2005144516747399</v>
      </c>
      <c r="BE35" s="13">
        <v>8.8019517060512094</v>
      </c>
      <c r="BF35" s="173">
        <v>3.2760097497949401</v>
      </c>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6"/>
    </row>
    <row r="36" spans="1:86" ht="12.95" customHeight="1" x14ac:dyDescent="0.2">
      <c r="A36" s="2" t="s">
        <v>364</v>
      </c>
      <c r="B36" s="12">
        <v>2</v>
      </c>
      <c r="C36" s="13">
        <v>43.779819901339302</v>
      </c>
      <c r="D36" s="173">
        <v>0.96523970118855995</v>
      </c>
      <c r="E36" s="13">
        <v>42.575592991127202</v>
      </c>
      <c r="F36" s="173">
        <v>3.19413116729327</v>
      </c>
      <c r="G36" s="13">
        <v>42.431758983325302</v>
      </c>
      <c r="H36" s="173">
        <v>1.35749366053368</v>
      </c>
      <c r="I36" s="13">
        <v>-0.1438340078019</v>
      </c>
      <c r="J36" s="173">
        <v>3.2959835191463598</v>
      </c>
      <c r="K36" s="13">
        <v>39.834193712551603</v>
      </c>
      <c r="L36" s="173">
        <v>0.88482696990638099</v>
      </c>
      <c r="M36" s="13">
        <v>40.648772937728999</v>
      </c>
      <c r="N36" s="173">
        <v>2.94013112033003</v>
      </c>
      <c r="O36" s="13">
        <v>39.149363075300897</v>
      </c>
      <c r="P36" s="173">
        <v>1.32716432740028</v>
      </c>
      <c r="Q36" s="13">
        <v>-1.4994098624280501</v>
      </c>
      <c r="R36" s="173">
        <v>3.1888791078106502</v>
      </c>
      <c r="S36" s="13">
        <v>35.257420933074798</v>
      </c>
      <c r="T36" s="173">
        <v>0.90312464573623197</v>
      </c>
      <c r="U36" s="13">
        <v>39.4310027274079</v>
      </c>
      <c r="V36" s="173">
        <v>2.8908011227012902</v>
      </c>
      <c r="W36" s="13">
        <v>34.0324921864731</v>
      </c>
      <c r="X36" s="173">
        <v>1.17790144757696</v>
      </c>
      <c r="Y36" s="13">
        <v>-5.3985105409347698</v>
      </c>
      <c r="Z36" s="173">
        <v>3.1149018198002101</v>
      </c>
      <c r="AA36" s="13">
        <v>38.0566937523608</v>
      </c>
      <c r="AB36" s="173">
        <v>0.80036954856170595</v>
      </c>
      <c r="AC36" s="13">
        <v>45.540891174636201</v>
      </c>
      <c r="AD36" s="173">
        <v>3.1315357909236998</v>
      </c>
      <c r="AE36" s="13">
        <v>37.578690769693701</v>
      </c>
      <c r="AF36" s="173">
        <v>1.22946230538807</v>
      </c>
      <c r="AG36" s="13">
        <v>-7.9622004049425703</v>
      </c>
      <c r="AH36" s="173">
        <v>3.37561054088351</v>
      </c>
      <c r="AI36" s="13">
        <v>11.5164720983134</v>
      </c>
      <c r="AJ36" s="173">
        <v>0.65295867380763395</v>
      </c>
      <c r="AK36" s="13">
        <v>16.648335561191601</v>
      </c>
      <c r="AL36" s="173">
        <v>2.1906143857392699</v>
      </c>
      <c r="AM36" s="13">
        <v>10.854343605332399</v>
      </c>
      <c r="AN36" s="173">
        <v>0.83308327468465004</v>
      </c>
      <c r="AO36" s="13">
        <v>-5.7939919558591404</v>
      </c>
      <c r="AP36" s="173">
        <v>2.2234522985303902</v>
      </c>
      <c r="AQ36" s="13">
        <v>28.111001212547201</v>
      </c>
      <c r="AR36" s="173">
        <v>0.93454328501221096</v>
      </c>
      <c r="AS36" s="13">
        <v>37.027800126832602</v>
      </c>
      <c r="AT36" s="173">
        <v>2.9984766610966802</v>
      </c>
      <c r="AU36" s="13">
        <v>25.5448056297707</v>
      </c>
      <c r="AV36" s="173">
        <v>1.10526824863789</v>
      </c>
      <c r="AW36" s="13">
        <v>-11.482994497061901</v>
      </c>
      <c r="AX36" s="173">
        <v>2.9469917642021701</v>
      </c>
      <c r="AY36" s="13">
        <v>27.612299631297301</v>
      </c>
      <c r="AZ36" s="173">
        <v>0.953859212634109</v>
      </c>
      <c r="BA36" s="13">
        <v>26.8667119417279</v>
      </c>
      <c r="BB36" s="173">
        <v>2.4938575823196998</v>
      </c>
      <c r="BC36" s="13">
        <v>26.827443889031901</v>
      </c>
      <c r="BD36" s="173">
        <v>1.1461407901429399</v>
      </c>
      <c r="BE36" s="13">
        <v>-3.9268052695995002E-2</v>
      </c>
      <c r="BF36" s="173">
        <v>2.5794698200866999</v>
      </c>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6"/>
    </row>
    <row r="37" spans="1:86" ht="12.95" customHeight="1" x14ac:dyDescent="0.2">
      <c r="A37" s="2" t="s">
        <v>365</v>
      </c>
      <c r="B37" s="12">
        <v>2</v>
      </c>
      <c r="C37" s="13">
        <v>73.203087512699796</v>
      </c>
      <c r="D37" s="173">
        <v>0.91806079194900503</v>
      </c>
      <c r="E37" s="13">
        <v>69.244947671054007</v>
      </c>
      <c r="F37" s="173">
        <v>1.3753757017762001</v>
      </c>
      <c r="G37" s="13">
        <v>74.562495032434697</v>
      </c>
      <c r="H37" s="173">
        <v>1.35625169720453</v>
      </c>
      <c r="I37" s="13">
        <v>5.3175473613806501</v>
      </c>
      <c r="J37" s="173">
        <v>1.73779832931789</v>
      </c>
      <c r="K37" s="13">
        <v>77.6682698532762</v>
      </c>
      <c r="L37" s="173">
        <v>0.83381346548064705</v>
      </c>
      <c r="M37" s="13">
        <v>75.088793729910094</v>
      </c>
      <c r="N37" s="173">
        <v>1.4377813363730301</v>
      </c>
      <c r="O37" s="13">
        <v>78.659724541493304</v>
      </c>
      <c r="P37" s="173">
        <v>1.29086920651171</v>
      </c>
      <c r="Q37" s="13">
        <v>3.5709308115832101</v>
      </c>
      <c r="R37" s="173">
        <v>1.7563118313470001</v>
      </c>
      <c r="S37" s="13">
        <v>77.646664536840106</v>
      </c>
      <c r="T37" s="173">
        <v>0.65078509664867801</v>
      </c>
      <c r="U37" s="13">
        <v>76.057050568159198</v>
      </c>
      <c r="V37" s="173">
        <v>1.1936571573089101</v>
      </c>
      <c r="W37" s="13">
        <v>77.717997250043297</v>
      </c>
      <c r="X37" s="173">
        <v>0.93300354377922701</v>
      </c>
      <c r="Y37" s="13">
        <v>1.66094668188401</v>
      </c>
      <c r="Z37" s="173">
        <v>1.36735213968382</v>
      </c>
      <c r="AA37" s="13">
        <v>77.3368563364468</v>
      </c>
      <c r="AB37" s="173">
        <v>0.76129298669904699</v>
      </c>
      <c r="AC37" s="13">
        <v>73.3632496630796</v>
      </c>
      <c r="AD37" s="173">
        <v>1.48043628514575</v>
      </c>
      <c r="AE37" s="13">
        <v>79.454659159026903</v>
      </c>
      <c r="AF37" s="173">
        <v>1.0320933260551</v>
      </c>
      <c r="AG37" s="13">
        <v>6.0914094959473699</v>
      </c>
      <c r="AH37" s="173">
        <v>1.5932721833729999</v>
      </c>
      <c r="AI37" s="13">
        <v>50.027206630000897</v>
      </c>
      <c r="AJ37" s="173">
        <v>0.88769086247658202</v>
      </c>
      <c r="AK37" s="13">
        <v>48.638250281159898</v>
      </c>
      <c r="AL37" s="173">
        <v>1.5981296641040299</v>
      </c>
      <c r="AM37" s="13">
        <v>51.684828258935397</v>
      </c>
      <c r="AN37" s="173">
        <v>1.6277737609971099</v>
      </c>
      <c r="AO37" s="13">
        <v>3.04657797777551</v>
      </c>
      <c r="AP37" s="173">
        <v>2.3645396886524099</v>
      </c>
      <c r="AQ37" s="13">
        <v>72.694690754535998</v>
      </c>
      <c r="AR37" s="173">
        <v>0.85001929121117903</v>
      </c>
      <c r="AS37" s="13">
        <v>71.9554872800948</v>
      </c>
      <c r="AT37" s="173">
        <v>1.5246004107531499</v>
      </c>
      <c r="AU37" s="13">
        <v>69.248850446047697</v>
      </c>
      <c r="AV37" s="173">
        <v>1.3040160925728099</v>
      </c>
      <c r="AW37" s="13">
        <v>-2.7066368340471301</v>
      </c>
      <c r="AX37" s="173">
        <v>1.95181014371915</v>
      </c>
      <c r="AY37" s="13">
        <v>77.085170989049701</v>
      </c>
      <c r="AZ37" s="173">
        <v>0.67257398865484497</v>
      </c>
      <c r="BA37" s="13">
        <v>73.568285904925204</v>
      </c>
      <c r="BB37" s="173">
        <v>1.22056988771752</v>
      </c>
      <c r="BC37" s="13">
        <v>77.444523439318999</v>
      </c>
      <c r="BD37" s="173">
        <v>1.18891333106389</v>
      </c>
      <c r="BE37" s="13">
        <v>3.8762375343937898</v>
      </c>
      <c r="BF37" s="173">
        <v>1.52303649867635</v>
      </c>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6"/>
    </row>
    <row r="38" spans="1:86" ht="12.95" customHeight="1" x14ac:dyDescent="0.2">
      <c r="A38" s="2" t="s">
        <v>366</v>
      </c>
      <c r="B38" s="12">
        <v>2</v>
      </c>
      <c r="C38" s="13">
        <v>71.196722245512404</v>
      </c>
      <c r="D38" s="173">
        <v>0.86471320099553695</v>
      </c>
      <c r="E38" s="13">
        <v>74.600227574222501</v>
      </c>
      <c r="F38" s="173">
        <v>3.1411263696534202</v>
      </c>
      <c r="G38" s="13">
        <v>68.543972788702604</v>
      </c>
      <c r="H38" s="173">
        <v>1.25809215155569</v>
      </c>
      <c r="I38" s="13">
        <v>-6.0562547855198998</v>
      </c>
      <c r="J38" s="173">
        <v>3.3568674428881899</v>
      </c>
      <c r="K38" s="13">
        <v>65.516606583255296</v>
      </c>
      <c r="L38" s="173">
        <v>0.91138378442219303</v>
      </c>
      <c r="M38" s="13">
        <v>71.397721803843893</v>
      </c>
      <c r="N38" s="173">
        <v>2.37573397314164</v>
      </c>
      <c r="O38" s="13">
        <v>61.379321088445302</v>
      </c>
      <c r="P38" s="173">
        <v>1.46236615781423</v>
      </c>
      <c r="Q38" s="13">
        <v>-10.018400715398601</v>
      </c>
      <c r="R38" s="173">
        <v>2.7464042091443401</v>
      </c>
      <c r="S38" s="13">
        <v>62.9381877750237</v>
      </c>
      <c r="T38" s="173">
        <v>0.92722112863398498</v>
      </c>
      <c r="U38" s="13">
        <v>68.125938696797803</v>
      </c>
      <c r="V38" s="173">
        <v>2.5214250699049598</v>
      </c>
      <c r="W38" s="13">
        <v>58.716087514306899</v>
      </c>
      <c r="X38" s="173">
        <v>1.4999194475126201</v>
      </c>
      <c r="Y38" s="13">
        <v>-9.40985118249084</v>
      </c>
      <c r="Z38" s="173">
        <v>2.9833221499801899</v>
      </c>
      <c r="AA38" s="13">
        <v>60.421491933340597</v>
      </c>
      <c r="AB38" s="173">
        <v>1.03419771599254</v>
      </c>
      <c r="AC38" s="13">
        <v>66.443163418207504</v>
      </c>
      <c r="AD38" s="173">
        <v>2.8863858428506299</v>
      </c>
      <c r="AE38" s="13">
        <v>56.714740022862202</v>
      </c>
      <c r="AF38" s="173">
        <v>1.4538531465562501</v>
      </c>
      <c r="AG38" s="13">
        <v>-9.7284233953452492</v>
      </c>
      <c r="AH38" s="173">
        <v>3.1722292546824802</v>
      </c>
      <c r="AI38" s="13">
        <v>27.665541467735</v>
      </c>
      <c r="AJ38" s="173">
        <v>0.85050373065941898</v>
      </c>
      <c r="AK38" s="13">
        <v>27.0890351127466</v>
      </c>
      <c r="AL38" s="173">
        <v>2.8355167287164398</v>
      </c>
      <c r="AM38" s="13">
        <v>25.2062332375402</v>
      </c>
      <c r="AN38" s="173">
        <v>1.1238028830542199</v>
      </c>
      <c r="AO38" s="13">
        <v>-1.88280187520638</v>
      </c>
      <c r="AP38" s="173">
        <v>3.0316088165680801</v>
      </c>
      <c r="AQ38" s="13">
        <v>41.547325011484901</v>
      </c>
      <c r="AR38" s="173">
        <v>1.0611422037423099</v>
      </c>
      <c r="AS38" s="13">
        <v>45.101253955510401</v>
      </c>
      <c r="AT38" s="173">
        <v>3.1959526910114202</v>
      </c>
      <c r="AU38" s="13">
        <v>37.287891251626199</v>
      </c>
      <c r="AV38" s="173">
        <v>1.3454020114325</v>
      </c>
      <c r="AW38" s="13">
        <v>-7.8133627038842803</v>
      </c>
      <c r="AX38" s="173">
        <v>3.4091018455110098</v>
      </c>
      <c r="AY38" s="13">
        <v>47.659627819682299</v>
      </c>
      <c r="AZ38" s="173">
        <v>1.0743311337357999</v>
      </c>
      <c r="BA38" s="13">
        <v>48.050519119695799</v>
      </c>
      <c r="BB38" s="173">
        <v>3.2444121832117698</v>
      </c>
      <c r="BC38" s="13">
        <v>44.360078337421498</v>
      </c>
      <c r="BD38" s="173">
        <v>1.4738650987219699</v>
      </c>
      <c r="BE38" s="13">
        <v>-3.69044078227429</v>
      </c>
      <c r="BF38" s="173">
        <v>3.4088349393901298</v>
      </c>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6"/>
    </row>
    <row r="39" spans="1:86" ht="12.95" customHeight="1" x14ac:dyDescent="0.2">
      <c r="A39" s="2" t="s">
        <v>367</v>
      </c>
      <c r="B39" s="12">
        <v>2</v>
      </c>
      <c r="C39" s="13">
        <v>92.405973072428495</v>
      </c>
      <c r="D39" s="173">
        <v>0.54764330692251595</v>
      </c>
      <c r="E39" s="13">
        <v>92.208288433994795</v>
      </c>
      <c r="F39" s="173">
        <v>2.31871122897872</v>
      </c>
      <c r="G39" s="13">
        <v>92.483233285268099</v>
      </c>
      <c r="H39" s="173">
        <v>0.66915978326846803</v>
      </c>
      <c r="I39" s="13">
        <v>0.274944851273276</v>
      </c>
      <c r="J39" s="173">
        <v>2.3999250923441098</v>
      </c>
      <c r="K39" s="13">
        <v>89.022784765529806</v>
      </c>
      <c r="L39" s="173">
        <v>0.65096001375375401</v>
      </c>
      <c r="M39" s="13">
        <v>84.904442231101896</v>
      </c>
      <c r="N39" s="173">
        <v>2.6520397770041</v>
      </c>
      <c r="O39" s="13">
        <v>89.227842111784696</v>
      </c>
      <c r="P39" s="173">
        <v>0.81359045650350903</v>
      </c>
      <c r="Q39" s="13">
        <v>4.3233998806828398</v>
      </c>
      <c r="R39" s="173">
        <v>2.7183713946777801</v>
      </c>
      <c r="S39" s="13">
        <v>90.654182612925197</v>
      </c>
      <c r="T39" s="173">
        <v>0.63756652107043799</v>
      </c>
      <c r="U39" s="13">
        <v>81.952409886910303</v>
      </c>
      <c r="V39" s="173">
        <v>3.16711940082372</v>
      </c>
      <c r="W39" s="13">
        <v>91.252697044314701</v>
      </c>
      <c r="X39" s="173">
        <v>0.78448277254407295</v>
      </c>
      <c r="Y39" s="13">
        <v>9.3002871574043997</v>
      </c>
      <c r="Z39" s="173">
        <v>3.1146538464700302</v>
      </c>
      <c r="AA39" s="13">
        <v>90.275691400953505</v>
      </c>
      <c r="AB39" s="173">
        <v>0.62792391069453601</v>
      </c>
      <c r="AC39" s="13">
        <v>85.289171189631901</v>
      </c>
      <c r="AD39" s="173">
        <v>2.34816937002291</v>
      </c>
      <c r="AE39" s="13">
        <v>89.830994661448898</v>
      </c>
      <c r="AF39" s="173">
        <v>0.83389155133793103</v>
      </c>
      <c r="AG39" s="13">
        <v>4.5418234718169499</v>
      </c>
      <c r="AH39" s="173">
        <v>2.4671502362439601</v>
      </c>
      <c r="AI39" s="13">
        <v>73.666001222200293</v>
      </c>
      <c r="AJ39" s="173">
        <v>1.09790655543755</v>
      </c>
      <c r="AK39" s="13">
        <v>76.115908673833403</v>
      </c>
      <c r="AL39" s="173">
        <v>3.2485708560571598</v>
      </c>
      <c r="AM39" s="13">
        <v>73.0819952271288</v>
      </c>
      <c r="AN39" s="173">
        <v>1.4184751349095599</v>
      </c>
      <c r="AO39" s="13">
        <v>-3.0339134467046001</v>
      </c>
      <c r="AP39" s="173">
        <v>3.2607712418316401</v>
      </c>
      <c r="AQ39" s="13">
        <v>72.145772356612397</v>
      </c>
      <c r="AR39" s="173">
        <v>1.0332269983644</v>
      </c>
      <c r="AS39" s="13">
        <v>79.2873040561105</v>
      </c>
      <c r="AT39" s="173">
        <v>3.67842965346818</v>
      </c>
      <c r="AU39" s="13">
        <v>69.566400889029794</v>
      </c>
      <c r="AV39" s="173">
        <v>1.3473227337596601</v>
      </c>
      <c r="AW39" s="13">
        <v>-9.7209031670806603</v>
      </c>
      <c r="AX39" s="173">
        <v>3.61793705259117</v>
      </c>
      <c r="AY39" s="13">
        <v>90.299997944505705</v>
      </c>
      <c r="AZ39" s="173">
        <v>0.70125099586676998</v>
      </c>
      <c r="BA39" s="13">
        <v>82.137834160253803</v>
      </c>
      <c r="BB39" s="173">
        <v>3.0063552174554098</v>
      </c>
      <c r="BC39" s="13">
        <v>90.864678831013194</v>
      </c>
      <c r="BD39" s="173">
        <v>0.82143839161675303</v>
      </c>
      <c r="BE39" s="13">
        <v>8.7268446707593501</v>
      </c>
      <c r="BF39" s="173">
        <v>3.11667702688794</v>
      </c>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6"/>
    </row>
    <row r="40" spans="1:86" ht="12.95" customHeight="1" x14ac:dyDescent="0.2">
      <c r="A40" s="2" t="s">
        <v>368</v>
      </c>
      <c r="B40" s="12">
        <v>2</v>
      </c>
      <c r="C40" s="13">
        <v>91.738053476626405</v>
      </c>
      <c r="D40" s="173">
        <v>0.48602547318565997</v>
      </c>
      <c r="E40" s="13">
        <v>84.020642121881806</v>
      </c>
      <c r="F40" s="173">
        <v>3.2071145126873999</v>
      </c>
      <c r="G40" s="13">
        <v>91.517822973747499</v>
      </c>
      <c r="H40" s="173">
        <v>0.69798240057262695</v>
      </c>
      <c r="I40" s="13">
        <v>7.49718085186566</v>
      </c>
      <c r="J40" s="173">
        <v>3.3352562250037998</v>
      </c>
      <c r="K40" s="13">
        <v>89.562687301738606</v>
      </c>
      <c r="L40" s="173">
        <v>0.61609806107891996</v>
      </c>
      <c r="M40" s="13">
        <v>79.471552744952703</v>
      </c>
      <c r="N40" s="173">
        <v>3.3386182396211002</v>
      </c>
      <c r="O40" s="13">
        <v>89.384700333213701</v>
      </c>
      <c r="P40" s="173">
        <v>0.84993369688556497</v>
      </c>
      <c r="Q40" s="13">
        <v>9.9131475882609408</v>
      </c>
      <c r="R40" s="173">
        <v>3.5760835397833701</v>
      </c>
      <c r="S40" s="13">
        <v>88.799192696702406</v>
      </c>
      <c r="T40" s="173">
        <v>0.54782341853803596</v>
      </c>
      <c r="U40" s="13">
        <v>77.343141021767906</v>
      </c>
      <c r="V40" s="173">
        <v>3.14184642279697</v>
      </c>
      <c r="W40" s="13">
        <v>89.334219127179196</v>
      </c>
      <c r="X40" s="173">
        <v>0.71740818440493204</v>
      </c>
      <c r="Y40" s="13">
        <v>11.9910781054112</v>
      </c>
      <c r="Z40" s="173">
        <v>3.3279457200885099</v>
      </c>
      <c r="AA40" s="13">
        <v>87.745916190474205</v>
      </c>
      <c r="AB40" s="173">
        <v>0.81735170484570197</v>
      </c>
      <c r="AC40" s="13">
        <v>78.826474131044904</v>
      </c>
      <c r="AD40" s="173">
        <v>3.4799744109853501</v>
      </c>
      <c r="AE40" s="13">
        <v>87.332635709470097</v>
      </c>
      <c r="AF40" s="173">
        <v>0.89914415014507498</v>
      </c>
      <c r="AG40" s="13">
        <v>8.5061615784252105</v>
      </c>
      <c r="AH40" s="173">
        <v>3.4455078569846198</v>
      </c>
      <c r="AI40" s="13">
        <v>53.188751763209297</v>
      </c>
      <c r="AJ40" s="173">
        <v>1.4299375504251699</v>
      </c>
      <c r="AK40" s="13">
        <v>41.9839020676975</v>
      </c>
      <c r="AL40" s="173">
        <v>3.6471368469126002</v>
      </c>
      <c r="AM40" s="13">
        <v>51.633171464743803</v>
      </c>
      <c r="AN40" s="173">
        <v>1.7487743159303599</v>
      </c>
      <c r="AO40" s="13">
        <v>9.6492693970463304</v>
      </c>
      <c r="AP40" s="173">
        <v>3.76651395195832</v>
      </c>
      <c r="AQ40" s="13">
        <v>65.227893894236104</v>
      </c>
      <c r="AR40" s="173">
        <v>1.21953959554187</v>
      </c>
      <c r="AS40" s="13">
        <v>67.194780802921898</v>
      </c>
      <c r="AT40" s="173">
        <v>3.6126817004472498</v>
      </c>
      <c r="AU40" s="13">
        <v>59.902561087085203</v>
      </c>
      <c r="AV40" s="173">
        <v>1.7238290672276899</v>
      </c>
      <c r="AW40" s="13">
        <v>-7.2922197158366897</v>
      </c>
      <c r="AX40" s="173">
        <v>4.0141862311087904</v>
      </c>
      <c r="AY40" s="13">
        <v>72.736252161723201</v>
      </c>
      <c r="AZ40" s="173">
        <v>0.98316359324124603</v>
      </c>
      <c r="BA40" s="13">
        <v>62.3116903323047</v>
      </c>
      <c r="BB40" s="173">
        <v>3.0886640715451898</v>
      </c>
      <c r="BC40" s="13">
        <v>70.819330135771594</v>
      </c>
      <c r="BD40" s="173">
        <v>1.3196852208034799</v>
      </c>
      <c r="BE40" s="13">
        <v>8.5076398034669296</v>
      </c>
      <c r="BF40" s="173">
        <v>3.17256916073499</v>
      </c>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6"/>
    </row>
    <row r="41" spans="1:86" ht="12.95" customHeight="1" x14ac:dyDescent="0.2">
      <c r="A41" s="2" t="s">
        <v>369</v>
      </c>
      <c r="B41" s="12">
        <v>2</v>
      </c>
      <c r="C41" s="13">
        <v>95.478745470797406</v>
      </c>
      <c r="D41" s="173">
        <v>0.40836241146987801</v>
      </c>
      <c r="E41" s="13">
        <v>91.566435868305007</v>
      </c>
      <c r="F41" s="173">
        <v>2.5503252173537598</v>
      </c>
      <c r="G41" s="13">
        <v>95.127850648223699</v>
      </c>
      <c r="H41" s="173">
        <v>0.54222996734709505</v>
      </c>
      <c r="I41" s="13">
        <v>3.5614147799186799</v>
      </c>
      <c r="J41" s="173">
        <v>2.6005584988645598</v>
      </c>
      <c r="K41" s="13">
        <v>92.079030173846903</v>
      </c>
      <c r="L41" s="173">
        <v>0.58502485038151397</v>
      </c>
      <c r="M41" s="13">
        <v>84.431548991665494</v>
      </c>
      <c r="N41" s="173">
        <v>3.37729959214363</v>
      </c>
      <c r="O41" s="13">
        <v>91.293289808576603</v>
      </c>
      <c r="P41" s="173">
        <v>0.79916406045195398</v>
      </c>
      <c r="Q41" s="13">
        <v>6.8617408169110901</v>
      </c>
      <c r="R41" s="173">
        <v>3.2854753092017202</v>
      </c>
      <c r="S41" s="13">
        <v>91.056889672374098</v>
      </c>
      <c r="T41" s="173">
        <v>0.56269848001633505</v>
      </c>
      <c r="U41" s="13">
        <v>81.152823027929202</v>
      </c>
      <c r="V41" s="173">
        <v>3.5961927124826998</v>
      </c>
      <c r="W41" s="13">
        <v>90.226055772895805</v>
      </c>
      <c r="X41" s="173">
        <v>0.67390888620663103</v>
      </c>
      <c r="Y41" s="13">
        <v>9.0732327449666297</v>
      </c>
      <c r="Z41" s="173">
        <v>3.53254353409194</v>
      </c>
      <c r="AA41" s="13">
        <v>90.328609639124494</v>
      </c>
      <c r="AB41" s="173">
        <v>0.69061261962935105</v>
      </c>
      <c r="AC41" s="13">
        <v>83.591787701977793</v>
      </c>
      <c r="AD41" s="173">
        <v>3.4899040447057899</v>
      </c>
      <c r="AE41" s="13">
        <v>89.063778665829602</v>
      </c>
      <c r="AF41" s="173">
        <v>0.84933546872076005</v>
      </c>
      <c r="AG41" s="13">
        <v>5.47199096385184</v>
      </c>
      <c r="AH41" s="173">
        <v>3.6219433683415101</v>
      </c>
      <c r="AI41" s="13">
        <v>57.733175374266402</v>
      </c>
      <c r="AJ41" s="173">
        <v>1.1002932777368</v>
      </c>
      <c r="AK41" s="13">
        <v>53.499343188271503</v>
      </c>
      <c r="AL41" s="173">
        <v>5.0184157668906302</v>
      </c>
      <c r="AM41" s="13">
        <v>56.183758770670501</v>
      </c>
      <c r="AN41" s="173">
        <v>1.27423235201699</v>
      </c>
      <c r="AO41" s="13">
        <v>2.6844155823989801</v>
      </c>
      <c r="AP41" s="173">
        <v>4.86729396713823</v>
      </c>
      <c r="AQ41" s="13">
        <v>75.924467030751899</v>
      </c>
      <c r="AR41" s="173">
        <v>0.94492653071100796</v>
      </c>
      <c r="AS41" s="13">
        <v>76.819050486764397</v>
      </c>
      <c r="AT41" s="173">
        <v>4.8686126965495804</v>
      </c>
      <c r="AU41" s="13">
        <v>73.508187063972201</v>
      </c>
      <c r="AV41" s="173">
        <v>1.0766588308365199</v>
      </c>
      <c r="AW41" s="13">
        <v>-3.3108634227921798</v>
      </c>
      <c r="AX41" s="173">
        <v>4.9502285209349397</v>
      </c>
      <c r="AY41" s="13">
        <v>78.911798690009803</v>
      </c>
      <c r="AZ41" s="173">
        <v>0.78149648784113002</v>
      </c>
      <c r="BA41" s="13">
        <v>67.038628222950706</v>
      </c>
      <c r="BB41" s="173">
        <v>4.1622933767052102</v>
      </c>
      <c r="BC41" s="13">
        <v>76.851488889772995</v>
      </c>
      <c r="BD41" s="173">
        <v>0.97195466906192596</v>
      </c>
      <c r="BE41" s="13">
        <v>9.8128606668223703</v>
      </c>
      <c r="BF41" s="173">
        <v>3.9889000245605901</v>
      </c>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6"/>
    </row>
    <row r="42" spans="1:86" ht="12.95" customHeight="1" x14ac:dyDescent="0.2">
      <c r="A42" s="2" t="s">
        <v>370</v>
      </c>
      <c r="B42" s="12">
        <v>2</v>
      </c>
      <c r="C42" s="13">
        <v>71.377231897840403</v>
      </c>
      <c r="D42" s="173">
        <v>1.0424956933015499</v>
      </c>
      <c r="E42" s="13">
        <v>60.172390668751</v>
      </c>
      <c r="F42" s="173">
        <v>2.8754060505011001</v>
      </c>
      <c r="G42" s="13">
        <v>71.193411100712893</v>
      </c>
      <c r="H42" s="173">
        <v>1.4685430944922799</v>
      </c>
      <c r="I42" s="13">
        <v>11.021020431961899</v>
      </c>
      <c r="J42" s="173">
        <v>3.0775979112481502</v>
      </c>
      <c r="K42" s="13">
        <v>71.9190333350098</v>
      </c>
      <c r="L42" s="173">
        <v>0.98633399538913902</v>
      </c>
      <c r="M42" s="13">
        <v>65.182295027532504</v>
      </c>
      <c r="N42" s="173">
        <v>3.4154481492611501</v>
      </c>
      <c r="O42" s="13">
        <v>71.359301059193101</v>
      </c>
      <c r="P42" s="173">
        <v>1.27364510287247</v>
      </c>
      <c r="Q42" s="13">
        <v>6.1770060316605999</v>
      </c>
      <c r="R42" s="173">
        <v>3.5665425231639398</v>
      </c>
      <c r="S42" s="13">
        <v>73.189729017087004</v>
      </c>
      <c r="T42" s="173">
        <v>0.88210679446353002</v>
      </c>
      <c r="U42" s="13">
        <v>69.435760019223494</v>
      </c>
      <c r="V42" s="173">
        <v>3.5691067891869901</v>
      </c>
      <c r="W42" s="13">
        <v>73.076183298975906</v>
      </c>
      <c r="X42" s="173">
        <v>1.1292233112261301</v>
      </c>
      <c r="Y42" s="13">
        <v>3.6404232797524401</v>
      </c>
      <c r="Z42" s="173">
        <v>3.76382966653577</v>
      </c>
      <c r="AA42" s="13">
        <v>66.783597194166902</v>
      </c>
      <c r="AB42" s="173">
        <v>1.0649963865623899</v>
      </c>
      <c r="AC42" s="13">
        <v>66.505420925979806</v>
      </c>
      <c r="AD42" s="173">
        <v>3.6883008945445699</v>
      </c>
      <c r="AE42" s="13">
        <v>66.326470588806103</v>
      </c>
      <c r="AF42" s="173">
        <v>1.3446988424480999</v>
      </c>
      <c r="AG42" s="13">
        <v>-0.178950337173688</v>
      </c>
      <c r="AH42" s="173">
        <v>3.8066628995066898</v>
      </c>
      <c r="AI42" s="13">
        <v>27.749292815918</v>
      </c>
      <c r="AJ42" s="173">
        <v>0.93010598768122499</v>
      </c>
      <c r="AK42" s="13">
        <v>37.849913713768203</v>
      </c>
      <c r="AL42" s="173">
        <v>3.1922805144875399</v>
      </c>
      <c r="AM42" s="13">
        <v>24.3420252750945</v>
      </c>
      <c r="AN42" s="173">
        <v>1.27955864464367</v>
      </c>
      <c r="AO42" s="13">
        <v>-13.507888438673699</v>
      </c>
      <c r="AP42" s="173">
        <v>3.3122374874515299</v>
      </c>
      <c r="AQ42" s="13">
        <v>41.492348548091499</v>
      </c>
      <c r="AR42" s="173">
        <v>1.1127672179539001</v>
      </c>
      <c r="AS42" s="13">
        <v>56.513011311976797</v>
      </c>
      <c r="AT42" s="173">
        <v>3.45216910966285</v>
      </c>
      <c r="AU42" s="13">
        <v>36.1961423629904</v>
      </c>
      <c r="AV42" s="173">
        <v>1.4088329172251399</v>
      </c>
      <c r="AW42" s="13">
        <v>-20.3168689489864</v>
      </c>
      <c r="AX42" s="173">
        <v>3.6772189486050002</v>
      </c>
      <c r="AY42" s="13">
        <v>37.533754866464498</v>
      </c>
      <c r="AZ42" s="173">
        <v>0.95578876586011796</v>
      </c>
      <c r="BA42" s="13">
        <v>42.886049259221998</v>
      </c>
      <c r="BB42" s="173">
        <v>3.6174861027585199</v>
      </c>
      <c r="BC42" s="13">
        <v>35.388121101507203</v>
      </c>
      <c r="BD42" s="173">
        <v>1.2371002535299001</v>
      </c>
      <c r="BE42" s="13">
        <v>-7.4979281577148598</v>
      </c>
      <c r="BF42" s="173">
        <v>3.93142537676257</v>
      </c>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6"/>
    </row>
    <row r="43" spans="1:86" ht="12.95" customHeight="1" x14ac:dyDescent="0.2">
      <c r="A43" s="2" t="s">
        <v>371</v>
      </c>
      <c r="B43" s="12">
        <v>2</v>
      </c>
      <c r="C43" s="13">
        <v>87.384976736666005</v>
      </c>
      <c r="D43" s="173">
        <v>1.08482363166639</v>
      </c>
      <c r="E43" s="13">
        <v>81.842586254345306</v>
      </c>
      <c r="F43" s="173">
        <v>5.8711105100068801</v>
      </c>
      <c r="G43" s="13">
        <v>88.353944667000505</v>
      </c>
      <c r="H43" s="173">
        <v>1.27736375630253</v>
      </c>
      <c r="I43" s="13">
        <v>6.51135841265521</v>
      </c>
      <c r="J43" s="173">
        <v>5.8095682148873999</v>
      </c>
      <c r="K43" s="13">
        <v>77.355830038377604</v>
      </c>
      <c r="L43" s="173">
        <v>1.21315307582058</v>
      </c>
      <c r="M43" s="13">
        <v>64.534473924422798</v>
      </c>
      <c r="N43" s="173">
        <v>6.9041505090667004</v>
      </c>
      <c r="O43" s="13">
        <v>78.155082769893298</v>
      </c>
      <c r="P43" s="173">
        <v>1.6015002579208599</v>
      </c>
      <c r="Q43" s="13">
        <v>13.6206088454705</v>
      </c>
      <c r="R43" s="173">
        <v>7.3599786393000501</v>
      </c>
      <c r="S43" s="13">
        <v>73.575829552833795</v>
      </c>
      <c r="T43" s="173">
        <v>1.2435897638760101</v>
      </c>
      <c r="U43" s="13">
        <v>63.266437413321903</v>
      </c>
      <c r="V43" s="173">
        <v>6.9230621859670096</v>
      </c>
      <c r="W43" s="13">
        <v>73.458644480030401</v>
      </c>
      <c r="X43" s="173">
        <v>1.8381892492045799</v>
      </c>
      <c r="Y43" s="13">
        <v>10.1922070667085</v>
      </c>
      <c r="Z43" s="173">
        <v>7.4610652015616399</v>
      </c>
      <c r="AA43" s="13">
        <v>73.946148719710806</v>
      </c>
      <c r="AB43" s="173">
        <v>1.1061703787619299</v>
      </c>
      <c r="AC43" s="13">
        <v>70.572430686681898</v>
      </c>
      <c r="AD43" s="173">
        <v>6.4925152371856996</v>
      </c>
      <c r="AE43" s="13">
        <v>72.245003483271105</v>
      </c>
      <c r="AF43" s="173">
        <v>1.5564397675032999</v>
      </c>
      <c r="AG43" s="13">
        <v>1.67257279658928</v>
      </c>
      <c r="AH43" s="173">
        <v>7.0913033156973704</v>
      </c>
      <c r="AI43" s="13">
        <v>54.163503755898098</v>
      </c>
      <c r="AJ43" s="173">
        <v>1.58845624604866</v>
      </c>
      <c r="AK43" s="13">
        <v>48.857953873871402</v>
      </c>
      <c r="AL43" s="173">
        <v>7.7222149312958903</v>
      </c>
      <c r="AM43" s="13">
        <v>53.851474006937501</v>
      </c>
      <c r="AN43" s="173">
        <v>2.0041791083324001</v>
      </c>
      <c r="AO43" s="13">
        <v>4.9935201330660499</v>
      </c>
      <c r="AP43" s="173">
        <v>7.9133690554324101</v>
      </c>
      <c r="AQ43" s="13">
        <v>53.279567614644897</v>
      </c>
      <c r="AR43" s="173">
        <v>1.53300739497919</v>
      </c>
      <c r="AS43" s="13">
        <v>64.617646597729703</v>
      </c>
      <c r="AT43" s="173">
        <v>7.6485185905945601</v>
      </c>
      <c r="AU43" s="13">
        <v>50.416228047844498</v>
      </c>
      <c r="AV43" s="173">
        <v>2.1478916143561899</v>
      </c>
      <c r="AW43" s="13">
        <v>-14.201418549885201</v>
      </c>
      <c r="AX43" s="173">
        <v>8.1370806849713198</v>
      </c>
      <c r="AY43" s="13">
        <v>64.205740593273902</v>
      </c>
      <c r="AZ43" s="173">
        <v>1.1236248394322701</v>
      </c>
      <c r="BA43" s="13">
        <v>61.947600175389297</v>
      </c>
      <c r="BB43" s="173">
        <v>7.8240991609703903</v>
      </c>
      <c r="BC43" s="13">
        <v>62.396336698259702</v>
      </c>
      <c r="BD43" s="173">
        <v>1.80146515758862</v>
      </c>
      <c r="BE43" s="13">
        <v>0.44873652287043297</v>
      </c>
      <c r="BF43" s="173">
        <v>8.3898907800161808</v>
      </c>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6"/>
    </row>
    <row r="44" spans="1:86" ht="12.95" customHeight="1" x14ac:dyDescent="0.2">
      <c r="A44" s="2" t="s">
        <v>372</v>
      </c>
      <c r="B44" s="12">
        <v>2</v>
      </c>
      <c r="C44" s="13">
        <v>83.706985904249606</v>
      </c>
      <c r="D44" s="173">
        <v>0.64467567533162795</v>
      </c>
      <c r="E44" s="13">
        <v>84.038276659952402</v>
      </c>
      <c r="F44" s="173">
        <v>1.4319709574308399</v>
      </c>
      <c r="G44" s="13">
        <v>81.241438623976507</v>
      </c>
      <c r="H44" s="173">
        <v>1.08266166298011</v>
      </c>
      <c r="I44" s="13">
        <v>-2.7968380359759202</v>
      </c>
      <c r="J44" s="173">
        <v>1.8123579048121199</v>
      </c>
      <c r="K44" s="13">
        <v>78.484863677291997</v>
      </c>
      <c r="L44" s="173">
        <v>0.80856646384342801</v>
      </c>
      <c r="M44" s="13">
        <v>78.371357675163694</v>
      </c>
      <c r="N44" s="173">
        <v>1.54936861309306</v>
      </c>
      <c r="O44" s="13">
        <v>76.047194340119603</v>
      </c>
      <c r="P44" s="173">
        <v>1.27278735264473</v>
      </c>
      <c r="Q44" s="13">
        <v>-2.3241633350440201</v>
      </c>
      <c r="R44" s="173">
        <v>1.8244661459427001</v>
      </c>
      <c r="S44" s="13">
        <v>74.988522443524204</v>
      </c>
      <c r="T44" s="173">
        <v>0.87397311395523003</v>
      </c>
      <c r="U44" s="13">
        <v>72.671393296415204</v>
      </c>
      <c r="V44" s="173">
        <v>1.9341570866959701</v>
      </c>
      <c r="W44" s="13">
        <v>74.760809151813604</v>
      </c>
      <c r="X44" s="173">
        <v>1.3075222449321899</v>
      </c>
      <c r="Y44" s="13">
        <v>2.0894158553984301</v>
      </c>
      <c r="Z44" s="173">
        <v>1.97234775462295</v>
      </c>
      <c r="AA44" s="13">
        <v>76.769170993723094</v>
      </c>
      <c r="AB44" s="173">
        <v>0.66861190820697702</v>
      </c>
      <c r="AC44" s="13">
        <v>72.487175463957897</v>
      </c>
      <c r="AD44" s="173">
        <v>2.1647876138459199</v>
      </c>
      <c r="AE44" s="13">
        <v>76.544683975054895</v>
      </c>
      <c r="AF44" s="173">
        <v>1.5081984815685201</v>
      </c>
      <c r="AG44" s="13">
        <v>4.0575085110969704</v>
      </c>
      <c r="AH44" s="173">
        <v>2.6597486765937401</v>
      </c>
      <c r="AI44" s="13">
        <v>46.565547909388897</v>
      </c>
      <c r="AJ44" s="173">
        <v>1.23890156887394</v>
      </c>
      <c r="AK44" s="13">
        <v>46.787902866341</v>
      </c>
      <c r="AL44" s="173">
        <v>2.51201440193829</v>
      </c>
      <c r="AM44" s="13">
        <v>44.9871540998057</v>
      </c>
      <c r="AN44" s="173">
        <v>1.9048265123354799</v>
      </c>
      <c r="AO44" s="13">
        <v>-1.8007487665353501</v>
      </c>
      <c r="AP44" s="173">
        <v>2.6301822506519201</v>
      </c>
      <c r="AQ44" s="13">
        <v>56.791620939581598</v>
      </c>
      <c r="AR44" s="173">
        <v>1.0144299461053601</v>
      </c>
      <c r="AS44" s="13">
        <v>61.209825918179597</v>
      </c>
      <c r="AT44" s="173">
        <v>2.3339338286138198</v>
      </c>
      <c r="AU44" s="13">
        <v>51.239080826549298</v>
      </c>
      <c r="AV44" s="173">
        <v>1.4179037593761801</v>
      </c>
      <c r="AW44" s="13">
        <v>-9.9707450916303095</v>
      </c>
      <c r="AX44" s="173">
        <v>2.5920899933190298</v>
      </c>
      <c r="AY44" s="13">
        <v>60.205105226121702</v>
      </c>
      <c r="AZ44" s="173">
        <v>0.836870136320917</v>
      </c>
      <c r="BA44" s="13">
        <v>56.287532235024301</v>
      </c>
      <c r="BB44" s="173">
        <v>2.2964685286056801</v>
      </c>
      <c r="BC44" s="13">
        <v>56.467457531264898</v>
      </c>
      <c r="BD44" s="173">
        <v>1.2985771662813601</v>
      </c>
      <c r="BE44" s="13">
        <v>0.17992529624061901</v>
      </c>
      <c r="BF44" s="173">
        <v>2.57562903402065</v>
      </c>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6"/>
    </row>
    <row r="45" spans="1:86" ht="12.95" customHeight="1" x14ac:dyDescent="0.2">
      <c r="A45" s="2" t="s">
        <v>373</v>
      </c>
      <c r="B45" s="12">
        <v>2</v>
      </c>
      <c r="C45" s="13">
        <v>81.345237186621802</v>
      </c>
      <c r="D45" s="173">
        <v>0.736711997155579</v>
      </c>
      <c r="E45" s="13">
        <v>78.958785514460601</v>
      </c>
      <c r="F45" s="173">
        <v>3.0424224016668999</v>
      </c>
      <c r="G45" s="13">
        <v>81.119316912083505</v>
      </c>
      <c r="H45" s="173">
        <v>0.83844956431435802</v>
      </c>
      <c r="I45" s="13">
        <v>2.1605313976229201</v>
      </c>
      <c r="J45" s="173">
        <v>3.0835397999662102</v>
      </c>
      <c r="K45" s="13">
        <v>76.736141121927702</v>
      </c>
      <c r="L45" s="173">
        <v>0.80525922447674403</v>
      </c>
      <c r="M45" s="13">
        <v>71.010223417913707</v>
      </c>
      <c r="N45" s="173">
        <v>3.7665582052435198</v>
      </c>
      <c r="O45" s="13">
        <v>77.285552160590697</v>
      </c>
      <c r="P45" s="173">
        <v>1.0366543911233701</v>
      </c>
      <c r="Q45" s="13">
        <v>6.2753287426769804</v>
      </c>
      <c r="R45" s="173">
        <v>3.8799909558516199</v>
      </c>
      <c r="S45" s="13">
        <v>74.379953561826298</v>
      </c>
      <c r="T45" s="173">
        <v>0.97165754205192101</v>
      </c>
      <c r="U45" s="13">
        <v>71.250064617464702</v>
      </c>
      <c r="V45" s="173">
        <v>3.5200647381147898</v>
      </c>
      <c r="W45" s="13">
        <v>74.513182370523893</v>
      </c>
      <c r="X45" s="173">
        <v>1.1055522499360899</v>
      </c>
      <c r="Y45" s="13">
        <v>3.2631177530592601</v>
      </c>
      <c r="Z45" s="173">
        <v>3.6017056613524101</v>
      </c>
      <c r="AA45" s="13">
        <v>72.580404928813607</v>
      </c>
      <c r="AB45" s="173">
        <v>0.96414915582914096</v>
      </c>
      <c r="AC45" s="13">
        <v>76.121689553633303</v>
      </c>
      <c r="AD45" s="173">
        <v>3.1943137509771402</v>
      </c>
      <c r="AE45" s="13">
        <v>70.947714410868301</v>
      </c>
      <c r="AF45" s="173">
        <v>1.2818502872281401</v>
      </c>
      <c r="AG45" s="13">
        <v>-5.1739751427649701</v>
      </c>
      <c r="AH45" s="173">
        <v>3.2987112331801001</v>
      </c>
      <c r="AI45" s="13">
        <v>48.6745061306572</v>
      </c>
      <c r="AJ45" s="173">
        <v>1.1291779219403999</v>
      </c>
      <c r="AK45" s="13">
        <v>51.882115972251803</v>
      </c>
      <c r="AL45" s="173">
        <v>3.35653989280461</v>
      </c>
      <c r="AM45" s="13">
        <v>47.318851175990901</v>
      </c>
      <c r="AN45" s="173">
        <v>1.3678797833223399</v>
      </c>
      <c r="AO45" s="13">
        <v>-4.5632647962609196</v>
      </c>
      <c r="AP45" s="173">
        <v>3.7362194025624298</v>
      </c>
      <c r="AQ45" s="13">
        <v>58.0939327279821</v>
      </c>
      <c r="AR45" s="173">
        <v>0.96161030721583896</v>
      </c>
      <c r="AS45" s="13">
        <v>71.080513721288895</v>
      </c>
      <c r="AT45" s="173">
        <v>2.9385438142044</v>
      </c>
      <c r="AU45" s="13">
        <v>54.181899306142</v>
      </c>
      <c r="AV45" s="173">
        <v>1.25680836993212</v>
      </c>
      <c r="AW45" s="13">
        <v>-16.898614415146898</v>
      </c>
      <c r="AX45" s="173">
        <v>3.1225599397411199</v>
      </c>
      <c r="AY45" s="13">
        <v>70.0037975197897</v>
      </c>
      <c r="AZ45" s="173">
        <v>0.93789702579628498</v>
      </c>
      <c r="BA45" s="13">
        <v>78.410201228614895</v>
      </c>
      <c r="BB45" s="173">
        <v>2.9246331800701801</v>
      </c>
      <c r="BC45" s="13">
        <v>67.428834352037498</v>
      </c>
      <c r="BD45" s="173">
        <v>1.2232440641204401</v>
      </c>
      <c r="BE45" s="13">
        <v>-10.9813668765774</v>
      </c>
      <c r="BF45" s="173">
        <v>3.2023993470266898</v>
      </c>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6"/>
    </row>
    <row r="46" spans="1:86" ht="12.95" customHeight="1" x14ac:dyDescent="0.2">
      <c r="A46" s="2" t="s">
        <v>374</v>
      </c>
      <c r="B46" s="12">
        <v>2</v>
      </c>
      <c r="C46" s="13">
        <v>93.877026387374201</v>
      </c>
      <c r="D46" s="173">
        <v>0.62321212630288303</v>
      </c>
      <c r="E46" s="13">
        <v>96.153588162861197</v>
      </c>
      <c r="F46" s="173">
        <v>2.3758445698820898</v>
      </c>
      <c r="G46" s="13">
        <v>92.6577608665784</v>
      </c>
      <c r="H46" s="173">
        <v>0.88320764282963604</v>
      </c>
      <c r="I46" s="13">
        <v>-3.4958272962828301</v>
      </c>
      <c r="J46" s="173">
        <v>2.49344029443305</v>
      </c>
      <c r="K46" s="13">
        <v>88.968649674944501</v>
      </c>
      <c r="L46" s="173">
        <v>0.89729519151035997</v>
      </c>
      <c r="M46" s="13">
        <v>84.645664695888897</v>
      </c>
      <c r="N46" s="173">
        <v>4.76872991707274</v>
      </c>
      <c r="O46" s="13">
        <v>86.899856640777301</v>
      </c>
      <c r="P46" s="173">
        <v>1.2311391967448</v>
      </c>
      <c r="Q46" s="13">
        <v>2.2541919448884302</v>
      </c>
      <c r="R46" s="173">
        <v>4.8550555291278199</v>
      </c>
      <c r="S46" s="13">
        <v>83.765801932213407</v>
      </c>
      <c r="T46" s="173">
        <v>0.89642764087660698</v>
      </c>
      <c r="U46" s="13">
        <v>75.249963232636901</v>
      </c>
      <c r="V46" s="173">
        <v>5.2202684115904496</v>
      </c>
      <c r="W46" s="13">
        <v>81.836183771848894</v>
      </c>
      <c r="X46" s="173">
        <v>1.1652103585312099</v>
      </c>
      <c r="Y46" s="13">
        <v>6.5862205392119604</v>
      </c>
      <c r="Z46" s="173">
        <v>5.3920151072299198</v>
      </c>
      <c r="AA46" s="13">
        <v>84.782508334851698</v>
      </c>
      <c r="AB46" s="173">
        <v>0.95625087191885405</v>
      </c>
      <c r="AC46" s="13">
        <v>82.840332587403395</v>
      </c>
      <c r="AD46" s="173">
        <v>4.3914490676611697</v>
      </c>
      <c r="AE46" s="13">
        <v>82.109043515227597</v>
      </c>
      <c r="AF46" s="173">
        <v>1.2590846403512801</v>
      </c>
      <c r="AG46" s="13">
        <v>-0.73128907217578398</v>
      </c>
      <c r="AH46" s="173">
        <v>4.5535643136638102</v>
      </c>
      <c r="AI46" s="13">
        <v>33.185634187960098</v>
      </c>
      <c r="AJ46" s="173">
        <v>1.16963527770096</v>
      </c>
      <c r="AK46" s="13">
        <v>36.4390687278011</v>
      </c>
      <c r="AL46" s="173">
        <v>6.8080653902051296</v>
      </c>
      <c r="AM46" s="13">
        <v>30.607126270606599</v>
      </c>
      <c r="AN46" s="173">
        <v>1.39961914665375</v>
      </c>
      <c r="AO46" s="13">
        <v>-5.8319424571945699</v>
      </c>
      <c r="AP46" s="173">
        <v>6.9742082719860097</v>
      </c>
      <c r="AQ46" s="13">
        <v>64.763373726895495</v>
      </c>
      <c r="AR46" s="173">
        <v>1.1582469522216901</v>
      </c>
      <c r="AS46" s="13">
        <v>67.188709610922601</v>
      </c>
      <c r="AT46" s="173">
        <v>6.2103422382193099</v>
      </c>
      <c r="AU46" s="13">
        <v>59.696017052889097</v>
      </c>
      <c r="AV46" s="173">
        <v>1.45032194414796</v>
      </c>
      <c r="AW46" s="13">
        <v>-7.4926925580335197</v>
      </c>
      <c r="AX46" s="173">
        <v>6.5211389168008598</v>
      </c>
      <c r="AY46" s="13">
        <v>68.675568030138194</v>
      </c>
      <c r="AZ46" s="173">
        <v>1.2128640194382301</v>
      </c>
      <c r="BA46" s="13">
        <v>60.574126281563302</v>
      </c>
      <c r="BB46" s="173">
        <v>9.2410624572687006</v>
      </c>
      <c r="BC46" s="13">
        <v>63.909073200630402</v>
      </c>
      <c r="BD46" s="173">
        <v>1.4897508010600999</v>
      </c>
      <c r="BE46" s="13">
        <v>3.33494691906705</v>
      </c>
      <c r="BF46" s="173">
        <v>8.9001549623483101</v>
      </c>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6"/>
    </row>
    <row r="47" spans="1:86" ht="12.95" customHeight="1" x14ac:dyDescent="0.2">
      <c r="A47" s="2" t="s">
        <v>375</v>
      </c>
      <c r="B47" s="12">
        <v>2</v>
      </c>
      <c r="C47" s="13">
        <v>83.221536332258495</v>
      </c>
      <c r="D47" s="173">
        <v>0.66883847063538304</v>
      </c>
      <c r="E47" s="13">
        <v>71.587320071541797</v>
      </c>
      <c r="F47" s="173">
        <v>5.2384023754478601</v>
      </c>
      <c r="G47" s="13">
        <v>81.116179673966499</v>
      </c>
      <c r="H47" s="173">
        <v>0.87318206316372005</v>
      </c>
      <c r="I47" s="13">
        <v>9.5288596024247507</v>
      </c>
      <c r="J47" s="173">
        <v>5.2769091320886297</v>
      </c>
      <c r="K47" s="13">
        <v>74.117258857194699</v>
      </c>
      <c r="L47" s="173">
        <v>0.83980999953157198</v>
      </c>
      <c r="M47" s="13">
        <v>63.9641883942909</v>
      </c>
      <c r="N47" s="173">
        <v>6.7530542738467103</v>
      </c>
      <c r="O47" s="13">
        <v>72.0531895353447</v>
      </c>
      <c r="P47" s="173">
        <v>1.05777790417801</v>
      </c>
      <c r="Q47" s="13">
        <v>8.0890011410537905</v>
      </c>
      <c r="R47" s="173">
        <v>6.8535431022407503</v>
      </c>
      <c r="S47" s="13">
        <v>73.586649516642893</v>
      </c>
      <c r="T47" s="173">
        <v>0.60978313328824696</v>
      </c>
      <c r="U47" s="13">
        <v>64.836082510485497</v>
      </c>
      <c r="V47" s="173">
        <v>4.8716593586010104</v>
      </c>
      <c r="W47" s="13">
        <v>72.661249190980001</v>
      </c>
      <c r="X47" s="173">
        <v>0.88782712486419502</v>
      </c>
      <c r="Y47" s="13">
        <v>7.8251666804945197</v>
      </c>
      <c r="Z47" s="173">
        <v>4.9872637452772599</v>
      </c>
      <c r="AA47" s="13">
        <v>67.641489507971698</v>
      </c>
      <c r="AB47" s="173">
        <v>0.88676357627795099</v>
      </c>
      <c r="AC47" s="13">
        <v>57.803430317681702</v>
      </c>
      <c r="AD47" s="173">
        <v>6.6177774397265701</v>
      </c>
      <c r="AE47" s="13">
        <v>65.790862871636193</v>
      </c>
      <c r="AF47" s="173">
        <v>1.13558773689226</v>
      </c>
      <c r="AG47" s="13">
        <v>7.9874325539545303</v>
      </c>
      <c r="AH47" s="173">
        <v>6.5935494344593799</v>
      </c>
      <c r="AI47" s="13">
        <v>21.034111655349701</v>
      </c>
      <c r="AJ47" s="173">
        <v>0.96611283178372898</v>
      </c>
      <c r="AK47" s="13">
        <v>29.0251572727819</v>
      </c>
      <c r="AL47" s="173">
        <v>4.6416719811549303</v>
      </c>
      <c r="AM47" s="13">
        <v>20.975531717951601</v>
      </c>
      <c r="AN47" s="173">
        <v>1.12153167321278</v>
      </c>
      <c r="AO47" s="13">
        <v>-8.0496255548303601</v>
      </c>
      <c r="AP47" s="173">
        <v>4.62367026315796</v>
      </c>
      <c r="AQ47" s="13">
        <v>24.156914224025499</v>
      </c>
      <c r="AR47" s="173">
        <v>0.80207956596998997</v>
      </c>
      <c r="AS47" s="13">
        <v>65.9508663196643</v>
      </c>
      <c r="AT47" s="173">
        <v>6.9901129804130404</v>
      </c>
      <c r="AU47" s="13">
        <v>21.0544388727069</v>
      </c>
      <c r="AV47" s="173">
        <v>0.93103582722239997</v>
      </c>
      <c r="AW47" s="13">
        <v>-44.896427446957397</v>
      </c>
      <c r="AX47" s="173">
        <v>6.9537361387405898</v>
      </c>
      <c r="AY47" s="13">
        <v>32.231621517483497</v>
      </c>
      <c r="AZ47" s="173">
        <v>0.91605440388016701</v>
      </c>
      <c r="BA47" s="13">
        <v>28.776493510342402</v>
      </c>
      <c r="BB47" s="173">
        <v>6.1582274152948804</v>
      </c>
      <c r="BC47" s="13">
        <v>30.964167454317099</v>
      </c>
      <c r="BD47" s="173">
        <v>1.1277655979614201</v>
      </c>
      <c r="BE47" s="13">
        <v>2.1876739439746902</v>
      </c>
      <c r="BF47" s="173">
        <v>6.1330716511699004</v>
      </c>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6"/>
    </row>
    <row r="48" spans="1:86" ht="12.95" customHeight="1" x14ac:dyDescent="0.2">
      <c r="A48" s="2" t="s">
        <v>376</v>
      </c>
      <c r="B48" s="12">
        <v>2</v>
      </c>
      <c r="C48" s="13">
        <v>86.353335112445095</v>
      </c>
      <c r="D48" s="173">
        <v>0.69429551081761198</v>
      </c>
      <c r="E48" s="13">
        <v>80.952236011577099</v>
      </c>
      <c r="F48" s="173">
        <v>2.71519841717129</v>
      </c>
      <c r="G48" s="13">
        <v>86.965965487083395</v>
      </c>
      <c r="H48" s="173">
        <v>0.84571586106787</v>
      </c>
      <c r="I48" s="13">
        <v>6.0137294755063202</v>
      </c>
      <c r="J48" s="173">
        <v>2.7313748606149302</v>
      </c>
      <c r="K48" s="13">
        <v>80.030526039353106</v>
      </c>
      <c r="L48" s="173">
        <v>0.81737023301839395</v>
      </c>
      <c r="M48" s="13">
        <v>72.2350435570538</v>
      </c>
      <c r="N48" s="173">
        <v>3.3690793907651102</v>
      </c>
      <c r="O48" s="13">
        <v>79.929577002099094</v>
      </c>
      <c r="P48" s="173">
        <v>1.1228368967107401</v>
      </c>
      <c r="Q48" s="13">
        <v>7.6945334450453098</v>
      </c>
      <c r="R48" s="173">
        <v>3.59243477972751</v>
      </c>
      <c r="S48" s="13">
        <v>76.076870267223597</v>
      </c>
      <c r="T48" s="173">
        <v>0.80386054856738698</v>
      </c>
      <c r="U48" s="13">
        <v>69.496556790101707</v>
      </c>
      <c r="V48" s="173">
        <v>3.3946805754221301</v>
      </c>
      <c r="W48" s="13">
        <v>76.018599304720496</v>
      </c>
      <c r="X48" s="173">
        <v>1.1655192403452499</v>
      </c>
      <c r="Y48" s="13">
        <v>6.5220425146188301</v>
      </c>
      <c r="Z48" s="173">
        <v>3.6671759073927701</v>
      </c>
      <c r="AA48" s="13">
        <v>83.025949958350395</v>
      </c>
      <c r="AB48" s="173">
        <v>0.74624318568026304</v>
      </c>
      <c r="AC48" s="13">
        <v>80.838199991947903</v>
      </c>
      <c r="AD48" s="173">
        <v>2.9969490060767598</v>
      </c>
      <c r="AE48" s="13">
        <v>82.679793785109595</v>
      </c>
      <c r="AF48" s="173">
        <v>0.94138085894033297</v>
      </c>
      <c r="AG48" s="13">
        <v>1.8415937931617199</v>
      </c>
      <c r="AH48" s="173">
        <v>3.1145044865928702</v>
      </c>
      <c r="AI48" s="13">
        <v>52.63881464856</v>
      </c>
      <c r="AJ48" s="173">
        <v>1.03972938309542</v>
      </c>
      <c r="AK48" s="13">
        <v>56.090487792238598</v>
      </c>
      <c r="AL48" s="173">
        <v>3.02107219597726</v>
      </c>
      <c r="AM48" s="13">
        <v>52.442350670697898</v>
      </c>
      <c r="AN48" s="173">
        <v>1.35752365740609</v>
      </c>
      <c r="AO48" s="13">
        <v>-3.6481371215406901</v>
      </c>
      <c r="AP48" s="173">
        <v>3.5772060588765</v>
      </c>
      <c r="AQ48" s="13">
        <v>71.062691097290795</v>
      </c>
      <c r="AR48" s="173">
        <v>0.91871565574025604</v>
      </c>
      <c r="AS48" s="13">
        <v>74.401835547843604</v>
      </c>
      <c r="AT48" s="173">
        <v>3.0354286773508599</v>
      </c>
      <c r="AU48" s="13">
        <v>70.230802771395801</v>
      </c>
      <c r="AV48" s="173">
        <v>1.08945579499842</v>
      </c>
      <c r="AW48" s="13">
        <v>-4.1710327764478397</v>
      </c>
      <c r="AX48" s="173">
        <v>3.1987985028286801</v>
      </c>
      <c r="AY48" s="13">
        <v>73.225064165361204</v>
      </c>
      <c r="AZ48" s="173">
        <v>0.87069637910643805</v>
      </c>
      <c r="BA48" s="13">
        <v>70.077502560656896</v>
      </c>
      <c r="BB48" s="173">
        <v>3.1352004530773199</v>
      </c>
      <c r="BC48" s="13">
        <v>72.073294932459007</v>
      </c>
      <c r="BD48" s="173">
        <v>1.128701508904</v>
      </c>
      <c r="BE48" s="13">
        <v>1.99579237180207</v>
      </c>
      <c r="BF48" s="173">
        <v>3.32646652774292</v>
      </c>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6"/>
    </row>
    <row r="49" spans="1:86" ht="12.95" customHeight="1" x14ac:dyDescent="0.2">
      <c r="A49" s="2" t="s">
        <v>377</v>
      </c>
      <c r="B49" s="12">
        <v>2</v>
      </c>
      <c r="C49" s="13">
        <v>92.126664078766396</v>
      </c>
      <c r="D49" s="173">
        <v>0.53008345226085596</v>
      </c>
      <c r="E49" s="13">
        <v>96.596563947445105</v>
      </c>
      <c r="F49" s="173">
        <v>2.2202455755924499</v>
      </c>
      <c r="G49" s="13">
        <v>93.306161314517496</v>
      </c>
      <c r="H49" s="173">
        <v>0.68905735637691901</v>
      </c>
      <c r="I49" s="13">
        <v>-3.2904026329275999</v>
      </c>
      <c r="J49" s="173">
        <v>2.3392058488209</v>
      </c>
      <c r="K49" s="13">
        <v>91.377811518627098</v>
      </c>
      <c r="L49" s="173">
        <v>0.56888668517534802</v>
      </c>
      <c r="M49" s="13">
        <v>94.057124828553896</v>
      </c>
      <c r="N49" s="173">
        <v>3.71811863828774</v>
      </c>
      <c r="O49" s="13">
        <v>92.044641192325798</v>
      </c>
      <c r="P49" s="173">
        <v>0.73714969692340404</v>
      </c>
      <c r="Q49" s="13">
        <v>-2.0124836362281</v>
      </c>
      <c r="R49" s="173">
        <v>3.8670998578258802</v>
      </c>
      <c r="S49" s="13">
        <v>91.808750631781606</v>
      </c>
      <c r="T49" s="173">
        <v>0.55594937679047596</v>
      </c>
      <c r="U49" s="13">
        <v>94.853788767188405</v>
      </c>
      <c r="V49" s="173">
        <v>3.6111852800279398</v>
      </c>
      <c r="W49" s="13">
        <v>92.953501231825499</v>
      </c>
      <c r="X49" s="173">
        <v>0.63307572418800695</v>
      </c>
      <c r="Y49" s="13">
        <v>-1.9002875353628601</v>
      </c>
      <c r="Z49" s="173">
        <v>3.6348761176277198</v>
      </c>
      <c r="AA49" s="13">
        <v>91.514433198649101</v>
      </c>
      <c r="AB49" s="173">
        <v>0.56779309195510397</v>
      </c>
      <c r="AC49" s="13">
        <v>94.610071771996004</v>
      </c>
      <c r="AD49" s="173">
        <v>3.22756831709557</v>
      </c>
      <c r="AE49" s="13">
        <v>91.636956303326599</v>
      </c>
      <c r="AF49" s="173">
        <v>0.76829356803418103</v>
      </c>
      <c r="AG49" s="13">
        <v>-2.9731154686694201</v>
      </c>
      <c r="AH49" s="173">
        <v>3.2194271931126202</v>
      </c>
      <c r="AI49" s="13">
        <v>72.968828981269596</v>
      </c>
      <c r="AJ49" s="173">
        <v>0.99499341528160801</v>
      </c>
      <c r="AK49" s="13">
        <v>80.191077398247003</v>
      </c>
      <c r="AL49" s="173">
        <v>5.6915558478237198</v>
      </c>
      <c r="AM49" s="13">
        <v>74.012467267939201</v>
      </c>
      <c r="AN49" s="173">
        <v>1.1728244240354999</v>
      </c>
      <c r="AO49" s="13">
        <v>-6.1786101303077503</v>
      </c>
      <c r="AP49" s="173">
        <v>5.6559874077311898</v>
      </c>
      <c r="AQ49" s="13">
        <v>89.831035233794097</v>
      </c>
      <c r="AR49" s="173">
        <v>0.57951908299695298</v>
      </c>
      <c r="AS49" s="13">
        <v>91.009738451310298</v>
      </c>
      <c r="AT49" s="173">
        <v>4.7429402608986999</v>
      </c>
      <c r="AU49" s="13">
        <v>89.972331917107994</v>
      </c>
      <c r="AV49" s="173">
        <v>0.75634752905818603</v>
      </c>
      <c r="AW49" s="13">
        <v>-1.03740653420233</v>
      </c>
      <c r="AX49" s="173">
        <v>4.9415687108924997</v>
      </c>
      <c r="AY49" s="13">
        <v>90.858011918202394</v>
      </c>
      <c r="AZ49" s="173">
        <v>0.53595712936502005</v>
      </c>
      <c r="BA49" s="13">
        <v>89.011163164809901</v>
      </c>
      <c r="BB49" s="173">
        <v>5.1755112801460701</v>
      </c>
      <c r="BC49" s="13">
        <v>90.960960546583294</v>
      </c>
      <c r="BD49" s="173">
        <v>0.61356446474491</v>
      </c>
      <c r="BE49" s="13">
        <v>1.94979738177337</v>
      </c>
      <c r="BF49" s="173">
        <v>5.0938320201150997</v>
      </c>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6"/>
    </row>
    <row r="50" spans="1:86" ht="12.95" customHeight="1" x14ac:dyDescent="0.2">
      <c r="A50" s="2" t="s">
        <v>378</v>
      </c>
      <c r="B50" s="12">
        <v>2</v>
      </c>
      <c r="C50" s="13">
        <v>86.1962515404512</v>
      </c>
      <c r="D50" s="173">
        <v>0.60843845604780999</v>
      </c>
      <c r="E50" s="13">
        <v>80.504203751909202</v>
      </c>
      <c r="F50" s="173">
        <v>3.0906842162213</v>
      </c>
      <c r="G50" s="13">
        <v>85.660012872358195</v>
      </c>
      <c r="H50" s="173">
        <v>0.89172008428067695</v>
      </c>
      <c r="I50" s="13">
        <v>5.1558091204490504</v>
      </c>
      <c r="J50" s="173">
        <v>3.1887148025383798</v>
      </c>
      <c r="K50" s="13">
        <v>81.5419903211818</v>
      </c>
      <c r="L50" s="173">
        <v>0.71145861507458397</v>
      </c>
      <c r="M50" s="13">
        <v>75.869263330109405</v>
      </c>
      <c r="N50" s="173">
        <v>3.7919345449333002</v>
      </c>
      <c r="O50" s="13">
        <v>80.275628547696201</v>
      </c>
      <c r="P50" s="173">
        <v>1.03467891489557</v>
      </c>
      <c r="Q50" s="13">
        <v>4.40636521758681</v>
      </c>
      <c r="R50" s="173">
        <v>3.7848907877268001</v>
      </c>
      <c r="S50" s="13">
        <v>71.832508670419202</v>
      </c>
      <c r="T50" s="173">
        <v>0.801689813947981</v>
      </c>
      <c r="U50" s="13">
        <v>69.792235542686399</v>
      </c>
      <c r="V50" s="173">
        <v>3.90762597183577</v>
      </c>
      <c r="W50" s="13">
        <v>70.012274295419303</v>
      </c>
      <c r="X50" s="173">
        <v>1.2315358528838101</v>
      </c>
      <c r="Y50" s="13">
        <v>0.220038752732933</v>
      </c>
      <c r="Z50" s="173">
        <v>3.8952239348410802</v>
      </c>
      <c r="AA50" s="13">
        <v>74.360375590940507</v>
      </c>
      <c r="AB50" s="173">
        <v>0.75494670570433897</v>
      </c>
      <c r="AC50" s="13">
        <v>70.130248268025596</v>
      </c>
      <c r="AD50" s="173">
        <v>3.95424062972516</v>
      </c>
      <c r="AE50" s="13">
        <v>70.360239009366794</v>
      </c>
      <c r="AF50" s="173">
        <v>1.17297588938555</v>
      </c>
      <c r="AG50" s="13">
        <v>0.229990741341254</v>
      </c>
      <c r="AH50" s="173">
        <v>4.0865504727133404</v>
      </c>
      <c r="AI50" s="13">
        <v>43.432424658659698</v>
      </c>
      <c r="AJ50" s="173">
        <v>1.3461586251194499</v>
      </c>
      <c r="AK50" s="13">
        <v>40.9743890331765</v>
      </c>
      <c r="AL50" s="173">
        <v>4.3832114867677197</v>
      </c>
      <c r="AM50" s="13">
        <v>44.262084700131297</v>
      </c>
      <c r="AN50" s="173">
        <v>1.6894477330023701</v>
      </c>
      <c r="AO50" s="13">
        <v>3.2876956669547499</v>
      </c>
      <c r="AP50" s="173">
        <v>4.5382644884548196</v>
      </c>
      <c r="AQ50" s="13">
        <v>58.905465376180402</v>
      </c>
      <c r="AR50" s="173">
        <v>0.94745233038493504</v>
      </c>
      <c r="AS50" s="13">
        <v>74.001355658108395</v>
      </c>
      <c r="AT50" s="173">
        <v>3.8324400852319398</v>
      </c>
      <c r="AU50" s="13">
        <v>54.970442273319399</v>
      </c>
      <c r="AV50" s="173">
        <v>1.3143533739860001</v>
      </c>
      <c r="AW50" s="13">
        <v>-19.030913384788999</v>
      </c>
      <c r="AX50" s="173">
        <v>3.8759883444066499</v>
      </c>
      <c r="AY50" s="13">
        <v>67.442942681304103</v>
      </c>
      <c r="AZ50" s="173">
        <v>0.94844391946432205</v>
      </c>
      <c r="BA50" s="13">
        <v>73.662142560788695</v>
      </c>
      <c r="BB50" s="173">
        <v>3.7013088601815598</v>
      </c>
      <c r="BC50" s="13">
        <v>63.773515982426801</v>
      </c>
      <c r="BD50" s="173">
        <v>1.33281547575157</v>
      </c>
      <c r="BE50" s="13">
        <v>-9.8886265783619294</v>
      </c>
      <c r="BF50" s="173">
        <v>3.9207995354374798</v>
      </c>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6"/>
    </row>
    <row r="51" spans="1:86" ht="12.95" customHeight="1" x14ac:dyDescent="0.2">
      <c r="A51" s="2" t="s">
        <v>379</v>
      </c>
      <c r="B51" s="12">
        <v>2</v>
      </c>
      <c r="C51" s="13">
        <v>87.660317651154102</v>
      </c>
      <c r="D51" s="173">
        <v>0.59388803789943101</v>
      </c>
      <c r="E51" s="13">
        <v>89.513885365824706</v>
      </c>
      <c r="F51" s="173">
        <v>1.4632312962943701</v>
      </c>
      <c r="G51" s="13">
        <v>87.026464794837693</v>
      </c>
      <c r="H51" s="173">
        <v>0.77563403096900796</v>
      </c>
      <c r="I51" s="13">
        <v>-2.4874205709870401</v>
      </c>
      <c r="J51" s="173">
        <v>1.64387225882257</v>
      </c>
      <c r="K51" s="13">
        <v>85.884148312133803</v>
      </c>
      <c r="L51" s="173">
        <v>0.66755769700296397</v>
      </c>
      <c r="M51" s="13">
        <v>87.149508973866006</v>
      </c>
      <c r="N51" s="173">
        <v>1.54890050565117</v>
      </c>
      <c r="O51" s="13">
        <v>85.603417491804905</v>
      </c>
      <c r="P51" s="173">
        <v>0.87447791029165101</v>
      </c>
      <c r="Q51" s="13">
        <v>-1.54609148206113</v>
      </c>
      <c r="R51" s="173">
        <v>1.76458676314202</v>
      </c>
      <c r="S51" s="13">
        <v>87.310087909657597</v>
      </c>
      <c r="T51" s="173">
        <v>0.609548549503512</v>
      </c>
      <c r="U51" s="13">
        <v>87.656705984196094</v>
      </c>
      <c r="V51" s="173">
        <v>1.6835124091079501</v>
      </c>
      <c r="W51" s="13">
        <v>87.766527635841001</v>
      </c>
      <c r="X51" s="173">
        <v>0.82036522549870305</v>
      </c>
      <c r="Y51" s="13">
        <v>0.109821651644921</v>
      </c>
      <c r="Z51" s="173">
        <v>1.8787663096373199</v>
      </c>
      <c r="AA51" s="13">
        <v>84.210832069325207</v>
      </c>
      <c r="AB51" s="173">
        <v>0.68858637389231703</v>
      </c>
      <c r="AC51" s="13">
        <v>82.886519757575698</v>
      </c>
      <c r="AD51" s="173">
        <v>1.57838372722062</v>
      </c>
      <c r="AE51" s="13">
        <v>84.982423584084003</v>
      </c>
      <c r="AF51" s="173">
        <v>0.93061971994770099</v>
      </c>
      <c r="AG51" s="13">
        <v>2.0959038265082799</v>
      </c>
      <c r="AH51" s="173">
        <v>1.8156133040879101</v>
      </c>
      <c r="AI51" s="13">
        <v>63.311771325028403</v>
      </c>
      <c r="AJ51" s="173">
        <v>0.94310456923904096</v>
      </c>
      <c r="AK51" s="13">
        <v>65.858615676545995</v>
      </c>
      <c r="AL51" s="173">
        <v>2.43055437365275</v>
      </c>
      <c r="AM51" s="13">
        <v>65.900588964941903</v>
      </c>
      <c r="AN51" s="173">
        <v>1.277387257817</v>
      </c>
      <c r="AO51" s="13">
        <v>4.19732883959512E-2</v>
      </c>
      <c r="AP51" s="173">
        <v>2.6537637500716</v>
      </c>
      <c r="AQ51" s="13">
        <v>79.793614781506705</v>
      </c>
      <c r="AR51" s="173">
        <v>0.74914134529364995</v>
      </c>
      <c r="AS51" s="13">
        <v>82.029850494216305</v>
      </c>
      <c r="AT51" s="173">
        <v>1.7364370234956299</v>
      </c>
      <c r="AU51" s="13">
        <v>80.251383013337801</v>
      </c>
      <c r="AV51" s="173">
        <v>0.91795615555416399</v>
      </c>
      <c r="AW51" s="13">
        <v>-1.7784674808785199</v>
      </c>
      <c r="AX51" s="173">
        <v>1.91802969641709</v>
      </c>
      <c r="AY51" s="13">
        <v>83.110999818933294</v>
      </c>
      <c r="AZ51" s="173">
        <v>0.64721016508432105</v>
      </c>
      <c r="BA51" s="13">
        <v>84.613140888602999</v>
      </c>
      <c r="BB51" s="173">
        <v>1.8872869533138601</v>
      </c>
      <c r="BC51" s="13">
        <v>83.2759859556583</v>
      </c>
      <c r="BD51" s="173">
        <v>0.83038270994365604</v>
      </c>
      <c r="BE51" s="13">
        <v>-1.3371549329447701</v>
      </c>
      <c r="BF51" s="173">
        <v>2.1481645943347001</v>
      </c>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6"/>
    </row>
    <row r="52" spans="1:86" ht="12.95" customHeight="1" x14ac:dyDescent="0.2">
      <c r="A52" s="2" t="s">
        <v>380</v>
      </c>
      <c r="B52" s="12">
        <v>2</v>
      </c>
      <c r="C52" s="13">
        <v>72.952530081373695</v>
      </c>
      <c r="D52" s="173">
        <v>1.0044314500319</v>
      </c>
      <c r="E52" s="13">
        <v>70.916078714448105</v>
      </c>
      <c r="F52" s="173">
        <v>3.1559074990361702</v>
      </c>
      <c r="G52" s="13">
        <v>71.802869332855806</v>
      </c>
      <c r="H52" s="173">
        <v>1.30871590991459</v>
      </c>
      <c r="I52" s="13">
        <v>0.88679061840774398</v>
      </c>
      <c r="J52" s="173">
        <v>3.4746474784258599</v>
      </c>
      <c r="K52" s="13">
        <v>72.479148742771201</v>
      </c>
      <c r="L52" s="173">
        <v>1.125179275577</v>
      </c>
      <c r="M52" s="13">
        <v>72.453504899477906</v>
      </c>
      <c r="N52" s="173">
        <v>3.7137962375336002</v>
      </c>
      <c r="O52" s="13">
        <v>71.472291728377897</v>
      </c>
      <c r="P52" s="173">
        <v>1.3424309409330499</v>
      </c>
      <c r="Q52" s="13">
        <v>-0.98121317109996697</v>
      </c>
      <c r="R52" s="173">
        <v>4.0389420698804699</v>
      </c>
      <c r="S52" s="13">
        <v>75.900302031624193</v>
      </c>
      <c r="T52" s="173">
        <v>0.77443057813309002</v>
      </c>
      <c r="U52" s="13">
        <v>74.773157116484199</v>
      </c>
      <c r="V52" s="173">
        <v>3.8267537285081499</v>
      </c>
      <c r="W52" s="13">
        <v>75.512311823047995</v>
      </c>
      <c r="X52" s="173">
        <v>0.92581025176967602</v>
      </c>
      <c r="Y52" s="13">
        <v>0.73915470656380899</v>
      </c>
      <c r="Z52" s="173">
        <v>3.94877714019804</v>
      </c>
      <c r="AA52" s="13">
        <v>69.705125680835906</v>
      </c>
      <c r="AB52" s="173">
        <v>0.85738004286832104</v>
      </c>
      <c r="AC52" s="13">
        <v>66.726518755894404</v>
      </c>
      <c r="AD52" s="173">
        <v>3.6213690798487601</v>
      </c>
      <c r="AE52" s="13">
        <v>69.9265568755755</v>
      </c>
      <c r="AF52" s="173">
        <v>1.1471824566764901</v>
      </c>
      <c r="AG52" s="13">
        <v>3.2000381196810501</v>
      </c>
      <c r="AH52" s="173">
        <v>4.0486371874832399</v>
      </c>
      <c r="AI52" s="13">
        <v>51.717939152216701</v>
      </c>
      <c r="AJ52" s="173">
        <v>1.17877808154526</v>
      </c>
      <c r="AK52" s="13">
        <v>51.875476702142599</v>
      </c>
      <c r="AL52" s="173">
        <v>3.79169094769165</v>
      </c>
      <c r="AM52" s="13">
        <v>51.395421596200499</v>
      </c>
      <c r="AN52" s="173">
        <v>1.3342807258940399</v>
      </c>
      <c r="AO52" s="13">
        <v>-0.48005510594211398</v>
      </c>
      <c r="AP52" s="173">
        <v>4.1341379234231797</v>
      </c>
      <c r="AQ52" s="13">
        <v>47.996847235915602</v>
      </c>
      <c r="AR52" s="173">
        <v>0.82719210454245695</v>
      </c>
      <c r="AS52" s="13">
        <v>63.076220683270201</v>
      </c>
      <c r="AT52" s="173">
        <v>3.4690363393631798</v>
      </c>
      <c r="AU52" s="13">
        <v>44.094500773795801</v>
      </c>
      <c r="AV52" s="173">
        <v>1.2150259229179401</v>
      </c>
      <c r="AW52" s="13">
        <v>-18.9817199094744</v>
      </c>
      <c r="AX52" s="173">
        <v>3.71295566657846</v>
      </c>
      <c r="AY52" s="13">
        <v>46.5995591662167</v>
      </c>
      <c r="AZ52" s="173">
        <v>1.2143549062089101</v>
      </c>
      <c r="BA52" s="13">
        <v>49.150850834607198</v>
      </c>
      <c r="BB52" s="173">
        <v>3.4349144795504598</v>
      </c>
      <c r="BC52" s="13">
        <v>44.756657923429898</v>
      </c>
      <c r="BD52" s="173">
        <v>1.20040764413249</v>
      </c>
      <c r="BE52" s="13">
        <v>-4.3941929111772602</v>
      </c>
      <c r="BF52" s="173">
        <v>3.6134829589323298</v>
      </c>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6"/>
    </row>
    <row r="53" spans="1:86" ht="12.95" customHeight="1" x14ac:dyDescent="0.2">
      <c r="A53" s="2" t="s">
        <v>381</v>
      </c>
      <c r="B53" s="12">
        <v>2</v>
      </c>
      <c r="C53" s="13">
        <v>80.445727489080596</v>
      </c>
      <c r="D53" s="173">
        <v>0.68596194771465901</v>
      </c>
      <c r="E53" s="13">
        <v>68.834083178471602</v>
      </c>
      <c r="F53" s="173">
        <v>3.01179589066686</v>
      </c>
      <c r="G53" s="13">
        <v>79.628051654086207</v>
      </c>
      <c r="H53" s="173">
        <v>0.98784863396428202</v>
      </c>
      <c r="I53" s="13">
        <v>10.793968475614699</v>
      </c>
      <c r="J53" s="173">
        <v>3.1779319512989299</v>
      </c>
      <c r="K53" s="13">
        <v>69.416709802202504</v>
      </c>
      <c r="L53" s="173">
        <v>0.85046649160342302</v>
      </c>
      <c r="M53" s="13">
        <v>66.865594494292495</v>
      </c>
      <c r="N53" s="173">
        <v>3.3861069999714002</v>
      </c>
      <c r="O53" s="13">
        <v>66.236211647093697</v>
      </c>
      <c r="P53" s="173">
        <v>1.1601029959036</v>
      </c>
      <c r="Q53" s="13">
        <v>-0.62938284719876902</v>
      </c>
      <c r="R53" s="173">
        <v>3.5154665524770898</v>
      </c>
      <c r="S53" s="13">
        <v>72.522894722023693</v>
      </c>
      <c r="T53" s="173">
        <v>0.805936634194102</v>
      </c>
      <c r="U53" s="13">
        <v>68.249281387621394</v>
      </c>
      <c r="V53" s="173">
        <v>2.7358903295565802</v>
      </c>
      <c r="W53" s="13">
        <v>71.116551646246606</v>
      </c>
      <c r="X53" s="173">
        <v>1.0804818353786001</v>
      </c>
      <c r="Y53" s="13">
        <v>2.86727025862514</v>
      </c>
      <c r="Z53" s="173">
        <v>2.98463520907548</v>
      </c>
      <c r="AA53" s="13">
        <v>61.955510899797503</v>
      </c>
      <c r="AB53" s="173">
        <v>0.96478972681670605</v>
      </c>
      <c r="AC53" s="13">
        <v>53.795184559292103</v>
      </c>
      <c r="AD53" s="173">
        <v>3.4316255868338299</v>
      </c>
      <c r="AE53" s="13">
        <v>59.454830715082998</v>
      </c>
      <c r="AF53" s="173">
        <v>1.1859843689</v>
      </c>
      <c r="AG53" s="13">
        <v>5.6596461557909503</v>
      </c>
      <c r="AH53" s="173">
        <v>3.6596841669687699</v>
      </c>
      <c r="AI53" s="13">
        <v>30.424394609350198</v>
      </c>
      <c r="AJ53" s="173">
        <v>0.86758120795124605</v>
      </c>
      <c r="AK53" s="13">
        <v>29.874227856852102</v>
      </c>
      <c r="AL53" s="173">
        <v>3.8693401198456301</v>
      </c>
      <c r="AM53" s="13">
        <v>27.2911639655253</v>
      </c>
      <c r="AN53" s="173">
        <v>1.0533580243204199</v>
      </c>
      <c r="AO53" s="13">
        <v>-2.5830638913268902</v>
      </c>
      <c r="AP53" s="173">
        <v>3.92875260369141</v>
      </c>
      <c r="AQ53" s="13">
        <v>42.865378400885803</v>
      </c>
      <c r="AR53" s="173">
        <v>0.88127226762145705</v>
      </c>
      <c r="AS53" s="13">
        <v>59.443903740706901</v>
      </c>
      <c r="AT53" s="173">
        <v>3.1334486118867599</v>
      </c>
      <c r="AU53" s="13">
        <v>35.454735570366203</v>
      </c>
      <c r="AV53" s="173">
        <v>1.10258200337191</v>
      </c>
      <c r="AW53" s="13">
        <v>-23.989168170340701</v>
      </c>
      <c r="AX53" s="173">
        <v>3.2534406035149801</v>
      </c>
      <c r="AY53" s="13">
        <v>45.983177163630302</v>
      </c>
      <c r="AZ53" s="173">
        <v>0.84892169268337903</v>
      </c>
      <c r="BA53" s="13">
        <v>39.1712554813125</v>
      </c>
      <c r="BB53" s="173">
        <v>3.3975534804953602</v>
      </c>
      <c r="BC53" s="13">
        <v>41.505907927044802</v>
      </c>
      <c r="BD53" s="173">
        <v>1.06419751373074</v>
      </c>
      <c r="BE53" s="13">
        <v>2.3346524457323201</v>
      </c>
      <c r="BF53" s="173">
        <v>3.4626216653292401</v>
      </c>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6"/>
    </row>
    <row r="54" spans="1:86" ht="12.95" customHeight="1" x14ac:dyDescent="0.2">
      <c r="A54" s="2" t="s">
        <v>382</v>
      </c>
      <c r="B54" s="12">
        <v>2</v>
      </c>
      <c r="C54" s="13">
        <v>69.811676448906198</v>
      </c>
      <c r="D54" s="173">
        <v>0.96541314123226796</v>
      </c>
      <c r="E54" s="13">
        <v>66.353001743295096</v>
      </c>
      <c r="F54" s="173">
        <v>4.0966436702947204</v>
      </c>
      <c r="G54" s="13">
        <v>69.871413198426794</v>
      </c>
      <c r="H54" s="173">
        <v>1.4768578990277801</v>
      </c>
      <c r="I54" s="13">
        <v>3.51841145513173</v>
      </c>
      <c r="J54" s="173">
        <v>4.5195902804137296</v>
      </c>
      <c r="K54" s="13">
        <v>47.118673328172399</v>
      </c>
      <c r="L54" s="173">
        <v>1.02335689345489</v>
      </c>
      <c r="M54" s="13">
        <v>48.290077835242798</v>
      </c>
      <c r="N54" s="173">
        <v>4.1411322049136601</v>
      </c>
      <c r="O54" s="13">
        <v>46.313885270701498</v>
      </c>
      <c r="P54" s="173">
        <v>1.3751047646268799</v>
      </c>
      <c r="Q54" s="13">
        <v>-1.9761925645412399</v>
      </c>
      <c r="R54" s="173">
        <v>4.4569691998595404</v>
      </c>
      <c r="S54" s="13">
        <v>41.270500529088501</v>
      </c>
      <c r="T54" s="173">
        <v>1.1765015013286499</v>
      </c>
      <c r="U54" s="13">
        <v>38.021307434104003</v>
      </c>
      <c r="V54" s="173">
        <v>4.3583433574736201</v>
      </c>
      <c r="W54" s="13">
        <v>41.8074739851629</v>
      </c>
      <c r="X54" s="173">
        <v>1.5064718371683501</v>
      </c>
      <c r="Y54" s="13">
        <v>3.7861665510588698</v>
      </c>
      <c r="Z54" s="173">
        <v>4.8419622811545597</v>
      </c>
      <c r="AA54" s="13">
        <v>34.1456177477992</v>
      </c>
      <c r="AB54" s="173">
        <v>1.00471512414035</v>
      </c>
      <c r="AC54" s="13">
        <v>28.147032456961199</v>
      </c>
      <c r="AD54" s="173">
        <v>4.0120831720857097</v>
      </c>
      <c r="AE54" s="13">
        <v>33.713373007342703</v>
      </c>
      <c r="AF54" s="173">
        <v>1.3648635408827099</v>
      </c>
      <c r="AG54" s="13">
        <v>5.56634055038149</v>
      </c>
      <c r="AH54" s="173">
        <v>4.1657863307264797</v>
      </c>
      <c r="AI54" s="13">
        <v>8.5906679845549991</v>
      </c>
      <c r="AJ54" s="173">
        <v>0.60517938514661895</v>
      </c>
      <c r="AK54" s="13">
        <v>10.763329292823199</v>
      </c>
      <c r="AL54" s="173">
        <v>3.6835611686593701</v>
      </c>
      <c r="AM54" s="13">
        <v>7.0170414985658001</v>
      </c>
      <c r="AN54" s="173">
        <v>0.61785074119973005</v>
      </c>
      <c r="AO54" s="13">
        <v>-3.7462877942573898</v>
      </c>
      <c r="AP54" s="173">
        <v>3.7271839767096502</v>
      </c>
      <c r="AQ54" s="13">
        <v>21.972909587926001</v>
      </c>
      <c r="AR54" s="173">
        <v>1.02611700360951</v>
      </c>
      <c r="AS54" s="13">
        <v>48.0781162117839</v>
      </c>
      <c r="AT54" s="173">
        <v>4.5799973873371203</v>
      </c>
      <c r="AU54" s="13">
        <v>18.754847203089</v>
      </c>
      <c r="AV54" s="173">
        <v>1.2823609734313</v>
      </c>
      <c r="AW54" s="13">
        <v>-29.323269008694901</v>
      </c>
      <c r="AX54" s="173">
        <v>4.6434840488012297</v>
      </c>
      <c r="AY54" s="13">
        <v>21.632700701500699</v>
      </c>
      <c r="AZ54" s="173">
        <v>1.0915926428367999</v>
      </c>
      <c r="BA54" s="13">
        <v>24.111947495502701</v>
      </c>
      <c r="BB54" s="173">
        <v>4.1509114351808103</v>
      </c>
      <c r="BC54" s="13">
        <v>20.647748946714799</v>
      </c>
      <c r="BD54" s="173">
        <v>1.4601606599300001</v>
      </c>
      <c r="BE54" s="13">
        <v>-3.4641985487878801</v>
      </c>
      <c r="BF54" s="173">
        <v>4.2125641380464298</v>
      </c>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6"/>
    </row>
    <row r="55" spans="1:86" ht="12.95" customHeight="1" x14ac:dyDescent="0.2">
      <c r="A55" s="2" t="s">
        <v>383</v>
      </c>
      <c r="B55" s="12">
        <v>2</v>
      </c>
      <c r="C55" s="13">
        <v>84.699536341234804</v>
      </c>
      <c r="D55" s="173">
        <v>0.89770530084696298</v>
      </c>
      <c r="E55" s="13">
        <v>82.808337834134207</v>
      </c>
      <c r="F55" s="173">
        <v>1.74068849124865</v>
      </c>
      <c r="G55" s="13">
        <v>84.442183353332098</v>
      </c>
      <c r="H55" s="173">
        <v>1.2100138147942801</v>
      </c>
      <c r="I55" s="13">
        <v>1.63384551919785</v>
      </c>
      <c r="J55" s="173">
        <v>1.9548531779982501</v>
      </c>
      <c r="K55" s="13">
        <v>83.457850601586799</v>
      </c>
      <c r="L55" s="173">
        <v>0.98514435828176505</v>
      </c>
      <c r="M55" s="13">
        <v>85.132599091491699</v>
      </c>
      <c r="N55" s="173">
        <v>2.0384735062061798</v>
      </c>
      <c r="O55" s="13">
        <v>82.323329047518101</v>
      </c>
      <c r="P55" s="173">
        <v>1.4007237881638299</v>
      </c>
      <c r="Q55" s="13">
        <v>-2.80927004397358</v>
      </c>
      <c r="R55" s="173">
        <v>2.51716894594249</v>
      </c>
      <c r="S55" s="13">
        <v>82.368754714601195</v>
      </c>
      <c r="T55" s="173">
        <v>0.90569970361344898</v>
      </c>
      <c r="U55" s="13">
        <v>84.799021855388702</v>
      </c>
      <c r="V55" s="173">
        <v>1.9878732941836501</v>
      </c>
      <c r="W55" s="13">
        <v>82.724733162996898</v>
      </c>
      <c r="X55" s="173">
        <v>1.3349135888596999</v>
      </c>
      <c r="Y55" s="13">
        <v>-2.0742886923917498</v>
      </c>
      <c r="Z55" s="173">
        <v>2.2676515946289402</v>
      </c>
      <c r="AA55" s="13">
        <v>83.502758126838501</v>
      </c>
      <c r="AB55" s="173">
        <v>0.90733421424732197</v>
      </c>
      <c r="AC55" s="13">
        <v>81.132745536598307</v>
      </c>
      <c r="AD55" s="173">
        <v>2.2213462858765598</v>
      </c>
      <c r="AE55" s="13">
        <v>84.625726647273694</v>
      </c>
      <c r="AF55" s="173">
        <v>1.0794453562209401</v>
      </c>
      <c r="AG55" s="13">
        <v>3.4929811106754198</v>
      </c>
      <c r="AH55" s="173">
        <v>2.2396136416062302</v>
      </c>
      <c r="AI55" s="13">
        <v>70.759226742289997</v>
      </c>
      <c r="AJ55" s="173">
        <v>1.01743603184269</v>
      </c>
      <c r="AK55" s="13">
        <v>77.090067523205306</v>
      </c>
      <c r="AL55" s="173">
        <v>2.1364236573540398</v>
      </c>
      <c r="AM55" s="13">
        <v>69.237135179210696</v>
      </c>
      <c r="AN55" s="173">
        <v>1.3984831943015199</v>
      </c>
      <c r="AO55" s="13">
        <v>-7.8529323439945999</v>
      </c>
      <c r="AP55" s="173">
        <v>2.6125700111615902</v>
      </c>
      <c r="AQ55" s="13">
        <v>60.228056175542399</v>
      </c>
      <c r="AR55" s="173">
        <v>1.3676420105879701</v>
      </c>
      <c r="AS55" s="13">
        <v>75.148108633222193</v>
      </c>
      <c r="AT55" s="173">
        <v>2.2997361082115102</v>
      </c>
      <c r="AU55" s="13">
        <v>53.760403553813802</v>
      </c>
      <c r="AV55" s="173">
        <v>1.9055787701878499</v>
      </c>
      <c r="AW55" s="13">
        <v>-21.387705079408398</v>
      </c>
      <c r="AX55" s="173">
        <v>2.6701912678586601</v>
      </c>
      <c r="AY55" s="13">
        <v>74.978964945134194</v>
      </c>
      <c r="AZ55" s="173">
        <v>1.14379053975981</v>
      </c>
      <c r="BA55" s="13">
        <v>72.103066382957806</v>
      </c>
      <c r="BB55" s="173">
        <v>2.1479185979614801</v>
      </c>
      <c r="BC55" s="13">
        <v>73.841706608199999</v>
      </c>
      <c r="BD55" s="173">
        <v>1.49491603199453</v>
      </c>
      <c r="BE55" s="13">
        <v>1.7386402252422499</v>
      </c>
      <c r="BF55" s="173">
        <v>2.4119334807905699</v>
      </c>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6"/>
    </row>
    <row r="56" spans="1:86" ht="12.95" customHeight="1" x14ac:dyDescent="0.2">
      <c r="A56" s="2" t="s">
        <v>384</v>
      </c>
      <c r="B56" s="12">
        <v>2</v>
      </c>
      <c r="C56" s="13">
        <v>88.618087517275498</v>
      </c>
      <c r="D56" s="173">
        <v>0.42485979146073399</v>
      </c>
      <c r="E56" s="13">
        <v>80.007980026872403</v>
      </c>
      <c r="F56" s="173">
        <v>2.1382274967254</v>
      </c>
      <c r="G56" s="13">
        <v>86.795461973518997</v>
      </c>
      <c r="H56" s="173">
        <v>0.58470183566748901</v>
      </c>
      <c r="I56" s="13">
        <v>6.7874819466466496</v>
      </c>
      <c r="J56" s="173">
        <v>2.19037208417642</v>
      </c>
      <c r="K56" s="13">
        <v>67.430346926163693</v>
      </c>
      <c r="L56" s="173">
        <v>0.70329824175027</v>
      </c>
      <c r="M56" s="13">
        <v>62.570875135789301</v>
      </c>
      <c r="N56" s="173">
        <v>3.0315486679238699</v>
      </c>
      <c r="O56" s="13">
        <v>62.755136160961698</v>
      </c>
      <c r="P56" s="173">
        <v>0.99561543809739295</v>
      </c>
      <c r="Q56" s="13">
        <v>0.184261025172368</v>
      </c>
      <c r="R56" s="173">
        <v>3.24670383515737</v>
      </c>
      <c r="S56" s="13">
        <v>58.956704571962</v>
      </c>
      <c r="T56" s="173">
        <v>0.74979812954491298</v>
      </c>
      <c r="U56" s="13">
        <v>48.649493748874001</v>
      </c>
      <c r="V56" s="173">
        <v>2.82413409634899</v>
      </c>
      <c r="W56" s="13">
        <v>55.495649847333503</v>
      </c>
      <c r="X56" s="173">
        <v>0.955501610670899</v>
      </c>
      <c r="Y56" s="13">
        <v>6.8461560984594696</v>
      </c>
      <c r="Z56" s="173">
        <v>3.06633524378777</v>
      </c>
      <c r="AA56" s="13">
        <v>71.126126764804994</v>
      </c>
      <c r="AB56" s="173">
        <v>0.58686293093509201</v>
      </c>
      <c r="AC56" s="13">
        <v>67.009319538939096</v>
      </c>
      <c r="AD56" s="173">
        <v>2.6778382897695101</v>
      </c>
      <c r="AE56" s="13">
        <v>66.204118543087503</v>
      </c>
      <c r="AF56" s="173">
        <v>0.81990090989886499</v>
      </c>
      <c r="AG56" s="13">
        <v>-0.80520099585157801</v>
      </c>
      <c r="AH56" s="173">
        <v>2.8491593866987999</v>
      </c>
      <c r="AI56" s="13">
        <v>45.590999382662702</v>
      </c>
      <c r="AJ56" s="173">
        <v>0.80359135203524601</v>
      </c>
      <c r="AK56" s="13">
        <v>42.015035647508</v>
      </c>
      <c r="AL56" s="173">
        <v>2.9116644039679298</v>
      </c>
      <c r="AM56" s="13">
        <v>41.935769254946003</v>
      </c>
      <c r="AN56" s="173">
        <v>1.0216145887046399</v>
      </c>
      <c r="AO56" s="13">
        <v>-7.9266392562026097E-2</v>
      </c>
      <c r="AP56" s="173">
        <v>3.11413899818454</v>
      </c>
      <c r="AQ56" s="13">
        <v>58.304176791752603</v>
      </c>
      <c r="AR56" s="173">
        <v>0.75225711186056599</v>
      </c>
      <c r="AS56" s="13">
        <v>66.153860342848802</v>
      </c>
      <c r="AT56" s="173">
        <v>2.8511839160772801</v>
      </c>
      <c r="AU56" s="13">
        <v>52.2322143615188</v>
      </c>
      <c r="AV56" s="173">
        <v>0.98980509903470404</v>
      </c>
      <c r="AW56" s="13">
        <v>-13.921645981329901</v>
      </c>
      <c r="AX56" s="173">
        <v>2.96208316615634</v>
      </c>
      <c r="AY56" s="13">
        <v>46.824495451159102</v>
      </c>
      <c r="AZ56" s="173">
        <v>0.77437635273504501</v>
      </c>
      <c r="BA56" s="13">
        <v>43.998830131710399</v>
      </c>
      <c r="BB56" s="173">
        <v>2.7042788553561001</v>
      </c>
      <c r="BC56" s="13">
        <v>42.214281017827602</v>
      </c>
      <c r="BD56" s="173">
        <v>0.99816174671317204</v>
      </c>
      <c r="BE56" s="13">
        <v>-1.78454911388284</v>
      </c>
      <c r="BF56" s="173">
        <v>2.8518986648340099</v>
      </c>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6"/>
    </row>
    <row r="57" spans="1:86" ht="12.95" customHeight="1" x14ac:dyDescent="0.2">
      <c r="A57" s="2" t="s">
        <v>385</v>
      </c>
      <c r="B57" s="12">
        <v>2</v>
      </c>
      <c r="C57" s="13">
        <v>85.103127917671102</v>
      </c>
      <c r="D57" s="173">
        <v>0.80504494603056798</v>
      </c>
      <c r="E57" s="13">
        <v>82.455272396568503</v>
      </c>
      <c r="F57" s="173">
        <v>2.1780761156166801</v>
      </c>
      <c r="G57" s="13">
        <v>84.1107467639454</v>
      </c>
      <c r="H57" s="173">
        <v>1.33215589521843</v>
      </c>
      <c r="I57" s="13">
        <v>1.6554743673768999</v>
      </c>
      <c r="J57" s="173">
        <v>2.5505679504745098</v>
      </c>
      <c r="K57" s="13">
        <v>68.021031057359394</v>
      </c>
      <c r="L57" s="173">
        <v>1.1856345169145699</v>
      </c>
      <c r="M57" s="13">
        <v>68.7586998616069</v>
      </c>
      <c r="N57" s="173">
        <v>3.1839834859990099</v>
      </c>
      <c r="O57" s="13">
        <v>63.280855802272001</v>
      </c>
      <c r="P57" s="173">
        <v>1.8559423350576201</v>
      </c>
      <c r="Q57" s="13">
        <v>-5.4778440593348696</v>
      </c>
      <c r="R57" s="173">
        <v>3.48180556191569</v>
      </c>
      <c r="S57" s="13">
        <v>67.898945982780106</v>
      </c>
      <c r="T57" s="173">
        <v>1.0625901993601301</v>
      </c>
      <c r="U57" s="13">
        <v>65.520017451831094</v>
      </c>
      <c r="V57" s="173">
        <v>3.0595544478334902</v>
      </c>
      <c r="W57" s="13">
        <v>65.177076593904602</v>
      </c>
      <c r="X57" s="173">
        <v>1.55624361678498</v>
      </c>
      <c r="Y57" s="13">
        <v>-0.34294085792650703</v>
      </c>
      <c r="Z57" s="173">
        <v>3.63262437381327</v>
      </c>
      <c r="AA57" s="13">
        <v>50.133547010187797</v>
      </c>
      <c r="AB57" s="173">
        <v>1.11748173366804</v>
      </c>
      <c r="AC57" s="13">
        <v>47.058146588428002</v>
      </c>
      <c r="AD57" s="173">
        <v>3.0250310653785899</v>
      </c>
      <c r="AE57" s="13">
        <v>47.1031742669702</v>
      </c>
      <c r="AF57" s="173">
        <v>1.67118544687424</v>
      </c>
      <c r="AG57" s="13">
        <v>4.5027678542176403E-2</v>
      </c>
      <c r="AH57" s="173">
        <v>3.4830511494230101</v>
      </c>
      <c r="AI57" s="13">
        <v>26.3337032616922</v>
      </c>
      <c r="AJ57" s="173">
        <v>1.02542704582436</v>
      </c>
      <c r="AK57" s="13">
        <v>33.230845175840798</v>
      </c>
      <c r="AL57" s="173">
        <v>3.0344487768811299</v>
      </c>
      <c r="AM57" s="13">
        <v>20.197916919931501</v>
      </c>
      <c r="AN57" s="173">
        <v>1.13634343410512</v>
      </c>
      <c r="AO57" s="13">
        <v>-13.032928255909299</v>
      </c>
      <c r="AP57" s="173">
        <v>3.38900002329272</v>
      </c>
      <c r="AQ57" s="13">
        <v>22.921313339904199</v>
      </c>
      <c r="AR57" s="173">
        <v>0.92458781206454399</v>
      </c>
      <c r="AS57" s="13">
        <v>32.983531717760798</v>
      </c>
      <c r="AT57" s="173">
        <v>3.3353854889271299</v>
      </c>
      <c r="AU57" s="13">
        <v>15.543587060754501</v>
      </c>
      <c r="AV57" s="173">
        <v>1.1138695406985799</v>
      </c>
      <c r="AW57" s="13">
        <v>-17.439944657006301</v>
      </c>
      <c r="AX57" s="173">
        <v>3.6798876437517798</v>
      </c>
      <c r="AY57" s="13">
        <v>26.8947485492568</v>
      </c>
      <c r="AZ57" s="173">
        <v>0.93732707423734396</v>
      </c>
      <c r="BA57" s="13">
        <v>25.541424566081101</v>
      </c>
      <c r="BB57" s="173">
        <v>2.8980235196353799</v>
      </c>
      <c r="BC57" s="13">
        <v>21.4298790990714</v>
      </c>
      <c r="BD57" s="173">
        <v>1.0193161841357901</v>
      </c>
      <c r="BE57" s="13">
        <v>-4.1115454670097096</v>
      </c>
      <c r="BF57" s="173">
        <v>2.9864075098033802</v>
      </c>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6"/>
    </row>
    <row r="58" spans="1:86" ht="12.95" customHeight="1" x14ac:dyDescent="0.2">
      <c r="A58" s="2" t="s">
        <v>386</v>
      </c>
      <c r="B58" s="12">
        <v>2</v>
      </c>
      <c r="C58" s="13">
        <v>82.884919234087207</v>
      </c>
      <c r="D58" s="173">
        <v>0.56373434757346097</v>
      </c>
      <c r="E58" s="13">
        <v>84.291089859293095</v>
      </c>
      <c r="F58" s="173">
        <v>2.49655332736556</v>
      </c>
      <c r="G58" s="13">
        <v>79.319031122994701</v>
      </c>
      <c r="H58" s="173">
        <v>0.78683963734153395</v>
      </c>
      <c r="I58" s="13">
        <v>-4.9720587362984103</v>
      </c>
      <c r="J58" s="173">
        <v>2.6810299818001799</v>
      </c>
      <c r="K58" s="13">
        <v>81.396939158367005</v>
      </c>
      <c r="L58" s="173">
        <v>0.64250782376068505</v>
      </c>
      <c r="M58" s="13">
        <v>81.951724372297704</v>
      </c>
      <c r="N58" s="173">
        <v>3.0668290824951301</v>
      </c>
      <c r="O58" s="13">
        <v>77.688650194828</v>
      </c>
      <c r="P58" s="173">
        <v>0.81833779984147104</v>
      </c>
      <c r="Q58" s="13">
        <v>-4.2630741774696999</v>
      </c>
      <c r="R58" s="173">
        <v>3.2566744894950501</v>
      </c>
      <c r="S58" s="13">
        <v>83.814965714295298</v>
      </c>
      <c r="T58" s="173">
        <v>0.56537107480946103</v>
      </c>
      <c r="U58" s="13">
        <v>84.669756762692302</v>
      </c>
      <c r="V58" s="173">
        <v>2.83717139233819</v>
      </c>
      <c r="W58" s="13">
        <v>81.401333424456794</v>
      </c>
      <c r="X58" s="173">
        <v>0.75614033768183297</v>
      </c>
      <c r="Y58" s="13">
        <v>-3.2684233382354901</v>
      </c>
      <c r="Z58" s="173">
        <v>2.9348381528053</v>
      </c>
      <c r="AA58" s="13">
        <v>74.052381102128393</v>
      </c>
      <c r="AB58" s="173">
        <v>0.76394801596673501</v>
      </c>
      <c r="AC58" s="13">
        <v>69.813775670016895</v>
      </c>
      <c r="AD58" s="173">
        <v>3.0334113914161498</v>
      </c>
      <c r="AE58" s="13">
        <v>71.359076083341606</v>
      </c>
      <c r="AF58" s="173">
        <v>1.0433400111508799</v>
      </c>
      <c r="AG58" s="13">
        <v>1.5453004133247801</v>
      </c>
      <c r="AH58" s="173">
        <v>3.15001592226323</v>
      </c>
      <c r="AI58" s="13">
        <v>45.646226303605197</v>
      </c>
      <c r="AJ58" s="173">
        <v>0.73790612579669901</v>
      </c>
      <c r="AK58" s="13">
        <v>52.8041359129707</v>
      </c>
      <c r="AL58" s="173">
        <v>3.8483467438991501</v>
      </c>
      <c r="AM58" s="13">
        <v>43.7240139546047</v>
      </c>
      <c r="AN58" s="173">
        <v>1.00655191551445</v>
      </c>
      <c r="AO58" s="13">
        <v>-9.0801219583659698</v>
      </c>
      <c r="AP58" s="173">
        <v>4.0083089972878003</v>
      </c>
      <c r="AQ58" s="13">
        <v>70.366979596196103</v>
      </c>
      <c r="AR58" s="173">
        <v>0.82613041459491898</v>
      </c>
      <c r="AS58" s="13">
        <v>77.673715715024997</v>
      </c>
      <c r="AT58" s="173">
        <v>2.9785900064881301</v>
      </c>
      <c r="AU58" s="13">
        <v>66.191012710309906</v>
      </c>
      <c r="AV58" s="173">
        <v>1.0951057420786501</v>
      </c>
      <c r="AW58" s="13">
        <v>-11.4827030047151</v>
      </c>
      <c r="AX58" s="173">
        <v>3.0610652211051499</v>
      </c>
      <c r="AY58" s="13">
        <v>77.652177634255395</v>
      </c>
      <c r="AZ58" s="173">
        <v>0.62930666456594897</v>
      </c>
      <c r="BA58" s="13">
        <v>81.9048589025317</v>
      </c>
      <c r="BB58" s="173">
        <v>2.5211916632009799</v>
      </c>
      <c r="BC58" s="13">
        <v>73.946220869313805</v>
      </c>
      <c r="BD58" s="173">
        <v>0.88054172282160603</v>
      </c>
      <c r="BE58" s="13">
        <v>-7.9586380332178903</v>
      </c>
      <c r="BF58" s="173">
        <v>2.6889362589972099</v>
      </c>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6"/>
    </row>
    <row r="59" spans="1:86" ht="12.95" customHeight="1" x14ac:dyDescent="0.2">
      <c r="A59" s="2" t="s">
        <v>387</v>
      </c>
      <c r="B59" s="12">
        <v>2</v>
      </c>
      <c r="C59" s="13">
        <v>89.423539736847999</v>
      </c>
      <c r="D59" s="173">
        <v>0.91940587501973603</v>
      </c>
      <c r="E59" s="13">
        <v>85.145804594549304</v>
      </c>
      <c r="F59" s="173">
        <v>2.4616918898968998</v>
      </c>
      <c r="G59" s="13">
        <v>89.854339106144494</v>
      </c>
      <c r="H59" s="173">
        <v>1.0400934015631</v>
      </c>
      <c r="I59" s="13">
        <v>4.7085345115952002</v>
      </c>
      <c r="J59" s="173">
        <v>2.1980073583006599</v>
      </c>
      <c r="K59" s="13">
        <v>89.827542726900205</v>
      </c>
      <c r="L59" s="173">
        <v>0.80807301025724798</v>
      </c>
      <c r="M59" s="13">
        <v>83.142770838746699</v>
      </c>
      <c r="N59" s="173">
        <v>4.5675248257550702</v>
      </c>
      <c r="O59" s="13">
        <v>90.548620618932304</v>
      </c>
      <c r="P59" s="173">
        <v>0.95085680445292098</v>
      </c>
      <c r="Q59" s="13">
        <v>7.40584978018558</v>
      </c>
      <c r="R59" s="173">
        <v>4.8146981608464303</v>
      </c>
      <c r="S59" s="13">
        <v>89.077565299795097</v>
      </c>
      <c r="T59" s="173">
        <v>0.81174575576768904</v>
      </c>
      <c r="U59" s="13">
        <v>85.233590053943999</v>
      </c>
      <c r="V59" s="173">
        <v>4.9161391320799996</v>
      </c>
      <c r="W59" s="13">
        <v>89.510664545702298</v>
      </c>
      <c r="X59" s="173">
        <v>1.0277080794336799</v>
      </c>
      <c r="Y59" s="13">
        <v>4.2770744917583299</v>
      </c>
      <c r="Z59" s="173">
        <v>4.90618596855587</v>
      </c>
      <c r="AA59" s="13">
        <v>91.010508125481493</v>
      </c>
      <c r="AB59" s="173">
        <v>0.68611754418217497</v>
      </c>
      <c r="AC59" s="13">
        <v>93.217813993639894</v>
      </c>
      <c r="AD59" s="173">
        <v>1.5704449402804099</v>
      </c>
      <c r="AE59" s="13">
        <v>90.444753234710802</v>
      </c>
      <c r="AF59" s="173">
        <v>0.98414143174196</v>
      </c>
      <c r="AG59" s="13">
        <v>-2.7730607589290202</v>
      </c>
      <c r="AH59" s="173">
        <v>1.51764262190679</v>
      </c>
      <c r="AI59" s="13">
        <v>79.792643443571393</v>
      </c>
      <c r="AJ59" s="173">
        <v>1.67736259408817</v>
      </c>
      <c r="AK59" s="13">
        <v>78.706238573340599</v>
      </c>
      <c r="AL59" s="173">
        <v>2.7178642452355</v>
      </c>
      <c r="AM59" s="13">
        <v>79.195657928974896</v>
      </c>
      <c r="AN59" s="173">
        <v>2.0674191774145898</v>
      </c>
      <c r="AO59" s="13">
        <v>0.489419355634297</v>
      </c>
      <c r="AP59" s="173">
        <v>3.0541458297505102</v>
      </c>
      <c r="AQ59" s="13">
        <v>82.276217070372795</v>
      </c>
      <c r="AR59" s="173">
        <v>1.1999718527390799</v>
      </c>
      <c r="AS59" s="13">
        <v>83.858339788954396</v>
      </c>
      <c r="AT59" s="173">
        <v>2.7039695889361099</v>
      </c>
      <c r="AU59" s="13">
        <v>80.2977046252185</v>
      </c>
      <c r="AV59" s="173">
        <v>1.8731270231675601</v>
      </c>
      <c r="AW59" s="13">
        <v>-3.5606351637358502</v>
      </c>
      <c r="AX59" s="173">
        <v>3.5703756516413199</v>
      </c>
      <c r="AY59" s="13">
        <v>87.688482958508501</v>
      </c>
      <c r="AZ59" s="173">
        <v>1.14043797571651</v>
      </c>
      <c r="BA59" s="13">
        <v>92.361726619882106</v>
      </c>
      <c r="BB59" s="173">
        <v>1.68145123536106</v>
      </c>
      <c r="BC59" s="13">
        <v>85.659217470148903</v>
      </c>
      <c r="BD59" s="173">
        <v>1.46212855895106</v>
      </c>
      <c r="BE59" s="13">
        <v>-6.7025091497331504</v>
      </c>
      <c r="BF59" s="173">
        <v>1.9497568816000199</v>
      </c>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6"/>
    </row>
    <row r="60" spans="1:86" ht="12.95" customHeight="1" x14ac:dyDescent="0.2">
      <c r="A60" s="2" t="s">
        <v>388</v>
      </c>
      <c r="B60" s="12">
        <v>2</v>
      </c>
      <c r="C60" s="13">
        <v>72.098880058992606</v>
      </c>
      <c r="D60" s="173">
        <v>1.7159879363266399</v>
      </c>
      <c r="E60" s="13">
        <v>64.775117464108803</v>
      </c>
      <c r="F60" s="173">
        <v>5.6160980316725597</v>
      </c>
      <c r="G60" s="13">
        <v>72.473202995188402</v>
      </c>
      <c r="H60" s="173">
        <v>1.63540653586926</v>
      </c>
      <c r="I60" s="13">
        <v>7.6980855310796299</v>
      </c>
      <c r="J60" s="173">
        <v>5.6078051977619303</v>
      </c>
      <c r="K60" s="13">
        <v>68.313820483039706</v>
      </c>
      <c r="L60" s="173">
        <v>1.8023837211362499</v>
      </c>
      <c r="M60" s="13">
        <v>63.337907202442601</v>
      </c>
      <c r="N60" s="173">
        <v>5.1495769437608603</v>
      </c>
      <c r="O60" s="13">
        <v>66.698833756489904</v>
      </c>
      <c r="P60" s="173">
        <v>2.11495736001523</v>
      </c>
      <c r="Q60" s="13">
        <v>3.3609265540473001</v>
      </c>
      <c r="R60" s="173">
        <v>5.2451417977779498</v>
      </c>
      <c r="S60" s="13">
        <v>73.405387975073594</v>
      </c>
      <c r="T60" s="173">
        <v>1.1941390576117701</v>
      </c>
      <c r="U60" s="13">
        <v>71.421579634900397</v>
      </c>
      <c r="V60" s="173">
        <v>5.2687746453450304</v>
      </c>
      <c r="W60" s="13">
        <v>73.433080267781406</v>
      </c>
      <c r="X60" s="173">
        <v>1.9861606140214301</v>
      </c>
      <c r="Y60" s="13">
        <v>2.0115006328809799</v>
      </c>
      <c r="Z60" s="173">
        <v>5.8900116807462801</v>
      </c>
      <c r="AA60" s="13">
        <v>62.943627895582097</v>
      </c>
      <c r="AB60" s="173">
        <v>1.61961591601572</v>
      </c>
      <c r="AC60" s="13">
        <v>63.205268608672</v>
      </c>
      <c r="AD60" s="173">
        <v>5.1866120052564098</v>
      </c>
      <c r="AE60" s="13">
        <v>63.497790697630499</v>
      </c>
      <c r="AF60" s="173">
        <v>2.0359310918111699</v>
      </c>
      <c r="AG60" s="13">
        <v>0.29252208895844201</v>
      </c>
      <c r="AH60" s="173">
        <v>5.2617574867995804</v>
      </c>
      <c r="AI60" s="13">
        <v>36.909771266914802</v>
      </c>
      <c r="AJ60" s="173">
        <v>1.9024157969948301</v>
      </c>
      <c r="AK60" s="13">
        <v>41.0884613443639</v>
      </c>
      <c r="AL60" s="173">
        <v>4.7602280538291097</v>
      </c>
      <c r="AM60" s="13">
        <v>36.433279872756003</v>
      </c>
      <c r="AN60" s="173">
        <v>2.8699616156357899</v>
      </c>
      <c r="AO60" s="13">
        <v>-4.6551814716078699</v>
      </c>
      <c r="AP60" s="173">
        <v>5.9728245522206498</v>
      </c>
      <c r="AQ60" s="13">
        <v>43.590290754519799</v>
      </c>
      <c r="AR60" s="173">
        <v>1.5863321382444</v>
      </c>
      <c r="AS60" s="13">
        <v>66.680443361348495</v>
      </c>
      <c r="AT60" s="173">
        <v>4.4672703984364501</v>
      </c>
      <c r="AU60" s="13">
        <v>35.811733243413002</v>
      </c>
      <c r="AV60" s="173">
        <v>2.38000443280401</v>
      </c>
      <c r="AW60" s="13">
        <v>-30.868710117935599</v>
      </c>
      <c r="AX60" s="173">
        <v>4.5861392805147903</v>
      </c>
      <c r="AY60" s="13">
        <v>40.453163232265503</v>
      </c>
      <c r="AZ60" s="173">
        <v>2.1578264801098701</v>
      </c>
      <c r="BA60" s="13">
        <v>51.053260173955898</v>
      </c>
      <c r="BB60" s="173">
        <v>4.97446430440601</v>
      </c>
      <c r="BC60" s="13">
        <v>35.135740475894998</v>
      </c>
      <c r="BD60" s="173">
        <v>2.52636091548389</v>
      </c>
      <c r="BE60" s="13">
        <v>-15.9175196980609</v>
      </c>
      <c r="BF60" s="173">
        <v>5.85439640446985</v>
      </c>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6"/>
    </row>
    <row r="61" spans="1:86" ht="12.95" customHeight="1" x14ac:dyDescent="0.2">
      <c r="A61" s="2" t="s">
        <v>389</v>
      </c>
      <c r="B61" s="12">
        <v>2</v>
      </c>
      <c r="C61" s="13">
        <v>72.626553485053094</v>
      </c>
      <c r="D61" s="173">
        <v>0.81821134391327</v>
      </c>
      <c r="E61" s="13">
        <v>70.686122808913595</v>
      </c>
      <c r="F61" s="173">
        <v>1.79158922828287</v>
      </c>
      <c r="G61" s="13">
        <v>72.539271819696296</v>
      </c>
      <c r="H61" s="173">
        <v>1.2239642966834701</v>
      </c>
      <c r="I61" s="13">
        <v>1.8531490107827</v>
      </c>
      <c r="J61" s="173">
        <v>2.1412006463707001</v>
      </c>
      <c r="K61" s="13">
        <v>76.638952835185407</v>
      </c>
      <c r="L61" s="173">
        <v>0.69467018319315299</v>
      </c>
      <c r="M61" s="13">
        <v>77.848109570559998</v>
      </c>
      <c r="N61" s="173">
        <v>1.50436329883944</v>
      </c>
      <c r="O61" s="13">
        <v>78.191552261984199</v>
      </c>
      <c r="P61" s="173">
        <v>1.0312953739975199</v>
      </c>
      <c r="Q61" s="13">
        <v>0.34344269142420097</v>
      </c>
      <c r="R61" s="173">
        <v>1.8638406504067999</v>
      </c>
      <c r="S61" s="13">
        <v>75.846968421941199</v>
      </c>
      <c r="T61" s="173">
        <v>0.76267033672401896</v>
      </c>
      <c r="U61" s="13">
        <v>73.800412818352996</v>
      </c>
      <c r="V61" s="173">
        <v>1.7593585542546699</v>
      </c>
      <c r="W61" s="13">
        <v>77.560783510530896</v>
      </c>
      <c r="X61" s="173">
        <v>1.14401866037252</v>
      </c>
      <c r="Y61" s="13">
        <v>3.7603706921779101</v>
      </c>
      <c r="Z61" s="173">
        <v>2.0259903388117202</v>
      </c>
      <c r="AA61" s="13">
        <v>75.305661205781007</v>
      </c>
      <c r="AB61" s="173">
        <v>0.72452861288810599</v>
      </c>
      <c r="AC61" s="13">
        <v>74.706424367236906</v>
      </c>
      <c r="AD61" s="173">
        <v>1.6613605933256199</v>
      </c>
      <c r="AE61" s="13">
        <v>76.717739921344204</v>
      </c>
      <c r="AF61" s="173">
        <v>1.0475398862324401</v>
      </c>
      <c r="AG61" s="13">
        <v>2.0113155541072598</v>
      </c>
      <c r="AH61" s="173">
        <v>1.8847965323623801</v>
      </c>
      <c r="AI61" s="13">
        <v>63.3007254779452</v>
      </c>
      <c r="AJ61" s="173">
        <v>0.98694297334166003</v>
      </c>
      <c r="AK61" s="13">
        <v>64.249655235009996</v>
      </c>
      <c r="AL61" s="173">
        <v>1.9795497777039399</v>
      </c>
      <c r="AM61" s="13">
        <v>64.409566030476995</v>
      </c>
      <c r="AN61" s="173">
        <v>1.2413684911242699</v>
      </c>
      <c r="AO61" s="13">
        <v>0.159910795467056</v>
      </c>
      <c r="AP61" s="173">
        <v>1.96720557430205</v>
      </c>
      <c r="AQ61" s="13">
        <v>79.237480372929795</v>
      </c>
      <c r="AR61" s="173">
        <v>0.76156947272691</v>
      </c>
      <c r="AS61" s="13">
        <v>78.457396605406004</v>
      </c>
      <c r="AT61" s="173">
        <v>1.60681162056834</v>
      </c>
      <c r="AU61" s="13">
        <v>81.199838029338693</v>
      </c>
      <c r="AV61" s="173">
        <v>1.01418074914487</v>
      </c>
      <c r="AW61" s="13">
        <v>2.74244142393266</v>
      </c>
      <c r="AX61" s="173">
        <v>1.9415521146842301</v>
      </c>
      <c r="AY61" s="13">
        <v>78.559289108251505</v>
      </c>
      <c r="AZ61" s="173">
        <v>0.82816453338622698</v>
      </c>
      <c r="BA61" s="13">
        <v>78.105642202674105</v>
      </c>
      <c r="BB61" s="173">
        <v>1.8225052620254401</v>
      </c>
      <c r="BC61" s="13">
        <v>79.269484212046706</v>
      </c>
      <c r="BD61" s="173">
        <v>1.2674966009539499</v>
      </c>
      <c r="BE61" s="13">
        <v>1.1638420093725299</v>
      </c>
      <c r="BF61" s="173">
        <v>2.3430690797249798</v>
      </c>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6"/>
    </row>
    <row r="62" spans="1:86" ht="12.95" customHeight="1" x14ac:dyDescent="0.2">
      <c r="A62" s="2" t="s">
        <v>390</v>
      </c>
      <c r="B62" s="12">
        <v>2</v>
      </c>
      <c r="C62" s="13">
        <v>94.7217671265484</v>
      </c>
      <c r="D62" s="173">
        <v>0.43601365001462999</v>
      </c>
      <c r="E62" s="13">
        <v>96.4871601892672</v>
      </c>
      <c r="F62" s="173">
        <v>1.8094172586196799</v>
      </c>
      <c r="G62" s="13">
        <v>94.119482189830194</v>
      </c>
      <c r="H62" s="173">
        <v>0.49963396284393202</v>
      </c>
      <c r="I62" s="13">
        <v>-2.36767799943705</v>
      </c>
      <c r="J62" s="173">
        <v>1.79651929041971</v>
      </c>
      <c r="K62" s="13">
        <v>94.487277831354206</v>
      </c>
      <c r="L62" s="173">
        <v>0.452783125679521</v>
      </c>
      <c r="M62" s="13">
        <v>93.182123334948699</v>
      </c>
      <c r="N62" s="173">
        <v>2.8339253915312899</v>
      </c>
      <c r="O62" s="13">
        <v>94.539794393862906</v>
      </c>
      <c r="P62" s="173">
        <v>0.513215870607728</v>
      </c>
      <c r="Q62" s="13">
        <v>1.3576710589141801</v>
      </c>
      <c r="R62" s="173">
        <v>2.7323845584536999</v>
      </c>
      <c r="S62" s="13">
        <v>95.914618371205094</v>
      </c>
      <c r="T62" s="173">
        <v>0.35516362446972</v>
      </c>
      <c r="U62" s="13">
        <v>98.597834428827198</v>
      </c>
      <c r="V62" s="173">
        <v>0.99542146880652804</v>
      </c>
      <c r="W62" s="13">
        <v>95.893780471390897</v>
      </c>
      <c r="X62" s="173">
        <v>0.44614289299349003</v>
      </c>
      <c r="Y62" s="13">
        <v>-2.70405395743634</v>
      </c>
      <c r="Z62" s="173">
        <v>0.99660668603152802</v>
      </c>
      <c r="AA62" s="13">
        <v>88.378618305603496</v>
      </c>
      <c r="AB62" s="173">
        <v>0.61102524677846204</v>
      </c>
      <c r="AC62" s="13">
        <v>89.2471678418636</v>
      </c>
      <c r="AD62" s="173">
        <v>3.0528197424676899</v>
      </c>
      <c r="AE62" s="13">
        <v>88.430679350886606</v>
      </c>
      <c r="AF62" s="173">
        <v>0.68179217949072601</v>
      </c>
      <c r="AG62" s="13">
        <v>-0.81648849097702203</v>
      </c>
      <c r="AH62" s="173">
        <v>3.0154773665222798</v>
      </c>
      <c r="AI62" s="13">
        <v>37.0890524878034</v>
      </c>
      <c r="AJ62" s="173">
        <v>1.3835002315603799</v>
      </c>
      <c r="AK62" s="13">
        <v>36.617491863983901</v>
      </c>
      <c r="AL62" s="173">
        <v>5.5042364706718603</v>
      </c>
      <c r="AM62" s="13">
        <v>38.473195711698096</v>
      </c>
      <c r="AN62" s="173">
        <v>1.4453744849330299</v>
      </c>
      <c r="AO62" s="13">
        <v>1.8557038477142</v>
      </c>
      <c r="AP62" s="173">
        <v>5.4875946435224598</v>
      </c>
      <c r="AQ62" s="13">
        <v>82.535613885944997</v>
      </c>
      <c r="AR62" s="173">
        <v>0.631188719302058</v>
      </c>
      <c r="AS62" s="13">
        <v>86.168566123429997</v>
      </c>
      <c r="AT62" s="173">
        <v>2.6459790765702098</v>
      </c>
      <c r="AU62" s="13">
        <v>82.328524255530795</v>
      </c>
      <c r="AV62" s="173">
        <v>0.800530712613304</v>
      </c>
      <c r="AW62" s="13">
        <v>-3.8400418678991599</v>
      </c>
      <c r="AX62" s="173">
        <v>2.5467360236367198</v>
      </c>
      <c r="AY62" s="13">
        <v>86.3662116005233</v>
      </c>
      <c r="AZ62" s="173">
        <v>0.49460305749371303</v>
      </c>
      <c r="BA62" s="13">
        <v>84.958643846928595</v>
      </c>
      <c r="BB62" s="173">
        <v>3.23813244125517</v>
      </c>
      <c r="BC62" s="13">
        <v>86.823090111673906</v>
      </c>
      <c r="BD62" s="173">
        <v>0.62977339001188204</v>
      </c>
      <c r="BE62" s="13">
        <v>1.86444626474525</v>
      </c>
      <c r="BF62" s="173">
        <v>3.28761144356824</v>
      </c>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6"/>
    </row>
    <row r="63" spans="1:86" ht="12.95" customHeight="1" x14ac:dyDescent="0.2">
      <c r="A63" s="18" t="s">
        <v>391</v>
      </c>
      <c r="B63" s="19">
        <v>2</v>
      </c>
      <c r="C63" s="48">
        <v>77.653737602192194</v>
      </c>
      <c r="D63" s="174">
        <v>0.17364258519068301</v>
      </c>
      <c r="E63" s="48">
        <v>72.8265531107497</v>
      </c>
      <c r="F63" s="174">
        <v>0.63310140172465701</v>
      </c>
      <c r="G63" s="48">
        <v>76.987524694908004</v>
      </c>
      <c r="H63" s="174">
        <v>0.23307739519441001</v>
      </c>
      <c r="I63" s="48">
        <v>4.1609715841583501</v>
      </c>
      <c r="J63" s="174">
        <v>0.667428201400734</v>
      </c>
      <c r="K63" s="48">
        <v>68.738699684109207</v>
      </c>
      <c r="L63" s="174">
        <v>0.19891064866165101</v>
      </c>
      <c r="M63" s="48">
        <v>66.417456798431999</v>
      </c>
      <c r="N63" s="174">
        <v>0.688153003110346</v>
      </c>
      <c r="O63" s="48">
        <v>67.366452813337403</v>
      </c>
      <c r="P63" s="174">
        <v>0.274147014026349</v>
      </c>
      <c r="Q63" s="48">
        <v>0.94899601490534302</v>
      </c>
      <c r="R63" s="174">
        <v>0.72243062334511399</v>
      </c>
      <c r="S63" s="48">
        <v>67.601538307890493</v>
      </c>
      <c r="T63" s="174">
        <v>0.180339823527258</v>
      </c>
      <c r="U63" s="48">
        <v>65.503941263443494</v>
      </c>
      <c r="V63" s="174">
        <v>0.66055357949812699</v>
      </c>
      <c r="W63" s="48">
        <v>67.096020528730406</v>
      </c>
      <c r="X63" s="174">
        <v>0.254335464188296</v>
      </c>
      <c r="Y63" s="48">
        <v>1.59207926528697</v>
      </c>
      <c r="Z63" s="174">
        <v>0.716392447212857</v>
      </c>
      <c r="AA63" s="48">
        <v>64.669784626150005</v>
      </c>
      <c r="AB63" s="174">
        <v>0.193388984433746</v>
      </c>
      <c r="AC63" s="48">
        <v>62.233207738599702</v>
      </c>
      <c r="AD63" s="174">
        <v>0.70152155837442098</v>
      </c>
      <c r="AE63" s="48">
        <v>63.769944908554699</v>
      </c>
      <c r="AF63" s="174">
        <v>0.25464641320882397</v>
      </c>
      <c r="AG63" s="48">
        <v>1.5367371699549699</v>
      </c>
      <c r="AH63" s="174">
        <v>0.73801370522528198</v>
      </c>
      <c r="AI63" s="48">
        <v>29.838032816240499</v>
      </c>
      <c r="AJ63" s="174">
        <v>0.205072755457677</v>
      </c>
      <c r="AK63" s="48">
        <v>33.053015891083497</v>
      </c>
      <c r="AL63" s="174">
        <v>0.70251557323842495</v>
      </c>
      <c r="AM63" s="48">
        <v>27.994780515672002</v>
      </c>
      <c r="AN63" s="174">
        <v>0.257781977559144</v>
      </c>
      <c r="AO63" s="48">
        <v>-5.0582353754114502</v>
      </c>
      <c r="AP63" s="174">
        <v>0.74091468624685797</v>
      </c>
      <c r="AQ63" s="48">
        <v>41.8246997231618</v>
      </c>
      <c r="AR63" s="174">
        <v>0.20961963621914201</v>
      </c>
      <c r="AS63" s="48">
        <v>57.481599133699703</v>
      </c>
      <c r="AT63" s="174">
        <v>0.74428109895312999</v>
      </c>
      <c r="AU63" s="48">
        <v>36.740777912992101</v>
      </c>
      <c r="AV63" s="174">
        <v>0.27404541572124902</v>
      </c>
      <c r="AW63" s="48">
        <v>-20.740821220707598</v>
      </c>
      <c r="AX63" s="174">
        <v>0.78188808011960798</v>
      </c>
      <c r="AY63" s="48">
        <v>43.849115344132102</v>
      </c>
      <c r="AZ63" s="174">
        <v>0.20692037524054399</v>
      </c>
      <c r="BA63" s="48">
        <v>44.257268741184298</v>
      </c>
      <c r="BB63" s="174">
        <v>0.74752269662015802</v>
      </c>
      <c r="BC63" s="48">
        <v>41.148685005982699</v>
      </c>
      <c r="BD63" s="174">
        <v>0.26267987068711302</v>
      </c>
      <c r="BE63" s="48">
        <v>-3.1085837352015901</v>
      </c>
      <c r="BF63" s="174">
        <v>0.779785465419091</v>
      </c>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6"/>
    </row>
    <row r="64" spans="1:86" ht="12.95" customHeight="1" x14ac:dyDescent="0.2">
      <c r="A64" s="21" t="s">
        <v>392</v>
      </c>
      <c r="B64" s="22">
        <v>2</v>
      </c>
      <c r="C64" s="49">
        <v>84.622843313931398</v>
      </c>
      <c r="D64" s="175">
        <v>0.227200406207689</v>
      </c>
      <c r="E64" s="49">
        <v>80.547803678914903</v>
      </c>
      <c r="F64" s="175">
        <v>0.86205911286236203</v>
      </c>
      <c r="G64" s="49">
        <v>83.824034690322904</v>
      </c>
      <c r="H64" s="175">
        <v>0.31069814970549298</v>
      </c>
      <c r="I64" s="49">
        <v>3.276231011408</v>
      </c>
      <c r="J64" s="175">
        <v>0.89909761336144101</v>
      </c>
      <c r="K64" s="49">
        <v>68.6355015197081</v>
      </c>
      <c r="L64" s="175">
        <v>0.29599718149235399</v>
      </c>
      <c r="M64" s="49">
        <v>65.165208085923197</v>
      </c>
      <c r="N64" s="175">
        <v>1.2099730045477399</v>
      </c>
      <c r="O64" s="49">
        <v>67.215102430126294</v>
      </c>
      <c r="P64" s="175">
        <v>0.40034141468932</v>
      </c>
      <c r="Q64" s="49">
        <v>2.0498943442030599</v>
      </c>
      <c r="R64" s="175">
        <v>1.28724389718445</v>
      </c>
      <c r="S64" s="49">
        <v>63.673570529299496</v>
      </c>
      <c r="T64" s="175">
        <v>0.293856054570933</v>
      </c>
      <c r="U64" s="49">
        <v>59.930006609173901</v>
      </c>
      <c r="V64" s="175">
        <v>1.2250019208901901</v>
      </c>
      <c r="W64" s="49">
        <v>62.733261666242299</v>
      </c>
      <c r="X64" s="175">
        <v>0.389439651236684</v>
      </c>
      <c r="Y64" s="49">
        <v>2.8032550570683901</v>
      </c>
      <c r="Z64" s="175">
        <v>1.31131899630752</v>
      </c>
      <c r="AA64" s="49">
        <v>67.151018235145997</v>
      </c>
      <c r="AB64" s="175">
        <v>0.28856036217231601</v>
      </c>
      <c r="AC64" s="49">
        <v>65.174846105073399</v>
      </c>
      <c r="AD64" s="175">
        <v>1.1492859924107299</v>
      </c>
      <c r="AE64" s="49">
        <v>65.776755063825902</v>
      </c>
      <c r="AF64" s="175">
        <v>0.358907887147914</v>
      </c>
      <c r="AG64" s="49">
        <v>0.60190895875254502</v>
      </c>
      <c r="AH64" s="175">
        <v>1.2054897238536399</v>
      </c>
      <c r="AI64" s="49">
        <v>31.271730950988001</v>
      </c>
      <c r="AJ64" s="175">
        <v>0.29653707853709499</v>
      </c>
      <c r="AK64" s="49">
        <v>33.549109114921798</v>
      </c>
      <c r="AL64" s="175">
        <v>1.33302736566413</v>
      </c>
      <c r="AM64" s="49">
        <v>29.325612517868599</v>
      </c>
      <c r="AN64" s="175">
        <v>0.35840765337047598</v>
      </c>
      <c r="AO64" s="49">
        <v>-4.2234965970531197</v>
      </c>
      <c r="AP64" s="175">
        <v>1.37802149826097</v>
      </c>
      <c r="AQ64" s="49">
        <v>45.928420564335497</v>
      </c>
      <c r="AR64" s="175">
        <v>0.31143692652239602</v>
      </c>
      <c r="AS64" s="49">
        <v>58.879700601829001</v>
      </c>
      <c r="AT64" s="175">
        <v>1.3693193276410101</v>
      </c>
      <c r="AU64" s="49">
        <v>41.224767972027003</v>
      </c>
      <c r="AV64" s="175">
        <v>0.39065225240404799</v>
      </c>
      <c r="AW64" s="49">
        <v>-17.654932629801898</v>
      </c>
      <c r="AX64" s="175">
        <v>1.4335339263684601</v>
      </c>
      <c r="AY64" s="49">
        <v>43.389802068261602</v>
      </c>
      <c r="AZ64" s="175">
        <v>0.295290338027973</v>
      </c>
      <c r="BA64" s="49">
        <v>40.953560945184996</v>
      </c>
      <c r="BB64" s="175">
        <v>1.6029115681116</v>
      </c>
      <c r="BC64" s="49">
        <v>40.821649954183798</v>
      </c>
      <c r="BD64" s="175">
        <v>0.36758191575235799</v>
      </c>
      <c r="BE64" s="49">
        <v>-0.13191099100123699</v>
      </c>
      <c r="BF64" s="175">
        <v>1.5857563652003599</v>
      </c>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6"/>
    </row>
    <row r="65" spans="1:86" ht="12.95" customHeight="1" x14ac:dyDescent="0.2">
      <c r="A65" s="24" t="s">
        <v>393</v>
      </c>
      <c r="B65" s="25">
        <v>2</v>
      </c>
      <c r="C65" s="50">
        <v>80.862918669401495</v>
      </c>
      <c r="D65" s="176">
        <v>0.121959646196211</v>
      </c>
      <c r="E65" s="50">
        <v>77.121765666357604</v>
      </c>
      <c r="F65" s="176">
        <v>0.444736989366734</v>
      </c>
      <c r="G65" s="50">
        <v>80.469609607099301</v>
      </c>
      <c r="H65" s="176">
        <v>0.162019195463319</v>
      </c>
      <c r="I65" s="50">
        <v>3.3478439407416598</v>
      </c>
      <c r="J65" s="176">
        <v>0.464958181936315</v>
      </c>
      <c r="K65" s="50">
        <v>74.229736068901502</v>
      </c>
      <c r="L65" s="176">
        <v>0.137257439488707</v>
      </c>
      <c r="M65" s="50">
        <v>71.945417063189396</v>
      </c>
      <c r="N65" s="176">
        <v>0.50911401171085702</v>
      </c>
      <c r="O65" s="50">
        <v>73.417099086700006</v>
      </c>
      <c r="P65" s="176">
        <v>0.18554680930998599</v>
      </c>
      <c r="Q65" s="50">
        <v>1.4716820235106101</v>
      </c>
      <c r="R65" s="176">
        <v>0.53459997409955895</v>
      </c>
      <c r="S65" s="50">
        <v>73.100090247174194</v>
      </c>
      <c r="T65" s="176">
        <v>0.12736115125439501</v>
      </c>
      <c r="U65" s="50">
        <v>71.109733653611201</v>
      </c>
      <c r="V65" s="176">
        <v>0.49775288262705703</v>
      </c>
      <c r="W65" s="50">
        <v>72.858552367850805</v>
      </c>
      <c r="X65" s="176">
        <v>0.17556951353723499</v>
      </c>
      <c r="Y65" s="50">
        <v>1.7488187142395899</v>
      </c>
      <c r="Z65" s="176">
        <v>0.53087393570468999</v>
      </c>
      <c r="AA65" s="50">
        <v>70.916448489110294</v>
      </c>
      <c r="AB65" s="176">
        <v>0.13302954406395101</v>
      </c>
      <c r="AC65" s="50">
        <v>69.099842552866093</v>
      </c>
      <c r="AD65" s="176">
        <v>0.50382418590342704</v>
      </c>
      <c r="AE65" s="50">
        <v>70.256324723175595</v>
      </c>
      <c r="AF65" s="176">
        <v>0.17678633963068399</v>
      </c>
      <c r="AG65" s="50">
        <v>1.1564821703093999</v>
      </c>
      <c r="AH65" s="176">
        <v>0.53123832958041095</v>
      </c>
      <c r="AI65" s="50">
        <v>40.842297945871302</v>
      </c>
      <c r="AJ65" s="176">
        <v>0.157494087892427</v>
      </c>
      <c r="AK65" s="50">
        <v>43.425788106220097</v>
      </c>
      <c r="AL65" s="176">
        <v>0.54211229536344496</v>
      </c>
      <c r="AM65" s="50">
        <v>39.735686911153998</v>
      </c>
      <c r="AN65" s="176">
        <v>0.200001563241755</v>
      </c>
      <c r="AO65" s="50">
        <v>-3.69010119506616</v>
      </c>
      <c r="AP65" s="176">
        <v>0.56910535389653105</v>
      </c>
      <c r="AQ65" s="50">
        <v>51.955359992142299</v>
      </c>
      <c r="AR65" s="176">
        <v>0.15220190076603801</v>
      </c>
      <c r="AS65" s="50">
        <v>64.508191624382306</v>
      </c>
      <c r="AT65" s="176">
        <v>0.53690305209757105</v>
      </c>
      <c r="AU65" s="50">
        <v>47.8979366878511</v>
      </c>
      <c r="AV65" s="176">
        <v>0.20063963152113901</v>
      </c>
      <c r="AW65" s="50">
        <v>-16.610254936531302</v>
      </c>
      <c r="AX65" s="176">
        <v>0.56921810865433098</v>
      </c>
      <c r="AY65" s="50">
        <v>55.881364881535298</v>
      </c>
      <c r="AZ65" s="176">
        <v>0.14494566856841701</v>
      </c>
      <c r="BA65" s="50">
        <v>56.159475014191102</v>
      </c>
      <c r="BB65" s="176">
        <v>0.54388388910825103</v>
      </c>
      <c r="BC65" s="50">
        <v>53.808191438133498</v>
      </c>
      <c r="BD65" s="176">
        <v>0.186730125576094</v>
      </c>
      <c r="BE65" s="50">
        <v>-2.3512835760575999</v>
      </c>
      <c r="BF65" s="176">
        <v>0.57048175902185005</v>
      </c>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6"/>
    </row>
    <row r="66" spans="1:86" ht="12.95" customHeight="1" x14ac:dyDescent="0.2">
      <c r="A66" s="2" t="s">
        <v>394</v>
      </c>
      <c r="B66" s="12">
        <v>2</v>
      </c>
      <c r="C66" s="13">
        <v>51.971606520122101</v>
      </c>
      <c r="D66" s="173">
        <v>2.0377497309805501</v>
      </c>
      <c r="E66" s="13">
        <v>43.488156907044797</v>
      </c>
      <c r="F66" s="173">
        <v>5.5103046034855403</v>
      </c>
      <c r="G66" s="13">
        <v>51.853821980052302</v>
      </c>
      <c r="H66" s="173">
        <v>2.5325541568002299</v>
      </c>
      <c r="I66" s="13">
        <v>8.3656650730074702</v>
      </c>
      <c r="J66" s="173">
        <v>6.5761353668972404</v>
      </c>
      <c r="K66" s="13">
        <v>58.3545635063752</v>
      </c>
      <c r="L66" s="173">
        <v>1.4679179462684</v>
      </c>
      <c r="M66" s="13">
        <v>59.9194901674026</v>
      </c>
      <c r="N66" s="173">
        <v>4.2768096333904797</v>
      </c>
      <c r="O66" s="13">
        <v>55.742833666231199</v>
      </c>
      <c r="P66" s="173">
        <v>2.1740568871116399</v>
      </c>
      <c r="Q66" s="13">
        <v>-4.1766565011713999</v>
      </c>
      <c r="R66" s="173">
        <v>4.97858659725593</v>
      </c>
      <c r="S66" s="13">
        <v>69.465193455904199</v>
      </c>
      <c r="T66" s="173">
        <v>1.5264145294731399</v>
      </c>
      <c r="U66" s="13">
        <v>69.445302821947905</v>
      </c>
      <c r="V66" s="173">
        <v>5.5208600226239399</v>
      </c>
      <c r="W66" s="13">
        <v>67.104408058492297</v>
      </c>
      <c r="X66" s="173">
        <v>2.1449336417356499</v>
      </c>
      <c r="Y66" s="13">
        <v>-2.3408947634556401</v>
      </c>
      <c r="Z66" s="173">
        <v>6.3194684107288497</v>
      </c>
      <c r="AA66" s="13">
        <v>56.160742610156198</v>
      </c>
      <c r="AB66" s="173">
        <v>1.5239051995548401</v>
      </c>
      <c r="AC66" s="13">
        <v>52.056383516890797</v>
      </c>
      <c r="AD66" s="173">
        <v>3.6545156610049401</v>
      </c>
      <c r="AE66" s="13">
        <v>54.335558554667003</v>
      </c>
      <c r="AF66" s="173">
        <v>2.1167399254889201</v>
      </c>
      <c r="AG66" s="13">
        <v>2.2791750377761502</v>
      </c>
      <c r="AH66" s="173">
        <v>3.6204121541310199</v>
      </c>
      <c r="AI66" s="13">
        <v>29.271550795233001</v>
      </c>
      <c r="AJ66" s="173">
        <v>1.46554238054849</v>
      </c>
      <c r="AK66" s="13">
        <v>36.156975374573904</v>
      </c>
      <c r="AL66" s="173">
        <v>4.7244975028224996</v>
      </c>
      <c r="AM66" s="13">
        <v>27.214565441980898</v>
      </c>
      <c r="AN66" s="173">
        <v>1.73779933062407</v>
      </c>
      <c r="AO66" s="13">
        <v>-8.9424099325930602</v>
      </c>
      <c r="AP66" s="173">
        <v>4.9890229377614101</v>
      </c>
      <c r="AQ66" s="13">
        <v>35.5819894709214</v>
      </c>
      <c r="AR66" s="173">
        <v>2.0291144056535999</v>
      </c>
      <c r="AS66" s="13">
        <v>54.396787830041703</v>
      </c>
      <c r="AT66" s="173">
        <v>4.2562750284342696</v>
      </c>
      <c r="AU66" s="13">
        <v>28.8902329931054</v>
      </c>
      <c r="AV66" s="173">
        <v>2.3092763977810198</v>
      </c>
      <c r="AW66" s="13">
        <v>-25.506554836936299</v>
      </c>
      <c r="AX66" s="173">
        <v>4.80006442592454</v>
      </c>
      <c r="AY66" s="13">
        <v>31.842205133672302</v>
      </c>
      <c r="AZ66" s="173">
        <v>2.5377011761760602</v>
      </c>
      <c r="BA66" s="13">
        <v>42.045955215262303</v>
      </c>
      <c r="BB66" s="173">
        <v>6.7537529434250398</v>
      </c>
      <c r="BC66" s="13">
        <v>27.356728148021599</v>
      </c>
      <c r="BD66" s="173">
        <v>2.6144840199925601</v>
      </c>
      <c r="BE66" s="13">
        <v>-14.689227067240701</v>
      </c>
      <c r="BF66" s="173">
        <v>6.32792068084124</v>
      </c>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6"/>
    </row>
    <row r="67" spans="1:86" ht="12.95" customHeight="1" x14ac:dyDescent="0.2">
      <c r="A67" s="2" t="s">
        <v>395</v>
      </c>
      <c r="B67" s="12">
        <v>2</v>
      </c>
      <c r="C67" s="13">
        <v>87.472416049866595</v>
      </c>
      <c r="D67" s="173">
        <v>1.3787128505473201</v>
      </c>
      <c r="E67" s="13">
        <v>84.398776712628504</v>
      </c>
      <c r="F67" s="173">
        <v>4.0802043153028897</v>
      </c>
      <c r="G67" s="13">
        <v>85.139569015012</v>
      </c>
      <c r="H67" s="173">
        <v>2.08105682946749</v>
      </c>
      <c r="I67" s="13">
        <v>0.74079230238348304</v>
      </c>
      <c r="J67" s="173">
        <v>4.9236910034685897</v>
      </c>
      <c r="K67" s="13">
        <v>83.694188491338096</v>
      </c>
      <c r="L67" s="173">
        <v>1.53808049807481</v>
      </c>
      <c r="M67" s="13">
        <v>79.289757195273296</v>
      </c>
      <c r="N67" s="173">
        <v>4.5073923851092799</v>
      </c>
      <c r="O67" s="13">
        <v>79.660576409428401</v>
      </c>
      <c r="P67" s="173">
        <v>3.0150312266439498</v>
      </c>
      <c r="Q67" s="13">
        <v>0.37081921415506303</v>
      </c>
      <c r="R67" s="173">
        <v>5.6690802428334797</v>
      </c>
      <c r="S67" s="13">
        <v>70.863437994637707</v>
      </c>
      <c r="T67" s="173">
        <v>2.2674122320404702</v>
      </c>
      <c r="U67" s="13">
        <v>63.2923887439431</v>
      </c>
      <c r="V67" s="173">
        <v>5.6125904299008997</v>
      </c>
      <c r="W67" s="13">
        <v>68.857621387049306</v>
      </c>
      <c r="X67" s="173">
        <v>3.5716744294445002</v>
      </c>
      <c r="Y67" s="13">
        <v>5.5652326431061896</v>
      </c>
      <c r="Z67" s="173">
        <v>6.1697665490543603</v>
      </c>
      <c r="AA67" s="13">
        <v>72.900920713455093</v>
      </c>
      <c r="AB67" s="173">
        <v>1.6031795321868301</v>
      </c>
      <c r="AC67" s="13">
        <v>74.127239144616595</v>
      </c>
      <c r="AD67" s="173">
        <v>4.8334594277247103</v>
      </c>
      <c r="AE67" s="13">
        <v>66.760200124074601</v>
      </c>
      <c r="AF67" s="173">
        <v>3.3546040233501602</v>
      </c>
      <c r="AG67" s="13">
        <v>-7.3670390205419496</v>
      </c>
      <c r="AH67" s="173">
        <v>6.6621527403046299</v>
      </c>
      <c r="AI67" s="13">
        <v>28.596350103482301</v>
      </c>
      <c r="AJ67" s="173">
        <v>1.38796235202862</v>
      </c>
      <c r="AK67" s="13">
        <v>22.136121991122401</v>
      </c>
      <c r="AL67" s="173">
        <v>4.5011718999722596</v>
      </c>
      <c r="AM67" s="13">
        <v>29.864308554927199</v>
      </c>
      <c r="AN67" s="173">
        <v>2.04261451282107</v>
      </c>
      <c r="AO67" s="13">
        <v>7.7281865638048099</v>
      </c>
      <c r="AP67" s="173">
        <v>4.7809781071764403</v>
      </c>
      <c r="AQ67" s="13">
        <v>37.882542380846303</v>
      </c>
      <c r="AR67" s="173">
        <v>1.4951466028145299</v>
      </c>
      <c r="AS67" s="13">
        <v>54.1056605738192</v>
      </c>
      <c r="AT67" s="173">
        <v>4.63257093621373</v>
      </c>
      <c r="AU67" s="13">
        <v>27.6739414358414</v>
      </c>
      <c r="AV67" s="173">
        <v>2.8500070951175198</v>
      </c>
      <c r="AW67" s="13">
        <v>-26.431719137977801</v>
      </c>
      <c r="AX67" s="173">
        <v>6.4396372464354403</v>
      </c>
      <c r="AY67" s="13">
        <v>46.976180670498799</v>
      </c>
      <c r="AZ67" s="173">
        <v>2.6340021249599999</v>
      </c>
      <c r="BA67" s="13">
        <v>44.950797021699998</v>
      </c>
      <c r="BB67" s="173">
        <v>4.6188612029961504</v>
      </c>
      <c r="BC67" s="13">
        <v>43.192164699821902</v>
      </c>
      <c r="BD67" s="173">
        <v>3.6468755460667301</v>
      </c>
      <c r="BE67" s="13">
        <v>-1.7586323218781099</v>
      </c>
      <c r="BF67" s="173">
        <v>4.9370482749238098</v>
      </c>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6"/>
    </row>
    <row r="68" spans="1:86" ht="12.95" customHeight="1" x14ac:dyDescent="0.2">
      <c r="A68" s="2" t="s">
        <v>396</v>
      </c>
      <c r="B68" s="12">
        <v>2</v>
      </c>
      <c r="C68" s="13">
        <v>55.091606367274998</v>
      </c>
      <c r="D68" s="173">
        <v>1.5315804079426101</v>
      </c>
      <c r="E68" s="13">
        <v>36.718871860665899</v>
      </c>
      <c r="F68" s="173">
        <v>4.1904849737237502</v>
      </c>
      <c r="G68" s="13">
        <v>55.713766004462698</v>
      </c>
      <c r="H68" s="173">
        <v>2.2595991489145701</v>
      </c>
      <c r="I68" s="13">
        <v>18.994894143796799</v>
      </c>
      <c r="J68" s="173">
        <v>4.5350497994914196</v>
      </c>
      <c r="K68" s="13">
        <v>56.821425174629198</v>
      </c>
      <c r="L68" s="173">
        <v>1.7630906603044501</v>
      </c>
      <c r="M68" s="13">
        <v>42.512979947157497</v>
      </c>
      <c r="N68" s="173">
        <v>4.3208811217107401</v>
      </c>
      <c r="O68" s="13">
        <v>58.155485946775002</v>
      </c>
      <c r="P68" s="173">
        <v>2.5957955502016001</v>
      </c>
      <c r="Q68" s="13">
        <v>15.6425059996175</v>
      </c>
      <c r="R68" s="173">
        <v>4.7743437615918802</v>
      </c>
      <c r="S68" s="13">
        <v>63.157451390181201</v>
      </c>
      <c r="T68" s="173">
        <v>1.53935033046444</v>
      </c>
      <c r="U68" s="13">
        <v>55.315499303888203</v>
      </c>
      <c r="V68" s="173">
        <v>4.7003286156385498</v>
      </c>
      <c r="W68" s="13">
        <v>64.880051134302605</v>
      </c>
      <c r="X68" s="173">
        <v>2.3356293386848401</v>
      </c>
      <c r="Y68" s="13">
        <v>9.56455183041437</v>
      </c>
      <c r="Z68" s="173">
        <v>5.2501518780617298</v>
      </c>
      <c r="AA68" s="13">
        <v>59.033560536042899</v>
      </c>
      <c r="AB68" s="173">
        <v>1.8736435678755301</v>
      </c>
      <c r="AC68" s="13">
        <v>46.951614419440702</v>
      </c>
      <c r="AD68" s="173">
        <v>4.8910282717930897</v>
      </c>
      <c r="AE68" s="13">
        <v>61.706575236774803</v>
      </c>
      <c r="AF68" s="173">
        <v>2.83587967103698</v>
      </c>
      <c r="AG68" s="13">
        <v>14.7549608173341</v>
      </c>
      <c r="AH68" s="173">
        <v>5.6327153673067203</v>
      </c>
      <c r="AI68" s="13">
        <v>36.463569564226098</v>
      </c>
      <c r="AJ68" s="173">
        <v>1.7897051284711001</v>
      </c>
      <c r="AK68" s="13">
        <v>47.932084773500499</v>
      </c>
      <c r="AL68" s="173">
        <v>5.2067442982581298</v>
      </c>
      <c r="AM68" s="13">
        <v>34.867466871103801</v>
      </c>
      <c r="AN68" s="173">
        <v>2.1947789973307201</v>
      </c>
      <c r="AO68" s="13">
        <v>-13.0646179023967</v>
      </c>
      <c r="AP68" s="173">
        <v>5.5228774992221998</v>
      </c>
      <c r="AQ68" s="13">
        <v>26.373902505128999</v>
      </c>
      <c r="AR68" s="173">
        <v>1.5108832168100199</v>
      </c>
      <c r="AS68" s="13">
        <v>37.717235612270699</v>
      </c>
      <c r="AT68" s="173">
        <v>4.7044452711797504</v>
      </c>
      <c r="AU68" s="13">
        <v>24.3007995405471</v>
      </c>
      <c r="AV68" s="173">
        <v>1.82152804530163</v>
      </c>
      <c r="AW68" s="13">
        <v>-13.4164360717236</v>
      </c>
      <c r="AX68" s="173">
        <v>5.08977012556959</v>
      </c>
      <c r="AY68" s="13">
        <v>28.1304807296431</v>
      </c>
      <c r="AZ68" s="173">
        <v>1.3748324134808301</v>
      </c>
      <c r="BA68" s="13">
        <v>31.207140610202799</v>
      </c>
      <c r="BB68" s="173">
        <v>4.6239364721500902</v>
      </c>
      <c r="BC68" s="13">
        <v>28.025294382601601</v>
      </c>
      <c r="BD68" s="173">
        <v>1.84923902276355</v>
      </c>
      <c r="BE68" s="13">
        <v>-3.1818462276011799</v>
      </c>
      <c r="BF68" s="173">
        <v>4.64542809564582</v>
      </c>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6"/>
    </row>
    <row r="69" spans="1:86" ht="12.95" customHeight="1" x14ac:dyDescent="0.2">
      <c r="A69" s="3" t="s">
        <v>397</v>
      </c>
      <c r="B69" s="27">
        <v>2</v>
      </c>
      <c r="C69" s="28">
        <v>66.767647370082301</v>
      </c>
      <c r="D69" s="178">
        <v>1.51159875411227</v>
      </c>
      <c r="E69" s="28">
        <v>66.522839744132597</v>
      </c>
      <c r="F69" s="178">
        <v>3.5883156699734</v>
      </c>
      <c r="G69" s="28">
        <v>66.792201376811803</v>
      </c>
      <c r="H69" s="178">
        <v>2.1274442723493299</v>
      </c>
      <c r="I69" s="28">
        <v>0.26936163267920699</v>
      </c>
      <c r="J69" s="178">
        <v>4.3477289793138398</v>
      </c>
      <c r="K69" s="28">
        <v>56.482908405885802</v>
      </c>
      <c r="L69" s="178">
        <v>1.6063155563150799</v>
      </c>
      <c r="M69" s="28">
        <v>61.253863617768701</v>
      </c>
      <c r="N69" s="178">
        <v>3.5891130803017601</v>
      </c>
      <c r="O69" s="28">
        <v>56.258070600777401</v>
      </c>
      <c r="P69" s="178">
        <v>2.32159124263146</v>
      </c>
      <c r="Q69" s="28">
        <v>-4.9957930169912999</v>
      </c>
      <c r="R69" s="178">
        <v>3.9524127968456</v>
      </c>
      <c r="S69" s="28">
        <v>59.772885351526497</v>
      </c>
      <c r="T69" s="178">
        <v>1.4934808531841399</v>
      </c>
      <c r="U69" s="28">
        <v>58.413997181036002</v>
      </c>
      <c r="V69" s="178">
        <v>4.4443697176667003</v>
      </c>
      <c r="W69" s="28">
        <v>58.995983409679901</v>
      </c>
      <c r="X69" s="178">
        <v>1.9160054359523999</v>
      </c>
      <c r="Y69" s="28">
        <v>0.58198622864389904</v>
      </c>
      <c r="Z69" s="178">
        <v>4.6124092917142603</v>
      </c>
      <c r="AA69" s="28">
        <v>38.702541198432101</v>
      </c>
      <c r="AB69" s="178">
        <v>1.39227963459579</v>
      </c>
      <c r="AC69" s="28">
        <v>49.252963117630301</v>
      </c>
      <c r="AD69" s="178">
        <v>3.9526314502568298</v>
      </c>
      <c r="AE69" s="28">
        <v>35.012005184482902</v>
      </c>
      <c r="AF69" s="178">
        <v>1.9085142591362501</v>
      </c>
      <c r="AG69" s="28">
        <v>-14.240957933147399</v>
      </c>
      <c r="AH69" s="178">
        <v>4.2218776124951303</v>
      </c>
      <c r="AI69" s="28">
        <v>12.920069673044001</v>
      </c>
      <c r="AJ69" s="178">
        <v>0.96406516896769301</v>
      </c>
      <c r="AK69" s="28">
        <v>22.262931948498402</v>
      </c>
      <c r="AL69" s="178">
        <v>3.4632888403443101</v>
      </c>
      <c r="AM69" s="28">
        <v>10.3033261419549</v>
      </c>
      <c r="AN69" s="178">
        <v>1.3040033916206999</v>
      </c>
      <c r="AO69" s="28">
        <v>-11.9596058065435</v>
      </c>
      <c r="AP69" s="178">
        <v>3.8745310802752102</v>
      </c>
      <c r="AQ69" s="28">
        <v>16.563842269950602</v>
      </c>
      <c r="AR69" s="178">
        <v>1.1956889720146999</v>
      </c>
      <c r="AS69" s="28">
        <v>31.518839087008601</v>
      </c>
      <c r="AT69" s="178">
        <v>3.4276150391562199</v>
      </c>
      <c r="AU69" s="28">
        <v>11.2521167555247</v>
      </c>
      <c r="AV69" s="178">
        <v>1.3376157012926599</v>
      </c>
      <c r="AW69" s="28">
        <v>-20.266722331483901</v>
      </c>
      <c r="AX69" s="178">
        <v>3.5551561683747401</v>
      </c>
      <c r="AY69" s="28">
        <v>19.636748013482499</v>
      </c>
      <c r="AZ69" s="178">
        <v>1.26045458137074</v>
      </c>
      <c r="BA69" s="28">
        <v>18.280450445196202</v>
      </c>
      <c r="BB69" s="178">
        <v>3.5699520915426901</v>
      </c>
      <c r="BC69" s="28">
        <v>17.2351228045294</v>
      </c>
      <c r="BD69" s="178">
        <v>1.85381303682403</v>
      </c>
      <c r="BE69" s="28">
        <v>-1.0453276406668399</v>
      </c>
      <c r="BF69" s="178">
        <v>4.3014013156942399</v>
      </c>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1"/>
    </row>
    <row r="70" spans="1:86" ht="12.95" customHeight="1" x14ac:dyDescent="0.2">
      <c r="A70" s="2"/>
      <c r="B70" s="32"/>
      <c r="C70" s="13" t="s">
        <v>864</v>
      </c>
      <c r="D70" s="173" t="s">
        <v>865</v>
      </c>
      <c r="E70" s="13" t="s">
        <v>866</v>
      </c>
      <c r="F70" s="173" t="s">
        <v>867</v>
      </c>
      <c r="G70" s="13" t="s">
        <v>868</v>
      </c>
      <c r="H70" s="173" t="s">
        <v>869</v>
      </c>
      <c r="I70" s="13" t="s">
        <v>870</v>
      </c>
      <c r="J70" s="173" t="s">
        <v>871</v>
      </c>
      <c r="K70" s="13" t="s">
        <v>872</v>
      </c>
      <c r="L70" s="173" t="s">
        <v>873</v>
      </c>
      <c r="M70" s="13" t="s">
        <v>874</v>
      </c>
      <c r="N70" s="173" t="s">
        <v>875</v>
      </c>
      <c r="O70" s="13" t="s">
        <v>876</v>
      </c>
      <c r="P70" s="173" t="s">
        <v>877</v>
      </c>
      <c r="Q70" s="13" t="s">
        <v>878</v>
      </c>
      <c r="R70" s="173" t="s">
        <v>879</v>
      </c>
      <c r="S70" s="13" t="s">
        <v>880</v>
      </c>
      <c r="T70" s="173" t="s">
        <v>881</v>
      </c>
      <c r="U70" s="13" t="s">
        <v>882</v>
      </c>
      <c r="V70" s="173" t="s">
        <v>883</v>
      </c>
      <c r="W70" s="13" t="s">
        <v>884</v>
      </c>
      <c r="X70" s="173" t="s">
        <v>885</v>
      </c>
      <c r="Y70" s="13" t="s">
        <v>886</v>
      </c>
      <c r="Z70" s="173" t="s">
        <v>887</v>
      </c>
      <c r="AA70" s="13" t="s">
        <v>888</v>
      </c>
      <c r="AB70" s="173" t="s">
        <v>889</v>
      </c>
      <c r="AC70" s="13" t="s">
        <v>890</v>
      </c>
      <c r="AD70" s="173" t="s">
        <v>891</v>
      </c>
      <c r="AE70" s="13" t="s">
        <v>892</v>
      </c>
      <c r="AF70" s="173" t="s">
        <v>893</v>
      </c>
      <c r="AG70" s="13" t="s">
        <v>894</v>
      </c>
      <c r="AH70" s="173" t="s">
        <v>895</v>
      </c>
      <c r="AI70" s="13" t="s">
        <v>896</v>
      </c>
      <c r="AJ70" s="173" t="s">
        <v>897</v>
      </c>
      <c r="AK70" s="13" t="s">
        <v>898</v>
      </c>
      <c r="AL70" s="173" t="s">
        <v>899</v>
      </c>
      <c r="AM70" s="13" t="s">
        <v>900</v>
      </c>
      <c r="AN70" s="173" t="s">
        <v>901</v>
      </c>
      <c r="AO70" s="13" t="s">
        <v>902</v>
      </c>
      <c r="AP70" s="173" t="s">
        <v>903</v>
      </c>
      <c r="AQ70" s="13" t="s">
        <v>904</v>
      </c>
      <c r="AR70" s="173" t="s">
        <v>905</v>
      </c>
      <c r="AS70" s="13" t="s">
        <v>906</v>
      </c>
      <c r="AT70" s="173" t="s">
        <v>907</v>
      </c>
      <c r="AU70" s="13" t="s">
        <v>908</v>
      </c>
      <c r="AV70" s="173" t="s">
        <v>909</v>
      </c>
      <c r="AW70" s="13" t="s">
        <v>910</v>
      </c>
      <c r="AX70" s="173" t="s">
        <v>911</v>
      </c>
      <c r="AY70" s="13" t="s">
        <v>912</v>
      </c>
      <c r="AZ70" s="173" t="s">
        <v>913</v>
      </c>
      <c r="BA70" s="13" t="s">
        <v>914</v>
      </c>
      <c r="BB70" s="173" t="s">
        <v>915</v>
      </c>
      <c r="BC70" s="13" t="s">
        <v>916</v>
      </c>
      <c r="BD70" s="173" t="s">
        <v>917</v>
      </c>
      <c r="BE70" s="13" t="s">
        <v>918</v>
      </c>
      <c r="BF70" s="173" t="s">
        <v>919</v>
      </c>
      <c r="BG70" s="13" t="s">
        <v>920</v>
      </c>
      <c r="BH70" s="173" t="s">
        <v>921</v>
      </c>
      <c r="BI70" s="13" t="s">
        <v>922</v>
      </c>
      <c r="BJ70" s="173" t="s">
        <v>923</v>
      </c>
      <c r="BK70" s="13" t="s">
        <v>924</v>
      </c>
      <c r="BL70" s="173" t="s">
        <v>925</v>
      </c>
      <c r="BM70" s="13" t="s">
        <v>926</v>
      </c>
      <c r="BN70" s="173" t="s">
        <v>927</v>
      </c>
      <c r="BO70" s="13" t="s">
        <v>928</v>
      </c>
      <c r="BP70" s="173" t="s">
        <v>929</v>
      </c>
      <c r="BQ70" s="13" t="s">
        <v>930</v>
      </c>
      <c r="BR70" s="173" t="s">
        <v>931</v>
      </c>
      <c r="BS70" s="13" t="s">
        <v>932</v>
      </c>
      <c r="BT70" s="173" t="s">
        <v>933</v>
      </c>
      <c r="BU70" s="15" t="s">
        <v>934</v>
      </c>
      <c r="BV70" s="15" t="s">
        <v>935</v>
      </c>
      <c r="BW70" s="15" t="s">
        <v>936</v>
      </c>
      <c r="BX70" s="15" t="s">
        <v>937</v>
      </c>
      <c r="BY70" s="15" t="s">
        <v>938</v>
      </c>
      <c r="BZ70" s="15" t="s">
        <v>939</v>
      </c>
      <c r="CA70" s="15" t="s">
        <v>940</v>
      </c>
      <c r="CB70" s="15" t="s">
        <v>941</v>
      </c>
      <c r="CC70" s="15" t="s">
        <v>942</v>
      </c>
      <c r="CD70" s="15" t="s">
        <v>943</v>
      </c>
      <c r="CE70" s="15" t="s">
        <v>944</v>
      </c>
      <c r="CF70" s="15" t="s">
        <v>945</v>
      </c>
      <c r="CG70" s="15" t="s">
        <v>946</v>
      </c>
      <c r="CH70" s="16" t="s">
        <v>947</v>
      </c>
    </row>
    <row r="71" spans="1:86" ht="12.95" customHeight="1" x14ac:dyDescent="0.2">
      <c r="A71" s="2" t="s">
        <v>341</v>
      </c>
      <c r="B71" s="32">
        <v>1</v>
      </c>
      <c r="C71" s="13">
        <v>36.252333713100299</v>
      </c>
      <c r="D71" s="173">
        <v>1.09461271017927</v>
      </c>
      <c r="E71" s="13">
        <v>37.848662147768898</v>
      </c>
      <c r="F71" s="173">
        <v>3.6680115082716802</v>
      </c>
      <c r="G71" s="13">
        <v>34.517395458431402</v>
      </c>
      <c r="H71" s="173">
        <v>1.1871319970998899</v>
      </c>
      <c r="I71" s="13">
        <v>-3.3312666893374798</v>
      </c>
      <c r="J71" s="173">
        <v>3.5724453611562099</v>
      </c>
      <c r="K71" s="13">
        <v>43.516076299752299</v>
      </c>
      <c r="L71" s="173">
        <v>1.20856285439188</v>
      </c>
      <c r="M71" s="13">
        <v>46.681255181092602</v>
      </c>
      <c r="N71" s="173">
        <v>3.0659062083649702</v>
      </c>
      <c r="O71" s="13">
        <v>40.664585046599697</v>
      </c>
      <c r="P71" s="173">
        <v>1.4770941605263099</v>
      </c>
      <c r="Q71" s="13">
        <v>-6.0166701344928999</v>
      </c>
      <c r="R71" s="173">
        <v>3.0309826908206099</v>
      </c>
      <c r="S71" s="13">
        <v>55.239701837330003</v>
      </c>
      <c r="T71" s="173">
        <v>1.18077735265447</v>
      </c>
      <c r="U71" s="13">
        <v>71.353858667648595</v>
      </c>
      <c r="V71" s="173">
        <v>2.61354538510462</v>
      </c>
      <c r="W71" s="13">
        <v>51.550181977654702</v>
      </c>
      <c r="X71" s="173">
        <v>1.40713289597137</v>
      </c>
      <c r="Y71" s="13">
        <v>-19.8036766899939</v>
      </c>
      <c r="Z71" s="173">
        <v>2.8694559745864798</v>
      </c>
      <c r="AA71" s="13">
        <v>40.541937658178803</v>
      </c>
      <c r="AB71" s="173">
        <v>1.0755936387418401</v>
      </c>
      <c r="AC71" s="13">
        <v>45.864578815573701</v>
      </c>
      <c r="AD71" s="173">
        <v>2.9421819584882898</v>
      </c>
      <c r="AE71" s="13">
        <v>38.558107608249799</v>
      </c>
      <c r="AF71" s="173">
        <v>1.4168459360049701</v>
      </c>
      <c r="AG71" s="13">
        <v>-7.3064712073238196</v>
      </c>
      <c r="AH71" s="173">
        <v>3.2899384883954701</v>
      </c>
      <c r="AI71" s="13">
        <v>18.8687661200745</v>
      </c>
      <c r="AJ71" s="173">
        <v>1.1009358671227201</v>
      </c>
      <c r="AK71" s="13">
        <v>26.720252009968199</v>
      </c>
      <c r="AL71" s="173">
        <v>2.4850526809956501</v>
      </c>
      <c r="AM71" s="13">
        <v>16.8013122946053</v>
      </c>
      <c r="AN71" s="173">
        <v>1.1636244223874299</v>
      </c>
      <c r="AO71" s="13">
        <v>-9.9189397153628498</v>
      </c>
      <c r="AP71" s="173">
        <v>2.4704921671712001</v>
      </c>
      <c r="AQ71" s="13">
        <v>26.849818947445701</v>
      </c>
      <c r="AR71" s="173">
        <v>1.24287059216818</v>
      </c>
      <c r="AS71" s="13">
        <v>49.409917524285099</v>
      </c>
      <c r="AT71" s="173">
        <v>3.00603036053112</v>
      </c>
      <c r="AU71" s="13">
        <v>21.190271781656701</v>
      </c>
      <c r="AV71" s="173">
        <v>1.4333898883926599</v>
      </c>
      <c r="AW71" s="13">
        <v>-28.219645742628401</v>
      </c>
      <c r="AX71" s="173">
        <v>3.2805441521037002</v>
      </c>
      <c r="AY71" s="13">
        <v>25.8036067888888</v>
      </c>
      <c r="AZ71" s="173">
        <v>1.05798158240482</v>
      </c>
      <c r="BA71" s="13">
        <v>36.890617026576201</v>
      </c>
      <c r="BB71" s="173">
        <v>2.8760017044432402</v>
      </c>
      <c r="BC71" s="13">
        <v>23.750695136793802</v>
      </c>
      <c r="BD71" s="173">
        <v>1.1943026022493399</v>
      </c>
      <c r="BE71" s="13">
        <v>-13.1399218897824</v>
      </c>
      <c r="BF71" s="173">
        <v>2.8617439802944298</v>
      </c>
      <c r="BG71" s="13">
        <v>-19.657236608859701</v>
      </c>
      <c r="BH71" s="173">
        <v>1.5664985890223699</v>
      </c>
      <c r="BI71" s="13">
        <v>-10.068677867794401</v>
      </c>
      <c r="BJ71" s="173">
        <v>1.6365264652639899</v>
      </c>
      <c r="BK71" s="13">
        <v>-3.76414043740757</v>
      </c>
      <c r="BL71" s="173">
        <v>1.55394799382057</v>
      </c>
      <c r="BM71" s="13">
        <v>-8.6553931494070699</v>
      </c>
      <c r="BN71" s="173">
        <v>1.4692420612599699</v>
      </c>
      <c r="BO71" s="13">
        <v>-1.1247842209234999</v>
      </c>
      <c r="BP71" s="173">
        <v>1.3850676205409</v>
      </c>
      <c r="BQ71" s="13">
        <v>-3.77420203243675</v>
      </c>
      <c r="BR71" s="173">
        <v>1.6116129416925</v>
      </c>
      <c r="BS71" s="13">
        <v>-0.68467695748884005</v>
      </c>
      <c r="BT71" s="173">
        <v>1.42617763550051</v>
      </c>
      <c r="BU71" s="15"/>
      <c r="BV71" s="15"/>
      <c r="BW71" s="15"/>
      <c r="BX71" s="15"/>
      <c r="BY71" s="15"/>
      <c r="BZ71" s="15"/>
      <c r="CA71" s="15"/>
      <c r="CB71" s="15"/>
      <c r="CC71" s="15"/>
      <c r="CD71" s="15"/>
      <c r="CE71" s="15"/>
      <c r="CF71" s="15"/>
      <c r="CG71" s="15"/>
      <c r="CH71" s="16"/>
    </row>
    <row r="72" spans="1:86" ht="12.95" customHeight="1" x14ac:dyDescent="0.2">
      <c r="A72" s="2" t="s">
        <v>345</v>
      </c>
      <c r="B72" s="32">
        <v>1</v>
      </c>
      <c r="C72" s="13">
        <v>74.228972216617294</v>
      </c>
      <c r="D72" s="173">
        <v>0.65847341761447198</v>
      </c>
      <c r="E72" s="13">
        <v>75.867300755640102</v>
      </c>
      <c r="F72" s="173">
        <v>2.18502879434002</v>
      </c>
      <c r="G72" s="13">
        <v>72.358085253388694</v>
      </c>
      <c r="H72" s="173">
        <v>1.0484560491053501</v>
      </c>
      <c r="I72" s="13">
        <v>-3.5092155022514602</v>
      </c>
      <c r="J72" s="173">
        <v>2.5633519886905698</v>
      </c>
      <c r="K72" s="13">
        <v>74.459392939075897</v>
      </c>
      <c r="L72" s="173">
        <v>0.72887983739848095</v>
      </c>
      <c r="M72" s="13">
        <v>75.927773094057301</v>
      </c>
      <c r="N72" s="173">
        <v>2.4437666969183298</v>
      </c>
      <c r="O72" s="13">
        <v>72.802325867948497</v>
      </c>
      <c r="P72" s="173">
        <v>1.0485366337222799</v>
      </c>
      <c r="Q72" s="13">
        <v>-3.1254472261087498</v>
      </c>
      <c r="R72" s="173">
        <v>2.7486706984626701</v>
      </c>
      <c r="S72" s="13">
        <v>80.501122505396097</v>
      </c>
      <c r="T72" s="173">
        <v>0.62121334637147596</v>
      </c>
      <c r="U72" s="13">
        <v>79.724700689356894</v>
      </c>
      <c r="V72" s="173">
        <v>2.39713746425284</v>
      </c>
      <c r="W72" s="13">
        <v>80.535653117336494</v>
      </c>
      <c r="X72" s="173">
        <v>0.76051652217662202</v>
      </c>
      <c r="Y72" s="13">
        <v>0.81095242797957201</v>
      </c>
      <c r="Z72" s="173">
        <v>2.5354778596204</v>
      </c>
      <c r="AA72" s="13">
        <v>67.773121584184693</v>
      </c>
      <c r="AB72" s="173">
        <v>0.68274429150281402</v>
      </c>
      <c r="AC72" s="13">
        <v>73.390517740977998</v>
      </c>
      <c r="AD72" s="173">
        <v>2.50290937731137</v>
      </c>
      <c r="AE72" s="13">
        <v>67.129805523251605</v>
      </c>
      <c r="AF72" s="173">
        <v>0.91680234650702697</v>
      </c>
      <c r="AG72" s="13">
        <v>-6.2607122177263799</v>
      </c>
      <c r="AH72" s="173">
        <v>2.89047814770159</v>
      </c>
      <c r="AI72" s="13">
        <v>22.759826006912199</v>
      </c>
      <c r="AJ72" s="173">
        <v>0.84323437937446799</v>
      </c>
      <c r="AK72" s="13">
        <v>28.580072529683299</v>
      </c>
      <c r="AL72" s="173">
        <v>2.67812451915785</v>
      </c>
      <c r="AM72" s="13">
        <v>21.2508845211911</v>
      </c>
      <c r="AN72" s="173">
        <v>1.0159383357516101</v>
      </c>
      <c r="AO72" s="13">
        <v>-7.3291880084922498</v>
      </c>
      <c r="AP72" s="173">
        <v>2.8247653411504299</v>
      </c>
      <c r="AQ72" s="13">
        <v>26.2340424101351</v>
      </c>
      <c r="AR72" s="173">
        <v>0.80472343005203595</v>
      </c>
      <c r="AS72" s="13">
        <v>51.648884406352003</v>
      </c>
      <c r="AT72" s="173">
        <v>2.6793403414443899</v>
      </c>
      <c r="AU72" s="13">
        <v>18.600885931040199</v>
      </c>
      <c r="AV72" s="173">
        <v>0.79269388739795599</v>
      </c>
      <c r="AW72" s="13">
        <v>-33.0479984753118</v>
      </c>
      <c r="AX72" s="173">
        <v>2.7239444155461499</v>
      </c>
      <c r="AY72" s="13">
        <v>32.275359919031402</v>
      </c>
      <c r="AZ72" s="173">
        <v>0.80742436334113998</v>
      </c>
      <c r="BA72" s="13">
        <v>38.577613174884</v>
      </c>
      <c r="BB72" s="173">
        <v>3.0081697720158802</v>
      </c>
      <c r="BC72" s="13">
        <v>28.2606212022222</v>
      </c>
      <c r="BD72" s="173">
        <v>0.92294255348811804</v>
      </c>
      <c r="BE72" s="13">
        <v>-10.3169919726617</v>
      </c>
      <c r="BF72" s="173">
        <v>3.1045170994954399</v>
      </c>
      <c r="BG72" s="13">
        <v>-5.8789520734252196</v>
      </c>
      <c r="BH72" s="173">
        <v>0.94040760139981106</v>
      </c>
      <c r="BI72" s="13">
        <v>-4.5568326482843302</v>
      </c>
      <c r="BJ72" s="173">
        <v>0.99990744572504398</v>
      </c>
      <c r="BK72" s="13">
        <v>4.0884714483907096</v>
      </c>
      <c r="BL72" s="173">
        <v>0.97081129074317896</v>
      </c>
      <c r="BM72" s="13">
        <v>-2.0617038914665802</v>
      </c>
      <c r="BN72" s="173">
        <v>1.03828487345508</v>
      </c>
      <c r="BO72" s="13">
        <v>-2.4296745838985698</v>
      </c>
      <c r="BP72" s="173">
        <v>1.1831730810446599</v>
      </c>
      <c r="BQ72" s="13">
        <v>-8.0879481095073196</v>
      </c>
      <c r="BR72" s="173">
        <v>1.1609087372258899</v>
      </c>
      <c r="BS72" s="13">
        <v>2.3331092824219701</v>
      </c>
      <c r="BT72" s="173">
        <v>1.10489440376299</v>
      </c>
      <c r="BU72" s="15"/>
      <c r="BV72" s="15"/>
      <c r="BW72" s="15"/>
      <c r="BX72" s="15"/>
      <c r="BY72" s="15"/>
      <c r="BZ72" s="15"/>
      <c r="CA72" s="15"/>
      <c r="CB72" s="15"/>
      <c r="CC72" s="15"/>
      <c r="CD72" s="15"/>
      <c r="CE72" s="15"/>
      <c r="CF72" s="15"/>
      <c r="CG72" s="15"/>
      <c r="CH72" s="16"/>
    </row>
    <row r="73" spans="1:86" ht="12.95" customHeight="1" x14ac:dyDescent="0.2">
      <c r="A73" s="17" t="s">
        <v>347</v>
      </c>
      <c r="B73" s="32">
        <v>1</v>
      </c>
      <c r="C73" s="13">
        <v>55.041192498687899</v>
      </c>
      <c r="D73" s="173">
        <v>1.0053633450781501</v>
      </c>
      <c r="E73" s="13">
        <v>54.935217431939002</v>
      </c>
      <c r="F73" s="173">
        <v>3.7182174947996698</v>
      </c>
      <c r="G73" s="13">
        <v>54.137837575412902</v>
      </c>
      <c r="H73" s="173">
        <v>1.48696277073525</v>
      </c>
      <c r="I73" s="13">
        <v>-0.79737985652607102</v>
      </c>
      <c r="J73" s="173">
        <v>4.20479750623391</v>
      </c>
      <c r="K73" s="13">
        <v>53.977924574245201</v>
      </c>
      <c r="L73" s="173">
        <v>1.2213208366642401</v>
      </c>
      <c r="M73" s="13">
        <v>57.966263298571398</v>
      </c>
      <c r="N73" s="173">
        <v>3.5562862482865301</v>
      </c>
      <c r="O73" s="13">
        <v>51.750902791247903</v>
      </c>
      <c r="P73" s="173">
        <v>1.55477874632137</v>
      </c>
      <c r="Q73" s="13">
        <v>-6.2153605073235196</v>
      </c>
      <c r="R73" s="173">
        <v>3.7640098919043998</v>
      </c>
      <c r="S73" s="13">
        <v>73.853040366859602</v>
      </c>
      <c r="T73" s="173">
        <v>1.0039944846923701</v>
      </c>
      <c r="U73" s="13">
        <v>78.261283121916804</v>
      </c>
      <c r="V73" s="173">
        <v>3.1801546111697498</v>
      </c>
      <c r="W73" s="13">
        <v>74.613245056938894</v>
      </c>
      <c r="X73" s="173">
        <v>1.15944337103615</v>
      </c>
      <c r="Y73" s="13">
        <v>-3.6480380649779098</v>
      </c>
      <c r="Z73" s="173">
        <v>3.2865949620188899</v>
      </c>
      <c r="AA73" s="13">
        <v>46.976562070651298</v>
      </c>
      <c r="AB73" s="173">
        <v>1.1128775118497101</v>
      </c>
      <c r="AC73" s="13">
        <v>52.525476276716098</v>
      </c>
      <c r="AD73" s="173">
        <v>4.5024479513299296</v>
      </c>
      <c r="AE73" s="13">
        <v>46.047419978120601</v>
      </c>
      <c r="AF73" s="173">
        <v>1.41831028692848</v>
      </c>
      <c r="AG73" s="13">
        <v>-6.4780562985955301</v>
      </c>
      <c r="AH73" s="173">
        <v>4.7093783833648102</v>
      </c>
      <c r="AI73" s="13">
        <v>14.0949689242414</v>
      </c>
      <c r="AJ73" s="173">
        <v>0.879841571641509</v>
      </c>
      <c r="AK73" s="13">
        <v>12.9479564479962</v>
      </c>
      <c r="AL73" s="173">
        <v>2.4093001620548402</v>
      </c>
      <c r="AM73" s="13">
        <v>15.121449203971499</v>
      </c>
      <c r="AN73" s="173">
        <v>0.97185992412778399</v>
      </c>
      <c r="AO73" s="13">
        <v>2.1734927559753698</v>
      </c>
      <c r="AP73" s="173">
        <v>2.4522275083826499</v>
      </c>
      <c r="AQ73" s="13">
        <v>11.441803002884701</v>
      </c>
      <c r="AR73" s="173">
        <v>0.69276579393543103</v>
      </c>
      <c r="AS73" s="13">
        <v>32.658037325699297</v>
      </c>
      <c r="AT73" s="173">
        <v>4.22347752723915</v>
      </c>
      <c r="AU73" s="13">
        <v>8.3206590464779708</v>
      </c>
      <c r="AV73" s="173">
        <v>0.80247317559058395</v>
      </c>
      <c r="AW73" s="13">
        <v>-24.337378279221301</v>
      </c>
      <c r="AX73" s="173">
        <v>4.4247378325533999</v>
      </c>
      <c r="AY73" s="13">
        <v>14.893322271591099</v>
      </c>
      <c r="AZ73" s="173">
        <v>0.79119687468588495</v>
      </c>
      <c r="BA73" s="13">
        <v>23.932084517506901</v>
      </c>
      <c r="BB73" s="173">
        <v>3.4426079265142602</v>
      </c>
      <c r="BC73" s="13">
        <v>13.097912191451099</v>
      </c>
      <c r="BD73" s="173">
        <v>0.96225107766135298</v>
      </c>
      <c r="BE73" s="13">
        <v>-10.8341723260558</v>
      </c>
      <c r="BF73" s="173">
        <v>3.6818009257463502</v>
      </c>
      <c r="BG73" s="13">
        <v>-13.1802134473353</v>
      </c>
      <c r="BH73" s="173">
        <v>1.53593946095036</v>
      </c>
      <c r="BI73" s="13">
        <v>-10.1057004118333</v>
      </c>
      <c r="BJ73" s="173">
        <v>1.5997181643370399</v>
      </c>
      <c r="BK73" s="13">
        <v>6.9616968987466699</v>
      </c>
      <c r="BL73" s="173">
        <v>1.5120072401298701</v>
      </c>
      <c r="BM73" s="13">
        <v>-5.28283476245453</v>
      </c>
      <c r="BN73" s="173">
        <v>1.58935727013175</v>
      </c>
      <c r="BO73" s="13">
        <v>-3.00233254273197</v>
      </c>
      <c r="BP73" s="173">
        <v>1.1893727887488399</v>
      </c>
      <c r="BQ73" s="13">
        <v>-8.7498382111984494</v>
      </c>
      <c r="BR73" s="173">
        <v>1.3055632164558599</v>
      </c>
      <c r="BS73" s="13">
        <v>0.77382311232788803</v>
      </c>
      <c r="BT73" s="173">
        <v>1.0866768045781601</v>
      </c>
      <c r="BU73" s="15"/>
      <c r="BV73" s="15"/>
      <c r="BW73" s="15"/>
      <c r="BX73" s="15"/>
      <c r="BY73" s="15"/>
      <c r="BZ73" s="15"/>
      <c r="CA73" s="15"/>
      <c r="CB73" s="15"/>
      <c r="CC73" s="15"/>
      <c r="CD73" s="15"/>
      <c r="CE73" s="15"/>
      <c r="CF73" s="15"/>
      <c r="CG73" s="15"/>
      <c r="CH73" s="16"/>
    </row>
    <row r="74" spans="1:86" ht="12.95" customHeight="1" x14ac:dyDescent="0.2">
      <c r="A74" s="2" t="s">
        <v>348</v>
      </c>
      <c r="B74" s="32">
        <v>1</v>
      </c>
      <c r="C74" s="13">
        <v>89.741242730503004</v>
      </c>
      <c r="D74" s="173">
        <v>0.76729035848146299</v>
      </c>
      <c r="E74" s="13">
        <v>88.291214783234395</v>
      </c>
      <c r="F74" s="173">
        <v>2.6075241407460101</v>
      </c>
      <c r="G74" s="13">
        <v>90.337323418234703</v>
      </c>
      <c r="H74" s="173">
        <v>1.0559249719167401</v>
      </c>
      <c r="I74" s="13">
        <v>2.04610863500027</v>
      </c>
      <c r="J74" s="173">
        <v>2.8379712156468102</v>
      </c>
      <c r="K74" s="13">
        <v>89.0915302426652</v>
      </c>
      <c r="L74" s="173">
        <v>0.73428557739258504</v>
      </c>
      <c r="M74" s="13">
        <v>88.637450597409597</v>
      </c>
      <c r="N74" s="173">
        <v>2.4730949455732598</v>
      </c>
      <c r="O74" s="13">
        <v>89.135317438789997</v>
      </c>
      <c r="P74" s="173">
        <v>1.08726393403952</v>
      </c>
      <c r="Q74" s="13">
        <v>0.49786684138041398</v>
      </c>
      <c r="R74" s="173">
        <v>2.5045556445194399</v>
      </c>
      <c r="S74" s="13">
        <v>90.353466172053302</v>
      </c>
      <c r="T74" s="173">
        <v>0.773700015486532</v>
      </c>
      <c r="U74" s="13">
        <v>90.125589441408906</v>
      </c>
      <c r="V74" s="173">
        <v>2.4158371408713699</v>
      </c>
      <c r="W74" s="13">
        <v>90.487306649332993</v>
      </c>
      <c r="X74" s="173">
        <v>1.0366078920237201</v>
      </c>
      <c r="Y74" s="13">
        <v>0.361717207924173</v>
      </c>
      <c r="Z74" s="173">
        <v>2.68318194175726</v>
      </c>
      <c r="AA74" s="13">
        <v>85.0938197397046</v>
      </c>
      <c r="AB74" s="173">
        <v>0.98547125380945999</v>
      </c>
      <c r="AC74" s="13">
        <v>82.489268006622893</v>
      </c>
      <c r="AD74" s="173">
        <v>3.0833428089113202</v>
      </c>
      <c r="AE74" s="13">
        <v>86.104608886208595</v>
      </c>
      <c r="AF74" s="173">
        <v>1.3438829781227499</v>
      </c>
      <c r="AG74" s="13">
        <v>3.6153408795856601</v>
      </c>
      <c r="AH74" s="173">
        <v>3.2301486334637102</v>
      </c>
      <c r="AI74" s="13">
        <v>53.013790818418897</v>
      </c>
      <c r="AJ74" s="173">
        <v>1.5318202180271201</v>
      </c>
      <c r="AK74" s="13">
        <v>55.946146673484201</v>
      </c>
      <c r="AL74" s="173">
        <v>3.8767772235940599</v>
      </c>
      <c r="AM74" s="13">
        <v>50.715161569612803</v>
      </c>
      <c r="AN74" s="173">
        <v>2.0794486923714501</v>
      </c>
      <c r="AO74" s="13">
        <v>-5.2309851038712996</v>
      </c>
      <c r="AP74" s="173">
        <v>4.1799084617502498</v>
      </c>
      <c r="AQ74" s="13">
        <v>60.924253047333202</v>
      </c>
      <c r="AR74" s="173">
        <v>1.2908357500084899</v>
      </c>
      <c r="AS74" s="13">
        <v>69.362504913732593</v>
      </c>
      <c r="AT74" s="173">
        <v>3.5539871380082899</v>
      </c>
      <c r="AU74" s="13">
        <v>58.811418828584799</v>
      </c>
      <c r="AV74" s="173">
        <v>1.6618162972586601</v>
      </c>
      <c r="AW74" s="13">
        <v>-10.5510860851478</v>
      </c>
      <c r="AX74" s="173">
        <v>3.8208012889416199</v>
      </c>
      <c r="AY74" s="13">
        <v>71.764917581667106</v>
      </c>
      <c r="AZ74" s="173">
        <v>1.21789844562682</v>
      </c>
      <c r="BA74" s="13">
        <v>70.595918421723894</v>
      </c>
      <c r="BB74" s="173">
        <v>3.2564400387013199</v>
      </c>
      <c r="BC74" s="13">
        <v>69.204155623629603</v>
      </c>
      <c r="BD74" s="173">
        <v>1.64222722546315</v>
      </c>
      <c r="BE74" s="13">
        <v>-1.3917627980943501</v>
      </c>
      <c r="BF74" s="173">
        <v>3.53798750585984</v>
      </c>
      <c r="BG74" s="13">
        <v>-4.2188362492023401</v>
      </c>
      <c r="BH74" s="173">
        <v>0.954506224000084</v>
      </c>
      <c r="BI74" s="13">
        <v>1.4856560286825</v>
      </c>
      <c r="BJ74" s="173">
        <v>1.06869778631283</v>
      </c>
      <c r="BK74" s="13">
        <v>2.4818791786816399</v>
      </c>
      <c r="BL74" s="173">
        <v>1.05147784806355</v>
      </c>
      <c r="BM74" s="13">
        <v>2.5974178433421602</v>
      </c>
      <c r="BN74" s="173">
        <v>1.35101140566916</v>
      </c>
      <c r="BO74" s="13">
        <v>-1.6759526372578599</v>
      </c>
      <c r="BP74" s="173">
        <v>2.0350489603784099</v>
      </c>
      <c r="BQ74" s="13">
        <v>-1.6781436299225201</v>
      </c>
      <c r="BR74" s="173">
        <v>1.7986469984887099</v>
      </c>
      <c r="BS74" s="13">
        <v>7.40595389403369</v>
      </c>
      <c r="BT74" s="173">
        <v>1.8297991099859801</v>
      </c>
      <c r="BU74" s="15"/>
      <c r="BV74" s="15"/>
      <c r="BW74" s="15"/>
      <c r="BX74" s="15"/>
      <c r="BY74" s="15"/>
      <c r="BZ74" s="15"/>
      <c r="CA74" s="15"/>
      <c r="CB74" s="15"/>
      <c r="CC74" s="15"/>
      <c r="CD74" s="15"/>
      <c r="CE74" s="15"/>
      <c r="CF74" s="15"/>
      <c r="CG74" s="15"/>
      <c r="CH74" s="16"/>
    </row>
    <row r="75" spans="1:86" ht="12.95" customHeight="1" x14ac:dyDescent="0.2">
      <c r="A75" s="2" t="s">
        <v>359</v>
      </c>
      <c r="B75" s="32">
        <v>1</v>
      </c>
      <c r="C75" s="13">
        <v>34.746938699776798</v>
      </c>
      <c r="D75" s="173">
        <v>1.4168550650752201</v>
      </c>
      <c r="E75" s="13">
        <v>42.790060159485002</v>
      </c>
      <c r="F75" s="173">
        <v>4.6591756141388299</v>
      </c>
      <c r="G75" s="13">
        <v>31.371667964731699</v>
      </c>
      <c r="H75" s="173">
        <v>1.6494972761987501</v>
      </c>
      <c r="I75" s="13">
        <v>-11.4183921947533</v>
      </c>
      <c r="J75" s="173">
        <v>4.8045259311272099</v>
      </c>
      <c r="K75" s="13">
        <v>29.734665215366299</v>
      </c>
      <c r="L75" s="173">
        <v>1.2668624216022799</v>
      </c>
      <c r="M75" s="13">
        <v>35.1447785158527</v>
      </c>
      <c r="N75" s="173">
        <v>4.5508219771516396</v>
      </c>
      <c r="O75" s="13">
        <v>26.599316363883499</v>
      </c>
      <c r="P75" s="173">
        <v>1.4364471036577999</v>
      </c>
      <c r="Q75" s="13">
        <v>-8.54546215196922</v>
      </c>
      <c r="R75" s="173">
        <v>4.7629119375397204</v>
      </c>
      <c r="S75" s="13">
        <v>43.802780829072397</v>
      </c>
      <c r="T75" s="173">
        <v>1.2748648238009099</v>
      </c>
      <c r="U75" s="13">
        <v>47.037950749165603</v>
      </c>
      <c r="V75" s="173">
        <v>4.4425552910888797</v>
      </c>
      <c r="W75" s="13">
        <v>42.531397474346299</v>
      </c>
      <c r="X75" s="173">
        <v>1.5317461154071701</v>
      </c>
      <c r="Y75" s="13">
        <v>-4.5065532748193302</v>
      </c>
      <c r="Z75" s="173">
        <v>4.71186137922124</v>
      </c>
      <c r="AA75" s="13">
        <v>27.906853531334299</v>
      </c>
      <c r="AB75" s="173">
        <v>1.2061747276058099</v>
      </c>
      <c r="AC75" s="13">
        <v>33.6931638283979</v>
      </c>
      <c r="AD75" s="173">
        <v>4.21842340083625</v>
      </c>
      <c r="AE75" s="13">
        <v>25.674284718066701</v>
      </c>
      <c r="AF75" s="173">
        <v>1.40249936964928</v>
      </c>
      <c r="AG75" s="13">
        <v>-8.0188791103311701</v>
      </c>
      <c r="AH75" s="173">
        <v>4.33516936206055</v>
      </c>
      <c r="AI75" s="13">
        <v>6.3246340074720697</v>
      </c>
      <c r="AJ75" s="173">
        <v>0.768794517108224</v>
      </c>
      <c r="AK75" s="13">
        <v>11.296837898758399</v>
      </c>
      <c r="AL75" s="173">
        <v>3.1166222725166999</v>
      </c>
      <c r="AM75" s="13">
        <v>5.2125667538909202</v>
      </c>
      <c r="AN75" s="173">
        <v>0.81056259947724996</v>
      </c>
      <c r="AO75" s="13">
        <v>-6.0842711448675004</v>
      </c>
      <c r="AP75" s="173">
        <v>3.1708976658983201</v>
      </c>
      <c r="AQ75" s="13">
        <v>13.543398887395</v>
      </c>
      <c r="AR75" s="173">
        <v>1.0284816821709299</v>
      </c>
      <c r="AS75" s="13">
        <v>43.150949167495199</v>
      </c>
      <c r="AT75" s="173">
        <v>4.9078683803272902</v>
      </c>
      <c r="AU75" s="13">
        <v>8.7849064233277296</v>
      </c>
      <c r="AV75" s="173">
        <v>1.1163385231293601</v>
      </c>
      <c r="AW75" s="13">
        <v>-34.366042744167402</v>
      </c>
      <c r="AX75" s="173">
        <v>4.8747968601629896</v>
      </c>
      <c r="AY75" s="13">
        <v>7.2280662533710496</v>
      </c>
      <c r="AZ75" s="173">
        <v>0.67594631308465003</v>
      </c>
      <c r="BA75" s="13">
        <v>13.840048914036</v>
      </c>
      <c r="BB75" s="173">
        <v>3.3647448992018498</v>
      </c>
      <c r="BC75" s="13">
        <v>5.84634445703119</v>
      </c>
      <c r="BD75" s="173">
        <v>0.80744137546585804</v>
      </c>
      <c r="BE75" s="13">
        <v>-7.9937044570048403</v>
      </c>
      <c r="BF75" s="173">
        <v>3.4808670960209098</v>
      </c>
      <c r="BG75" s="13">
        <v>-34.903324454135998</v>
      </c>
      <c r="BH75" s="173">
        <v>1.7517464452335401</v>
      </c>
      <c r="BI75" s="13">
        <v>-16.1754612835316</v>
      </c>
      <c r="BJ75" s="173">
        <v>1.6741465139301499</v>
      </c>
      <c r="BK75" s="13">
        <v>5.6777214120348303</v>
      </c>
      <c r="BL75" s="173">
        <v>1.65088062718953</v>
      </c>
      <c r="BM75" s="13">
        <v>-11.2533209618264</v>
      </c>
      <c r="BN75" s="173">
        <v>1.6631795287840501</v>
      </c>
      <c r="BO75" s="13">
        <v>-5.8491321247917902</v>
      </c>
      <c r="BP75" s="173">
        <v>1.04354774335663</v>
      </c>
      <c r="BQ75" s="13">
        <v>-12.004517947932399</v>
      </c>
      <c r="BR75" s="173">
        <v>1.4497537309519299</v>
      </c>
      <c r="BS75" s="13">
        <v>-3.10220752079544</v>
      </c>
      <c r="BT75" s="173">
        <v>0.97209733393237496</v>
      </c>
      <c r="BU75" s="15"/>
      <c r="BV75" s="15"/>
      <c r="BW75" s="15"/>
      <c r="BX75" s="15"/>
      <c r="BY75" s="15"/>
      <c r="BZ75" s="15"/>
      <c r="CA75" s="15"/>
      <c r="CB75" s="15"/>
      <c r="CC75" s="15"/>
      <c r="CD75" s="15"/>
      <c r="CE75" s="15"/>
      <c r="CF75" s="15"/>
      <c r="CG75" s="15"/>
      <c r="CH75" s="16"/>
    </row>
    <row r="76" spans="1:86" ht="12.95" customHeight="1" x14ac:dyDescent="0.2">
      <c r="A76" s="2" t="s">
        <v>364</v>
      </c>
      <c r="B76" s="32">
        <v>1</v>
      </c>
      <c r="C76" s="13">
        <v>40.243485439034004</v>
      </c>
      <c r="D76" s="173">
        <v>1.04423816989203</v>
      </c>
      <c r="E76" s="13">
        <v>30.053000115694999</v>
      </c>
      <c r="F76" s="173">
        <v>2.31345357944637</v>
      </c>
      <c r="G76" s="13">
        <v>38.982883495814399</v>
      </c>
      <c r="H76" s="173">
        <v>1.4303649290009199</v>
      </c>
      <c r="I76" s="13">
        <v>8.92988338011941</v>
      </c>
      <c r="J76" s="173">
        <v>2.8036845461019402</v>
      </c>
      <c r="K76" s="13">
        <v>37.480517815366198</v>
      </c>
      <c r="L76" s="173">
        <v>1.08727841454087</v>
      </c>
      <c r="M76" s="13">
        <v>27.350458980811801</v>
      </c>
      <c r="N76" s="173">
        <v>2.5649654961863702</v>
      </c>
      <c r="O76" s="13">
        <v>37.141479012383698</v>
      </c>
      <c r="P76" s="173">
        <v>1.3905749348793399</v>
      </c>
      <c r="Q76" s="13">
        <v>9.7910200315718807</v>
      </c>
      <c r="R76" s="173">
        <v>2.7961539370141102</v>
      </c>
      <c r="S76" s="13">
        <v>38.229410219626203</v>
      </c>
      <c r="T76" s="173">
        <v>1.0399426813581101</v>
      </c>
      <c r="U76" s="13">
        <v>33.3386921955369</v>
      </c>
      <c r="V76" s="173">
        <v>2.6324645561260702</v>
      </c>
      <c r="W76" s="13">
        <v>36.952414365332501</v>
      </c>
      <c r="X76" s="173">
        <v>1.3635612751427799</v>
      </c>
      <c r="Y76" s="13">
        <v>3.6137221697956399</v>
      </c>
      <c r="Z76" s="173">
        <v>2.9140105379279002</v>
      </c>
      <c r="AA76" s="13">
        <v>36.238176312923201</v>
      </c>
      <c r="AB76" s="173">
        <v>0.94119557678229004</v>
      </c>
      <c r="AC76" s="13">
        <v>36.002005133266401</v>
      </c>
      <c r="AD76" s="173">
        <v>2.3468433311813501</v>
      </c>
      <c r="AE76" s="13">
        <v>36.162927493248603</v>
      </c>
      <c r="AF76" s="173">
        <v>1.24577295789376</v>
      </c>
      <c r="AG76" s="13">
        <v>0.160922359982166</v>
      </c>
      <c r="AH76" s="173">
        <v>2.7016543823997399</v>
      </c>
      <c r="AI76" s="13">
        <v>11.7294404302465</v>
      </c>
      <c r="AJ76" s="173">
        <v>0.69344510938232296</v>
      </c>
      <c r="AK76" s="13">
        <v>12.771907264424399</v>
      </c>
      <c r="AL76" s="173">
        <v>1.9766728075340301</v>
      </c>
      <c r="AM76" s="13">
        <v>11.225892061160399</v>
      </c>
      <c r="AN76" s="173">
        <v>0.87261538657414195</v>
      </c>
      <c r="AO76" s="13">
        <v>-1.54601520326396</v>
      </c>
      <c r="AP76" s="173">
        <v>2.2097087823995301</v>
      </c>
      <c r="AQ76" s="13">
        <v>28.851317876466599</v>
      </c>
      <c r="AR76" s="173">
        <v>0.90998411008060498</v>
      </c>
      <c r="AS76" s="13">
        <v>33.842865348531198</v>
      </c>
      <c r="AT76" s="173">
        <v>2.5117053707031798</v>
      </c>
      <c r="AU76" s="13">
        <v>25.157325129566001</v>
      </c>
      <c r="AV76" s="173">
        <v>1.1024738329817501</v>
      </c>
      <c r="AW76" s="13">
        <v>-8.6855402189652207</v>
      </c>
      <c r="AX76" s="173">
        <v>2.8822550793022601</v>
      </c>
      <c r="AY76" s="13">
        <v>34.439155641239097</v>
      </c>
      <c r="AZ76" s="173">
        <v>0.92099679566053605</v>
      </c>
      <c r="BA76" s="13">
        <v>29.3988226573498</v>
      </c>
      <c r="BB76" s="173">
        <v>2.5767297261334901</v>
      </c>
      <c r="BC76" s="13">
        <v>32.653509337743898</v>
      </c>
      <c r="BD76" s="173">
        <v>1.2807261671644901</v>
      </c>
      <c r="BE76" s="13">
        <v>3.2546866803940602</v>
      </c>
      <c r="BF76" s="173">
        <v>2.9645634533552601</v>
      </c>
      <c r="BG76" s="13">
        <v>-3.5363344623052302</v>
      </c>
      <c r="BH76" s="173">
        <v>1.4220130225177401</v>
      </c>
      <c r="BI76" s="13">
        <v>-2.3536758971854699</v>
      </c>
      <c r="BJ76" s="173">
        <v>1.40181779037085</v>
      </c>
      <c r="BK76" s="13">
        <v>2.9719892865514499</v>
      </c>
      <c r="BL76" s="173">
        <v>1.3773579441258099</v>
      </c>
      <c r="BM76" s="13">
        <v>-1.8185174394375601</v>
      </c>
      <c r="BN76" s="173">
        <v>1.23549201859802</v>
      </c>
      <c r="BO76" s="13">
        <v>0.21296833193313</v>
      </c>
      <c r="BP76" s="173">
        <v>0.95248157432408498</v>
      </c>
      <c r="BQ76" s="13">
        <v>0.74031666391934403</v>
      </c>
      <c r="BR76" s="173">
        <v>1.30439343457433</v>
      </c>
      <c r="BS76" s="13">
        <v>6.8268560099417304</v>
      </c>
      <c r="BT76" s="173">
        <v>1.32592703236035</v>
      </c>
      <c r="BU76" s="15"/>
      <c r="BV76" s="15"/>
      <c r="BW76" s="15"/>
      <c r="BX76" s="15"/>
      <c r="BY76" s="15"/>
      <c r="BZ76" s="15"/>
      <c r="CA76" s="15"/>
      <c r="CB76" s="15"/>
      <c r="CC76" s="15"/>
      <c r="CD76" s="15"/>
      <c r="CE76" s="15"/>
      <c r="CF76" s="15"/>
      <c r="CG76" s="15"/>
      <c r="CH76" s="16"/>
    </row>
    <row r="77" spans="1:86" ht="12.95" customHeight="1" x14ac:dyDescent="0.2">
      <c r="A77" s="2" t="s">
        <v>366</v>
      </c>
      <c r="B77" s="32">
        <v>1</v>
      </c>
      <c r="C77" s="13">
        <v>61.932506315507197</v>
      </c>
      <c r="D77" s="173">
        <v>1.1318445236234</v>
      </c>
      <c r="E77" s="13">
        <v>55.006541683784597</v>
      </c>
      <c r="F77" s="173">
        <v>3.82526548021993</v>
      </c>
      <c r="G77" s="13">
        <v>59.153763073636902</v>
      </c>
      <c r="H77" s="173">
        <v>1.31731690064281</v>
      </c>
      <c r="I77" s="13">
        <v>4.14722138985233</v>
      </c>
      <c r="J77" s="173">
        <v>3.91269128584362</v>
      </c>
      <c r="K77" s="13">
        <v>61.797096720912897</v>
      </c>
      <c r="L77" s="173">
        <v>1.0948673748084401</v>
      </c>
      <c r="M77" s="13">
        <v>53.113345450900397</v>
      </c>
      <c r="N77" s="173">
        <v>3.9308049504096698</v>
      </c>
      <c r="O77" s="13">
        <v>60.522126032712698</v>
      </c>
      <c r="P77" s="173">
        <v>1.3453758605775901</v>
      </c>
      <c r="Q77" s="13">
        <v>7.40878058181237</v>
      </c>
      <c r="R77" s="173">
        <v>3.9240910326582599</v>
      </c>
      <c r="S77" s="13">
        <v>62.561351572508599</v>
      </c>
      <c r="T77" s="173">
        <v>1.1687374693043799</v>
      </c>
      <c r="U77" s="13">
        <v>54.002408944646902</v>
      </c>
      <c r="V77" s="173">
        <v>3.8893197486303799</v>
      </c>
      <c r="W77" s="13">
        <v>61.766989801348601</v>
      </c>
      <c r="X77" s="173">
        <v>1.4769881643427401</v>
      </c>
      <c r="Y77" s="13">
        <v>7.7645808567017003</v>
      </c>
      <c r="Z77" s="173">
        <v>4.0086099818030299</v>
      </c>
      <c r="AA77" s="13">
        <v>59.516620278942597</v>
      </c>
      <c r="AB77" s="173">
        <v>1.10245854833721</v>
      </c>
      <c r="AC77" s="13">
        <v>53.8111078091301</v>
      </c>
      <c r="AD77" s="173">
        <v>3.7993939201348299</v>
      </c>
      <c r="AE77" s="13">
        <v>57.481097185864201</v>
      </c>
      <c r="AF77" s="173">
        <v>1.47779426665373</v>
      </c>
      <c r="AG77" s="13">
        <v>3.6699893767340299</v>
      </c>
      <c r="AH77" s="173">
        <v>4.1104810846274704</v>
      </c>
      <c r="AI77" s="13">
        <v>30.5234168669197</v>
      </c>
      <c r="AJ77" s="173">
        <v>0.956346953321353</v>
      </c>
      <c r="AK77" s="13">
        <v>25.1682706420466</v>
      </c>
      <c r="AL77" s="173">
        <v>3.8458696433019601</v>
      </c>
      <c r="AM77" s="13">
        <v>28.0163215997134</v>
      </c>
      <c r="AN77" s="173">
        <v>1.3199250366992299</v>
      </c>
      <c r="AO77" s="13">
        <v>2.8480509576668198</v>
      </c>
      <c r="AP77" s="173">
        <v>4.15529551171677</v>
      </c>
      <c r="AQ77" s="13">
        <v>47.1539743238894</v>
      </c>
      <c r="AR77" s="173">
        <v>1.11560384501289</v>
      </c>
      <c r="AS77" s="13">
        <v>49.143251003520497</v>
      </c>
      <c r="AT77" s="173">
        <v>3.3475388275250699</v>
      </c>
      <c r="AU77" s="13">
        <v>44.0841451204967</v>
      </c>
      <c r="AV77" s="173">
        <v>1.46166836539034</v>
      </c>
      <c r="AW77" s="13">
        <v>-5.0591058830237801</v>
      </c>
      <c r="AX77" s="173">
        <v>3.8451142695541898</v>
      </c>
      <c r="AY77" s="13">
        <v>49.299690055783202</v>
      </c>
      <c r="AZ77" s="173">
        <v>1.06436354503075</v>
      </c>
      <c r="BA77" s="13">
        <v>39.692149064777098</v>
      </c>
      <c r="BB77" s="173">
        <v>4.4843951324868803</v>
      </c>
      <c r="BC77" s="13">
        <v>47.403031756911098</v>
      </c>
      <c r="BD77" s="173">
        <v>1.42385171479196</v>
      </c>
      <c r="BE77" s="13">
        <v>7.7108826921339597</v>
      </c>
      <c r="BF77" s="173">
        <v>4.8838753046338601</v>
      </c>
      <c r="BG77" s="13">
        <v>-9.2642159300052001</v>
      </c>
      <c r="BH77" s="173">
        <v>1.4243598371311399</v>
      </c>
      <c r="BI77" s="13">
        <v>-3.7195098623423299</v>
      </c>
      <c r="BJ77" s="173">
        <v>1.4245543060647601</v>
      </c>
      <c r="BK77" s="13">
        <v>-0.376836202515129</v>
      </c>
      <c r="BL77" s="173">
        <v>1.4918734173988399</v>
      </c>
      <c r="BM77" s="13">
        <v>-0.90487165439800799</v>
      </c>
      <c r="BN77" s="173">
        <v>1.51161495314316</v>
      </c>
      <c r="BO77" s="13">
        <v>2.8578753991846302</v>
      </c>
      <c r="BP77" s="173">
        <v>1.279826586297</v>
      </c>
      <c r="BQ77" s="13">
        <v>5.6066493124044596</v>
      </c>
      <c r="BR77" s="173">
        <v>1.5396735743561401</v>
      </c>
      <c r="BS77" s="13">
        <v>1.64006223610093</v>
      </c>
      <c r="BT77" s="173">
        <v>1.5123019344378501</v>
      </c>
      <c r="BU77" s="15"/>
      <c r="BV77" s="15"/>
      <c r="BW77" s="15"/>
      <c r="BX77" s="15"/>
      <c r="BY77" s="15"/>
      <c r="BZ77" s="15"/>
      <c r="CA77" s="15"/>
      <c r="CB77" s="15"/>
      <c r="CC77" s="15"/>
      <c r="CD77" s="15"/>
      <c r="CE77" s="15"/>
      <c r="CF77" s="15"/>
      <c r="CG77" s="15"/>
      <c r="CH77" s="16"/>
    </row>
    <row r="78" spans="1:86" ht="12.95" customHeight="1" x14ac:dyDescent="0.2">
      <c r="A78" s="2" t="s">
        <v>372</v>
      </c>
      <c r="B78" s="32">
        <v>1</v>
      </c>
      <c r="C78" s="13">
        <v>79.571749444479707</v>
      </c>
      <c r="D78" s="173">
        <v>0.988303666691422</v>
      </c>
      <c r="E78" s="13">
        <v>74.576415386744898</v>
      </c>
      <c r="F78" s="173">
        <v>2.41369334136352</v>
      </c>
      <c r="G78" s="13">
        <v>79.1560006731046</v>
      </c>
      <c r="H78" s="173">
        <v>1.3687187142661701</v>
      </c>
      <c r="I78" s="13">
        <v>4.5795852863596904</v>
      </c>
      <c r="J78" s="173">
        <v>2.4793614263824901</v>
      </c>
      <c r="K78" s="13">
        <v>75.592161645909798</v>
      </c>
      <c r="L78" s="173">
        <v>1.0997866983698501</v>
      </c>
      <c r="M78" s="13">
        <v>73.588798727473204</v>
      </c>
      <c r="N78" s="173">
        <v>2.80485391827012</v>
      </c>
      <c r="O78" s="13">
        <v>74.831650743364406</v>
      </c>
      <c r="P78" s="173">
        <v>1.27547813217155</v>
      </c>
      <c r="Q78" s="13">
        <v>1.2428520158912399</v>
      </c>
      <c r="R78" s="173">
        <v>2.81997693458813</v>
      </c>
      <c r="S78" s="13">
        <v>73.507413797999106</v>
      </c>
      <c r="T78" s="173">
        <v>0.98310315767682799</v>
      </c>
      <c r="U78" s="13">
        <v>68.256994793322306</v>
      </c>
      <c r="V78" s="173">
        <v>3.0008163400043801</v>
      </c>
      <c r="W78" s="13">
        <v>73.611537100831697</v>
      </c>
      <c r="X78" s="173">
        <v>1.2206418321633199</v>
      </c>
      <c r="Y78" s="13">
        <v>5.3545423075093597</v>
      </c>
      <c r="Z78" s="173">
        <v>3.16961984989732</v>
      </c>
      <c r="AA78" s="13">
        <v>77.833812040616394</v>
      </c>
      <c r="AB78" s="173">
        <v>0.98987000380972601</v>
      </c>
      <c r="AC78" s="13">
        <v>72.223594446807894</v>
      </c>
      <c r="AD78" s="173">
        <v>3.10449147661055</v>
      </c>
      <c r="AE78" s="13">
        <v>78.131316170588804</v>
      </c>
      <c r="AF78" s="173">
        <v>1.2452676820181501</v>
      </c>
      <c r="AG78" s="13">
        <v>5.9077217237809201</v>
      </c>
      <c r="AH78" s="173">
        <v>2.91142999557418</v>
      </c>
      <c r="AI78" s="13">
        <v>52.4026482311995</v>
      </c>
      <c r="AJ78" s="173">
        <v>1.17754366758517</v>
      </c>
      <c r="AK78" s="13">
        <v>48.005856492361197</v>
      </c>
      <c r="AL78" s="173">
        <v>3.2586185247100001</v>
      </c>
      <c r="AM78" s="13">
        <v>52.960612154974697</v>
      </c>
      <c r="AN78" s="173">
        <v>1.4299239672814901</v>
      </c>
      <c r="AO78" s="13">
        <v>4.9547556626135103</v>
      </c>
      <c r="AP78" s="173">
        <v>3.5551514570581699</v>
      </c>
      <c r="AQ78" s="13">
        <v>52.895791689816498</v>
      </c>
      <c r="AR78" s="173">
        <v>1.3191795116382601</v>
      </c>
      <c r="AS78" s="13">
        <v>56.537643955010502</v>
      </c>
      <c r="AT78" s="173">
        <v>2.8961774826893198</v>
      </c>
      <c r="AU78" s="13">
        <v>47.258617819729899</v>
      </c>
      <c r="AV78" s="173">
        <v>1.6486490832162199</v>
      </c>
      <c r="AW78" s="13">
        <v>-9.2790261352805903</v>
      </c>
      <c r="AX78" s="173">
        <v>3.10867759239069</v>
      </c>
      <c r="AY78" s="13">
        <v>66.173640827035697</v>
      </c>
      <c r="AZ78" s="173">
        <v>1.1540983083748499</v>
      </c>
      <c r="BA78" s="13">
        <v>63.429972947387498</v>
      </c>
      <c r="BB78" s="173">
        <v>2.9674011995547298</v>
      </c>
      <c r="BC78" s="13">
        <v>64.083087089610999</v>
      </c>
      <c r="BD78" s="173">
        <v>1.4346516923088499</v>
      </c>
      <c r="BE78" s="13">
        <v>0.65311414222345099</v>
      </c>
      <c r="BF78" s="173">
        <v>2.9832069513591399</v>
      </c>
      <c r="BG78" s="13">
        <v>-4.1352364597698399</v>
      </c>
      <c r="BH78" s="173">
        <v>1.17997917946038</v>
      </c>
      <c r="BI78" s="13">
        <v>-2.8927020313821701</v>
      </c>
      <c r="BJ78" s="173">
        <v>1.3650313213855301</v>
      </c>
      <c r="BK78" s="13">
        <v>-1.4811086455251801</v>
      </c>
      <c r="BL78" s="173">
        <v>1.3154165965772</v>
      </c>
      <c r="BM78" s="13">
        <v>1.06464104689336</v>
      </c>
      <c r="BN78" s="173">
        <v>1.19452271147871</v>
      </c>
      <c r="BO78" s="13">
        <v>5.8371003218105999</v>
      </c>
      <c r="BP78" s="173">
        <v>1.7092355561560999</v>
      </c>
      <c r="BQ78" s="13">
        <v>-3.8958292497651601</v>
      </c>
      <c r="BR78" s="173">
        <v>1.66412220088595</v>
      </c>
      <c r="BS78" s="13">
        <v>5.9685356009139703</v>
      </c>
      <c r="BT78" s="173">
        <v>1.42558567980303</v>
      </c>
      <c r="BU78" s="15"/>
      <c r="BV78" s="15"/>
      <c r="BW78" s="15"/>
      <c r="BX78" s="15"/>
      <c r="BY78" s="15"/>
      <c r="BZ78" s="15"/>
      <c r="CA78" s="15"/>
      <c r="CB78" s="15"/>
      <c r="CC78" s="15"/>
      <c r="CD78" s="15"/>
      <c r="CE78" s="15"/>
      <c r="CF78" s="15"/>
      <c r="CG78" s="15"/>
      <c r="CH78" s="16"/>
    </row>
    <row r="79" spans="1:86" ht="12.95" customHeight="1" x14ac:dyDescent="0.2">
      <c r="A79" s="2" t="s">
        <v>377</v>
      </c>
      <c r="B79" s="32">
        <v>1</v>
      </c>
      <c r="C79" s="13">
        <v>93.389778972168003</v>
      </c>
      <c r="D79" s="173">
        <v>0.48541124967502502</v>
      </c>
      <c r="E79" s="13">
        <v>94.670284791858094</v>
      </c>
      <c r="F79" s="173">
        <v>2.2675788593383102</v>
      </c>
      <c r="G79" s="13">
        <v>94.046688511763904</v>
      </c>
      <c r="H79" s="173">
        <v>0.65101570895980698</v>
      </c>
      <c r="I79" s="13">
        <v>-0.62359628009419099</v>
      </c>
      <c r="J79" s="173">
        <v>2.28856292686869</v>
      </c>
      <c r="K79" s="13">
        <v>92.474334866254097</v>
      </c>
      <c r="L79" s="173">
        <v>0.51233233700689296</v>
      </c>
      <c r="M79" s="13">
        <v>95.326332562352306</v>
      </c>
      <c r="N79" s="173">
        <v>1.7046371844783701</v>
      </c>
      <c r="O79" s="13">
        <v>93.110845185697301</v>
      </c>
      <c r="P79" s="173">
        <v>0.622058595694296</v>
      </c>
      <c r="Q79" s="13">
        <v>-2.2154873766549499</v>
      </c>
      <c r="R79" s="173">
        <v>1.78111734884395</v>
      </c>
      <c r="S79" s="13">
        <v>93.0542144863023</v>
      </c>
      <c r="T79" s="173">
        <v>0.57340562534903605</v>
      </c>
      <c r="U79" s="13">
        <v>90.921378591477804</v>
      </c>
      <c r="V79" s="173">
        <v>2.8502562238952902</v>
      </c>
      <c r="W79" s="13">
        <v>93.946502679562798</v>
      </c>
      <c r="X79" s="173">
        <v>0.68244888914859603</v>
      </c>
      <c r="Y79" s="13">
        <v>3.0251240880850099</v>
      </c>
      <c r="Z79" s="173">
        <v>2.9225878930476599</v>
      </c>
      <c r="AA79" s="13">
        <v>92.846001766447003</v>
      </c>
      <c r="AB79" s="173">
        <v>0.484366644380333</v>
      </c>
      <c r="AC79" s="13">
        <v>93.662452665943704</v>
      </c>
      <c r="AD79" s="173">
        <v>2.5083217223881902</v>
      </c>
      <c r="AE79" s="13">
        <v>93.802843022637902</v>
      </c>
      <c r="AF79" s="173">
        <v>0.60787052376418504</v>
      </c>
      <c r="AG79" s="13">
        <v>0.14039035669415501</v>
      </c>
      <c r="AH79" s="173">
        <v>2.5137767634914301</v>
      </c>
      <c r="AI79" s="13">
        <v>88.8102633315182</v>
      </c>
      <c r="AJ79" s="173">
        <v>0.74991249430094198</v>
      </c>
      <c r="AK79" s="13">
        <v>92.106881324336499</v>
      </c>
      <c r="AL79" s="173">
        <v>2.5649123392772202</v>
      </c>
      <c r="AM79" s="13">
        <v>89.993144909915301</v>
      </c>
      <c r="AN79" s="173">
        <v>0.99549375536379203</v>
      </c>
      <c r="AO79" s="13">
        <v>-2.1137364144212101</v>
      </c>
      <c r="AP79" s="173">
        <v>2.67746788686051</v>
      </c>
      <c r="AQ79" s="13">
        <v>90.868545944517706</v>
      </c>
      <c r="AR79" s="173">
        <v>0.65956746791062404</v>
      </c>
      <c r="AS79" s="13">
        <v>95.944251689934205</v>
      </c>
      <c r="AT79" s="173">
        <v>1.7256090765870999</v>
      </c>
      <c r="AU79" s="13">
        <v>91.237828019956794</v>
      </c>
      <c r="AV79" s="173">
        <v>0.86733150345557497</v>
      </c>
      <c r="AW79" s="13">
        <v>-4.7064236699774398</v>
      </c>
      <c r="AX79" s="173">
        <v>1.9008245801204</v>
      </c>
      <c r="AY79" s="13">
        <v>92.5541669401956</v>
      </c>
      <c r="AZ79" s="173">
        <v>0.59106191116924001</v>
      </c>
      <c r="BA79" s="13">
        <v>94.165879307285095</v>
      </c>
      <c r="BB79" s="173">
        <v>2.4094570749411002</v>
      </c>
      <c r="BC79" s="13">
        <v>93.2523451238321</v>
      </c>
      <c r="BD79" s="173">
        <v>0.70082413877983496</v>
      </c>
      <c r="BE79" s="13">
        <v>-0.91353418345302395</v>
      </c>
      <c r="BF79" s="173">
        <v>2.4610982732177802</v>
      </c>
      <c r="BG79" s="13">
        <v>1.2631148934015599</v>
      </c>
      <c r="BH79" s="173">
        <v>0.71875764181805901</v>
      </c>
      <c r="BI79" s="13">
        <v>1.09652334762697</v>
      </c>
      <c r="BJ79" s="173">
        <v>0.76558244762581995</v>
      </c>
      <c r="BK79" s="13">
        <v>1.24546385452066</v>
      </c>
      <c r="BL79" s="173">
        <v>0.798669969847144</v>
      </c>
      <c r="BM79" s="13">
        <v>1.3315685677979601</v>
      </c>
      <c r="BN79" s="173">
        <v>0.74632435405807396</v>
      </c>
      <c r="BO79" s="13">
        <v>15.841434350248599</v>
      </c>
      <c r="BP79" s="173">
        <v>1.2459456832311799</v>
      </c>
      <c r="BQ79" s="13">
        <v>1.0375107107235699</v>
      </c>
      <c r="BR79" s="173">
        <v>0.87799294546349405</v>
      </c>
      <c r="BS79" s="13">
        <v>1.69615502199322</v>
      </c>
      <c r="BT79" s="173">
        <v>0.79787481934964399</v>
      </c>
      <c r="BU79" s="15"/>
      <c r="BV79" s="15"/>
      <c r="BW79" s="15"/>
      <c r="BX79" s="15"/>
      <c r="BY79" s="15"/>
      <c r="BZ79" s="15"/>
      <c r="CA79" s="15"/>
      <c r="CB79" s="15"/>
      <c r="CC79" s="15"/>
      <c r="CD79" s="15"/>
      <c r="CE79" s="15"/>
      <c r="CF79" s="15"/>
      <c r="CG79" s="15"/>
      <c r="CH79" s="16"/>
    </row>
    <row r="80" spans="1:86" ht="12.95" customHeight="1" x14ac:dyDescent="0.2">
      <c r="A80" s="2" t="s">
        <v>382</v>
      </c>
      <c r="B80" s="32">
        <v>1</v>
      </c>
      <c r="C80" s="13">
        <v>56.599024411457101</v>
      </c>
      <c r="D80" s="173">
        <v>0.93808509043317301</v>
      </c>
      <c r="E80" s="13">
        <v>59.107530829547599</v>
      </c>
      <c r="F80" s="173">
        <v>3.1611246335910601</v>
      </c>
      <c r="G80" s="13">
        <v>56.824382882065201</v>
      </c>
      <c r="H80" s="173">
        <v>1.2563227078730199</v>
      </c>
      <c r="I80" s="13">
        <v>-2.2831479474825001</v>
      </c>
      <c r="J80" s="173">
        <v>3.31921619441537</v>
      </c>
      <c r="K80" s="13">
        <v>49.908669565952401</v>
      </c>
      <c r="L80" s="173">
        <v>1.00468513027358</v>
      </c>
      <c r="M80" s="13">
        <v>54.637757998353699</v>
      </c>
      <c r="N80" s="173">
        <v>3.2985067698230002</v>
      </c>
      <c r="O80" s="13">
        <v>49.400005354091803</v>
      </c>
      <c r="P80" s="173">
        <v>1.24961186852377</v>
      </c>
      <c r="Q80" s="13">
        <v>-5.2377526442618603</v>
      </c>
      <c r="R80" s="173">
        <v>3.3644428658524799</v>
      </c>
      <c r="S80" s="13">
        <v>50.152462316258998</v>
      </c>
      <c r="T80" s="173">
        <v>0.99418963836816698</v>
      </c>
      <c r="U80" s="13">
        <v>53.028279980817302</v>
      </c>
      <c r="V80" s="173">
        <v>3.1731725089009699</v>
      </c>
      <c r="W80" s="13">
        <v>50.363668082734897</v>
      </c>
      <c r="X80" s="173">
        <v>1.0629019102261801</v>
      </c>
      <c r="Y80" s="13">
        <v>-2.6646118980823599</v>
      </c>
      <c r="Z80" s="173">
        <v>3.1925686200209999</v>
      </c>
      <c r="AA80" s="13">
        <v>37.322477725551998</v>
      </c>
      <c r="AB80" s="173">
        <v>0.91900481133859802</v>
      </c>
      <c r="AC80" s="13">
        <v>37.691541884340701</v>
      </c>
      <c r="AD80" s="173">
        <v>3.5468047315210902</v>
      </c>
      <c r="AE80" s="13">
        <v>34.565201179427198</v>
      </c>
      <c r="AF80" s="173">
        <v>1.1223048290984401</v>
      </c>
      <c r="AG80" s="13">
        <v>-3.12634070491342</v>
      </c>
      <c r="AH80" s="173">
        <v>3.4483470952778901</v>
      </c>
      <c r="AI80" s="13">
        <v>8.4090290064175797</v>
      </c>
      <c r="AJ80" s="173">
        <v>0.47874835219851702</v>
      </c>
      <c r="AK80" s="13">
        <v>11.0940932404063</v>
      </c>
      <c r="AL80" s="173">
        <v>2.1042391043084101</v>
      </c>
      <c r="AM80" s="13">
        <v>7.7525271228182202</v>
      </c>
      <c r="AN80" s="173">
        <v>0.63152077759715897</v>
      </c>
      <c r="AO80" s="13">
        <v>-3.3415661175881102</v>
      </c>
      <c r="AP80" s="173">
        <v>2.19213714602598</v>
      </c>
      <c r="AQ80" s="13">
        <v>18.834129662207499</v>
      </c>
      <c r="AR80" s="173">
        <v>0.68697042610540304</v>
      </c>
      <c r="AS80" s="13">
        <v>47.497592336489603</v>
      </c>
      <c r="AT80" s="173">
        <v>3.2289165731451002</v>
      </c>
      <c r="AU80" s="13">
        <v>14.8011117335904</v>
      </c>
      <c r="AV80" s="173">
        <v>0.85680145397183705</v>
      </c>
      <c r="AW80" s="13">
        <v>-32.6964806028992</v>
      </c>
      <c r="AX80" s="173">
        <v>3.2587722751075701</v>
      </c>
      <c r="AY80" s="13">
        <v>26.903641168476302</v>
      </c>
      <c r="AZ80" s="173">
        <v>0.83730023416875798</v>
      </c>
      <c r="BA80" s="13">
        <v>33.755581344636298</v>
      </c>
      <c r="BB80" s="173">
        <v>3.3581802051893801</v>
      </c>
      <c r="BC80" s="13">
        <v>24.671062579964701</v>
      </c>
      <c r="BD80" s="173">
        <v>1.00065056071585</v>
      </c>
      <c r="BE80" s="13">
        <v>-9.0845187646716603</v>
      </c>
      <c r="BF80" s="173">
        <v>3.22740533317375</v>
      </c>
      <c r="BG80" s="13">
        <v>-13.2126520374491</v>
      </c>
      <c r="BH80" s="173">
        <v>1.34611521429518</v>
      </c>
      <c r="BI80" s="13">
        <v>2.7899962377799499</v>
      </c>
      <c r="BJ80" s="173">
        <v>1.4341030445454399</v>
      </c>
      <c r="BK80" s="13">
        <v>8.8819617871705692</v>
      </c>
      <c r="BL80" s="173">
        <v>1.5403145197222501</v>
      </c>
      <c r="BM80" s="13">
        <v>3.1768599777527999</v>
      </c>
      <c r="BN80" s="173">
        <v>1.36162488371058</v>
      </c>
      <c r="BO80" s="13">
        <v>-0.181638978137418</v>
      </c>
      <c r="BP80" s="173">
        <v>0.77164893114630495</v>
      </c>
      <c r="BQ80" s="13">
        <v>-3.1387799257184699</v>
      </c>
      <c r="BR80" s="173">
        <v>1.2348459302439301</v>
      </c>
      <c r="BS80" s="13">
        <v>5.2709404669756097</v>
      </c>
      <c r="BT80" s="173">
        <v>1.37573477823107</v>
      </c>
      <c r="BU80" s="15"/>
      <c r="BV80" s="15"/>
      <c r="BW80" s="15"/>
      <c r="BX80" s="15"/>
      <c r="BY80" s="15"/>
      <c r="BZ80" s="15"/>
      <c r="CA80" s="15"/>
      <c r="CB80" s="15"/>
      <c r="CC80" s="15"/>
      <c r="CD80" s="15"/>
      <c r="CE80" s="15"/>
      <c r="CF80" s="15"/>
      <c r="CG80" s="15"/>
      <c r="CH80" s="16"/>
    </row>
    <row r="81" spans="1:86" ht="12.95" customHeight="1" x14ac:dyDescent="0.2">
      <c r="A81" s="2" t="s">
        <v>384</v>
      </c>
      <c r="B81" s="32">
        <v>1</v>
      </c>
      <c r="C81" s="13">
        <v>75.153790631064794</v>
      </c>
      <c r="D81" s="173">
        <v>0.68834491073882997</v>
      </c>
      <c r="E81" s="13">
        <v>74.742534066703399</v>
      </c>
      <c r="F81" s="173">
        <v>4.2628863036173197</v>
      </c>
      <c r="G81" s="13">
        <v>70.1337532012178</v>
      </c>
      <c r="H81" s="173">
        <v>1.01085077613341</v>
      </c>
      <c r="I81" s="13">
        <v>-4.6087808654856302</v>
      </c>
      <c r="J81" s="173">
        <v>4.6100998872979897</v>
      </c>
      <c r="K81" s="13">
        <v>69.411951472616295</v>
      </c>
      <c r="L81" s="173">
        <v>0.898445874773247</v>
      </c>
      <c r="M81" s="13">
        <v>56.610174481119799</v>
      </c>
      <c r="N81" s="173">
        <v>4.5429730445157697</v>
      </c>
      <c r="O81" s="13">
        <v>65.011286788205695</v>
      </c>
      <c r="P81" s="173">
        <v>1.2169024366690699</v>
      </c>
      <c r="Q81" s="13">
        <v>8.4011123070858194</v>
      </c>
      <c r="R81" s="173">
        <v>4.8742423678389004</v>
      </c>
      <c r="S81" s="13">
        <v>71.575149161654096</v>
      </c>
      <c r="T81" s="173">
        <v>0.73273595324569396</v>
      </c>
      <c r="U81" s="13">
        <v>56.213320710233802</v>
      </c>
      <c r="V81" s="173">
        <v>4.5082535966639998</v>
      </c>
      <c r="W81" s="13">
        <v>67.546364527080797</v>
      </c>
      <c r="X81" s="173">
        <v>1.0860243700918799</v>
      </c>
      <c r="Y81" s="13">
        <v>11.333043816847001</v>
      </c>
      <c r="Z81" s="173">
        <v>4.7766377487217904</v>
      </c>
      <c r="AA81" s="13">
        <v>68.997322859902098</v>
      </c>
      <c r="AB81" s="173">
        <v>0.74551714708934502</v>
      </c>
      <c r="AC81" s="13">
        <v>62.777257722816898</v>
      </c>
      <c r="AD81" s="173">
        <v>4.7471310971412599</v>
      </c>
      <c r="AE81" s="13">
        <v>63.732035142223097</v>
      </c>
      <c r="AF81" s="173">
        <v>1.0417446930566201</v>
      </c>
      <c r="AG81" s="13">
        <v>0.95477741940617</v>
      </c>
      <c r="AH81" s="173">
        <v>5.0562959748844198</v>
      </c>
      <c r="AI81" s="13">
        <v>44.774792503467303</v>
      </c>
      <c r="AJ81" s="173">
        <v>0.898643694241962</v>
      </c>
      <c r="AK81" s="13">
        <v>49.117651392764301</v>
      </c>
      <c r="AL81" s="173">
        <v>5.3718943813612299</v>
      </c>
      <c r="AM81" s="13">
        <v>38.979175516943101</v>
      </c>
      <c r="AN81" s="173">
        <v>1.14501157666251</v>
      </c>
      <c r="AO81" s="13">
        <v>-10.1384758758212</v>
      </c>
      <c r="AP81" s="173">
        <v>5.5410831400238996</v>
      </c>
      <c r="AQ81" s="13">
        <v>46.795475063466398</v>
      </c>
      <c r="AR81" s="173">
        <v>0.89696729577897405</v>
      </c>
      <c r="AS81" s="13">
        <v>64.539735693165696</v>
      </c>
      <c r="AT81" s="173">
        <v>4.1900649211056704</v>
      </c>
      <c r="AU81" s="13">
        <v>40.082638123967101</v>
      </c>
      <c r="AV81" s="173">
        <v>1.0287057267055799</v>
      </c>
      <c r="AW81" s="13">
        <v>-24.457097569198599</v>
      </c>
      <c r="AX81" s="173">
        <v>4.1823292269919099</v>
      </c>
      <c r="AY81" s="13">
        <v>57.131659753648897</v>
      </c>
      <c r="AZ81" s="173">
        <v>0.78449507508869099</v>
      </c>
      <c r="BA81" s="13">
        <v>50.393567029949303</v>
      </c>
      <c r="BB81" s="173">
        <v>4.9387174530904998</v>
      </c>
      <c r="BC81" s="13">
        <v>51.394579829956101</v>
      </c>
      <c r="BD81" s="173">
        <v>1.15157632666396</v>
      </c>
      <c r="BE81" s="13">
        <v>1.0010128000068099</v>
      </c>
      <c r="BF81" s="173">
        <v>5.2891129627374802</v>
      </c>
      <c r="BG81" s="13">
        <v>-13.4642968862107</v>
      </c>
      <c r="BH81" s="173">
        <v>0.80890330605091898</v>
      </c>
      <c r="BI81" s="13">
        <v>1.98160454645254</v>
      </c>
      <c r="BJ81" s="173">
        <v>1.1409791438699</v>
      </c>
      <c r="BK81" s="13">
        <v>12.6184445896921</v>
      </c>
      <c r="BL81" s="173">
        <v>1.04837932650731</v>
      </c>
      <c r="BM81" s="13">
        <v>-2.1288039049029202</v>
      </c>
      <c r="BN81" s="173">
        <v>0.94879076529546902</v>
      </c>
      <c r="BO81" s="13">
        <v>-0.81620687919540602</v>
      </c>
      <c r="BP81" s="173">
        <v>1.20553703811483</v>
      </c>
      <c r="BQ81" s="13">
        <v>-11.5087017282862</v>
      </c>
      <c r="BR81" s="173">
        <v>1.1706584010896799</v>
      </c>
      <c r="BS81" s="13">
        <v>10.3071643024899</v>
      </c>
      <c r="BT81" s="173">
        <v>1.1023117791775801</v>
      </c>
      <c r="BU81" s="15"/>
      <c r="BV81" s="15"/>
      <c r="BW81" s="15"/>
      <c r="BX81" s="15"/>
      <c r="BY81" s="15"/>
      <c r="BZ81" s="15"/>
      <c r="CA81" s="15"/>
      <c r="CB81" s="15"/>
      <c r="CC81" s="15"/>
      <c r="CD81" s="15"/>
      <c r="CE81" s="15"/>
      <c r="CF81" s="15"/>
      <c r="CG81" s="15"/>
      <c r="CH81" s="16"/>
    </row>
    <row r="82" spans="1:86" ht="12.95" customHeight="1" x14ac:dyDescent="0.2">
      <c r="A82" s="2" t="s">
        <v>386</v>
      </c>
      <c r="B82" s="32">
        <v>1</v>
      </c>
      <c r="C82" s="13">
        <v>83.295729373126093</v>
      </c>
      <c r="D82" s="173">
        <v>0.89216017794223501</v>
      </c>
      <c r="E82" s="13">
        <v>76.865501155624997</v>
      </c>
      <c r="F82" s="173">
        <v>4.1923601522156799</v>
      </c>
      <c r="G82" s="13">
        <v>80.8843276988177</v>
      </c>
      <c r="H82" s="173">
        <v>1.06792382722583</v>
      </c>
      <c r="I82" s="13">
        <v>4.0188265431927199</v>
      </c>
      <c r="J82" s="173">
        <v>4.23052654859461</v>
      </c>
      <c r="K82" s="13">
        <v>83.590320977222206</v>
      </c>
      <c r="L82" s="173">
        <v>0.89356388522256402</v>
      </c>
      <c r="M82" s="13">
        <v>75.100693480112099</v>
      </c>
      <c r="N82" s="173">
        <v>4.2586638429264498</v>
      </c>
      <c r="O82" s="13">
        <v>80.474798357264106</v>
      </c>
      <c r="P82" s="173">
        <v>1.0953659968315601</v>
      </c>
      <c r="Q82" s="13">
        <v>5.3741048771520399</v>
      </c>
      <c r="R82" s="173">
        <v>4.1448034654137302</v>
      </c>
      <c r="S82" s="13">
        <v>86.178261464070403</v>
      </c>
      <c r="T82" s="173">
        <v>0.78784106629456596</v>
      </c>
      <c r="U82" s="13">
        <v>78.455520497499705</v>
      </c>
      <c r="V82" s="173">
        <v>3.8126158484969799</v>
      </c>
      <c r="W82" s="13">
        <v>84.452007850554097</v>
      </c>
      <c r="X82" s="173">
        <v>0.99640987441534001</v>
      </c>
      <c r="Y82" s="13">
        <v>5.9964873530544098</v>
      </c>
      <c r="Z82" s="173">
        <v>3.9371932010589599</v>
      </c>
      <c r="AA82" s="13">
        <v>79.926293710396195</v>
      </c>
      <c r="AB82" s="173">
        <v>0.946858931574311</v>
      </c>
      <c r="AC82" s="13">
        <v>69.156760459368996</v>
      </c>
      <c r="AD82" s="173">
        <v>4.0215716910723103</v>
      </c>
      <c r="AE82" s="13">
        <v>77.340452691178101</v>
      </c>
      <c r="AF82" s="173">
        <v>1.1860810907653201</v>
      </c>
      <c r="AG82" s="13">
        <v>8.1836922318090899</v>
      </c>
      <c r="AH82" s="173">
        <v>4.0094320101078997</v>
      </c>
      <c r="AI82" s="13">
        <v>50.774742545258</v>
      </c>
      <c r="AJ82" s="173">
        <v>1.1528859503053399</v>
      </c>
      <c r="AK82" s="13">
        <v>43.299315700695999</v>
      </c>
      <c r="AL82" s="173">
        <v>4.2812504380594696</v>
      </c>
      <c r="AM82" s="13">
        <v>49.797060483086597</v>
      </c>
      <c r="AN82" s="173">
        <v>1.34900622609604</v>
      </c>
      <c r="AO82" s="13">
        <v>6.4977447823906598</v>
      </c>
      <c r="AP82" s="173">
        <v>4.3361704979179496</v>
      </c>
      <c r="AQ82" s="13">
        <v>73.815499871555502</v>
      </c>
      <c r="AR82" s="173">
        <v>0.79557219679540503</v>
      </c>
      <c r="AS82" s="13">
        <v>71.211574656674699</v>
      </c>
      <c r="AT82" s="173">
        <v>4.9925477302948904</v>
      </c>
      <c r="AU82" s="13">
        <v>69.9245230015554</v>
      </c>
      <c r="AV82" s="173">
        <v>1.05065762327198</v>
      </c>
      <c r="AW82" s="13">
        <v>-1.2870516551193001</v>
      </c>
      <c r="AX82" s="173">
        <v>5.0774703401901604</v>
      </c>
      <c r="AY82" s="13">
        <v>82.677233237311498</v>
      </c>
      <c r="AZ82" s="173">
        <v>0.81103072774385299</v>
      </c>
      <c r="BA82" s="13">
        <v>73.360735247433695</v>
      </c>
      <c r="BB82" s="173">
        <v>4.8641396224904696</v>
      </c>
      <c r="BC82" s="13">
        <v>79.913751044911194</v>
      </c>
      <c r="BD82" s="173">
        <v>1.13236780401477</v>
      </c>
      <c r="BE82" s="13">
        <v>6.5530157974775696</v>
      </c>
      <c r="BF82" s="173">
        <v>5.08619749839748</v>
      </c>
      <c r="BG82" s="13">
        <v>0.410810139038915</v>
      </c>
      <c r="BH82" s="173">
        <v>1.05534174452639</v>
      </c>
      <c r="BI82" s="13">
        <v>2.1933818188552401</v>
      </c>
      <c r="BJ82" s="173">
        <v>1.1005783573048</v>
      </c>
      <c r="BK82" s="13">
        <v>2.3632957497750602</v>
      </c>
      <c r="BL82" s="173">
        <v>0.96971026496132595</v>
      </c>
      <c r="BM82" s="13">
        <v>5.8739126082677897</v>
      </c>
      <c r="BN82" s="173">
        <v>1.21661760935865</v>
      </c>
      <c r="BO82" s="13">
        <v>5.1285162416528003</v>
      </c>
      <c r="BP82" s="173">
        <v>1.3688138897964699</v>
      </c>
      <c r="BQ82" s="13">
        <v>3.4485202753594</v>
      </c>
      <c r="BR82" s="173">
        <v>1.1469204777283599</v>
      </c>
      <c r="BS82" s="13">
        <v>5.0250556030560496</v>
      </c>
      <c r="BT82" s="173">
        <v>1.0265465013392401</v>
      </c>
      <c r="BU82" s="15"/>
      <c r="BV82" s="15"/>
      <c r="BW82" s="15"/>
      <c r="BX82" s="15"/>
      <c r="BY82" s="15"/>
      <c r="BZ82" s="15"/>
      <c r="CA82" s="15"/>
      <c r="CB82" s="15"/>
      <c r="CC82" s="15"/>
      <c r="CD82" s="15"/>
      <c r="CE82" s="15"/>
      <c r="CF82" s="15"/>
      <c r="CG82" s="15"/>
      <c r="CH82" s="16"/>
    </row>
    <row r="83" spans="1:86" ht="12.95" customHeight="1" x14ac:dyDescent="0.2">
      <c r="A83" s="2" t="s">
        <v>387</v>
      </c>
      <c r="B83" s="32">
        <v>1</v>
      </c>
      <c r="C83" s="13">
        <v>87.628998058987605</v>
      </c>
      <c r="D83" s="173">
        <v>0.813029256727404</v>
      </c>
      <c r="E83" s="13">
        <v>83.432656722514693</v>
      </c>
      <c r="F83" s="173">
        <v>2.35272147173783</v>
      </c>
      <c r="G83" s="13">
        <v>88.230333403168203</v>
      </c>
      <c r="H83" s="173">
        <v>1.1849791786260899</v>
      </c>
      <c r="I83" s="13">
        <v>4.7976766806535398</v>
      </c>
      <c r="J83" s="173">
        <v>2.6847446081000901</v>
      </c>
      <c r="K83" s="13">
        <v>87.462992501840205</v>
      </c>
      <c r="L83" s="173">
        <v>0.79811197601517603</v>
      </c>
      <c r="M83" s="13">
        <v>85.956433915997707</v>
      </c>
      <c r="N83" s="173">
        <v>2.3159040292291801</v>
      </c>
      <c r="O83" s="13">
        <v>88.018335946428195</v>
      </c>
      <c r="P83" s="173">
        <v>1.0170682303693499</v>
      </c>
      <c r="Q83" s="13">
        <v>2.0619020304304199</v>
      </c>
      <c r="R83" s="173">
        <v>2.5630569365710101</v>
      </c>
      <c r="S83" s="13">
        <v>89.123422669070195</v>
      </c>
      <c r="T83" s="173">
        <v>0.66245320216757997</v>
      </c>
      <c r="U83" s="13">
        <v>89.187318077439798</v>
      </c>
      <c r="V83" s="173">
        <v>1.83155328725193</v>
      </c>
      <c r="W83" s="13">
        <v>90.771038109030599</v>
      </c>
      <c r="X83" s="173">
        <v>0.68816401752224299</v>
      </c>
      <c r="Y83" s="13">
        <v>1.5837200315908599</v>
      </c>
      <c r="Z83" s="173">
        <v>1.88213360649145</v>
      </c>
      <c r="AA83" s="13">
        <v>88.466347296641999</v>
      </c>
      <c r="AB83" s="173">
        <v>0.66608459280115295</v>
      </c>
      <c r="AC83" s="13">
        <v>83.551193328556295</v>
      </c>
      <c r="AD83" s="173">
        <v>2.8623617494703399</v>
      </c>
      <c r="AE83" s="13">
        <v>89.432972873460798</v>
      </c>
      <c r="AF83" s="173">
        <v>0.80240830126842799</v>
      </c>
      <c r="AG83" s="13">
        <v>5.8817795449044903</v>
      </c>
      <c r="AH83" s="173">
        <v>2.9133222783589399</v>
      </c>
      <c r="AI83" s="13">
        <v>79.457192284373605</v>
      </c>
      <c r="AJ83" s="173">
        <v>0.99240090407008197</v>
      </c>
      <c r="AK83" s="13">
        <v>79.374085864304604</v>
      </c>
      <c r="AL83" s="173">
        <v>2.4737665358943901</v>
      </c>
      <c r="AM83" s="13">
        <v>78.883446187516299</v>
      </c>
      <c r="AN83" s="173">
        <v>1.3662886172964599</v>
      </c>
      <c r="AO83" s="13">
        <v>-0.49063967678836201</v>
      </c>
      <c r="AP83" s="173">
        <v>2.6583098564757202</v>
      </c>
      <c r="AQ83" s="13">
        <v>79.480823523431297</v>
      </c>
      <c r="AR83" s="173">
        <v>1.28727037919501</v>
      </c>
      <c r="AS83" s="13">
        <v>80.519687305195902</v>
      </c>
      <c r="AT83" s="173">
        <v>2.4310471031433001</v>
      </c>
      <c r="AU83" s="13">
        <v>77.285826087687894</v>
      </c>
      <c r="AV83" s="173">
        <v>1.6523338537424399</v>
      </c>
      <c r="AW83" s="13">
        <v>-3.2338612175079899</v>
      </c>
      <c r="AX83" s="173">
        <v>2.6173884713086601</v>
      </c>
      <c r="AY83" s="13">
        <v>87.886112677431498</v>
      </c>
      <c r="AZ83" s="173">
        <v>0.86732733106934301</v>
      </c>
      <c r="BA83" s="13">
        <v>85.274152218253207</v>
      </c>
      <c r="BB83" s="173">
        <v>2.6292882028077198</v>
      </c>
      <c r="BC83" s="13">
        <v>87.274733812758299</v>
      </c>
      <c r="BD83" s="173">
        <v>1.2741353035656999</v>
      </c>
      <c r="BE83" s="13">
        <v>2.0005815945050598</v>
      </c>
      <c r="BF83" s="173">
        <v>2.65106427233991</v>
      </c>
      <c r="BG83" s="13">
        <v>-1.79454167786032</v>
      </c>
      <c r="BH83" s="173">
        <v>1.22732381029438</v>
      </c>
      <c r="BI83" s="13">
        <v>-2.3645502250599901</v>
      </c>
      <c r="BJ83" s="173">
        <v>1.13576613621161</v>
      </c>
      <c r="BK83" s="13">
        <v>4.5857369275068997E-2</v>
      </c>
      <c r="BL83" s="173">
        <v>1.04774778313721</v>
      </c>
      <c r="BM83" s="13">
        <v>-2.54416082883942</v>
      </c>
      <c r="BN83" s="173">
        <v>0.95625622570609004</v>
      </c>
      <c r="BO83" s="13">
        <v>-0.33545115919784502</v>
      </c>
      <c r="BP83" s="173">
        <v>1.94894967263019</v>
      </c>
      <c r="BQ83" s="13">
        <v>-2.7953935469415301</v>
      </c>
      <c r="BR83" s="173">
        <v>1.7598288202319401</v>
      </c>
      <c r="BS83" s="13">
        <v>0.19762971892298301</v>
      </c>
      <c r="BT83" s="173">
        <v>1.4327789346847</v>
      </c>
      <c r="BU83" s="15"/>
      <c r="BV83" s="15"/>
      <c r="BW83" s="15"/>
      <c r="BX83" s="15"/>
      <c r="BY83" s="15"/>
      <c r="BZ83" s="15"/>
      <c r="CA83" s="15"/>
      <c r="CB83" s="15"/>
      <c r="CC83" s="15"/>
      <c r="CD83" s="15"/>
      <c r="CE83" s="15"/>
      <c r="CF83" s="15"/>
      <c r="CG83" s="15"/>
      <c r="CH83" s="16"/>
    </row>
    <row r="84" spans="1:86" ht="12.95" customHeight="1" x14ac:dyDescent="0.2">
      <c r="A84" s="33" t="s">
        <v>398</v>
      </c>
      <c r="B84" s="34">
        <v>1</v>
      </c>
      <c r="C84" s="46">
        <v>67.732045833818503</v>
      </c>
      <c r="D84" s="177">
        <v>0.27160325570140798</v>
      </c>
      <c r="E84" s="46">
        <v>66.104308549883498</v>
      </c>
      <c r="F84" s="177">
        <v>0.94635412332184898</v>
      </c>
      <c r="G84" s="46">
        <v>66.333050419531304</v>
      </c>
      <c r="H84" s="177">
        <v>0.34928144779416698</v>
      </c>
      <c r="I84" s="46">
        <v>0.22874186964778301</v>
      </c>
      <c r="J84" s="177">
        <v>0.99443125988113101</v>
      </c>
      <c r="K84" s="46">
        <v>66.209975855244494</v>
      </c>
      <c r="L84" s="177">
        <v>0.27939625091361497</v>
      </c>
      <c r="M84" s="46">
        <v>64.006271082127796</v>
      </c>
      <c r="N84" s="177">
        <v>0.95021782958330003</v>
      </c>
      <c r="O84" s="46">
        <v>64.809339344780795</v>
      </c>
      <c r="P84" s="177">
        <v>0.34921470838572199</v>
      </c>
      <c r="Q84" s="46">
        <v>0.80306826265304299</v>
      </c>
      <c r="R84" s="177">
        <v>0.98201947204669204</v>
      </c>
      <c r="S84" s="46">
        <v>69.523229752611797</v>
      </c>
      <c r="T84" s="177">
        <v>0.26785671826301</v>
      </c>
      <c r="U84" s="46">
        <v>67.637167778212898</v>
      </c>
      <c r="V84" s="177">
        <v>0.933998990371255</v>
      </c>
      <c r="W84" s="46">
        <v>68.709588477928904</v>
      </c>
      <c r="X84" s="177">
        <v>0.33073275722192302</v>
      </c>
      <c r="Y84" s="46">
        <v>1.07242069971601</v>
      </c>
      <c r="Z84" s="177">
        <v>0.98342029888854099</v>
      </c>
      <c r="AA84" s="46">
        <v>63.538565375402001</v>
      </c>
      <c r="AB84" s="177">
        <v>0.26490756151131001</v>
      </c>
      <c r="AC84" s="46">
        <v>62.026120153483603</v>
      </c>
      <c r="AD84" s="177">
        <v>0.97744328115833401</v>
      </c>
      <c r="AE84" s="46">
        <v>62.342971041200499</v>
      </c>
      <c r="AF84" s="177">
        <v>0.34026620288741499</v>
      </c>
      <c r="AG84" s="46">
        <v>0.31685088771682401</v>
      </c>
      <c r="AH84" s="177">
        <v>1.0186347773047799</v>
      </c>
      <c r="AI84" s="46">
        <v>38.987378512689901</v>
      </c>
      <c r="AJ84" s="177">
        <v>0.283282246469654</v>
      </c>
      <c r="AK84" s="46">
        <v>40.290114252769499</v>
      </c>
      <c r="AL84" s="177">
        <v>0.95640962769887705</v>
      </c>
      <c r="AM84" s="46">
        <v>37.632342097952296</v>
      </c>
      <c r="AN84" s="177">
        <v>0.356517234680571</v>
      </c>
      <c r="AO84" s="46">
        <v>-2.6577721548171498</v>
      </c>
      <c r="AP84" s="177">
        <v>1.00327291107178</v>
      </c>
      <c r="AQ84" s="46">
        <v>47.187255937304997</v>
      </c>
      <c r="AR84" s="177">
        <v>0.29733450468727701</v>
      </c>
      <c r="AS84" s="46">
        <v>59.4007381666989</v>
      </c>
      <c r="AT84" s="177">
        <v>0.98823425484723604</v>
      </c>
      <c r="AU84" s="46">
        <v>43.101624833430002</v>
      </c>
      <c r="AV84" s="177">
        <v>0.36457241682550001</v>
      </c>
      <c r="AW84" s="46">
        <v>-16.299113333268998</v>
      </c>
      <c r="AX84" s="177">
        <v>1.0329845531861299</v>
      </c>
      <c r="AY84" s="46">
        <v>52.8447709036733</v>
      </c>
      <c r="AZ84" s="177">
        <v>0.264842364811334</v>
      </c>
      <c r="BA84" s="46">
        <v>52.447921446191003</v>
      </c>
      <c r="BB84" s="177">
        <v>1.0098404208951099</v>
      </c>
      <c r="BC84" s="46">
        <v>50.642326416280397</v>
      </c>
      <c r="BD84" s="177">
        <v>0.34437094287303399</v>
      </c>
      <c r="BE84" s="46">
        <v>-1.8055950299105901</v>
      </c>
      <c r="BF84" s="177">
        <v>1.05852100413746</v>
      </c>
      <c r="BG84" s="46">
        <v>-8.6119673133314691</v>
      </c>
      <c r="BH84" s="177">
        <v>0.34857669449366102</v>
      </c>
      <c r="BI84" s="46">
        <v>-2.9338143559100698</v>
      </c>
      <c r="BJ84" s="177">
        <v>0.35917245875946702</v>
      </c>
      <c r="BK84" s="46">
        <v>3.3503176926558602</v>
      </c>
      <c r="BL84" s="177">
        <v>0.36459824704225002</v>
      </c>
      <c r="BM84" s="46">
        <v>-1.3126770144322999</v>
      </c>
      <c r="BN84" s="177">
        <v>0.37019201996084899</v>
      </c>
      <c r="BO84" s="46">
        <v>0.78923569146016703</v>
      </c>
      <c r="BP84" s="177">
        <v>0.38898885982629899</v>
      </c>
      <c r="BQ84" s="46">
        <v>-3.48824733776789</v>
      </c>
      <c r="BR84" s="177">
        <v>0.377275717125649</v>
      </c>
      <c r="BS84" s="46">
        <v>3.99343924405831</v>
      </c>
      <c r="BT84" s="177">
        <v>0.38422793488100399</v>
      </c>
      <c r="BU84" s="15"/>
      <c r="BV84" s="15"/>
      <c r="BW84" s="15"/>
      <c r="BX84" s="15"/>
      <c r="BY84" s="15"/>
      <c r="BZ84" s="15"/>
      <c r="CA84" s="15"/>
      <c r="CB84" s="15"/>
      <c r="CC84" s="15"/>
      <c r="CD84" s="15"/>
      <c r="CE84" s="15"/>
      <c r="CF84" s="15"/>
      <c r="CG84" s="15"/>
      <c r="CH84" s="16"/>
    </row>
    <row r="85" spans="1:86" ht="12.95" customHeight="1" x14ac:dyDescent="0.2">
      <c r="A85" s="2" t="s">
        <v>106</v>
      </c>
      <c r="B85" s="32">
        <v>1</v>
      </c>
      <c r="C85" s="13">
        <v>87.0965574978446</v>
      </c>
      <c r="D85" s="173">
        <v>0.90593140997566801</v>
      </c>
      <c r="E85" s="13">
        <v>87.978342333649906</v>
      </c>
      <c r="F85" s="173">
        <v>2.2023910768975501</v>
      </c>
      <c r="G85" s="13">
        <v>85.1349109841276</v>
      </c>
      <c r="H85" s="173">
        <v>1.26465245750023</v>
      </c>
      <c r="I85" s="13">
        <v>-2.8434313495222798</v>
      </c>
      <c r="J85" s="173">
        <v>2.4229326096828201</v>
      </c>
      <c r="K85" s="13">
        <v>88.202466652997899</v>
      </c>
      <c r="L85" s="173">
        <v>0.93061891599683999</v>
      </c>
      <c r="M85" s="13">
        <v>86.299070528105105</v>
      </c>
      <c r="N85" s="173">
        <v>2.7038654933395301</v>
      </c>
      <c r="O85" s="13">
        <v>87.600948271633001</v>
      </c>
      <c r="P85" s="173">
        <v>1.3231991149904501</v>
      </c>
      <c r="Q85" s="13">
        <v>1.3018777435278299</v>
      </c>
      <c r="R85" s="173">
        <v>3.1461290885372102</v>
      </c>
      <c r="S85" s="13">
        <v>84.976694010576296</v>
      </c>
      <c r="T85" s="173">
        <v>0.89413771318138602</v>
      </c>
      <c r="U85" s="13">
        <v>80.576678963320106</v>
      </c>
      <c r="V85" s="173">
        <v>3.1398183664705401</v>
      </c>
      <c r="W85" s="13">
        <v>84.707294307459307</v>
      </c>
      <c r="X85" s="173">
        <v>1.0589605400386299</v>
      </c>
      <c r="Y85" s="13">
        <v>4.1306153441391702</v>
      </c>
      <c r="Z85" s="173">
        <v>3.2682493838116899</v>
      </c>
      <c r="AA85" s="13">
        <v>81.773004261217906</v>
      </c>
      <c r="AB85" s="173">
        <v>0.93264884391978098</v>
      </c>
      <c r="AC85" s="13">
        <v>85.604521077080904</v>
      </c>
      <c r="AD85" s="173">
        <v>2.3492799394272201</v>
      </c>
      <c r="AE85" s="13">
        <v>81.919956978362407</v>
      </c>
      <c r="AF85" s="173">
        <v>1.2434828208215101</v>
      </c>
      <c r="AG85" s="13">
        <v>-3.68456409871848</v>
      </c>
      <c r="AH85" s="173">
        <v>2.8746183976316102</v>
      </c>
      <c r="AI85" s="13">
        <v>28.576510054271601</v>
      </c>
      <c r="AJ85" s="173">
        <v>1.2802738561673599</v>
      </c>
      <c r="AK85" s="13">
        <v>37.573476295796098</v>
      </c>
      <c r="AL85" s="173">
        <v>3.6472769311645199</v>
      </c>
      <c r="AM85" s="13">
        <v>25.559413735800199</v>
      </c>
      <c r="AN85" s="173">
        <v>1.6033827234253399</v>
      </c>
      <c r="AO85" s="13">
        <v>-12.014062559995899</v>
      </c>
      <c r="AP85" s="173">
        <v>3.9489011684972701</v>
      </c>
      <c r="AQ85" s="13">
        <v>36.2148094009247</v>
      </c>
      <c r="AR85" s="173">
        <v>1.1904904328264101</v>
      </c>
      <c r="AS85" s="13">
        <v>62.523473065386597</v>
      </c>
      <c r="AT85" s="173">
        <v>3.3778680409593802</v>
      </c>
      <c r="AU85" s="13">
        <v>25.883332591243398</v>
      </c>
      <c r="AV85" s="173">
        <v>1.31547133614795</v>
      </c>
      <c r="AW85" s="13">
        <v>-36.640140474143202</v>
      </c>
      <c r="AX85" s="173">
        <v>3.32805079531559</v>
      </c>
      <c r="AY85" s="13">
        <v>43.991338570151697</v>
      </c>
      <c r="AZ85" s="173">
        <v>1.24928251166353</v>
      </c>
      <c r="BA85" s="13">
        <v>47.051332859564901</v>
      </c>
      <c r="BB85" s="173">
        <v>3.7903684028859601</v>
      </c>
      <c r="BC85" s="13">
        <v>38.977594628739503</v>
      </c>
      <c r="BD85" s="173">
        <v>1.5275714125176401</v>
      </c>
      <c r="BE85" s="13">
        <v>-8.0737382308253594</v>
      </c>
      <c r="BF85" s="173">
        <v>3.9359726925565801</v>
      </c>
      <c r="BG85" s="13">
        <v>-0.62457643908423699</v>
      </c>
      <c r="BH85" s="173">
        <v>1.1526091836111301</v>
      </c>
      <c r="BI85" s="13">
        <v>-0.37822520509928398</v>
      </c>
      <c r="BJ85" s="173">
        <v>1.16037000225566</v>
      </c>
      <c r="BK85" s="13">
        <v>2.4479668324448598</v>
      </c>
      <c r="BL85" s="173">
        <v>1.20766359255962</v>
      </c>
      <c r="BM85" s="13">
        <v>0.60944269715626798</v>
      </c>
      <c r="BN85" s="173">
        <v>1.36617941163632</v>
      </c>
      <c r="BO85" s="13">
        <v>-1.8209953134680299</v>
      </c>
      <c r="BP85" s="173">
        <v>1.8389235919354201</v>
      </c>
      <c r="BQ85" s="13">
        <v>-7.2461276519747004</v>
      </c>
      <c r="BR85" s="173">
        <v>1.5764124059792499</v>
      </c>
      <c r="BS85" s="13">
        <v>3.8863495158131198</v>
      </c>
      <c r="BT85" s="173">
        <v>1.6341802642598899</v>
      </c>
      <c r="BU85" s="15"/>
      <c r="BV85" s="15"/>
      <c r="BW85" s="15"/>
      <c r="BX85" s="15"/>
      <c r="BY85" s="15"/>
      <c r="BZ85" s="15"/>
      <c r="CA85" s="15"/>
      <c r="CB85" s="15"/>
      <c r="CC85" s="15"/>
      <c r="CD85" s="15"/>
      <c r="CE85" s="15"/>
      <c r="CF85" s="15"/>
      <c r="CG85" s="15"/>
      <c r="CH85" s="16"/>
    </row>
    <row r="86" spans="1:86" ht="12.95" customHeight="1" x14ac:dyDescent="0.2">
      <c r="A86" s="2" t="s">
        <v>395</v>
      </c>
      <c r="B86" s="32">
        <v>1</v>
      </c>
      <c r="C86" s="13">
        <v>80.5600653637905</v>
      </c>
      <c r="D86" s="173">
        <v>1.4038642289113401</v>
      </c>
      <c r="E86" s="13">
        <v>79.319357337182197</v>
      </c>
      <c r="F86" s="173">
        <v>3.97396487390575</v>
      </c>
      <c r="G86" s="13">
        <v>78.307604383077802</v>
      </c>
      <c r="H86" s="173">
        <v>1.98379394806464</v>
      </c>
      <c r="I86" s="13">
        <v>-1.01175295410435</v>
      </c>
      <c r="J86" s="173">
        <v>4.42042584013618</v>
      </c>
      <c r="K86" s="13">
        <v>83.498262319796396</v>
      </c>
      <c r="L86" s="173">
        <v>1.1626353811933099</v>
      </c>
      <c r="M86" s="13">
        <v>86.530852887413104</v>
      </c>
      <c r="N86" s="173">
        <v>3.22707418892145</v>
      </c>
      <c r="O86" s="13">
        <v>80.547026523944197</v>
      </c>
      <c r="P86" s="173">
        <v>1.72816963982581</v>
      </c>
      <c r="Q86" s="13">
        <v>-5.9838263634688902</v>
      </c>
      <c r="R86" s="173">
        <v>3.7387616811406001</v>
      </c>
      <c r="S86" s="13">
        <v>81.054739769711901</v>
      </c>
      <c r="T86" s="173">
        <v>1.3561615048545901</v>
      </c>
      <c r="U86" s="13">
        <v>83.993896750874399</v>
      </c>
      <c r="V86" s="173">
        <v>3.0219936725207801</v>
      </c>
      <c r="W86" s="13">
        <v>79.543409995830601</v>
      </c>
      <c r="X86" s="173">
        <v>1.9657242058700599</v>
      </c>
      <c r="Y86" s="13">
        <v>-4.4504867550438103</v>
      </c>
      <c r="Z86" s="173">
        <v>3.46369673496429</v>
      </c>
      <c r="AA86" s="13">
        <v>80.319459614993505</v>
      </c>
      <c r="AB86" s="173">
        <v>1.54252590336818</v>
      </c>
      <c r="AC86" s="13">
        <v>82.787871594952904</v>
      </c>
      <c r="AD86" s="173">
        <v>3.5967834462139998</v>
      </c>
      <c r="AE86" s="13">
        <v>79.032702770542201</v>
      </c>
      <c r="AF86" s="173">
        <v>2.0389927998127302</v>
      </c>
      <c r="AG86" s="13">
        <v>-3.7551688244107</v>
      </c>
      <c r="AH86" s="173">
        <v>4.0237612491219199</v>
      </c>
      <c r="AI86" s="13">
        <v>30.497453323075302</v>
      </c>
      <c r="AJ86" s="173">
        <v>1.52142416297956</v>
      </c>
      <c r="AK86" s="13">
        <v>32.138925751435799</v>
      </c>
      <c r="AL86" s="173">
        <v>3.9731148410490502</v>
      </c>
      <c r="AM86" s="13">
        <v>25.984821187568802</v>
      </c>
      <c r="AN86" s="173">
        <v>1.9601248426643001</v>
      </c>
      <c r="AO86" s="13">
        <v>-6.15410456386698</v>
      </c>
      <c r="AP86" s="173">
        <v>4.6940667172478499</v>
      </c>
      <c r="AQ86" s="13">
        <v>39.300877197467003</v>
      </c>
      <c r="AR86" s="173">
        <v>1.3769928086462</v>
      </c>
      <c r="AS86" s="13">
        <v>67.981773854372605</v>
      </c>
      <c r="AT86" s="173">
        <v>3.3965800884241499</v>
      </c>
      <c r="AU86" s="13">
        <v>26.670084920223399</v>
      </c>
      <c r="AV86" s="173">
        <v>1.7434748487176399</v>
      </c>
      <c r="AW86" s="13">
        <v>-41.311688934149203</v>
      </c>
      <c r="AX86" s="173">
        <v>3.8731838331368502</v>
      </c>
      <c r="AY86" s="13">
        <v>64.328999439239197</v>
      </c>
      <c r="AZ86" s="173">
        <v>1.53348001914522</v>
      </c>
      <c r="BA86" s="13">
        <v>65.248201485262697</v>
      </c>
      <c r="BB86" s="173">
        <v>3.7641352335518401</v>
      </c>
      <c r="BC86" s="13">
        <v>60.2587051335667</v>
      </c>
      <c r="BD86" s="173">
        <v>2.8031534477626998</v>
      </c>
      <c r="BE86" s="13">
        <v>-4.98949635169605</v>
      </c>
      <c r="BF86" s="173">
        <v>4.83493115698945</v>
      </c>
      <c r="BG86" s="13">
        <v>-6.9123506860760999</v>
      </c>
      <c r="BH86" s="173">
        <v>1.9676594973422501</v>
      </c>
      <c r="BI86" s="13">
        <v>-0.195926171541672</v>
      </c>
      <c r="BJ86" s="173">
        <v>1.92805929581031</v>
      </c>
      <c r="BK86" s="13">
        <v>10.1913017750742</v>
      </c>
      <c r="BL86" s="173">
        <v>2.6420318425893798</v>
      </c>
      <c r="BM86" s="13">
        <v>7.4185389015384002</v>
      </c>
      <c r="BN86" s="173">
        <v>2.2247630828887401</v>
      </c>
      <c r="BO86" s="13">
        <v>1.90110321959302</v>
      </c>
      <c r="BP86" s="173">
        <v>2.0594103462755702</v>
      </c>
      <c r="BQ86" s="13">
        <v>1.4183348166206899</v>
      </c>
      <c r="BR86" s="173">
        <v>2.03262700930869</v>
      </c>
      <c r="BS86" s="13">
        <v>17.352818768740399</v>
      </c>
      <c r="BT86" s="173">
        <v>3.0478727275612099</v>
      </c>
      <c r="BU86" s="15"/>
      <c r="BV86" s="15"/>
      <c r="BW86" s="15"/>
      <c r="BX86" s="15"/>
      <c r="BY86" s="15"/>
      <c r="BZ86" s="15"/>
      <c r="CA86" s="15"/>
      <c r="CB86" s="15"/>
      <c r="CC86" s="15"/>
      <c r="CD86" s="15"/>
      <c r="CE86" s="15"/>
      <c r="CF86" s="15"/>
      <c r="CG86" s="15"/>
      <c r="CH86" s="16"/>
    </row>
    <row r="87" spans="1:86" ht="12.95" customHeight="1" x14ac:dyDescent="0.2">
      <c r="A87" s="3" t="s">
        <v>396</v>
      </c>
      <c r="B87" s="36">
        <v>1</v>
      </c>
      <c r="C87" s="28">
        <v>46.408971733250198</v>
      </c>
      <c r="D87" s="178">
        <v>1.68408247272009</v>
      </c>
      <c r="E87" s="28">
        <v>38.370564342994399</v>
      </c>
      <c r="F87" s="178">
        <v>4.0863904227608696</v>
      </c>
      <c r="G87" s="28">
        <v>47.800194863746498</v>
      </c>
      <c r="H87" s="178">
        <v>2.2867423479510798</v>
      </c>
      <c r="I87" s="28">
        <v>9.4296305207520401</v>
      </c>
      <c r="J87" s="178">
        <v>4.6762415444157304</v>
      </c>
      <c r="K87" s="28">
        <v>53.1444951047255</v>
      </c>
      <c r="L87" s="178">
        <v>1.53859419432237</v>
      </c>
      <c r="M87" s="28">
        <v>49.421144833096399</v>
      </c>
      <c r="N87" s="178">
        <v>3.8624665240256402</v>
      </c>
      <c r="O87" s="28">
        <v>54.370131475749098</v>
      </c>
      <c r="P87" s="178">
        <v>1.99586837801268</v>
      </c>
      <c r="Q87" s="28">
        <v>4.9489866426526801</v>
      </c>
      <c r="R87" s="178">
        <v>4.3700599643988696</v>
      </c>
      <c r="S87" s="28">
        <v>62.408569575765</v>
      </c>
      <c r="T87" s="178">
        <v>1.3217390638589399</v>
      </c>
      <c r="U87" s="28">
        <v>68.4631539089076</v>
      </c>
      <c r="V87" s="178">
        <v>3.87001622350135</v>
      </c>
      <c r="W87" s="28">
        <v>63.093705562925201</v>
      </c>
      <c r="X87" s="178">
        <v>2.18506490533577</v>
      </c>
      <c r="Y87" s="28">
        <v>-5.3694483459823799</v>
      </c>
      <c r="Z87" s="178">
        <v>4.8537785993226699</v>
      </c>
      <c r="AA87" s="28">
        <v>50.607953255109798</v>
      </c>
      <c r="AB87" s="178">
        <v>1.85955662775601</v>
      </c>
      <c r="AC87" s="28">
        <v>46.091899695565701</v>
      </c>
      <c r="AD87" s="178">
        <v>3.4398753075856998</v>
      </c>
      <c r="AE87" s="28">
        <v>52.830087664275901</v>
      </c>
      <c r="AF87" s="178">
        <v>2.5647139490875501</v>
      </c>
      <c r="AG87" s="28">
        <v>6.73818796871024</v>
      </c>
      <c r="AH87" s="178">
        <v>3.8676110977678002</v>
      </c>
      <c r="AI87" s="28">
        <v>34.548511202768402</v>
      </c>
      <c r="AJ87" s="178">
        <v>1.79078341317334</v>
      </c>
      <c r="AK87" s="28">
        <v>55.3144646237416</v>
      </c>
      <c r="AL87" s="178">
        <v>4.4624290548345096</v>
      </c>
      <c r="AM87" s="28">
        <v>31.905146581144901</v>
      </c>
      <c r="AN87" s="178">
        <v>2.1596094505196302</v>
      </c>
      <c r="AO87" s="28">
        <v>-23.409318042596698</v>
      </c>
      <c r="AP87" s="178">
        <v>4.6454456821111103</v>
      </c>
      <c r="AQ87" s="28">
        <v>21.190095355498901</v>
      </c>
      <c r="AR87" s="178">
        <v>1.27769647669453</v>
      </c>
      <c r="AS87" s="28">
        <v>36.077607145692802</v>
      </c>
      <c r="AT87" s="178">
        <v>3.4714740158994002</v>
      </c>
      <c r="AU87" s="28">
        <v>17.334733125695902</v>
      </c>
      <c r="AV87" s="178">
        <v>1.40933560840657</v>
      </c>
      <c r="AW87" s="28">
        <v>-18.742874019996901</v>
      </c>
      <c r="AX87" s="178">
        <v>3.72538601583169</v>
      </c>
      <c r="AY87" s="28">
        <v>27.127939579128899</v>
      </c>
      <c r="AZ87" s="178">
        <v>1.5119913526886699</v>
      </c>
      <c r="BA87" s="28">
        <v>36.559532119038003</v>
      </c>
      <c r="BB87" s="178">
        <v>4.2385157708269698</v>
      </c>
      <c r="BC87" s="28">
        <v>25.3658704601362</v>
      </c>
      <c r="BD87" s="178">
        <v>1.9993782714178301</v>
      </c>
      <c r="BE87" s="28">
        <v>-11.193661658901799</v>
      </c>
      <c r="BF87" s="178">
        <v>4.4256780921669998</v>
      </c>
      <c r="BG87" s="28">
        <v>-8.6826346340247706</v>
      </c>
      <c r="BH87" s="178">
        <v>2.2763726234772399</v>
      </c>
      <c r="BI87" s="28">
        <v>-3.6769300699038001</v>
      </c>
      <c r="BJ87" s="178">
        <v>2.3400343525801701</v>
      </c>
      <c r="BK87" s="28">
        <v>-0.74888181441616597</v>
      </c>
      <c r="BL87" s="178">
        <v>2.0289390313244202</v>
      </c>
      <c r="BM87" s="28">
        <v>-8.4256072809330593</v>
      </c>
      <c r="BN87" s="178">
        <v>2.6397899672649401</v>
      </c>
      <c r="BO87" s="28">
        <v>-1.9150583614577099</v>
      </c>
      <c r="BP87" s="178">
        <v>2.5317878425674798</v>
      </c>
      <c r="BQ87" s="28">
        <v>-5.1838071496301001</v>
      </c>
      <c r="BR87" s="178">
        <v>1.9787057339068499</v>
      </c>
      <c r="BS87" s="28">
        <v>-1.0025411505142501</v>
      </c>
      <c r="BT87" s="178">
        <v>2.0435953649787999</v>
      </c>
      <c r="BU87" s="30"/>
      <c r="BV87" s="30"/>
      <c r="BW87" s="30"/>
      <c r="BX87" s="30"/>
      <c r="BY87" s="30"/>
      <c r="BZ87" s="30"/>
      <c r="CA87" s="30"/>
      <c r="CB87" s="30"/>
      <c r="CC87" s="30"/>
      <c r="CD87" s="30"/>
      <c r="CE87" s="30"/>
      <c r="CF87" s="30"/>
      <c r="CG87" s="30"/>
      <c r="CH87" s="31"/>
    </row>
    <row r="88" spans="1:86" ht="12.95" customHeight="1" x14ac:dyDescent="0.2">
      <c r="A88" s="2"/>
      <c r="B88" s="37"/>
      <c r="C88" s="13" t="s">
        <v>864</v>
      </c>
      <c r="D88" s="173" t="s">
        <v>865</v>
      </c>
      <c r="E88" s="13" t="s">
        <v>866</v>
      </c>
      <c r="F88" s="173" t="s">
        <v>867</v>
      </c>
      <c r="G88" s="13" t="s">
        <v>868</v>
      </c>
      <c r="H88" s="173" t="s">
        <v>869</v>
      </c>
      <c r="I88" s="13" t="s">
        <v>870</v>
      </c>
      <c r="J88" s="173" t="s">
        <v>871</v>
      </c>
      <c r="K88" s="13" t="s">
        <v>872</v>
      </c>
      <c r="L88" s="173" t="s">
        <v>873</v>
      </c>
      <c r="M88" s="13" t="s">
        <v>874</v>
      </c>
      <c r="N88" s="173" t="s">
        <v>875</v>
      </c>
      <c r="O88" s="13" t="s">
        <v>876</v>
      </c>
      <c r="P88" s="173" t="s">
        <v>877</v>
      </c>
      <c r="Q88" s="13" t="s">
        <v>878</v>
      </c>
      <c r="R88" s="173" t="s">
        <v>879</v>
      </c>
      <c r="S88" s="13" t="s">
        <v>880</v>
      </c>
      <c r="T88" s="173" t="s">
        <v>881</v>
      </c>
      <c r="U88" s="13" t="s">
        <v>882</v>
      </c>
      <c r="V88" s="173" t="s">
        <v>883</v>
      </c>
      <c r="W88" s="13" t="s">
        <v>884</v>
      </c>
      <c r="X88" s="173" t="s">
        <v>885</v>
      </c>
      <c r="Y88" s="13" t="s">
        <v>886</v>
      </c>
      <c r="Z88" s="173" t="s">
        <v>887</v>
      </c>
      <c r="AA88" s="13" t="s">
        <v>888</v>
      </c>
      <c r="AB88" s="173" t="s">
        <v>889</v>
      </c>
      <c r="AC88" s="13" t="s">
        <v>890</v>
      </c>
      <c r="AD88" s="173" t="s">
        <v>891</v>
      </c>
      <c r="AE88" s="13" t="s">
        <v>892</v>
      </c>
      <c r="AF88" s="173" t="s">
        <v>893</v>
      </c>
      <c r="AG88" s="13" t="s">
        <v>894</v>
      </c>
      <c r="AH88" s="173" t="s">
        <v>895</v>
      </c>
      <c r="AI88" s="13" t="s">
        <v>896</v>
      </c>
      <c r="AJ88" s="173" t="s">
        <v>897</v>
      </c>
      <c r="AK88" s="13" t="s">
        <v>898</v>
      </c>
      <c r="AL88" s="173" t="s">
        <v>899</v>
      </c>
      <c r="AM88" s="13" t="s">
        <v>900</v>
      </c>
      <c r="AN88" s="173" t="s">
        <v>901</v>
      </c>
      <c r="AO88" s="13" t="s">
        <v>902</v>
      </c>
      <c r="AP88" s="173" t="s">
        <v>903</v>
      </c>
      <c r="AQ88" s="13" t="s">
        <v>904</v>
      </c>
      <c r="AR88" s="173" t="s">
        <v>905</v>
      </c>
      <c r="AS88" s="13" t="s">
        <v>906</v>
      </c>
      <c r="AT88" s="173" t="s">
        <v>907</v>
      </c>
      <c r="AU88" s="13" t="s">
        <v>908</v>
      </c>
      <c r="AV88" s="173" t="s">
        <v>909</v>
      </c>
      <c r="AW88" s="13" t="s">
        <v>910</v>
      </c>
      <c r="AX88" s="173" t="s">
        <v>911</v>
      </c>
      <c r="AY88" s="13" t="s">
        <v>912</v>
      </c>
      <c r="AZ88" s="173" t="s">
        <v>913</v>
      </c>
      <c r="BA88" s="13" t="s">
        <v>914</v>
      </c>
      <c r="BB88" s="173" t="s">
        <v>915</v>
      </c>
      <c r="BC88" s="13" t="s">
        <v>916</v>
      </c>
      <c r="BD88" s="173" t="s">
        <v>917</v>
      </c>
      <c r="BE88" s="13" t="s">
        <v>918</v>
      </c>
      <c r="BF88" s="173" t="s">
        <v>919</v>
      </c>
      <c r="BG88" s="15" t="s">
        <v>920</v>
      </c>
      <c r="BH88" s="15" t="s">
        <v>921</v>
      </c>
      <c r="BI88" s="15" t="s">
        <v>922</v>
      </c>
      <c r="BJ88" s="15" t="s">
        <v>923</v>
      </c>
      <c r="BK88" s="15" t="s">
        <v>924</v>
      </c>
      <c r="BL88" s="15" t="s">
        <v>925</v>
      </c>
      <c r="BM88" s="15" t="s">
        <v>926</v>
      </c>
      <c r="BN88" s="15" t="s">
        <v>927</v>
      </c>
      <c r="BO88" s="15" t="s">
        <v>928</v>
      </c>
      <c r="BP88" s="15" t="s">
        <v>929</v>
      </c>
      <c r="BQ88" s="15" t="s">
        <v>930</v>
      </c>
      <c r="BR88" s="15" t="s">
        <v>931</v>
      </c>
      <c r="BS88" s="15" t="s">
        <v>932</v>
      </c>
      <c r="BT88" s="15" t="s">
        <v>933</v>
      </c>
      <c r="BU88" s="13" t="s">
        <v>934</v>
      </c>
      <c r="BV88" s="173" t="s">
        <v>935</v>
      </c>
      <c r="BW88" s="13" t="s">
        <v>936</v>
      </c>
      <c r="BX88" s="173" t="s">
        <v>937</v>
      </c>
      <c r="BY88" s="13" t="s">
        <v>938</v>
      </c>
      <c r="BZ88" s="173" t="s">
        <v>939</v>
      </c>
      <c r="CA88" s="13" t="s">
        <v>940</v>
      </c>
      <c r="CB88" s="173" t="s">
        <v>941</v>
      </c>
      <c r="CC88" s="13" t="s">
        <v>942</v>
      </c>
      <c r="CD88" s="173" t="s">
        <v>943</v>
      </c>
      <c r="CE88" s="13" t="s">
        <v>944</v>
      </c>
      <c r="CF88" s="173" t="s">
        <v>945</v>
      </c>
      <c r="CG88" s="13" t="s">
        <v>946</v>
      </c>
      <c r="CH88" s="182" t="s">
        <v>947</v>
      </c>
    </row>
    <row r="89" spans="1:86" ht="12.95" customHeight="1" x14ac:dyDescent="0.2">
      <c r="A89" s="2" t="s">
        <v>353</v>
      </c>
      <c r="B89" s="37">
        <v>3</v>
      </c>
      <c r="C89" s="13">
        <v>81.254675752854098</v>
      </c>
      <c r="D89" s="173">
        <v>0.69321179369468999</v>
      </c>
      <c r="E89" s="13">
        <v>77.309653016848102</v>
      </c>
      <c r="F89" s="173">
        <v>2.6084584154194199</v>
      </c>
      <c r="G89" s="13">
        <v>80.470249237887202</v>
      </c>
      <c r="H89" s="173">
        <v>0.96479956940980405</v>
      </c>
      <c r="I89" s="13">
        <v>3.1605962210391301</v>
      </c>
      <c r="J89" s="173">
        <v>2.85375051144131</v>
      </c>
      <c r="K89" s="13">
        <v>55.265145932005602</v>
      </c>
      <c r="L89" s="173">
        <v>0.99605926010377899</v>
      </c>
      <c r="M89" s="13">
        <v>54.215295117546098</v>
      </c>
      <c r="N89" s="173">
        <v>3.5722623362173902</v>
      </c>
      <c r="O89" s="13">
        <v>53.124271054239998</v>
      </c>
      <c r="P89" s="173">
        <v>1.36295340830432</v>
      </c>
      <c r="Q89" s="13">
        <v>-1.09102406330604</v>
      </c>
      <c r="R89" s="173">
        <v>3.9586777573848999</v>
      </c>
      <c r="S89" s="13">
        <v>50.716465233841397</v>
      </c>
      <c r="T89" s="173">
        <v>1.0366461288016899</v>
      </c>
      <c r="U89" s="13">
        <v>52.846077743934501</v>
      </c>
      <c r="V89" s="173">
        <v>3.1779280089934399</v>
      </c>
      <c r="W89" s="13">
        <v>49.820050413486904</v>
      </c>
      <c r="X89" s="173">
        <v>1.47631453590979</v>
      </c>
      <c r="Y89" s="13">
        <v>-3.0260273304475902</v>
      </c>
      <c r="Z89" s="173">
        <v>3.72038093216849</v>
      </c>
      <c r="AA89" s="13">
        <v>54.367812707050703</v>
      </c>
      <c r="AB89" s="173">
        <v>0.99294183490570898</v>
      </c>
      <c r="AC89" s="13">
        <v>55.994327895412702</v>
      </c>
      <c r="AD89" s="173">
        <v>3.3962247578654901</v>
      </c>
      <c r="AE89" s="13">
        <v>50.907051308954202</v>
      </c>
      <c r="AF89" s="173">
        <v>1.3889170496649299</v>
      </c>
      <c r="AG89" s="13">
        <v>-5.0872765864584801</v>
      </c>
      <c r="AH89" s="173">
        <v>3.7700365332777799</v>
      </c>
      <c r="AI89" s="13">
        <v>28.178495309466399</v>
      </c>
      <c r="AJ89" s="173">
        <v>0.901877227614031</v>
      </c>
      <c r="AK89" s="13">
        <v>30.0983036243451</v>
      </c>
      <c r="AL89" s="173">
        <v>3.8148251530463102</v>
      </c>
      <c r="AM89" s="13">
        <v>25.911787592381099</v>
      </c>
      <c r="AN89" s="173">
        <v>1.1931089453655399</v>
      </c>
      <c r="AO89" s="13">
        <v>-4.1865160319639498</v>
      </c>
      <c r="AP89" s="173">
        <v>4.1088842798147098</v>
      </c>
      <c r="AQ89" s="13">
        <v>38.354798213710303</v>
      </c>
      <c r="AR89" s="173">
        <v>0.782516368985956</v>
      </c>
      <c r="AS89" s="13">
        <v>65.587020187085201</v>
      </c>
      <c r="AT89" s="173">
        <v>3.5426423496620498</v>
      </c>
      <c r="AU89" s="13">
        <v>33.792604464928303</v>
      </c>
      <c r="AV89" s="173">
        <v>1.1093702640582299</v>
      </c>
      <c r="AW89" s="13">
        <v>-31.794415722156899</v>
      </c>
      <c r="AX89" s="173">
        <v>3.84920241930176</v>
      </c>
      <c r="AY89" s="13">
        <v>38.2618025380077</v>
      </c>
      <c r="AZ89" s="173">
        <v>0.96798911360212403</v>
      </c>
      <c r="BA89" s="13">
        <v>45.462909614244602</v>
      </c>
      <c r="BB89" s="173">
        <v>3.5635850801854101</v>
      </c>
      <c r="BC89" s="13">
        <v>35.599612562783399</v>
      </c>
      <c r="BD89" s="173">
        <v>1.2826741146013401</v>
      </c>
      <c r="BE89" s="13">
        <v>-9.8632970514612399</v>
      </c>
      <c r="BF89" s="173">
        <v>3.8813950316480099</v>
      </c>
      <c r="BG89" s="15"/>
      <c r="BH89" s="15"/>
      <c r="BI89" s="15"/>
      <c r="BJ89" s="15"/>
      <c r="BK89" s="15"/>
      <c r="BL89" s="15"/>
      <c r="BM89" s="15"/>
      <c r="BN89" s="15"/>
      <c r="BO89" s="15"/>
      <c r="BP89" s="15"/>
      <c r="BQ89" s="15"/>
      <c r="BR89" s="15"/>
      <c r="BS89" s="15"/>
      <c r="BT89" s="15"/>
      <c r="BU89" s="13">
        <v>-2.0676529519157798</v>
      </c>
      <c r="BV89" s="173">
        <v>1.10356912852501</v>
      </c>
      <c r="BW89" s="13">
        <v>-2.8030645070554998</v>
      </c>
      <c r="BX89" s="173">
        <v>1.4385627239174501</v>
      </c>
      <c r="BY89" s="13">
        <v>-4.1578787585447996</v>
      </c>
      <c r="BZ89" s="173">
        <v>1.5462546350450199</v>
      </c>
      <c r="CA89" s="13">
        <v>0.40598041144210101</v>
      </c>
      <c r="CB89" s="173">
        <v>1.4618019067849</v>
      </c>
      <c r="CC89" s="13">
        <v>4.1063474005206499</v>
      </c>
      <c r="CD89" s="173">
        <v>1.37629474148305</v>
      </c>
      <c r="CE89" s="13">
        <v>4.11612821145492</v>
      </c>
      <c r="CF89" s="173">
        <v>1.28631897856448</v>
      </c>
      <c r="CG89" s="13">
        <v>3.5417538863706599</v>
      </c>
      <c r="CH89" s="182">
        <v>1.3599472405269599</v>
      </c>
    </row>
    <row r="90" spans="1:86" ht="12.95" customHeight="1" x14ac:dyDescent="0.2">
      <c r="A90" s="2" t="s">
        <v>356</v>
      </c>
      <c r="B90" s="37">
        <v>3</v>
      </c>
      <c r="C90" s="13">
        <v>91.623829930167801</v>
      </c>
      <c r="D90" s="173">
        <v>0.71932675727469397</v>
      </c>
      <c r="E90" s="13">
        <v>85.765568383716399</v>
      </c>
      <c r="F90" s="173">
        <v>2.2643922187804599</v>
      </c>
      <c r="G90" s="13">
        <v>91.541035337441599</v>
      </c>
      <c r="H90" s="173">
        <v>0.83027671934582703</v>
      </c>
      <c r="I90" s="13">
        <v>5.7754669537252603</v>
      </c>
      <c r="J90" s="173">
        <v>2.2507292635252898</v>
      </c>
      <c r="K90" s="13">
        <v>72.887698545209105</v>
      </c>
      <c r="L90" s="173">
        <v>1.1112734492526699</v>
      </c>
      <c r="M90" s="13">
        <v>67.897333779559006</v>
      </c>
      <c r="N90" s="173">
        <v>3.8124860850139299</v>
      </c>
      <c r="O90" s="13">
        <v>73.698355402141004</v>
      </c>
      <c r="P90" s="173">
        <v>1.3876577094065301</v>
      </c>
      <c r="Q90" s="13">
        <v>5.8010216225820104</v>
      </c>
      <c r="R90" s="173">
        <v>4.3605132872935597</v>
      </c>
      <c r="S90" s="13">
        <v>70.555838514245195</v>
      </c>
      <c r="T90" s="173">
        <v>1.03144619731448</v>
      </c>
      <c r="U90" s="13">
        <v>60.445829053941502</v>
      </c>
      <c r="V90" s="173">
        <v>4.3322936227375202</v>
      </c>
      <c r="W90" s="13">
        <v>71.696728019895403</v>
      </c>
      <c r="X90" s="173">
        <v>1.4011071706645</v>
      </c>
      <c r="Y90" s="13">
        <v>11.250898965953899</v>
      </c>
      <c r="Z90" s="173">
        <v>5.0328585240639496</v>
      </c>
      <c r="AA90" s="13">
        <v>71.916022698848707</v>
      </c>
      <c r="AB90" s="173">
        <v>0.94525483681183597</v>
      </c>
      <c r="AC90" s="13">
        <v>64.511407129665599</v>
      </c>
      <c r="AD90" s="173">
        <v>4.2469872439571796</v>
      </c>
      <c r="AE90" s="13">
        <v>73.358491497330107</v>
      </c>
      <c r="AF90" s="173">
        <v>1.2354778403846001</v>
      </c>
      <c r="AG90" s="13">
        <v>8.8470843676645394</v>
      </c>
      <c r="AH90" s="173">
        <v>4.7208134930401</v>
      </c>
      <c r="AI90" s="13">
        <v>22.294455871616499</v>
      </c>
      <c r="AJ90" s="173">
        <v>1.04711233433746</v>
      </c>
      <c r="AK90" s="13">
        <v>22.0264260177049</v>
      </c>
      <c r="AL90" s="173">
        <v>3.5279069352471102</v>
      </c>
      <c r="AM90" s="13">
        <v>23.966782943072399</v>
      </c>
      <c r="AN90" s="173">
        <v>1.4818818774081399</v>
      </c>
      <c r="AO90" s="13">
        <v>1.9403569253674999</v>
      </c>
      <c r="AP90" s="173">
        <v>3.5515130624468201</v>
      </c>
      <c r="AQ90" s="13">
        <v>44.609051941136499</v>
      </c>
      <c r="AR90" s="173">
        <v>0.96453117354196505</v>
      </c>
      <c r="AS90" s="13">
        <v>48.020801920047603</v>
      </c>
      <c r="AT90" s="173">
        <v>4.1354237885524698</v>
      </c>
      <c r="AU90" s="13">
        <v>44.744774077546502</v>
      </c>
      <c r="AV90" s="173">
        <v>1.32069854582503</v>
      </c>
      <c r="AW90" s="13">
        <v>-3.2760278425011098</v>
      </c>
      <c r="AX90" s="173">
        <v>4.3141616608068096</v>
      </c>
      <c r="AY90" s="13">
        <v>19.468812759417599</v>
      </c>
      <c r="AZ90" s="173">
        <v>1.0086459339610301</v>
      </c>
      <c r="BA90" s="13">
        <v>17.5092080338481</v>
      </c>
      <c r="BB90" s="173">
        <v>3.75121524067406</v>
      </c>
      <c r="BC90" s="13">
        <v>20.0128454397321</v>
      </c>
      <c r="BD90" s="173">
        <v>1.3092581277137401</v>
      </c>
      <c r="BE90" s="13">
        <v>2.5036374058840201</v>
      </c>
      <c r="BF90" s="173">
        <v>3.8526200674445201</v>
      </c>
      <c r="BG90" s="15"/>
      <c r="BH90" s="15"/>
      <c r="BI90" s="15"/>
      <c r="BJ90" s="15"/>
      <c r="BK90" s="15"/>
      <c r="BL90" s="15"/>
      <c r="BM90" s="15"/>
      <c r="BN90" s="15"/>
      <c r="BO90" s="15"/>
      <c r="BP90" s="15"/>
      <c r="BQ90" s="15"/>
      <c r="BR90" s="15"/>
      <c r="BS90" s="15"/>
      <c r="BT90" s="15"/>
      <c r="BU90" s="13">
        <v>6.1568040150667303</v>
      </c>
      <c r="BV90" s="173">
        <v>1.0692912353514601</v>
      </c>
      <c r="BW90" s="13">
        <v>-4.9086299347316498</v>
      </c>
      <c r="BX90" s="173">
        <v>1.4914750619309201</v>
      </c>
      <c r="BY90" s="13">
        <v>-6.6582282843381799</v>
      </c>
      <c r="BZ90" s="173">
        <v>1.44483431317983</v>
      </c>
      <c r="CA90" s="13">
        <v>6.9455121449070703</v>
      </c>
      <c r="CB90" s="173">
        <v>1.41812751466731</v>
      </c>
      <c r="CC90" s="13">
        <v>-1.84998866768107</v>
      </c>
      <c r="CD90" s="173">
        <v>1.61000115590613</v>
      </c>
      <c r="CE90" s="13">
        <v>13.3474675118558</v>
      </c>
      <c r="CF90" s="173">
        <v>1.5167203922205399</v>
      </c>
      <c r="CG90" s="13">
        <v>-5.3630716954682001</v>
      </c>
      <c r="CH90" s="182">
        <v>1.4764052407088399</v>
      </c>
    </row>
    <row r="91" spans="1:86" ht="12.95" customHeight="1" x14ac:dyDescent="0.2">
      <c r="A91" s="2" t="s">
        <v>99</v>
      </c>
      <c r="B91" s="37">
        <v>3</v>
      </c>
      <c r="C91" s="13">
        <v>77.396491332005795</v>
      </c>
      <c r="D91" s="173">
        <v>1.2535540738414701</v>
      </c>
      <c r="E91" s="13">
        <v>75.474497704324094</v>
      </c>
      <c r="F91" s="173">
        <v>2.7700830835561998</v>
      </c>
      <c r="G91" s="13">
        <v>74.376956810946993</v>
      </c>
      <c r="H91" s="173">
        <v>1.4669598563332999</v>
      </c>
      <c r="I91" s="13">
        <v>-1.09754089337709</v>
      </c>
      <c r="J91" s="173">
        <v>2.8319950595561498</v>
      </c>
      <c r="K91" s="13">
        <v>77.914789527553594</v>
      </c>
      <c r="L91" s="173">
        <v>1.02977474997283</v>
      </c>
      <c r="M91" s="13">
        <v>76.797935713120694</v>
      </c>
      <c r="N91" s="173">
        <v>3.1346137257453499</v>
      </c>
      <c r="O91" s="13">
        <v>74.836444594162998</v>
      </c>
      <c r="P91" s="173">
        <v>1.31965031449786</v>
      </c>
      <c r="Q91" s="13">
        <v>-1.9614911189576201</v>
      </c>
      <c r="R91" s="173">
        <v>3.4325625255627101</v>
      </c>
      <c r="S91" s="13">
        <v>72.429427096154797</v>
      </c>
      <c r="T91" s="173">
        <v>1.1093786155674601</v>
      </c>
      <c r="U91" s="13">
        <v>69.592195617980394</v>
      </c>
      <c r="V91" s="173">
        <v>3.5369671386240702</v>
      </c>
      <c r="W91" s="13">
        <v>70.678948725358794</v>
      </c>
      <c r="X91" s="173">
        <v>1.3450107239895199</v>
      </c>
      <c r="Y91" s="13">
        <v>1.08675310737844</v>
      </c>
      <c r="Z91" s="173">
        <v>3.6077313110901401</v>
      </c>
      <c r="AA91" s="13">
        <v>68.179265313345397</v>
      </c>
      <c r="AB91" s="173">
        <v>1.1759819651518699</v>
      </c>
      <c r="AC91" s="13">
        <v>76.564382814302306</v>
      </c>
      <c r="AD91" s="173">
        <v>2.6722944761106802</v>
      </c>
      <c r="AE91" s="13">
        <v>66.798736958638401</v>
      </c>
      <c r="AF91" s="173">
        <v>1.5273582027491901</v>
      </c>
      <c r="AG91" s="13">
        <v>-9.7656458556639194</v>
      </c>
      <c r="AH91" s="173">
        <v>3.1083520651337699</v>
      </c>
      <c r="AI91" s="13">
        <v>28.7877431122396</v>
      </c>
      <c r="AJ91" s="173">
        <v>1.1536126518721499</v>
      </c>
      <c r="AK91" s="13">
        <v>37.476518034819797</v>
      </c>
      <c r="AL91" s="173">
        <v>3.65298008325124</v>
      </c>
      <c r="AM91" s="13">
        <v>24.2440453963709</v>
      </c>
      <c r="AN91" s="173">
        <v>1.30048351518456</v>
      </c>
      <c r="AO91" s="13">
        <v>-13.232472638449</v>
      </c>
      <c r="AP91" s="173">
        <v>3.7509309756323801</v>
      </c>
      <c r="AQ91" s="13">
        <v>41.106857100847499</v>
      </c>
      <c r="AR91" s="173">
        <v>1.12518010093853</v>
      </c>
      <c r="AS91" s="13">
        <v>60.140669503150697</v>
      </c>
      <c r="AT91" s="173">
        <v>3.6234564445660098</v>
      </c>
      <c r="AU91" s="13">
        <v>31.883099485357398</v>
      </c>
      <c r="AV91" s="173">
        <v>1.28079836120229</v>
      </c>
      <c r="AW91" s="13">
        <v>-28.257570017793299</v>
      </c>
      <c r="AX91" s="173">
        <v>3.6491853557579299</v>
      </c>
      <c r="AY91" s="13">
        <v>35.907458355886497</v>
      </c>
      <c r="AZ91" s="173">
        <v>1.18431934631578</v>
      </c>
      <c r="BA91" s="13">
        <v>38.812157610962103</v>
      </c>
      <c r="BB91" s="173">
        <v>3.57331809754504</v>
      </c>
      <c r="BC91" s="13">
        <v>31.1015202064793</v>
      </c>
      <c r="BD91" s="173">
        <v>1.4233173391456799</v>
      </c>
      <c r="BE91" s="13">
        <v>-7.7106374044828101</v>
      </c>
      <c r="BF91" s="173">
        <v>3.6848887111307</v>
      </c>
      <c r="BG91" s="15"/>
      <c r="BH91" s="15"/>
      <c r="BI91" s="15"/>
      <c r="BJ91" s="15"/>
      <c r="BK91" s="15"/>
      <c r="BL91" s="15"/>
      <c r="BM91" s="15"/>
      <c r="BN91" s="15"/>
      <c r="BO91" s="15"/>
      <c r="BP91" s="15"/>
      <c r="BQ91" s="15"/>
      <c r="BR91" s="15"/>
      <c r="BS91" s="15"/>
      <c r="BT91" s="15"/>
      <c r="BU91" s="13">
        <v>-10.324642604923</v>
      </c>
      <c r="BV91" s="173">
        <v>1.4419410621134101</v>
      </c>
      <c r="BW91" s="13">
        <v>-10.6659023305436</v>
      </c>
      <c r="BX91" s="173">
        <v>1.2413069769421501</v>
      </c>
      <c r="BY91" s="13">
        <v>-10.099300081976599</v>
      </c>
      <c r="BZ91" s="173">
        <v>1.3746599635324801</v>
      </c>
      <c r="CA91" s="13">
        <v>-12.9842962507162</v>
      </c>
      <c r="CB91" s="173">
        <v>1.5425776807268201</v>
      </c>
      <c r="CC91" s="13">
        <v>-1.6097622555000499</v>
      </c>
      <c r="CD91" s="173">
        <v>1.7531003909504199</v>
      </c>
      <c r="CE91" s="13">
        <v>-2.35407995205188</v>
      </c>
      <c r="CF91" s="173">
        <v>1.52769069599253</v>
      </c>
      <c r="CG91" s="13">
        <v>-4.1975306984520699</v>
      </c>
      <c r="CH91" s="182">
        <v>1.5850711833246001</v>
      </c>
    </row>
    <row r="92" spans="1:86" ht="12.95" customHeight="1" x14ac:dyDescent="0.2">
      <c r="A92" s="2" t="s">
        <v>375</v>
      </c>
      <c r="B92" s="37">
        <v>3</v>
      </c>
      <c r="C92" s="13">
        <v>79.287511517415396</v>
      </c>
      <c r="D92" s="173">
        <v>0.699521996290284</v>
      </c>
      <c r="E92" s="13">
        <v>57.734505459123703</v>
      </c>
      <c r="F92" s="173">
        <v>6.6401772804189498</v>
      </c>
      <c r="G92" s="13">
        <v>77.803250148349704</v>
      </c>
      <c r="H92" s="173">
        <v>0.82065530514437701</v>
      </c>
      <c r="I92" s="13">
        <v>20.068744689226001</v>
      </c>
      <c r="J92" s="173">
        <v>6.61635490849019</v>
      </c>
      <c r="K92" s="13">
        <v>73.8821168616536</v>
      </c>
      <c r="L92" s="173">
        <v>0.72969849250263397</v>
      </c>
      <c r="M92" s="13">
        <v>72.557310327055205</v>
      </c>
      <c r="N92" s="173">
        <v>5.3654178575791098</v>
      </c>
      <c r="O92" s="13">
        <v>72.232255479061294</v>
      </c>
      <c r="P92" s="173">
        <v>0.97441762829924905</v>
      </c>
      <c r="Q92" s="13">
        <v>-0.32505484799385398</v>
      </c>
      <c r="R92" s="173">
        <v>5.3233966937150896</v>
      </c>
      <c r="S92" s="13">
        <v>74.185171669481207</v>
      </c>
      <c r="T92" s="173">
        <v>0.74537120964746795</v>
      </c>
      <c r="U92" s="13">
        <v>73.311594768975795</v>
      </c>
      <c r="V92" s="173">
        <v>4.5821889187757403</v>
      </c>
      <c r="W92" s="13">
        <v>73.315869702813103</v>
      </c>
      <c r="X92" s="173">
        <v>1.0355630090572101</v>
      </c>
      <c r="Y92" s="13">
        <v>4.2749338372800602E-3</v>
      </c>
      <c r="Z92" s="173">
        <v>4.52040417614562</v>
      </c>
      <c r="AA92" s="13">
        <v>66.456101172700002</v>
      </c>
      <c r="AB92" s="173">
        <v>0.83620574838140904</v>
      </c>
      <c r="AC92" s="13">
        <v>66.307956516523305</v>
      </c>
      <c r="AD92" s="173">
        <v>4.9516992271261797</v>
      </c>
      <c r="AE92" s="13">
        <v>65.498470954078897</v>
      </c>
      <c r="AF92" s="173">
        <v>1.1182361096068201</v>
      </c>
      <c r="AG92" s="13">
        <v>-0.80948556244439396</v>
      </c>
      <c r="AH92" s="173">
        <v>4.8734589552298502</v>
      </c>
      <c r="AI92" s="13">
        <v>21.591017669442301</v>
      </c>
      <c r="AJ92" s="173">
        <v>0.78471500451882203</v>
      </c>
      <c r="AK92" s="13">
        <v>34.306223264733298</v>
      </c>
      <c r="AL92" s="173">
        <v>6.0248847197582203</v>
      </c>
      <c r="AM92" s="13">
        <v>20.0336150907298</v>
      </c>
      <c r="AN92" s="173">
        <v>0.99688294929032195</v>
      </c>
      <c r="AO92" s="13">
        <v>-14.2726081740035</v>
      </c>
      <c r="AP92" s="173">
        <v>6.2657330621064196</v>
      </c>
      <c r="AQ92" s="13">
        <v>26.460667235695499</v>
      </c>
      <c r="AR92" s="173">
        <v>0.89107297148175602</v>
      </c>
      <c r="AS92" s="13">
        <v>57.281360677023699</v>
      </c>
      <c r="AT92" s="173">
        <v>6.9529998746966903</v>
      </c>
      <c r="AU92" s="13">
        <v>23.9375106321639</v>
      </c>
      <c r="AV92" s="173">
        <v>1.01992697897983</v>
      </c>
      <c r="AW92" s="13">
        <v>-33.343850044859799</v>
      </c>
      <c r="AX92" s="173">
        <v>7.0449659281968096</v>
      </c>
      <c r="AY92" s="13">
        <v>34.838899178455499</v>
      </c>
      <c r="AZ92" s="173">
        <v>0.81046351429551799</v>
      </c>
      <c r="BA92" s="13">
        <v>42.779485142852302</v>
      </c>
      <c r="BB92" s="173">
        <v>6.8178295534632802</v>
      </c>
      <c r="BC92" s="13">
        <v>33.537155281704699</v>
      </c>
      <c r="BD92" s="173">
        <v>0.97006373777335797</v>
      </c>
      <c r="BE92" s="13">
        <v>-9.2423298611475406</v>
      </c>
      <c r="BF92" s="173">
        <v>7.04278308297169</v>
      </c>
      <c r="BG92" s="15"/>
      <c r="BH92" s="15"/>
      <c r="BI92" s="15"/>
      <c r="BJ92" s="15"/>
      <c r="BK92" s="15"/>
      <c r="BL92" s="15"/>
      <c r="BM92" s="15"/>
      <c r="BN92" s="15"/>
      <c r="BO92" s="15"/>
      <c r="BP92" s="15"/>
      <c r="BQ92" s="15"/>
      <c r="BR92" s="15"/>
      <c r="BS92" s="15"/>
      <c r="BT92" s="15"/>
      <c r="BU92" s="13">
        <v>-3.93402481484314</v>
      </c>
      <c r="BV92" s="173">
        <v>0.96782019151070797</v>
      </c>
      <c r="BW92" s="13">
        <v>-0.23514199554109899</v>
      </c>
      <c r="BX92" s="173">
        <v>1.1125379657673899</v>
      </c>
      <c r="BY92" s="13">
        <v>0.59852215283827104</v>
      </c>
      <c r="BZ92" s="173">
        <v>0.96302321353857401</v>
      </c>
      <c r="CA92" s="13">
        <v>-1.1853883352716801</v>
      </c>
      <c r="CB92" s="173">
        <v>1.21884769099317</v>
      </c>
      <c r="CC92" s="13">
        <v>0.55690601409263996</v>
      </c>
      <c r="CD92" s="173">
        <v>1.24464920441631</v>
      </c>
      <c r="CE92" s="13">
        <v>2.30375301167</v>
      </c>
      <c r="CF92" s="173">
        <v>1.19889226815921</v>
      </c>
      <c r="CG92" s="13">
        <v>2.6072776609720001</v>
      </c>
      <c r="CH92" s="182">
        <v>1.2231135592709701</v>
      </c>
    </row>
    <row r="93" spans="1:86" ht="12.95" customHeight="1" x14ac:dyDescent="0.2">
      <c r="A93" s="2" t="s">
        <v>377</v>
      </c>
      <c r="B93" s="37">
        <v>3</v>
      </c>
      <c r="C93" s="13">
        <v>93.330528699338601</v>
      </c>
      <c r="D93" s="173">
        <v>0.48755885812466898</v>
      </c>
      <c r="E93" s="13">
        <v>93.425088955099994</v>
      </c>
      <c r="F93" s="173">
        <v>2.3453843887941299</v>
      </c>
      <c r="G93" s="13">
        <v>94.546002361434006</v>
      </c>
      <c r="H93" s="173">
        <v>0.48971975077497998</v>
      </c>
      <c r="I93" s="13">
        <v>1.12091340633401</v>
      </c>
      <c r="J93" s="173">
        <v>2.27726429652339</v>
      </c>
      <c r="K93" s="13">
        <v>91.683825177987103</v>
      </c>
      <c r="L93" s="173">
        <v>0.46055817593759002</v>
      </c>
      <c r="M93" s="13">
        <v>88.331288065973297</v>
      </c>
      <c r="N93" s="173">
        <v>3.4050251473129398</v>
      </c>
      <c r="O93" s="13">
        <v>92.378681786521099</v>
      </c>
      <c r="P93" s="173">
        <v>0.61663360886222596</v>
      </c>
      <c r="Q93" s="13">
        <v>4.0473937205478299</v>
      </c>
      <c r="R93" s="173">
        <v>3.49374407463996</v>
      </c>
      <c r="S93" s="13">
        <v>92.348328209769207</v>
      </c>
      <c r="T93" s="173">
        <v>0.45203836303293798</v>
      </c>
      <c r="U93" s="13">
        <v>86.678029760760197</v>
      </c>
      <c r="V93" s="173">
        <v>4.1716341033902298</v>
      </c>
      <c r="W93" s="13">
        <v>93.642587665993901</v>
      </c>
      <c r="X93" s="173">
        <v>0.52943323076793203</v>
      </c>
      <c r="Y93" s="13">
        <v>6.9645579052336801</v>
      </c>
      <c r="Z93" s="173">
        <v>4.2346627565265704</v>
      </c>
      <c r="AA93" s="13">
        <v>91.428762792245905</v>
      </c>
      <c r="AB93" s="173">
        <v>0.50671391119488496</v>
      </c>
      <c r="AC93" s="13">
        <v>86.452789759020305</v>
      </c>
      <c r="AD93" s="173">
        <v>3.7026672773423601</v>
      </c>
      <c r="AE93" s="13">
        <v>92.612747116475205</v>
      </c>
      <c r="AF93" s="173">
        <v>0.56889291925790797</v>
      </c>
      <c r="AG93" s="13">
        <v>6.1599573574549096</v>
      </c>
      <c r="AH93" s="173">
        <v>3.75676258718486</v>
      </c>
      <c r="AI93" s="13">
        <v>70.528840788180503</v>
      </c>
      <c r="AJ93" s="173">
        <v>0.92592947901551803</v>
      </c>
      <c r="AK93" s="13">
        <v>77.491756475639704</v>
      </c>
      <c r="AL93" s="173">
        <v>4.2945030799832002</v>
      </c>
      <c r="AM93" s="13">
        <v>71.720249072665993</v>
      </c>
      <c r="AN93" s="173">
        <v>1.08154631408431</v>
      </c>
      <c r="AO93" s="13">
        <v>-5.7715074029736799</v>
      </c>
      <c r="AP93" s="173">
        <v>4.5113306419094599</v>
      </c>
      <c r="AQ93" s="13">
        <v>89.229565727706003</v>
      </c>
      <c r="AR93" s="173">
        <v>0.719623505492339</v>
      </c>
      <c r="AS93" s="13">
        <v>87.896827528956905</v>
      </c>
      <c r="AT93" s="173">
        <v>2.9774671256881402</v>
      </c>
      <c r="AU93" s="13">
        <v>89.086353996911797</v>
      </c>
      <c r="AV93" s="173">
        <v>0.89543951048172798</v>
      </c>
      <c r="AW93" s="13">
        <v>1.18952646795495</v>
      </c>
      <c r="AX93" s="173">
        <v>3.0546245320342802</v>
      </c>
      <c r="AY93" s="13">
        <v>90.388044792760397</v>
      </c>
      <c r="AZ93" s="173">
        <v>0.51231034675638298</v>
      </c>
      <c r="BA93" s="13">
        <v>88.521545833873802</v>
      </c>
      <c r="BB93" s="173">
        <v>3.3110238797331801</v>
      </c>
      <c r="BC93" s="13">
        <v>90.672837745290195</v>
      </c>
      <c r="BD93" s="173">
        <v>0.64289190547661401</v>
      </c>
      <c r="BE93" s="13">
        <v>2.1512919114163198</v>
      </c>
      <c r="BF93" s="173">
        <v>3.3005694662534402</v>
      </c>
      <c r="BG93" s="15"/>
      <c r="BH93" s="15"/>
      <c r="BI93" s="15"/>
      <c r="BJ93" s="15"/>
      <c r="BK93" s="15"/>
      <c r="BL93" s="15"/>
      <c r="BM93" s="15"/>
      <c r="BN93" s="15"/>
      <c r="BO93" s="15"/>
      <c r="BP93" s="15"/>
      <c r="BQ93" s="15"/>
      <c r="BR93" s="15"/>
      <c r="BS93" s="15"/>
      <c r="BT93" s="15"/>
      <c r="BU93" s="13">
        <v>1.2038646205721499</v>
      </c>
      <c r="BV93" s="173">
        <v>0.72020976562152905</v>
      </c>
      <c r="BW93" s="13">
        <v>0.30601365936001901</v>
      </c>
      <c r="BX93" s="173">
        <v>0.73194664695779299</v>
      </c>
      <c r="BY93" s="13">
        <v>0.53957757798754402</v>
      </c>
      <c r="BZ93" s="173">
        <v>0.71653219830459602</v>
      </c>
      <c r="CA93" s="13">
        <v>-8.5670406403153307E-2</v>
      </c>
      <c r="CB93" s="173">
        <v>0.76101772848623905</v>
      </c>
      <c r="CC93" s="13">
        <v>-2.4399881930891598</v>
      </c>
      <c r="CD93" s="173">
        <v>1.3591752265854899</v>
      </c>
      <c r="CE93" s="13">
        <v>-0.601469506088122</v>
      </c>
      <c r="CF93" s="173">
        <v>0.92395906685021101</v>
      </c>
      <c r="CG93" s="13">
        <v>-0.46996712544201102</v>
      </c>
      <c r="CH93" s="182">
        <v>0.74142561050373701</v>
      </c>
    </row>
    <row r="94" spans="1:86" ht="12.95" customHeight="1" x14ac:dyDescent="0.2">
      <c r="A94" s="2" t="s">
        <v>382</v>
      </c>
      <c r="B94" s="37">
        <v>3</v>
      </c>
      <c r="C94" s="13">
        <v>64.861546579750396</v>
      </c>
      <c r="D94" s="173">
        <v>1.1796418179552901</v>
      </c>
      <c r="E94" s="13">
        <v>51.733989407173702</v>
      </c>
      <c r="F94" s="173">
        <v>4.5268041844444102</v>
      </c>
      <c r="G94" s="13">
        <v>65.907747865895999</v>
      </c>
      <c r="H94" s="173">
        <v>1.5214343545720399</v>
      </c>
      <c r="I94" s="13">
        <v>14.1737584587223</v>
      </c>
      <c r="J94" s="173">
        <v>4.7275017198816798</v>
      </c>
      <c r="K94" s="13">
        <v>44.807374115501403</v>
      </c>
      <c r="L94" s="173">
        <v>1.34266111356914</v>
      </c>
      <c r="M94" s="13">
        <v>47.417348134399603</v>
      </c>
      <c r="N94" s="173">
        <v>4.8037764577617104</v>
      </c>
      <c r="O94" s="13">
        <v>43.829775117372201</v>
      </c>
      <c r="P94" s="173">
        <v>1.5654921031978899</v>
      </c>
      <c r="Q94" s="13">
        <v>-3.58757301702745</v>
      </c>
      <c r="R94" s="173">
        <v>4.8048145056967897</v>
      </c>
      <c r="S94" s="13">
        <v>42.639412515073801</v>
      </c>
      <c r="T94" s="173">
        <v>1.1266572506019801</v>
      </c>
      <c r="U94" s="13">
        <v>49.6511186273544</v>
      </c>
      <c r="V94" s="173">
        <v>4.2092562634928798</v>
      </c>
      <c r="W94" s="13">
        <v>42.633767668261498</v>
      </c>
      <c r="X94" s="173">
        <v>1.39642520600492</v>
      </c>
      <c r="Y94" s="13">
        <v>-7.0173509590928598</v>
      </c>
      <c r="Z94" s="173">
        <v>4.3624901745223399</v>
      </c>
      <c r="AA94" s="13">
        <v>39.364488077900901</v>
      </c>
      <c r="AB94" s="173">
        <v>1.17164068800543</v>
      </c>
      <c r="AC94" s="13">
        <v>40.7158281889647</v>
      </c>
      <c r="AD94" s="173">
        <v>4.6133114948703398</v>
      </c>
      <c r="AE94" s="13">
        <v>36.691361777157198</v>
      </c>
      <c r="AF94" s="173">
        <v>1.3988600194065499</v>
      </c>
      <c r="AG94" s="13">
        <v>-4.0244664118075404</v>
      </c>
      <c r="AH94" s="173">
        <v>4.6237310538364902</v>
      </c>
      <c r="AI94" s="13">
        <v>14.1923842197819</v>
      </c>
      <c r="AJ94" s="173">
        <v>0.705740370061674</v>
      </c>
      <c r="AK94" s="13">
        <v>15.0360722804155</v>
      </c>
      <c r="AL94" s="173">
        <v>3.1877660014226801</v>
      </c>
      <c r="AM94" s="13">
        <v>13.7783345030197</v>
      </c>
      <c r="AN94" s="173">
        <v>0.88054571388997205</v>
      </c>
      <c r="AO94" s="13">
        <v>-1.25773777739588</v>
      </c>
      <c r="AP94" s="173">
        <v>3.30568619312269</v>
      </c>
      <c r="AQ94" s="13">
        <v>26.8626707321631</v>
      </c>
      <c r="AR94" s="173">
        <v>0.82874330136232199</v>
      </c>
      <c r="AS94" s="13">
        <v>42.916062792744398</v>
      </c>
      <c r="AT94" s="173">
        <v>4.5805572600030198</v>
      </c>
      <c r="AU94" s="13">
        <v>22.2740467338785</v>
      </c>
      <c r="AV94" s="173">
        <v>1.07183261972207</v>
      </c>
      <c r="AW94" s="13">
        <v>-20.642016058865899</v>
      </c>
      <c r="AX94" s="173">
        <v>4.6815302153434599</v>
      </c>
      <c r="AY94" s="13">
        <v>30.951258766089101</v>
      </c>
      <c r="AZ94" s="173">
        <v>1.0826977099978099</v>
      </c>
      <c r="BA94" s="13">
        <v>35.799354867494102</v>
      </c>
      <c r="BB94" s="173">
        <v>4.6892188948625098</v>
      </c>
      <c r="BC94" s="13">
        <v>28.1377691767334</v>
      </c>
      <c r="BD94" s="173">
        <v>1.2517867722071701</v>
      </c>
      <c r="BE94" s="13">
        <v>-7.6615856907606696</v>
      </c>
      <c r="BF94" s="173">
        <v>4.8888017485424404</v>
      </c>
      <c r="BG94" s="15"/>
      <c r="BH94" s="15"/>
      <c r="BI94" s="15"/>
      <c r="BJ94" s="15"/>
      <c r="BK94" s="15"/>
      <c r="BL94" s="15"/>
      <c r="BM94" s="15"/>
      <c r="BN94" s="15"/>
      <c r="BO94" s="15"/>
      <c r="BP94" s="15"/>
      <c r="BQ94" s="15"/>
      <c r="BR94" s="15"/>
      <c r="BS94" s="15"/>
      <c r="BT94" s="15"/>
      <c r="BU94" s="13">
        <v>-4.9501298691557896</v>
      </c>
      <c r="BV94" s="173">
        <v>1.52432849213443</v>
      </c>
      <c r="BW94" s="13">
        <v>-2.3112992126710101</v>
      </c>
      <c r="BX94" s="173">
        <v>1.68819376769148</v>
      </c>
      <c r="BY94" s="13">
        <v>1.3689119859852901</v>
      </c>
      <c r="BZ94" s="173">
        <v>1.6289605099457101</v>
      </c>
      <c r="CA94" s="13">
        <v>5.2188703301016197</v>
      </c>
      <c r="CB94" s="173">
        <v>1.5434359016383501</v>
      </c>
      <c r="CC94" s="13">
        <v>5.6017162352269203</v>
      </c>
      <c r="CD94" s="173">
        <v>0.92968357958029402</v>
      </c>
      <c r="CE94" s="13">
        <v>4.8897611442371298</v>
      </c>
      <c r="CF94" s="173">
        <v>1.3189888417456299</v>
      </c>
      <c r="CG94" s="13">
        <v>9.3185580645884194</v>
      </c>
      <c r="CH94" s="182">
        <v>1.5374683180898201</v>
      </c>
    </row>
    <row r="95" spans="1:86" ht="12.95" customHeight="1" x14ac:dyDescent="0.2">
      <c r="A95" s="2" t="s">
        <v>386</v>
      </c>
      <c r="B95" s="37">
        <v>3</v>
      </c>
      <c r="C95" s="13">
        <v>82.657835900091499</v>
      </c>
      <c r="D95" s="173">
        <v>0.62131924027542795</v>
      </c>
      <c r="E95" s="13">
        <v>80.116874738498296</v>
      </c>
      <c r="F95" s="173">
        <v>2.62676567919033</v>
      </c>
      <c r="G95" s="13">
        <v>79.820969773060597</v>
      </c>
      <c r="H95" s="173">
        <v>0.73916650340659995</v>
      </c>
      <c r="I95" s="13">
        <v>-0.29590496543778499</v>
      </c>
      <c r="J95" s="173">
        <v>2.6645590727177302</v>
      </c>
      <c r="K95" s="13">
        <v>79.024802238076802</v>
      </c>
      <c r="L95" s="173">
        <v>0.62419553687246498</v>
      </c>
      <c r="M95" s="13">
        <v>75.838187219125402</v>
      </c>
      <c r="N95" s="173">
        <v>3.2393184569536699</v>
      </c>
      <c r="O95" s="13">
        <v>75.618199992741495</v>
      </c>
      <c r="P95" s="173">
        <v>0.83564402728938803</v>
      </c>
      <c r="Q95" s="13">
        <v>-0.219987226383907</v>
      </c>
      <c r="R95" s="173">
        <v>3.22643620119652</v>
      </c>
      <c r="S95" s="13">
        <v>81.668766675454407</v>
      </c>
      <c r="T95" s="173">
        <v>0.58234212870136404</v>
      </c>
      <c r="U95" s="13">
        <v>82.864328980783696</v>
      </c>
      <c r="V95" s="173">
        <v>3.04121595405873</v>
      </c>
      <c r="W95" s="13">
        <v>78.850263871470204</v>
      </c>
      <c r="X95" s="173">
        <v>0.78121874049392603</v>
      </c>
      <c r="Y95" s="13">
        <v>-4.0140651093134903</v>
      </c>
      <c r="Z95" s="173">
        <v>3.0843387432670299</v>
      </c>
      <c r="AA95" s="13">
        <v>74.089039064354296</v>
      </c>
      <c r="AB95" s="173">
        <v>0.66554707131111301</v>
      </c>
      <c r="AC95" s="13">
        <v>72.349680796986902</v>
      </c>
      <c r="AD95" s="173">
        <v>3.5725138668972498</v>
      </c>
      <c r="AE95" s="13">
        <v>70.309948680035305</v>
      </c>
      <c r="AF95" s="173">
        <v>0.90724393580056895</v>
      </c>
      <c r="AG95" s="13">
        <v>-2.0397321169516398</v>
      </c>
      <c r="AH95" s="173">
        <v>3.6152154056858801</v>
      </c>
      <c r="AI95" s="13">
        <v>43.132242031541999</v>
      </c>
      <c r="AJ95" s="173">
        <v>0.87017489120378999</v>
      </c>
      <c r="AK95" s="13">
        <v>55.396554261934099</v>
      </c>
      <c r="AL95" s="173">
        <v>3.7503333108668899</v>
      </c>
      <c r="AM95" s="13">
        <v>40.6191160189355</v>
      </c>
      <c r="AN95" s="173">
        <v>1.04645716289598</v>
      </c>
      <c r="AO95" s="13">
        <v>-14.777438242998601</v>
      </c>
      <c r="AP95" s="173">
        <v>3.7983719461876602</v>
      </c>
      <c r="AQ95" s="13">
        <v>65.426417479334305</v>
      </c>
      <c r="AR95" s="173">
        <v>0.93853965837652398</v>
      </c>
      <c r="AS95" s="13">
        <v>68.452270618027001</v>
      </c>
      <c r="AT95" s="173">
        <v>3.5579258241357898</v>
      </c>
      <c r="AU95" s="13">
        <v>61.557587885450197</v>
      </c>
      <c r="AV95" s="173">
        <v>1.09373064032808</v>
      </c>
      <c r="AW95" s="13">
        <v>-6.8946827325768298</v>
      </c>
      <c r="AX95" s="173">
        <v>3.57077376105652</v>
      </c>
      <c r="AY95" s="13">
        <v>75.927937721127805</v>
      </c>
      <c r="AZ95" s="173">
        <v>0.717026688777754</v>
      </c>
      <c r="BA95" s="13">
        <v>81.626624910830699</v>
      </c>
      <c r="BB95" s="173">
        <v>3.0106132161065502</v>
      </c>
      <c r="BC95" s="13">
        <v>71.419286506038802</v>
      </c>
      <c r="BD95" s="173">
        <v>0.92233174584255995</v>
      </c>
      <c r="BE95" s="13">
        <v>-10.2073384047919</v>
      </c>
      <c r="BF95" s="173">
        <v>3.03524921893445</v>
      </c>
      <c r="BG95" s="15"/>
      <c r="BH95" s="15"/>
      <c r="BI95" s="15"/>
      <c r="BJ95" s="15"/>
      <c r="BK95" s="15"/>
      <c r="BL95" s="15"/>
      <c r="BM95" s="15"/>
      <c r="BN95" s="15"/>
      <c r="BO95" s="15"/>
      <c r="BP95" s="15"/>
      <c r="BQ95" s="15"/>
      <c r="BR95" s="15"/>
      <c r="BS95" s="15"/>
      <c r="BT95" s="15"/>
      <c r="BU95" s="13">
        <v>-0.22708333399566499</v>
      </c>
      <c r="BV95" s="173">
        <v>0.83894815869069606</v>
      </c>
      <c r="BW95" s="13">
        <v>-2.37213692029025</v>
      </c>
      <c r="BX95" s="173">
        <v>0.89578812888159898</v>
      </c>
      <c r="BY95" s="13">
        <v>-2.14619903884096</v>
      </c>
      <c r="BZ95" s="173">
        <v>0.81164450783064002</v>
      </c>
      <c r="CA95" s="13">
        <v>3.6657962225959302E-2</v>
      </c>
      <c r="CB95" s="173">
        <v>1.0131976486502099</v>
      </c>
      <c r="CC95" s="13">
        <v>-2.51398427206319</v>
      </c>
      <c r="CD95" s="173">
        <v>1.1409249720160499</v>
      </c>
      <c r="CE95" s="13">
        <v>-4.9405621168617602</v>
      </c>
      <c r="CF95" s="173">
        <v>1.25033921487902</v>
      </c>
      <c r="CG95" s="13">
        <v>-1.72423991312763</v>
      </c>
      <c r="CH95" s="182">
        <v>0.95401999480446498</v>
      </c>
    </row>
    <row r="96" spans="1:86" ht="12.95" customHeight="1" x14ac:dyDescent="0.2">
      <c r="A96" s="2" t="s">
        <v>387</v>
      </c>
      <c r="B96" s="37">
        <v>3</v>
      </c>
      <c r="C96" s="13">
        <v>90.576615491138298</v>
      </c>
      <c r="D96" s="173">
        <v>0.70839065832853698</v>
      </c>
      <c r="E96" s="13">
        <v>86.762548913806498</v>
      </c>
      <c r="F96" s="173">
        <v>2.0803375699942501</v>
      </c>
      <c r="G96" s="13">
        <v>91.042719681639994</v>
      </c>
      <c r="H96" s="173">
        <v>1.0146589876340799</v>
      </c>
      <c r="I96" s="13">
        <v>4.2801707678334999</v>
      </c>
      <c r="J96" s="173">
        <v>2.3448894682352499</v>
      </c>
      <c r="K96" s="13">
        <v>90.364484450063998</v>
      </c>
      <c r="L96" s="173">
        <v>0.78126874674804103</v>
      </c>
      <c r="M96" s="13">
        <v>90.681414288176398</v>
      </c>
      <c r="N96" s="173">
        <v>2.0390413206746398</v>
      </c>
      <c r="O96" s="13">
        <v>90.682026500080497</v>
      </c>
      <c r="P96" s="173">
        <v>0.84393769191589096</v>
      </c>
      <c r="Q96" s="13">
        <v>6.1221190412652504E-4</v>
      </c>
      <c r="R96" s="173">
        <v>2.0362222007772699</v>
      </c>
      <c r="S96" s="13">
        <v>90.853841295874204</v>
      </c>
      <c r="T96" s="173">
        <v>0.70339653711745198</v>
      </c>
      <c r="U96" s="13">
        <v>88.675455070967004</v>
      </c>
      <c r="V96" s="173">
        <v>2.2270365641676499</v>
      </c>
      <c r="W96" s="13">
        <v>91.682855871390402</v>
      </c>
      <c r="X96" s="173">
        <v>0.83192516121703097</v>
      </c>
      <c r="Y96" s="13">
        <v>3.0074008004233099</v>
      </c>
      <c r="Z96" s="173">
        <v>2.4382897545465299</v>
      </c>
      <c r="AA96" s="13">
        <v>91.915837593965506</v>
      </c>
      <c r="AB96" s="173">
        <v>0.574791919642481</v>
      </c>
      <c r="AC96" s="13">
        <v>88.704809321948403</v>
      </c>
      <c r="AD96" s="173">
        <v>2.2478539190029201</v>
      </c>
      <c r="AE96" s="13">
        <v>91.972927403725095</v>
      </c>
      <c r="AF96" s="173">
        <v>0.724872874345865</v>
      </c>
      <c r="AG96" s="13">
        <v>3.2681180817767101</v>
      </c>
      <c r="AH96" s="173">
        <v>2.2306387438967201</v>
      </c>
      <c r="AI96" s="13">
        <v>81.178126202301897</v>
      </c>
      <c r="AJ96" s="173">
        <v>0.98187738843105399</v>
      </c>
      <c r="AK96" s="13">
        <v>79.539256982683995</v>
      </c>
      <c r="AL96" s="173">
        <v>2.59372947898926</v>
      </c>
      <c r="AM96" s="13">
        <v>81.815820067509705</v>
      </c>
      <c r="AN96" s="173">
        <v>1.2972041291749601</v>
      </c>
      <c r="AO96" s="13">
        <v>2.2765630848257499</v>
      </c>
      <c r="AP96" s="173">
        <v>2.6099639268326</v>
      </c>
      <c r="AQ96" s="13">
        <v>82.546598179679407</v>
      </c>
      <c r="AR96" s="173">
        <v>0.994227830781377</v>
      </c>
      <c r="AS96" s="13">
        <v>81.1099542943534</v>
      </c>
      <c r="AT96" s="173">
        <v>2.8928504734980698</v>
      </c>
      <c r="AU96" s="13">
        <v>81.869092430183102</v>
      </c>
      <c r="AV96" s="173">
        <v>1.4053844886456199</v>
      </c>
      <c r="AW96" s="13">
        <v>0.75913813582974399</v>
      </c>
      <c r="AX96" s="173">
        <v>3.29251610548955</v>
      </c>
      <c r="AY96" s="13">
        <v>88.430369847027194</v>
      </c>
      <c r="AZ96" s="173">
        <v>1.0052397988667201</v>
      </c>
      <c r="BA96" s="13">
        <v>81.030016096842999</v>
      </c>
      <c r="BB96" s="173">
        <v>3.0522108177085099</v>
      </c>
      <c r="BC96" s="13">
        <v>88.759225329770402</v>
      </c>
      <c r="BD96" s="173">
        <v>1.19332396060017</v>
      </c>
      <c r="BE96" s="13">
        <v>7.7292092329274</v>
      </c>
      <c r="BF96" s="173">
        <v>3.2023332769037101</v>
      </c>
      <c r="BG96" s="15"/>
      <c r="BH96" s="15"/>
      <c r="BI96" s="15"/>
      <c r="BJ96" s="15"/>
      <c r="BK96" s="15"/>
      <c r="BL96" s="15"/>
      <c r="BM96" s="15"/>
      <c r="BN96" s="15"/>
      <c r="BO96" s="15"/>
      <c r="BP96" s="15"/>
      <c r="BQ96" s="15"/>
      <c r="BR96" s="15"/>
      <c r="BS96" s="15"/>
      <c r="BT96" s="15"/>
      <c r="BU96" s="13">
        <v>1.15307575429033</v>
      </c>
      <c r="BV96" s="173">
        <v>1.16065692081163</v>
      </c>
      <c r="BW96" s="13">
        <v>0.53694172316384903</v>
      </c>
      <c r="BX96" s="173">
        <v>1.12399414791691</v>
      </c>
      <c r="BY96" s="13">
        <v>1.7762759960791099</v>
      </c>
      <c r="BZ96" s="173">
        <v>1.0741032820151299</v>
      </c>
      <c r="CA96" s="13">
        <v>0.90532946848399798</v>
      </c>
      <c r="CB96" s="173">
        <v>0.89506593909100796</v>
      </c>
      <c r="CC96" s="13">
        <v>1.3854827587304801</v>
      </c>
      <c r="CD96" s="173">
        <v>1.94361222417395</v>
      </c>
      <c r="CE96" s="13">
        <v>0.27038110930661202</v>
      </c>
      <c r="CF96" s="173">
        <v>1.55833931698662</v>
      </c>
      <c r="CG96" s="13">
        <v>0.74188688851866402</v>
      </c>
      <c r="CH96" s="182">
        <v>1.5202321630862701</v>
      </c>
    </row>
    <row r="97" spans="1:86" ht="12.95" customHeight="1" x14ac:dyDescent="0.2">
      <c r="A97" s="39" t="s">
        <v>399</v>
      </c>
      <c r="B97" s="40">
        <v>3</v>
      </c>
      <c r="C97" s="41">
        <v>82.623629400345195</v>
      </c>
      <c r="D97" s="181">
        <v>0.29516483202016502</v>
      </c>
      <c r="E97" s="41">
        <v>76.040340822323799</v>
      </c>
      <c r="F97" s="181">
        <v>1.2557202143133299</v>
      </c>
      <c r="G97" s="41">
        <v>81.938616402082005</v>
      </c>
      <c r="H97" s="181">
        <v>0.36606291937597901</v>
      </c>
      <c r="I97" s="41">
        <v>5.8982755797581703</v>
      </c>
      <c r="J97" s="181">
        <v>1.28172009272233</v>
      </c>
      <c r="K97" s="41">
        <v>73.228779606006398</v>
      </c>
      <c r="L97" s="181">
        <v>0.326793423771642</v>
      </c>
      <c r="M97" s="41">
        <v>71.717014080619407</v>
      </c>
      <c r="N97" s="181">
        <v>1.34182104820627</v>
      </c>
      <c r="O97" s="41">
        <v>72.050001240790095</v>
      </c>
      <c r="P97" s="181">
        <v>0.40918625189806102</v>
      </c>
      <c r="Q97" s="41">
        <v>0.33298716017063701</v>
      </c>
      <c r="R97" s="181">
        <v>1.39561156548951</v>
      </c>
      <c r="S97" s="41">
        <v>71.924656401236803</v>
      </c>
      <c r="T97" s="181">
        <v>0.31205968711030702</v>
      </c>
      <c r="U97" s="41">
        <v>70.508078703087193</v>
      </c>
      <c r="V97" s="181">
        <v>1.32112429636594</v>
      </c>
      <c r="W97" s="41">
        <v>71.540133992333807</v>
      </c>
      <c r="X97" s="181">
        <v>0.406139515787306</v>
      </c>
      <c r="Y97" s="41">
        <v>1.03205528924658</v>
      </c>
      <c r="Z97" s="181">
        <v>1.3977815566499201</v>
      </c>
      <c r="AA97" s="41">
        <v>69.714666177551393</v>
      </c>
      <c r="AB97" s="181">
        <v>0.31534835337825201</v>
      </c>
      <c r="AC97" s="41">
        <v>68.950147802852996</v>
      </c>
      <c r="AD97" s="181">
        <v>1.3348678348962699</v>
      </c>
      <c r="AE97" s="41">
        <v>68.518716962049297</v>
      </c>
      <c r="AF97" s="181">
        <v>0.40826905749591202</v>
      </c>
      <c r="AG97" s="41">
        <v>-0.43143084080372701</v>
      </c>
      <c r="AH97" s="181">
        <v>1.3888472956321101</v>
      </c>
      <c r="AI97" s="41">
        <v>38.735413150571397</v>
      </c>
      <c r="AJ97" s="181">
        <v>0.32913544373207299</v>
      </c>
      <c r="AK97" s="41">
        <v>43.9213888677846</v>
      </c>
      <c r="AL97" s="181">
        <v>1.4033417650139199</v>
      </c>
      <c r="AM97" s="41">
        <v>37.761218835585602</v>
      </c>
      <c r="AN97" s="181">
        <v>0.41509468370629599</v>
      </c>
      <c r="AO97" s="41">
        <v>-6.1601700321989199</v>
      </c>
      <c r="AP97" s="181">
        <v>1.4542194832847499</v>
      </c>
      <c r="AQ97" s="41">
        <v>51.824578326284097</v>
      </c>
      <c r="AR97" s="181">
        <v>0.32299169570338698</v>
      </c>
      <c r="AS97" s="41">
        <v>63.925620940173602</v>
      </c>
      <c r="AT97" s="181">
        <v>1.48954651194864</v>
      </c>
      <c r="AU97" s="41">
        <v>48.643133713302497</v>
      </c>
      <c r="AV97" s="181">
        <v>0.41036629735633401</v>
      </c>
      <c r="AW97" s="41">
        <v>-15.282487226871099</v>
      </c>
      <c r="AX97" s="181">
        <v>1.5371188172646599</v>
      </c>
      <c r="AY97" s="41">
        <v>51.771822994846502</v>
      </c>
      <c r="AZ97" s="181">
        <v>0.33008435272488901</v>
      </c>
      <c r="BA97" s="41">
        <v>53.942662763868597</v>
      </c>
      <c r="BB97" s="181">
        <v>1.4649743611277</v>
      </c>
      <c r="BC97" s="41">
        <v>49.905031531066498</v>
      </c>
      <c r="BD97" s="181">
        <v>0.40661067992844901</v>
      </c>
      <c r="BE97" s="41">
        <v>-4.0376312328020498</v>
      </c>
      <c r="BF97" s="181">
        <v>1.51734206714463</v>
      </c>
      <c r="BG97" s="30"/>
      <c r="BH97" s="30"/>
      <c r="BI97" s="30"/>
      <c r="BJ97" s="30"/>
      <c r="BK97" s="30"/>
      <c r="BL97" s="30"/>
      <c r="BM97" s="30"/>
      <c r="BN97" s="30"/>
      <c r="BO97" s="30"/>
      <c r="BP97" s="30"/>
      <c r="BQ97" s="30"/>
      <c r="BR97" s="30"/>
      <c r="BS97" s="30"/>
      <c r="BT97" s="30"/>
      <c r="BU97" s="41">
        <v>-1.6237236481130199</v>
      </c>
      <c r="BV97" s="181">
        <v>0.40059246116621899</v>
      </c>
      <c r="BW97" s="41">
        <v>-2.8066524397886501</v>
      </c>
      <c r="BX97" s="181">
        <v>0.442367346199462</v>
      </c>
      <c r="BY97" s="41">
        <v>-2.3472898063512999</v>
      </c>
      <c r="BZ97" s="181">
        <v>0.43794528617651002</v>
      </c>
      <c r="CA97" s="41">
        <v>-9.2875584403787001E-2</v>
      </c>
      <c r="CB97" s="181">
        <v>0.44725099450595301</v>
      </c>
      <c r="CC97" s="41">
        <v>0.40459112752965098</v>
      </c>
      <c r="CD97" s="181">
        <v>0.513867241559815</v>
      </c>
      <c r="CE97" s="41">
        <v>2.1289224266903299</v>
      </c>
      <c r="CF97" s="181">
        <v>0.472880803841294</v>
      </c>
      <c r="CG97" s="41">
        <v>0.55683338349497802</v>
      </c>
      <c r="CH97" s="186">
        <v>0.47057921610130798</v>
      </c>
    </row>
    <row r="99" spans="1:86" x14ac:dyDescent="0.2">
      <c r="A99" s="52" t="s">
        <v>400</v>
      </c>
    </row>
    <row r="100" spans="1:86" x14ac:dyDescent="0.2">
      <c r="A100" s="52" t="s">
        <v>401</v>
      </c>
    </row>
    <row r="101" spans="1:86" x14ac:dyDescent="0.2">
      <c r="A101" s="52" t="s">
        <v>402</v>
      </c>
    </row>
    <row r="102" spans="1:86" x14ac:dyDescent="0.2">
      <c r="A102" s="52" t="s">
        <v>403</v>
      </c>
    </row>
    <row r="103" spans="1:86" x14ac:dyDescent="0.2">
      <c r="A103" s="172" t="str">
        <f>HYPERLINK("https://oecdcode.org/disclaimers/cyprus.html", "Information on data for Cyprus: https://oecdcode.org/disclaimers/cyprus.html")</f>
        <v>Information on data for Cyprus: https://oecdcode.org/disclaimers/cyprus.html</v>
      </c>
    </row>
    <row r="104" spans="1:86" x14ac:dyDescent="0.2">
      <c r="A104" s="52" t="s">
        <v>404</v>
      </c>
    </row>
  </sheetData>
  <mergeCells count="62">
    <mergeCell ref="BU7:CH7"/>
    <mergeCell ref="BU8:CH8"/>
    <mergeCell ref="BU9:BV9"/>
    <mergeCell ref="BW9:BX9"/>
    <mergeCell ref="BY9:BZ9"/>
    <mergeCell ref="CA9:CB9"/>
    <mergeCell ref="CC9:CD9"/>
    <mergeCell ref="CE9:CF9"/>
    <mergeCell ref="CG9:CH9"/>
    <mergeCell ref="BG7:BT7"/>
    <mergeCell ref="BG8:BT8"/>
    <mergeCell ref="BG9:BH9"/>
    <mergeCell ref="BI9:BJ9"/>
    <mergeCell ref="BK9:BL9"/>
    <mergeCell ref="BM9:BN9"/>
    <mergeCell ref="BO9:BP9"/>
    <mergeCell ref="BQ9:BR9"/>
    <mergeCell ref="BS9:BT9"/>
    <mergeCell ref="AY7:BF7"/>
    <mergeCell ref="AY8:AZ9"/>
    <mergeCell ref="BA8:BF8"/>
    <mergeCell ref="BA9:BB9"/>
    <mergeCell ref="BC9:BD9"/>
    <mergeCell ref="BE9:BF9"/>
    <mergeCell ref="AQ7:AX7"/>
    <mergeCell ref="AQ8:AR9"/>
    <mergeCell ref="AS8:AX8"/>
    <mergeCell ref="AS9:AT9"/>
    <mergeCell ref="AU9:AV9"/>
    <mergeCell ref="AW9:AX9"/>
    <mergeCell ref="AI7:AP7"/>
    <mergeCell ref="AI8:AJ9"/>
    <mergeCell ref="AK8:AP8"/>
    <mergeCell ref="AK9:AL9"/>
    <mergeCell ref="AM9:AN9"/>
    <mergeCell ref="AO9:AP9"/>
    <mergeCell ref="U8:Z8"/>
    <mergeCell ref="U9:V9"/>
    <mergeCell ref="W9:X9"/>
    <mergeCell ref="Y9:Z9"/>
    <mergeCell ref="AA7:AH7"/>
    <mergeCell ref="AA8:AB9"/>
    <mergeCell ref="AC8:AH8"/>
    <mergeCell ref="AC9:AD9"/>
    <mergeCell ref="AE9:AF9"/>
    <mergeCell ref="AG9:AH9"/>
    <mergeCell ref="B6:B10"/>
    <mergeCell ref="C6:CH6"/>
    <mergeCell ref="C7:J7"/>
    <mergeCell ref="C8:D9"/>
    <mergeCell ref="E8:J8"/>
    <mergeCell ref="E9:F9"/>
    <mergeCell ref="G9:H9"/>
    <mergeCell ref="I9:J9"/>
    <mergeCell ref="K7:R7"/>
    <mergeCell ref="K8:L9"/>
    <mergeCell ref="M8:R8"/>
    <mergeCell ref="M9:N9"/>
    <mergeCell ref="O9:P9"/>
    <mergeCell ref="Q9:R9"/>
    <mergeCell ref="S7:Z7"/>
    <mergeCell ref="S8:T9"/>
  </mergeCells>
  <conditionalFormatting sqref="I1:I200">
    <cfRule type="expression" dxfId="696" priority="21">
      <formula>ABS(I1/J1)&gt;1.95996398454005</formula>
    </cfRule>
  </conditionalFormatting>
  <conditionalFormatting sqref="Q1:Q200">
    <cfRule type="expression" dxfId="695" priority="20">
      <formula>ABS(Q1/R1)&gt;1.95996398454005</formula>
    </cfRule>
  </conditionalFormatting>
  <conditionalFormatting sqref="Y1:Y200">
    <cfRule type="expression" dxfId="694" priority="19">
      <formula>ABS(Y1/Z1)&gt;1.95996398454005</formula>
    </cfRule>
  </conditionalFormatting>
  <conditionalFormatting sqref="AG1:AG200">
    <cfRule type="expression" dxfId="693" priority="18">
      <formula>ABS(AG1/AH1)&gt;1.95996398454005</formula>
    </cfRule>
  </conditionalFormatting>
  <conditionalFormatting sqref="AO1:AO200">
    <cfRule type="expression" dxfId="692" priority="17">
      <formula>ABS(AO1/AP1)&gt;1.95996398454005</formula>
    </cfRule>
  </conditionalFormatting>
  <conditionalFormatting sqref="AW1:AW200">
    <cfRule type="expression" dxfId="691" priority="16">
      <formula>ABS(AW1/AX1)&gt;1.95996398454005</formula>
    </cfRule>
  </conditionalFormatting>
  <conditionalFormatting sqref="BE1:BE200">
    <cfRule type="expression" dxfId="690" priority="15">
      <formula>ABS(BE1/BF1)&gt;1.95996398454005</formula>
    </cfRule>
  </conditionalFormatting>
  <conditionalFormatting sqref="BG1:BG200">
    <cfRule type="expression" dxfId="689" priority="14">
      <formula>ABS(BG1/BH1)&gt;1.95996398454005</formula>
    </cfRule>
  </conditionalFormatting>
  <conditionalFormatting sqref="BI1:BI200">
    <cfRule type="expression" dxfId="688" priority="13">
      <formula>ABS(BI1/BJ1)&gt;1.95996398454005</formula>
    </cfRule>
  </conditionalFormatting>
  <conditionalFormatting sqref="BK1:BK200">
    <cfRule type="expression" dxfId="687" priority="12">
      <formula>ABS(BK1/BL1)&gt;1.95996398454005</formula>
    </cfRule>
  </conditionalFormatting>
  <conditionalFormatting sqref="BM1:BM200">
    <cfRule type="expression" dxfId="686" priority="11">
      <formula>ABS(BM1/BN1)&gt;1.95996398454005</formula>
    </cfRule>
  </conditionalFormatting>
  <conditionalFormatting sqref="BO1:BO200">
    <cfRule type="expression" dxfId="685" priority="10">
      <formula>ABS(BO1/BP1)&gt;1.95996398454005</formula>
    </cfRule>
  </conditionalFormatting>
  <conditionalFormatting sqref="BQ1:BQ200">
    <cfRule type="expression" dxfId="684" priority="9">
      <formula>ABS(BQ1/BR1)&gt;1.95996398454005</formula>
    </cfRule>
  </conditionalFormatting>
  <conditionalFormatting sqref="BS1:BS200">
    <cfRule type="expression" dxfId="683" priority="8">
      <formula>ABS(BS1/BT1)&gt;1.95996398454005</formula>
    </cfRule>
  </conditionalFormatting>
  <conditionalFormatting sqref="BU1:BU200">
    <cfRule type="expression" dxfId="682" priority="7">
      <formula>ABS(BU1/BV1)&gt;1.95996398454005</formula>
    </cfRule>
  </conditionalFormatting>
  <conditionalFormatting sqref="BW1:BW200">
    <cfRule type="expression" dxfId="681" priority="6">
      <formula>ABS(BW1/BX1)&gt;1.95996398454005</formula>
    </cfRule>
  </conditionalFormatting>
  <conditionalFormatting sqref="BY1:BY200">
    <cfRule type="expression" dxfId="680" priority="5">
      <formula>ABS(BY1/BZ1)&gt;1.95996398454005</formula>
    </cfRule>
  </conditionalFormatting>
  <conditionalFormatting sqref="CA1:CA200">
    <cfRule type="expression" dxfId="679" priority="4">
      <formula>ABS(CA1/CB1)&gt;1.95996398454005</formula>
    </cfRule>
  </conditionalFormatting>
  <conditionalFormatting sqref="CC1:CC200">
    <cfRule type="expression" dxfId="678" priority="3">
      <formula>ABS(CC1/CD1)&gt;1.95996398454005</formula>
    </cfRule>
  </conditionalFormatting>
  <conditionalFormatting sqref="CE1:CE200">
    <cfRule type="expression" dxfId="677" priority="2">
      <formula>ABS(CE1/CF1)&gt;1.95996398454005</formula>
    </cfRule>
  </conditionalFormatting>
  <conditionalFormatting sqref="CG1:CG200">
    <cfRule type="expression" dxfId="676" priority="1">
      <formula>ABS(CG1/CH1)&gt;1.95996398454005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108"/>
  <sheetViews>
    <sheetView showGridLines="0" zoomScale="80" workbookViewId="0"/>
  </sheetViews>
  <sheetFormatPr defaultColWidth="10.85546875" defaultRowHeight="12.75" x14ac:dyDescent="0.2"/>
  <cols>
    <col min="1" max="1" width="30.7109375" customWidth="1"/>
    <col min="2" max="2" width="8.7109375" customWidth="1"/>
  </cols>
  <sheetData>
    <row r="1" spans="1:14" x14ac:dyDescent="0.2">
      <c r="A1" s="1" t="s">
        <v>311</v>
      </c>
    </row>
    <row r="2" spans="1:14" x14ac:dyDescent="0.2">
      <c r="A2" s="51" t="s">
        <v>312</v>
      </c>
    </row>
    <row r="3" spans="1:14" x14ac:dyDescent="0.2">
      <c r="A3" s="47" t="s">
        <v>434</v>
      </c>
    </row>
    <row r="4" spans="1:14" x14ac:dyDescent="0.2">
      <c r="A4" s="147" t="str">
        <f>HYPERLINK("#'TOC'!A1", "Back to TOC")</f>
        <v>Back to TOC</v>
      </c>
    </row>
    <row r="8" spans="1:14" ht="45" customHeight="1" x14ac:dyDescent="0.2">
      <c r="B8" s="671" t="s">
        <v>324</v>
      </c>
      <c r="C8" s="674" t="s">
        <v>640</v>
      </c>
      <c r="D8" s="674"/>
      <c r="E8" s="674"/>
      <c r="F8" s="674"/>
      <c r="G8" s="674" t="s">
        <v>640</v>
      </c>
      <c r="H8" s="674"/>
      <c r="I8" s="674"/>
      <c r="J8" s="674"/>
      <c r="K8" s="674" t="s">
        <v>640</v>
      </c>
      <c r="L8" s="674"/>
      <c r="M8" s="674"/>
      <c r="N8" s="675"/>
    </row>
    <row r="9" spans="1:14" ht="30" customHeight="1" x14ac:dyDescent="0.2">
      <c r="B9" s="672"/>
      <c r="C9" s="677" t="s">
        <v>527</v>
      </c>
      <c r="D9" s="677"/>
      <c r="E9" s="677"/>
      <c r="F9" s="677"/>
      <c r="G9" s="677" t="s">
        <v>528</v>
      </c>
      <c r="H9" s="677"/>
      <c r="I9" s="677"/>
      <c r="J9" s="677"/>
      <c r="K9" s="677" t="s">
        <v>529</v>
      </c>
      <c r="L9" s="677"/>
      <c r="M9" s="677"/>
      <c r="N9" s="712"/>
    </row>
    <row r="10" spans="1:14" ht="15" customHeight="1" x14ac:dyDescent="0.2">
      <c r="B10" s="673"/>
      <c r="C10" s="4" t="s">
        <v>523</v>
      </c>
      <c r="D10" s="4" t="s">
        <v>328</v>
      </c>
      <c r="E10" s="4" t="s">
        <v>524</v>
      </c>
      <c r="F10" s="4" t="s">
        <v>328</v>
      </c>
      <c r="G10" s="4" t="s">
        <v>523</v>
      </c>
      <c r="H10" s="4" t="s">
        <v>328</v>
      </c>
      <c r="I10" s="4" t="s">
        <v>524</v>
      </c>
      <c r="J10" s="4" t="s">
        <v>328</v>
      </c>
      <c r="K10" s="4" t="s">
        <v>523</v>
      </c>
      <c r="L10" s="4" t="s">
        <v>328</v>
      </c>
      <c r="M10" s="4" t="s">
        <v>524</v>
      </c>
      <c r="N10" s="5" t="s">
        <v>328</v>
      </c>
    </row>
    <row r="11" spans="1:14" ht="12.95" customHeight="1" x14ac:dyDescent="0.2">
      <c r="A11" s="6"/>
      <c r="B11" s="7"/>
      <c r="C11" s="209"/>
      <c r="D11" s="579"/>
      <c r="E11" s="209"/>
      <c r="F11" s="579"/>
      <c r="G11" s="209"/>
      <c r="H11" s="579"/>
      <c r="I11" s="209"/>
      <c r="J11" s="579"/>
      <c r="K11" s="209"/>
      <c r="L11" s="579"/>
      <c r="M11" s="209"/>
      <c r="N11" s="587"/>
    </row>
    <row r="12" spans="1:14" ht="12.95" customHeight="1" x14ac:dyDescent="0.2">
      <c r="A12" s="2" t="s">
        <v>340</v>
      </c>
      <c r="B12" s="12">
        <v>2</v>
      </c>
      <c r="C12" s="197">
        <v>0.51201272461644798</v>
      </c>
      <c r="D12" s="573">
        <v>0.35343795069031497</v>
      </c>
      <c r="E12" s="197">
        <v>0.16809572483402199</v>
      </c>
      <c r="F12" s="573">
        <v>0.25367954735236198</v>
      </c>
      <c r="G12" s="197">
        <v>0.45569657161270299</v>
      </c>
      <c r="H12" s="573">
        <v>0.33684449467530903</v>
      </c>
      <c r="I12" s="197">
        <v>3.9518560146038499</v>
      </c>
      <c r="J12" s="573">
        <v>1.0687562084137701</v>
      </c>
      <c r="K12" s="197">
        <v>0.44992560677486099</v>
      </c>
      <c r="L12" s="573">
        <v>0.344265742691228</v>
      </c>
      <c r="M12" s="197">
        <v>4.34330664307448</v>
      </c>
      <c r="N12" s="581">
        <v>1.13774899900842</v>
      </c>
    </row>
    <row r="13" spans="1:14" ht="12.95" customHeight="1" x14ac:dyDescent="0.2">
      <c r="A13" s="2" t="s">
        <v>341</v>
      </c>
      <c r="B13" s="12">
        <v>2</v>
      </c>
      <c r="C13" s="197">
        <v>0.155834784179331</v>
      </c>
      <c r="D13" s="573">
        <v>0.110880319769825</v>
      </c>
      <c r="E13" s="197">
        <v>0.117577541140072</v>
      </c>
      <c r="F13" s="573">
        <v>0.176534467840231</v>
      </c>
      <c r="G13" s="197">
        <v>8.0107369997968803E-2</v>
      </c>
      <c r="H13" s="573">
        <v>0.109826162637348</v>
      </c>
      <c r="I13" s="197">
        <v>1.9476659947708099</v>
      </c>
      <c r="J13" s="573">
        <v>0.89121638818205695</v>
      </c>
      <c r="K13" s="197">
        <v>6.7088852748020705E-2</v>
      </c>
      <c r="L13" s="573">
        <v>0.108827493700437</v>
      </c>
      <c r="M13" s="197">
        <v>2.0386454932162299</v>
      </c>
      <c r="N13" s="581">
        <v>0.98109630699169204</v>
      </c>
    </row>
    <row r="14" spans="1:14" ht="12.95" customHeight="1" x14ac:dyDescent="0.2">
      <c r="A14" s="2" t="s">
        <v>342</v>
      </c>
      <c r="B14" s="12">
        <v>2</v>
      </c>
      <c r="C14" s="197">
        <v>0.33137781842541503</v>
      </c>
      <c r="D14" s="573">
        <v>8.5328044782531698E-2</v>
      </c>
      <c r="E14" s="197">
        <v>0.70467559922202705</v>
      </c>
      <c r="F14" s="573">
        <v>0.35492417861550601</v>
      </c>
      <c r="G14" s="197">
        <v>0.29656525808474699</v>
      </c>
      <c r="H14" s="573">
        <v>8.5617435963716904E-2</v>
      </c>
      <c r="I14" s="197">
        <v>2.81273311666471</v>
      </c>
      <c r="J14" s="573">
        <v>0.64637035848663404</v>
      </c>
      <c r="K14" s="197">
        <v>0.311344245879277</v>
      </c>
      <c r="L14" s="573">
        <v>8.4361689762950998E-2</v>
      </c>
      <c r="M14" s="197">
        <v>3.9793157283020699</v>
      </c>
      <c r="N14" s="581">
        <v>0.77022498399519201</v>
      </c>
    </row>
    <row r="15" spans="1:14" ht="12.95" customHeight="1" x14ac:dyDescent="0.2">
      <c r="A15" s="2" t="s">
        <v>343</v>
      </c>
      <c r="B15" s="12">
        <v>2</v>
      </c>
      <c r="C15" s="197">
        <v>0.47566322360023</v>
      </c>
      <c r="D15" s="573">
        <v>0.108569684237547</v>
      </c>
      <c r="E15" s="197">
        <v>0.93598409208482802</v>
      </c>
      <c r="F15" s="573">
        <v>0.41626215553950502</v>
      </c>
      <c r="G15" s="197">
        <v>0.49751776029685002</v>
      </c>
      <c r="H15" s="573">
        <v>0.111731585321628</v>
      </c>
      <c r="I15" s="197">
        <v>2.2932897197835098</v>
      </c>
      <c r="J15" s="573">
        <v>0.67497036739510596</v>
      </c>
      <c r="K15" s="197">
        <v>0.51488735229167704</v>
      </c>
      <c r="L15" s="573">
        <v>0.10990559630936</v>
      </c>
      <c r="M15" s="197">
        <v>4.1666840450496503</v>
      </c>
      <c r="N15" s="581">
        <v>0.94489467646138703</v>
      </c>
    </row>
    <row r="16" spans="1:14" ht="12.95" customHeight="1" x14ac:dyDescent="0.2">
      <c r="A16" s="2" t="s">
        <v>344</v>
      </c>
      <c r="B16" s="12">
        <v>2</v>
      </c>
      <c r="C16" s="197">
        <v>0.76063563626801201</v>
      </c>
      <c r="D16" s="573">
        <v>0.22295327311281399</v>
      </c>
      <c r="E16" s="197">
        <v>1.2569387345465699</v>
      </c>
      <c r="F16" s="573">
        <v>0.68442643068806996</v>
      </c>
      <c r="G16" s="197">
        <v>0.69502058830453595</v>
      </c>
      <c r="H16" s="573">
        <v>0.218797375769583</v>
      </c>
      <c r="I16" s="197">
        <v>2.5047526763763002</v>
      </c>
      <c r="J16" s="573">
        <v>0.92590603540058902</v>
      </c>
      <c r="K16" s="197">
        <v>0.68581669740234696</v>
      </c>
      <c r="L16" s="573">
        <v>0.21943595895364301</v>
      </c>
      <c r="M16" s="197">
        <v>4.73984588581569</v>
      </c>
      <c r="N16" s="581">
        <v>1.1086817033275</v>
      </c>
    </row>
    <row r="17" spans="1:14" ht="12.95" customHeight="1" x14ac:dyDescent="0.2">
      <c r="A17" s="2" t="s">
        <v>345</v>
      </c>
      <c r="B17" s="12">
        <v>2</v>
      </c>
      <c r="C17" s="197">
        <v>0.545494733434435</v>
      </c>
      <c r="D17" s="573">
        <v>8.0730893008035001E-2</v>
      </c>
      <c r="E17" s="197">
        <v>1.66568337619479</v>
      </c>
      <c r="F17" s="573">
        <v>0.49419283723117102</v>
      </c>
      <c r="G17" s="197">
        <v>0.52064166294772696</v>
      </c>
      <c r="H17" s="573">
        <v>7.8823676238424595E-2</v>
      </c>
      <c r="I17" s="197">
        <v>3.6750040653883498</v>
      </c>
      <c r="J17" s="573">
        <v>0.76253432181653702</v>
      </c>
      <c r="K17" s="197">
        <v>0.50036631434730905</v>
      </c>
      <c r="L17" s="573">
        <v>7.8005989236351797E-2</v>
      </c>
      <c r="M17" s="197">
        <v>3.9790022303285602</v>
      </c>
      <c r="N17" s="581">
        <v>0.851695092605677</v>
      </c>
    </row>
    <row r="18" spans="1:14" ht="12.95" customHeight="1" x14ac:dyDescent="0.2">
      <c r="A18" s="17" t="s">
        <v>346</v>
      </c>
      <c r="B18" s="12">
        <v>2</v>
      </c>
      <c r="C18" s="197">
        <v>0.30579750178855097</v>
      </c>
      <c r="D18" s="573">
        <v>0.139562921495783</v>
      </c>
      <c r="E18" s="197">
        <v>0.46158112797343698</v>
      </c>
      <c r="F18" s="573">
        <v>0.41930100269477399</v>
      </c>
      <c r="G18" s="197">
        <v>0.25916032986465298</v>
      </c>
      <c r="H18" s="573">
        <v>0.136398773996249</v>
      </c>
      <c r="I18" s="197">
        <v>3.7008445858724102</v>
      </c>
      <c r="J18" s="573">
        <v>0.97220910815012795</v>
      </c>
      <c r="K18" s="197">
        <v>0.26332592806632399</v>
      </c>
      <c r="L18" s="573">
        <v>0.13324037694155899</v>
      </c>
      <c r="M18" s="197">
        <v>3.8911725015194798</v>
      </c>
      <c r="N18" s="581">
        <v>0.99993157696819701</v>
      </c>
    </row>
    <row r="19" spans="1:14" ht="12.95" customHeight="1" x14ac:dyDescent="0.2">
      <c r="A19" s="17" t="s">
        <v>347</v>
      </c>
      <c r="B19" s="12">
        <v>2</v>
      </c>
      <c r="C19" s="197">
        <v>0.50499930388969005</v>
      </c>
      <c r="D19" s="573">
        <v>8.9726132914065004E-2</v>
      </c>
      <c r="E19" s="197">
        <v>1.7106987014321799</v>
      </c>
      <c r="F19" s="573">
        <v>0.61694196315542305</v>
      </c>
      <c r="G19" s="197">
        <v>0.49970468808920199</v>
      </c>
      <c r="H19" s="573">
        <v>8.9065200643895698E-2</v>
      </c>
      <c r="I19" s="197">
        <v>3.0684536785868399</v>
      </c>
      <c r="J19" s="573">
        <v>0.85892293153680899</v>
      </c>
      <c r="K19" s="197">
        <v>0.487626118984957</v>
      </c>
      <c r="L19" s="573">
        <v>8.9937357662077597E-2</v>
      </c>
      <c r="M19" s="197">
        <v>3.21801143167297</v>
      </c>
      <c r="N19" s="581">
        <v>0.96082909138394001</v>
      </c>
    </row>
    <row r="20" spans="1:14" ht="12.95" customHeight="1" x14ac:dyDescent="0.2">
      <c r="A20" s="2" t="s">
        <v>348</v>
      </c>
      <c r="B20" s="12">
        <v>2</v>
      </c>
      <c r="C20" s="197">
        <v>0.64104981345408996</v>
      </c>
      <c r="D20" s="573">
        <v>0.16798378610411199</v>
      </c>
      <c r="E20" s="197">
        <v>1.3477498930825</v>
      </c>
      <c r="F20" s="573">
        <v>0.69596628772875102</v>
      </c>
      <c r="G20" s="197">
        <v>0.66685283252571803</v>
      </c>
      <c r="H20" s="573">
        <v>0.17027320979528501</v>
      </c>
      <c r="I20" s="197">
        <v>4.2998894946660799</v>
      </c>
      <c r="J20" s="573">
        <v>1.1602640719087201</v>
      </c>
      <c r="K20" s="197">
        <v>0.63038944514280004</v>
      </c>
      <c r="L20" s="573">
        <v>0.17241595832609</v>
      </c>
      <c r="M20" s="197">
        <v>5.8420819337138203</v>
      </c>
      <c r="N20" s="581">
        <v>1.4129866807265801</v>
      </c>
    </row>
    <row r="21" spans="1:14" ht="12.95" customHeight="1" x14ac:dyDescent="0.2">
      <c r="A21" s="2" t="s">
        <v>349</v>
      </c>
      <c r="B21" s="12">
        <v>2</v>
      </c>
      <c r="C21" s="197">
        <v>0.55145248916283196</v>
      </c>
      <c r="D21" s="573">
        <v>0.23174197556348</v>
      </c>
      <c r="E21" s="197">
        <v>0.95919165084187996</v>
      </c>
      <c r="F21" s="573">
        <v>0.85332922169834202</v>
      </c>
      <c r="G21" s="197">
        <v>0.56763436127614397</v>
      </c>
      <c r="H21" s="573">
        <v>0.231871592558128</v>
      </c>
      <c r="I21" s="197">
        <v>2.0288754507928202</v>
      </c>
      <c r="J21" s="573">
        <v>1.1468111547495199</v>
      </c>
      <c r="K21" s="197">
        <v>0.59214980075775503</v>
      </c>
      <c r="L21" s="573">
        <v>0.232888096028495</v>
      </c>
      <c r="M21" s="197">
        <v>4.2078790056809598</v>
      </c>
      <c r="N21" s="581">
        <v>1.76693074628486</v>
      </c>
    </row>
    <row r="22" spans="1:14" ht="12.95" customHeight="1" x14ac:dyDescent="0.2">
      <c r="A22" s="2" t="s">
        <v>350</v>
      </c>
      <c r="B22" s="12">
        <v>2</v>
      </c>
      <c r="C22" s="197">
        <v>0.251217848275607</v>
      </c>
      <c r="D22" s="573">
        <v>0.213839041367587</v>
      </c>
      <c r="E22" s="197">
        <v>0.18978407528636801</v>
      </c>
      <c r="F22" s="573">
        <v>0.31753594065292201</v>
      </c>
      <c r="G22" s="197">
        <v>0.27592861294559501</v>
      </c>
      <c r="H22" s="573">
        <v>0.21584788453614601</v>
      </c>
      <c r="I22" s="197">
        <v>2.13409218195198</v>
      </c>
      <c r="J22" s="573">
        <v>2.0039201530464301</v>
      </c>
      <c r="K22" s="197">
        <v>0.26621038671446301</v>
      </c>
      <c r="L22" s="573">
        <v>0.20339823108974101</v>
      </c>
      <c r="M22" s="197">
        <v>2.6027163417441401</v>
      </c>
      <c r="N22" s="581">
        <v>2.2847383816853402</v>
      </c>
    </row>
    <row r="23" spans="1:14" ht="12.95" customHeight="1" x14ac:dyDescent="0.2">
      <c r="A23" s="2" t="s">
        <v>351</v>
      </c>
      <c r="B23" s="12">
        <v>2</v>
      </c>
      <c r="C23" s="197">
        <v>0.39767604105572901</v>
      </c>
      <c r="D23" s="573">
        <v>0.22076640797640201</v>
      </c>
      <c r="E23" s="197">
        <v>0.37986198159382301</v>
      </c>
      <c r="F23" s="573">
        <v>0.38628129788464999</v>
      </c>
      <c r="G23" s="197">
        <v>0.41866376829059998</v>
      </c>
      <c r="H23" s="573">
        <v>0.221802982008243</v>
      </c>
      <c r="I23" s="197">
        <v>0.87386815588616396</v>
      </c>
      <c r="J23" s="573">
        <v>0.59965646384704596</v>
      </c>
      <c r="K23" s="197">
        <v>0.38162807501648599</v>
      </c>
      <c r="L23" s="573">
        <v>0.21586123527461601</v>
      </c>
      <c r="M23" s="197">
        <v>1.88473944078614</v>
      </c>
      <c r="N23" s="581">
        <v>0.90228707267935104</v>
      </c>
    </row>
    <row r="24" spans="1:14" ht="12.95" customHeight="1" x14ac:dyDescent="0.2">
      <c r="A24" s="2" t="s">
        <v>352</v>
      </c>
      <c r="B24" s="12">
        <v>2</v>
      </c>
      <c r="C24" s="197">
        <v>0.36886858308568798</v>
      </c>
      <c r="D24" s="573">
        <v>0.16528944860407899</v>
      </c>
      <c r="E24" s="197">
        <v>0.44434815927114402</v>
      </c>
      <c r="F24" s="573">
        <v>0.41124269974765698</v>
      </c>
      <c r="G24" s="197">
        <v>0.35975212038948201</v>
      </c>
      <c r="H24" s="573">
        <v>0.16680584285901001</v>
      </c>
      <c r="I24" s="197">
        <v>0.89234756087163203</v>
      </c>
      <c r="J24" s="573">
        <v>0.55148403337190199</v>
      </c>
      <c r="K24" s="197">
        <v>0.36181790055572899</v>
      </c>
      <c r="L24" s="573">
        <v>0.16617678002114</v>
      </c>
      <c r="M24" s="197">
        <v>1.21657540134623</v>
      </c>
      <c r="N24" s="581">
        <v>0.82972981881728802</v>
      </c>
    </row>
    <row r="25" spans="1:14" ht="12.95" customHeight="1" x14ac:dyDescent="0.2">
      <c r="A25" s="2" t="s">
        <v>353</v>
      </c>
      <c r="B25" s="12">
        <v>2</v>
      </c>
      <c r="C25" s="197">
        <v>0.39428602454129402</v>
      </c>
      <c r="D25" s="573">
        <v>0.113004571752247</v>
      </c>
      <c r="E25" s="197">
        <v>0.99074813808645601</v>
      </c>
      <c r="F25" s="573">
        <v>0.55771439580946902</v>
      </c>
      <c r="G25" s="197">
        <v>0.42310694626112999</v>
      </c>
      <c r="H25" s="573">
        <v>0.11342007451989</v>
      </c>
      <c r="I25" s="197">
        <v>2.14035135348009</v>
      </c>
      <c r="J25" s="573">
        <v>0.75012041734225798</v>
      </c>
      <c r="K25" s="197">
        <v>0.42794518116352698</v>
      </c>
      <c r="L25" s="573">
        <v>0.11427866237484301</v>
      </c>
      <c r="M25" s="197">
        <v>2.4721752468541598</v>
      </c>
      <c r="N25" s="581">
        <v>0.87672055757095002</v>
      </c>
    </row>
    <row r="26" spans="1:14" ht="12.95" customHeight="1" x14ac:dyDescent="0.2">
      <c r="A26" s="2" t="s">
        <v>354</v>
      </c>
      <c r="B26" s="12">
        <v>2</v>
      </c>
      <c r="C26" s="197">
        <v>0.579721235253153</v>
      </c>
      <c r="D26" s="573">
        <v>0.228947906229716</v>
      </c>
      <c r="E26" s="197">
        <v>0.65402974603922504</v>
      </c>
      <c r="F26" s="573">
        <v>0.56538161003494103</v>
      </c>
      <c r="G26" s="197">
        <v>0.58031531040276496</v>
      </c>
      <c r="H26" s="573">
        <v>0.221580199529337</v>
      </c>
      <c r="I26" s="197">
        <v>2.0255406707548902</v>
      </c>
      <c r="J26" s="573">
        <v>0.90745602850778395</v>
      </c>
      <c r="K26" s="197">
        <v>0.54781100133254101</v>
      </c>
      <c r="L26" s="573">
        <v>0.20353893686528801</v>
      </c>
      <c r="M26" s="197">
        <v>4.79846102251022</v>
      </c>
      <c r="N26" s="581">
        <v>1.41233067026532</v>
      </c>
    </row>
    <row r="27" spans="1:14" ht="12.95" customHeight="1" x14ac:dyDescent="0.2">
      <c r="A27" s="2" t="s">
        <v>355</v>
      </c>
      <c r="B27" s="12">
        <v>2</v>
      </c>
      <c r="C27" s="197">
        <v>0.25342413367335898</v>
      </c>
      <c r="D27" s="573">
        <v>6.1521904296610398E-2</v>
      </c>
      <c r="E27" s="197">
        <v>0.45163168598667203</v>
      </c>
      <c r="F27" s="573">
        <v>0.225838425650038</v>
      </c>
      <c r="G27" s="197">
        <v>0.27379298236383998</v>
      </c>
      <c r="H27" s="573">
        <v>6.3265206563468901E-2</v>
      </c>
      <c r="I27" s="197">
        <v>2.54933113502261</v>
      </c>
      <c r="J27" s="573">
        <v>0.47267156979993902</v>
      </c>
      <c r="K27" s="197">
        <v>0.27964860133430602</v>
      </c>
      <c r="L27" s="573">
        <v>6.3443818878692604E-2</v>
      </c>
      <c r="M27" s="197">
        <v>2.9129076508574401</v>
      </c>
      <c r="N27" s="581">
        <v>0.58122928677000696</v>
      </c>
    </row>
    <row r="28" spans="1:14" ht="12.95" customHeight="1" x14ac:dyDescent="0.2">
      <c r="A28" s="2" t="s">
        <v>356</v>
      </c>
      <c r="B28" s="12">
        <v>2</v>
      </c>
      <c r="C28" s="197">
        <v>0.24216723955976499</v>
      </c>
      <c r="D28" s="573">
        <v>9.6819927938580796E-2</v>
      </c>
      <c r="E28" s="197">
        <v>0.44286882611134598</v>
      </c>
      <c r="F28" s="573">
        <v>0.38521819931474499</v>
      </c>
      <c r="G28" s="197">
        <v>0.15645359506270601</v>
      </c>
      <c r="H28" s="573">
        <v>9.3794370987989997E-2</v>
      </c>
      <c r="I28" s="197">
        <v>2.2695203320052699</v>
      </c>
      <c r="J28" s="573">
        <v>0.95252962883111902</v>
      </c>
      <c r="K28" s="197">
        <v>0.14377717860907999</v>
      </c>
      <c r="L28" s="573">
        <v>9.52610492227213E-2</v>
      </c>
      <c r="M28" s="197">
        <v>3.3023804401010599</v>
      </c>
      <c r="N28" s="581">
        <v>1.2733140769866</v>
      </c>
    </row>
    <row r="29" spans="1:14" ht="12.95" customHeight="1" x14ac:dyDescent="0.2">
      <c r="A29" s="2" t="s">
        <v>357</v>
      </c>
      <c r="B29" s="12">
        <v>2</v>
      </c>
      <c r="C29" s="197">
        <v>0.33857806464626</v>
      </c>
      <c r="D29" s="573">
        <v>0.178060870087309</v>
      </c>
      <c r="E29" s="197">
        <v>0.26964644443869001</v>
      </c>
      <c r="F29" s="573">
        <v>0.28910756517035502</v>
      </c>
      <c r="G29" s="197">
        <v>0.34346442258601001</v>
      </c>
      <c r="H29" s="573">
        <v>0.175637861861902</v>
      </c>
      <c r="I29" s="197">
        <v>0.90990518087066996</v>
      </c>
      <c r="J29" s="573">
        <v>0.48565226747566598</v>
      </c>
      <c r="K29" s="197">
        <v>0.34691728626383</v>
      </c>
      <c r="L29" s="573">
        <v>0.17689991803131</v>
      </c>
      <c r="M29" s="197">
        <v>1.7044842255277199</v>
      </c>
      <c r="N29" s="581">
        <v>0.64725823413336103</v>
      </c>
    </row>
    <row r="30" spans="1:14" ht="12.95" customHeight="1" x14ac:dyDescent="0.2">
      <c r="A30" s="2" t="s">
        <v>358</v>
      </c>
      <c r="B30" s="12">
        <v>2</v>
      </c>
      <c r="C30" s="197">
        <v>0.39858171177321799</v>
      </c>
      <c r="D30" s="573">
        <v>0.108524818940494</v>
      </c>
      <c r="E30" s="197">
        <v>0.56068220458137596</v>
      </c>
      <c r="F30" s="573">
        <v>0.31129204246926401</v>
      </c>
      <c r="G30" s="197">
        <v>0.38360407416077202</v>
      </c>
      <c r="H30" s="573">
        <v>0.10811553423657801</v>
      </c>
      <c r="I30" s="197">
        <v>1.0781164457872101</v>
      </c>
      <c r="J30" s="573">
        <v>0.51604801294175096</v>
      </c>
      <c r="K30" s="197">
        <v>0.38593859772142503</v>
      </c>
      <c r="L30" s="573">
        <v>0.10703675649786901</v>
      </c>
      <c r="M30" s="197">
        <v>1.54130180247062</v>
      </c>
      <c r="N30" s="581">
        <v>0.63656837711126402</v>
      </c>
    </row>
    <row r="31" spans="1:14" ht="12.95" customHeight="1" x14ac:dyDescent="0.2">
      <c r="A31" s="2" t="s">
        <v>359</v>
      </c>
      <c r="B31" s="12">
        <v>2</v>
      </c>
      <c r="C31" s="197">
        <v>0.41682840633861101</v>
      </c>
      <c r="D31" s="573">
        <v>9.4632342983246603E-2</v>
      </c>
      <c r="E31" s="197">
        <v>1.33300870382113</v>
      </c>
      <c r="F31" s="573">
        <v>0.61750921552726701</v>
      </c>
      <c r="G31" s="197">
        <v>0.42703378158937899</v>
      </c>
      <c r="H31" s="573">
        <v>9.4566781109775802E-2</v>
      </c>
      <c r="I31" s="197">
        <v>1.9780887139053001</v>
      </c>
      <c r="J31" s="573">
        <v>0.80024948547840102</v>
      </c>
      <c r="K31" s="197">
        <v>0.41676902450553899</v>
      </c>
      <c r="L31" s="573">
        <v>9.3770554127381195E-2</v>
      </c>
      <c r="M31" s="197">
        <v>3.3974469385916302</v>
      </c>
      <c r="N31" s="581">
        <v>1.1377899849255999</v>
      </c>
    </row>
    <row r="32" spans="1:14" ht="12.95" customHeight="1" x14ac:dyDescent="0.2">
      <c r="A32" s="2" t="s">
        <v>360</v>
      </c>
      <c r="B32" s="12">
        <v>2</v>
      </c>
      <c r="C32" s="197">
        <v>0.46505774716741399</v>
      </c>
      <c r="D32" s="573">
        <v>0.103604674986938</v>
      </c>
      <c r="E32" s="197">
        <v>1.02255616391472</v>
      </c>
      <c r="F32" s="573">
        <v>0.43384662197012402</v>
      </c>
      <c r="G32" s="197">
        <v>0.47657329687955202</v>
      </c>
      <c r="H32" s="573">
        <v>0.10268054932460299</v>
      </c>
      <c r="I32" s="197">
        <v>3.2484998448001199</v>
      </c>
      <c r="J32" s="573">
        <v>0.76429192430006798</v>
      </c>
      <c r="K32" s="197">
        <v>0.48172601900856599</v>
      </c>
      <c r="L32" s="573">
        <v>0.101566900078651</v>
      </c>
      <c r="M32" s="197">
        <v>3.6428494875962798</v>
      </c>
      <c r="N32" s="581">
        <v>0.79765693478419797</v>
      </c>
    </row>
    <row r="33" spans="1:14" ht="12.95" customHeight="1" x14ac:dyDescent="0.2">
      <c r="A33" s="2" t="s">
        <v>361</v>
      </c>
      <c r="B33" s="12">
        <v>2</v>
      </c>
      <c r="C33" s="197">
        <v>0.23452069475475101</v>
      </c>
      <c r="D33" s="573">
        <v>0.15669406434573699</v>
      </c>
      <c r="E33" s="197">
        <v>0.352202437026508</v>
      </c>
      <c r="F33" s="573">
        <v>0.50628924620871296</v>
      </c>
      <c r="G33" s="197">
        <v>0.25178173212051702</v>
      </c>
      <c r="H33" s="573">
        <v>0.15130794256447599</v>
      </c>
      <c r="I33" s="197">
        <v>2.7211660544351699</v>
      </c>
      <c r="J33" s="573">
        <v>1.42000270357168</v>
      </c>
      <c r="K33" s="197">
        <v>0.240197802465662</v>
      </c>
      <c r="L33" s="573">
        <v>0.15159843271994</v>
      </c>
      <c r="M33" s="197">
        <v>3.2512410692090299</v>
      </c>
      <c r="N33" s="581">
        <v>1.76371996640258</v>
      </c>
    </row>
    <row r="34" spans="1:14" ht="12.95" customHeight="1" x14ac:dyDescent="0.2">
      <c r="A34" s="2" t="s">
        <v>362</v>
      </c>
      <c r="B34" s="12">
        <v>2</v>
      </c>
      <c r="C34" s="197">
        <v>0.291955138507354</v>
      </c>
      <c r="D34" s="573">
        <v>0.168792779569016</v>
      </c>
      <c r="E34" s="197">
        <v>0.33488482723708601</v>
      </c>
      <c r="F34" s="573">
        <v>0.43672998918552902</v>
      </c>
      <c r="G34" s="197">
        <v>0.27646011950770299</v>
      </c>
      <c r="H34" s="573">
        <v>0.16774570646752099</v>
      </c>
      <c r="I34" s="197">
        <v>0.88240878979780302</v>
      </c>
      <c r="J34" s="573">
        <v>0.65505247575037195</v>
      </c>
      <c r="K34" s="197">
        <v>0.25323272283346199</v>
      </c>
      <c r="L34" s="573">
        <v>0.163948869970271</v>
      </c>
      <c r="M34" s="197">
        <v>1.6976398616192601</v>
      </c>
      <c r="N34" s="581">
        <v>1.08769533631101</v>
      </c>
    </row>
    <row r="35" spans="1:14" ht="12.95" customHeight="1" x14ac:dyDescent="0.2">
      <c r="A35" s="2" t="s">
        <v>363</v>
      </c>
      <c r="B35" s="12">
        <v>2</v>
      </c>
      <c r="C35" s="197">
        <v>0.232328097452009</v>
      </c>
      <c r="D35" s="573">
        <v>6.5184465408062497E-2</v>
      </c>
      <c r="E35" s="197">
        <v>0.424698396381399</v>
      </c>
      <c r="F35" s="573">
        <v>0.25141154475389599</v>
      </c>
      <c r="G35" s="197">
        <v>0.23267501929982301</v>
      </c>
      <c r="H35" s="573">
        <v>6.4929463087879197E-2</v>
      </c>
      <c r="I35" s="197">
        <v>4.1228794662951804</v>
      </c>
      <c r="J35" s="573">
        <v>0.85791683825724097</v>
      </c>
      <c r="K35" s="197">
        <v>0.231072052737234</v>
      </c>
      <c r="L35" s="573">
        <v>6.4912367821921904E-2</v>
      </c>
      <c r="M35" s="197">
        <v>4.2105619212323999</v>
      </c>
      <c r="N35" s="581">
        <v>0.89769840165508297</v>
      </c>
    </row>
    <row r="36" spans="1:14" ht="12.95" customHeight="1" x14ac:dyDescent="0.2">
      <c r="A36" s="2" t="s">
        <v>364</v>
      </c>
      <c r="B36" s="12">
        <v>2</v>
      </c>
      <c r="C36" s="197">
        <v>0.225664555351302</v>
      </c>
      <c r="D36" s="573">
        <v>8.1814657937550203E-2</v>
      </c>
      <c r="E36" s="197">
        <v>0.32728615657724403</v>
      </c>
      <c r="F36" s="573">
        <v>0.23996875393308401</v>
      </c>
      <c r="G36" s="197">
        <v>0.22693897760038401</v>
      </c>
      <c r="H36" s="573">
        <v>8.1578675980356605E-2</v>
      </c>
      <c r="I36" s="197">
        <v>0.98588336335077997</v>
      </c>
      <c r="J36" s="573">
        <v>0.53928268333629703</v>
      </c>
      <c r="K36" s="197">
        <v>0.22347814738227201</v>
      </c>
      <c r="L36" s="573">
        <v>8.2083359933446898E-2</v>
      </c>
      <c r="M36" s="197">
        <v>1.26914034084045</v>
      </c>
      <c r="N36" s="581">
        <v>0.59838246358425695</v>
      </c>
    </row>
    <row r="37" spans="1:14" ht="12.95" customHeight="1" x14ac:dyDescent="0.2">
      <c r="A37" s="2" t="s">
        <v>365</v>
      </c>
      <c r="B37" s="12">
        <v>2</v>
      </c>
      <c r="C37" s="197">
        <v>0.75176619204756301</v>
      </c>
      <c r="D37" s="573">
        <v>0.13088339810393501</v>
      </c>
      <c r="E37" s="197">
        <v>1.3811984878625101</v>
      </c>
      <c r="F37" s="573">
        <v>0.47026294969556798</v>
      </c>
      <c r="G37" s="197">
        <v>0.75015241705722902</v>
      </c>
      <c r="H37" s="573">
        <v>0.127880323917268</v>
      </c>
      <c r="I37" s="197">
        <v>2.5837434454914101</v>
      </c>
      <c r="J37" s="573">
        <v>0.516524768298814</v>
      </c>
      <c r="K37" s="197">
        <v>0.73139169643228397</v>
      </c>
      <c r="L37" s="573">
        <v>0.12906848996600101</v>
      </c>
      <c r="M37" s="197">
        <v>3.5254199608846499</v>
      </c>
      <c r="N37" s="581">
        <v>0.77264022071209204</v>
      </c>
    </row>
    <row r="38" spans="1:14" ht="12.95" customHeight="1" x14ac:dyDescent="0.2">
      <c r="A38" s="2" t="s">
        <v>366</v>
      </c>
      <c r="B38" s="12">
        <v>2</v>
      </c>
      <c r="C38" s="197">
        <v>0.637169358595845</v>
      </c>
      <c r="D38" s="573">
        <v>0.115011391002694</v>
      </c>
      <c r="E38" s="197">
        <v>1.55204614392359</v>
      </c>
      <c r="F38" s="573">
        <v>0.560231815535156</v>
      </c>
      <c r="G38" s="197">
        <v>0.627675783593729</v>
      </c>
      <c r="H38" s="573">
        <v>0.11537706055086799</v>
      </c>
      <c r="I38" s="197">
        <v>1.99752680829992</v>
      </c>
      <c r="J38" s="573">
        <v>0.70234466909701299</v>
      </c>
      <c r="K38" s="197">
        <v>0.64170941858761599</v>
      </c>
      <c r="L38" s="573">
        <v>0.114847237946359</v>
      </c>
      <c r="M38" s="197">
        <v>2.8194051022176199</v>
      </c>
      <c r="N38" s="581">
        <v>0.852690696320061</v>
      </c>
    </row>
    <row r="39" spans="1:14" ht="12.95" customHeight="1" x14ac:dyDescent="0.2">
      <c r="A39" s="2" t="s">
        <v>367</v>
      </c>
      <c r="B39" s="12">
        <v>2</v>
      </c>
      <c r="C39" s="197">
        <v>0.59649805164177505</v>
      </c>
      <c r="D39" s="573">
        <v>0.33861187664219</v>
      </c>
      <c r="E39" s="197">
        <v>0.33540981077249599</v>
      </c>
      <c r="F39" s="573">
        <v>0.42006107376916801</v>
      </c>
      <c r="G39" s="197">
        <v>0.63552101529835403</v>
      </c>
      <c r="H39" s="573">
        <v>0.33083786548870903</v>
      </c>
      <c r="I39" s="197">
        <v>1.2653920635487801</v>
      </c>
      <c r="J39" s="573">
        <v>0.71641291333422896</v>
      </c>
      <c r="K39" s="197">
        <v>0.67706661054994799</v>
      </c>
      <c r="L39" s="573">
        <v>0.33347161251951002</v>
      </c>
      <c r="M39" s="197">
        <v>1.5897286875849499</v>
      </c>
      <c r="N39" s="581">
        <v>0.91304777393458603</v>
      </c>
    </row>
    <row r="40" spans="1:14" ht="12.95" customHeight="1" x14ac:dyDescent="0.2">
      <c r="A40" s="2" t="s">
        <v>368</v>
      </c>
      <c r="B40" s="12">
        <v>2</v>
      </c>
      <c r="C40" s="197">
        <v>9.9283380840527E-2</v>
      </c>
      <c r="D40" s="573">
        <v>9.4505986765361094E-2</v>
      </c>
      <c r="E40" s="197">
        <v>3.9165515955369497E-2</v>
      </c>
      <c r="F40" s="573">
        <v>9.8182111259553506E-2</v>
      </c>
      <c r="G40" s="197">
        <v>7.5708215397452094E-2</v>
      </c>
      <c r="H40" s="573">
        <v>9.5861182966473002E-2</v>
      </c>
      <c r="I40" s="197">
        <v>0.40760244596065598</v>
      </c>
      <c r="J40" s="573">
        <v>0.394001457441567</v>
      </c>
      <c r="K40" s="197">
        <v>6.8751376889851903E-2</v>
      </c>
      <c r="L40" s="573">
        <v>9.5516903000154099E-2</v>
      </c>
      <c r="M40" s="197">
        <v>0.49168533840439399</v>
      </c>
      <c r="N40" s="581">
        <v>0.56931039023616603</v>
      </c>
    </row>
    <row r="41" spans="1:14" ht="12.95" customHeight="1" x14ac:dyDescent="0.2">
      <c r="A41" s="2" t="s">
        <v>369</v>
      </c>
      <c r="B41" s="12">
        <v>2</v>
      </c>
      <c r="C41" s="197">
        <v>0.64597746925900901</v>
      </c>
      <c r="D41" s="573">
        <v>9.6374285479010502E-2</v>
      </c>
      <c r="E41" s="197">
        <v>1.9878850175409499</v>
      </c>
      <c r="F41" s="573">
        <v>0.62376133832252101</v>
      </c>
      <c r="G41" s="197">
        <v>0.68052883469316805</v>
      </c>
      <c r="H41" s="573">
        <v>9.6868290226512097E-2</v>
      </c>
      <c r="I41" s="197">
        <v>2.8976321128492302</v>
      </c>
      <c r="J41" s="573">
        <v>0.73886660050484498</v>
      </c>
      <c r="K41" s="197">
        <v>0.70464706570675495</v>
      </c>
      <c r="L41" s="573">
        <v>9.9871606389363696E-2</v>
      </c>
      <c r="M41" s="197">
        <v>4.7179696701242397</v>
      </c>
      <c r="N41" s="581">
        <v>1.37322917560457</v>
      </c>
    </row>
    <row r="42" spans="1:14" ht="12.95" customHeight="1" x14ac:dyDescent="0.2">
      <c r="A42" s="2" t="s">
        <v>370</v>
      </c>
      <c r="B42" s="12">
        <v>2</v>
      </c>
      <c r="C42" s="197">
        <v>0.276923766708154</v>
      </c>
      <c r="D42" s="573">
        <v>0.14700294022598501</v>
      </c>
      <c r="E42" s="197">
        <v>0.310641511862495</v>
      </c>
      <c r="F42" s="573">
        <v>0.318763984056112</v>
      </c>
      <c r="G42" s="197">
        <v>0.25382848173077599</v>
      </c>
      <c r="H42" s="573">
        <v>0.148239994590116</v>
      </c>
      <c r="I42" s="197">
        <v>2.2957447613428301</v>
      </c>
      <c r="J42" s="573">
        <v>0.87864752101982402</v>
      </c>
      <c r="K42" s="197">
        <v>0.25668122445998898</v>
      </c>
      <c r="L42" s="573">
        <v>0.14946615651126499</v>
      </c>
      <c r="M42" s="197">
        <v>2.4164050309499499</v>
      </c>
      <c r="N42" s="581">
        <v>0.97395420594712401</v>
      </c>
    </row>
    <row r="43" spans="1:14" ht="12.95" customHeight="1" x14ac:dyDescent="0.2">
      <c r="A43" s="2" t="s">
        <v>371</v>
      </c>
      <c r="B43" s="12">
        <v>2</v>
      </c>
      <c r="C43" s="197">
        <v>0.66653727185114997</v>
      </c>
      <c r="D43" s="573">
        <v>0.225975870546584</v>
      </c>
      <c r="E43" s="197">
        <v>1.54909046239572</v>
      </c>
      <c r="F43" s="573">
        <v>1.0933294881201501</v>
      </c>
      <c r="G43" s="197">
        <v>0.63370256792360402</v>
      </c>
      <c r="H43" s="573">
        <v>0.22694084285253599</v>
      </c>
      <c r="I43" s="197">
        <v>4.6793720977701003</v>
      </c>
      <c r="J43" s="573">
        <v>1.73769391990658</v>
      </c>
      <c r="K43" s="197">
        <v>0.68330752760128</v>
      </c>
      <c r="L43" s="573">
        <v>0.22739936311832601</v>
      </c>
      <c r="M43" s="197">
        <v>5.9567040420766002</v>
      </c>
      <c r="N43" s="581">
        <v>1.9211587342385099</v>
      </c>
    </row>
    <row r="44" spans="1:14" ht="12.95" customHeight="1" x14ac:dyDescent="0.2">
      <c r="A44" s="2" t="s">
        <v>372</v>
      </c>
      <c r="B44" s="12">
        <v>2</v>
      </c>
      <c r="C44" s="197">
        <v>0.69454586992482403</v>
      </c>
      <c r="D44" s="573">
        <v>9.5674621019057104E-2</v>
      </c>
      <c r="E44" s="197">
        <v>2.93043159738738</v>
      </c>
      <c r="F44" s="573">
        <v>0.76951911845752197</v>
      </c>
      <c r="G44" s="197">
        <v>0.68755168759222896</v>
      </c>
      <c r="H44" s="573">
        <v>9.5435046995695896E-2</v>
      </c>
      <c r="I44" s="197">
        <v>3.1275310432070702</v>
      </c>
      <c r="J44" s="573">
        <v>0.87698340834111799</v>
      </c>
      <c r="K44" s="197">
        <v>0.53672051682067701</v>
      </c>
      <c r="L44" s="573">
        <v>8.7911409809520003E-2</v>
      </c>
      <c r="M44" s="197">
        <v>5.4691218522163698</v>
      </c>
      <c r="N44" s="581">
        <v>1.5489847890980599</v>
      </c>
    </row>
    <row r="45" spans="1:14" ht="12.95" customHeight="1" x14ac:dyDescent="0.2">
      <c r="A45" s="2" t="s">
        <v>373</v>
      </c>
      <c r="B45" s="12">
        <v>2</v>
      </c>
      <c r="C45" s="197">
        <v>0.51316034191910298</v>
      </c>
      <c r="D45" s="573">
        <v>0.17810491978588</v>
      </c>
      <c r="E45" s="197">
        <v>0.57359714374575499</v>
      </c>
      <c r="F45" s="573">
        <v>0.38607202960488302</v>
      </c>
      <c r="G45" s="197">
        <v>0.54282271495842305</v>
      </c>
      <c r="H45" s="573">
        <v>0.17775286887194</v>
      </c>
      <c r="I45" s="197">
        <v>2.88147466120469</v>
      </c>
      <c r="J45" s="573">
        <v>0.86663912737710902</v>
      </c>
      <c r="K45" s="197">
        <v>0.54202617291797295</v>
      </c>
      <c r="L45" s="573">
        <v>0.17761972521282099</v>
      </c>
      <c r="M45" s="197">
        <v>3.3740462778678801</v>
      </c>
      <c r="N45" s="581">
        <v>0.99316858192597601</v>
      </c>
    </row>
    <row r="46" spans="1:14" ht="12.95" customHeight="1" x14ac:dyDescent="0.2">
      <c r="A46" s="2" t="s">
        <v>374</v>
      </c>
      <c r="B46" s="12">
        <v>2</v>
      </c>
      <c r="C46" s="197">
        <v>0.35012278067094199</v>
      </c>
      <c r="D46" s="573">
        <v>0.14779400894474201</v>
      </c>
      <c r="E46" s="197">
        <v>0.48563530708838998</v>
      </c>
      <c r="F46" s="573">
        <v>0.41908663188504702</v>
      </c>
      <c r="G46" s="197">
        <v>0.339360877407481</v>
      </c>
      <c r="H46" s="573">
        <v>0.15027107632613201</v>
      </c>
      <c r="I46" s="197">
        <v>1.14216235474576</v>
      </c>
      <c r="J46" s="573">
        <v>0.65581702335009195</v>
      </c>
      <c r="K46" s="197">
        <v>0.35044578762925399</v>
      </c>
      <c r="L46" s="573">
        <v>0.15238657627347299</v>
      </c>
      <c r="M46" s="197">
        <v>1.4391185738361501</v>
      </c>
      <c r="N46" s="581">
        <v>0.85529620767389103</v>
      </c>
    </row>
    <row r="47" spans="1:14" ht="12.95" customHeight="1" x14ac:dyDescent="0.2">
      <c r="A47" s="2" t="s">
        <v>375</v>
      </c>
      <c r="B47" s="12">
        <v>2</v>
      </c>
      <c r="C47" s="197">
        <v>0.32721954324590702</v>
      </c>
      <c r="D47" s="573">
        <v>0.13719698636804001</v>
      </c>
      <c r="E47" s="197">
        <v>0.26174969050933899</v>
      </c>
      <c r="F47" s="573">
        <v>0.21806482548516401</v>
      </c>
      <c r="G47" s="197">
        <v>0.33031793950388599</v>
      </c>
      <c r="H47" s="573">
        <v>0.13672814733399899</v>
      </c>
      <c r="I47" s="197">
        <v>0.62620572350844295</v>
      </c>
      <c r="J47" s="573">
        <v>0.38474118530743001</v>
      </c>
      <c r="K47" s="197">
        <v>0.30289732084342003</v>
      </c>
      <c r="L47" s="573">
        <v>0.138154876458953</v>
      </c>
      <c r="M47" s="197">
        <v>1.0969707492694201</v>
      </c>
      <c r="N47" s="581">
        <v>0.52924833847992603</v>
      </c>
    </row>
    <row r="48" spans="1:14" ht="12.95" customHeight="1" x14ac:dyDescent="0.2">
      <c r="A48" s="2" t="s">
        <v>376</v>
      </c>
      <c r="B48" s="12">
        <v>2</v>
      </c>
      <c r="C48" s="197">
        <v>0.58919847082122101</v>
      </c>
      <c r="D48" s="573">
        <v>0.13615508874843299</v>
      </c>
      <c r="E48" s="197">
        <v>0.96860356743030895</v>
      </c>
      <c r="F48" s="573">
        <v>0.455707921762593</v>
      </c>
      <c r="G48" s="197">
        <v>0.56189143967712596</v>
      </c>
      <c r="H48" s="573">
        <v>0.13227134172131499</v>
      </c>
      <c r="I48" s="197">
        <v>2.1638708029138298</v>
      </c>
      <c r="J48" s="573">
        <v>0.77022328011393004</v>
      </c>
      <c r="K48" s="197">
        <v>0.56919430455328102</v>
      </c>
      <c r="L48" s="573">
        <v>0.13355321108433199</v>
      </c>
      <c r="M48" s="197">
        <v>2.5953446145775301</v>
      </c>
      <c r="N48" s="581">
        <v>0.87977180852254</v>
      </c>
    </row>
    <row r="49" spans="1:14" ht="12.95" customHeight="1" x14ac:dyDescent="0.2">
      <c r="A49" s="2" t="s">
        <v>377</v>
      </c>
      <c r="B49" s="12">
        <v>2</v>
      </c>
      <c r="C49" s="197">
        <v>1.0015503576189599</v>
      </c>
      <c r="D49" s="573">
        <v>0.28523540017536902</v>
      </c>
      <c r="E49" s="197">
        <v>1.5229648169834999</v>
      </c>
      <c r="F49" s="573">
        <v>0.85764115882471603</v>
      </c>
      <c r="G49" s="197">
        <v>0.89478050388754304</v>
      </c>
      <c r="H49" s="573">
        <v>0.27025191890106998</v>
      </c>
      <c r="I49" s="197">
        <v>6.7863800282903304</v>
      </c>
      <c r="J49" s="573">
        <v>1.4706547724894501</v>
      </c>
      <c r="K49" s="197">
        <v>0.83888484508798999</v>
      </c>
      <c r="L49" s="573">
        <v>0.267368943579673</v>
      </c>
      <c r="M49" s="197">
        <v>7.3380824772531401</v>
      </c>
      <c r="N49" s="581">
        <v>1.6100430016831799</v>
      </c>
    </row>
    <row r="50" spans="1:14" ht="12.95" customHeight="1" x14ac:dyDescent="0.2">
      <c r="A50" s="2" t="s">
        <v>378</v>
      </c>
      <c r="B50" s="12">
        <v>2</v>
      </c>
      <c r="C50" s="197">
        <v>0.46396714446661402</v>
      </c>
      <c r="D50" s="573">
        <v>0.12168222905963</v>
      </c>
      <c r="E50" s="197">
        <v>0.852432649487602</v>
      </c>
      <c r="F50" s="573">
        <v>0.43408374423299401</v>
      </c>
      <c r="G50" s="197">
        <v>0.51672567316664397</v>
      </c>
      <c r="H50" s="573">
        <v>0.121239413218687</v>
      </c>
      <c r="I50" s="197">
        <v>1.62468789555966</v>
      </c>
      <c r="J50" s="573">
        <v>0.60865258354115004</v>
      </c>
      <c r="K50" s="197">
        <v>0.54052626886495603</v>
      </c>
      <c r="L50" s="573">
        <v>0.12120339104833</v>
      </c>
      <c r="M50" s="197">
        <v>1.9726319622901001</v>
      </c>
      <c r="N50" s="581">
        <v>0.63542529891917598</v>
      </c>
    </row>
    <row r="51" spans="1:14" ht="12.95" customHeight="1" x14ac:dyDescent="0.2">
      <c r="A51" s="2" t="s">
        <v>379</v>
      </c>
      <c r="B51" s="12">
        <v>2</v>
      </c>
      <c r="C51" s="197">
        <v>0.49341932676869399</v>
      </c>
      <c r="D51" s="573">
        <v>0.16137846453593799</v>
      </c>
      <c r="E51" s="197">
        <v>0.37719479682847601</v>
      </c>
      <c r="F51" s="573">
        <v>0.24855233309542901</v>
      </c>
      <c r="G51" s="197">
        <v>0.45170173769848898</v>
      </c>
      <c r="H51" s="573">
        <v>0.162445802678407</v>
      </c>
      <c r="I51" s="197">
        <v>1.0368207743724001</v>
      </c>
      <c r="J51" s="573">
        <v>0.42390868997366798</v>
      </c>
      <c r="K51" s="197">
        <v>0.47035553718622197</v>
      </c>
      <c r="L51" s="573">
        <v>0.16160246474474399</v>
      </c>
      <c r="M51" s="197">
        <v>1.8971330894832701</v>
      </c>
      <c r="N51" s="581">
        <v>0.62948039664947197</v>
      </c>
    </row>
    <row r="52" spans="1:14" ht="12.95" customHeight="1" x14ac:dyDescent="0.2">
      <c r="A52" s="2" t="s">
        <v>380</v>
      </c>
      <c r="B52" s="12">
        <v>2</v>
      </c>
      <c r="C52" s="197">
        <v>0.51784440313948599</v>
      </c>
      <c r="D52" s="573">
        <v>0.16484357107375999</v>
      </c>
      <c r="E52" s="197">
        <v>0.47552200948418599</v>
      </c>
      <c r="F52" s="573">
        <v>0.30599153683605301</v>
      </c>
      <c r="G52" s="197">
        <v>0.50164301021765101</v>
      </c>
      <c r="H52" s="573">
        <v>0.16784332631743301</v>
      </c>
      <c r="I52" s="197">
        <v>2.53879432100406</v>
      </c>
      <c r="J52" s="573">
        <v>0.92159500215323698</v>
      </c>
      <c r="K52" s="197">
        <v>0.498253511507039</v>
      </c>
      <c r="L52" s="573">
        <v>0.16980988054976701</v>
      </c>
      <c r="M52" s="197">
        <v>5.0695739950447702</v>
      </c>
      <c r="N52" s="581">
        <v>1.8970837691195901</v>
      </c>
    </row>
    <row r="53" spans="1:14" ht="12.95" customHeight="1" x14ac:dyDescent="0.2">
      <c r="A53" s="2" t="s">
        <v>381</v>
      </c>
      <c r="B53" s="12">
        <v>2</v>
      </c>
      <c r="C53" s="197">
        <v>0.44987997343025998</v>
      </c>
      <c r="D53" s="573">
        <v>0.106521158611562</v>
      </c>
      <c r="E53" s="197">
        <v>1.0009911913903</v>
      </c>
      <c r="F53" s="573">
        <v>0.482617840994437</v>
      </c>
      <c r="G53" s="197">
        <v>0.46534411624890198</v>
      </c>
      <c r="H53" s="573">
        <v>0.10528394171073401</v>
      </c>
      <c r="I53" s="197">
        <v>3.3976755015459399</v>
      </c>
      <c r="J53" s="573">
        <v>0.80907920265420996</v>
      </c>
      <c r="K53" s="197">
        <v>0.48445588938381401</v>
      </c>
      <c r="L53" s="573">
        <v>0.104491697396219</v>
      </c>
      <c r="M53" s="197">
        <v>3.7479017330477902</v>
      </c>
      <c r="N53" s="581">
        <v>0.84294978285533295</v>
      </c>
    </row>
    <row r="54" spans="1:14" ht="12.95" customHeight="1" x14ac:dyDescent="0.2">
      <c r="A54" s="2" t="s">
        <v>382</v>
      </c>
      <c r="B54" s="12">
        <v>2</v>
      </c>
      <c r="C54" s="197">
        <v>0.21404263718163399</v>
      </c>
      <c r="D54" s="573">
        <v>0.121434618809049</v>
      </c>
      <c r="E54" s="197">
        <v>0.35259423118437899</v>
      </c>
      <c r="F54" s="573">
        <v>0.38431963447668399</v>
      </c>
      <c r="G54" s="197">
        <v>0.18414398725633499</v>
      </c>
      <c r="H54" s="573">
        <v>0.117675530927107</v>
      </c>
      <c r="I54" s="197">
        <v>3.0956310721091702</v>
      </c>
      <c r="J54" s="573">
        <v>0.98097582192433996</v>
      </c>
      <c r="K54" s="197">
        <v>0.17951274552913599</v>
      </c>
      <c r="L54" s="573">
        <v>0.120153931532263</v>
      </c>
      <c r="M54" s="197">
        <v>3.2801997445623301</v>
      </c>
      <c r="N54" s="581">
        <v>1.0549256885154701</v>
      </c>
    </row>
    <row r="55" spans="1:14" ht="12.95" customHeight="1" x14ac:dyDescent="0.2">
      <c r="A55" s="2" t="s">
        <v>383</v>
      </c>
      <c r="B55" s="12">
        <v>2</v>
      </c>
      <c r="C55" s="197">
        <v>0.77116828932764803</v>
      </c>
      <c r="D55" s="573">
        <v>0.248866297138752</v>
      </c>
      <c r="E55" s="197">
        <v>1.03589929828547</v>
      </c>
      <c r="F55" s="573">
        <v>0.64198461759859404</v>
      </c>
      <c r="G55" s="197">
        <v>0.751515044006137</v>
      </c>
      <c r="H55" s="573">
        <v>0.24952735472510201</v>
      </c>
      <c r="I55" s="197">
        <v>1.42135596942775</v>
      </c>
      <c r="J55" s="573">
        <v>0.82638130647112795</v>
      </c>
      <c r="K55" s="197">
        <v>0.66674529940563998</v>
      </c>
      <c r="L55" s="573">
        <v>0.23075011066146001</v>
      </c>
      <c r="M55" s="197">
        <v>5.2646839865914998</v>
      </c>
      <c r="N55" s="581">
        <v>1.7549451689826401</v>
      </c>
    </row>
    <row r="56" spans="1:14" ht="12.95" customHeight="1" x14ac:dyDescent="0.2">
      <c r="A56" s="2" t="s">
        <v>384</v>
      </c>
      <c r="B56" s="12">
        <v>2</v>
      </c>
      <c r="C56" s="197">
        <v>0.24925831994814099</v>
      </c>
      <c r="D56" s="573">
        <v>7.1113614471151304E-2</v>
      </c>
      <c r="E56" s="197">
        <v>0.45668425874106</v>
      </c>
      <c r="F56" s="573">
        <v>0.26365952909877599</v>
      </c>
      <c r="G56" s="197">
        <v>0.265252067661089</v>
      </c>
      <c r="H56" s="573">
        <v>7.2620173796297802E-2</v>
      </c>
      <c r="I56" s="197">
        <v>2.0377688182050999</v>
      </c>
      <c r="J56" s="573">
        <v>0.51855969779810196</v>
      </c>
      <c r="K56" s="197">
        <v>0.25219889385952399</v>
      </c>
      <c r="L56" s="573">
        <v>7.1954739290661998E-2</v>
      </c>
      <c r="M56" s="197">
        <v>2.7562416965204002</v>
      </c>
      <c r="N56" s="581">
        <v>0.57385613349689402</v>
      </c>
    </row>
    <row r="57" spans="1:14" ht="12.95" customHeight="1" x14ac:dyDescent="0.2">
      <c r="A57" s="2" t="s">
        <v>385</v>
      </c>
      <c r="B57" s="12">
        <v>2</v>
      </c>
      <c r="C57" s="197">
        <v>0.22328077711449801</v>
      </c>
      <c r="D57" s="573">
        <v>0.13093950159498599</v>
      </c>
      <c r="E57" s="197">
        <v>0.33048965901525601</v>
      </c>
      <c r="F57" s="573">
        <v>0.37733355871861801</v>
      </c>
      <c r="G57" s="197">
        <v>0.20372015609500199</v>
      </c>
      <c r="H57" s="573">
        <v>0.131062934840809</v>
      </c>
      <c r="I57" s="197">
        <v>0.87189055371643498</v>
      </c>
      <c r="J57" s="573">
        <v>0.577325329435039</v>
      </c>
      <c r="K57" s="197">
        <v>0.23629728406100101</v>
      </c>
      <c r="L57" s="573">
        <v>0.12958711873770201</v>
      </c>
      <c r="M57" s="197">
        <v>2.3775967530212698</v>
      </c>
      <c r="N57" s="581">
        <v>1.24150844253917</v>
      </c>
    </row>
    <row r="58" spans="1:14" ht="12.95" customHeight="1" x14ac:dyDescent="0.2">
      <c r="A58" s="2" t="s">
        <v>386</v>
      </c>
      <c r="B58" s="12">
        <v>2</v>
      </c>
      <c r="C58" s="197">
        <v>0.57085539439574595</v>
      </c>
      <c r="D58" s="573">
        <v>8.9486422204191701E-2</v>
      </c>
      <c r="E58" s="197">
        <v>2.0461233385088202</v>
      </c>
      <c r="F58" s="573">
        <v>0.62614881306800096</v>
      </c>
      <c r="G58" s="197">
        <v>0.56915485249188402</v>
      </c>
      <c r="H58" s="573">
        <v>8.9673714694609094E-2</v>
      </c>
      <c r="I58" s="197">
        <v>2.6658066533748501</v>
      </c>
      <c r="J58" s="573">
        <v>0.70715870701332495</v>
      </c>
      <c r="K58" s="197">
        <v>0.55436352533020605</v>
      </c>
      <c r="L58" s="573">
        <v>9.1885468153568794E-2</v>
      </c>
      <c r="M58" s="197">
        <v>3.7098313865376999</v>
      </c>
      <c r="N58" s="581">
        <v>0.85860937890821498</v>
      </c>
    </row>
    <row r="59" spans="1:14" ht="12.95" customHeight="1" x14ac:dyDescent="0.2">
      <c r="A59" s="2" t="s">
        <v>387</v>
      </c>
      <c r="B59" s="12">
        <v>2</v>
      </c>
      <c r="C59" s="197">
        <v>-5.9804895495324403E-2</v>
      </c>
      <c r="D59" s="573">
        <v>0.24261884478836901</v>
      </c>
      <c r="E59" s="197">
        <v>6.05431856409801E-3</v>
      </c>
      <c r="F59" s="573">
        <v>0.111850299208602</v>
      </c>
      <c r="G59" s="197">
        <v>-6.3928503734112296E-2</v>
      </c>
      <c r="H59" s="573">
        <v>0.23613725833634699</v>
      </c>
      <c r="I59" s="197">
        <v>0.26640563869921702</v>
      </c>
      <c r="J59" s="573">
        <v>0.55690227786185997</v>
      </c>
      <c r="K59" s="197">
        <v>-6.5116976949168903E-2</v>
      </c>
      <c r="L59" s="573">
        <v>0.23938301720305799</v>
      </c>
      <c r="M59" s="197">
        <v>0.78890756224644898</v>
      </c>
      <c r="N59" s="581">
        <v>0.75697351049893402</v>
      </c>
    </row>
    <row r="60" spans="1:14" ht="12.95" customHeight="1" x14ac:dyDescent="0.2">
      <c r="A60" s="2" t="s">
        <v>388</v>
      </c>
      <c r="B60" s="12">
        <v>2</v>
      </c>
      <c r="C60" s="197">
        <v>0.422181772770159</v>
      </c>
      <c r="D60" s="573">
        <v>0.21805582214639599</v>
      </c>
      <c r="E60" s="197">
        <v>0.66512788313565596</v>
      </c>
      <c r="F60" s="573">
        <v>0.73341509817347394</v>
      </c>
      <c r="G60" s="197">
        <v>0.37594841235505599</v>
      </c>
      <c r="H60" s="573">
        <v>0.22683504635378399</v>
      </c>
      <c r="I60" s="197">
        <v>3.1097460172054499</v>
      </c>
      <c r="J60" s="573">
        <v>1.5297159199411401</v>
      </c>
      <c r="K60" s="197">
        <v>0.41093605194631699</v>
      </c>
      <c r="L60" s="573">
        <v>0.20447609094230601</v>
      </c>
      <c r="M60" s="197">
        <v>4.7523625176500603</v>
      </c>
      <c r="N60" s="581">
        <v>2.5568424875476401</v>
      </c>
    </row>
    <row r="61" spans="1:14" ht="12.95" customHeight="1" x14ac:dyDescent="0.2">
      <c r="A61" s="2" t="s">
        <v>389</v>
      </c>
      <c r="B61" s="12">
        <v>2</v>
      </c>
      <c r="C61" s="197">
        <v>0.30889726530392803</v>
      </c>
      <c r="D61" s="573">
        <v>0.12384146658725501</v>
      </c>
      <c r="E61" s="197">
        <v>0.15998935537553999</v>
      </c>
      <c r="F61" s="573">
        <v>0.13765660908605401</v>
      </c>
      <c r="G61" s="197">
        <v>0.299179453719703</v>
      </c>
      <c r="H61" s="573">
        <v>0.122181833324517</v>
      </c>
      <c r="I61" s="197">
        <v>0.63807800442774698</v>
      </c>
      <c r="J61" s="573">
        <v>0.34166450766464701</v>
      </c>
      <c r="K61" s="197">
        <v>0.31137586324072603</v>
      </c>
      <c r="L61" s="573">
        <v>0.12211007018312001</v>
      </c>
      <c r="M61" s="197">
        <v>1.2866236782240099</v>
      </c>
      <c r="N61" s="581">
        <v>0.61982063689281597</v>
      </c>
    </row>
    <row r="62" spans="1:14" ht="12.95" customHeight="1" x14ac:dyDescent="0.2">
      <c r="A62" s="2" t="s">
        <v>390</v>
      </c>
      <c r="B62" s="12">
        <v>2</v>
      </c>
      <c r="C62" s="197">
        <v>0.32195026875097099</v>
      </c>
      <c r="D62" s="573">
        <v>0.14169359921737701</v>
      </c>
      <c r="E62" s="197">
        <v>0.20469075666088901</v>
      </c>
      <c r="F62" s="573">
        <v>0.178144497356402</v>
      </c>
      <c r="G62" s="197">
        <v>0.31813550201424501</v>
      </c>
      <c r="H62" s="573">
        <v>0.141627881184305</v>
      </c>
      <c r="I62" s="197">
        <v>0.35308218947544001</v>
      </c>
      <c r="J62" s="573">
        <v>0.24294359076646499</v>
      </c>
      <c r="K62" s="197">
        <v>0.317137236698738</v>
      </c>
      <c r="L62" s="573">
        <v>0.139471611053475</v>
      </c>
      <c r="M62" s="197">
        <v>1.74306394398081</v>
      </c>
      <c r="N62" s="581">
        <v>0.86230651182686602</v>
      </c>
    </row>
    <row r="63" spans="1:14" ht="12.95" customHeight="1" x14ac:dyDescent="0.2">
      <c r="A63" s="18" t="s">
        <v>391</v>
      </c>
      <c r="B63" s="19">
        <v>2</v>
      </c>
      <c r="C63" s="198">
        <v>0.34588322241232999</v>
      </c>
      <c r="D63" s="574">
        <v>2.5233104195630102E-2</v>
      </c>
      <c r="E63" s="198">
        <v>0.67406995613990806</v>
      </c>
      <c r="F63" s="574">
        <v>8.1110639561558603E-2</v>
      </c>
      <c r="G63" s="198">
        <v>0.33768859394558498</v>
      </c>
      <c r="H63" s="574">
        <v>2.52825807473358E-2</v>
      </c>
      <c r="I63" s="198">
        <v>2.0493021653083199</v>
      </c>
      <c r="J63" s="574">
        <v>0.164114322937984</v>
      </c>
      <c r="K63" s="198">
        <v>0.33620105806998402</v>
      </c>
      <c r="L63" s="574">
        <v>2.48057978691609E-2</v>
      </c>
      <c r="M63" s="198">
        <v>2.7340826532948399</v>
      </c>
      <c r="N63" s="583">
        <v>0.21625623796134699</v>
      </c>
    </row>
    <row r="64" spans="1:14" ht="12.95" customHeight="1" x14ac:dyDescent="0.2">
      <c r="A64" s="21" t="s">
        <v>392</v>
      </c>
      <c r="B64" s="22">
        <v>2</v>
      </c>
      <c r="C64" s="199">
        <v>0.34743144184150199</v>
      </c>
      <c r="D64" s="575">
        <v>3.31857647317369E-2</v>
      </c>
      <c r="E64" s="199">
        <v>0.717298506155858</v>
      </c>
      <c r="F64" s="575">
        <v>0.13334773777697101</v>
      </c>
      <c r="G64" s="199">
        <v>0.34625933421432997</v>
      </c>
      <c r="H64" s="575">
        <v>3.3458776791055703E-2</v>
      </c>
      <c r="I64" s="199">
        <v>2.2958450294582202</v>
      </c>
      <c r="J64" s="575">
        <v>0.231014007734167</v>
      </c>
      <c r="K64" s="199">
        <v>0.34515824578627302</v>
      </c>
      <c r="L64" s="575">
        <v>3.3607979659232699E-2</v>
      </c>
      <c r="M64" s="199">
        <v>2.9437808884840799</v>
      </c>
      <c r="N64" s="584">
        <v>0.28418036792595802</v>
      </c>
    </row>
    <row r="65" spans="1:14" ht="12.95" customHeight="1" x14ac:dyDescent="0.2">
      <c r="A65" s="24" t="s">
        <v>393</v>
      </c>
      <c r="B65" s="25">
        <v>2</v>
      </c>
      <c r="C65" s="200">
        <v>0.43186306687395398</v>
      </c>
      <c r="D65" s="576">
        <v>2.3862337887366799E-2</v>
      </c>
      <c r="E65" s="200">
        <v>0.75910913017182502</v>
      </c>
      <c r="F65" s="576">
        <v>6.9338331393765495E-2</v>
      </c>
      <c r="G65" s="200">
        <v>0.42324406433519801</v>
      </c>
      <c r="H65" s="576">
        <v>2.3600465037311998E-2</v>
      </c>
      <c r="I65" s="200">
        <v>2.20894790899015</v>
      </c>
      <c r="J65" s="576">
        <v>0.12506287938577801</v>
      </c>
      <c r="K65" s="200">
        <v>0.41838578145168698</v>
      </c>
      <c r="L65" s="576">
        <v>2.3365719507198401E-2</v>
      </c>
      <c r="M65" s="200">
        <v>3.1566966649577899</v>
      </c>
      <c r="N65" s="585">
        <v>0.16753710627983201</v>
      </c>
    </row>
    <row r="66" spans="1:14" ht="12.95" customHeight="1" x14ac:dyDescent="0.2">
      <c r="A66" s="2" t="s">
        <v>394</v>
      </c>
      <c r="B66" s="12">
        <v>2</v>
      </c>
      <c r="C66" s="197">
        <v>-3.7339840117496997E-2</v>
      </c>
      <c r="D66" s="573">
        <v>0.30128219104517101</v>
      </c>
      <c r="E66" s="197">
        <v>7.8573842217167893E-3</v>
      </c>
      <c r="F66" s="573">
        <v>0.44278536311343603</v>
      </c>
      <c r="G66" s="197">
        <v>-8.3135020311020297E-2</v>
      </c>
      <c r="H66" s="573">
        <v>0.25140928676545898</v>
      </c>
      <c r="I66" s="197">
        <v>2.5723605863849399</v>
      </c>
      <c r="J66" s="573">
        <v>1.73466498439324</v>
      </c>
      <c r="K66" s="197">
        <v>-6.6986045122131202E-2</v>
      </c>
      <c r="L66" s="573">
        <v>0.22925723937471101</v>
      </c>
      <c r="M66" s="197">
        <v>5.25427562767395</v>
      </c>
      <c r="N66" s="581">
        <v>2.3131719917909499</v>
      </c>
    </row>
    <row r="67" spans="1:14" ht="12.95" customHeight="1" x14ac:dyDescent="0.2">
      <c r="A67" s="2" t="s">
        <v>395</v>
      </c>
      <c r="B67" s="12">
        <v>2</v>
      </c>
      <c r="C67" s="197">
        <v>3.0028109599149599E-2</v>
      </c>
      <c r="D67" s="573">
        <v>0.27551048202742101</v>
      </c>
      <c r="E67" s="197">
        <v>3.4683107916823699E-3</v>
      </c>
      <c r="F67" s="573">
        <v>0.22637551865849601</v>
      </c>
      <c r="G67" s="197">
        <v>3.8272856404569802E-2</v>
      </c>
      <c r="H67" s="573">
        <v>0.277253982345531</v>
      </c>
      <c r="I67" s="197">
        <v>0.511983433774991</v>
      </c>
      <c r="J67" s="573">
        <v>0.90463980218835405</v>
      </c>
      <c r="K67" s="197">
        <v>7.1482626941068703E-2</v>
      </c>
      <c r="L67" s="573">
        <v>0.277916870596987</v>
      </c>
      <c r="M67" s="197">
        <v>2.5883213894629802</v>
      </c>
      <c r="N67" s="581">
        <v>1.8738816606992399</v>
      </c>
    </row>
    <row r="68" spans="1:14" ht="12.95" customHeight="1" x14ac:dyDescent="0.2">
      <c r="A68" s="2" t="s">
        <v>396</v>
      </c>
      <c r="B68" s="12">
        <v>2</v>
      </c>
      <c r="C68" s="197">
        <v>0.37753412548764298</v>
      </c>
      <c r="D68" s="573">
        <v>0.18276634653611701</v>
      </c>
      <c r="E68" s="197">
        <v>0.75047130113028704</v>
      </c>
      <c r="F68" s="573">
        <v>0.72509023745521195</v>
      </c>
      <c r="G68" s="197">
        <v>0.31152861267787901</v>
      </c>
      <c r="H68" s="573">
        <v>0.17697330200773001</v>
      </c>
      <c r="I68" s="197">
        <v>3.618159119085</v>
      </c>
      <c r="J68" s="573">
        <v>1.95043743777725</v>
      </c>
      <c r="K68" s="197">
        <v>0.25384200151568898</v>
      </c>
      <c r="L68" s="573">
        <v>0.177142088969414</v>
      </c>
      <c r="M68" s="197">
        <v>6.2221366834254299</v>
      </c>
      <c r="N68" s="581">
        <v>2.6376694990114902</v>
      </c>
    </row>
    <row r="69" spans="1:14" ht="12.95" customHeight="1" x14ac:dyDescent="0.2">
      <c r="A69" s="3" t="s">
        <v>397</v>
      </c>
      <c r="B69" s="27">
        <v>2</v>
      </c>
      <c r="C69" s="207">
        <v>0.12538366386358499</v>
      </c>
      <c r="D69" s="578">
        <v>0.14109800916034601</v>
      </c>
      <c r="E69" s="207">
        <v>0.14903777437012999</v>
      </c>
      <c r="F69" s="578">
        <v>0.34848949065552098</v>
      </c>
      <c r="G69" s="207">
        <v>0.11793468387516499</v>
      </c>
      <c r="H69" s="578">
        <v>0.136446748533957</v>
      </c>
      <c r="I69" s="207">
        <v>1.2882581945701399</v>
      </c>
      <c r="J69" s="578">
        <v>1.0866586244352701</v>
      </c>
      <c r="K69" s="207">
        <v>0.147555319094274</v>
      </c>
      <c r="L69" s="578">
        <v>0.13254678986334001</v>
      </c>
      <c r="M69" s="207">
        <v>3.3724990680761202</v>
      </c>
      <c r="N69" s="586">
        <v>2.08455010424067</v>
      </c>
    </row>
    <row r="70" spans="1:14" ht="12.95" customHeight="1" x14ac:dyDescent="0.2">
      <c r="A70" s="2"/>
      <c r="B70" s="32"/>
      <c r="C70" s="197"/>
      <c r="D70" s="573"/>
      <c r="E70" s="197"/>
      <c r="F70" s="573"/>
      <c r="G70" s="197"/>
      <c r="H70" s="573"/>
      <c r="I70" s="197"/>
      <c r="J70" s="573"/>
      <c r="K70" s="197"/>
      <c r="L70" s="573"/>
      <c r="M70" s="197"/>
      <c r="N70" s="581"/>
    </row>
    <row r="71" spans="1:14" ht="12.95" customHeight="1" x14ac:dyDescent="0.2">
      <c r="A71" s="2" t="s">
        <v>341</v>
      </c>
      <c r="B71" s="32">
        <v>1</v>
      </c>
      <c r="C71" s="197">
        <v>0.50650534682050896</v>
      </c>
      <c r="D71" s="573">
        <v>0.124393471995148</v>
      </c>
      <c r="E71" s="197">
        <v>1.46624295328728</v>
      </c>
      <c r="F71" s="573">
        <v>0.69880914306237396</v>
      </c>
      <c r="G71" s="197">
        <v>0.50129443336420099</v>
      </c>
      <c r="H71" s="573">
        <v>0.12365656024134999</v>
      </c>
      <c r="I71" s="197">
        <v>3.11978132193157</v>
      </c>
      <c r="J71" s="573">
        <v>1.2079872928862001</v>
      </c>
      <c r="K71" s="197">
        <v>0.48645602206841898</v>
      </c>
      <c r="L71" s="573">
        <v>0.127029620416442</v>
      </c>
      <c r="M71" s="197">
        <v>3.5677948551346801</v>
      </c>
      <c r="N71" s="581">
        <v>1.47964652805246</v>
      </c>
    </row>
    <row r="72" spans="1:14" ht="12.95" customHeight="1" x14ac:dyDescent="0.2">
      <c r="A72" s="2" t="s">
        <v>345</v>
      </c>
      <c r="B72" s="32">
        <v>1</v>
      </c>
      <c r="C72" s="197">
        <v>0.34155140735678202</v>
      </c>
      <c r="D72" s="573">
        <v>9.1553819524456306E-2</v>
      </c>
      <c r="E72" s="197">
        <v>0.73466301717062998</v>
      </c>
      <c r="F72" s="573">
        <v>0.40278917912612899</v>
      </c>
      <c r="G72" s="197">
        <v>0.33484846217432102</v>
      </c>
      <c r="H72" s="573">
        <v>9.0602047807272698E-2</v>
      </c>
      <c r="I72" s="197">
        <v>2.9074243601195602</v>
      </c>
      <c r="J72" s="573">
        <v>0.81250772525962101</v>
      </c>
      <c r="K72" s="197">
        <v>0.298451266411632</v>
      </c>
      <c r="L72" s="573">
        <v>8.85539070804401E-2</v>
      </c>
      <c r="M72" s="197">
        <v>3.5727288845786398</v>
      </c>
      <c r="N72" s="581">
        <v>0.97552629829160697</v>
      </c>
    </row>
    <row r="73" spans="1:14" ht="12.95" customHeight="1" x14ac:dyDescent="0.2">
      <c r="A73" s="17" t="s">
        <v>347</v>
      </c>
      <c r="B73" s="32">
        <v>1</v>
      </c>
      <c r="C73" s="197">
        <v>0.10666735351032799</v>
      </c>
      <c r="D73" s="573">
        <v>8.6933896456466306E-2</v>
      </c>
      <c r="E73" s="197">
        <v>9.8186628830643802E-2</v>
      </c>
      <c r="F73" s="573">
        <v>0.17908865175021799</v>
      </c>
      <c r="G73" s="197">
        <v>0.11228120051393101</v>
      </c>
      <c r="H73" s="573">
        <v>8.7995567124371593E-2</v>
      </c>
      <c r="I73" s="197">
        <v>0.94390603083830205</v>
      </c>
      <c r="J73" s="573">
        <v>0.53093543750315897</v>
      </c>
      <c r="K73" s="197">
        <v>0.11902018394172301</v>
      </c>
      <c r="L73" s="573">
        <v>8.6522377751611396E-2</v>
      </c>
      <c r="M73" s="197">
        <v>1.5344516386359099</v>
      </c>
      <c r="N73" s="581">
        <v>0.96657476740641901</v>
      </c>
    </row>
    <row r="74" spans="1:14" ht="12.95" customHeight="1" x14ac:dyDescent="0.2">
      <c r="A74" s="2" t="s">
        <v>348</v>
      </c>
      <c r="B74" s="32">
        <v>1</v>
      </c>
      <c r="C74" s="197">
        <v>0.28551759641306801</v>
      </c>
      <c r="D74" s="573">
        <v>0.13705543933335601</v>
      </c>
      <c r="E74" s="197">
        <v>0.362139740466419</v>
      </c>
      <c r="F74" s="573">
        <v>0.328858353835841</v>
      </c>
      <c r="G74" s="197">
        <v>0.30104471194702698</v>
      </c>
      <c r="H74" s="573">
        <v>0.13456052988162501</v>
      </c>
      <c r="I74" s="197">
        <v>1.1901628029612199</v>
      </c>
      <c r="J74" s="573">
        <v>0.75431769321256803</v>
      </c>
      <c r="K74" s="197">
        <v>0.34503415583267</v>
      </c>
      <c r="L74" s="573">
        <v>0.12943176890924901</v>
      </c>
      <c r="M74" s="197">
        <v>2.8153244074636601</v>
      </c>
      <c r="N74" s="581">
        <v>1.3795687223556401</v>
      </c>
    </row>
    <row r="75" spans="1:14" ht="12.95" customHeight="1" x14ac:dyDescent="0.2">
      <c r="A75" s="2" t="s">
        <v>359</v>
      </c>
      <c r="B75" s="32">
        <v>1</v>
      </c>
      <c r="C75" s="197">
        <v>0.23557055624401699</v>
      </c>
      <c r="D75" s="573">
        <v>0.13005526666466899</v>
      </c>
      <c r="E75" s="197">
        <v>0.44810001221958501</v>
      </c>
      <c r="F75" s="573">
        <v>0.52698593382422898</v>
      </c>
      <c r="G75" s="197">
        <v>0.25889701616736999</v>
      </c>
      <c r="H75" s="573">
        <v>0.13401333938615401</v>
      </c>
      <c r="I75" s="197">
        <v>1.8628942804352899</v>
      </c>
      <c r="J75" s="573">
        <v>0.88605407368134903</v>
      </c>
      <c r="K75" s="197">
        <v>0.25772325659718598</v>
      </c>
      <c r="L75" s="573">
        <v>0.140152676157795</v>
      </c>
      <c r="M75" s="197">
        <v>2.56730535769944</v>
      </c>
      <c r="N75" s="581">
        <v>1.12123485479497</v>
      </c>
    </row>
    <row r="76" spans="1:14" ht="12.95" customHeight="1" x14ac:dyDescent="0.2">
      <c r="A76" s="2" t="s">
        <v>364</v>
      </c>
      <c r="B76" s="32">
        <v>1</v>
      </c>
      <c r="C76" s="197">
        <v>0.166436234982897</v>
      </c>
      <c r="D76" s="573">
        <v>7.6833077427124905E-2</v>
      </c>
      <c r="E76" s="197">
        <v>0.20408214985100501</v>
      </c>
      <c r="F76" s="573">
        <v>0.18892605884719599</v>
      </c>
      <c r="G76" s="197">
        <v>0.148095009853427</v>
      </c>
      <c r="H76" s="573">
        <v>7.5606077651929102E-2</v>
      </c>
      <c r="I76" s="197">
        <v>1.1555835779652901</v>
      </c>
      <c r="J76" s="573">
        <v>0.521268143840804</v>
      </c>
      <c r="K76" s="197">
        <v>0.13975210491881301</v>
      </c>
      <c r="L76" s="573">
        <v>7.7038804828171506E-2</v>
      </c>
      <c r="M76" s="197">
        <v>1.56957005874293</v>
      </c>
      <c r="N76" s="581">
        <v>0.62355941868581899</v>
      </c>
    </row>
    <row r="77" spans="1:14" ht="12.95" customHeight="1" x14ac:dyDescent="0.2">
      <c r="A77" s="2" t="s">
        <v>366</v>
      </c>
      <c r="B77" s="32">
        <v>1</v>
      </c>
      <c r="C77" s="197">
        <v>0.50359265672305897</v>
      </c>
      <c r="D77" s="573">
        <v>0.13873163575314401</v>
      </c>
      <c r="E77" s="197">
        <v>1.0852107632272301</v>
      </c>
      <c r="F77" s="573">
        <v>0.59835251573372505</v>
      </c>
      <c r="G77" s="197">
        <v>0.464339088180037</v>
      </c>
      <c r="H77" s="573">
        <v>0.13512808259641201</v>
      </c>
      <c r="I77" s="197">
        <v>3.6011981138623699</v>
      </c>
      <c r="J77" s="573">
        <v>1.16062145318064</v>
      </c>
      <c r="K77" s="197">
        <v>0.44646512295497298</v>
      </c>
      <c r="L77" s="573">
        <v>0.136052443368192</v>
      </c>
      <c r="M77" s="197">
        <v>3.9064134665654402</v>
      </c>
      <c r="N77" s="581">
        <v>1.40317797509328</v>
      </c>
    </row>
    <row r="78" spans="1:14" ht="12.95" customHeight="1" x14ac:dyDescent="0.2">
      <c r="A78" s="2" t="s">
        <v>372</v>
      </c>
      <c r="B78" s="32">
        <v>1</v>
      </c>
      <c r="C78" s="197">
        <v>0.72132056955323498</v>
      </c>
      <c r="D78" s="573">
        <v>8.3966201473516994E-2</v>
      </c>
      <c r="E78" s="197">
        <v>3.7667542397184302</v>
      </c>
      <c r="F78" s="573">
        <v>0.82511510252687104</v>
      </c>
      <c r="G78" s="197">
        <v>0.70736475742830596</v>
      </c>
      <c r="H78" s="573">
        <v>8.7297667194806E-2</v>
      </c>
      <c r="I78" s="197">
        <v>4.8732525561610798</v>
      </c>
      <c r="J78" s="573">
        <v>1.0684071888409301</v>
      </c>
      <c r="K78" s="197">
        <v>0.65020519698407298</v>
      </c>
      <c r="L78" s="573">
        <v>9.4652116443423903E-2</v>
      </c>
      <c r="M78" s="197">
        <v>5.5861087835037004</v>
      </c>
      <c r="N78" s="581">
        <v>1.3606182198994099</v>
      </c>
    </row>
    <row r="79" spans="1:14" ht="12.95" customHeight="1" x14ac:dyDescent="0.2">
      <c r="A79" s="2" t="s">
        <v>377</v>
      </c>
      <c r="B79" s="32">
        <v>1</v>
      </c>
      <c r="C79" s="197">
        <v>1.0488992489918201</v>
      </c>
      <c r="D79" s="573">
        <v>0.22378087674479699</v>
      </c>
      <c r="E79" s="197">
        <v>1.69808658638401</v>
      </c>
      <c r="F79" s="573">
        <v>0.68140833942155099</v>
      </c>
      <c r="G79" s="197">
        <v>0.95899953678877103</v>
      </c>
      <c r="H79" s="573">
        <v>0.222502120094556</v>
      </c>
      <c r="I79" s="197">
        <v>5.86134946671124</v>
      </c>
      <c r="J79" s="573">
        <v>1.45247279428882</v>
      </c>
      <c r="K79" s="197">
        <v>0.96359718186165499</v>
      </c>
      <c r="L79" s="573">
        <v>0.22391947940683299</v>
      </c>
      <c r="M79" s="197">
        <v>6.3371740207902203</v>
      </c>
      <c r="N79" s="581">
        <v>1.47169163086124</v>
      </c>
    </row>
    <row r="80" spans="1:14" ht="12.95" customHeight="1" x14ac:dyDescent="0.2">
      <c r="A80" s="2" t="s">
        <v>382</v>
      </c>
      <c r="B80" s="32">
        <v>1</v>
      </c>
      <c r="C80" s="197">
        <v>0.36020154505003599</v>
      </c>
      <c r="D80" s="573">
        <v>9.0438480651926598E-2</v>
      </c>
      <c r="E80" s="197">
        <v>0.94493344859116402</v>
      </c>
      <c r="F80" s="573">
        <v>0.48412293816752999</v>
      </c>
      <c r="G80" s="197">
        <v>0.38753805900281102</v>
      </c>
      <c r="H80" s="573">
        <v>8.8927288346790506E-2</v>
      </c>
      <c r="I80" s="197">
        <v>3.5675440567840702</v>
      </c>
      <c r="J80" s="573">
        <v>1.0038289112223999</v>
      </c>
      <c r="K80" s="197">
        <v>0.38297697930443397</v>
      </c>
      <c r="L80" s="573">
        <v>8.8900160621163196E-2</v>
      </c>
      <c r="M80" s="197">
        <v>3.9714883913320298</v>
      </c>
      <c r="N80" s="581">
        <v>1.1052682519183501</v>
      </c>
    </row>
    <row r="81" spans="1:14" ht="12.95" customHeight="1" x14ac:dyDescent="0.2">
      <c r="A81" s="2" t="s">
        <v>384</v>
      </c>
      <c r="B81" s="32">
        <v>1</v>
      </c>
      <c r="C81" s="197">
        <v>0.20312776800788501</v>
      </c>
      <c r="D81" s="573">
        <v>7.1325776317037404E-2</v>
      </c>
      <c r="E81" s="197">
        <v>0.31277275466770599</v>
      </c>
      <c r="F81" s="573">
        <v>0.22270646081469</v>
      </c>
      <c r="G81" s="197">
        <v>0.18240536296055199</v>
      </c>
      <c r="H81" s="573">
        <v>6.6738051725993106E-2</v>
      </c>
      <c r="I81" s="197">
        <v>1.8573204032751101</v>
      </c>
      <c r="J81" s="573">
        <v>1.56141695194373</v>
      </c>
      <c r="K81" s="197">
        <v>0.18287528930962799</v>
      </c>
      <c r="L81" s="573">
        <v>6.3952397451812096E-2</v>
      </c>
      <c r="M81" s="197">
        <v>3.2322042042911199</v>
      </c>
      <c r="N81" s="581">
        <v>1.7029601638949301</v>
      </c>
    </row>
    <row r="82" spans="1:14" ht="12.95" customHeight="1" x14ac:dyDescent="0.2">
      <c r="A82" s="2" t="s">
        <v>386</v>
      </c>
      <c r="B82" s="32">
        <v>1</v>
      </c>
      <c r="C82" s="197">
        <v>0.54707205769226896</v>
      </c>
      <c r="D82" s="573">
        <v>0.106360230266344</v>
      </c>
      <c r="E82" s="197">
        <v>1.8440315992823599</v>
      </c>
      <c r="F82" s="573">
        <v>0.70783547162270299</v>
      </c>
      <c r="G82" s="197">
        <v>0.53184460329959204</v>
      </c>
      <c r="H82" s="573">
        <v>0.11009154030609999</v>
      </c>
      <c r="I82" s="197">
        <v>2.7090981211421301</v>
      </c>
      <c r="J82" s="573">
        <v>0.848468790434591</v>
      </c>
      <c r="K82" s="197">
        <v>0.48580294142231101</v>
      </c>
      <c r="L82" s="573">
        <v>0.10177052699403299</v>
      </c>
      <c r="M82" s="197">
        <v>4.5507556257711999</v>
      </c>
      <c r="N82" s="581">
        <v>1.24982828549258</v>
      </c>
    </row>
    <row r="83" spans="1:14" ht="12.95" customHeight="1" x14ac:dyDescent="0.2">
      <c r="A83" s="2" t="s">
        <v>387</v>
      </c>
      <c r="B83" s="32">
        <v>1</v>
      </c>
      <c r="C83" s="197">
        <v>0.599322181717727</v>
      </c>
      <c r="D83" s="573">
        <v>0.29488236755149</v>
      </c>
      <c r="E83" s="197">
        <v>0.60752175604901903</v>
      </c>
      <c r="F83" s="573">
        <v>0.62153993004383801</v>
      </c>
      <c r="G83" s="197">
        <v>0.58881671694102899</v>
      </c>
      <c r="H83" s="573">
        <v>0.28980400117637301</v>
      </c>
      <c r="I83" s="197">
        <v>2.31834726842157</v>
      </c>
      <c r="J83" s="573">
        <v>0.93158105009494196</v>
      </c>
      <c r="K83" s="197">
        <v>0.58444866618951297</v>
      </c>
      <c r="L83" s="573">
        <v>0.28907998021854697</v>
      </c>
      <c r="M83" s="197">
        <v>3.38922595368002</v>
      </c>
      <c r="N83" s="581">
        <v>1.1265096804164301</v>
      </c>
    </row>
    <row r="84" spans="1:14" ht="12.95" customHeight="1" x14ac:dyDescent="0.2">
      <c r="A84" s="33" t="s">
        <v>398</v>
      </c>
      <c r="B84" s="34">
        <v>1</v>
      </c>
      <c r="C84" s="201">
        <v>0.45992643079610901</v>
      </c>
      <c r="D84" s="577">
        <v>4.1946310784985702E-2</v>
      </c>
      <c r="E84" s="201">
        <v>1.1228782517428999</v>
      </c>
      <c r="F84" s="577">
        <v>0.16130118708032701</v>
      </c>
      <c r="G84" s="201">
        <v>0.44712397984228702</v>
      </c>
      <c r="H84" s="577">
        <v>4.15947944815903E-2</v>
      </c>
      <c r="I84" s="201">
        <v>2.91866302748087</v>
      </c>
      <c r="J84" s="577">
        <v>0.30478659205054598</v>
      </c>
      <c r="K84" s="201">
        <v>0.43531568198794202</v>
      </c>
      <c r="L84" s="577">
        <v>4.16529559430662E-2</v>
      </c>
      <c r="M84" s="201">
        <v>3.7555078341294199</v>
      </c>
      <c r="N84" s="582">
        <v>0.36920580936986802</v>
      </c>
    </row>
    <row r="85" spans="1:14" ht="12.95" customHeight="1" x14ac:dyDescent="0.2">
      <c r="A85" s="2" t="s">
        <v>106</v>
      </c>
      <c r="B85" s="32">
        <v>1</v>
      </c>
      <c r="C85" s="197">
        <v>0.106707392915562</v>
      </c>
      <c r="D85" s="573">
        <v>0.162362049048902</v>
      </c>
      <c r="E85" s="197">
        <v>5.6211621805232502E-2</v>
      </c>
      <c r="F85" s="573">
        <v>0.218695948655524</v>
      </c>
      <c r="G85" s="197">
        <v>8.0466638773631194E-2</v>
      </c>
      <c r="H85" s="573">
        <v>0.16256744496909101</v>
      </c>
      <c r="I85" s="197">
        <v>3.5716238897886901</v>
      </c>
      <c r="J85" s="573">
        <v>1.0609040686576501</v>
      </c>
      <c r="K85" s="197">
        <v>7.3763457843031302E-2</v>
      </c>
      <c r="L85" s="573">
        <v>0.16494945395403901</v>
      </c>
      <c r="M85" s="197">
        <v>4.0102254388710801</v>
      </c>
      <c r="N85" s="581">
        <v>1.0843806249312999</v>
      </c>
    </row>
    <row r="86" spans="1:14" ht="12.95" customHeight="1" x14ac:dyDescent="0.2">
      <c r="A86" s="2" t="s">
        <v>395</v>
      </c>
      <c r="B86" s="32">
        <v>1</v>
      </c>
      <c r="C86" s="197">
        <v>0.14112089905925501</v>
      </c>
      <c r="D86" s="573">
        <v>0.15279667830354299</v>
      </c>
      <c r="E86" s="197">
        <v>0.108152289517294</v>
      </c>
      <c r="F86" s="573">
        <v>0.25729927506852301</v>
      </c>
      <c r="G86" s="197">
        <v>6.7592467602166306E-2</v>
      </c>
      <c r="H86" s="573">
        <v>0.15658351401774001</v>
      </c>
      <c r="I86" s="197">
        <v>1.7295705533680401</v>
      </c>
      <c r="J86" s="573">
        <v>1.1170649721780701</v>
      </c>
      <c r="K86" s="197">
        <v>7.3889885282231005E-2</v>
      </c>
      <c r="L86" s="573">
        <v>0.16450386470933301</v>
      </c>
      <c r="M86" s="197">
        <v>2.7033233302849702</v>
      </c>
      <c r="N86" s="581">
        <v>1.47711328853663</v>
      </c>
    </row>
    <row r="87" spans="1:14" ht="12.95" customHeight="1" x14ac:dyDescent="0.2">
      <c r="A87" s="3" t="s">
        <v>396</v>
      </c>
      <c r="B87" s="36">
        <v>1</v>
      </c>
      <c r="C87" s="207">
        <v>0.59528128640307798</v>
      </c>
      <c r="D87" s="578">
        <v>0.174605460106736</v>
      </c>
      <c r="E87" s="207">
        <v>1.86855728689496</v>
      </c>
      <c r="F87" s="578">
        <v>1.0812113628369799</v>
      </c>
      <c r="G87" s="207">
        <v>0.44511250426475302</v>
      </c>
      <c r="H87" s="578">
        <v>0.16802179332181</v>
      </c>
      <c r="I87" s="207">
        <v>5.98389538282066</v>
      </c>
      <c r="J87" s="578">
        <v>1.6678204050604899</v>
      </c>
      <c r="K87" s="207">
        <v>0.46747966871223401</v>
      </c>
      <c r="L87" s="578">
        <v>0.16293831782500001</v>
      </c>
      <c r="M87" s="207">
        <v>6.7626555074638901</v>
      </c>
      <c r="N87" s="586">
        <v>1.74130266034878</v>
      </c>
    </row>
    <row r="88" spans="1:14" ht="12.95" customHeight="1" x14ac:dyDescent="0.2">
      <c r="A88" s="2"/>
      <c r="B88" s="37"/>
      <c r="C88" s="197"/>
      <c r="D88" s="573"/>
      <c r="E88" s="197"/>
      <c r="F88" s="573"/>
      <c r="G88" s="197"/>
      <c r="H88" s="573"/>
      <c r="I88" s="197"/>
      <c r="J88" s="573"/>
      <c r="K88" s="197"/>
      <c r="L88" s="573"/>
      <c r="M88" s="197"/>
      <c r="N88" s="581"/>
    </row>
    <row r="89" spans="1:14" ht="12.95" customHeight="1" x14ac:dyDescent="0.2">
      <c r="A89" s="2" t="s">
        <v>353</v>
      </c>
      <c r="B89" s="37">
        <v>3</v>
      </c>
      <c r="C89" s="197">
        <v>0.51927985101565399</v>
      </c>
      <c r="D89" s="573">
        <v>9.4115501743340199E-2</v>
      </c>
      <c r="E89" s="197">
        <v>1.7744304073888399</v>
      </c>
      <c r="F89" s="573">
        <v>0.64702129998230296</v>
      </c>
      <c r="G89" s="197">
        <v>0.53169417668558805</v>
      </c>
      <c r="H89" s="573">
        <v>9.3658851627323E-2</v>
      </c>
      <c r="I89" s="197">
        <v>2.7492834571449598</v>
      </c>
      <c r="J89" s="573">
        <v>0.72913557440251797</v>
      </c>
      <c r="K89" s="197">
        <v>0.53809966347985105</v>
      </c>
      <c r="L89" s="573">
        <v>9.3034445238131702E-2</v>
      </c>
      <c r="M89" s="197">
        <v>3.0048401704879399</v>
      </c>
      <c r="N89" s="581">
        <v>0.74989625653733505</v>
      </c>
    </row>
    <row r="90" spans="1:14" ht="12.95" customHeight="1" x14ac:dyDescent="0.2">
      <c r="A90" s="2" t="s">
        <v>356</v>
      </c>
      <c r="B90" s="37">
        <v>3</v>
      </c>
      <c r="C90" s="197">
        <v>-0.18066715691805099</v>
      </c>
      <c r="D90" s="573">
        <v>0.26554361671888199</v>
      </c>
      <c r="E90" s="197">
        <v>8.1581421122336295E-2</v>
      </c>
      <c r="F90" s="573">
        <v>0.30934556930960899</v>
      </c>
      <c r="G90" s="197">
        <v>-0.181322233267704</v>
      </c>
      <c r="H90" s="573">
        <v>0.25646503802621201</v>
      </c>
      <c r="I90" s="197">
        <v>1.0203837861684899</v>
      </c>
      <c r="J90" s="573">
        <v>0.69500218802578995</v>
      </c>
      <c r="K90" s="197">
        <v>-0.20327836564794199</v>
      </c>
      <c r="L90" s="573">
        <v>0.25436135017149097</v>
      </c>
      <c r="M90" s="197">
        <v>2.4560745498361101</v>
      </c>
      <c r="N90" s="581">
        <v>1.0184204884963499</v>
      </c>
    </row>
    <row r="91" spans="1:14" ht="12.95" customHeight="1" x14ac:dyDescent="0.2">
      <c r="A91" s="2" t="s">
        <v>99</v>
      </c>
      <c r="B91" s="37">
        <v>3</v>
      </c>
      <c r="C91" s="197">
        <v>0.26671910772244201</v>
      </c>
      <c r="D91" s="573">
        <v>0.12871066198374601</v>
      </c>
      <c r="E91" s="197">
        <v>0.43426978753914203</v>
      </c>
      <c r="F91" s="573">
        <v>0.42123116216676199</v>
      </c>
      <c r="G91" s="197">
        <v>0.25386161559578002</v>
      </c>
      <c r="H91" s="573">
        <v>0.13330082151566799</v>
      </c>
      <c r="I91" s="197">
        <v>3.4361074660103399</v>
      </c>
      <c r="J91" s="573">
        <v>1.2492087626300299</v>
      </c>
      <c r="K91" s="197">
        <v>0.227289114880979</v>
      </c>
      <c r="L91" s="573">
        <v>0.13139305119153499</v>
      </c>
      <c r="M91" s="197">
        <v>4.3681771415621302</v>
      </c>
      <c r="N91" s="581">
        <v>1.3118200567428999</v>
      </c>
    </row>
    <row r="92" spans="1:14" ht="12.95" customHeight="1" x14ac:dyDescent="0.2">
      <c r="A92" s="2" t="s">
        <v>375</v>
      </c>
      <c r="B92" s="37">
        <v>3</v>
      </c>
      <c r="C92" s="197">
        <v>0.25352108591549199</v>
      </c>
      <c r="D92" s="573">
        <v>0.11505780674461701</v>
      </c>
      <c r="E92" s="197">
        <v>0.191518330475141</v>
      </c>
      <c r="F92" s="573">
        <v>0.18260004413192699</v>
      </c>
      <c r="G92" s="197">
        <v>0.25142133787788401</v>
      </c>
      <c r="H92" s="573">
        <v>0.115886166087929</v>
      </c>
      <c r="I92" s="197">
        <v>0.32568834981890299</v>
      </c>
      <c r="J92" s="573">
        <v>0.22769780351441399</v>
      </c>
      <c r="K92" s="197">
        <v>0.23018646676475801</v>
      </c>
      <c r="L92" s="573">
        <v>0.112301004292364</v>
      </c>
      <c r="M92" s="197">
        <v>1.2768155200345299</v>
      </c>
      <c r="N92" s="581">
        <v>0.441314770280542</v>
      </c>
    </row>
    <row r="93" spans="1:14" ht="12.95" customHeight="1" x14ac:dyDescent="0.2">
      <c r="A93" s="2" t="s">
        <v>377</v>
      </c>
      <c r="B93" s="37">
        <v>3</v>
      </c>
      <c r="C93" s="197">
        <v>0.82599083980745902</v>
      </c>
      <c r="D93" s="573">
        <v>0.212324493478001</v>
      </c>
      <c r="E93" s="197">
        <v>0.907133782752514</v>
      </c>
      <c r="F93" s="573">
        <v>0.47786626898493201</v>
      </c>
      <c r="G93" s="197">
        <v>0.78358439966051496</v>
      </c>
      <c r="H93" s="573">
        <v>0.20149715400150101</v>
      </c>
      <c r="I93" s="197">
        <v>3.5274256999408302</v>
      </c>
      <c r="J93" s="573">
        <v>1.0940264042353001</v>
      </c>
      <c r="K93" s="197">
        <v>0.76995964355399404</v>
      </c>
      <c r="L93" s="573">
        <v>0.19979666858874401</v>
      </c>
      <c r="M93" s="197">
        <v>5.0305130772084201</v>
      </c>
      <c r="N93" s="581">
        <v>1.3051571043561001</v>
      </c>
    </row>
    <row r="94" spans="1:14" ht="12.95" customHeight="1" x14ac:dyDescent="0.2">
      <c r="A94" s="2" t="s">
        <v>382</v>
      </c>
      <c r="B94" s="37">
        <v>3</v>
      </c>
      <c r="C94" s="197">
        <v>0.52087135467896795</v>
      </c>
      <c r="D94" s="573">
        <v>0.114533962910409</v>
      </c>
      <c r="E94" s="197">
        <v>1.74547645696375</v>
      </c>
      <c r="F94" s="573">
        <v>0.78602325003740503</v>
      </c>
      <c r="G94" s="197">
        <v>0.554046466055091</v>
      </c>
      <c r="H94" s="573">
        <v>0.11437367185278099</v>
      </c>
      <c r="I94" s="197">
        <v>3.0694589476895602</v>
      </c>
      <c r="J94" s="573">
        <v>1.0883296751608</v>
      </c>
      <c r="K94" s="197">
        <v>0.53410198318258795</v>
      </c>
      <c r="L94" s="573">
        <v>0.115402158858217</v>
      </c>
      <c r="M94" s="197">
        <v>4.3018003760723396</v>
      </c>
      <c r="N94" s="581">
        <v>1.2038556918668</v>
      </c>
    </row>
    <row r="95" spans="1:14" ht="12.95" customHeight="1" x14ac:dyDescent="0.2">
      <c r="A95" s="2" t="s">
        <v>386</v>
      </c>
      <c r="B95" s="37">
        <v>3</v>
      </c>
      <c r="C95" s="197">
        <v>0.55184721046167795</v>
      </c>
      <c r="D95" s="573">
        <v>7.6564096421142896E-2</v>
      </c>
      <c r="E95" s="197">
        <v>1.8636115042432</v>
      </c>
      <c r="F95" s="573">
        <v>0.52114779263507904</v>
      </c>
      <c r="G95" s="197">
        <v>0.55346991708635895</v>
      </c>
      <c r="H95" s="573">
        <v>7.8339298839267796E-2</v>
      </c>
      <c r="I95" s="197">
        <v>2.4620412630085702</v>
      </c>
      <c r="J95" s="573">
        <v>0.56994055838304603</v>
      </c>
      <c r="K95" s="197">
        <v>0.53257427059609597</v>
      </c>
      <c r="L95" s="573">
        <v>7.7744061236322395E-2</v>
      </c>
      <c r="M95" s="197">
        <v>3.4591567596070498</v>
      </c>
      <c r="N95" s="581">
        <v>0.77233583778805603</v>
      </c>
    </row>
    <row r="96" spans="1:14" ht="12.95" customHeight="1" x14ac:dyDescent="0.2">
      <c r="A96" s="2" t="s">
        <v>387</v>
      </c>
      <c r="B96" s="37">
        <v>3</v>
      </c>
      <c r="C96" s="197">
        <v>0.646355319801029</v>
      </c>
      <c r="D96" s="573">
        <v>0.27306964239915199</v>
      </c>
      <c r="E96" s="197">
        <v>0.77617226102345804</v>
      </c>
      <c r="F96" s="573">
        <v>0.69452475924706603</v>
      </c>
      <c r="G96" s="197">
        <v>0.66498771981313798</v>
      </c>
      <c r="H96" s="573">
        <v>0.25451895773185501</v>
      </c>
      <c r="I96" s="197">
        <v>2.1019250646079799</v>
      </c>
      <c r="J96" s="573">
        <v>0.966995120154028</v>
      </c>
      <c r="K96" s="197">
        <v>0.67601793918991404</v>
      </c>
      <c r="L96" s="573">
        <v>0.26256750110298899</v>
      </c>
      <c r="M96" s="197">
        <v>3.2958526659140501</v>
      </c>
      <c r="N96" s="581">
        <v>1.26525388906841</v>
      </c>
    </row>
    <row r="97" spans="1:14" ht="12.95" customHeight="1" x14ac:dyDescent="0.2">
      <c r="A97" s="39" t="s">
        <v>399</v>
      </c>
      <c r="B97" s="40">
        <v>3</v>
      </c>
      <c r="C97" s="211">
        <v>0.42548970156058402</v>
      </c>
      <c r="D97" s="580">
        <v>6.22249803009663E-2</v>
      </c>
      <c r="E97" s="211">
        <v>0.97177424393854595</v>
      </c>
      <c r="F97" s="580">
        <v>0.19060996234081101</v>
      </c>
      <c r="G97" s="211">
        <v>0.42646792493833102</v>
      </c>
      <c r="H97" s="580">
        <v>5.9992759224105602E-2</v>
      </c>
      <c r="I97" s="211">
        <v>2.3365392542987</v>
      </c>
      <c r="J97" s="580">
        <v>0.312957230680871</v>
      </c>
      <c r="K97" s="211">
        <v>0.41311883950002998</v>
      </c>
      <c r="L97" s="580">
        <v>6.0136946925019703E-2</v>
      </c>
      <c r="M97" s="211">
        <v>3.3991537825903202</v>
      </c>
      <c r="N97" s="588">
        <v>0.37218167855909801</v>
      </c>
    </row>
    <row r="99" spans="1:14" x14ac:dyDescent="0.2">
      <c r="A99" s="52" t="s">
        <v>530</v>
      </c>
    </row>
    <row r="100" spans="1:14" x14ac:dyDescent="0.2">
      <c r="A100" s="52" t="s">
        <v>641</v>
      </c>
    </row>
    <row r="101" spans="1:14" x14ac:dyDescent="0.2">
      <c r="A101" s="52" t="s">
        <v>532</v>
      </c>
    </row>
    <row r="102" spans="1:14" x14ac:dyDescent="0.2">
      <c r="A102" s="52" t="s">
        <v>611</v>
      </c>
    </row>
    <row r="103" spans="1:14" x14ac:dyDescent="0.2">
      <c r="A103" s="52" t="s">
        <v>400</v>
      </c>
    </row>
    <row r="104" spans="1:14" x14ac:dyDescent="0.2">
      <c r="A104" s="52" t="s">
        <v>401</v>
      </c>
    </row>
    <row r="105" spans="1:14" x14ac:dyDescent="0.2">
      <c r="A105" s="52" t="s">
        <v>402</v>
      </c>
    </row>
    <row r="106" spans="1:14" x14ac:dyDescent="0.2">
      <c r="A106" s="52" t="s">
        <v>403</v>
      </c>
    </row>
    <row r="107" spans="1:14" x14ac:dyDescent="0.2">
      <c r="A107" s="172" t="str">
        <f>HYPERLINK("https://oecdcode.org/disclaimers/cyprus.html", "Information on data for Cyprus: https://oecdcode.org/disclaimers/cyprus.html")</f>
        <v>Information on data for Cyprus: https://oecdcode.org/disclaimers/cyprus.html</v>
      </c>
    </row>
    <row r="108" spans="1:14" x14ac:dyDescent="0.2">
      <c r="A108" s="52" t="s">
        <v>404</v>
      </c>
    </row>
  </sheetData>
  <mergeCells count="5">
    <mergeCell ref="B8:B10"/>
    <mergeCell ref="C9:F9"/>
    <mergeCell ref="G9:J9"/>
    <mergeCell ref="K9:N9"/>
    <mergeCell ref="C8:N8"/>
  </mergeCells>
  <conditionalFormatting sqref="C1:C200">
    <cfRule type="expression" dxfId="92" priority="3">
      <formula>ABS(C1/D1)&gt;1.95996398454005</formula>
    </cfRule>
  </conditionalFormatting>
  <conditionalFormatting sqref="G1:G200">
    <cfRule type="expression" dxfId="91" priority="2">
      <formula>ABS(G1/H1)&gt;1.95996398454005</formula>
    </cfRule>
  </conditionalFormatting>
  <conditionalFormatting sqref="K1:K200">
    <cfRule type="expression" dxfId="90" priority="1">
      <formula>ABS(K1/L1)&gt;1.95996398454005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109"/>
  <sheetViews>
    <sheetView showGridLines="0" zoomScale="80" workbookViewId="0"/>
  </sheetViews>
  <sheetFormatPr defaultColWidth="10.85546875" defaultRowHeight="12.75" x14ac:dyDescent="0.2"/>
  <cols>
    <col min="1" max="1" width="30.7109375" customWidth="1"/>
    <col min="2" max="2" width="8.7109375" customWidth="1"/>
  </cols>
  <sheetData>
    <row r="1" spans="1:20" x14ac:dyDescent="0.2">
      <c r="A1" s="1" t="s">
        <v>313</v>
      </c>
    </row>
    <row r="2" spans="1:20" x14ac:dyDescent="0.2">
      <c r="A2" s="51" t="s">
        <v>314</v>
      </c>
    </row>
    <row r="3" spans="1:20" x14ac:dyDescent="0.2">
      <c r="A3" s="47" t="s">
        <v>434</v>
      </c>
    </row>
    <row r="4" spans="1:20" x14ac:dyDescent="0.2">
      <c r="A4" s="147" t="str">
        <f>HYPERLINK("#'TOC'!A1", "Back to TOC")</f>
        <v>Back to TOC</v>
      </c>
    </row>
    <row r="7" spans="1:20" ht="45" customHeight="1" x14ac:dyDescent="0.2">
      <c r="B7" s="671" t="s">
        <v>324</v>
      </c>
      <c r="C7" s="674" t="s">
        <v>642</v>
      </c>
      <c r="D7" s="674"/>
      <c r="E7" s="674"/>
      <c r="F7" s="674"/>
      <c r="G7" s="759" t="s">
        <v>555</v>
      </c>
      <c r="H7" s="759"/>
      <c r="I7" s="674" t="s">
        <v>642</v>
      </c>
      <c r="J7" s="674"/>
      <c r="K7" s="674"/>
      <c r="L7" s="674"/>
      <c r="M7" s="759" t="s">
        <v>555</v>
      </c>
      <c r="N7" s="759"/>
      <c r="O7" s="674" t="s">
        <v>642</v>
      </c>
      <c r="P7" s="674"/>
      <c r="Q7" s="674"/>
      <c r="R7" s="674"/>
      <c r="S7" s="759" t="s">
        <v>555</v>
      </c>
      <c r="T7" s="761"/>
    </row>
    <row r="8" spans="1:20" ht="60" customHeight="1" x14ac:dyDescent="0.2">
      <c r="B8" s="672"/>
      <c r="C8" s="676" t="s">
        <v>467</v>
      </c>
      <c r="D8" s="676"/>
      <c r="E8" s="676" t="s">
        <v>627</v>
      </c>
      <c r="F8" s="676"/>
      <c r="G8" s="760"/>
      <c r="H8" s="760"/>
      <c r="I8" s="676" t="s">
        <v>467</v>
      </c>
      <c r="J8" s="676"/>
      <c r="K8" s="676" t="s">
        <v>627</v>
      </c>
      <c r="L8" s="676"/>
      <c r="M8" s="760"/>
      <c r="N8" s="760"/>
      <c r="O8" s="676" t="s">
        <v>467</v>
      </c>
      <c r="P8" s="676"/>
      <c r="Q8" s="676" t="s">
        <v>627</v>
      </c>
      <c r="R8" s="676"/>
      <c r="S8" s="760"/>
      <c r="T8" s="762"/>
    </row>
    <row r="9" spans="1:20" ht="30" customHeight="1" x14ac:dyDescent="0.2">
      <c r="B9" s="672"/>
      <c r="C9" s="677" t="s">
        <v>613</v>
      </c>
      <c r="D9" s="677"/>
      <c r="E9" s="677"/>
      <c r="F9" s="677"/>
      <c r="G9" s="677"/>
      <c r="H9" s="677"/>
      <c r="I9" s="677" t="s">
        <v>614</v>
      </c>
      <c r="J9" s="677"/>
      <c r="K9" s="677"/>
      <c r="L9" s="677"/>
      <c r="M9" s="677"/>
      <c r="N9" s="677"/>
      <c r="O9" s="677" t="s">
        <v>615</v>
      </c>
      <c r="P9" s="677"/>
      <c r="Q9" s="677"/>
      <c r="R9" s="677"/>
      <c r="S9" s="677"/>
      <c r="T9" s="712"/>
    </row>
    <row r="10" spans="1:20" ht="15" customHeight="1" x14ac:dyDescent="0.2">
      <c r="B10" s="673"/>
      <c r="C10" s="4" t="s">
        <v>523</v>
      </c>
      <c r="D10" s="4" t="s">
        <v>328</v>
      </c>
      <c r="E10" s="4" t="s">
        <v>523</v>
      </c>
      <c r="F10" s="4" t="s">
        <v>328</v>
      </c>
      <c r="G10" s="4" t="s">
        <v>524</v>
      </c>
      <c r="H10" s="4" t="s">
        <v>328</v>
      </c>
      <c r="I10" s="4" t="s">
        <v>523</v>
      </c>
      <c r="J10" s="4" t="s">
        <v>328</v>
      </c>
      <c r="K10" s="4" t="s">
        <v>523</v>
      </c>
      <c r="L10" s="4" t="s">
        <v>328</v>
      </c>
      <c r="M10" s="4" t="s">
        <v>524</v>
      </c>
      <c r="N10" s="4" t="s">
        <v>328</v>
      </c>
      <c r="O10" s="4" t="s">
        <v>523</v>
      </c>
      <c r="P10" s="4" t="s">
        <v>328</v>
      </c>
      <c r="Q10" s="4" t="s">
        <v>523</v>
      </c>
      <c r="R10" s="4" t="s">
        <v>328</v>
      </c>
      <c r="S10" s="4" t="s">
        <v>524</v>
      </c>
      <c r="T10" s="5" t="s">
        <v>328</v>
      </c>
    </row>
    <row r="11" spans="1:20" ht="12.95" customHeight="1" x14ac:dyDescent="0.2">
      <c r="A11" s="6"/>
      <c r="B11" s="7"/>
      <c r="C11" s="209"/>
      <c r="D11" s="595"/>
      <c r="E11" s="209"/>
      <c r="F11" s="595"/>
      <c r="G11" s="209"/>
      <c r="H11" s="595"/>
      <c r="I11" s="209"/>
      <c r="J11" s="595"/>
      <c r="K11" s="209"/>
      <c r="L11" s="595"/>
      <c r="M11" s="209"/>
      <c r="N11" s="595"/>
      <c r="O11" s="209"/>
      <c r="P11" s="595"/>
      <c r="Q11" s="209"/>
      <c r="R11" s="595"/>
      <c r="S11" s="209"/>
      <c r="T11" s="603"/>
    </row>
    <row r="12" spans="1:20" ht="12.95" customHeight="1" x14ac:dyDescent="0.2">
      <c r="A12" s="2" t="s">
        <v>340</v>
      </c>
      <c r="B12" s="12">
        <v>2</v>
      </c>
      <c r="C12" s="197">
        <v>0.24938316160866</v>
      </c>
      <c r="D12" s="589">
        <v>0.27057509039119398</v>
      </c>
      <c r="E12" s="197">
        <v>-4.22012238803764E-2</v>
      </c>
      <c r="F12" s="589">
        <v>0.220208492205303</v>
      </c>
      <c r="G12" s="197">
        <v>0.37083870400407798</v>
      </c>
      <c r="H12" s="589">
        <v>0.87283262967217501</v>
      </c>
      <c r="I12" s="197">
        <v>0.26854365650745998</v>
      </c>
      <c r="J12" s="589">
        <v>0.27432920953336298</v>
      </c>
      <c r="K12" s="197">
        <v>-5.4493864040177101E-2</v>
      </c>
      <c r="L12" s="589">
        <v>0.214993978698406</v>
      </c>
      <c r="M12" s="197">
        <v>1.1352276451263099</v>
      </c>
      <c r="N12" s="589">
        <v>1.3891325633937199</v>
      </c>
      <c r="O12" s="197">
        <v>0.28700822427584</v>
      </c>
      <c r="P12" s="589">
        <v>0.26598252594682398</v>
      </c>
      <c r="Q12" s="197">
        <v>-0.12939546672708499</v>
      </c>
      <c r="R12" s="589">
        <v>0.205806275176869</v>
      </c>
      <c r="S12" s="197">
        <v>3.6259446950498799</v>
      </c>
      <c r="T12" s="597">
        <v>2.1082353915266099</v>
      </c>
    </row>
    <row r="13" spans="1:20" ht="12.95" customHeight="1" x14ac:dyDescent="0.2">
      <c r="A13" s="2" t="s">
        <v>341</v>
      </c>
      <c r="B13" s="12">
        <v>2</v>
      </c>
      <c r="C13" s="197">
        <v>6.5409602340131295E-2</v>
      </c>
      <c r="D13" s="589">
        <v>0.245953466727764</v>
      </c>
      <c r="E13" s="197">
        <v>9.1251487163489506E-2</v>
      </c>
      <c r="F13" s="589">
        <v>1.6142108852608399</v>
      </c>
      <c r="G13" s="197">
        <v>3.4851239154121798E-2</v>
      </c>
      <c r="H13" s="589">
        <v>1.01930581504699</v>
      </c>
      <c r="I13" s="197">
        <v>0.151778799900425</v>
      </c>
      <c r="J13" s="589">
        <v>0.27609880751856902</v>
      </c>
      <c r="K13" s="197">
        <v>1.8567946811273901E-2</v>
      </c>
      <c r="L13" s="589">
        <v>1.4793157205151399</v>
      </c>
      <c r="M13" s="197">
        <v>3.9856085326906201</v>
      </c>
      <c r="N13" s="589">
        <v>3.1272110987028801</v>
      </c>
      <c r="O13" s="197">
        <v>0.18210354652364</v>
      </c>
      <c r="P13" s="589">
        <v>0.28218420259499299</v>
      </c>
      <c r="Q13" s="197">
        <v>-7.6075929825490093E-2</v>
      </c>
      <c r="R13" s="589">
        <v>1.43578377615207</v>
      </c>
      <c r="S13" s="197">
        <v>6.9674147182250401</v>
      </c>
      <c r="T13" s="597">
        <v>3.9979212477455</v>
      </c>
    </row>
    <row r="14" spans="1:20" ht="12.95" customHeight="1" x14ac:dyDescent="0.2">
      <c r="A14" s="2" t="s">
        <v>342</v>
      </c>
      <c r="B14" s="12">
        <v>2</v>
      </c>
      <c r="C14" s="197">
        <v>-8.5832803379609995E-2</v>
      </c>
      <c r="D14" s="589">
        <v>0.168484780130329</v>
      </c>
      <c r="E14" s="197">
        <v>-0.100665689257549</v>
      </c>
      <c r="F14" s="589">
        <v>0.458661205451173</v>
      </c>
      <c r="G14" s="197">
        <v>5.0190692813493198E-2</v>
      </c>
      <c r="H14" s="589">
        <v>0.29845426626590099</v>
      </c>
      <c r="I14" s="197">
        <v>-0.11966396665064299</v>
      </c>
      <c r="J14" s="589">
        <v>0.210320486802027</v>
      </c>
      <c r="K14" s="197">
        <v>-0.134442733589447</v>
      </c>
      <c r="L14" s="589">
        <v>0.44019213033575499</v>
      </c>
      <c r="M14" s="197">
        <v>3.74571130255018</v>
      </c>
      <c r="N14" s="589">
        <v>1.60158708684804</v>
      </c>
      <c r="O14" s="197">
        <v>-5.8064555986916101E-2</v>
      </c>
      <c r="P14" s="589">
        <v>0.213437225566562</v>
      </c>
      <c r="Q14" s="197">
        <v>-0.164444427204887</v>
      </c>
      <c r="R14" s="589">
        <v>0.43133120689859999</v>
      </c>
      <c r="S14" s="197">
        <v>5.1218401170881798</v>
      </c>
      <c r="T14" s="597">
        <v>1.7704283838638</v>
      </c>
    </row>
    <row r="15" spans="1:20" ht="12.95" customHeight="1" x14ac:dyDescent="0.2">
      <c r="A15" s="2" t="s">
        <v>343</v>
      </c>
      <c r="B15" s="12">
        <v>2</v>
      </c>
      <c r="C15" s="197">
        <v>0.21296081641748399</v>
      </c>
      <c r="D15" s="589">
        <v>0.18019996527283899</v>
      </c>
      <c r="E15" s="197">
        <v>0.25556238027462302</v>
      </c>
      <c r="F15" s="589">
        <v>0.23900061412820101</v>
      </c>
      <c r="G15" s="197">
        <v>0.4893526255224</v>
      </c>
      <c r="H15" s="589">
        <v>0.69326638091466297</v>
      </c>
      <c r="I15" s="197">
        <v>0.30667835495545298</v>
      </c>
      <c r="J15" s="589">
        <v>0.167509495537845</v>
      </c>
      <c r="K15" s="197">
        <v>0.28723162790220602</v>
      </c>
      <c r="L15" s="589">
        <v>0.236792839532733</v>
      </c>
      <c r="M15" s="197">
        <v>1.9995287727837301</v>
      </c>
      <c r="N15" s="589">
        <v>1.30926006133763</v>
      </c>
      <c r="O15" s="197">
        <v>0.31859309110463602</v>
      </c>
      <c r="P15" s="589">
        <v>0.168214120926338</v>
      </c>
      <c r="Q15" s="197">
        <v>0.456796239060417</v>
      </c>
      <c r="R15" s="589">
        <v>0.26023931732953298</v>
      </c>
      <c r="S15" s="197">
        <v>4.3870725615566197</v>
      </c>
      <c r="T15" s="597">
        <v>1.8765845778899199</v>
      </c>
    </row>
    <row r="16" spans="1:20" ht="12.95" customHeight="1" x14ac:dyDescent="0.2">
      <c r="A16" s="2" t="s">
        <v>344</v>
      </c>
      <c r="B16" s="12">
        <v>2</v>
      </c>
      <c r="C16" s="197">
        <v>0.49012712822516302</v>
      </c>
      <c r="D16" s="589">
        <v>0.19875889256940599</v>
      </c>
      <c r="E16" s="197">
        <v>0.24353743062081501</v>
      </c>
      <c r="F16" s="589">
        <v>0.34648289574520302</v>
      </c>
      <c r="G16" s="197">
        <v>1.81231681243575</v>
      </c>
      <c r="H16" s="589">
        <v>1.4159139015515101</v>
      </c>
      <c r="I16" s="197">
        <v>0.46771072971876498</v>
      </c>
      <c r="J16" s="589">
        <v>0.205159514177608</v>
      </c>
      <c r="K16" s="197">
        <v>0.27976658543837601</v>
      </c>
      <c r="L16" s="589">
        <v>0.34494224379746702</v>
      </c>
      <c r="M16" s="197">
        <v>3.9992141749707</v>
      </c>
      <c r="N16" s="589">
        <v>2.04091575100502</v>
      </c>
      <c r="O16" s="197">
        <v>0.44902240617420203</v>
      </c>
      <c r="P16" s="589">
        <v>0.19030814177651101</v>
      </c>
      <c r="Q16" s="197">
        <v>0.17857748449581101</v>
      </c>
      <c r="R16" s="589">
        <v>0.37181849604649198</v>
      </c>
      <c r="S16" s="197">
        <v>10.723527955241099</v>
      </c>
      <c r="T16" s="597">
        <v>2.8925268436140099</v>
      </c>
    </row>
    <row r="17" spans="1:20" ht="12.95" customHeight="1" x14ac:dyDescent="0.2">
      <c r="A17" s="2" t="s">
        <v>345</v>
      </c>
      <c r="B17" s="12">
        <v>2</v>
      </c>
      <c r="C17" s="197">
        <v>0.27278870297043101</v>
      </c>
      <c r="D17" s="589">
        <v>0.16531461716135701</v>
      </c>
      <c r="E17" s="197">
        <v>0.57770962318528596</v>
      </c>
      <c r="F17" s="589">
        <v>0.18553736064925899</v>
      </c>
      <c r="G17" s="197">
        <v>1.9790607577266399</v>
      </c>
      <c r="H17" s="589">
        <v>1.01502254730539</v>
      </c>
      <c r="I17" s="197">
        <v>0.10703118776904499</v>
      </c>
      <c r="J17" s="589">
        <v>0.174945999230669</v>
      </c>
      <c r="K17" s="197">
        <v>0.60827299923707601</v>
      </c>
      <c r="L17" s="589">
        <v>0.186773774705707</v>
      </c>
      <c r="M17" s="197">
        <v>3.7465003289326502</v>
      </c>
      <c r="N17" s="589">
        <v>1.76195895986837</v>
      </c>
      <c r="O17" s="197">
        <v>0.103568163434409</v>
      </c>
      <c r="P17" s="589">
        <v>0.18379984745817701</v>
      </c>
      <c r="Q17" s="197">
        <v>0.595997495686027</v>
      </c>
      <c r="R17" s="589">
        <v>0.185263064193668</v>
      </c>
      <c r="S17" s="197">
        <v>4.4941147548560201</v>
      </c>
      <c r="T17" s="597">
        <v>2.1067183163975902</v>
      </c>
    </row>
    <row r="18" spans="1:20" ht="12.95" customHeight="1" x14ac:dyDescent="0.2">
      <c r="A18" s="17" t="s">
        <v>346</v>
      </c>
      <c r="B18" s="12">
        <v>2</v>
      </c>
      <c r="C18" s="197">
        <v>0.13970425080243201</v>
      </c>
      <c r="D18" s="589">
        <v>0.202321761462632</v>
      </c>
      <c r="E18" s="197">
        <v>0.80431960790725299</v>
      </c>
      <c r="F18" s="589">
        <v>0.45834833631060101</v>
      </c>
      <c r="G18" s="197">
        <v>1.21417613091007</v>
      </c>
      <c r="H18" s="589">
        <v>1.2546038082531701</v>
      </c>
      <c r="I18" s="197">
        <v>-2.0237490308077501E-2</v>
      </c>
      <c r="J18" s="589">
        <v>0.21134315158556699</v>
      </c>
      <c r="K18" s="197">
        <v>0.74768098388601201</v>
      </c>
      <c r="L18" s="589">
        <v>0.44811511704495999</v>
      </c>
      <c r="M18" s="197">
        <v>4.4301820269376</v>
      </c>
      <c r="N18" s="589">
        <v>2.36088694855458</v>
      </c>
      <c r="O18" s="197">
        <v>-2.2506815182443601E-2</v>
      </c>
      <c r="P18" s="589">
        <v>0.21127854011609401</v>
      </c>
      <c r="Q18" s="197">
        <v>0.56646938163631599</v>
      </c>
      <c r="R18" s="589">
        <v>0.48212915200173301</v>
      </c>
      <c r="S18" s="197">
        <v>5.6953968738143397</v>
      </c>
      <c r="T18" s="597">
        <v>3.22462592067733</v>
      </c>
    </row>
    <row r="19" spans="1:20" ht="12.95" customHeight="1" x14ac:dyDescent="0.2">
      <c r="A19" s="17" t="s">
        <v>347</v>
      </c>
      <c r="B19" s="12">
        <v>2</v>
      </c>
      <c r="C19" s="197">
        <v>0.51007164014250495</v>
      </c>
      <c r="D19" s="589">
        <v>0.32821753198155601</v>
      </c>
      <c r="E19" s="197">
        <v>0.22000895233470399</v>
      </c>
      <c r="F19" s="589">
        <v>0.194379471783725</v>
      </c>
      <c r="G19" s="197">
        <v>1.65307371699955</v>
      </c>
      <c r="H19" s="589">
        <v>1.6580824435296699</v>
      </c>
      <c r="I19" s="197">
        <v>0.41061504776965102</v>
      </c>
      <c r="J19" s="589">
        <v>0.33009790313348403</v>
      </c>
      <c r="K19" s="197">
        <v>0.231503149561986</v>
      </c>
      <c r="L19" s="589">
        <v>0.18940261357406901</v>
      </c>
      <c r="M19" s="197">
        <v>2.7657972306573901</v>
      </c>
      <c r="N19" s="589">
        <v>2.56047538509387</v>
      </c>
      <c r="O19" s="197">
        <v>0.30310651233558</v>
      </c>
      <c r="P19" s="589">
        <v>0.34025498514380698</v>
      </c>
      <c r="Q19" s="197">
        <v>0.25754119828064498</v>
      </c>
      <c r="R19" s="589">
        <v>0.20758112657009201</v>
      </c>
      <c r="S19" s="197">
        <v>3.6776083034790901</v>
      </c>
      <c r="T19" s="597">
        <v>3.2829615014699698</v>
      </c>
    </row>
    <row r="20" spans="1:20" ht="12.95" customHeight="1" x14ac:dyDescent="0.2">
      <c r="A20" s="2" t="s">
        <v>348</v>
      </c>
      <c r="B20" s="12">
        <v>2</v>
      </c>
      <c r="C20" s="197">
        <v>0.565639529286459</v>
      </c>
      <c r="D20" s="589">
        <v>0.28162485173643897</v>
      </c>
      <c r="E20" s="197">
        <v>-0.26211480505948298</v>
      </c>
      <c r="F20" s="589">
        <v>0.27408096007943</v>
      </c>
      <c r="G20" s="197">
        <v>2.36750508037851</v>
      </c>
      <c r="H20" s="589">
        <v>2.21604298901909</v>
      </c>
      <c r="I20" s="197">
        <v>0.54263510508270496</v>
      </c>
      <c r="J20" s="589">
        <v>0.28185123552475499</v>
      </c>
      <c r="K20" s="197">
        <v>-0.31862052872178298</v>
      </c>
      <c r="L20" s="589">
        <v>0.25881664678114102</v>
      </c>
      <c r="M20" s="197">
        <v>7.1610684855870996</v>
      </c>
      <c r="N20" s="589">
        <v>4.2016584752472799</v>
      </c>
      <c r="O20" s="197">
        <v>0.52516601805639496</v>
      </c>
      <c r="P20" s="589">
        <v>0.28200890787218602</v>
      </c>
      <c r="Q20" s="197">
        <v>-0.26224704258450698</v>
      </c>
      <c r="R20" s="589">
        <v>0.26654865041079401</v>
      </c>
      <c r="S20" s="197">
        <v>10.3556966190956</v>
      </c>
      <c r="T20" s="597">
        <v>5.4416709193904103</v>
      </c>
    </row>
    <row r="21" spans="1:20" ht="12.95" customHeight="1" x14ac:dyDescent="0.2">
      <c r="A21" s="2" t="s">
        <v>349</v>
      </c>
      <c r="B21" s="12">
        <v>2</v>
      </c>
      <c r="C21" s="197">
        <v>8.7479251923461399E-2</v>
      </c>
      <c r="D21" s="589">
        <v>0.231608027079971</v>
      </c>
      <c r="E21" s="197">
        <v>0.73194176116489895</v>
      </c>
      <c r="F21" s="589">
        <v>0.81652977551148698</v>
      </c>
      <c r="G21" s="197">
        <v>0.43720989793133702</v>
      </c>
      <c r="H21" s="589">
        <v>1.03816712461439</v>
      </c>
      <c r="I21" s="197">
        <v>-4.99156780868776E-2</v>
      </c>
      <c r="J21" s="589">
        <v>0.262039430552851</v>
      </c>
      <c r="K21" s="197">
        <v>0.67261175824366304</v>
      </c>
      <c r="L21" s="589">
        <v>0.82020714982333998</v>
      </c>
      <c r="M21" s="197">
        <v>1.5156775905500901</v>
      </c>
      <c r="N21" s="589">
        <v>1.5424640176387701</v>
      </c>
      <c r="O21" s="197">
        <v>-5.1823503850320397E-2</v>
      </c>
      <c r="P21" s="589">
        <v>0.26255703076470599</v>
      </c>
      <c r="Q21" s="197">
        <v>0.75714425970583998</v>
      </c>
      <c r="R21" s="589">
        <v>0.79135821913631899</v>
      </c>
      <c r="S21" s="197">
        <v>2.3482120262959598</v>
      </c>
      <c r="T21" s="597">
        <v>2.5264175462654199</v>
      </c>
    </row>
    <row r="22" spans="1:20" ht="12.95" customHeight="1" x14ac:dyDescent="0.2">
      <c r="A22" s="2" t="s">
        <v>350</v>
      </c>
      <c r="B22" s="12">
        <v>2</v>
      </c>
      <c r="C22" s="197">
        <v>0.77561069102951696</v>
      </c>
      <c r="D22" s="589">
        <v>0.36876478690001901</v>
      </c>
      <c r="E22" s="197">
        <v>9.6533816162911498E-2</v>
      </c>
      <c r="F22" s="589">
        <v>0.41871682260500098</v>
      </c>
      <c r="G22" s="197">
        <v>1.7705524990305299</v>
      </c>
      <c r="H22" s="589">
        <v>1.7831681359523199</v>
      </c>
      <c r="I22" s="197">
        <v>0.730036804021583</v>
      </c>
      <c r="J22" s="589">
        <v>0.36102101514035201</v>
      </c>
      <c r="K22" s="197">
        <v>0.18342127956838</v>
      </c>
      <c r="L22" s="589">
        <v>0.419304548877873</v>
      </c>
      <c r="M22" s="197">
        <v>4.52145510793639</v>
      </c>
      <c r="N22" s="589">
        <v>3.4646728640326199</v>
      </c>
      <c r="O22" s="197">
        <v>0.77368125290324197</v>
      </c>
      <c r="P22" s="589">
        <v>0.328786861312445</v>
      </c>
      <c r="Q22" s="197">
        <v>0.13989152999225499</v>
      </c>
      <c r="R22" s="589">
        <v>0.329367685002521</v>
      </c>
      <c r="S22" s="197">
        <v>12.080655756293</v>
      </c>
      <c r="T22" s="597">
        <v>5.7574100453187098</v>
      </c>
    </row>
    <row r="23" spans="1:20" ht="12.95" customHeight="1" x14ac:dyDescent="0.2">
      <c r="A23" s="2" t="s">
        <v>351</v>
      </c>
      <c r="B23" s="12">
        <v>2</v>
      </c>
      <c r="C23" s="197">
        <v>0.20570298209256299</v>
      </c>
      <c r="D23" s="589">
        <v>0.23209875520804599</v>
      </c>
      <c r="E23" s="197">
        <v>-0.226687568040294</v>
      </c>
      <c r="F23" s="589">
        <v>0.23208421551887001</v>
      </c>
      <c r="G23" s="197">
        <v>0.60457200092262298</v>
      </c>
      <c r="H23" s="589">
        <v>1.1486338634153801</v>
      </c>
      <c r="I23" s="197">
        <v>0.22069648144541701</v>
      </c>
      <c r="J23" s="589">
        <v>0.24234144278776401</v>
      </c>
      <c r="K23" s="197">
        <v>-0.21865654710789401</v>
      </c>
      <c r="L23" s="589">
        <v>0.21969289379172899</v>
      </c>
      <c r="M23" s="197">
        <v>1.2230891687587599</v>
      </c>
      <c r="N23" s="589">
        <v>2.0762792945808699</v>
      </c>
      <c r="O23" s="197">
        <v>0.119370907125584</v>
      </c>
      <c r="P23" s="589">
        <v>0.25036982400332303</v>
      </c>
      <c r="Q23" s="197">
        <v>-0.26609065419379901</v>
      </c>
      <c r="R23" s="589">
        <v>0.230656837625171</v>
      </c>
      <c r="S23" s="197">
        <v>3.5908681997149099</v>
      </c>
      <c r="T23" s="597">
        <v>3.6235545346405802</v>
      </c>
    </row>
    <row r="24" spans="1:20" ht="12.95" customHeight="1" x14ac:dyDescent="0.2">
      <c r="A24" s="2" t="s">
        <v>352</v>
      </c>
      <c r="B24" s="12">
        <v>2</v>
      </c>
      <c r="C24" s="197">
        <v>1.3816763161748</v>
      </c>
      <c r="D24" s="589">
        <v>0.30593787975854497</v>
      </c>
      <c r="E24" s="197">
        <v>-0.88013573081621699</v>
      </c>
      <c r="F24" s="589">
        <v>0.31225304958743899</v>
      </c>
      <c r="G24" s="197">
        <v>12.275753315521801</v>
      </c>
      <c r="H24" s="589">
        <v>5.3280413326584197</v>
      </c>
      <c r="I24" s="197">
        <v>1.3155347153224799</v>
      </c>
      <c r="J24" s="589">
        <v>0.32683321728637299</v>
      </c>
      <c r="K24" s="197">
        <v>-0.84323957538766703</v>
      </c>
      <c r="L24" s="589">
        <v>0.31012954506030899</v>
      </c>
      <c r="M24" s="197">
        <v>13.3247621194886</v>
      </c>
      <c r="N24" s="589">
        <v>5.4585279688583697</v>
      </c>
      <c r="O24" s="197">
        <v>0.95325857496864697</v>
      </c>
      <c r="P24" s="589">
        <v>0.33472769684185599</v>
      </c>
      <c r="Q24" s="197">
        <v>-0.89472204779180797</v>
      </c>
      <c r="R24" s="589">
        <v>0.31966051240315901</v>
      </c>
      <c r="S24" s="197">
        <v>18.496241446858001</v>
      </c>
      <c r="T24" s="597">
        <v>6.4439666328824501</v>
      </c>
    </row>
    <row r="25" spans="1:20" ht="12.95" customHeight="1" x14ac:dyDescent="0.2">
      <c r="A25" s="2" t="s">
        <v>353</v>
      </c>
      <c r="B25" s="12">
        <v>2</v>
      </c>
      <c r="C25" s="197">
        <v>-0.25073668822309297</v>
      </c>
      <c r="D25" s="589">
        <v>0.30533687620461603</v>
      </c>
      <c r="E25" s="197">
        <v>7.3349854749073795E-2</v>
      </c>
      <c r="F25" s="589">
        <v>0.51293590121943899</v>
      </c>
      <c r="G25" s="197">
        <v>0.27365979831529202</v>
      </c>
      <c r="H25" s="589">
        <v>0.77509414249845199</v>
      </c>
      <c r="I25" s="197">
        <v>-0.28857552089394001</v>
      </c>
      <c r="J25" s="589">
        <v>0.41646421551731799</v>
      </c>
      <c r="K25" s="197">
        <v>0.118575013143668</v>
      </c>
      <c r="L25" s="589">
        <v>0.52799387614240501</v>
      </c>
      <c r="M25" s="197">
        <v>5.3038893291831197</v>
      </c>
      <c r="N25" s="589">
        <v>3.70021152817873</v>
      </c>
      <c r="O25" s="197">
        <v>-0.30027226153334502</v>
      </c>
      <c r="P25" s="589">
        <v>0.40070610661703898</v>
      </c>
      <c r="Q25" s="197">
        <v>0.16003948548677699</v>
      </c>
      <c r="R25" s="589">
        <v>0.57018831426863303</v>
      </c>
      <c r="S25" s="197">
        <v>9.0751997987763904</v>
      </c>
      <c r="T25" s="597">
        <v>3.7499056652012901</v>
      </c>
    </row>
    <row r="26" spans="1:20" ht="12.95" customHeight="1" x14ac:dyDescent="0.2">
      <c r="A26" s="2" t="s">
        <v>354</v>
      </c>
      <c r="B26" s="12">
        <v>2</v>
      </c>
      <c r="C26" s="197">
        <v>0.70397142116128597</v>
      </c>
      <c r="D26" s="589">
        <v>0.24067277639718901</v>
      </c>
      <c r="E26" s="197">
        <v>0.26311536993592299</v>
      </c>
      <c r="F26" s="589">
        <v>0.28271694243429901</v>
      </c>
      <c r="G26" s="197">
        <v>4.4098260710608104</v>
      </c>
      <c r="H26" s="589">
        <v>2.8182703578033501</v>
      </c>
      <c r="I26" s="197">
        <v>0.58033696056281003</v>
      </c>
      <c r="J26" s="589">
        <v>0.27157698696175397</v>
      </c>
      <c r="K26" s="197">
        <v>0.277487645746815</v>
      </c>
      <c r="L26" s="589">
        <v>0.28872428461688099</v>
      </c>
      <c r="M26" s="197">
        <v>5.2403362328089598</v>
      </c>
      <c r="N26" s="589">
        <v>3.1673605710930399</v>
      </c>
      <c r="O26" s="197">
        <v>0.64394761054982297</v>
      </c>
      <c r="P26" s="589">
        <v>0.27989176173916003</v>
      </c>
      <c r="Q26" s="197">
        <v>0.253862835035293</v>
      </c>
      <c r="R26" s="589">
        <v>0.29103371686402801</v>
      </c>
      <c r="S26" s="197">
        <v>6.6965438266047999</v>
      </c>
      <c r="T26" s="597">
        <v>3.5750426368080999</v>
      </c>
    </row>
    <row r="27" spans="1:20" ht="12.95" customHeight="1" x14ac:dyDescent="0.2">
      <c r="A27" s="2" t="s">
        <v>355</v>
      </c>
      <c r="B27" s="12">
        <v>2</v>
      </c>
      <c r="C27" s="197">
        <v>0.239514306860098</v>
      </c>
      <c r="D27" s="589">
        <v>0.10343435854066001</v>
      </c>
      <c r="E27" s="197">
        <v>0.16295686612898599</v>
      </c>
      <c r="F27" s="589">
        <v>0.17834096346116299</v>
      </c>
      <c r="G27" s="197">
        <v>0.68291651815791998</v>
      </c>
      <c r="H27" s="589">
        <v>0.62013584529676502</v>
      </c>
      <c r="I27" s="197">
        <v>0.168791088883779</v>
      </c>
      <c r="J27" s="589">
        <v>0.13411827929576001</v>
      </c>
      <c r="K27" s="197">
        <v>0.16222140719578201</v>
      </c>
      <c r="L27" s="589">
        <v>0.17077294923043401</v>
      </c>
      <c r="M27" s="197">
        <v>3.1097041922499602</v>
      </c>
      <c r="N27" s="589">
        <v>1.22409792356473</v>
      </c>
      <c r="O27" s="197">
        <v>0.17080853740601401</v>
      </c>
      <c r="P27" s="589">
        <v>0.13544244574134201</v>
      </c>
      <c r="Q27" s="197">
        <v>0.177530566662781</v>
      </c>
      <c r="R27" s="589">
        <v>0.16353050070806499</v>
      </c>
      <c r="S27" s="197">
        <v>3.5168163772069998</v>
      </c>
      <c r="T27" s="597">
        <v>1.5822579479409999</v>
      </c>
    </row>
    <row r="28" spans="1:20" ht="12.95" customHeight="1" x14ac:dyDescent="0.2">
      <c r="A28" s="2" t="s">
        <v>356</v>
      </c>
      <c r="B28" s="12">
        <v>2</v>
      </c>
      <c r="C28" s="197">
        <v>-0.70131539455945702</v>
      </c>
      <c r="D28" s="589">
        <v>0.29141344586359202</v>
      </c>
      <c r="E28" s="197">
        <v>0.34967532705052101</v>
      </c>
      <c r="F28" s="589">
        <v>0.31751512266922499</v>
      </c>
      <c r="G28" s="197">
        <v>3.3281464256842099</v>
      </c>
      <c r="H28" s="589">
        <v>2.3874523403612802</v>
      </c>
      <c r="I28" s="197">
        <v>-0.68122853746555201</v>
      </c>
      <c r="J28" s="589">
        <v>0.29290643311334702</v>
      </c>
      <c r="K28" s="197">
        <v>0.324415370661158</v>
      </c>
      <c r="L28" s="589">
        <v>0.32705529855391702</v>
      </c>
      <c r="M28" s="197">
        <v>3.5638849168964799</v>
      </c>
      <c r="N28" s="589">
        <v>2.6943801316662199</v>
      </c>
      <c r="O28" s="197">
        <v>-0.57413651747799299</v>
      </c>
      <c r="P28" s="589">
        <v>0.31557094337410002</v>
      </c>
      <c r="Q28" s="197">
        <v>0.26947264266063098</v>
      </c>
      <c r="R28" s="589">
        <v>0.30209115336121201</v>
      </c>
      <c r="S28" s="197">
        <v>9.1442257504114295</v>
      </c>
      <c r="T28" s="597">
        <v>4.3390532519621097</v>
      </c>
    </row>
    <row r="29" spans="1:20" ht="12.95" customHeight="1" x14ac:dyDescent="0.2">
      <c r="A29" s="2" t="s">
        <v>357</v>
      </c>
      <c r="B29" s="12">
        <v>2</v>
      </c>
      <c r="C29" s="197">
        <v>6.1488074357382003E-2</v>
      </c>
      <c r="D29" s="589">
        <v>0.238472968191769</v>
      </c>
      <c r="E29" s="197">
        <v>-0.708771649500754</v>
      </c>
      <c r="F29" s="589">
        <v>0.44128670643343498</v>
      </c>
      <c r="G29" s="197">
        <v>0.88250033434672603</v>
      </c>
      <c r="H29" s="589">
        <v>1.2163242240434</v>
      </c>
      <c r="I29" s="197">
        <v>0.14999227818782801</v>
      </c>
      <c r="J29" s="589">
        <v>0.25490754490512901</v>
      </c>
      <c r="K29" s="197">
        <v>-0.77667550928190299</v>
      </c>
      <c r="L29" s="589">
        <v>0.43821327989727399</v>
      </c>
      <c r="M29" s="197">
        <v>2.5306133800855601</v>
      </c>
      <c r="N29" s="589">
        <v>2.2057818734753001</v>
      </c>
      <c r="O29" s="197">
        <v>0.104590572471327</v>
      </c>
      <c r="P29" s="589">
        <v>0.257967520271634</v>
      </c>
      <c r="Q29" s="197">
        <v>-0.73299185043807802</v>
      </c>
      <c r="R29" s="589">
        <v>0.46205679071119499</v>
      </c>
      <c r="S29" s="197">
        <v>4.0184293178172501</v>
      </c>
      <c r="T29" s="597">
        <v>2.8024892879579602</v>
      </c>
    </row>
    <row r="30" spans="1:20" ht="12.95" customHeight="1" x14ac:dyDescent="0.2">
      <c r="A30" s="2" t="s">
        <v>358</v>
      </c>
      <c r="B30" s="12">
        <v>2</v>
      </c>
      <c r="C30" s="197">
        <v>9.3956653369158705E-2</v>
      </c>
      <c r="D30" s="589">
        <v>0.23179106309908101</v>
      </c>
      <c r="E30" s="197">
        <v>-6.3491179933748504E-2</v>
      </c>
      <c r="F30" s="589">
        <v>0.270812342888192</v>
      </c>
      <c r="G30" s="197">
        <v>5.25633901803539E-2</v>
      </c>
      <c r="H30" s="589">
        <v>0.634276359426729</v>
      </c>
      <c r="I30" s="197">
        <v>5.8117298457473002E-2</v>
      </c>
      <c r="J30" s="589">
        <v>0.222376321784584</v>
      </c>
      <c r="K30" s="197">
        <v>-6.2382655235057601E-2</v>
      </c>
      <c r="L30" s="589">
        <v>0.25058757307469898</v>
      </c>
      <c r="M30" s="197">
        <v>2.0140032610440901</v>
      </c>
      <c r="N30" s="589">
        <v>1.6281912204539299</v>
      </c>
      <c r="O30" s="197">
        <v>-1.36016031389085E-2</v>
      </c>
      <c r="P30" s="589">
        <v>0.24876175507207399</v>
      </c>
      <c r="Q30" s="197">
        <v>-7.8769076555560105E-2</v>
      </c>
      <c r="R30" s="589">
        <v>0.205116655705572</v>
      </c>
      <c r="S30" s="197">
        <v>4.8486597298936696</v>
      </c>
      <c r="T30" s="597">
        <v>3.5914181607459499</v>
      </c>
    </row>
    <row r="31" spans="1:20" ht="12.95" customHeight="1" x14ac:dyDescent="0.2">
      <c r="A31" s="2" t="s">
        <v>359</v>
      </c>
      <c r="B31" s="12">
        <v>2</v>
      </c>
      <c r="C31" s="197">
        <v>0.154241333363515</v>
      </c>
      <c r="D31" s="589">
        <v>0.30782774769453097</v>
      </c>
      <c r="E31" s="197">
        <v>-3.0269809747853701E-2</v>
      </c>
      <c r="F31" s="589">
        <v>0.27042408215891001</v>
      </c>
      <c r="G31" s="197">
        <v>0.10965860162055199</v>
      </c>
      <c r="H31" s="589">
        <v>0.70721367814341696</v>
      </c>
      <c r="I31" s="197">
        <v>0.25215602527894798</v>
      </c>
      <c r="J31" s="589">
        <v>0.294387840722593</v>
      </c>
      <c r="K31" s="197">
        <v>-2.05925301505301E-2</v>
      </c>
      <c r="L31" s="589">
        <v>0.25645601235251603</v>
      </c>
      <c r="M31" s="197">
        <v>6.3243104809823896</v>
      </c>
      <c r="N31" s="589">
        <v>3.3693884891254302</v>
      </c>
      <c r="O31" s="197">
        <v>0.23954604400695001</v>
      </c>
      <c r="P31" s="589">
        <v>0.29790523022365001</v>
      </c>
      <c r="Q31" s="197">
        <v>-5.4186868528087601E-2</v>
      </c>
      <c r="R31" s="589">
        <v>0.286721729394952</v>
      </c>
      <c r="S31" s="197">
        <v>8.7207122816656302</v>
      </c>
      <c r="T31" s="597">
        <v>4.1818357105093398</v>
      </c>
    </row>
    <row r="32" spans="1:20" ht="12.95" customHeight="1" x14ac:dyDescent="0.2">
      <c r="A32" s="2" t="s">
        <v>360</v>
      </c>
      <c r="B32" s="12">
        <v>2</v>
      </c>
      <c r="C32" s="197">
        <v>-0.12298804553866299</v>
      </c>
      <c r="D32" s="589">
        <v>0.25056153777514301</v>
      </c>
      <c r="E32" s="197">
        <v>-7.3954923570071607E-2</v>
      </c>
      <c r="F32" s="589">
        <v>0.55800033821161898</v>
      </c>
      <c r="G32" s="197">
        <v>0.14859085798126301</v>
      </c>
      <c r="H32" s="589">
        <v>1.3619647605640699</v>
      </c>
      <c r="I32" s="197">
        <v>-7.3338739587301305E-2</v>
      </c>
      <c r="J32" s="589">
        <v>0.25246744257619702</v>
      </c>
      <c r="K32" s="197">
        <v>-9.0371509026813193E-2</v>
      </c>
      <c r="L32" s="589">
        <v>0.55643852511410297</v>
      </c>
      <c r="M32" s="197">
        <v>0.82400815766050595</v>
      </c>
      <c r="N32" s="589">
        <v>2.8644310309124799</v>
      </c>
      <c r="O32" s="197">
        <v>-9.8306937318368606E-2</v>
      </c>
      <c r="P32" s="589">
        <v>0.25964829187726801</v>
      </c>
      <c r="Q32" s="197">
        <v>-0.57280105357571498</v>
      </c>
      <c r="R32" s="589">
        <v>0.43939351666280901</v>
      </c>
      <c r="S32" s="197">
        <v>7.0065611517858803</v>
      </c>
      <c r="T32" s="597">
        <v>5.7640105860769602</v>
      </c>
    </row>
    <row r="33" spans="1:20" ht="12.95" customHeight="1" x14ac:dyDescent="0.2">
      <c r="A33" s="2" t="s">
        <v>361</v>
      </c>
      <c r="B33" s="12">
        <v>2</v>
      </c>
      <c r="C33" s="197">
        <v>3.04572345310711E-2</v>
      </c>
      <c r="D33" s="589">
        <v>0.35747727428311898</v>
      </c>
      <c r="E33" s="197">
        <v>-1.97029863260011E-2</v>
      </c>
      <c r="F33" s="589">
        <v>1.8110648709866399</v>
      </c>
      <c r="G33" s="197">
        <v>3.8046385407965498E-3</v>
      </c>
      <c r="H33" s="589">
        <v>0.81242283010225702</v>
      </c>
      <c r="I33" s="197">
        <v>6.4279116175379902E-2</v>
      </c>
      <c r="J33" s="589">
        <v>0.34085035494315002</v>
      </c>
      <c r="K33" s="197">
        <v>0.51868134604729899</v>
      </c>
      <c r="L33" s="589">
        <v>1.8402548693289</v>
      </c>
      <c r="M33" s="197">
        <v>9.46370937194337</v>
      </c>
      <c r="N33" s="589">
        <v>3.6829295735139498</v>
      </c>
      <c r="O33" s="197">
        <v>7.2302828146287704E-2</v>
      </c>
      <c r="P33" s="589">
        <v>0.34430658300240602</v>
      </c>
      <c r="Q33" s="197">
        <v>0.50521491799843199</v>
      </c>
      <c r="R33" s="589">
        <v>1.8696181817480799</v>
      </c>
      <c r="S33" s="197">
        <v>10.0952890782432</v>
      </c>
      <c r="T33" s="597">
        <v>4.2570330911604897</v>
      </c>
    </row>
    <row r="34" spans="1:20" ht="12.95" customHeight="1" x14ac:dyDescent="0.2">
      <c r="A34" s="2" t="s">
        <v>362</v>
      </c>
      <c r="B34" s="12">
        <v>2</v>
      </c>
      <c r="C34" s="197">
        <v>0.42632374118139499</v>
      </c>
      <c r="D34" s="589">
        <v>0.25273459914902402</v>
      </c>
      <c r="E34" s="197">
        <v>-1.1931924439820201</v>
      </c>
      <c r="F34" s="589">
        <v>0.27217175438803498</v>
      </c>
      <c r="G34" s="197">
        <v>1.5948697571545001</v>
      </c>
      <c r="H34" s="589">
        <v>1.3455321893732199</v>
      </c>
      <c r="I34" s="197">
        <v>0.28329183281812498</v>
      </c>
      <c r="J34" s="589">
        <v>0.28931264590105599</v>
      </c>
      <c r="K34" s="197">
        <v>-0.95935835196956798</v>
      </c>
      <c r="L34" s="589">
        <v>0.28974019224165198</v>
      </c>
      <c r="M34" s="197">
        <v>4.87511169162521</v>
      </c>
      <c r="N34" s="589">
        <v>2.5536539465161501</v>
      </c>
      <c r="O34" s="197">
        <v>0.38634294514793799</v>
      </c>
      <c r="P34" s="589">
        <v>0.29857565618856402</v>
      </c>
      <c r="Q34" s="197">
        <v>-1.08340479296208</v>
      </c>
      <c r="R34" s="589">
        <v>0.34972388997159298</v>
      </c>
      <c r="S34" s="197">
        <v>7.6134485585280904</v>
      </c>
      <c r="T34" s="597">
        <v>3.5296470129798099</v>
      </c>
    </row>
    <row r="35" spans="1:20" ht="12.95" customHeight="1" x14ac:dyDescent="0.2">
      <c r="A35" s="2" t="s">
        <v>363</v>
      </c>
      <c r="B35" s="12">
        <v>2</v>
      </c>
      <c r="C35" s="197">
        <v>0.21001197671542099</v>
      </c>
      <c r="D35" s="589">
        <v>0.25816786219707599</v>
      </c>
      <c r="E35" s="197">
        <v>0.18450397696214699</v>
      </c>
      <c r="F35" s="589">
        <v>0.196604157041325</v>
      </c>
      <c r="G35" s="197">
        <v>0.53889275743450904</v>
      </c>
      <c r="H35" s="589">
        <v>0.79803961362671705</v>
      </c>
      <c r="I35" s="197">
        <v>0.26634461079881899</v>
      </c>
      <c r="J35" s="589">
        <v>0.26159342205410602</v>
      </c>
      <c r="K35" s="197">
        <v>6.65402319592171E-2</v>
      </c>
      <c r="L35" s="589">
        <v>0.19439757796709101</v>
      </c>
      <c r="M35" s="197">
        <v>3.4786933719909898</v>
      </c>
      <c r="N35" s="589">
        <v>2.1579234964601199</v>
      </c>
      <c r="O35" s="197">
        <v>0.257910961437536</v>
      </c>
      <c r="P35" s="589">
        <v>0.24868517143459701</v>
      </c>
      <c r="Q35" s="197">
        <v>0.135419053189301</v>
      </c>
      <c r="R35" s="589">
        <v>0.20246313636247701</v>
      </c>
      <c r="S35" s="197">
        <v>4.8869139395993102</v>
      </c>
      <c r="T35" s="597">
        <v>3.1323533810158799</v>
      </c>
    </row>
    <row r="36" spans="1:20" ht="12.95" customHeight="1" x14ac:dyDescent="0.2">
      <c r="A36" s="2" t="s">
        <v>364</v>
      </c>
      <c r="B36" s="12">
        <v>2</v>
      </c>
      <c r="C36" s="197">
        <v>0.22279399235205399</v>
      </c>
      <c r="D36" s="589">
        <v>0.18436971761357901</v>
      </c>
      <c r="E36" s="197">
        <v>-0.46477388055819502</v>
      </c>
      <c r="F36" s="589">
        <v>0.27891754836388899</v>
      </c>
      <c r="G36" s="197">
        <v>1.2196322610321999</v>
      </c>
      <c r="H36" s="589">
        <v>1.2982923855903199</v>
      </c>
      <c r="I36" s="197">
        <v>0.247820740384399</v>
      </c>
      <c r="J36" s="589">
        <v>0.19817819067158199</v>
      </c>
      <c r="K36" s="197">
        <v>-0.467900035197164</v>
      </c>
      <c r="L36" s="589">
        <v>0.28272580808259701</v>
      </c>
      <c r="M36" s="197">
        <v>1.6268886093291099</v>
      </c>
      <c r="N36" s="589">
        <v>1.58455402843013</v>
      </c>
      <c r="O36" s="197">
        <v>0.28481066380700398</v>
      </c>
      <c r="P36" s="589">
        <v>0.19500424009207901</v>
      </c>
      <c r="Q36" s="197">
        <v>-0.326325320496479</v>
      </c>
      <c r="R36" s="589">
        <v>0.27650027698037999</v>
      </c>
      <c r="S36" s="197">
        <v>4.43594058320339</v>
      </c>
      <c r="T36" s="597">
        <v>2.4854501429376299</v>
      </c>
    </row>
    <row r="37" spans="1:20" ht="12.95" customHeight="1" x14ac:dyDescent="0.2">
      <c r="A37" s="2" t="s">
        <v>365</v>
      </c>
      <c r="B37" s="12">
        <v>2</v>
      </c>
      <c r="C37" s="197">
        <v>0.40976833022780101</v>
      </c>
      <c r="D37" s="589">
        <v>0.15514248703797501</v>
      </c>
      <c r="E37" s="197">
        <v>-1.7175951175005499</v>
      </c>
      <c r="F37" s="589">
        <v>0.562787994969004</v>
      </c>
      <c r="G37" s="197">
        <v>1.38135591658886</v>
      </c>
      <c r="H37" s="589">
        <v>0.88448150919955904</v>
      </c>
      <c r="I37" s="197">
        <v>0.42327353268417101</v>
      </c>
      <c r="J37" s="589">
        <v>0.15782430123823901</v>
      </c>
      <c r="K37" s="197">
        <v>-1.7672621231794601</v>
      </c>
      <c r="L37" s="589">
        <v>0.69527636810486804</v>
      </c>
      <c r="M37" s="197">
        <v>3.5753472941818201</v>
      </c>
      <c r="N37" s="589">
        <v>1.5544621750765999</v>
      </c>
      <c r="O37" s="197">
        <v>0.39977479908671099</v>
      </c>
      <c r="P37" s="589">
        <v>0.15054551089719601</v>
      </c>
      <c r="Q37" s="197">
        <v>-2.1527471220790702</v>
      </c>
      <c r="R37" s="589">
        <v>0.54610815751078101</v>
      </c>
      <c r="S37" s="197">
        <v>6.9901573891106903</v>
      </c>
      <c r="T37" s="597">
        <v>2.4111785018113898</v>
      </c>
    </row>
    <row r="38" spans="1:20" ht="12.95" customHeight="1" x14ac:dyDescent="0.2">
      <c r="A38" s="2" t="s">
        <v>366</v>
      </c>
      <c r="B38" s="12">
        <v>2</v>
      </c>
      <c r="C38" s="197">
        <v>0.85070531480344602</v>
      </c>
      <c r="D38" s="589">
        <v>0.37531048651047599</v>
      </c>
      <c r="E38" s="197">
        <v>-0.249981917993817</v>
      </c>
      <c r="F38" s="589">
        <v>0.32772884215792802</v>
      </c>
      <c r="G38" s="197">
        <v>1.97756788738884</v>
      </c>
      <c r="H38" s="589">
        <v>1.67245825130986</v>
      </c>
      <c r="I38" s="197">
        <v>0.84478013896087301</v>
      </c>
      <c r="J38" s="589">
        <v>0.37870288484415898</v>
      </c>
      <c r="K38" s="197">
        <v>-0.29211325472292798</v>
      </c>
      <c r="L38" s="589">
        <v>0.33142448050152501</v>
      </c>
      <c r="M38" s="197">
        <v>2.6219685582054399</v>
      </c>
      <c r="N38" s="589">
        <v>1.8761859707036901</v>
      </c>
      <c r="O38" s="197">
        <v>0.81494043691748996</v>
      </c>
      <c r="P38" s="589">
        <v>0.35459140523668198</v>
      </c>
      <c r="Q38" s="197">
        <v>-0.21301012424780899</v>
      </c>
      <c r="R38" s="589">
        <v>0.359717875126078</v>
      </c>
      <c r="S38" s="197">
        <v>6.3002316518974197</v>
      </c>
      <c r="T38" s="597">
        <v>3.0893497453266598</v>
      </c>
    </row>
    <row r="39" spans="1:20" ht="12.95" customHeight="1" x14ac:dyDescent="0.2">
      <c r="A39" s="2" t="s">
        <v>367</v>
      </c>
      <c r="B39" s="12">
        <v>2</v>
      </c>
      <c r="C39" s="197">
        <v>-0.114611984899393</v>
      </c>
      <c r="D39" s="589">
        <v>0.30944696078065398</v>
      </c>
      <c r="E39" s="197">
        <v>-0.13558844332546999</v>
      </c>
      <c r="F39" s="589">
        <v>0.28383977361191498</v>
      </c>
      <c r="G39" s="197">
        <v>0.160204333997058</v>
      </c>
      <c r="H39" s="589">
        <v>0.75244954074446002</v>
      </c>
      <c r="I39" s="197">
        <v>-0.12701550077968499</v>
      </c>
      <c r="J39" s="589">
        <v>0.30471203218340798</v>
      </c>
      <c r="K39" s="197">
        <v>-0.120542635657879</v>
      </c>
      <c r="L39" s="589">
        <v>0.288693728530873</v>
      </c>
      <c r="M39" s="197">
        <v>0.49199828345103602</v>
      </c>
      <c r="N39" s="589">
        <v>1.1129136738924901</v>
      </c>
      <c r="O39" s="197">
        <v>-0.120737964564318</v>
      </c>
      <c r="P39" s="589">
        <v>0.31585925410725801</v>
      </c>
      <c r="Q39" s="197">
        <v>-0.136411215403824</v>
      </c>
      <c r="R39" s="589">
        <v>0.30164483542584303</v>
      </c>
      <c r="S39" s="197">
        <v>1.90117562576901</v>
      </c>
      <c r="T39" s="597">
        <v>2.0924262365177801</v>
      </c>
    </row>
    <row r="40" spans="1:20" ht="12.95" customHeight="1" x14ac:dyDescent="0.2">
      <c r="A40" s="2" t="s">
        <v>368</v>
      </c>
      <c r="B40" s="12">
        <v>2</v>
      </c>
      <c r="C40" s="197">
        <v>0.214628598996392</v>
      </c>
      <c r="D40" s="589">
        <v>0.27915433642237503</v>
      </c>
      <c r="E40" s="197">
        <v>0.39272908207033103</v>
      </c>
      <c r="F40" s="589">
        <v>0.452327788864617</v>
      </c>
      <c r="G40" s="197">
        <v>1.19298413551939</v>
      </c>
      <c r="H40" s="589">
        <v>2.2108582731582298</v>
      </c>
      <c r="I40" s="197">
        <v>0.15302907780639</v>
      </c>
      <c r="J40" s="589">
        <v>0.27565272845286098</v>
      </c>
      <c r="K40" s="197">
        <v>0.270846523295799</v>
      </c>
      <c r="L40" s="589">
        <v>0.45857640420853202</v>
      </c>
      <c r="M40" s="197">
        <v>3.4189008144008999</v>
      </c>
      <c r="N40" s="589">
        <v>3.0748196079430499</v>
      </c>
      <c r="O40" s="197">
        <v>0.25157255889301999</v>
      </c>
      <c r="P40" s="589">
        <v>0.28460155938425102</v>
      </c>
      <c r="Q40" s="197">
        <v>0.269524725268667</v>
      </c>
      <c r="R40" s="589">
        <v>0.47123024988081402</v>
      </c>
      <c r="S40" s="197">
        <v>7.89132491941651</v>
      </c>
      <c r="T40" s="597">
        <v>4.5938888415989902</v>
      </c>
    </row>
    <row r="41" spans="1:20" ht="12.95" customHeight="1" x14ac:dyDescent="0.2">
      <c r="A41" s="2" t="s">
        <v>369</v>
      </c>
      <c r="B41" s="12">
        <v>2</v>
      </c>
      <c r="C41" s="197">
        <v>-0.27017023003867702</v>
      </c>
      <c r="D41" s="589">
        <v>0.39004277202839299</v>
      </c>
      <c r="E41" s="197">
        <v>-4.6401541628601902E-3</v>
      </c>
      <c r="F41" s="589">
        <v>0.65177236085391799</v>
      </c>
      <c r="G41" s="197">
        <v>0.29752141744364302</v>
      </c>
      <c r="H41" s="589">
        <v>1.15332797999083</v>
      </c>
      <c r="I41" s="197">
        <v>-0.124770429704815</v>
      </c>
      <c r="J41" s="589">
        <v>0.39844381836192</v>
      </c>
      <c r="K41" s="197">
        <v>-0.10363399020481</v>
      </c>
      <c r="L41" s="589">
        <v>0.57837495843625697</v>
      </c>
      <c r="M41" s="197">
        <v>2.9778411791975499</v>
      </c>
      <c r="N41" s="589">
        <v>2.79669615256892</v>
      </c>
      <c r="O41" s="197">
        <v>-0.128162790011491</v>
      </c>
      <c r="P41" s="589">
        <v>0.40600861912202602</v>
      </c>
      <c r="Q41" s="197">
        <v>-8.2358633742927095E-2</v>
      </c>
      <c r="R41" s="589">
        <v>0.55471858999678103</v>
      </c>
      <c r="S41" s="197">
        <v>7.4084365509973997</v>
      </c>
      <c r="T41" s="597">
        <v>4.72900816356589</v>
      </c>
    </row>
    <row r="42" spans="1:20" ht="12.95" customHeight="1" x14ac:dyDescent="0.2">
      <c r="A42" s="2" t="s">
        <v>370</v>
      </c>
      <c r="B42" s="12">
        <v>2</v>
      </c>
      <c r="C42" s="197">
        <v>0.75136853687444805</v>
      </c>
      <c r="D42" s="589">
        <v>0.29840079040251999</v>
      </c>
      <c r="E42" s="197">
        <v>0.124897918484355</v>
      </c>
      <c r="F42" s="589">
        <v>0.42264206520569603</v>
      </c>
      <c r="G42" s="197">
        <v>3.3271833857306099</v>
      </c>
      <c r="H42" s="589">
        <v>2.6328033780057498</v>
      </c>
      <c r="I42" s="197">
        <v>0.81472125050981203</v>
      </c>
      <c r="J42" s="589">
        <v>0.33485426045681499</v>
      </c>
      <c r="K42" s="197">
        <v>1.55450910235513E-2</v>
      </c>
      <c r="L42" s="589">
        <v>0.43418680697774598</v>
      </c>
      <c r="M42" s="197">
        <v>4.2960477395848997</v>
      </c>
      <c r="N42" s="589">
        <v>2.9440736010461901</v>
      </c>
      <c r="O42" s="197">
        <v>0.82143288786173996</v>
      </c>
      <c r="P42" s="589">
        <v>0.33701714952721001</v>
      </c>
      <c r="Q42" s="197">
        <v>0.15402445821711599</v>
      </c>
      <c r="R42" s="589">
        <v>0.54637044935225398</v>
      </c>
      <c r="S42" s="197">
        <v>5.0770876231314599</v>
      </c>
      <c r="T42" s="597">
        <v>3.5968899403799299</v>
      </c>
    </row>
    <row r="43" spans="1:20" ht="12.95" customHeight="1" x14ac:dyDescent="0.2">
      <c r="A43" s="2" t="s">
        <v>371</v>
      </c>
      <c r="B43" s="12">
        <v>2</v>
      </c>
      <c r="C43" s="197">
        <v>0.58855257278280904</v>
      </c>
      <c r="D43" s="589">
        <v>0.83242356998048805</v>
      </c>
      <c r="E43" s="197">
        <v>0.51798572577845103</v>
      </c>
      <c r="F43" s="589">
        <v>0.314711285463248</v>
      </c>
      <c r="G43" s="197">
        <v>1.79945962448816</v>
      </c>
      <c r="H43" s="589">
        <v>2.16802056973104</v>
      </c>
      <c r="I43" s="197">
        <v>0.57614514976008102</v>
      </c>
      <c r="J43" s="589">
        <v>0.85405894394481496</v>
      </c>
      <c r="K43" s="197">
        <v>0.53144112895823803</v>
      </c>
      <c r="L43" s="589">
        <v>0.32527474916230098</v>
      </c>
      <c r="M43" s="197">
        <v>1.9986126858728099</v>
      </c>
      <c r="N43" s="589">
        <v>3.22074165658921</v>
      </c>
      <c r="O43" s="197">
        <v>0.80222857052922902</v>
      </c>
      <c r="P43" s="589">
        <v>0.88436187319714599</v>
      </c>
      <c r="Q43" s="197">
        <v>0.36126239406157601</v>
      </c>
      <c r="R43" s="589">
        <v>0.35020936172593597</v>
      </c>
      <c r="S43" s="197">
        <v>6.7234806844935804</v>
      </c>
      <c r="T43" s="597">
        <v>5.7453300580223301</v>
      </c>
    </row>
    <row r="44" spans="1:20" ht="12.95" customHeight="1" x14ac:dyDescent="0.2">
      <c r="A44" s="2" t="s">
        <v>372</v>
      </c>
      <c r="B44" s="12">
        <v>2</v>
      </c>
      <c r="C44" s="197">
        <v>0.66238289482420898</v>
      </c>
      <c r="D44" s="589">
        <v>0.32558584188434497</v>
      </c>
      <c r="E44" s="197">
        <v>4.6332931666481003E-2</v>
      </c>
      <c r="F44" s="589">
        <v>0.13588625174687899</v>
      </c>
      <c r="G44" s="197">
        <v>1.5563712952397299</v>
      </c>
      <c r="H44" s="589">
        <v>1.5558702249674501</v>
      </c>
      <c r="I44" s="197">
        <v>0.67267811455433701</v>
      </c>
      <c r="J44" s="589">
        <v>0.32848070688030501</v>
      </c>
      <c r="K44" s="197">
        <v>2.12672851205674E-2</v>
      </c>
      <c r="L44" s="589">
        <v>0.13932071129559701</v>
      </c>
      <c r="M44" s="197">
        <v>1.82120741931337</v>
      </c>
      <c r="N44" s="589">
        <v>1.92928167686404</v>
      </c>
      <c r="O44" s="197">
        <v>0.68753741661171797</v>
      </c>
      <c r="P44" s="589">
        <v>0.29842275468548901</v>
      </c>
      <c r="Q44" s="197">
        <v>5.6532676421992799E-2</v>
      </c>
      <c r="R44" s="589">
        <v>0.14313932535895399</v>
      </c>
      <c r="S44" s="197">
        <v>2.0009766430081299</v>
      </c>
      <c r="T44" s="597">
        <v>2.0448408499372701</v>
      </c>
    </row>
    <row r="45" spans="1:20" ht="12.95" customHeight="1" x14ac:dyDescent="0.2">
      <c r="A45" s="2" t="s">
        <v>373</v>
      </c>
      <c r="B45" s="12">
        <v>2</v>
      </c>
      <c r="C45" s="197">
        <v>0.146962944268172</v>
      </c>
      <c r="D45" s="589">
        <v>0.25303996696992198</v>
      </c>
      <c r="E45" s="197">
        <v>-0.51552400214956895</v>
      </c>
      <c r="F45" s="589">
        <v>0.30858093819163501</v>
      </c>
      <c r="G45" s="197">
        <v>0.32932723665456098</v>
      </c>
      <c r="H45" s="589">
        <v>0.552739643286009</v>
      </c>
      <c r="I45" s="197">
        <v>0.14301898398195101</v>
      </c>
      <c r="J45" s="589">
        <v>0.27930726231949099</v>
      </c>
      <c r="K45" s="197">
        <v>-0.54193025832567898</v>
      </c>
      <c r="L45" s="589">
        <v>0.298128103540926</v>
      </c>
      <c r="M45" s="197">
        <v>0.53237791750285202</v>
      </c>
      <c r="N45" s="589">
        <v>0.89846777012983003</v>
      </c>
      <c r="O45" s="197">
        <v>9.1675516413176603E-2</v>
      </c>
      <c r="P45" s="589">
        <v>0.26686227044160499</v>
      </c>
      <c r="Q45" s="197">
        <v>-0.32658351420849502</v>
      </c>
      <c r="R45" s="589">
        <v>0.43526421600837001</v>
      </c>
      <c r="S45" s="197">
        <v>2.0061308521044299</v>
      </c>
      <c r="T45" s="597">
        <v>2.34503689641542</v>
      </c>
    </row>
    <row r="46" spans="1:20" ht="12.95" customHeight="1" x14ac:dyDescent="0.2">
      <c r="A46" s="2" t="s">
        <v>374</v>
      </c>
      <c r="B46" s="12">
        <v>2</v>
      </c>
      <c r="C46" s="197">
        <v>-0.17716478697389401</v>
      </c>
      <c r="D46" s="589">
        <v>0.34042790926163802</v>
      </c>
      <c r="E46" s="197">
        <v>-0.30801168910301702</v>
      </c>
      <c r="F46" s="589">
        <v>0.66837080232186497</v>
      </c>
      <c r="G46" s="197">
        <v>0.45603804318637398</v>
      </c>
      <c r="H46" s="589">
        <v>1.34644138214765</v>
      </c>
      <c r="I46" s="197">
        <v>5.6520249778491396E-3</v>
      </c>
      <c r="J46" s="589">
        <v>0.34177664129525198</v>
      </c>
      <c r="K46" s="197">
        <v>-0.57808542313771705</v>
      </c>
      <c r="L46" s="589">
        <v>0.69521341402579695</v>
      </c>
      <c r="M46" s="197">
        <v>8.0472328602246304</v>
      </c>
      <c r="N46" s="589">
        <v>5.2313874704635497</v>
      </c>
      <c r="O46" s="197">
        <v>-5.58322935679013E-2</v>
      </c>
      <c r="P46" s="589">
        <v>0.340296034850194</v>
      </c>
      <c r="Q46" s="197">
        <v>-0.32332303606015</v>
      </c>
      <c r="R46" s="589">
        <v>0.70458051284329803</v>
      </c>
      <c r="S46" s="197">
        <v>11.8287594040985</v>
      </c>
      <c r="T46" s="597">
        <v>6.5520797747240298</v>
      </c>
    </row>
    <row r="47" spans="1:20" ht="12.95" customHeight="1" x14ac:dyDescent="0.2">
      <c r="A47" s="2" t="s">
        <v>375</v>
      </c>
      <c r="B47" s="12">
        <v>2</v>
      </c>
      <c r="C47" s="197">
        <v>0.34456750015092003</v>
      </c>
      <c r="D47" s="589">
        <v>0.37995300333922899</v>
      </c>
      <c r="E47" s="197">
        <v>-0.79983967004727596</v>
      </c>
      <c r="F47" s="589">
        <v>0.257566108512363</v>
      </c>
      <c r="G47" s="197">
        <v>4.3328237844123301</v>
      </c>
      <c r="H47" s="589">
        <v>2.5311934831731699</v>
      </c>
      <c r="I47" s="197">
        <v>0.27503260898508303</v>
      </c>
      <c r="J47" s="589">
        <v>0.31265627047988498</v>
      </c>
      <c r="K47" s="197">
        <v>-0.81837581368773105</v>
      </c>
      <c r="L47" s="589">
        <v>0.266245560279947</v>
      </c>
      <c r="M47" s="197">
        <v>9.1509635415734696</v>
      </c>
      <c r="N47" s="589">
        <v>4.4031369131444</v>
      </c>
      <c r="O47" s="197">
        <v>0.35708262078483699</v>
      </c>
      <c r="P47" s="589">
        <v>0.30973814338183697</v>
      </c>
      <c r="Q47" s="197">
        <v>-0.86723596695957095</v>
      </c>
      <c r="R47" s="589">
        <v>0.281561562316134</v>
      </c>
      <c r="S47" s="197">
        <v>11.8136122288037</v>
      </c>
      <c r="T47" s="597">
        <v>5.3721177329948899</v>
      </c>
    </row>
    <row r="48" spans="1:20" ht="12.95" customHeight="1" x14ac:dyDescent="0.2">
      <c r="A48" s="2" t="s">
        <v>376</v>
      </c>
      <c r="B48" s="12">
        <v>2</v>
      </c>
      <c r="C48" s="197">
        <v>0.61490203317080006</v>
      </c>
      <c r="D48" s="589">
        <v>0.29958203173222098</v>
      </c>
      <c r="E48" s="197">
        <v>6.2855397495377899E-2</v>
      </c>
      <c r="F48" s="589">
        <v>0.25581598892722102</v>
      </c>
      <c r="G48" s="197">
        <v>1.96346647067091</v>
      </c>
      <c r="H48" s="589">
        <v>2.00763639644881</v>
      </c>
      <c r="I48" s="197">
        <v>0.59453039661722695</v>
      </c>
      <c r="J48" s="589">
        <v>0.28596104850725701</v>
      </c>
      <c r="K48" s="197">
        <v>5.3367255004449499E-2</v>
      </c>
      <c r="L48" s="589">
        <v>0.24147520333556299</v>
      </c>
      <c r="M48" s="197">
        <v>4.2481585898781402</v>
      </c>
      <c r="N48" s="589">
        <v>2.3409172906509301</v>
      </c>
      <c r="O48" s="197">
        <v>0.64860889158717405</v>
      </c>
      <c r="P48" s="589">
        <v>0.27235224571532102</v>
      </c>
      <c r="Q48" s="197">
        <v>6.3245443139478802E-2</v>
      </c>
      <c r="R48" s="589">
        <v>0.25940589665415997</v>
      </c>
      <c r="S48" s="197">
        <v>6.6985258213039298</v>
      </c>
      <c r="T48" s="597">
        <v>3.2728571805459898</v>
      </c>
    </row>
    <row r="49" spans="1:20" ht="12.95" customHeight="1" x14ac:dyDescent="0.2">
      <c r="A49" s="2" t="s">
        <v>377</v>
      </c>
      <c r="B49" s="12">
        <v>2</v>
      </c>
      <c r="C49" s="197">
        <v>-8.4389791918856705E-2</v>
      </c>
      <c r="D49" s="589">
        <v>0.55157093450442796</v>
      </c>
      <c r="E49" s="197">
        <v>0.850260732803644</v>
      </c>
      <c r="F49" s="589">
        <v>0.84080245619980098</v>
      </c>
      <c r="G49" s="197">
        <v>1.4619729874134999</v>
      </c>
      <c r="H49" s="589">
        <v>2.87351590149758</v>
      </c>
      <c r="I49" s="197">
        <v>1.3613971653363499E-2</v>
      </c>
      <c r="J49" s="589">
        <v>0.60734131842633199</v>
      </c>
      <c r="K49" s="197">
        <v>0.69278213187673598</v>
      </c>
      <c r="L49" s="589">
        <v>0.80882318274418696</v>
      </c>
      <c r="M49" s="197">
        <v>5.6570447980156802</v>
      </c>
      <c r="N49" s="589">
        <v>4.7460118368256996</v>
      </c>
      <c r="O49" s="197">
        <v>-0.21477366106057499</v>
      </c>
      <c r="P49" s="589">
        <v>0.643801580100408</v>
      </c>
      <c r="Q49" s="197">
        <v>0.83977835710367299</v>
      </c>
      <c r="R49" s="589">
        <v>0.77013327617060801</v>
      </c>
      <c r="S49" s="197">
        <v>10.708376003292001</v>
      </c>
      <c r="T49" s="597">
        <v>7.3483867449487699</v>
      </c>
    </row>
    <row r="50" spans="1:20" ht="12.95" customHeight="1" x14ac:dyDescent="0.2">
      <c r="A50" s="2" t="s">
        <v>378</v>
      </c>
      <c r="B50" s="12">
        <v>2</v>
      </c>
      <c r="C50" s="197">
        <v>8.7235124279815106E-3</v>
      </c>
      <c r="D50" s="589">
        <v>0.25742501710659299</v>
      </c>
      <c r="E50" s="197">
        <v>0.242038547258419</v>
      </c>
      <c r="F50" s="589">
        <v>0.45830414681202097</v>
      </c>
      <c r="G50" s="197">
        <v>0.11503203158643301</v>
      </c>
      <c r="H50" s="589">
        <v>0.66151164048119804</v>
      </c>
      <c r="I50" s="197">
        <v>1.9772690319502899E-2</v>
      </c>
      <c r="J50" s="589">
        <v>0.25632559209712802</v>
      </c>
      <c r="K50" s="197">
        <v>0.202023858702431</v>
      </c>
      <c r="L50" s="589">
        <v>0.40277598887599603</v>
      </c>
      <c r="M50" s="197">
        <v>5.6591356648035402</v>
      </c>
      <c r="N50" s="589">
        <v>2.96141899372381</v>
      </c>
      <c r="O50" s="197">
        <v>9.8929175966027405E-2</v>
      </c>
      <c r="P50" s="589">
        <v>0.24967162899273199</v>
      </c>
      <c r="Q50" s="197">
        <v>0.56287094925004999</v>
      </c>
      <c r="R50" s="589">
        <v>0.43511741966671502</v>
      </c>
      <c r="S50" s="197">
        <v>8.1094609908171904</v>
      </c>
      <c r="T50" s="597">
        <v>3.7055651392181099</v>
      </c>
    </row>
    <row r="51" spans="1:20" ht="12.95" customHeight="1" x14ac:dyDescent="0.2">
      <c r="A51" s="2" t="s">
        <v>379</v>
      </c>
      <c r="B51" s="12">
        <v>2</v>
      </c>
      <c r="C51" s="197">
        <v>0.49934083067009</v>
      </c>
      <c r="D51" s="589">
        <v>0.230544368541444</v>
      </c>
      <c r="E51" s="197" t="s">
        <v>476</v>
      </c>
      <c r="F51" s="589" t="s">
        <v>476</v>
      </c>
      <c r="G51" s="197">
        <v>1.08588493306332</v>
      </c>
      <c r="H51" s="589">
        <v>0.91498504561012395</v>
      </c>
      <c r="I51" s="197">
        <v>0.55417998201811902</v>
      </c>
      <c r="J51" s="589">
        <v>0.24347185911168701</v>
      </c>
      <c r="K51" s="197" t="s">
        <v>476</v>
      </c>
      <c r="L51" s="589" t="s">
        <v>476</v>
      </c>
      <c r="M51" s="197">
        <v>1.5448934712644</v>
      </c>
      <c r="N51" s="589">
        <v>1.1422097408060801</v>
      </c>
      <c r="O51" s="197">
        <v>0.50444646009770699</v>
      </c>
      <c r="P51" s="589">
        <v>0.23905953379850201</v>
      </c>
      <c r="Q51" s="197" t="s">
        <v>476</v>
      </c>
      <c r="R51" s="589" t="s">
        <v>476</v>
      </c>
      <c r="S51" s="197">
        <v>3.6730781550971301</v>
      </c>
      <c r="T51" s="597">
        <v>1.9799443677811099</v>
      </c>
    </row>
    <row r="52" spans="1:20" ht="12.95" customHeight="1" x14ac:dyDescent="0.2">
      <c r="A52" s="2" t="s">
        <v>380</v>
      </c>
      <c r="B52" s="12">
        <v>2</v>
      </c>
      <c r="C52" s="197">
        <v>-6.6329667182106394E-2</v>
      </c>
      <c r="D52" s="589">
        <v>0.22056396716200699</v>
      </c>
      <c r="E52" s="197" t="s">
        <v>476</v>
      </c>
      <c r="F52" s="589" t="s">
        <v>476</v>
      </c>
      <c r="G52" s="197">
        <v>4.0680990597781498E-2</v>
      </c>
      <c r="H52" s="589">
        <v>0.49325982487269898</v>
      </c>
      <c r="I52" s="197">
        <v>5.3139122176565398E-2</v>
      </c>
      <c r="J52" s="589">
        <v>0.24830363680602899</v>
      </c>
      <c r="K52" s="197" t="s">
        <v>476</v>
      </c>
      <c r="L52" s="589" t="s">
        <v>476</v>
      </c>
      <c r="M52" s="197">
        <v>2.1616337217150701</v>
      </c>
      <c r="N52" s="589">
        <v>2.6968555407544401</v>
      </c>
      <c r="O52" s="197">
        <v>1.5987152337534401E-2</v>
      </c>
      <c r="P52" s="589">
        <v>0.25168970075011798</v>
      </c>
      <c r="Q52" s="197" t="s">
        <v>476</v>
      </c>
      <c r="R52" s="589" t="s">
        <v>476</v>
      </c>
      <c r="S52" s="197">
        <v>3.3980548465606399</v>
      </c>
      <c r="T52" s="597">
        <v>3.6010374494641102</v>
      </c>
    </row>
    <row r="53" spans="1:20" ht="12.95" customHeight="1" x14ac:dyDescent="0.2">
      <c r="A53" s="2" t="s">
        <v>381</v>
      </c>
      <c r="B53" s="12">
        <v>2</v>
      </c>
      <c r="C53" s="197">
        <v>0.759644704530822</v>
      </c>
      <c r="D53" s="589">
        <v>0.23038284430138301</v>
      </c>
      <c r="E53" s="197">
        <v>-0.48591488741580702</v>
      </c>
      <c r="F53" s="589">
        <v>0.24597750411555799</v>
      </c>
      <c r="G53" s="197">
        <v>3.4221649676713901</v>
      </c>
      <c r="H53" s="589">
        <v>1.96334800148838</v>
      </c>
      <c r="I53" s="197">
        <v>0.73016289960550096</v>
      </c>
      <c r="J53" s="589">
        <v>0.228103001906408</v>
      </c>
      <c r="K53" s="197">
        <v>-0.51990423491126503</v>
      </c>
      <c r="L53" s="589">
        <v>0.261577881133429</v>
      </c>
      <c r="M53" s="197">
        <v>6.5367758594362302</v>
      </c>
      <c r="N53" s="589">
        <v>2.7928472326800602</v>
      </c>
      <c r="O53" s="197">
        <v>0.71914140228490997</v>
      </c>
      <c r="P53" s="589">
        <v>0.228807785479341</v>
      </c>
      <c r="Q53" s="197">
        <v>-0.53671667640570198</v>
      </c>
      <c r="R53" s="589">
        <v>0.259832691214612</v>
      </c>
      <c r="S53" s="197">
        <v>7.0358085946691302</v>
      </c>
      <c r="T53" s="597">
        <v>3.1109980023497501</v>
      </c>
    </row>
    <row r="54" spans="1:20" ht="12.95" customHeight="1" x14ac:dyDescent="0.2">
      <c r="A54" s="2" t="s">
        <v>382</v>
      </c>
      <c r="B54" s="12">
        <v>2</v>
      </c>
      <c r="C54" s="197">
        <v>0.28754136296612798</v>
      </c>
      <c r="D54" s="589">
        <v>0.37484677178855302</v>
      </c>
      <c r="E54" s="197">
        <v>-0.23308334084501101</v>
      </c>
      <c r="F54" s="589">
        <v>0.242286904024337</v>
      </c>
      <c r="G54" s="197">
        <v>0.45545774303440201</v>
      </c>
      <c r="H54" s="589">
        <v>0.85380469787236102</v>
      </c>
      <c r="I54" s="197">
        <v>0.21163016011178801</v>
      </c>
      <c r="J54" s="589">
        <v>0.41730892413343401</v>
      </c>
      <c r="K54" s="197">
        <v>-0.20661418026314499</v>
      </c>
      <c r="L54" s="589">
        <v>0.249026522321072</v>
      </c>
      <c r="M54" s="197">
        <v>4.0250255152786396</v>
      </c>
      <c r="N54" s="589">
        <v>3.5148079364510401</v>
      </c>
      <c r="O54" s="197">
        <v>0.18514245027510601</v>
      </c>
      <c r="P54" s="589">
        <v>0.35065517692142401</v>
      </c>
      <c r="Q54" s="197">
        <v>-0.19828876825525801</v>
      </c>
      <c r="R54" s="589">
        <v>0.238152655230458</v>
      </c>
      <c r="S54" s="197">
        <v>18.211520771863</v>
      </c>
      <c r="T54" s="597">
        <v>9.6998052276441609</v>
      </c>
    </row>
    <row r="55" spans="1:20" ht="12.95" customHeight="1" x14ac:dyDescent="0.2">
      <c r="A55" s="2" t="s">
        <v>383</v>
      </c>
      <c r="B55" s="12">
        <v>2</v>
      </c>
      <c r="C55" s="197">
        <v>0.434417840721467</v>
      </c>
      <c r="D55" s="589">
        <v>0.24336715907609799</v>
      </c>
      <c r="E55" s="197">
        <v>4.2021010824002399E-2</v>
      </c>
      <c r="F55" s="589">
        <v>0.36949061514665299</v>
      </c>
      <c r="G55" s="197">
        <v>1.3453789962466101</v>
      </c>
      <c r="H55" s="589">
        <v>1.6502914113456999</v>
      </c>
      <c r="I55" s="197">
        <v>0.43035841815495002</v>
      </c>
      <c r="J55" s="589">
        <v>0.23710111126312799</v>
      </c>
      <c r="K55" s="197">
        <v>3.8143881515208998E-2</v>
      </c>
      <c r="L55" s="589">
        <v>0.37543787176737398</v>
      </c>
      <c r="M55" s="197">
        <v>1.71392976830045</v>
      </c>
      <c r="N55" s="589">
        <v>1.91403926162995</v>
      </c>
      <c r="O55" s="197">
        <v>0.47736891166503997</v>
      </c>
      <c r="P55" s="589">
        <v>0.22211350551035899</v>
      </c>
      <c r="Q55" s="197">
        <v>3.1018581348433799E-2</v>
      </c>
      <c r="R55" s="589">
        <v>0.34147418249015998</v>
      </c>
      <c r="S55" s="197">
        <v>8.2204876570111693</v>
      </c>
      <c r="T55" s="597">
        <v>3.43428377212773</v>
      </c>
    </row>
    <row r="56" spans="1:20" ht="12.95" customHeight="1" x14ac:dyDescent="0.2">
      <c r="A56" s="2" t="s">
        <v>384</v>
      </c>
      <c r="B56" s="12">
        <v>2</v>
      </c>
      <c r="C56" s="197">
        <v>0.49047065256641498</v>
      </c>
      <c r="D56" s="589">
        <v>0.18425708746776401</v>
      </c>
      <c r="E56" s="197">
        <v>0.214706588177909</v>
      </c>
      <c r="F56" s="589">
        <v>0.14688186581200699</v>
      </c>
      <c r="G56" s="197">
        <v>1.56382472133368</v>
      </c>
      <c r="H56" s="589">
        <v>1.0516555979545701</v>
      </c>
      <c r="I56" s="197">
        <v>0.44533032720362298</v>
      </c>
      <c r="J56" s="589">
        <v>0.188981935657344</v>
      </c>
      <c r="K56" s="197">
        <v>0.220501428092711</v>
      </c>
      <c r="L56" s="589">
        <v>0.14799615131671001</v>
      </c>
      <c r="M56" s="197">
        <v>3.2063442182901798</v>
      </c>
      <c r="N56" s="589">
        <v>1.40568022331894</v>
      </c>
      <c r="O56" s="197">
        <v>0.44989243250890298</v>
      </c>
      <c r="P56" s="589">
        <v>0.18445271343046099</v>
      </c>
      <c r="Q56" s="197">
        <v>0.20221084515796001</v>
      </c>
      <c r="R56" s="589">
        <v>0.15643771304861401</v>
      </c>
      <c r="S56" s="197">
        <v>3.4281232478622301</v>
      </c>
      <c r="T56" s="597">
        <v>1.6101007133645799</v>
      </c>
    </row>
    <row r="57" spans="1:20" ht="12.95" customHeight="1" x14ac:dyDescent="0.2">
      <c r="A57" s="2" t="s">
        <v>385</v>
      </c>
      <c r="B57" s="12">
        <v>2</v>
      </c>
      <c r="C57" s="197">
        <v>-7.4480720254560401E-2</v>
      </c>
      <c r="D57" s="589">
        <v>0.32142734068897799</v>
      </c>
      <c r="E57" s="197">
        <v>4.2456953431312203E-3</v>
      </c>
      <c r="F57" s="589">
        <v>0.82688954635298995</v>
      </c>
      <c r="G57" s="197">
        <v>3.3809851556282002E-2</v>
      </c>
      <c r="H57" s="589">
        <v>0.68283056983707302</v>
      </c>
      <c r="I57" s="197">
        <v>-1.9704530889429099E-3</v>
      </c>
      <c r="J57" s="589">
        <v>0.31211356613083502</v>
      </c>
      <c r="K57" s="197">
        <v>3.5064184969038799E-3</v>
      </c>
      <c r="L57" s="589">
        <v>0.85614834592617595</v>
      </c>
      <c r="M57" s="197">
        <v>1.16338329234058</v>
      </c>
      <c r="N57" s="589">
        <v>2.2949684046636301</v>
      </c>
      <c r="O57" s="197">
        <v>4.6685281665006399E-2</v>
      </c>
      <c r="P57" s="589">
        <v>0.34997349147757401</v>
      </c>
      <c r="Q57" s="197">
        <v>-0.12699767601325801</v>
      </c>
      <c r="R57" s="589">
        <v>0.85472186774984105</v>
      </c>
      <c r="S57" s="197">
        <v>2.4185550235422699</v>
      </c>
      <c r="T57" s="597">
        <v>4.2584924083904001</v>
      </c>
    </row>
    <row r="58" spans="1:20" ht="12.95" customHeight="1" x14ac:dyDescent="0.2">
      <c r="A58" s="2" t="s">
        <v>386</v>
      </c>
      <c r="B58" s="12">
        <v>2</v>
      </c>
      <c r="C58" s="197">
        <v>-0.56059709894192</v>
      </c>
      <c r="D58" s="589">
        <v>0.258278538442618</v>
      </c>
      <c r="E58" s="197">
        <v>-0.17359288831894301</v>
      </c>
      <c r="F58" s="589">
        <v>0.257615414877365</v>
      </c>
      <c r="G58" s="197">
        <v>2.4042871260653</v>
      </c>
      <c r="H58" s="589">
        <v>2.1684242336375599</v>
      </c>
      <c r="I58" s="197">
        <v>-0.509712252665938</v>
      </c>
      <c r="J58" s="589">
        <v>0.30846281555593402</v>
      </c>
      <c r="K58" s="197">
        <v>-0.19983162312352801</v>
      </c>
      <c r="L58" s="589">
        <v>0.26829863395000197</v>
      </c>
      <c r="M58" s="197">
        <v>3.28347247911814</v>
      </c>
      <c r="N58" s="589">
        <v>2.7232405413927401</v>
      </c>
      <c r="O58" s="197">
        <v>-0.40785255035668</v>
      </c>
      <c r="P58" s="589">
        <v>0.29240263427193097</v>
      </c>
      <c r="Q58" s="197">
        <v>-0.19814419769061301</v>
      </c>
      <c r="R58" s="589">
        <v>0.29418520305106299</v>
      </c>
      <c r="S58" s="197">
        <v>4.8368407611491904</v>
      </c>
      <c r="T58" s="597">
        <v>3.8141521791167099</v>
      </c>
    </row>
    <row r="59" spans="1:20" ht="12.95" customHeight="1" x14ac:dyDescent="0.2">
      <c r="A59" s="2" t="s">
        <v>387</v>
      </c>
      <c r="B59" s="12">
        <v>2</v>
      </c>
      <c r="C59" s="197">
        <v>-0.16402470938775801</v>
      </c>
      <c r="D59" s="589">
        <v>0.203883144343079</v>
      </c>
      <c r="E59" s="197">
        <v>-0.118691822619377</v>
      </c>
      <c r="F59" s="589">
        <v>0.293138230641806</v>
      </c>
      <c r="G59" s="197">
        <v>0.245995293677402</v>
      </c>
      <c r="H59" s="589">
        <v>0.58083254717463795</v>
      </c>
      <c r="I59" s="197">
        <v>-0.148915409102758</v>
      </c>
      <c r="J59" s="589">
        <v>0.21132398906729599</v>
      </c>
      <c r="K59" s="197">
        <v>-4.2189912455516398E-2</v>
      </c>
      <c r="L59" s="589">
        <v>0.29946337894427699</v>
      </c>
      <c r="M59" s="197">
        <v>1.82473251339517</v>
      </c>
      <c r="N59" s="589">
        <v>2.0328753774698098</v>
      </c>
      <c r="O59" s="197">
        <v>-0.27422049114347802</v>
      </c>
      <c r="P59" s="589">
        <v>0.212463033176014</v>
      </c>
      <c r="Q59" s="197">
        <v>-0.13295701032114601</v>
      </c>
      <c r="R59" s="589">
        <v>0.29844714267552702</v>
      </c>
      <c r="S59" s="197">
        <v>4.4709279854414303</v>
      </c>
      <c r="T59" s="597">
        <v>2.8572890711054102</v>
      </c>
    </row>
    <row r="60" spans="1:20" ht="12.95" customHeight="1" x14ac:dyDescent="0.2">
      <c r="A60" s="2" t="s">
        <v>388</v>
      </c>
      <c r="B60" s="12">
        <v>2</v>
      </c>
      <c r="C60" s="197">
        <v>-0.39215678120980102</v>
      </c>
      <c r="D60" s="589">
        <v>0.26181536332178401</v>
      </c>
      <c r="E60" s="197">
        <v>-0.61547021882257202</v>
      </c>
      <c r="F60" s="589">
        <v>0.37402756523900699</v>
      </c>
      <c r="G60" s="197">
        <v>4.1969573505542099</v>
      </c>
      <c r="H60" s="589">
        <v>3.4336301515526699</v>
      </c>
      <c r="I60" s="197">
        <v>-8.4162070659386801E-2</v>
      </c>
      <c r="J60" s="589">
        <v>0.31643136801279997</v>
      </c>
      <c r="K60" s="197">
        <v>-0.54627918501770301</v>
      </c>
      <c r="L60" s="589">
        <v>0.34669112685501802</v>
      </c>
      <c r="M60" s="197">
        <v>11.314196376665199</v>
      </c>
      <c r="N60" s="589">
        <v>4.2646181767071498</v>
      </c>
      <c r="O60" s="197">
        <v>-0.12383216357294401</v>
      </c>
      <c r="P60" s="589">
        <v>0.32183807767655198</v>
      </c>
      <c r="Q60" s="197">
        <v>-0.59966390570268602</v>
      </c>
      <c r="R60" s="589">
        <v>0.52082873221224701</v>
      </c>
      <c r="S60" s="197">
        <v>11.809286847625099</v>
      </c>
      <c r="T60" s="597">
        <v>5.75718624572922</v>
      </c>
    </row>
    <row r="61" spans="1:20" ht="12.95" customHeight="1" x14ac:dyDescent="0.2">
      <c r="A61" s="2" t="s">
        <v>389</v>
      </c>
      <c r="B61" s="12">
        <v>2</v>
      </c>
      <c r="C61" s="197">
        <v>0.55839551275217503</v>
      </c>
      <c r="D61" s="589">
        <v>0.18731230312998801</v>
      </c>
      <c r="E61" s="197">
        <v>-0.50127606772252398</v>
      </c>
      <c r="F61" s="589">
        <v>0.27566540072950801</v>
      </c>
      <c r="G61" s="197">
        <v>1.52775517056823</v>
      </c>
      <c r="H61" s="589">
        <v>0.93490198519710299</v>
      </c>
      <c r="I61" s="197">
        <v>0.579707345665887</v>
      </c>
      <c r="J61" s="589">
        <v>0.188558786098213</v>
      </c>
      <c r="K61" s="197">
        <v>-0.52084456571705195</v>
      </c>
      <c r="L61" s="589">
        <v>0.27275029719536797</v>
      </c>
      <c r="M61" s="197">
        <v>1.63597263685504</v>
      </c>
      <c r="N61" s="589">
        <v>1.0129958045317</v>
      </c>
      <c r="O61" s="197">
        <v>0.57325517359196698</v>
      </c>
      <c r="P61" s="589">
        <v>0.18757384091788701</v>
      </c>
      <c r="Q61" s="197">
        <v>-0.45924779956099998</v>
      </c>
      <c r="R61" s="589">
        <v>0.30212969180541199</v>
      </c>
      <c r="S61" s="197">
        <v>2.9994887874998</v>
      </c>
      <c r="T61" s="597">
        <v>1.53692296151803</v>
      </c>
    </row>
    <row r="62" spans="1:20" ht="12.95" customHeight="1" x14ac:dyDescent="0.2">
      <c r="A62" s="2" t="s">
        <v>390</v>
      </c>
      <c r="B62" s="12">
        <v>2</v>
      </c>
      <c r="C62" s="197">
        <v>0.201510974815514</v>
      </c>
      <c r="D62" s="589">
        <v>0.27134668801594097</v>
      </c>
      <c r="E62" s="197">
        <v>-0.22989295153275499</v>
      </c>
      <c r="F62" s="589">
        <v>0.56052808133565302</v>
      </c>
      <c r="G62" s="197">
        <v>0.47728909123791002</v>
      </c>
      <c r="H62" s="589">
        <v>1.7957309190494499</v>
      </c>
      <c r="I62" s="197">
        <v>0.114761143425894</v>
      </c>
      <c r="J62" s="589">
        <v>0.27081296056441501</v>
      </c>
      <c r="K62" s="197">
        <v>-0.18085491521425701</v>
      </c>
      <c r="L62" s="589">
        <v>0.57782444805517796</v>
      </c>
      <c r="M62" s="197">
        <v>2.2907862078349699</v>
      </c>
      <c r="N62" s="589">
        <v>2.78673446991953</v>
      </c>
      <c r="O62" s="197">
        <v>0.20323522510490299</v>
      </c>
      <c r="P62" s="589">
        <v>0.25300388076283598</v>
      </c>
      <c r="Q62" s="197">
        <v>-0.22603202373103701</v>
      </c>
      <c r="R62" s="589">
        <v>0.55998072847784297</v>
      </c>
      <c r="S62" s="197">
        <v>8.6371554697738606</v>
      </c>
      <c r="T62" s="597">
        <v>4.8233709262304103</v>
      </c>
    </row>
    <row r="63" spans="1:20" ht="12.95" customHeight="1" x14ac:dyDescent="0.2">
      <c r="A63" s="18" t="s">
        <v>391</v>
      </c>
      <c r="B63" s="19">
        <v>2</v>
      </c>
      <c r="C63" s="198">
        <v>0.17417881038722499</v>
      </c>
      <c r="D63" s="590">
        <v>5.4344952528750101E-2</v>
      </c>
      <c r="E63" s="198">
        <v>-0.16880993208138101</v>
      </c>
      <c r="F63" s="590">
        <v>0.11543140356180601</v>
      </c>
      <c r="G63" s="198">
        <v>1.68925900279511</v>
      </c>
      <c r="H63" s="590">
        <v>0.351447182820605</v>
      </c>
      <c r="I63" s="198">
        <v>0.18839413952860101</v>
      </c>
      <c r="J63" s="590">
        <v>5.5807652893815098E-2</v>
      </c>
      <c r="K63" s="198">
        <v>-0.16524008150552899</v>
      </c>
      <c r="L63" s="590">
        <v>0.113421766229581</v>
      </c>
      <c r="M63" s="198">
        <v>4.59645032181096</v>
      </c>
      <c r="N63" s="590">
        <v>0.57995217908185603</v>
      </c>
      <c r="O63" s="198">
        <v>0.18566528775098701</v>
      </c>
      <c r="P63" s="590">
        <v>5.5630743122940703E-2</v>
      </c>
      <c r="Q63" s="198">
        <v>-0.188899601112367</v>
      </c>
      <c r="R63" s="590">
        <v>0.113563790858926</v>
      </c>
      <c r="S63" s="198">
        <v>7.7044678430857196</v>
      </c>
      <c r="T63" s="599">
        <v>0.86678434859413001</v>
      </c>
    </row>
    <row r="64" spans="1:20" ht="12.95" customHeight="1" x14ac:dyDescent="0.2">
      <c r="A64" s="21" t="s">
        <v>392</v>
      </c>
      <c r="B64" s="22">
        <v>2</v>
      </c>
      <c r="C64" s="199">
        <v>0.216438935360004</v>
      </c>
      <c r="D64" s="591">
        <v>7.7381308239084803E-2</v>
      </c>
      <c r="E64" s="199">
        <v>7.5113210447978807E-2</v>
      </c>
      <c r="F64" s="591">
        <v>9.1824421011515597E-2</v>
      </c>
      <c r="G64" s="199">
        <v>1.0234834071916299</v>
      </c>
      <c r="H64" s="591">
        <v>0.34741998349046499</v>
      </c>
      <c r="I64" s="199">
        <v>0.22171212678536101</v>
      </c>
      <c r="J64" s="591">
        <v>7.8437483007817596E-2</v>
      </c>
      <c r="K64" s="199">
        <v>3.0300804336312999E-2</v>
      </c>
      <c r="L64" s="591">
        <v>9.23501210632377E-2</v>
      </c>
      <c r="M64" s="199">
        <v>4.12666845231103</v>
      </c>
      <c r="N64" s="591">
        <v>0.76740598163971796</v>
      </c>
      <c r="O64" s="199">
        <v>0.224458525821675</v>
      </c>
      <c r="P64" s="591">
        <v>7.6983602066346399E-2</v>
      </c>
      <c r="Q64" s="199">
        <v>3.9749848774365999E-2</v>
      </c>
      <c r="R64" s="591">
        <v>9.4228911703193793E-2</v>
      </c>
      <c r="S64" s="199">
        <v>5.8901991465227299</v>
      </c>
      <c r="T64" s="600">
        <v>0.98843463252698305</v>
      </c>
    </row>
    <row r="65" spans="1:20" ht="12.95" customHeight="1" x14ac:dyDescent="0.2">
      <c r="A65" s="24" t="s">
        <v>393</v>
      </c>
      <c r="B65" s="25">
        <v>2</v>
      </c>
      <c r="C65" s="200">
        <v>0.22874739451024201</v>
      </c>
      <c r="D65" s="592">
        <v>4.2933352666642999E-2</v>
      </c>
      <c r="E65" s="200">
        <v>-9.8443692317688E-2</v>
      </c>
      <c r="F65" s="592">
        <v>7.7907656269013997E-2</v>
      </c>
      <c r="G65" s="200">
        <v>1.48138897597709</v>
      </c>
      <c r="H65" s="592">
        <v>0.24531755985848699</v>
      </c>
      <c r="I65" s="200">
        <v>0.23730662381138801</v>
      </c>
      <c r="J65" s="592">
        <v>4.4728018234533103E-2</v>
      </c>
      <c r="K65" s="200">
        <v>-0.102510164708195</v>
      </c>
      <c r="L65" s="592">
        <v>7.7255922827862603E-2</v>
      </c>
      <c r="M65" s="200">
        <v>3.8757342782015298</v>
      </c>
      <c r="N65" s="592">
        <v>0.40091868761703597</v>
      </c>
      <c r="O65" s="200">
        <v>0.236721477921192</v>
      </c>
      <c r="P65" s="592">
        <v>4.4815613165163803E-2</v>
      </c>
      <c r="Q65" s="200">
        <v>-0.107462920453694</v>
      </c>
      <c r="R65" s="592">
        <v>7.7412183394154094E-2</v>
      </c>
      <c r="S65" s="200">
        <v>6.8744366077622301</v>
      </c>
      <c r="T65" s="601">
        <v>0.58923165849953196</v>
      </c>
    </row>
    <row r="66" spans="1:20" ht="12.95" customHeight="1" x14ac:dyDescent="0.2">
      <c r="A66" s="2" t="s">
        <v>394</v>
      </c>
      <c r="B66" s="12">
        <v>2</v>
      </c>
      <c r="C66" s="197">
        <v>0.61695193102013601</v>
      </c>
      <c r="D66" s="589">
        <v>0.43370387799374799</v>
      </c>
      <c r="E66" s="197">
        <v>0.22453803741007999</v>
      </c>
      <c r="F66" s="589">
        <v>0.40933053749779602</v>
      </c>
      <c r="G66" s="197">
        <v>2.9315328336171298</v>
      </c>
      <c r="H66" s="589">
        <v>3.8223203914990398</v>
      </c>
      <c r="I66" s="197">
        <v>0.44280834859928297</v>
      </c>
      <c r="J66" s="589">
        <v>0.35774904875115499</v>
      </c>
      <c r="K66" s="197">
        <v>0.44770668199701902</v>
      </c>
      <c r="L66" s="589">
        <v>0.41994585301583698</v>
      </c>
      <c r="M66" s="197">
        <v>6.3892150360898903</v>
      </c>
      <c r="N66" s="589">
        <v>5.9470129819476103</v>
      </c>
      <c r="O66" s="197">
        <v>0.18546172258173299</v>
      </c>
      <c r="P66" s="589">
        <v>0.53739731347589803</v>
      </c>
      <c r="Q66" s="197">
        <v>0.28610802459650098</v>
      </c>
      <c r="R66" s="589">
        <v>0.41247842707021498</v>
      </c>
      <c r="S66" s="197">
        <v>10.4849002924387</v>
      </c>
      <c r="T66" s="597">
        <v>8.4939550589213493</v>
      </c>
    </row>
    <row r="67" spans="1:20" ht="12.95" customHeight="1" x14ac:dyDescent="0.2">
      <c r="A67" s="2" t="s">
        <v>395</v>
      </c>
      <c r="B67" s="12">
        <v>2</v>
      </c>
      <c r="C67" s="197">
        <v>-3.96060576017482E-2</v>
      </c>
      <c r="D67" s="589">
        <v>0.36325583199720701</v>
      </c>
      <c r="E67" s="197">
        <v>-1.66152853634563</v>
      </c>
      <c r="F67" s="589">
        <v>0.65522530027841996</v>
      </c>
      <c r="G67" s="197">
        <v>2.88459714756261</v>
      </c>
      <c r="H67" s="589">
        <v>2.88419055451444</v>
      </c>
      <c r="I67" s="197">
        <v>-0.19628068564459999</v>
      </c>
      <c r="J67" s="589">
        <v>0.48246951628145901</v>
      </c>
      <c r="K67" s="197">
        <v>-1.32089514321839</v>
      </c>
      <c r="L67" s="589">
        <v>0.64291778957103896</v>
      </c>
      <c r="M67" s="197">
        <v>8.1135869327120904</v>
      </c>
      <c r="N67" s="589">
        <v>5.8862133811277504</v>
      </c>
      <c r="O67" s="197">
        <v>-0.22064700873201401</v>
      </c>
      <c r="P67" s="589">
        <v>0.49400107005002802</v>
      </c>
      <c r="Q67" s="197">
        <v>-0.76207626132749795</v>
      </c>
      <c r="R67" s="589">
        <v>0.67891554358747797</v>
      </c>
      <c r="S67" s="197">
        <v>11.8372894147673</v>
      </c>
      <c r="T67" s="597">
        <v>6.6620152168259503</v>
      </c>
    </row>
    <row r="68" spans="1:20" ht="12.95" customHeight="1" x14ac:dyDescent="0.2">
      <c r="A68" s="2" t="s">
        <v>396</v>
      </c>
      <c r="B68" s="12">
        <v>2</v>
      </c>
      <c r="C68" s="197">
        <v>-8.2750791354468403E-2</v>
      </c>
      <c r="D68" s="589">
        <v>0.40074448958363001</v>
      </c>
      <c r="E68" s="197">
        <v>0.78695176082819196</v>
      </c>
      <c r="F68" s="589">
        <v>0.21152231469699501</v>
      </c>
      <c r="G68" s="197">
        <v>0.36301352524995301</v>
      </c>
      <c r="H68" s="589">
        <v>1.3105291870820599</v>
      </c>
      <c r="I68" s="197">
        <v>-7.8255738194285399E-2</v>
      </c>
      <c r="J68" s="589">
        <v>0.59407636947383302</v>
      </c>
      <c r="K68" s="197">
        <v>0.87978026746356797</v>
      </c>
      <c r="L68" s="589">
        <v>0.246932239420422</v>
      </c>
      <c r="M68" s="197">
        <v>3.1693773045374201</v>
      </c>
      <c r="N68" s="589">
        <v>4.3518232652514799</v>
      </c>
      <c r="O68" s="197">
        <v>-0.30068207664301999</v>
      </c>
      <c r="P68" s="589">
        <v>0.59451948670071997</v>
      </c>
      <c r="Q68" s="197">
        <v>0.30324094362748</v>
      </c>
      <c r="R68" s="589">
        <v>0.45821862325714402</v>
      </c>
      <c r="S68" s="197">
        <v>15.8239339671505</v>
      </c>
      <c r="T68" s="597">
        <v>8.1567831024286708</v>
      </c>
    </row>
    <row r="69" spans="1:20" ht="12.95" customHeight="1" x14ac:dyDescent="0.2">
      <c r="A69" s="3" t="s">
        <v>397</v>
      </c>
      <c r="B69" s="27">
        <v>2</v>
      </c>
      <c r="C69" s="207">
        <v>-5.1836374678416097E-3</v>
      </c>
      <c r="D69" s="594">
        <v>0.26656170302204102</v>
      </c>
      <c r="E69" s="207">
        <v>-1.0826504394563801</v>
      </c>
      <c r="F69" s="594">
        <v>0.396968213940595</v>
      </c>
      <c r="G69" s="207">
        <v>2.4330610237370398</v>
      </c>
      <c r="H69" s="594">
        <v>1.73214506762839</v>
      </c>
      <c r="I69" s="207">
        <v>-0.29644776350412999</v>
      </c>
      <c r="J69" s="594">
        <v>0.357043809864943</v>
      </c>
      <c r="K69" s="207">
        <v>-1.1289874263491999</v>
      </c>
      <c r="L69" s="594">
        <v>0.40880696708661401</v>
      </c>
      <c r="M69" s="207">
        <v>4.9363689327674001</v>
      </c>
      <c r="N69" s="594">
        <v>3.3219017441982701</v>
      </c>
      <c r="O69" s="207">
        <v>-0.38832279610876302</v>
      </c>
      <c r="P69" s="594">
        <v>0.37623604812461497</v>
      </c>
      <c r="Q69" s="207">
        <v>-1.0413127776946001</v>
      </c>
      <c r="R69" s="594">
        <v>0.49267180446680098</v>
      </c>
      <c r="S69" s="207">
        <v>6.3788695983827299</v>
      </c>
      <c r="T69" s="602">
        <v>4.3627807139234402</v>
      </c>
    </row>
    <row r="70" spans="1:20" ht="12.95" customHeight="1" x14ac:dyDescent="0.2">
      <c r="A70" s="2"/>
      <c r="B70" s="32"/>
      <c r="C70" s="197"/>
      <c r="D70" s="589"/>
      <c r="E70" s="197"/>
      <c r="F70" s="589"/>
      <c r="G70" s="197"/>
      <c r="H70" s="589"/>
      <c r="I70" s="197"/>
      <c r="J70" s="589"/>
      <c r="K70" s="197"/>
      <c r="L70" s="589"/>
      <c r="M70" s="197"/>
      <c r="N70" s="589"/>
      <c r="O70" s="197"/>
      <c r="P70" s="589"/>
      <c r="Q70" s="197"/>
      <c r="R70" s="589"/>
      <c r="S70" s="197"/>
      <c r="T70" s="597"/>
    </row>
    <row r="71" spans="1:20" ht="12.95" customHeight="1" x14ac:dyDescent="0.2">
      <c r="A71" s="2" t="s">
        <v>341</v>
      </c>
      <c r="B71" s="32">
        <v>1</v>
      </c>
      <c r="C71" s="197">
        <v>0.105131119241338</v>
      </c>
      <c r="D71" s="589">
        <v>0.244204321323854</v>
      </c>
      <c r="E71" s="197">
        <v>0.83381052292728497</v>
      </c>
      <c r="F71" s="589">
        <v>0.56517395179712204</v>
      </c>
      <c r="G71" s="197">
        <v>0.64586978021822194</v>
      </c>
      <c r="H71" s="589">
        <v>0.97704631073283799</v>
      </c>
      <c r="I71" s="197">
        <v>7.4161904363630293E-2</v>
      </c>
      <c r="J71" s="589">
        <v>0.22446433639153601</v>
      </c>
      <c r="K71" s="197">
        <v>0.92002479293819495</v>
      </c>
      <c r="L71" s="589">
        <v>0.57098045411815601</v>
      </c>
      <c r="M71" s="197">
        <v>1.8599679826406501</v>
      </c>
      <c r="N71" s="589">
        <v>2.1619816825618301</v>
      </c>
      <c r="O71" s="197">
        <v>-1.7327256116778902E-2</v>
      </c>
      <c r="P71" s="589">
        <v>0.22132900754717799</v>
      </c>
      <c r="Q71" s="197">
        <v>0.88432448162469701</v>
      </c>
      <c r="R71" s="589">
        <v>0.59980783255700998</v>
      </c>
      <c r="S71" s="197">
        <v>5.5097683712505097</v>
      </c>
      <c r="T71" s="597">
        <v>3.4321800624988699</v>
      </c>
    </row>
    <row r="72" spans="1:20" ht="12.95" customHeight="1" x14ac:dyDescent="0.2">
      <c r="A72" s="2" t="s">
        <v>345</v>
      </c>
      <c r="B72" s="32">
        <v>1</v>
      </c>
      <c r="C72" s="197">
        <v>0.23297624259512201</v>
      </c>
      <c r="D72" s="589">
        <v>0.157787092486256</v>
      </c>
      <c r="E72" s="197">
        <v>0.38760293711516502</v>
      </c>
      <c r="F72" s="589">
        <v>0.216896112026806</v>
      </c>
      <c r="G72" s="197">
        <v>1.85781966522366</v>
      </c>
      <c r="H72" s="589">
        <v>1.4150084372602001</v>
      </c>
      <c r="I72" s="197">
        <v>0.307035006785498</v>
      </c>
      <c r="J72" s="589">
        <v>0.16883547567853199</v>
      </c>
      <c r="K72" s="197">
        <v>0.375288332323574</v>
      </c>
      <c r="L72" s="589">
        <v>0.210621725804164</v>
      </c>
      <c r="M72" s="197">
        <v>3.1477072889681899</v>
      </c>
      <c r="N72" s="589">
        <v>2.0058454044984901</v>
      </c>
      <c r="O72" s="197">
        <v>0.28915619892358302</v>
      </c>
      <c r="P72" s="589">
        <v>0.16844721812657501</v>
      </c>
      <c r="Q72" s="197">
        <v>0.36550481334595097</v>
      </c>
      <c r="R72" s="589">
        <v>0.20302765861640401</v>
      </c>
      <c r="S72" s="197">
        <v>4.1250081951975401</v>
      </c>
      <c r="T72" s="597">
        <v>2.35785500078038</v>
      </c>
    </row>
    <row r="73" spans="1:20" ht="12.95" customHeight="1" x14ac:dyDescent="0.2">
      <c r="A73" s="17" t="s">
        <v>347</v>
      </c>
      <c r="B73" s="32">
        <v>1</v>
      </c>
      <c r="C73" s="197">
        <v>0.904275309666428</v>
      </c>
      <c r="D73" s="589">
        <v>0.38469833679454202</v>
      </c>
      <c r="E73" s="197">
        <v>-0.20451933002907099</v>
      </c>
      <c r="F73" s="589">
        <v>0.25263205610677197</v>
      </c>
      <c r="G73" s="197">
        <v>2.9919145167271899</v>
      </c>
      <c r="H73" s="589">
        <v>2.5372983441903698</v>
      </c>
      <c r="I73" s="197">
        <v>0.94018193879845402</v>
      </c>
      <c r="J73" s="589">
        <v>0.37647377256631298</v>
      </c>
      <c r="K73" s="197">
        <v>-0.22461122597316899</v>
      </c>
      <c r="L73" s="589">
        <v>0.256674939106386</v>
      </c>
      <c r="M73" s="197">
        <v>3.8257731270181501</v>
      </c>
      <c r="N73" s="589">
        <v>2.8908202266800598</v>
      </c>
      <c r="O73" s="197">
        <v>1.0586606277408399</v>
      </c>
      <c r="P73" s="589">
        <v>0.37202319334078299</v>
      </c>
      <c r="Q73" s="197">
        <v>-0.25592019302468799</v>
      </c>
      <c r="R73" s="589">
        <v>0.26299566993673701</v>
      </c>
      <c r="S73" s="197">
        <v>5.1324638839975698</v>
      </c>
      <c r="T73" s="597">
        <v>3.5979254142789499</v>
      </c>
    </row>
    <row r="74" spans="1:20" ht="12.95" customHeight="1" x14ac:dyDescent="0.2">
      <c r="A74" s="2" t="s">
        <v>348</v>
      </c>
      <c r="B74" s="32">
        <v>1</v>
      </c>
      <c r="C74" s="197">
        <v>0.52637418037040795</v>
      </c>
      <c r="D74" s="589">
        <v>0.22318942848392201</v>
      </c>
      <c r="E74" s="197">
        <v>0.23309384580481499</v>
      </c>
      <c r="F74" s="589">
        <v>0.27972099770943398</v>
      </c>
      <c r="G74" s="197">
        <v>2.7417295425319401</v>
      </c>
      <c r="H74" s="589">
        <v>1.9651096804853301</v>
      </c>
      <c r="I74" s="197">
        <v>0.55012236118497704</v>
      </c>
      <c r="J74" s="589">
        <v>0.21247476292015499</v>
      </c>
      <c r="K74" s="197">
        <v>0.21054463813428501</v>
      </c>
      <c r="L74" s="589">
        <v>0.28432824808849799</v>
      </c>
      <c r="M74" s="197">
        <v>5.6583085306455896</v>
      </c>
      <c r="N74" s="589">
        <v>2.5646605566996601</v>
      </c>
      <c r="O74" s="197">
        <v>0.546262766930948</v>
      </c>
      <c r="P74" s="589">
        <v>0.21861541450078001</v>
      </c>
      <c r="Q74" s="197">
        <v>0.259130941235309</v>
      </c>
      <c r="R74" s="589">
        <v>0.26127600238325799</v>
      </c>
      <c r="S74" s="197">
        <v>8.6139572109114795</v>
      </c>
      <c r="T74" s="597">
        <v>3.46596387402318</v>
      </c>
    </row>
    <row r="75" spans="1:20" ht="12.95" customHeight="1" x14ac:dyDescent="0.2">
      <c r="A75" s="2" t="s">
        <v>359</v>
      </c>
      <c r="B75" s="32">
        <v>1</v>
      </c>
      <c r="C75" s="197">
        <v>0.591554365700797</v>
      </c>
      <c r="D75" s="589">
        <v>0.33439728478061398</v>
      </c>
      <c r="E75" s="197">
        <v>-0.25970952636883599</v>
      </c>
      <c r="F75" s="589">
        <v>0.37009516733527598</v>
      </c>
      <c r="G75" s="197">
        <v>2.1794454561701899</v>
      </c>
      <c r="H75" s="589">
        <v>2.6467915987889201</v>
      </c>
      <c r="I75" s="197">
        <v>0.73815810590704101</v>
      </c>
      <c r="J75" s="589">
        <v>0.37970989218617901</v>
      </c>
      <c r="K75" s="197">
        <v>-0.141283499454469</v>
      </c>
      <c r="L75" s="589">
        <v>0.343635309294063</v>
      </c>
      <c r="M75" s="197">
        <v>5.30076769645511</v>
      </c>
      <c r="N75" s="589">
        <v>3.3427977899120398</v>
      </c>
      <c r="O75" s="197">
        <v>0.67716717048156805</v>
      </c>
      <c r="P75" s="589">
        <v>0.36381254919828299</v>
      </c>
      <c r="Q75" s="197">
        <v>-0.26160108403651799</v>
      </c>
      <c r="R75" s="589">
        <v>0.38448696398892501</v>
      </c>
      <c r="S75" s="197">
        <v>7.2287602181844504</v>
      </c>
      <c r="T75" s="597">
        <v>4.9290020394733798</v>
      </c>
    </row>
    <row r="76" spans="1:20" ht="12.95" customHeight="1" x14ac:dyDescent="0.2">
      <c r="A76" s="2" t="s">
        <v>364</v>
      </c>
      <c r="B76" s="32">
        <v>1</v>
      </c>
      <c r="C76" s="197">
        <v>-0.134510294768348</v>
      </c>
      <c r="D76" s="589">
        <v>0.15311149488591</v>
      </c>
      <c r="E76" s="197">
        <v>-0.49319592066909901</v>
      </c>
      <c r="F76" s="589">
        <v>0.215522089032611</v>
      </c>
      <c r="G76" s="197">
        <v>1.4086756435894101</v>
      </c>
      <c r="H76" s="589">
        <v>1.2810793135866301</v>
      </c>
      <c r="I76" s="197">
        <v>-6.7784657242667801E-2</v>
      </c>
      <c r="J76" s="589">
        <v>0.177208562898725</v>
      </c>
      <c r="K76" s="197">
        <v>-0.45479949357899702</v>
      </c>
      <c r="L76" s="589">
        <v>0.218544703542733</v>
      </c>
      <c r="M76" s="197">
        <v>2.2494685367846201</v>
      </c>
      <c r="N76" s="589">
        <v>1.8601430116944599</v>
      </c>
      <c r="O76" s="197">
        <v>-7.6896762740110203E-2</v>
      </c>
      <c r="P76" s="589">
        <v>0.17994662136737199</v>
      </c>
      <c r="Q76" s="197">
        <v>-0.52479361162291605</v>
      </c>
      <c r="R76" s="589">
        <v>0.227702606263676</v>
      </c>
      <c r="S76" s="197">
        <v>3.5690705970085199</v>
      </c>
      <c r="T76" s="597">
        <v>2.2514716526319898</v>
      </c>
    </row>
    <row r="77" spans="1:20" ht="12.95" customHeight="1" x14ac:dyDescent="0.2">
      <c r="A77" s="2" t="s">
        <v>366</v>
      </c>
      <c r="B77" s="32">
        <v>1</v>
      </c>
      <c r="C77" s="197">
        <v>-8.1131405631378994E-2</v>
      </c>
      <c r="D77" s="589">
        <v>0.41944773569027</v>
      </c>
      <c r="E77" s="197">
        <v>0.95195055062851697</v>
      </c>
      <c r="F77" s="589">
        <v>0.33106006033737001</v>
      </c>
      <c r="G77" s="197">
        <v>1.0159240125079501</v>
      </c>
      <c r="H77" s="589">
        <v>1.2347427687265899</v>
      </c>
      <c r="I77" s="197">
        <v>-5.7081528549223902E-2</v>
      </c>
      <c r="J77" s="589">
        <v>0.42539039762430703</v>
      </c>
      <c r="K77" s="197">
        <v>1.0059507785044699</v>
      </c>
      <c r="L77" s="589">
        <v>0.41515362015250601</v>
      </c>
      <c r="M77" s="197">
        <v>1.62841538203192</v>
      </c>
      <c r="N77" s="589">
        <v>1.9955833494897</v>
      </c>
      <c r="O77" s="197">
        <v>-2.6506262110188899E-2</v>
      </c>
      <c r="P77" s="589">
        <v>0.36934970949735901</v>
      </c>
      <c r="Q77" s="197">
        <v>0.92364862658301905</v>
      </c>
      <c r="R77" s="589">
        <v>0.41468084984613701</v>
      </c>
      <c r="S77" s="197">
        <v>8.6639082747534193</v>
      </c>
      <c r="T77" s="597">
        <v>5.8047587267335796</v>
      </c>
    </row>
    <row r="78" spans="1:20" ht="12.95" customHeight="1" x14ac:dyDescent="0.2">
      <c r="A78" s="2" t="s">
        <v>372</v>
      </c>
      <c r="B78" s="32">
        <v>1</v>
      </c>
      <c r="C78" s="197">
        <v>0.82714032950608196</v>
      </c>
      <c r="D78" s="589">
        <v>0.20501317011057801</v>
      </c>
      <c r="E78" s="197">
        <v>0.25035377575699203</v>
      </c>
      <c r="F78" s="589">
        <v>0.18126915849472999</v>
      </c>
      <c r="G78" s="197">
        <v>3.9636917215340399</v>
      </c>
      <c r="H78" s="589">
        <v>1.95538714564174</v>
      </c>
      <c r="I78" s="197">
        <v>0.81838802202844896</v>
      </c>
      <c r="J78" s="589">
        <v>0.20389173686120601</v>
      </c>
      <c r="K78" s="197">
        <v>0.26325042823664602</v>
      </c>
      <c r="L78" s="589">
        <v>0.185018923266312</v>
      </c>
      <c r="M78" s="197">
        <v>5.3384614269361599</v>
      </c>
      <c r="N78" s="589">
        <v>2.1947289893275199</v>
      </c>
      <c r="O78" s="197">
        <v>0.94226155484682905</v>
      </c>
      <c r="P78" s="589">
        <v>0.22809241229696101</v>
      </c>
      <c r="Q78" s="197">
        <v>0.237512184728774</v>
      </c>
      <c r="R78" s="589">
        <v>0.18297329739192</v>
      </c>
      <c r="S78" s="197">
        <v>6.3739020089910801</v>
      </c>
      <c r="T78" s="597">
        <v>2.6601218085371601</v>
      </c>
    </row>
    <row r="79" spans="1:20" ht="12.95" customHeight="1" x14ac:dyDescent="0.2">
      <c r="A79" s="2" t="s">
        <v>377</v>
      </c>
      <c r="B79" s="32">
        <v>1</v>
      </c>
      <c r="C79" s="197">
        <v>0.67292188555150001</v>
      </c>
      <c r="D79" s="589">
        <v>0.27258623082729699</v>
      </c>
      <c r="E79" s="197">
        <v>-0.34275157303378601</v>
      </c>
      <c r="F79" s="589">
        <v>0.35909124326311598</v>
      </c>
      <c r="G79" s="197">
        <v>2.19835854384326</v>
      </c>
      <c r="H79" s="589">
        <v>1.6194007646441999</v>
      </c>
      <c r="I79" s="197">
        <v>0.54650451560483704</v>
      </c>
      <c r="J79" s="589">
        <v>0.247683269526186</v>
      </c>
      <c r="K79" s="197">
        <v>-0.322408604399614</v>
      </c>
      <c r="L79" s="589">
        <v>0.33367579040794298</v>
      </c>
      <c r="M79" s="197">
        <v>5.5801132242654301</v>
      </c>
      <c r="N79" s="589">
        <v>4.0069408374594699</v>
      </c>
      <c r="O79" s="197">
        <v>0.50869067250558098</v>
      </c>
      <c r="P79" s="589">
        <v>0.28039876002914699</v>
      </c>
      <c r="Q79" s="197">
        <v>-0.37615315098068502</v>
      </c>
      <c r="R79" s="589">
        <v>0.37692230011322497</v>
      </c>
      <c r="S79" s="197">
        <v>7.619461279487</v>
      </c>
      <c r="T79" s="597">
        <v>5.1527058022509804</v>
      </c>
    </row>
    <row r="80" spans="1:20" ht="12.95" customHeight="1" x14ac:dyDescent="0.2">
      <c r="A80" s="2" t="s">
        <v>382</v>
      </c>
      <c r="B80" s="32">
        <v>1</v>
      </c>
      <c r="C80" s="197">
        <v>-0.196568047811186</v>
      </c>
      <c r="D80" s="589">
        <v>0.31503199118673803</v>
      </c>
      <c r="E80" s="197">
        <v>0.27381559223530899</v>
      </c>
      <c r="F80" s="589">
        <v>0.27089516626468801</v>
      </c>
      <c r="G80" s="197">
        <v>0.51711233814047297</v>
      </c>
      <c r="H80" s="589">
        <v>1.09727276117742</v>
      </c>
      <c r="I80" s="197">
        <v>-0.14794335840842199</v>
      </c>
      <c r="J80" s="589">
        <v>0.31311026913283702</v>
      </c>
      <c r="K80" s="197">
        <v>0.25023808048354501</v>
      </c>
      <c r="L80" s="589">
        <v>0.27047685962958601</v>
      </c>
      <c r="M80" s="197">
        <v>1.2092163603988699</v>
      </c>
      <c r="N80" s="589">
        <v>1.6786750101778201</v>
      </c>
      <c r="O80" s="197">
        <v>-0.18958558407802301</v>
      </c>
      <c r="P80" s="589">
        <v>0.31716797124148999</v>
      </c>
      <c r="Q80" s="197">
        <v>0.24631856687513701</v>
      </c>
      <c r="R80" s="589">
        <v>0.26937141391181701</v>
      </c>
      <c r="S80" s="197">
        <v>1.6673548701476599</v>
      </c>
      <c r="T80" s="597">
        <v>2.1535279207140099</v>
      </c>
    </row>
    <row r="81" spans="1:20" ht="12.95" customHeight="1" x14ac:dyDescent="0.2">
      <c r="A81" s="2" t="s">
        <v>384</v>
      </c>
      <c r="B81" s="32">
        <v>1</v>
      </c>
      <c r="C81" s="197">
        <v>0.14655309965803801</v>
      </c>
      <c r="D81" s="589">
        <v>0.35979661210442698</v>
      </c>
      <c r="E81" s="197">
        <v>-5.8866630240244799E-2</v>
      </c>
      <c r="F81" s="589">
        <v>0.21277755272667301</v>
      </c>
      <c r="G81" s="197">
        <v>7.4267722537356806E-2</v>
      </c>
      <c r="H81" s="589">
        <v>0.63373208037836404</v>
      </c>
      <c r="I81" s="197">
        <v>0.260482611107484</v>
      </c>
      <c r="J81" s="589">
        <v>0.379617383136511</v>
      </c>
      <c r="K81" s="197">
        <v>-7.3683110104090899E-2</v>
      </c>
      <c r="L81" s="589">
        <v>0.21301790868864201</v>
      </c>
      <c r="M81" s="197">
        <v>1.97509470502486</v>
      </c>
      <c r="N81" s="589">
        <v>2.0334152736481999</v>
      </c>
      <c r="O81" s="197">
        <v>0.17071697663705401</v>
      </c>
      <c r="P81" s="589">
        <v>0.43584150660013599</v>
      </c>
      <c r="Q81" s="197">
        <v>-0.102319718475178</v>
      </c>
      <c r="R81" s="589">
        <v>0.19617622400109699</v>
      </c>
      <c r="S81" s="197">
        <v>5.2053059317032497</v>
      </c>
      <c r="T81" s="597">
        <v>2.6349451850722301</v>
      </c>
    </row>
    <row r="82" spans="1:20" ht="12.95" customHeight="1" x14ac:dyDescent="0.2">
      <c r="A82" s="2" t="s">
        <v>386</v>
      </c>
      <c r="B82" s="32">
        <v>1</v>
      </c>
      <c r="C82" s="197">
        <v>0.27657729676878401</v>
      </c>
      <c r="D82" s="589">
        <v>0.33092162132228498</v>
      </c>
      <c r="E82" s="197">
        <v>0.429817284280816</v>
      </c>
      <c r="F82" s="589">
        <v>0.38029920457710198</v>
      </c>
      <c r="G82" s="197">
        <v>1.0964730101274101</v>
      </c>
      <c r="H82" s="589">
        <v>1.69584532654361</v>
      </c>
      <c r="I82" s="197">
        <v>0.495394651801563</v>
      </c>
      <c r="J82" s="589">
        <v>0.33123315676834297</v>
      </c>
      <c r="K82" s="197">
        <v>0.41576368383738999</v>
      </c>
      <c r="L82" s="589">
        <v>0.36160654625036498</v>
      </c>
      <c r="M82" s="197">
        <v>3.3187557887065702</v>
      </c>
      <c r="N82" s="589">
        <v>3.2560556458563199</v>
      </c>
      <c r="O82" s="197">
        <v>0.60102097492008599</v>
      </c>
      <c r="P82" s="589">
        <v>0.32796488957986702</v>
      </c>
      <c r="Q82" s="197">
        <v>0.54053352008203503</v>
      </c>
      <c r="R82" s="589">
        <v>0.32036288514911798</v>
      </c>
      <c r="S82" s="197">
        <v>7.9726327225744402</v>
      </c>
      <c r="T82" s="597">
        <v>4.3966129225156001</v>
      </c>
    </row>
    <row r="83" spans="1:20" ht="12.95" customHeight="1" x14ac:dyDescent="0.2">
      <c r="A83" s="2" t="s">
        <v>387</v>
      </c>
      <c r="B83" s="32">
        <v>1</v>
      </c>
      <c r="C83" s="197">
        <v>0.62550436104126095</v>
      </c>
      <c r="D83" s="589">
        <v>0.194721378553151</v>
      </c>
      <c r="E83" s="197">
        <v>0.15893315295670399</v>
      </c>
      <c r="F83" s="589">
        <v>0.37629066406466299</v>
      </c>
      <c r="G83" s="197">
        <v>3.0690844271946198</v>
      </c>
      <c r="H83" s="589">
        <v>1.8235989828915</v>
      </c>
      <c r="I83" s="197">
        <v>0.640154102907178</v>
      </c>
      <c r="J83" s="589">
        <v>0.197331043426825</v>
      </c>
      <c r="K83" s="197">
        <v>0.18094550870495801</v>
      </c>
      <c r="L83" s="589">
        <v>0.38554890201879</v>
      </c>
      <c r="M83" s="197">
        <v>4.4392346133189404</v>
      </c>
      <c r="N83" s="589">
        <v>2.6257608120285298</v>
      </c>
      <c r="O83" s="197">
        <v>0.58954332058902204</v>
      </c>
      <c r="P83" s="589">
        <v>0.20708541867785701</v>
      </c>
      <c r="Q83" s="197">
        <v>0.27781640738545998</v>
      </c>
      <c r="R83" s="589">
        <v>0.34386780496455999</v>
      </c>
      <c r="S83" s="197">
        <v>6.8393378629079198</v>
      </c>
      <c r="T83" s="597">
        <v>3.3605488335069298</v>
      </c>
    </row>
    <row r="84" spans="1:20" ht="12.95" customHeight="1" x14ac:dyDescent="0.2">
      <c r="A84" s="33" t="s">
        <v>398</v>
      </c>
      <c r="B84" s="34">
        <v>1</v>
      </c>
      <c r="C84" s="201">
        <v>0.29937692768520102</v>
      </c>
      <c r="D84" s="593">
        <v>8.0708884460283403E-2</v>
      </c>
      <c r="E84" s="201">
        <v>0.19707116761613599</v>
      </c>
      <c r="F84" s="593">
        <v>9.5175859844280702E-2</v>
      </c>
      <c r="G84" s="201">
        <v>1.7307043219682099</v>
      </c>
      <c r="H84" s="593">
        <v>0.46579390349799599</v>
      </c>
      <c r="I84" s="201">
        <v>0.346465978124195</v>
      </c>
      <c r="J84" s="593">
        <v>8.2255354175564704E-2</v>
      </c>
      <c r="K84" s="201">
        <v>0.21915262796882501</v>
      </c>
      <c r="L84" s="593">
        <v>9.6210685723365899E-2</v>
      </c>
      <c r="M84" s="201">
        <v>3.4754592946814098</v>
      </c>
      <c r="N84" s="593">
        <v>0.741683062711193</v>
      </c>
      <c r="O84" s="201">
        <v>0.33454198089913101</v>
      </c>
      <c r="P84" s="593">
        <v>8.3248354721462497E-2</v>
      </c>
      <c r="Q84" s="201">
        <v>0.20582683139542399</v>
      </c>
      <c r="R84" s="593">
        <v>9.6766000975028493E-2</v>
      </c>
      <c r="S84" s="201">
        <v>6.1157056285931004</v>
      </c>
      <c r="T84" s="598">
        <v>1.0809023774938</v>
      </c>
    </row>
    <row r="85" spans="1:20" ht="12.95" customHeight="1" x14ac:dyDescent="0.2">
      <c r="A85" s="2" t="s">
        <v>106</v>
      </c>
      <c r="B85" s="32">
        <v>1</v>
      </c>
      <c r="C85" s="197">
        <v>-3.3145885521697997E-2</v>
      </c>
      <c r="D85" s="589">
        <v>0.186626510750423</v>
      </c>
      <c r="E85" s="197">
        <v>0.35058548814226698</v>
      </c>
      <c r="F85" s="589">
        <v>0.46454638635256701</v>
      </c>
      <c r="G85" s="197">
        <v>0.61389232488552903</v>
      </c>
      <c r="H85" s="589">
        <v>1.6075177493466899</v>
      </c>
      <c r="I85" s="197">
        <v>5.2683350963264097E-2</v>
      </c>
      <c r="J85" s="589">
        <v>0.20871919444607301</v>
      </c>
      <c r="K85" s="197">
        <v>0.32857502810883599</v>
      </c>
      <c r="L85" s="589">
        <v>0.45808027736073598</v>
      </c>
      <c r="M85" s="197">
        <v>2.40596390832239</v>
      </c>
      <c r="N85" s="589">
        <v>2.4372611678928302</v>
      </c>
      <c r="O85" s="197">
        <v>1.52679206613331E-2</v>
      </c>
      <c r="P85" s="589">
        <v>0.20670616079906201</v>
      </c>
      <c r="Q85" s="197">
        <v>0.26843519773623198</v>
      </c>
      <c r="R85" s="589">
        <v>0.45062681770314</v>
      </c>
      <c r="S85" s="197">
        <v>3.81482656639281</v>
      </c>
      <c r="T85" s="597">
        <v>3.4494125983604298</v>
      </c>
    </row>
    <row r="86" spans="1:20" ht="12.95" customHeight="1" x14ac:dyDescent="0.2">
      <c r="A86" s="2" t="s">
        <v>395</v>
      </c>
      <c r="B86" s="32">
        <v>1</v>
      </c>
      <c r="C86" s="197">
        <v>-0.138859681357446</v>
      </c>
      <c r="D86" s="589">
        <v>0.28091262066663902</v>
      </c>
      <c r="E86" s="197">
        <v>-0.25467854978548199</v>
      </c>
      <c r="F86" s="589">
        <v>0.31728698261595201</v>
      </c>
      <c r="G86" s="197">
        <v>0.57830371576926198</v>
      </c>
      <c r="H86" s="589">
        <v>1.3979888292995899</v>
      </c>
      <c r="I86" s="197">
        <v>-6.1472832775677097E-2</v>
      </c>
      <c r="J86" s="589">
        <v>0.29158959766116799</v>
      </c>
      <c r="K86" s="197">
        <v>-0.27365013585801301</v>
      </c>
      <c r="L86" s="589">
        <v>0.31612370360741299</v>
      </c>
      <c r="M86" s="197">
        <v>2.2349279505148099</v>
      </c>
      <c r="N86" s="589">
        <v>2.9466370328898002</v>
      </c>
      <c r="O86" s="197">
        <v>-2.0333904166640202E-2</v>
      </c>
      <c r="P86" s="589">
        <v>0.31903360735272102</v>
      </c>
      <c r="Q86" s="197">
        <v>-0.28991148282347201</v>
      </c>
      <c r="R86" s="589">
        <v>0.333179972815216</v>
      </c>
      <c r="S86" s="197">
        <v>2.4340000094705099</v>
      </c>
      <c r="T86" s="597">
        <v>3.5938081216397899</v>
      </c>
    </row>
    <row r="87" spans="1:20" ht="12.95" customHeight="1" x14ac:dyDescent="0.2">
      <c r="A87" s="3" t="s">
        <v>396</v>
      </c>
      <c r="B87" s="36">
        <v>1</v>
      </c>
      <c r="C87" s="207">
        <v>-0.67893969673478205</v>
      </c>
      <c r="D87" s="594">
        <v>0.353327145676887</v>
      </c>
      <c r="E87" s="207" t="s">
        <v>476</v>
      </c>
      <c r="F87" s="594" t="s">
        <v>476</v>
      </c>
      <c r="G87" s="207">
        <v>3.7894241377215598</v>
      </c>
      <c r="H87" s="594">
        <v>3.78030191984677</v>
      </c>
      <c r="I87" s="207">
        <v>-0.78848577800526098</v>
      </c>
      <c r="J87" s="594">
        <v>0.39595783241275001</v>
      </c>
      <c r="K87" s="207" t="s">
        <v>476</v>
      </c>
      <c r="L87" s="594" t="s">
        <v>476</v>
      </c>
      <c r="M87" s="207">
        <v>6.1571578705949399</v>
      </c>
      <c r="N87" s="594">
        <v>4.6546278715845197</v>
      </c>
      <c r="O87" s="207">
        <v>-0.83567188247193902</v>
      </c>
      <c r="P87" s="594">
        <v>0.35987651750515698</v>
      </c>
      <c r="Q87" s="207" t="s">
        <v>476</v>
      </c>
      <c r="R87" s="594" t="s">
        <v>476</v>
      </c>
      <c r="S87" s="207">
        <v>10.797526105549499</v>
      </c>
      <c r="T87" s="602">
        <v>8.2048815931062098</v>
      </c>
    </row>
    <row r="88" spans="1:20" ht="12.95" customHeight="1" x14ac:dyDescent="0.2">
      <c r="A88" s="2"/>
      <c r="B88" s="37"/>
      <c r="C88" s="197"/>
      <c r="D88" s="589"/>
      <c r="E88" s="197"/>
      <c r="F88" s="589"/>
      <c r="G88" s="197"/>
      <c r="H88" s="589"/>
      <c r="I88" s="197"/>
      <c r="J88" s="589"/>
      <c r="K88" s="197"/>
      <c r="L88" s="589"/>
      <c r="M88" s="197"/>
      <c r="N88" s="589"/>
      <c r="O88" s="197"/>
      <c r="P88" s="589"/>
      <c r="Q88" s="197"/>
      <c r="R88" s="589"/>
      <c r="S88" s="197"/>
      <c r="T88" s="597"/>
    </row>
    <row r="89" spans="1:20" ht="12.95" customHeight="1" x14ac:dyDescent="0.2">
      <c r="A89" s="2" t="s">
        <v>353</v>
      </c>
      <c r="B89" s="37">
        <v>3</v>
      </c>
      <c r="C89" s="197">
        <v>-0.18011503406413201</v>
      </c>
      <c r="D89" s="589">
        <v>0.28699325180414698</v>
      </c>
      <c r="E89" s="197">
        <v>-0.70456309983281096</v>
      </c>
      <c r="F89" s="589">
        <v>0.31341459110991898</v>
      </c>
      <c r="G89" s="197">
        <v>1.26195269813616</v>
      </c>
      <c r="H89" s="589">
        <v>1.1371958510668301</v>
      </c>
      <c r="I89" s="197">
        <v>-6.0506662035536E-2</v>
      </c>
      <c r="J89" s="589">
        <v>0.37338441588504701</v>
      </c>
      <c r="K89" s="197">
        <v>-0.70300336510385897</v>
      </c>
      <c r="L89" s="589">
        <v>0.31398949134286303</v>
      </c>
      <c r="M89" s="197">
        <v>2.7707968541699799</v>
      </c>
      <c r="N89" s="589">
        <v>1.7180169037452599</v>
      </c>
      <c r="O89" s="197">
        <v>3.5007745260611303E-2</v>
      </c>
      <c r="P89" s="589">
        <v>0.37937765141354002</v>
      </c>
      <c r="Q89" s="197">
        <v>-0.74388576941554996</v>
      </c>
      <c r="R89" s="589">
        <v>0.344798325585014</v>
      </c>
      <c r="S89" s="197">
        <v>5.7812681499748804</v>
      </c>
      <c r="T89" s="597">
        <v>3.07361218808277</v>
      </c>
    </row>
    <row r="90" spans="1:20" ht="12.95" customHeight="1" x14ac:dyDescent="0.2">
      <c r="A90" s="2" t="s">
        <v>356</v>
      </c>
      <c r="B90" s="37">
        <v>3</v>
      </c>
      <c r="C90" s="197">
        <v>3.2093475641181202E-2</v>
      </c>
      <c r="D90" s="589">
        <v>0.26701148983776701</v>
      </c>
      <c r="E90" s="197">
        <v>-0.33494238023068001</v>
      </c>
      <c r="F90" s="589">
        <v>0.28914727653662797</v>
      </c>
      <c r="G90" s="197">
        <v>0.52636728856661896</v>
      </c>
      <c r="H90" s="589">
        <v>1.00453234487601</v>
      </c>
      <c r="I90" s="197">
        <v>0.114673283987989</v>
      </c>
      <c r="J90" s="589">
        <v>0.26932778908233401</v>
      </c>
      <c r="K90" s="197">
        <v>-0.30688928287741801</v>
      </c>
      <c r="L90" s="589">
        <v>0.27274036519150002</v>
      </c>
      <c r="M90" s="197">
        <v>5.3686024375106696</v>
      </c>
      <c r="N90" s="589">
        <v>3.52092567520081</v>
      </c>
      <c r="O90" s="197">
        <v>0.111277888947398</v>
      </c>
      <c r="P90" s="589">
        <v>0.26449800126913198</v>
      </c>
      <c r="Q90" s="197">
        <v>-0.26460601306550002</v>
      </c>
      <c r="R90" s="589">
        <v>0.27749828848344799</v>
      </c>
      <c r="S90" s="197">
        <v>6.9309572596770899</v>
      </c>
      <c r="T90" s="597">
        <v>4.5712662569881601</v>
      </c>
    </row>
    <row r="91" spans="1:20" ht="12.95" customHeight="1" x14ac:dyDescent="0.2">
      <c r="A91" s="2" t="s">
        <v>99</v>
      </c>
      <c r="B91" s="37">
        <v>3</v>
      </c>
      <c r="C91" s="197">
        <v>-0.18835804249231</v>
      </c>
      <c r="D91" s="589">
        <v>0.15916071609080701</v>
      </c>
      <c r="E91" s="197">
        <v>-4.1377886765258401E-2</v>
      </c>
      <c r="F91" s="589">
        <v>0.27324247037947602</v>
      </c>
      <c r="G91" s="197">
        <v>0.33322222053250999</v>
      </c>
      <c r="H91" s="589">
        <v>0.67794725106958098</v>
      </c>
      <c r="I91" s="197">
        <v>-4.24293136801219E-2</v>
      </c>
      <c r="J91" s="589">
        <v>0.17870406004462999</v>
      </c>
      <c r="K91" s="197">
        <v>-9.5587972188374601E-2</v>
      </c>
      <c r="L91" s="589">
        <v>0.27294781085486203</v>
      </c>
      <c r="M91" s="197">
        <v>1.8337845950510601</v>
      </c>
      <c r="N91" s="589">
        <v>2.0514202315501699</v>
      </c>
      <c r="O91" s="197">
        <v>-5.7791821513676997E-2</v>
      </c>
      <c r="P91" s="589">
        <v>0.18768454581942201</v>
      </c>
      <c r="Q91" s="197">
        <v>-0.14057039496912899</v>
      </c>
      <c r="R91" s="589">
        <v>0.29258321550973398</v>
      </c>
      <c r="S91" s="197">
        <v>3.04572011584886</v>
      </c>
      <c r="T91" s="597">
        <v>2.7822448975268501</v>
      </c>
    </row>
    <row r="92" spans="1:20" ht="12.95" customHeight="1" x14ac:dyDescent="0.2">
      <c r="A92" s="2" t="s">
        <v>375</v>
      </c>
      <c r="B92" s="37">
        <v>3</v>
      </c>
      <c r="C92" s="197">
        <v>1.0545903642996</v>
      </c>
      <c r="D92" s="589">
        <v>0.33895872427257401</v>
      </c>
      <c r="E92" s="197">
        <v>-0.440273259948464</v>
      </c>
      <c r="F92" s="589">
        <v>0.31521255280828098</v>
      </c>
      <c r="G92" s="197">
        <v>4.8546192350030299</v>
      </c>
      <c r="H92" s="589">
        <v>3.1982449854494601</v>
      </c>
      <c r="I92" s="197">
        <v>1.0705089968312</v>
      </c>
      <c r="J92" s="589">
        <v>0.36042365017698302</v>
      </c>
      <c r="K92" s="197">
        <v>-0.43336350545188901</v>
      </c>
      <c r="L92" s="589">
        <v>0.33265128308522302</v>
      </c>
      <c r="M92" s="197">
        <v>5.7373232957871103</v>
      </c>
      <c r="N92" s="589">
        <v>3.7651378069870698</v>
      </c>
      <c r="O92" s="197">
        <v>1.1899140230276299</v>
      </c>
      <c r="P92" s="589">
        <v>0.33867703408711097</v>
      </c>
      <c r="Q92" s="197">
        <v>-0.42752695437451399</v>
      </c>
      <c r="R92" s="589">
        <v>0.36308474332416202</v>
      </c>
      <c r="S92" s="197">
        <v>7.9644186068705896</v>
      </c>
      <c r="T92" s="597">
        <v>4.49485114885832</v>
      </c>
    </row>
    <row r="93" spans="1:20" ht="12.95" customHeight="1" x14ac:dyDescent="0.2">
      <c r="A93" s="2" t="s">
        <v>377</v>
      </c>
      <c r="B93" s="37">
        <v>3</v>
      </c>
      <c r="C93" s="197">
        <v>0.43594558911044801</v>
      </c>
      <c r="D93" s="589">
        <v>0.34493833122044898</v>
      </c>
      <c r="E93" s="197">
        <v>1.78164697801136E-2</v>
      </c>
      <c r="F93" s="589">
        <v>0.47270502181109503</v>
      </c>
      <c r="G93" s="197">
        <v>0.61018958254246303</v>
      </c>
      <c r="H93" s="589">
        <v>1.0574007714442599</v>
      </c>
      <c r="I93" s="197">
        <v>0.55049048313691695</v>
      </c>
      <c r="J93" s="589">
        <v>0.34696775042640599</v>
      </c>
      <c r="K93" s="197">
        <v>6.6904499414308996E-3</v>
      </c>
      <c r="L93" s="589">
        <v>0.442783899462043</v>
      </c>
      <c r="M93" s="197">
        <v>2.7821210626180202</v>
      </c>
      <c r="N93" s="589">
        <v>2.2980339294409799</v>
      </c>
      <c r="O93" s="197">
        <v>0.47794012739160502</v>
      </c>
      <c r="P93" s="589">
        <v>0.36399460597614602</v>
      </c>
      <c r="Q93" s="197">
        <v>4.1367487638315201E-2</v>
      </c>
      <c r="R93" s="589">
        <v>0.46250689512405602</v>
      </c>
      <c r="S93" s="197">
        <v>3.9116766776155099</v>
      </c>
      <c r="T93" s="597">
        <v>3.1706362315805898</v>
      </c>
    </row>
    <row r="94" spans="1:20" ht="12.95" customHeight="1" x14ac:dyDescent="0.2">
      <c r="A94" s="2" t="s">
        <v>382</v>
      </c>
      <c r="B94" s="37">
        <v>3</v>
      </c>
      <c r="C94" s="197">
        <v>0.10299467155978</v>
      </c>
      <c r="D94" s="589">
        <v>0.26108974999601597</v>
      </c>
      <c r="E94" s="197">
        <v>0.25713310669734901</v>
      </c>
      <c r="F94" s="589">
        <v>0.41915213025043202</v>
      </c>
      <c r="G94" s="197">
        <v>0.31319110399540401</v>
      </c>
      <c r="H94" s="589">
        <v>1.13337572397937</v>
      </c>
      <c r="I94" s="197">
        <v>0.20099000051521901</v>
      </c>
      <c r="J94" s="589">
        <v>0.25705243125555299</v>
      </c>
      <c r="K94" s="197">
        <v>0.18145080264616301</v>
      </c>
      <c r="L94" s="589">
        <v>0.43397181642826799</v>
      </c>
      <c r="M94" s="197">
        <v>2.02131665749652</v>
      </c>
      <c r="N94" s="589">
        <v>2.07131440666857</v>
      </c>
      <c r="O94" s="197">
        <v>0.23860866421129601</v>
      </c>
      <c r="P94" s="589">
        <v>0.25312346200962799</v>
      </c>
      <c r="Q94" s="197">
        <v>0.30371897390374702</v>
      </c>
      <c r="R94" s="589">
        <v>0.48291504866867302</v>
      </c>
      <c r="S94" s="197">
        <v>3.73188751617915</v>
      </c>
      <c r="T94" s="597">
        <v>3.2284239738417599</v>
      </c>
    </row>
    <row r="95" spans="1:20" ht="12.95" customHeight="1" x14ac:dyDescent="0.2">
      <c r="A95" s="2" t="s">
        <v>386</v>
      </c>
      <c r="B95" s="37">
        <v>3</v>
      </c>
      <c r="C95" s="197">
        <v>-8.7312643848499405E-2</v>
      </c>
      <c r="D95" s="589">
        <v>0.21096843746149799</v>
      </c>
      <c r="E95" s="197">
        <v>-0.55943077579283196</v>
      </c>
      <c r="F95" s="589">
        <v>0.59693988780824603</v>
      </c>
      <c r="G95" s="197">
        <v>0.66135477638691298</v>
      </c>
      <c r="H95" s="589">
        <v>1.4199434618307301</v>
      </c>
      <c r="I95" s="197">
        <v>9.3045729483998502E-2</v>
      </c>
      <c r="J95" s="589">
        <v>0.231384709517262</v>
      </c>
      <c r="K95" s="197">
        <v>-0.48089386783298199</v>
      </c>
      <c r="L95" s="589">
        <v>0.57874681823186402</v>
      </c>
      <c r="M95" s="197">
        <v>1.27745437950269</v>
      </c>
      <c r="N95" s="589">
        <v>1.7666325089473101</v>
      </c>
      <c r="O95" s="197">
        <v>0.26087687935100301</v>
      </c>
      <c r="P95" s="589">
        <v>0.23941490019041201</v>
      </c>
      <c r="Q95" s="197">
        <v>-0.27052599299624402</v>
      </c>
      <c r="R95" s="589">
        <v>0.51769673384539905</v>
      </c>
      <c r="S95" s="197">
        <v>5.0049427721726003</v>
      </c>
      <c r="T95" s="597">
        <v>2.7755621767624601</v>
      </c>
    </row>
    <row r="96" spans="1:20" ht="12.95" customHeight="1" x14ac:dyDescent="0.2">
      <c r="A96" s="2" t="s">
        <v>387</v>
      </c>
      <c r="B96" s="37">
        <v>3</v>
      </c>
      <c r="C96" s="197">
        <v>0.81212744184020602</v>
      </c>
      <c r="D96" s="589">
        <v>0.236555438157769</v>
      </c>
      <c r="E96" s="197">
        <v>-7.4986470632213503E-2</v>
      </c>
      <c r="F96" s="589">
        <v>0.3838400563944</v>
      </c>
      <c r="G96" s="197">
        <v>5.48412427550568</v>
      </c>
      <c r="H96" s="589">
        <v>2.99847792134485</v>
      </c>
      <c r="I96" s="197">
        <v>0.80560233124354996</v>
      </c>
      <c r="J96" s="589">
        <v>0.22139050579640801</v>
      </c>
      <c r="K96" s="197">
        <v>-5.7226334578914698E-2</v>
      </c>
      <c r="L96" s="589">
        <v>0.380583332831816</v>
      </c>
      <c r="M96" s="197">
        <v>6.0577996726724699</v>
      </c>
      <c r="N96" s="589">
        <v>3.30396906940015</v>
      </c>
      <c r="O96" s="197">
        <v>0.80724599773639005</v>
      </c>
      <c r="P96" s="589">
        <v>0.22034115699533799</v>
      </c>
      <c r="Q96" s="197">
        <v>-0.14166189252463399</v>
      </c>
      <c r="R96" s="589">
        <v>0.41376717271875202</v>
      </c>
      <c r="S96" s="197">
        <v>6.8027154204400304</v>
      </c>
      <c r="T96" s="597">
        <v>3.4520647647776799</v>
      </c>
    </row>
    <row r="97" spans="1:20" ht="12.95" customHeight="1" x14ac:dyDescent="0.2">
      <c r="A97" s="39" t="s">
        <v>399</v>
      </c>
      <c r="B97" s="40">
        <v>3</v>
      </c>
      <c r="C97" s="211">
        <v>0.24774572775578499</v>
      </c>
      <c r="D97" s="596">
        <v>9.5320338154645495E-2</v>
      </c>
      <c r="E97" s="211">
        <v>-0.23507803709059899</v>
      </c>
      <c r="F97" s="596">
        <v>0.140237756763092</v>
      </c>
      <c r="G97" s="211">
        <v>1.7556276475835999</v>
      </c>
      <c r="H97" s="596">
        <v>0.64226685094325497</v>
      </c>
      <c r="I97" s="211">
        <v>0.34154685618540198</v>
      </c>
      <c r="J97" s="596">
        <v>0.10176634856273201</v>
      </c>
      <c r="K97" s="211">
        <v>-0.23610288443072999</v>
      </c>
      <c r="L97" s="596">
        <v>0.13819793114106901</v>
      </c>
      <c r="M97" s="211">
        <v>3.4811498693510701</v>
      </c>
      <c r="N97" s="596">
        <v>0.946552896610384</v>
      </c>
      <c r="O97" s="211">
        <v>0.38288493805153201</v>
      </c>
      <c r="P97" s="596">
        <v>0.102029981601887</v>
      </c>
      <c r="Q97" s="211">
        <v>-0.205461319475439</v>
      </c>
      <c r="R97" s="596">
        <v>0.142503256979889</v>
      </c>
      <c r="S97" s="211">
        <v>5.39669831484734</v>
      </c>
      <c r="T97" s="604">
        <v>1.2398607066445899</v>
      </c>
    </row>
    <row r="99" spans="1:20" x14ac:dyDescent="0.2">
      <c r="A99" s="52" t="s">
        <v>530</v>
      </c>
    </row>
    <row r="100" spans="1:20" x14ac:dyDescent="0.2">
      <c r="A100" s="52" t="s">
        <v>629</v>
      </c>
    </row>
    <row r="101" spans="1:20" x14ac:dyDescent="0.2">
      <c r="A101" s="52" t="s">
        <v>610</v>
      </c>
    </row>
    <row r="102" spans="1:20" x14ac:dyDescent="0.2">
      <c r="A102" s="52" t="s">
        <v>630</v>
      </c>
    </row>
    <row r="103" spans="1:20" x14ac:dyDescent="0.2">
      <c r="A103" s="52" t="s">
        <v>619</v>
      </c>
    </row>
    <row r="104" spans="1:20" x14ac:dyDescent="0.2">
      <c r="A104" s="52" t="s">
        <v>400</v>
      </c>
    </row>
    <row r="105" spans="1:20" x14ac:dyDescent="0.2">
      <c r="A105" s="52" t="s">
        <v>401</v>
      </c>
    </row>
    <row r="106" spans="1:20" x14ac:dyDescent="0.2">
      <c r="A106" s="52" t="s">
        <v>402</v>
      </c>
    </row>
    <row r="107" spans="1:20" x14ac:dyDescent="0.2">
      <c r="A107" s="52" t="s">
        <v>403</v>
      </c>
    </row>
    <row r="108" spans="1:20" x14ac:dyDescent="0.2">
      <c r="A108" s="172" t="str">
        <f>HYPERLINK("https://oecdcode.org/disclaimers/cyprus.html", "Information on data for Cyprus: https://oecdcode.org/disclaimers/cyprus.html")</f>
        <v>Information on data for Cyprus: https://oecdcode.org/disclaimers/cyprus.html</v>
      </c>
    </row>
    <row r="109" spans="1:20" x14ac:dyDescent="0.2">
      <c r="A109" s="52" t="s">
        <v>404</v>
      </c>
    </row>
  </sheetData>
  <mergeCells count="16">
    <mergeCell ref="O7:R7"/>
    <mergeCell ref="O8:P8"/>
    <mergeCell ref="Q8:R8"/>
    <mergeCell ref="S7:T8"/>
    <mergeCell ref="O9:T9"/>
    <mergeCell ref="I7:L7"/>
    <mergeCell ref="I8:J8"/>
    <mergeCell ref="K8:L8"/>
    <mergeCell ref="M7:N8"/>
    <mergeCell ref="I9:N9"/>
    <mergeCell ref="B7:B10"/>
    <mergeCell ref="C7:F7"/>
    <mergeCell ref="C8:D8"/>
    <mergeCell ref="E8:F8"/>
    <mergeCell ref="G7:H8"/>
    <mergeCell ref="C9:H9"/>
  </mergeCells>
  <conditionalFormatting sqref="C1:C200">
    <cfRule type="expression" dxfId="89" priority="6">
      <formula>ABS(C1/D1)&gt;1.95996398454005</formula>
    </cfRule>
  </conditionalFormatting>
  <conditionalFormatting sqref="E1:E200">
    <cfRule type="expression" dxfId="88" priority="5">
      <formula>ABS(E1/F1)&gt;1.95996398454005</formula>
    </cfRule>
  </conditionalFormatting>
  <conditionalFormatting sqref="I1:I200">
    <cfRule type="expression" dxfId="87" priority="4">
      <formula>ABS(I1/J1)&gt;1.95996398454005</formula>
    </cfRule>
  </conditionalFormatting>
  <conditionalFormatting sqref="K1:K200">
    <cfRule type="expression" dxfId="86" priority="3">
      <formula>ABS(K1/L1)&gt;1.95996398454005</formula>
    </cfRule>
  </conditionalFormatting>
  <conditionalFormatting sqref="O1:O200">
    <cfRule type="expression" dxfId="85" priority="2">
      <formula>ABS(O1/P1)&gt;1.95996398454005</formula>
    </cfRule>
  </conditionalFormatting>
  <conditionalFormatting sqref="Q1:Q200">
    <cfRule type="expression" dxfId="84"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P107"/>
  <sheetViews>
    <sheetView showGridLines="0" zoomScale="80" workbookViewId="0"/>
  </sheetViews>
  <sheetFormatPr defaultColWidth="10.85546875" defaultRowHeight="12.75" x14ac:dyDescent="0.2"/>
  <cols>
    <col min="1" max="1" width="30.7109375" customWidth="1"/>
    <col min="2" max="2" width="8.7109375" customWidth="1"/>
  </cols>
  <sheetData>
    <row r="1" spans="1:68" x14ac:dyDescent="0.2">
      <c r="A1" s="1" t="s">
        <v>315</v>
      </c>
    </row>
    <row r="2" spans="1:68" x14ac:dyDescent="0.2">
      <c r="A2" s="51" t="s">
        <v>316</v>
      </c>
    </row>
    <row r="3" spans="1:68" x14ac:dyDescent="0.2">
      <c r="A3" s="47" t="s">
        <v>434</v>
      </c>
    </row>
    <row r="4" spans="1:68" x14ac:dyDescent="0.2">
      <c r="A4" s="147" t="str">
        <f>HYPERLINK("#'TOC'!A1", "Back to TOC")</f>
        <v>Back to TOC</v>
      </c>
    </row>
    <row r="7" spans="1:68" ht="15" customHeight="1" x14ac:dyDescent="0.2">
      <c r="B7" s="671" t="s">
        <v>324</v>
      </c>
      <c r="C7" s="674" t="s">
        <v>643</v>
      </c>
      <c r="D7" s="674"/>
      <c r="E7" s="674"/>
      <c r="F7" s="674"/>
      <c r="G7" s="674"/>
      <c r="H7" s="674"/>
      <c r="I7" s="674"/>
      <c r="J7" s="674"/>
      <c r="K7" s="674"/>
      <c r="L7" s="674"/>
      <c r="M7" s="674"/>
      <c r="N7" s="674"/>
      <c r="O7" s="674"/>
      <c r="P7" s="674"/>
      <c r="Q7" s="674"/>
      <c r="R7" s="674"/>
      <c r="S7" s="674"/>
      <c r="T7" s="674"/>
      <c r="U7" s="674"/>
      <c r="V7" s="674"/>
      <c r="W7" s="759" t="s">
        <v>555</v>
      </c>
      <c r="X7" s="759"/>
      <c r="Y7" s="674" t="s">
        <v>643</v>
      </c>
      <c r="Z7" s="674"/>
      <c r="AA7" s="674"/>
      <c r="AB7" s="674"/>
      <c r="AC7" s="674"/>
      <c r="AD7" s="674"/>
      <c r="AE7" s="674"/>
      <c r="AF7" s="674"/>
      <c r="AG7" s="674"/>
      <c r="AH7" s="674"/>
      <c r="AI7" s="674"/>
      <c r="AJ7" s="674"/>
      <c r="AK7" s="674"/>
      <c r="AL7" s="674"/>
      <c r="AM7" s="674"/>
      <c r="AN7" s="674"/>
      <c r="AO7" s="674"/>
      <c r="AP7" s="674"/>
      <c r="AQ7" s="674"/>
      <c r="AR7" s="674"/>
      <c r="AS7" s="759" t="s">
        <v>555</v>
      </c>
      <c r="AT7" s="759"/>
      <c r="AU7" s="674" t="s">
        <v>643</v>
      </c>
      <c r="AV7" s="674"/>
      <c r="AW7" s="674"/>
      <c r="AX7" s="674"/>
      <c r="AY7" s="674"/>
      <c r="AZ7" s="674"/>
      <c r="BA7" s="674"/>
      <c r="BB7" s="674"/>
      <c r="BC7" s="674"/>
      <c r="BD7" s="674"/>
      <c r="BE7" s="674"/>
      <c r="BF7" s="674"/>
      <c r="BG7" s="674"/>
      <c r="BH7" s="674"/>
      <c r="BI7" s="674"/>
      <c r="BJ7" s="674"/>
      <c r="BK7" s="674"/>
      <c r="BL7" s="674"/>
      <c r="BM7" s="674"/>
      <c r="BN7" s="674"/>
      <c r="BO7" s="759" t="s">
        <v>555</v>
      </c>
      <c r="BP7" s="761"/>
    </row>
    <row r="8" spans="1:68" ht="90" customHeight="1" x14ac:dyDescent="0.2">
      <c r="B8" s="672"/>
      <c r="C8" s="676" t="s">
        <v>479</v>
      </c>
      <c r="D8" s="676"/>
      <c r="E8" s="676" t="s">
        <v>480</v>
      </c>
      <c r="F8" s="676"/>
      <c r="G8" s="676" t="s">
        <v>481</v>
      </c>
      <c r="H8" s="676"/>
      <c r="I8" s="676" t="s">
        <v>517</v>
      </c>
      <c r="J8" s="676"/>
      <c r="K8" s="676" t="s">
        <v>518</v>
      </c>
      <c r="L8" s="676"/>
      <c r="M8" s="676" t="s">
        <v>484</v>
      </c>
      <c r="N8" s="676"/>
      <c r="O8" s="676" t="s">
        <v>485</v>
      </c>
      <c r="P8" s="676"/>
      <c r="Q8" s="676" t="s">
        <v>486</v>
      </c>
      <c r="R8" s="676"/>
      <c r="S8" s="676" t="s">
        <v>487</v>
      </c>
      <c r="T8" s="676"/>
      <c r="U8" s="676" t="s">
        <v>504</v>
      </c>
      <c r="V8" s="676"/>
      <c r="W8" s="760"/>
      <c r="X8" s="760"/>
      <c r="Y8" s="676" t="s">
        <v>479</v>
      </c>
      <c r="Z8" s="676"/>
      <c r="AA8" s="676" t="s">
        <v>480</v>
      </c>
      <c r="AB8" s="676"/>
      <c r="AC8" s="676" t="s">
        <v>481</v>
      </c>
      <c r="AD8" s="676"/>
      <c r="AE8" s="676" t="s">
        <v>517</v>
      </c>
      <c r="AF8" s="676"/>
      <c r="AG8" s="676" t="s">
        <v>518</v>
      </c>
      <c r="AH8" s="676"/>
      <c r="AI8" s="676" t="s">
        <v>484</v>
      </c>
      <c r="AJ8" s="676"/>
      <c r="AK8" s="676" t="s">
        <v>485</v>
      </c>
      <c r="AL8" s="676"/>
      <c r="AM8" s="676" t="s">
        <v>486</v>
      </c>
      <c r="AN8" s="676"/>
      <c r="AO8" s="676" t="s">
        <v>487</v>
      </c>
      <c r="AP8" s="676"/>
      <c r="AQ8" s="676" t="s">
        <v>504</v>
      </c>
      <c r="AR8" s="676"/>
      <c r="AS8" s="760"/>
      <c r="AT8" s="760"/>
      <c r="AU8" s="676" t="s">
        <v>479</v>
      </c>
      <c r="AV8" s="676"/>
      <c r="AW8" s="676" t="s">
        <v>480</v>
      </c>
      <c r="AX8" s="676"/>
      <c r="AY8" s="676" t="s">
        <v>481</v>
      </c>
      <c r="AZ8" s="676"/>
      <c r="BA8" s="676" t="s">
        <v>517</v>
      </c>
      <c r="BB8" s="676"/>
      <c r="BC8" s="676" t="s">
        <v>518</v>
      </c>
      <c r="BD8" s="676"/>
      <c r="BE8" s="676" t="s">
        <v>484</v>
      </c>
      <c r="BF8" s="676"/>
      <c r="BG8" s="676" t="s">
        <v>485</v>
      </c>
      <c r="BH8" s="676"/>
      <c r="BI8" s="676" t="s">
        <v>486</v>
      </c>
      <c r="BJ8" s="676"/>
      <c r="BK8" s="676" t="s">
        <v>487</v>
      </c>
      <c r="BL8" s="676"/>
      <c r="BM8" s="676" t="s">
        <v>504</v>
      </c>
      <c r="BN8" s="676"/>
      <c r="BO8" s="760"/>
      <c r="BP8" s="762"/>
    </row>
    <row r="9" spans="1:68" ht="15" customHeight="1" x14ac:dyDescent="0.2">
      <c r="B9" s="672"/>
      <c r="C9" s="677" t="s">
        <v>539</v>
      </c>
      <c r="D9" s="677"/>
      <c r="E9" s="677"/>
      <c r="F9" s="677"/>
      <c r="G9" s="677"/>
      <c r="H9" s="677"/>
      <c r="I9" s="677"/>
      <c r="J9" s="677"/>
      <c r="K9" s="677"/>
      <c r="L9" s="677"/>
      <c r="M9" s="677"/>
      <c r="N9" s="677"/>
      <c r="O9" s="677"/>
      <c r="P9" s="677"/>
      <c r="Q9" s="677"/>
      <c r="R9" s="677"/>
      <c r="S9" s="677"/>
      <c r="T9" s="677"/>
      <c r="U9" s="677"/>
      <c r="V9" s="677"/>
      <c r="W9" s="677"/>
      <c r="X9" s="677"/>
      <c r="Y9" s="677" t="s">
        <v>540</v>
      </c>
      <c r="Z9" s="677"/>
      <c r="AA9" s="677"/>
      <c r="AB9" s="677"/>
      <c r="AC9" s="677"/>
      <c r="AD9" s="677"/>
      <c r="AE9" s="677"/>
      <c r="AF9" s="677"/>
      <c r="AG9" s="677"/>
      <c r="AH9" s="677"/>
      <c r="AI9" s="677"/>
      <c r="AJ9" s="677"/>
      <c r="AK9" s="677"/>
      <c r="AL9" s="677"/>
      <c r="AM9" s="677"/>
      <c r="AN9" s="677"/>
      <c r="AO9" s="677"/>
      <c r="AP9" s="677"/>
      <c r="AQ9" s="677"/>
      <c r="AR9" s="677"/>
      <c r="AS9" s="677"/>
      <c r="AT9" s="677"/>
      <c r="AU9" s="677" t="s">
        <v>541</v>
      </c>
      <c r="AV9" s="677"/>
      <c r="AW9" s="677"/>
      <c r="AX9" s="677"/>
      <c r="AY9" s="677"/>
      <c r="AZ9" s="677"/>
      <c r="BA9" s="677"/>
      <c r="BB9" s="677"/>
      <c r="BC9" s="677"/>
      <c r="BD9" s="677"/>
      <c r="BE9" s="677"/>
      <c r="BF9" s="677"/>
      <c r="BG9" s="677"/>
      <c r="BH9" s="677"/>
      <c r="BI9" s="677"/>
      <c r="BJ9" s="677"/>
      <c r="BK9" s="677"/>
      <c r="BL9" s="677"/>
      <c r="BM9" s="677"/>
      <c r="BN9" s="677"/>
      <c r="BO9" s="677"/>
      <c r="BP9" s="712"/>
    </row>
    <row r="10" spans="1:68" ht="15" customHeight="1" x14ac:dyDescent="0.2">
      <c r="B10" s="673"/>
      <c r="C10" s="4" t="s">
        <v>523</v>
      </c>
      <c r="D10" s="4" t="s">
        <v>328</v>
      </c>
      <c r="E10" s="4" t="s">
        <v>523</v>
      </c>
      <c r="F10" s="4" t="s">
        <v>328</v>
      </c>
      <c r="G10" s="4" t="s">
        <v>523</v>
      </c>
      <c r="H10" s="4" t="s">
        <v>328</v>
      </c>
      <c r="I10" s="4" t="s">
        <v>523</v>
      </c>
      <c r="J10" s="4" t="s">
        <v>328</v>
      </c>
      <c r="K10" s="4" t="s">
        <v>523</v>
      </c>
      <c r="L10" s="4" t="s">
        <v>328</v>
      </c>
      <c r="M10" s="4" t="s">
        <v>523</v>
      </c>
      <c r="N10" s="4" t="s">
        <v>328</v>
      </c>
      <c r="O10" s="4" t="s">
        <v>523</v>
      </c>
      <c r="P10" s="4" t="s">
        <v>328</v>
      </c>
      <c r="Q10" s="4" t="s">
        <v>523</v>
      </c>
      <c r="R10" s="4" t="s">
        <v>328</v>
      </c>
      <c r="S10" s="4" t="s">
        <v>523</v>
      </c>
      <c r="T10" s="4" t="s">
        <v>328</v>
      </c>
      <c r="U10" s="4" t="s">
        <v>523</v>
      </c>
      <c r="V10" s="4" t="s">
        <v>328</v>
      </c>
      <c r="W10" s="4" t="s">
        <v>524</v>
      </c>
      <c r="X10" s="4" t="s">
        <v>328</v>
      </c>
      <c r="Y10" s="4" t="s">
        <v>523</v>
      </c>
      <c r="Z10" s="4" t="s">
        <v>328</v>
      </c>
      <c r="AA10" s="4" t="s">
        <v>523</v>
      </c>
      <c r="AB10" s="4" t="s">
        <v>328</v>
      </c>
      <c r="AC10" s="4" t="s">
        <v>523</v>
      </c>
      <c r="AD10" s="4" t="s">
        <v>328</v>
      </c>
      <c r="AE10" s="4" t="s">
        <v>523</v>
      </c>
      <c r="AF10" s="4" t="s">
        <v>328</v>
      </c>
      <c r="AG10" s="4" t="s">
        <v>523</v>
      </c>
      <c r="AH10" s="4" t="s">
        <v>328</v>
      </c>
      <c r="AI10" s="4" t="s">
        <v>523</v>
      </c>
      <c r="AJ10" s="4" t="s">
        <v>328</v>
      </c>
      <c r="AK10" s="4" t="s">
        <v>523</v>
      </c>
      <c r="AL10" s="4" t="s">
        <v>328</v>
      </c>
      <c r="AM10" s="4" t="s">
        <v>523</v>
      </c>
      <c r="AN10" s="4" t="s">
        <v>328</v>
      </c>
      <c r="AO10" s="4" t="s">
        <v>523</v>
      </c>
      <c r="AP10" s="4" t="s">
        <v>328</v>
      </c>
      <c r="AQ10" s="4" t="s">
        <v>523</v>
      </c>
      <c r="AR10" s="4" t="s">
        <v>328</v>
      </c>
      <c r="AS10" s="4" t="s">
        <v>524</v>
      </c>
      <c r="AT10" s="4" t="s">
        <v>328</v>
      </c>
      <c r="AU10" s="4" t="s">
        <v>523</v>
      </c>
      <c r="AV10" s="4" t="s">
        <v>328</v>
      </c>
      <c r="AW10" s="4" t="s">
        <v>523</v>
      </c>
      <c r="AX10" s="4" t="s">
        <v>328</v>
      </c>
      <c r="AY10" s="4" t="s">
        <v>523</v>
      </c>
      <c r="AZ10" s="4" t="s">
        <v>328</v>
      </c>
      <c r="BA10" s="4" t="s">
        <v>523</v>
      </c>
      <c r="BB10" s="4" t="s">
        <v>328</v>
      </c>
      <c r="BC10" s="4" t="s">
        <v>523</v>
      </c>
      <c r="BD10" s="4" t="s">
        <v>328</v>
      </c>
      <c r="BE10" s="4" t="s">
        <v>523</v>
      </c>
      <c r="BF10" s="4" t="s">
        <v>328</v>
      </c>
      <c r="BG10" s="4" t="s">
        <v>523</v>
      </c>
      <c r="BH10" s="4" t="s">
        <v>328</v>
      </c>
      <c r="BI10" s="4" t="s">
        <v>523</v>
      </c>
      <c r="BJ10" s="4" t="s">
        <v>328</v>
      </c>
      <c r="BK10" s="4" t="s">
        <v>523</v>
      </c>
      <c r="BL10" s="4" t="s">
        <v>328</v>
      </c>
      <c r="BM10" s="4" t="s">
        <v>523</v>
      </c>
      <c r="BN10" s="4" t="s">
        <v>328</v>
      </c>
      <c r="BO10" s="4" t="s">
        <v>524</v>
      </c>
      <c r="BP10" s="5" t="s">
        <v>328</v>
      </c>
    </row>
    <row r="11" spans="1:68" ht="12.95" customHeight="1" x14ac:dyDescent="0.2">
      <c r="A11" s="6"/>
      <c r="B11" s="7"/>
      <c r="C11" s="209"/>
      <c r="D11" s="611"/>
      <c r="E11" s="209"/>
      <c r="F11" s="611"/>
      <c r="G11" s="209"/>
      <c r="H11" s="611"/>
      <c r="I11" s="209"/>
      <c r="J11" s="611"/>
      <c r="K11" s="209"/>
      <c r="L11" s="611"/>
      <c r="M11" s="209"/>
      <c r="N11" s="611"/>
      <c r="O11" s="209"/>
      <c r="P11" s="611"/>
      <c r="Q11" s="209"/>
      <c r="R11" s="611"/>
      <c r="S11" s="209"/>
      <c r="T11" s="611"/>
      <c r="U11" s="209"/>
      <c r="V11" s="611"/>
      <c r="W11" s="209"/>
      <c r="X11" s="611"/>
      <c r="Y11" s="209"/>
      <c r="Z11" s="611"/>
      <c r="AA11" s="209"/>
      <c r="AB11" s="611"/>
      <c r="AC11" s="209"/>
      <c r="AD11" s="611"/>
      <c r="AE11" s="209"/>
      <c r="AF11" s="611"/>
      <c r="AG11" s="209"/>
      <c r="AH11" s="611"/>
      <c r="AI11" s="209"/>
      <c r="AJ11" s="611"/>
      <c r="AK11" s="209"/>
      <c r="AL11" s="611"/>
      <c r="AM11" s="209"/>
      <c r="AN11" s="611"/>
      <c r="AO11" s="209"/>
      <c r="AP11" s="611"/>
      <c r="AQ11" s="209"/>
      <c r="AR11" s="611"/>
      <c r="AS11" s="209"/>
      <c r="AT11" s="611"/>
      <c r="AU11" s="209"/>
      <c r="AV11" s="611"/>
      <c r="AW11" s="209"/>
      <c r="AX11" s="611"/>
      <c r="AY11" s="209"/>
      <c r="AZ11" s="611"/>
      <c r="BA11" s="209"/>
      <c r="BB11" s="611"/>
      <c r="BC11" s="209"/>
      <c r="BD11" s="611"/>
      <c r="BE11" s="209"/>
      <c r="BF11" s="611"/>
      <c r="BG11" s="209"/>
      <c r="BH11" s="611"/>
      <c r="BI11" s="209"/>
      <c r="BJ11" s="611"/>
      <c r="BK11" s="209"/>
      <c r="BL11" s="611"/>
      <c r="BM11" s="209"/>
      <c r="BN11" s="611"/>
      <c r="BO11" s="209"/>
      <c r="BP11" s="619"/>
    </row>
    <row r="12" spans="1:68" ht="12.95" customHeight="1" x14ac:dyDescent="0.2">
      <c r="A12" s="2" t="s">
        <v>340</v>
      </c>
      <c r="B12" s="12">
        <v>2</v>
      </c>
      <c r="C12" s="197">
        <v>6.05978496557543E-2</v>
      </c>
      <c r="D12" s="605">
        <v>9.5486885963495902E-2</v>
      </c>
      <c r="E12" s="197">
        <v>0.11823642508846</v>
      </c>
      <c r="F12" s="605">
        <v>6.0606026232661703E-2</v>
      </c>
      <c r="G12" s="197">
        <v>-1.4576379353020299E-2</v>
      </c>
      <c r="H12" s="605">
        <v>5.9141333213654702E-2</v>
      </c>
      <c r="I12" s="197">
        <v>3.9123628736056099E-2</v>
      </c>
      <c r="J12" s="605">
        <v>7.1998812755399197E-2</v>
      </c>
      <c r="K12" s="197">
        <v>0.174166224754222</v>
      </c>
      <c r="L12" s="605">
        <v>6.5097242991568993E-2</v>
      </c>
      <c r="M12" s="197">
        <v>0.184408595706092</v>
      </c>
      <c r="N12" s="605">
        <v>8.3789654403157804E-2</v>
      </c>
      <c r="O12" s="197">
        <v>0.157315849513601</v>
      </c>
      <c r="P12" s="605">
        <v>8.2076553202705294E-2</v>
      </c>
      <c r="Q12" s="197">
        <v>0.28560059148203798</v>
      </c>
      <c r="R12" s="605">
        <v>0.100785389010625</v>
      </c>
      <c r="S12" s="197">
        <v>0.24808624332294499</v>
      </c>
      <c r="T12" s="605">
        <v>8.7274042305376498E-2</v>
      </c>
      <c r="U12" s="197">
        <v>0.1803122674216</v>
      </c>
      <c r="V12" s="605">
        <v>5.6384361862653498E-2</v>
      </c>
      <c r="W12" s="197">
        <v>4.49372354559965</v>
      </c>
      <c r="X12" s="605">
        <v>0.89194408294801197</v>
      </c>
      <c r="Y12" s="197">
        <v>6.5399998454675395E-2</v>
      </c>
      <c r="Z12" s="605">
        <v>9.50989535614329E-2</v>
      </c>
      <c r="AA12" s="197">
        <v>0.13031424585732801</v>
      </c>
      <c r="AB12" s="605">
        <v>6.1345847235490997E-2</v>
      </c>
      <c r="AC12" s="197">
        <v>4.2016020696975E-3</v>
      </c>
      <c r="AD12" s="605">
        <v>5.9822589480051098E-2</v>
      </c>
      <c r="AE12" s="197">
        <v>5.3517204684596899E-2</v>
      </c>
      <c r="AF12" s="605">
        <v>6.8122320869712399E-2</v>
      </c>
      <c r="AG12" s="197">
        <v>0.154767484465449</v>
      </c>
      <c r="AH12" s="605">
        <v>6.42465734198229E-2</v>
      </c>
      <c r="AI12" s="197">
        <v>0.141452302332542</v>
      </c>
      <c r="AJ12" s="605">
        <v>8.5885337432440104E-2</v>
      </c>
      <c r="AK12" s="197">
        <v>0.14288608024598601</v>
      </c>
      <c r="AL12" s="605">
        <v>8.1830829053473997E-2</v>
      </c>
      <c r="AM12" s="197">
        <v>0.24220735016973699</v>
      </c>
      <c r="AN12" s="605">
        <v>0.103571211688637</v>
      </c>
      <c r="AO12" s="197">
        <v>0.212982017812853</v>
      </c>
      <c r="AP12" s="605">
        <v>8.5630359676181295E-2</v>
      </c>
      <c r="AQ12" s="197">
        <v>0.213776016747632</v>
      </c>
      <c r="AR12" s="605">
        <v>5.5869402078444E-2</v>
      </c>
      <c r="AS12" s="197">
        <v>7.1039793414282704</v>
      </c>
      <c r="AT12" s="605">
        <v>1.1774420135030199</v>
      </c>
      <c r="AU12" s="197">
        <v>5.67615038293083E-2</v>
      </c>
      <c r="AV12" s="605">
        <v>9.4884518508914897E-2</v>
      </c>
      <c r="AW12" s="197">
        <v>0.124508589159729</v>
      </c>
      <c r="AX12" s="605">
        <v>6.1095114008993298E-2</v>
      </c>
      <c r="AY12" s="197">
        <v>2.8805941232522198E-3</v>
      </c>
      <c r="AZ12" s="605">
        <v>5.90694408852451E-2</v>
      </c>
      <c r="BA12" s="197">
        <v>6.6331372396661495E-2</v>
      </c>
      <c r="BB12" s="605">
        <v>6.5669850726978396E-2</v>
      </c>
      <c r="BC12" s="197">
        <v>0.140442783830968</v>
      </c>
      <c r="BD12" s="605">
        <v>6.3952245935996896E-2</v>
      </c>
      <c r="BE12" s="197">
        <v>0.15641472857508701</v>
      </c>
      <c r="BF12" s="605">
        <v>8.4225525330971607E-2</v>
      </c>
      <c r="BG12" s="197">
        <v>0.133864609735102</v>
      </c>
      <c r="BH12" s="605">
        <v>8.1463827491393206E-2</v>
      </c>
      <c r="BI12" s="197">
        <v>0.241984548376145</v>
      </c>
      <c r="BJ12" s="605">
        <v>0.120096170782613</v>
      </c>
      <c r="BK12" s="197">
        <v>0.221251500818644</v>
      </c>
      <c r="BL12" s="605">
        <v>8.6406906387217805E-2</v>
      </c>
      <c r="BM12" s="197">
        <v>0.21529946890642601</v>
      </c>
      <c r="BN12" s="605">
        <v>5.6954178963444201E-2</v>
      </c>
      <c r="BO12" s="197">
        <v>7.6390988784457203</v>
      </c>
      <c r="BP12" s="613">
        <v>1.19669931460423</v>
      </c>
    </row>
    <row r="13" spans="1:68" ht="12.95" customHeight="1" x14ac:dyDescent="0.2">
      <c r="A13" s="2" t="s">
        <v>341</v>
      </c>
      <c r="B13" s="12">
        <v>2</v>
      </c>
      <c r="C13" s="197">
        <v>3.0310090703910001E-2</v>
      </c>
      <c r="D13" s="605">
        <v>0.21104709260702201</v>
      </c>
      <c r="E13" s="197">
        <v>0.21314146356654301</v>
      </c>
      <c r="F13" s="605">
        <v>0.100955990875747</v>
      </c>
      <c r="G13" s="197">
        <v>8.6305080795954406E-2</v>
      </c>
      <c r="H13" s="605">
        <v>0.166138456001306</v>
      </c>
      <c r="I13" s="197">
        <v>0.12377373379989801</v>
      </c>
      <c r="J13" s="605">
        <v>0.13226559875622401</v>
      </c>
      <c r="K13" s="197">
        <v>8.30658992120063E-2</v>
      </c>
      <c r="L13" s="605">
        <v>0.111421183506395</v>
      </c>
      <c r="M13" s="197">
        <v>-7.1807072636301095E-2</v>
      </c>
      <c r="N13" s="605">
        <v>0.11873361224326499</v>
      </c>
      <c r="O13" s="197">
        <v>3.3980160845307097E-2</v>
      </c>
      <c r="P13" s="605">
        <v>0.12456812947217701</v>
      </c>
      <c r="Q13" s="197">
        <v>-6.4150454830071901E-3</v>
      </c>
      <c r="R13" s="605">
        <v>0.109466987759488</v>
      </c>
      <c r="S13" s="197">
        <v>0.470919072426292</v>
      </c>
      <c r="T13" s="605">
        <v>0.13977588258087301</v>
      </c>
      <c r="U13" s="197">
        <v>6.7828368782451895E-2</v>
      </c>
      <c r="V13" s="605">
        <v>0.114200600874014</v>
      </c>
      <c r="W13" s="197">
        <v>1.71661836262642</v>
      </c>
      <c r="X13" s="605">
        <v>0.71703494300683701</v>
      </c>
      <c r="Y13" s="197">
        <v>4.3404839009082798E-2</v>
      </c>
      <c r="Z13" s="605">
        <v>0.21094558280960199</v>
      </c>
      <c r="AA13" s="197">
        <v>0.186027374364753</v>
      </c>
      <c r="AB13" s="605">
        <v>0.102307810908117</v>
      </c>
      <c r="AC13" s="197">
        <v>0.12749142257791199</v>
      </c>
      <c r="AD13" s="605">
        <v>0.163685971041375</v>
      </c>
      <c r="AE13" s="197">
        <v>0.12119769010690599</v>
      </c>
      <c r="AF13" s="605">
        <v>0.13020995996287801</v>
      </c>
      <c r="AG13" s="197">
        <v>0.102023291279437</v>
      </c>
      <c r="AH13" s="605">
        <v>0.10963803700710301</v>
      </c>
      <c r="AI13" s="197">
        <v>-2.5983344440917201E-2</v>
      </c>
      <c r="AJ13" s="605">
        <v>0.11684142019976</v>
      </c>
      <c r="AK13" s="197">
        <v>5.2736203660355203E-2</v>
      </c>
      <c r="AL13" s="605">
        <v>0.122390183112789</v>
      </c>
      <c r="AM13" s="197">
        <v>-6.6477882552077594E-2</v>
      </c>
      <c r="AN13" s="605">
        <v>0.110913227673721</v>
      </c>
      <c r="AO13" s="197">
        <v>0.45584986184982002</v>
      </c>
      <c r="AP13" s="605">
        <v>0.14027784446422301</v>
      </c>
      <c r="AQ13" s="197">
        <v>6.9766693422387102E-2</v>
      </c>
      <c r="AR13" s="605">
        <v>0.11538655739701099</v>
      </c>
      <c r="AS13" s="197">
        <v>3.0881740669858502</v>
      </c>
      <c r="AT13" s="605">
        <v>1.0187380919614899</v>
      </c>
      <c r="AU13" s="197">
        <v>4.4885503753561803E-2</v>
      </c>
      <c r="AV13" s="605">
        <v>0.209212404649707</v>
      </c>
      <c r="AW13" s="197">
        <v>0.170666772736461</v>
      </c>
      <c r="AX13" s="605">
        <v>0.103931139654256</v>
      </c>
      <c r="AY13" s="197">
        <v>0.120204095935002</v>
      </c>
      <c r="AZ13" s="605">
        <v>0.16317682856443599</v>
      </c>
      <c r="BA13" s="197">
        <v>0.13893182453928499</v>
      </c>
      <c r="BB13" s="605">
        <v>0.131452914308921</v>
      </c>
      <c r="BC13" s="197">
        <v>0.105997778998785</v>
      </c>
      <c r="BD13" s="605">
        <v>0.11067060016353</v>
      </c>
      <c r="BE13" s="197">
        <v>-4.0120518688940503E-2</v>
      </c>
      <c r="BF13" s="605">
        <v>0.116791349231851</v>
      </c>
      <c r="BG13" s="197">
        <v>5.4807158577766503E-2</v>
      </c>
      <c r="BH13" s="605">
        <v>0.12608594141049201</v>
      </c>
      <c r="BI13" s="197">
        <v>-6.3440903046876704E-2</v>
      </c>
      <c r="BJ13" s="605">
        <v>0.10972226293012199</v>
      </c>
      <c r="BK13" s="197">
        <v>0.45821595734485498</v>
      </c>
      <c r="BL13" s="605">
        <v>0.13778456260010899</v>
      </c>
      <c r="BM13" s="197">
        <v>6.7262503169390198E-2</v>
      </c>
      <c r="BN13" s="605">
        <v>0.115531586507352</v>
      </c>
      <c r="BO13" s="197">
        <v>3.5187434244324201</v>
      </c>
      <c r="BP13" s="613">
        <v>1.1329638682463199</v>
      </c>
    </row>
    <row r="14" spans="1:68" ht="12.95" customHeight="1" x14ac:dyDescent="0.2">
      <c r="A14" s="2" t="s">
        <v>342</v>
      </c>
      <c r="B14" s="12">
        <v>2</v>
      </c>
      <c r="C14" s="197">
        <v>5.4188070229635898E-2</v>
      </c>
      <c r="D14" s="605">
        <v>0.10993172924985301</v>
      </c>
      <c r="E14" s="197">
        <v>0.226382512323553</v>
      </c>
      <c r="F14" s="605">
        <v>6.5380197598967404E-2</v>
      </c>
      <c r="G14" s="197">
        <v>-0.11376218406069701</v>
      </c>
      <c r="H14" s="605">
        <v>7.9236983930875304E-2</v>
      </c>
      <c r="I14" s="197">
        <v>0.130790130188288</v>
      </c>
      <c r="J14" s="605">
        <v>0.114182045331841</v>
      </c>
      <c r="K14" s="197">
        <v>-5.7303816616748101E-3</v>
      </c>
      <c r="L14" s="605">
        <v>7.7738999911272103E-2</v>
      </c>
      <c r="M14" s="197">
        <v>8.2986716843659394E-2</v>
      </c>
      <c r="N14" s="605">
        <v>7.3817961360531495E-2</v>
      </c>
      <c r="O14" s="197">
        <v>0.163618034820214</v>
      </c>
      <c r="P14" s="605">
        <v>9.1363128385462899E-2</v>
      </c>
      <c r="Q14" s="197">
        <v>0.18282821451810999</v>
      </c>
      <c r="R14" s="605">
        <v>6.5785652638452902E-2</v>
      </c>
      <c r="S14" s="197">
        <v>0.16309750597515299</v>
      </c>
      <c r="T14" s="605">
        <v>5.9168673010440202E-2</v>
      </c>
      <c r="U14" s="197">
        <v>0.131506293017882</v>
      </c>
      <c r="V14" s="605">
        <v>7.38732302135226E-2</v>
      </c>
      <c r="W14" s="197">
        <v>2.0145692210524699</v>
      </c>
      <c r="X14" s="605">
        <v>0.50445980430095905</v>
      </c>
      <c r="Y14" s="197">
        <v>-3.5587492442652802E-2</v>
      </c>
      <c r="Z14" s="605">
        <v>0.105784725115285</v>
      </c>
      <c r="AA14" s="197">
        <v>0.22478183867497101</v>
      </c>
      <c r="AB14" s="605">
        <v>6.4073816124847E-2</v>
      </c>
      <c r="AC14" s="197">
        <v>-6.7313244800206798E-2</v>
      </c>
      <c r="AD14" s="605">
        <v>8.3068686271857498E-2</v>
      </c>
      <c r="AE14" s="197">
        <v>0.13429617949638101</v>
      </c>
      <c r="AF14" s="605">
        <v>0.115636794131923</v>
      </c>
      <c r="AG14" s="197">
        <v>-1.1892839618574799E-3</v>
      </c>
      <c r="AH14" s="605">
        <v>7.6641144125042901E-2</v>
      </c>
      <c r="AI14" s="197">
        <v>0.103363973363296</v>
      </c>
      <c r="AJ14" s="605">
        <v>7.4263345694845204E-2</v>
      </c>
      <c r="AK14" s="197">
        <v>0.16330536007618199</v>
      </c>
      <c r="AL14" s="605">
        <v>8.8841513084902901E-2</v>
      </c>
      <c r="AM14" s="197">
        <v>0.16782031733792099</v>
      </c>
      <c r="AN14" s="605">
        <v>6.51433616211404E-2</v>
      </c>
      <c r="AO14" s="197">
        <v>0.158499131103739</v>
      </c>
      <c r="AP14" s="605">
        <v>5.7876976083358102E-2</v>
      </c>
      <c r="AQ14" s="197">
        <v>0.151135415894255</v>
      </c>
      <c r="AR14" s="605">
        <v>7.4779153277936397E-2</v>
      </c>
      <c r="AS14" s="197">
        <v>3.9683718756630202</v>
      </c>
      <c r="AT14" s="605">
        <v>0.68143401653418301</v>
      </c>
      <c r="AU14" s="197">
        <v>-8.52009360733125E-2</v>
      </c>
      <c r="AV14" s="605">
        <v>0.105206628112762</v>
      </c>
      <c r="AW14" s="197">
        <v>0.229276097522638</v>
      </c>
      <c r="AX14" s="605">
        <v>6.3325080786172896E-2</v>
      </c>
      <c r="AY14" s="197">
        <v>-5.8958450636988603E-2</v>
      </c>
      <c r="AZ14" s="605">
        <v>8.1451193619417897E-2</v>
      </c>
      <c r="BA14" s="197">
        <v>0.12937314153534199</v>
      </c>
      <c r="BB14" s="605">
        <v>0.113677889629233</v>
      </c>
      <c r="BC14" s="197">
        <v>-7.5262454751802398E-3</v>
      </c>
      <c r="BD14" s="605">
        <v>7.6947307932538705E-2</v>
      </c>
      <c r="BE14" s="197">
        <v>9.8375486904404605E-2</v>
      </c>
      <c r="BF14" s="605">
        <v>7.2819674070941906E-2</v>
      </c>
      <c r="BG14" s="197">
        <v>0.16429722652612</v>
      </c>
      <c r="BH14" s="605">
        <v>8.7041199921833998E-2</v>
      </c>
      <c r="BI14" s="197">
        <v>0.175122421807476</v>
      </c>
      <c r="BJ14" s="605">
        <v>6.5607945745637095E-2</v>
      </c>
      <c r="BK14" s="197">
        <v>0.171446228013927</v>
      </c>
      <c r="BL14" s="605">
        <v>5.8541025636351898E-2</v>
      </c>
      <c r="BM14" s="197">
        <v>0.14565219906080701</v>
      </c>
      <c r="BN14" s="605">
        <v>7.4045327069295799E-2</v>
      </c>
      <c r="BO14" s="197">
        <v>4.8426853341733098</v>
      </c>
      <c r="BP14" s="613">
        <v>0.83953546394730905</v>
      </c>
    </row>
    <row r="15" spans="1:68" ht="12.95" customHeight="1" x14ac:dyDescent="0.2">
      <c r="A15" s="2" t="s">
        <v>343</v>
      </c>
      <c r="B15" s="12">
        <v>2</v>
      </c>
      <c r="C15" s="197">
        <v>6.4855144970009104E-2</v>
      </c>
      <c r="D15" s="605">
        <v>8.1831331034835406E-2</v>
      </c>
      <c r="E15" s="197">
        <v>0.18021558050075401</v>
      </c>
      <c r="F15" s="605">
        <v>6.2723629922680602E-2</v>
      </c>
      <c r="G15" s="197">
        <v>2.3909122868550702E-2</v>
      </c>
      <c r="H15" s="605">
        <v>7.1815934987780397E-2</v>
      </c>
      <c r="I15" s="197">
        <v>4.58056859654652E-2</v>
      </c>
      <c r="J15" s="605">
        <v>8.13633727702157E-2</v>
      </c>
      <c r="K15" s="197">
        <v>-1.3001740207453399E-2</v>
      </c>
      <c r="L15" s="605">
        <v>8.9013865042700993E-2</v>
      </c>
      <c r="M15" s="197">
        <v>4.1684480757199403E-2</v>
      </c>
      <c r="N15" s="605">
        <v>0.103288985538078</v>
      </c>
      <c r="O15" s="197">
        <v>-0.15560597365332399</v>
      </c>
      <c r="P15" s="605">
        <v>8.9944637684564399E-2</v>
      </c>
      <c r="Q15" s="197">
        <v>0.27141779012524703</v>
      </c>
      <c r="R15" s="605">
        <v>7.8885574833291394E-2</v>
      </c>
      <c r="S15" s="197">
        <v>-0.122688521314143</v>
      </c>
      <c r="T15" s="605">
        <v>0.12305383390909699</v>
      </c>
      <c r="U15" s="197">
        <v>0.14262769946788301</v>
      </c>
      <c r="V15" s="605">
        <v>7.3251437155395199E-2</v>
      </c>
      <c r="W15" s="197">
        <v>1.3639249311903601</v>
      </c>
      <c r="X15" s="605">
        <v>0.56475842443591695</v>
      </c>
      <c r="Y15" s="197">
        <v>2.6669555521989598E-2</v>
      </c>
      <c r="Z15" s="605">
        <v>8.1994246287330694E-2</v>
      </c>
      <c r="AA15" s="197">
        <v>0.16358822115666499</v>
      </c>
      <c r="AB15" s="605">
        <v>6.1946385696546001E-2</v>
      </c>
      <c r="AC15" s="197">
        <v>2.0718939913677001E-2</v>
      </c>
      <c r="AD15" s="605">
        <v>7.11918963960185E-2</v>
      </c>
      <c r="AE15" s="197">
        <v>8.9028782734409798E-2</v>
      </c>
      <c r="AF15" s="605">
        <v>8.1369206402022803E-2</v>
      </c>
      <c r="AG15" s="197">
        <v>-6.0827990840795904E-3</v>
      </c>
      <c r="AH15" s="605">
        <v>8.7554033164710998E-2</v>
      </c>
      <c r="AI15" s="197">
        <v>6.8864388454517894E-2</v>
      </c>
      <c r="AJ15" s="605">
        <v>0.104513382247927</v>
      </c>
      <c r="AK15" s="197">
        <v>-0.105133153722305</v>
      </c>
      <c r="AL15" s="605">
        <v>9.1899811158677305E-2</v>
      </c>
      <c r="AM15" s="197">
        <v>0.26289977805908898</v>
      </c>
      <c r="AN15" s="605">
        <v>7.8468084278932301E-2</v>
      </c>
      <c r="AO15" s="197">
        <v>-0.14160020195776701</v>
      </c>
      <c r="AP15" s="605">
        <v>0.121533680409459</v>
      </c>
      <c r="AQ15" s="197">
        <v>0.12960566187907899</v>
      </c>
      <c r="AR15" s="605">
        <v>7.1039205882442905E-2</v>
      </c>
      <c r="AS15" s="197">
        <v>2.0826573243757598</v>
      </c>
      <c r="AT15" s="605">
        <v>0.693838254562539</v>
      </c>
      <c r="AU15" s="197">
        <v>-3.2578526488541398E-2</v>
      </c>
      <c r="AV15" s="605">
        <v>8.0915369781611401E-2</v>
      </c>
      <c r="AW15" s="197">
        <v>0.121679117437701</v>
      </c>
      <c r="AX15" s="605">
        <v>6.3617690221224502E-2</v>
      </c>
      <c r="AY15" s="197">
        <v>2.5673406965502899E-2</v>
      </c>
      <c r="AZ15" s="605">
        <v>7.0400540607089807E-2</v>
      </c>
      <c r="BA15" s="197">
        <v>0.11691652519727801</v>
      </c>
      <c r="BB15" s="605">
        <v>8.0216488818082604E-2</v>
      </c>
      <c r="BC15" s="197">
        <v>1.35658498113496E-3</v>
      </c>
      <c r="BD15" s="605">
        <v>8.9223184355602295E-2</v>
      </c>
      <c r="BE15" s="197">
        <v>8.1439023178658199E-2</v>
      </c>
      <c r="BF15" s="605">
        <v>0.10449372468381</v>
      </c>
      <c r="BG15" s="197">
        <v>-0.11123714690934799</v>
      </c>
      <c r="BH15" s="605">
        <v>8.9531669569782701E-2</v>
      </c>
      <c r="BI15" s="197">
        <v>0.27958086013206601</v>
      </c>
      <c r="BJ15" s="605">
        <v>8.1376884960033896E-2</v>
      </c>
      <c r="BK15" s="197">
        <v>-0.11217416006123899</v>
      </c>
      <c r="BL15" s="605">
        <v>0.118744498790202</v>
      </c>
      <c r="BM15" s="197">
        <v>0.120249651641312</v>
      </c>
      <c r="BN15" s="605">
        <v>6.9407311186004503E-2</v>
      </c>
      <c r="BO15" s="197">
        <v>3.7253670983106599</v>
      </c>
      <c r="BP15" s="613">
        <v>0.95597725536899902</v>
      </c>
    </row>
    <row r="16" spans="1:68" ht="12.95" customHeight="1" x14ac:dyDescent="0.2">
      <c r="A16" s="2" t="s">
        <v>344</v>
      </c>
      <c r="B16" s="12">
        <v>2</v>
      </c>
      <c r="C16" s="197">
        <v>7.3140982284653405E-2</v>
      </c>
      <c r="D16" s="605">
        <v>0.17643088621105299</v>
      </c>
      <c r="E16" s="197">
        <v>8.6596541544567193E-3</v>
      </c>
      <c r="F16" s="605">
        <v>8.2643604485320293E-2</v>
      </c>
      <c r="G16" s="197">
        <v>6.8365465658218301E-3</v>
      </c>
      <c r="H16" s="605">
        <v>7.53176644400574E-2</v>
      </c>
      <c r="I16" s="197">
        <v>0.20288711495716499</v>
      </c>
      <c r="J16" s="605">
        <v>8.8380220933011996E-2</v>
      </c>
      <c r="K16" s="197">
        <v>0.112099598282638</v>
      </c>
      <c r="L16" s="605">
        <v>7.5563525815967703E-2</v>
      </c>
      <c r="M16" s="197">
        <v>3.1404394734962003E-2</v>
      </c>
      <c r="N16" s="605">
        <v>0.102685750318092</v>
      </c>
      <c r="O16" s="197">
        <v>0.30291358699631898</v>
      </c>
      <c r="P16" s="605">
        <v>7.9967826775448003E-2</v>
      </c>
      <c r="Q16" s="197">
        <v>6.4764305185310803E-2</v>
      </c>
      <c r="R16" s="605">
        <v>9.65991016781972E-2</v>
      </c>
      <c r="S16" s="197">
        <v>0.243728774395776</v>
      </c>
      <c r="T16" s="605">
        <v>0.139514893183394</v>
      </c>
      <c r="U16" s="197">
        <v>1.9830320773903402E-2</v>
      </c>
      <c r="V16" s="605">
        <v>8.5380565632976899E-2</v>
      </c>
      <c r="W16" s="197">
        <v>2.6988144343126699</v>
      </c>
      <c r="X16" s="605">
        <v>0.71543192325041804</v>
      </c>
      <c r="Y16" s="197">
        <v>3.3260465274745799E-2</v>
      </c>
      <c r="Z16" s="605">
        <v>0.178228119551053</v>
      </c>
      <c r="AA16" s="197">
        <v>1.16943550542039E-2</v>
      </c>
      <c r="AB16" s="605">
        <v>8.1994809889133796E-2</v>
      </c>
      <c r="AC16" s="197">
        <v>3.5946469383593298E-2</v>
      </c>
      <c r="AD16" s="605">
        <v>7.4959569761327893E-2</v>
      </c>
      <c r="AE16" s="197">
        <v>0.230352467830233</v>
      </c>
      <c r="AF16" s="605">
        <v>8.6252934846689097E-2</v>
      </c>
      <c r="AG16" s="197">
        <v>0.125217560496728</v>
      </c>
      <c r="AH16" s="605">
        <v>7.5916935002733305E-2</v>
      </c>
      <c r="AI16" s="197">
        <v>-1.00221429318277E-2</v>
      </c>
      <c r="AJ16" s="605">
        <v>0.10124257913632501</v>
      </c>
      <c r="AK16" s="197">
        <v>0.30727934730387502</v>
      </c>
      <c r="AL16" s="605">
        <v>8.2374316449492793E-2</v>
      </c>
      <c r="AM16" s="197">
        <v>4.9275027301274699E-2</v>
      </c>
      <c r="AN16" s="605">
        <v>9.7598846117222804E-2</v>
      </c>
      <c r="AO16" s="197">
        <v>0.17976944927333899</v>
      </c>
      <c r="AP16" s="605">
        <v>0.13366379863827799</v>
      </c>
      <c r="AQ16" s="197">
        <v>2.7589874873657601E-2</v>
      </c>
      <c r="AR16" s="605">
        <v>8.6326105953011004E-2</v>
      </c>
      <c r="AS16" s="197">
        <v>4.4864487888059799</v>
      </c>
      <c r="AT16" s="605">
        <v>0.88178583813973499</v>
      </c>
      <c r="AU16" s="197">
        <v>-1.21867428724531E-2</v>
      </c>
      <c r="AV16" s="605">
        <v>0.17694606216700901</v>
      </c>
      <c r="AW16" s="197">
        <v>9.0306964415189803E-2</v>
      </c>
      <c r="AX16" s="605">
        <v>8.5355241526542405E-2</v>
      </c>
      <c r="AY16" s="197">
        <v>-1.43921768266746E-2</v>
      </c>
      <c r="AZ16" s="605">
        <v>7.6162859486549994E-2</v>
      </c>
      <c r="BA16" s="197">
        <v>9.7544543801024605E-2</v>
      </c>
      <c r="BB16" s="605">
        <v>8.76235267507985E-2</v>
      </c>
      <c r="BC16" s="197">
        <v>0.145728362653228</v>
      </c>
      <c r="BD16" s="605">
        <v>7.3468554538826406E-2</v>
      </c>
      <c r="BE16" s="197">
        <v>6.79496903143431E-2</v>
      </c>
      <c r="BF16" s="605">
        <v>9.9870082348431893E-2</v>
      </c>
      <c r="BG16" s="197">
        <v>0.24727238114432501</v>
      </c>
      <c r="BH16" s="605">
        <v>8.3642366002387794E-2</v>
      </c>
      <c r="BI16" s="197">
        <v>6.8477138757443004E-2</v>
      </c>
      <c r="BJ16" s="605">
        <v>9.5783731892671198E-2</v>
      </c>
      <c r="BK16" s="197">
        <v>0.18216527283947101</v>
      </c>
      <c r="BL16" s="605">
        <v>0.132482434756094</v>
      </c>
      <c r="BM16" s="197">
        <v>3.3379862733874902E-2</v>
      </c>
      <c r="BN16" s="605">
        <v>8.7062530808749303E-2</v>
      </c>
      <c r="BO16" s="197">
        <v>5.9664801343525804</v>
      </c>
      <c r="BP16" s="613">
        <v>1.0096886085548</v>
      </c>
    </row>
    <row r="17" spans="1:68" ht="12.95" customHeight="1" x14ac:dyDescent="0.2">
      <c r="A17" s="2" t="s">
        <v>345</v>
      </c>
      <c r="B17" s="12">
        <v>2</v>
      </c>
      <c r="C17" s="197">
        <v>0.32132952136479498</v>
      </c>
      <c r="D17" s="605">
        <v>7.0581818117732495E-2</v>
      </c>
      <c r="E17" s="197">
        <v>-4.78944135935961E-2</v>
      </c>
      <c r="F17" s="605">
        <v>7.2880485940479398E-2</v>
      </c>
      <c r="G17" s="197">
        <v>-0.26694870361534101</v>
      </c>
      <c r="H17" s="605">
        <v>8.5569635203885497E-2</v>
      </c>
      <c r="I17" s="197">
        <v>0.141710190084467</v>
      </c>
      <c r="J17" s="605">
        <v>9.6777314561068098E-2</v>
      </c>
      <c r="K17" s="197">
        <v>4.8674116633824101E-2</v>
      </c>
      <c r="L17" s="605">
        <v>0.114082469094405</v>
      </c>
      <c r="M17" s="197">
        <v>0.14516542415695899</v>
      </c>
      <c r="N17" s="605">
        <v>8.6620841161573606E-2</v>
      </c>
      <c r="O17" s="197">
        <v>0.19025736056642301</v>
      </c>
      <c r="P17" s="605">
        <v>9.4605561483106698E-2</v>
      </c>
      <c r="Q17" s="197">
        <v>0.21085029568143401</v>
      </c>
      <c r="R17" s="605">
        <v>6.9032841540479395E-2</v>
      </c>
      <c r="S17" s="197">
        <v>0.29929412939474798</v>
      </c>
      <c r="T17" s="605">
        <v>5.92826763409997E-2</v>
      </c>
      <c r="U17" s="197">
        <v>4.2642921368145001E-2</v>
      </c>
      <c r="V17" s="605">
        <v>7.7626637986660599E-2</v>
      </c>
      <c r="W17" s="197">
        <v>3.8226093078456298</v>
      </c>
      <c r="X17" s="605">
        <v>0.64534328705405797</v>
      </c>
      <c r="Y17" s="197">
        <v>0.33739358888300802</v>
      </c>
      <c r="Z17" s="605">
        <v>6.9082922758829199E-2</v>
      </c>
      <c r="AA17" s="197">
        <v>-7.7220656313488303E-2</v>
      </c>
      <c r="AB17" s="605">
        <v>7.3086082032176897E-2</v>
      </c>
      <c r="AC17" s="197">
        <v>-0.15859027125477501</v>
      </c>
      <c r="AD17" s="605">
        <v>8.4259623421262003E-2</v>
      </c>
      <c r="AE17" s="197">
        <v>0.17362338644505201</v>
      </c>
      <c r="AF17" s="605">
        <v>9.63719917587159E-2</v>
      </c>
      <c r="AG17" s="197">
        <v>0.101623959687951</v>
      </c>
      <c r="AH17" s="605">
        <v>0.10865247063783</v>
      </c>
      <c r="AI17" s="197">
        <v>0.20092172414388099</v>
      </c>
      <c r="AJ17" s="605">
        <v>8.6711367513106596E-2</v>
      </c>
      <c r="AK17" s="197">
        <v>0.24313156855988599</v>
      </c>
      <c r="AL17" s="605">
        <v>9.2328730173041704E-2</v>
      </c>
      <c r="AM17" s="197">
        <v>0.177696314071772</v>
      </c>
      <c r="AN17" s="605">
        <v>6.6438493279807803E-2</v>
      </c>
      <c r="AO17" s="197">
        <v>0.26657497394266699</v>
      </c>
      <c r="AP17" s="605">
        <v>5.8075393257396003E-2</v>
      </c>
      <c r="AQ17" s="197">
        <v>7.9458713793476604E-2</v>
      </c>
      <c r="AR17" s="605">
        <v>7.1939693717226E-2</v>
      </c>
      <c r="AS17" s="197">
        <v>6.8333592834821903</v>
      </c>
      <c r="AT17" s="605">
        <v>0.750411540653938</v>
      </c>
      <c r="AU17" s="197">
        <v>0.32819421585612701</v>
      </c>
      <c r="AV17" s="605">
        <v>6.9250084136459E-2</v>
      </c>
      <c r="AW17" s="197">
        <v>-5.6551355339418401E-2</v>
      </c>
      <c r="AX17" s="605">
        <v>7.2663057547115606E-2</v>
      </c>
      <c r="AY17" s="197">
        <v>-0.160985074932262</v>
      </c>
      <c r="AZ17" s="605">
        <v>8.4562338712281193E-2</v>
      </c>
      <c r="BA17" s="197">
        <v>0.16730279883965499</v>
      </c>
      <c r="BB17" s="605">
        <v>9.6132920954373605E-2</v>
      </c>
      <c r="BC17" s="197">
        <v>9.7811912108847904E-2</v>
      </c>
      <c r="BD17" s="605">
        <v>0.112770133875261</v>
      </c>
      <c r="BE17" s="197">
        <v>0.192050881451476</v>
      </c>
      <c r="BF17" s="605">
        <v>8.3481190684670595E-2</v>
      </c>
      <c r="BG17" s="197">
        <v>0.249548582871919</v>
      </c>
      <c r="BH17" s="605">
        <v>9.2873175456786194E-2</v>
      </c>
      <c r="BI17" s="197">
        <v>0.17420077997406899</v>
      </c>
      <c r="BJ17" s="605">
        <v>6.5306284796951206E-2</v>
      </c>
      <c r="BK17" s="197">
        <v>0.26865226635330702</v>
      </c>
      <c r="BL17" s="605">
        <v>5.8275182851696798E-2</v>
      </c>
      <c r="BM17" s="197">
        <v>8.6748649514960002E-2</v>
      </c>
      <c r="BN17" s="605">
        <v>7.2072419242730099E-2</v>
      </c>
      <c r="BO17" s="197">
        <v>7.1187133313975801</v>
      </c>
      <c r="BP17" s="613">
        <v>0.776843380232623</v>
      </c>
    </row>
    <row r="18" spans="1:68" ht="12.95" customHeight="1" x14ac:dyDescent="0.2">
      <c r="A18" s="17" t="s">
        <v>346</v>
      </c>
      <c r="B18" s="12">
        <v>2</v>
      </c>
      <c r="C18" s="197">
        <v>0.20705949872384899</v>
      </c>
      <c r="D18" s="605">
        <v>0.10859937864170099</v>
      </c>
      <c r="E18" s="197">
        <v>0.14797126517821099</v>
      </c>
      <c r="F18" s="605">
        <v>9.2509904277758195E-2</v>
      </c>
      <c r="G18" s="197">
        <v>-0.28642374599124898</v>
      </c>
      <c r="H18" s="605">
        <v>0.112675461680163</v>
      </c>
      <c r="I18" s="197">
        <v>5.02216013012661E-2</v>
      </c>
      <c r="J18" s="605">
        <v>0.116641471262979</v>
      </c>
      <c r="K18" s="197">
        <v>-2.0521002813288301E-2</v>
      </c>
      <c r="L18" s="605">
        <v>0.124719302384565</v>
      </c>
      <c r="M18" s="197">
        <v>-5.7185005527206297E-2</v>
      </c>
      <c r="N18" s="605">
        <v>0.100727723643046</v>
      </c>
      <c r="O18" s="197">
        <v>0.16387299453013099</v>
      </c>
      <c r="P18" s="605">
        <v>0.112041381972747</v>
      </c>
      <c r="Q18" s="197">
        <v>7.3336200193305098E-2</v>
      </c>
      <c r="R18" s="605">
        <v>9.0959170482930493E-2</v>
      </c>
      <c r="S18" s="197">
        <v>0.22148605078855099</v>
      </c>
      <c r="T18" s="605">
        <v>7.8582022960735506E-2</v>
      </c>
      <c r="U18" s="197">
        <v>0.10030136944539</v>
      </c>
      <c r="V18" s="605">
        <v>9.6203540458560305E-2</v>
      </c>
      <c r="W18" s="197">
        <v>1.92015478241531</v>
      </c>
      <c r="X18" s="605">
        <v>0.65548494653418599</v>
      </c>
      <c r="Y18" s="197">
        <v>0.20000480859047701</v>
      </c>
      <c r="Z18" s="605">
        <v>0.106051359708062</v>
      </c>
      <c r="AA18" s="197">
        <v>0.131857350001958</v>
      </c>
      <c r="AB18" s="605">
        <v>9.4383530690765702E-2</v>
      </c>
      <c r="AC18" s="197">
        <v>-0.171536330868031</v>
      </c>
      <c r="AD18" s="605">
        <v>0.116399164629926</v>
      </c>
      <c r="AE18" s="197">
        <v>7.9419655648326107E-2</v>
      </c>
      <c r="AF18" s="605">
        <v>0.114805724869665</v>
      </c>
      <c r="AG18" s="197">
        <v>3.8852718539961403E-2</v>
      </c>
      <c r="AH18" s="605">
        <v>0.120101777127804</v>
      </c>
      <c r="AI18" s="197">
        <v>2.2373224095327399E-2</v>
      </c>
      <c r="AJ18" s="605">
        <v>0.10479827441579</v>
      </c>
      <c r="AK18" s="197">
        <v>0.200480268592968</v>
      </c>
      <c r="AL18" s="605">
        <v>0.111787700296716</v>
      </c>
      <c r="AM18" s="197">
        <v>4.4744356523697397E-2</v>
      </c>
      <c r="AN18" s="605">
        <v>8.9556516144189399E-2</v>
      </c>
      <c r="AO18" s="197">
        <v>0.175701816209067</v>
      </c>
      <c r="AP18" s="605">
        <v>7.6419063115887698E-2</v>
      </c>
      <c r="AQ18" s="197">
        <v>0.13623773549134299</v>
      </c>
      <c r="AR18" s="605">
        <v>8.9959877285000503E-2</v>
      </c>
      <c r="AS18" s="197">
        <v>5.8456158301480201</v>
      </c>
      <c r="AT18" s="605">
        <v>0.88900895551586201</v>
      </c>
      <c r="AU18" s="197">
        <v>0.197140007883706</v>
      </c>
      <c r="AV18" s="605">
        <v>0.106536587297447</v>
      </c>
      <c r="AW18" s="197">
        <v>0.133590696260138</v>
      </c>
      <c r="AX18" s="605">
        <v>9.3907718084785402E-2</v>
      </c>
      <c r="AY18" s="197">
        <v>-0.18207614122610999</v>
      </c>
      <c r="AZ18" s="605">
        <v>0.115675924019173</v>
      </c>
      <c r="BA18" s="197">
        <v>6.6588776323537602E-2</v>
      </c>
      <c r="BB18" s="605">
        <v>0.11441858191514399</v>
      </c>
      <c r="BC18" s="197">
        <v>4.3122500806161403E-2</v>
      </c>
      <c r="BD18" s="605">
        <v>0.122496578829106</v>
      </c>
      <c r="BE18" s="197">
        <v>2.6926828516413301E-2</v>
      </c>
      <c r="BF18" s="605">
        <v>0.101034996654092</v>
      </c>
      <c r="BG18" s="197">
        <v>0.197394789781425</v>
      </c>
      <c r="BH18" s="605">
        <v>0.10511670225191901</v>
      </c>
      <c r="BI18" s="197">
        <v>5.16017767343716E-2</v>
      </c>
      <c r="BJ18" s="605">
        <v>8.7476460907933595E-2</v>
      </c>
      <c r="BK18" s="197">
        <v>0.18584569965082301</v>
      </c>
      <c r="BL18" s="605">
        <v>7.7212234033867205E-2</v>
      </c>
      <c r="BM18" s="197">
        <v>0.13454061982159499</v>
      </c>
      <c r="BN18" s="605">
        <v>9.1488955207637196E-2</v>
      </c>
      <c r="BO18" s="197">
        <v>6.1848183279597402</v>
      </c>
      <c r="BP18" s="613">
        <v>0.98076437087635704</v>
      </c>
    </row>
    <row r="19" spans="1:68" ht="12.95" customHeight="1" x14ac:dyDescent="0.2">
      <c r="A19" s="17" t="s">
        <v>347</v>
      </c>
      <c r="B19" s="12">
        <v>2</v>
      </c>
      <c r="C19" s="197">
        <v>0.188163153759246</v>
      </c>
      <c r="D19" s="605">
        <v>8.4448719855036602E-2</v>
      </c>
      <c r="E19" s="197">
        <v>2.4839522977308098E-2</v>
      </c>
      <c r="F19" s="605">
        <v>0.11620385976665901</v>
      </c>
      <c r="G19" s="197">
        <v>-5.70549293564932E-2</v>
      </c>
      <c r="H19" s="605">
        <v>0.10319536219842899</v>
      </c>
      <c r="I19" s="197">
        <v>0.15920460212811199</v>
      </c>
      <c r="J19" s="605">
        <v>0.16865159060774901</v>
      </c>
      <c r="K19" s="197">
        <v>-6.4225147850536804E-2</v>
      </c>
      <c r="L19" s="605">
        <v>0.19111682770241301</v>
      </c>
      <c r="M19" s="197">
        <v>0.52661940420081199</v>
      </c>
      <c r="N19" s="605">
        <v>0.13522605813713801</v>
      </c>
      <c r="O19" s="197">
        <v>0.233698251746916</v>
      </c>
      <c r="P19" s="605">
        <v>0.14619280731416301</v>
      </c>
      <c r="Q19" s="197">
        <v>0.30873155990825901</v>
      </c>
      <c r="R19" s="605">
        <v>9.3179770761694897E-2</v>
      </c>
      <c r="S19" s="197">
        <v>0.24720627797996</v>
      </c>
      <c r="T19" s="605">
        <v>8.5809784907090597E-2</v>
      </c>
      <c r="U19" s="197">
        <v>-0.111560287196424</v>
      </c>
      <c r="V19" s="605">
        <v>0.128390507197152</v>
      </c>
      <c r="W19" s="197">
        <v>3.3501965610026101</v>
      </c>
      <c r="X19" s="605">
        <v>0.86188748962003203</v>
      </c>
      <c r="Y19" s="197">
        <v>0.23235494283904401</v>
      </c>
      <c r="Z19" s="605">
        <v>8.0945280806432193E-2</v>
      </c>
      <c r="AA19" s="197">
        <v>-1.7530194164856499E-2</v>
      </c>
      <c r="AB19" s="605">
        <v>0.111598942441942</v>
      </c>
      <c r="AC19" s="197">
        <v>-2.0172962967257801E-2</v>
      </c>
      <c r="AD19" s="605">
        <v>0.10126099795776999</v>
      </c>
      <c r="AE19" s="197">
        <v>0.20956280255485399</v>
      </c>
      <c r="AF19" s="605">
        <v>0.17427918112044899</v>
      </c>
      <c r="AG19" s="197">
        <v>3.4593587014530899E-2</v>
      </c>
      <c r="AH19" s="605">
        <v>0.176839247286391</v>
      </c>
      <c r="AI19" s="197">
        <v>0.49642803101985999</v>
      </c>
      <c r="AJ19" s="605">
        <v>0.12825623169388201</v>
      </c>
      <c r="AK19" s="197">
        <v>0.26209690490858201</v>
      </c>
      <c r="AL19" s="605">
        <v>0.14528736076551099</v>
      </c>
      <c r="AM19" s="197">
        <v>0.28007889711982698</v>
      </c>
      <c r="AN19" s="605">
        <v>9.29963466460271E-2</v>
      </c>
      <c r="AO19" s="197">
        <v>0.27459770260023098</v>
      </c>
      <c r="AP19" s="605">
        <v>9.1674436606749704E-2</v>
      </c>
      <c r="AQ19" s="197">
        <v>-5.7388802389168402E-2</v>
      </c>
      <c r="AR19" s="605">
        <v>0.124515157290992</v>
      </c>
      <c r="AS19" s="197">
        <v>5.3145599425844701</v>
      </c>
      <c r="AT19" s="605">
        <v>1.1138321788149199</v>
      </c>
      <c r="AU19" s="197">
        <v>0.22509581518105701</v>
      </c>
      <c r="AV19" s="605">
        <v>8.1373058756273806E-2</v>
      </c>
      <c r="AW19" s="197">
        <v>6.2089305913864603E-3</v>
      </c>
      <c r="AX19" s="605">
        <v>0.113047700835676</v>
      </c>
      <c r="AY19" s="197">
        <v>-2.57344864150185E-2</v>
      </c>
      <c r="AZ19" s="605">
        <v>0.10354353320786699</v>
      </c>
      <c r="BA19" s="197">
        <v>0.23952238605441201</v>
      </c>
      <c r="BB19" s="605">
        <v>0.17109729534602899</v>
      </c>
      <c r="BC19" s="197">
        <v>1.2149910092046801E-2</v>
      </c>
      <c r="BD19" s="605">
        <v>0.17655659163229701</v>
      </c>
      <c r="BE19" s="197">
        <v>0.50806364830202899</v>
      </c>
      <c r="BF19" s="605">
        <v>0.13038443649613099</v>
      </c>
      <c r="BG19" s="197">
        <v>0.26635713095938002</v>
      </c>
      <c r="BH19" s="605">
        <v>0.146884956221671</v>
      </c>
      <c r="BI19" s="197">
        <v>0.27620439436395899</v>
      </c>
      <c r="BJ19" s="605">
        <v>9.4182356471923703E-2</v>
      </c>
      <c r="BK19" s="197">
        <v>0.27768081467414202</v>
      </c>
      <c r="BL19" s="605">
        <v>9.1233743441058807E-2</v>
      </c>
      <c r="BM19" s="197">
        <v>-5.97196063168038E-2</v>
      </c>
      <c r="BN19" s="605">
        <v>0.12558256991514399</v>
      </c>
      <c r="BO19" s="197">
        <v>5.5818908395010798</v>
      </c>
      <c r="BP19" s="613">
        <v>1.26888808459106</v>
      </c>
    </row>
    <row r="20" spans="1:68" ht="12.95" customHeight="1" x14ac:dyDescent="0.2">
      <c r="A20" s="2" t="s">
        <v>348</v>
      </c>
      <c r="B20" s="12">
        <v>2</v>
      </c>
      <c r="C20" s="197">
        <v>-5.9263946979011502E-2</v>
      </c>
      <c r="D20" s="605">
        <v>0.13151963350159601</v>
      </c>
      <c r="E20" s="197">
        <v>0.20901105558428101</v>
      </c>
      <c r="F20" s="605">
        <v>8.6619519159566505E-2</v>
      </c>
      <c r="G20" s="197">
        <v>-0.11722932131757199</v>
      </c>
      <c r="H20" s="605">
        <v>8.9797942069481607E-2</v>
      </c>
      <c r="I20" s="197">
        <v>2.17901358594947E-2</v>
      </c>
      <c r="J20" s="605">
        <v>0.12777786389408699</v>
      </c>
      <c r="K20" s="197">
        <v>0.20563514321195001</v>
      </c>
      <c r="L20" s="605">
        <v>0.122833097707035</v>
      </c>
      <c r="M20" s="197">
        <v>0.247342205388796</v>
      </c>
      <c r="N20" s="605">
        <v>9.5854011971334002E-2</v>
      </c>
      <c r="O20" s="197">
        <v>0.36080473337901198</v>
      </c>
      <c r="P20" s="605">
        <v>0.124028810814031</v>
      </c>
      <c r="Q20" s="197">
        <v>0.17819418908992901</v>
      </c>
      <c r="R20" s="605">
        <v>7.8092131961164907E-2</v>
      </c>
      <c r="S20" s="197">
        <v>0.19779623587970899</v>
      </c>
      <c r="T20" s="605">
        <v>0.14734503746899899</v>
      </c>
      <c r="U20" s="197">
        <v>0.21372484630684299</v>
      </c>
      <c r="V20" s="605">
        <v>0.10407711619302799</v>
      </c>
      <c r="W20" s="197">
        <v>4.8208262099023997</v>
      </c>
      <c r="X20" s="605">
        <v>1.0087237775312601</v>
      </c>
      <c r="Y20" s="197">
        <v>-5.8999923510637702E-2</v>
      </c>
      <c r="Z20" s="605">
        <v>0.131807352397391</v>
      </c>
      <c r="AA20" s="197">
        <v>0.20372454640950799</v>
      </c>
      <c r="AB20" s="605">
        <v>8.4971209631023198E-2</v>
      </c>
      <c r="AC20" s="197">
        <v>-9.1656728196557596E-2</v>
      </c>
      <c r="AD20" s="605">
        <v>9.0507476835132203E-2</v>
      </c>
      <c r="AE20" s="197">
        <v>6.6823335996213304E-2</v>
      </c>
      <c r="AF20" s="605">
        <v>0.13110939200844801</v>
      </c>
      <c r="AG20" s="197">
        <v>0.212318778184266</v>
      </c>
      <c r="AH20" s="605">
        <v>0.123592154054929</v>
      </c>
      <c r="AI20" s="197">
        <v>0.253144487512448</v>
      </c>
      <c r="AJ20" s="605">
        <v>9.9025112793824602E-2</v>
      </c>
      <c r="AK20" s="197">
        <v>0.37184545359062998</v>
      </c>
      <c r="AL20" s="605">
        <v>0.116143477587013</v>
      </c>
      <c r="AM20" s="197">
        <v>0.17243617805884701</v>
      </c>
      <c r="AN20" s="605">
        <v>7.6135503610817501E-2</v>
      </c>
      <c r="AO20" s="197">
        <v>0.178069630630661</v>
      </c>
      <c r="AP20" s="605">
        <v>0.14830684165566199</v>
      </c>
      <c r="AQ20" s="197">
        <v>0.197083302555284</v>
      </c>
      <c r="AR20" s="605">
        <v>0.10219975336741501</v>
      </c>
      <c r="AS20" s="197">
        <v>7.2838001921400704</v>
      </c>
      <c r="AT20" s="605">
        <v>1.1786610786644101</v>
      </c>
      <c r="AU20" s="197">
        <v>-8.94206109208944E-2</v>
      </c>
      <c r="AV20" s="605">
        <v>0.128773547747423</v>
      </c>
      <c r="AW20" s="197">
        <v>0.180355856281295</v>
      </c>
      <c r="AX20" s="605">
        <v>8.6451048036251199E-2</v>
      </c>
      <c r="AY20" s="197">
        <v>-6.7441191131269201E-2</v>
      </c>
      <c r="AZ20" s="605">
        <v>9.2549615960282702E-2</v>
      </c>
      <c r="BA20" s="197">
        <v>2.3565342372813599E-2</v>
      </c>
      <c r="BB20" s="605">
        <v>0.13240948219982501</v>
      </c>
      <c r="BC20" s="197">
        <v>0.21787969237420099</v>
      </c>
      <c r="BD20" s="605">
        <v>0.122628740036849</v>
      </c>
      <c r="BE20" s="197">
        <v>0.27400213691828301</v>
      </c>
      <c r="BF20" s="605">
        <v>9.5575449936613599E-2</v>
      </c>
      <c r="BG20" s="197">
        <v>0.31462565483556099</v>
      </c>
      <c r="BH20" s="605">
        <v>0.116449353922622</v>
      </c>
      <c r="BI20" s="197">
        <v>0.186644411703457</v>
      </c>
      <c r="BJ20" s="605">
        <v>7.5082659611992203E-2</v>
      </c>
      <c r="BK20" s="197">
        <v>0.16780095334751399</v>
      </c>
      <c r="BL20" s="605">
        <v>0.14768731544049599</v>
      </c>
      <c r="BM20" s="197">
        <v>0.22035282051284899</v>
      </c>
      <c r="BN20" s="605">
        <v>0.10172595736916699</v>
      </c>
      <c r="BO20" s="197">
        <v>8.7583814276362801</v>
      </c>
      <c r="BP20" s="613">
        <v>1.3906535705126899</v>
      </c>
    </row>
    <row r="21" spans="1:68" ht="12.95" customHeight="1" x14ac:dyDescent="0.2">
      <c r="A21" s="2" t="s">
        <v>349</v>
      </c>
      <c r="B21" s="12">
        <v>2</v>
      </c>
      <c r="C21" s="197">
        <v>0.444302120244568</v>
      </c>
      <c r="D21" s="605">
        <v>0.21974253845264699</v>
      </c>
      <c r="E21" s="197">
        <v>0.11320830874285601</v>
      </c>
      <c r="F21" s="605">
        <v>0.11613611543349001</v>
      </c>
      <c r="G21" s="197">
        <v>0.15936887149037399</v>
      </c>
      <c r="H21" s="605">
        <v>0.160259087097539</v>
      </c>
      <c r="I21" s="197">
        <v>-0.22022828063332001</v>
      </c>
      <c r="J21" s="605">
        <v>0.16476945494258799</v>
      </c>
      <c r="K21" s="197">
        <v>0.21797506139666301</v>
      </c>
      <c r="L21" s="605">
        <v>0.14598950751089201</v>
      </c>
      <c r="M21" s="197">
        <v>0.28303658677909999</v>
      </c>
      <c r="N21" s="605">
        <v>0.14541439113841401</v>
      </c>
      <c r="O21" s="197">
        <v>0.14732228886261101</v>
      </c>
      <c r="P21" s="605">
        <v>0.13972923508132101</v>
      </c>
      <c r="Q21" s="197">
        <v>0.14205021909753099</v>
      </c>
      <c r="R21" s="605">
        <v>0.129746030878229</v>
      </c>
      <c r="S21" s="197">
        <v>-1.8957306028899199E-2</v>
      </c>
      <c r="T21" s="605">
        <v>0.12247120787021799</v>
      </c>
      <c r="U21" s="197">
        <v>-8.8592948037845995E-2</v>
      </c>
      <c r="V21" s="605">
        <v>0.195082427073451</v>
      </c>
      <c r="W21" s="197">
        <v>2.7564503910600999</v>
      </c>
      <c r="X21" s="605">
        <v>1.1479235550882401</v>
      </c>
      <c r="Y21" s="197">
        <v>0.39846451459292997</v>
      </c>
      <c r="Z21" s="605">
        <v>0.21356665942377401</v>
      </c>
      <c r="AA21" s="197">
        <v>0.121710548708446</v>
      </c>
      <c r="AB21" s="605">
        <v>0.117966214126332</v>
      </c>
      <c r="AC21" s="197">
        <v>0.175695068348517</v>
      </c>
      <c r="AD21" s="605">
        <v>0.165521697002287</v>
      </c>
      <c r="AE21" s="197">
        <v>-0.20502501705225301</v>
      </c>
      <c r="AF21" s="605">
        <v>0.16261870845109599</v>
      </c>
      <c r="AG21" s="197">
        <v>0.26910528360004299</v>
      </c>
      <c r="AH21" s="605">
        <v>0.14310258186562899</v>
      </c>
      <c r="AI21" s="197">
        <v>0.28882613058261902</v>
      </c>
      <c r="AJ21" s="605">
        <v>0.14306027934531301</v>
      </c>
      <c r="AK21" s="197">
        <v>0.15949941148897001</v>
      </c>
      <c r="AL21" s="605">
        <v>0.13992771277730801</v>
      </c>
      <c r="AM21" s="197">
        <v>0.100436795755773</v>
      </c>
      <c r="AN21" s="605">
        <v>0.127654072961953</v>
      </c>
      <c r="AO21" s="197">
        <v>-3.01949559185253E-2</v>
      </c>
      <c r="AP21" s="605">
        <v>0.121107235990078</v>
      </c>
      <c r="AQ21" s="197">
        <v>-3.4608185641412999E-2</v>
      </c>
      <c r="AR21" s="605">
        <v>0.20497310693693599</v>
      </c>
      <c r="AS21" s="197">
        <v>3.4195048244908799</v>
      </c>
      <c r="AT21" s="605">
        <v>1.2879034388572601</v>
      </c>
      <c r="AU21" s="197">
        <v>0.30910273555555201</v>
      </c>
      <c r="AV21" s="605">
        <v>0.22362839144407401</v>
      </c>
      <c r="AW21" s="197">
        <v>0.152823215610254</v>
      </c>
      <c r="AX21" s="605">
        <v>0.118009695859182</v>
      </c>
      <c r="AY21" s="197">
        <v>0.188010469914423</v>
      </c>
      <c r="AZ21" s="605">
        <v>0.15982531864932401</v>
      </c>
      <c r="BA21" s="197">
        <v>-0.173357092197614</v>
      </c>
      <c r="BB21" s="605">
        <v>0.166189911954992</v>
      </c>
      <c r="BC21" s="197">
        <v>0.211686454272003</v>
      </c>
      <c r="BD21" s="605">
        <v>0.147559795173824</v>
      </c>
      <c r="BE21" s="197">
        <v>0.307805870678305</v>
      </c>
      <c r="BF21" s="605">
        <v>0.13508698845425701</v>
      </c>
      <c r="BG21" s="197">
        <v>0.14218148927108801</v>
      </c>
      <c r="BH21" s="605">
        <v>0.14146025345834001</v>
      </c>
      <c r="BI21" s="197">
        <v>6.1683287366996201E-2</v>
      </c>
      <c r="BJ21" s="605">
        <v>0.12324026078221299</v>
      </c>
      <c r="BK21" s="197">
        <v>-2.2959124099441001E-2</v>
      </c>
      <c r="BL21" s="605">
        <v>0.123165156828953</v>
      </c>
      <c r="BM21" s="197">
        <v>-4.9408146995332303E-2</v>
      </c>
      <c r="BN21" s="605">
        <v>0.204916571290303</v>
      </c>
      <c r="BO21" s="197">
        <v>4.4136797654153499</v>
      </c>
      <c r="BP21" s="613">
        <v>1.5630549017036</v>
      </c>
    </row>
    <row r="22" spans="1:68" ht="12.95" customHeight="1" x14ac:dyDescent="0.2">
      <c r="A22" s="2" t="s">
        <v>350</v>
      </c>
      <c r="B22" s="12">
        <v>2</v>
      </c>
      <c r="C22" s="197">
        <v>0.124594460577099</v>
      </c>
      <c r="D22" s="605">
        <v>0.18353744133566299</v>
      </c>
      <c r="E22" s="197">
        <v>-9.7687783599928704E-2</v>
      </c>
      <c r="F22" s="605">
        <v>0.12771265818705499</v>
      </c>
      <c r="G22" s="197">
        <v>6.6332254522030898E-2</v>
      </c>
      <c r="H22" s="605">
        <v>0.128411777409384</v>
      </c>
      <c r="I22" s="197">
        <v>0.197137841596498</v>
      </c>
      <c r="J22" s="605">
        <v>0.28265803185310401</v>
      </c>
      <c r="K22" s="197">
        <v>0.16243291759138101</v>
      </c>
      <c r="L22" s="605">
        <v>0.16474825765503001</v>
      </c>
      <c r="M22" s="197">
        <v>0.147523138244256</v>
      </c>
      <c r="N22" s="605">
        <v>0.140536662091864</v>
      </c>
      <c r="O22" s="197">
        <v>0.278740700789465</v>
      </c>
      <c r="P22" s="605">
        <v>0.17532078701024301</v>
      </c>
      <c r="Q22" s="197">
        <v>9.5500537867260898E-2</v>
      </c>
      <c r="R22" s="605">
        <v>0.146520607545991</v>
      </c>
      <c r="S22" s="197">
        <v>0.12482930201768801</v>
      </c>
      <c r="T22" s="605">
        <v>0.142820957069871</v>
      </c>
      <c r="U22" s="197">
        <v>0.104417207850767</v>
      </c>
      <c r="V22" s="605">
        <v>0.13580375967127301</v>
      </c>
      <c r="W22" s="197">
        <v>2.1089500451766101</v>
      </c>
      <c r="X22" s="605">
        <v>1.07451859914738</v>
      </c>
      <c r="Y22" s="197">
        <v>0.10476027718047599</v>
      </c>
      <c r="Z22" s="605">
        <v>0.18752901976522099</v>
      </c>
      <c r="AA22" s="197">
        <v>-8.7073835000602201E-2</v>
      </c>
      <c r="AB22" s="605">
        <v>0.12635488396567901</v>
      </c>
      <c r="AC22" s="197">
        <v>7.0764957582947693E-2</v>
      </c>
      <c r="AD22" s="605">
        <v>0.12855628959541501</v>
      </c>
      <c r="AE22" s="197">
        <v>0.192855522235298</v>
      </c>
      <c r="AF22" s="605">
        <v>0.27883626668818501</v>
      </c>
      <c r="AG22" s="197">
        <v>0.15478729382894499</v>
      </c>
      <c r="AH22" s="605">
        <v>0.16445589905129701</v>
      </c>
      <c r="AI22" s="197">
        <v>0.13701503562756001</v>
      </c>
      <c r="AJ22" s="605">
        <v>0.13872906517565101</v>
      </c>
      <c r="AK22" s="197">
        <v>0.276430526667931</v>
      </c>
      <c r="AL22" s="605">
        <v>0.17597547668951</v>
      </c>
      <c r="AM22" s="197">
        <v>9.7679696629442897E-2</v>
      </c>
      <c r="AN22" s="605">
        <v>0.15343076016625701</v>
      </c>
      <c r="AO22" s="197">
        <v>0.104290744574377</v>
      </c>
      <c r="AP22" s="605">
        <v>0.145736170395729</v>
      </c>
      <c r="AQ22" s="197">
        <v>0.12271414402807</v>
      </c>
      <c r="AR22" s="605">
        <v>0.13312616457992299</v>
      </c>
      <c r="AS22" s="197">
        <v>2.5636764345871201</v>
      </c>
      <c r="AT22" s="605">
        <v>1.6155410549892999</v>
      </c>
      <c r="AU22" s="197">
        <v>0.102910044456515</v>
      </c>
      <c r="AV22" s="605">
        <v>0.188844308892681</v>
      </c>
      <c r="AW22" s="197">
        <v>-9.3793045235593994E-2</v>
      </c>
      <c r="AX22" s="605">
        <v>0.12608719192508699</v>
      </c>
      <c r="AY22" s="197">
        <v>8.6632709978425898E-2</v>
      </c>
      <c r="AZ22" s="605">
        <v>0.12082268765035201</v>
      </c>
      <c r="BA22" s="197">
        <v>0.222417486406291</v>
      </c>
      <c r="BB22" s="605">
        <v>0.27350641304102002</v>
      </c>
      <c r="BC22" s="197">
        <v>0.139264385344396</v>
      </c>
      <c r="BD22" s="605">
        <v>0.16255079337800701</v>
      </c>
      <c r="BE22" s="197">
        <v>0.150153943235146</v>
      </c>
      <c r="BF22" s="605">
        <v>0.134864649884674</v>
      </c>
      <c r="BG22" s="197">
        <v>0.28047812889728801</v>
      </c>
      <c r="BH22" s="605">
        <v>0.17601447706822901</v>
      </c>
      <c r="BI22" s="197">
        <v>8.4941103488221495E-2</v>
      </c>
      <c r="BJ22" s="605">
        <v>0.151069612808892</v>
      </c>
      <c r="BK22" s="197">
        <v>9.5435587249479301E-2</v>
      </c>
      <c r="BL22" s="605">
        <v>0.140194587628092</v>
      </c>
      <c r="BM22" s="197">
        <v>0.120752928130096</v>
      </c>
      <c r="BN22" s="605">
        <v>0.131477246108611</v>
      </c>
      <c r="BO22" s="197">
        <v>2.89963887155761</v>
      </c>
      <c r="BP22" s="613">
        <v>1.8639043313173</v>
      </c>
    </row>
    <row r="23" spans="1:68" ht="12.95" customHeight="1" x14ac:dyDescent="0.2">
      <c r="A23" s="2" t="s">
        <v>351</v>
      </c>
      <c r="B23" s="12">
        <v>2</v>
      </c>
      <c r="C23" s="197">
        <v>9.7616529205219099E-2</v>
      </c>
      <c r="D23" s="605">
        <v>0.119634085561756</v>
      </c>
      <c r="E23" s="197">
        <v>0.14727528374172699</v>
      </c>
      <c r="F23" s="605">
        <v>0.103685425619207</v>
      </c>
      <c r="G23" s="197">
        <v>-9.3876928891549E-2</v>
      </c>
      <c r="H23" s="605">
        <v>0.112944813261214</v>
      </c>
      <c r="I23" s="197">
        <v>-8.5901603550818398E-2</v>
      </c>
      <c r="J23" s="605">
        <v>0.13394960923647101</v>
      </c>
      <c r="K23" s="197">
        <v>-4.9875744795046202E-2</v>
      </c>
      <c r="L23" s="605">
        <v>9.5765908344105102E-2</v>
      </c>
      <c r="M23" s="197">
        <v>0.227055987501769</v>
      </c>
      <c r="N23" s="605">
        <v>9.8509007633478099E-2</v>
      </c>
      <c r="O23" s="197">
        <v>-9.2609644243568198E-2</v>
      </c>
      <c r="P23" s="605">
        <v>0.12673180771657999</v>
      </c>
      <c r="Q23" s="197">
        <v>2.41100761933121E-2</v>
      </c>
      <c r="R23" s="605">
        <v>9.8662728038007103E-2</v>
      </c>
      <c r="S23" s="197">
        <v>0.26056434081566199</v>
      </c>
      <c r="T23" s="605">
        <v>0.12917047390686501</v>
      </c>
      <c r="U23" s="197">
        <v>0.16881195723348499</v>
      </c>
      <c r="V23" s="605">
        <v>0.12343771115209699</v>
      </c>
      <c r="W23" s="197">
        <v>1.7199365484353399</v>
      </c>
      <c r="X23" s="605">
        <v>0.95734141611559698</v>
      </c>
      <c r="Y23" s="197">
        <v>9.3342482431398199E-2</v>
      </c>
      <c r="Z23" s="605">
        <v>0.119397260910287</v>
      </c>
      <c r="AA23" s="197">
        <v>0.15398353961976199</v>
      </c>
      <c r="AB23" s="605">
        <v>0.103337119901609</v>
      </c>
      <c r="AC23" s="197">
        <v>-0.108263280218379</v>
      </c>
      <c r="AD23" s="605">
        <v>0.117472257292158</v>
      </c>
      <c r="AE23" s="197">
        <v>-9.4220851041994805E-2</v>
      </c>
      <c r="AF23" s="605">
        <v>0.134886020742883</v>
      </c>
      <c r="AG23" s="197">
        <v>-4.26936061715694E-2</v>
      </c>
      <c r="AH23" s="605">
        <v>9.2975803639857496E-2</v>
      </c>
      <c r="AI23" s="197">
        <v>0.23432015978105999</v>
      </c>
      <c r="AJ23" s="605">
        <v>9.97347549497304E-2</v>
      </c>
      <c r="AK23" s="197">
        <v>-8.8251090250730094E-2</v>
      </c>
      <c r="AL23" s="605">
        <v>0.124530218985279</v>
      </c>
      <c r="AM23" s="197">
        <v>2.5402457974152401E-2</v>
      </c>
      <c r="AN23" s="605">
        <v>9.9743415121399601E-2</v>
      </c>
      <c r="AO23" s="197">
        <v>0.256401647888995</v>
      </c>
      <c r="AP23" s="605">
        <v>0.12969960103241299</v>
      </c>
      <c r="AQ23" s="197">
        <v>0.16768998642420899</v>
      </c>
      <c r="AR23" s="605">
        <v>0.12657060683656299</v>
      </c>
      <c r="AS23" s="197">
        <v>1.83922667087805</v>
      </c>
      <c r="AT23" s="605">
        <v>1.0165976840425299</v>
      </c>
      <c r="AU23" s="197">
        <v>8.8660422719908996E-2</v>
      </c>
      <c r="AV23" s="605">
        <v>0.117178036606648</v>
      </c>
      <c r="AW23" s="197">
        <v>0.142083538082758</v>
      </c>
      <c r="AX23" s="605">
        <v>0.104375699028126</v>
      </c>
      <c r="AY23" s="197">
        <v>-8.5797581076790794E-2</v>
      </c>
      <c r="AZ23" s="605">
        <v>0.114854047497244</v>
      </c>
      <c r="BA23" s="197">
        <v>-7.1542780779062204E-2</v>
      </c>
      <c r="BB23" s="605">
        <v>0.13334730853399801</v>
      </c>
      <c r="BC23" s="197">
        <v>-4.9651249798689998E-2</v>
      </c>
      <c r="BD23" s="605">
        <v>8.7822419493807299E-2</v>
      </c>
      <c r="BE23" s="197">
        <v>0.219944830852148</v>
      </c>
      <c r="BF23" s="605">
        <v>9.5891982473835305E-2</v>
      </c>
      <c r="BG23" s="197">
        <v>-9.4128698654072501E-2</v>
      </c>
      <c r="BH23" s="605">
        <v>0.12877373694758401</v>
      </c>
      <c r="BI23" s="197">
        <v>4.4514547905816597E-2</v>
      </c>
      <c r="BJ23" s="605">
        <v>0.100107482858474</v>
      </c>
      <c r="BK23" s="197">
        <v>0.24555636491511801</v>
      </c>
      <c r="BL23" s="605">
        <v>0.12618603125324099</v>
      </c>
      <c r="BM23" s="197">
        <v>0.21209509613275701</v>
      </c>
      <c r="BN23" s="605">
        <v>0.12658119614869201</v>
      </c>
      <c r="BO23" s="197">
        <v>2.9334723620152299</v>
      </c>
      <c r="BP23" s="613">
        <v>1.2969325517921699</v>
      </c>
    </row>
    <row r="24" spans="1:68" ht="12.95" customHeight="1" x14ac:dyDescent="0.2">
      <c r="A24" s="2" t="s">
        <v>352</v>
      </c>
      <c r="B24" s="12">
        <v>2</v>
      </c>
      <c r="C24" s="197">
        <v>0.27131631667964001</v>
      </c>
      <c r="D24" s="605">
        <v>0.119362107027321</v>
      </c>
      <c r="E24" s="197">
        <v>9.2742524935408896E-2</v>
      </c>
      <c r="F24" s="605">
        <v>0.14245188454084501</v>
      </c>
      <c r="G24" s="197">
        <v>0.27954172343895101</v>
      </c>
      <c r="H24" s="605">
        <v>0.13624102099500501</v>
      </c>
      <c r="I24" s="197">
        <v>6.1273687272585801E-2</v>
      </c>
      <c r="J24" s="605">
        <v>0.33604046874841498</v>
      </c>
      <c r="K24" s="197">
        <v>-0.207057557257638</v>
      </c>
      <c r="L24" s="605">
        <v>0.14009126040564801</v>
      </c>
      <c r="M24" s="197">
        <v>4.4706232626169601E-2</v>
      </c>
      <c r="N24" s="605">
        <v>0.113090331817414</v>
      </c>
      <c r="O24" s="197">
        <v>0.14886397377667299</v>
      </c>
      <c r="P24" s="605">
        <v>0.22398696743726801</v>
      </c>
      <c r="Q24" s="197">
        <v>-0.112193142677144</v>
      </c>
      <c r="R24" s="605">
        <v>0.14827953331091001</v>
      </c>
      <c r="S24" s="197">
        <v>0.17600751710162199</v>
      </c>
      <c r="T24" s="605">
        <v>0.12942995701529</v>
      </c>
      <c r="U24" s="197">
        <v>0.24353995262877101</v>
      </c>
      <c r="V24" s="605">
        <v>0.14538845908213599</v>
      </c>
      <c r="W24" s="197">
        <v>1.80405147110498</v>
      </c>
      <c r="X24" s="605">
        <v>0.98438781013564103</v>
      </c>
      <c r="Y24" s="197">
        <v>0.24490657012622799</v>
      </c>
      <c r="Z24" s="605">
        <v>0.12101345384465099</v>
      </c>
      <c r="AA24" s="197">
        <v>9.9439873914811405E-2</v>
      </c>
      <c r="AB24" s="605">
        <v>0.13986709877072301</v>
      </c>
      <c r="AC24" s="197">
        <v>0.22352942617078</v>
      </c>
      <c r="AD24" s="605">
        <v>0.13802646821448</v>
      </c>
      <c r="AE24" s="197">
        <v>8.7593898449977906E-2</v>
      </c>
      <c r="AF24" s="605">
        <v>0.33032374739839598</v>
      </c>
      <c r="AG24" s="197">
        <v>-0.229897800283375</v>
      </c>
      <c r="AH24" s="605">
        <v>0.141618764160856</v>
      </c>
      <c r="AI24" s="197">
        <v>4.4367788814303297E-2</v>
      </c>
      <c r="AJ24" s="605">
        <v>0.111649688337171</v>
      </c>
      <c r="AK24" s="197">
        <v>0.16268242214347201</v>
      </c>
      <c r="AL24" s="605">
        <v>0.21988794498990899</v>
      </c>
      <c r="AM24" s="197">
        <v>-0.115706332376174</v>
      </c>
      <c r="AN24" s="605">
        <v>0.152733850950491</v>
      </c>
      <c r="AO24" s="197">
        <v>0.182114896262035</v>
      </c>
      <c r="AP24" s="605">
        <v>0.12687009540463001</v>
      </c>
      <c r="AQ24" s="197">
        <v>0.23545310759791499</v>
      </c>
      <c r="AR24" s="605">
        <v>0.14899540136308101</v>
      </c>
      <c r="AS24" s="197">
        <v>2.5764243247240999</v>
      </c>
      <c r="AT24" s="605">
        <v>1.05554579191613</v>
      </c>
      <c r="AU24" s="197">
        <v>0.23317206825622799</v>
      </c>
      <c r="AV24" s="605">
        <v>0.120128811125837</v>
      </c>
      <c r="AW24" s="197">
        <v>9.54658442944568E-2</v>
      </c>
      <c r="AX24" s="605">
        <v>0.13820268474689101</v>
      </c>
      <c r="AY24" s="197">
        <v>0.225776295728319</v>
      </c>
      <c r="AZ24" s="605">
        <v>0.13947788727271401</v>
      </c>
      <c r="BA24" s="197">
        <v>6.3355455690272802E-2</v>
      </c>
      <c r="BB24" s="605">
        <v>0.33423683087363198</v>
      </c>
      <c r="BC24" s="197">
        <v>-0.193563666375968</v>
      </c>
      <c r="BD24" s="605">
        <v>0.14409879270276399</v>
      </c>
      <c r="BE24" s="197">
        <v>4.0418912468435701E-2</v>
      </c>
      <c r="BF24" s="605">
        <v>0.11029867736558201</v>
      </c>
      <c r="BG24" s="197">
        <v>9.8772493572255898E-2</v>
      </c>
      <c r="BH24" s="605">
        <v>0.21117637133345801</v>
      </c>
      <c r="BI24" s="197">
        <v>-0.12398012770625</v>
      </c>
      <c r="BJ24" s="605">
        <v>0.15582949993343301</v>
      </c>
      <c r="BK24" s="197">
        <v>0.172359809758934</v>
      </c>
      <c r="BL24" s="605">
        <v>0.12441224765610499</v>
      </c>
      <c r="BM24" s="197">
        <v>0.227123176014007</v>
      </c>
      <c r="BN24" s="605">
        <v>0.15162652405336799</v>
      </c>
      <c r="BO24" s="197">
        <v>3.1063950210949902</v>
      </c>
      <c r="BP24" s="613">
        <v>1.2656153063734601</v>
      </c>
    </row>
    <row r="25" spans="1:68" ht="12.95" customHeight="1" x14ac:dyDescent="0.2">
      <c r="A25" s="2" t="s">
        <v>353</v>
      </c>
      <c r="B25" s="12">
        <v>2</v>
      </c>
      <c r="C25" s="197">
        <v>0.19694937425046799</v>
      </c>
      <c r="D25" s="605">
        <v>0.24404128168837799</v>
      </c>
      <c r="E25" s="197">
        <v>0.217305112234633</v>
      </c>
      <c r="F25" s="605">
        <v>8.7599838247360604E-2</v>
      </c>
      <c r="G25" s="197">
        <v>0.32526260481138097</v>
      </c>
      <c r="H25" s="605">
        <v>0.15991648824687299</v>
      </c>
      <c r="I25" s="197">
        <v>0.153554100846235</v>
      </c>
      <c r="J25" s="605">
        <v>9.8139759828477405E-2</v>
      </c>
      <c r="K25" s="197">
        <v>9.6003133034074498E-2</v>
      </c>
      <c r="L25" s="605">
        <v>0.111528050990195</v>
      </c>
      <c r="M25" s="197">
        <v>0.149293893663873</v>
      </c>
      <c r="N25" s="605">
        <v>0.103703748609017</v>
      </c>
      <c r="O25" s="197">
        <v>-6.9388377601569795E-2</v>
      </c>
      <c r="P25" s="605">
        <v>9.8543734842931205E-2</v>
      </c>
      <c r="Q25" s="197">
        <v>7.1274009500311E-2</v>
      </c>
      <c r="R25" s="605">
        <v>8.3126314803035506E-2</v>
      </c>
      <c r="S25" s="197">
        <v>4.98854303771262E-2</v>
      </c>
      <c r="T25" s="605">
        <v>0.11239260145579601</v>
      </c>
      <c r="U25" s="197">
        <v>0.13188203743138199</v>
      </c>
      <c r="V25" s="605">
        <v>7.8171100724913706E-2</v>
      </c>
      <c r="W25" s="197">
        <v>2.0777870803894101</v>
      </c>
      <c r="X25" s="605">
        <v>0.80115667069163499</v>
      </c>
      <c r="Y25" s="197">
        <v>0.15359445143240599</v>
      </c>
      <c r="Z25" s="605">
        <v>0.228451413738814</v>
      </c>
      <c r="AA25" s="197">
        <v>0.20234228532072401</v>
      </c>
      <c r="AB25" s="605">
        <v>8.6200160820935706E-2</v>
      </c>
      <c r="AC25" s="197">
        <v>0.38285510170062698</v>
      </c>
      <c r="AD25" s="605">
        <v>0.16213212951899</v>
      </c>
      <c r="AE25" s="197">
        <v>0.17167326740966199</v>
      </c>
      <c r="AF25" s="605">
        <v>9.7182245576035706E-2</v>
      </c>
      <c r="AG25" s="197">
        <v>0.13413178781596499</v>
      </c>
      <c r="AH25" s="605">
        <v>0.108880467557625</v>
      </c>
      <c r="AI25" s="197">
        <v>0.143431293784891</v>
      </c>
      <c r="AJ25" s="605">
        <v>0.10189346243508</v>
      </c>
      <c r="AK25" s="197">
        <v>-6.2726274560800294E-2</v>
      </c>
      <c r="AL25" s="605">
        <v>9.5639250892842906E-2</v>
      </c>
      <c r="AM25" s="197">
        <v>4.44383123212179E-2</v>
      </c>
      <c r="AN25" s="605">
        <v>8.0353401846384606E-2</v>
      </c>
      <c r="AO25" s="197">
        <v>1.01981942520376E-2</v>
      </c>
      <c r="AP25" s="605">
        <v>0.111817770267832</v>
      </c>
      <c r="AQ25" s="197">
        <v>0.148338006568912</v>
      </c>
      <c r="AR25" s="605">
        <v>7.5957043166296298E-2</v>
      </c>
      <c r="AS25" s="197">
        <v>3.5690677539289002</v>
      </c>
      <c r="AT25" s="605">
        <v>0.99144399803524197</v>
      </c>
      <c r="AU25" s="197">
        <v>0.15142558591635799</v>
      </c>
      <c r="AV25" s="605">
        <v>0.22961522983777699</v>
      </c>
      <c r="AW25" s="197">
        <v>0.20778786795236601</v>
      </c>
      <c r="AX25" s="605">
        <v>8.6852024649618595E-2</v>
      </c>
      <c r="AY25" s="197">
        <v>0.39386620118214</v>
      </c>
      <c r="AZ25" s="605">
        <v>0.15953621791717801</v>
      </c>
      <c r="BA25" s="197">
        <v>0.19100224528052301</v>
      </c>
      <c r="BB25" s="605">
        <v>9.4138620923074706E-2</v>
      </c>
      <c r="BC25" s="197">
        <v>0.14803240845625101</v>
      </c>
      <c r="BD25" s="605">
        <v>0.10619504921119199</v>
      </c>
      <c r="BE25" s="197">
        <v>0.14566063638749699</v>
      </c>
      <c r="BF25" s="605">
        <v>0.103855105619128</v>
      </c>
      <c r="BG25" s="197">
        <v>-7.3770958652409804E-2</v>
      </c>
      <c r="BH25" s="605">
        <v>9.3323678322161902E-2</v>
      </c>
      <c r="BI25" s="197">
        <v>4.5379876910134398E-2</v>
      </c>
      <c r="BJ25" s="605">
        <v>8.1458589784544705E-2</v>
      </c>
      <c r="BK25" s="197">
        <v>2.8124819036115601E-3</v>
      </c>
      <c r="BL25" s="605">
        <v>0.112603992396557</v>
      </c>
      <c r="BM25" s="197">
        <v>0.14798112191874699</v>
      </c>
      <c r="BN25" s="605">
        <v>7.6194522852847293E-2</v>
      </c>
      <c r="BO25" s="197">
        <v>3.9260772138728699</v>
      </c>
      <c r="BP25" s="613">
        <v>1.1491720280508499</v>
      </c>
    </row>
    <row r="26" spans="1:68" ht="12.95" customHeight="1" x14ac:dyDescent="0.2">
      <c r="A26" s="2" t="s">
        <v>354</v>
      </c>
      <c r="B26" s="12">
        <v>2</v>
      </c>
      <c r="C26" s="197">
        <v>0.42367730601683501</v>
      </c>
      <c r="D26" s="605">
        <v>0.16748528406459301</v>
      </c>
      <c r="E26" s="197">
        <v>8.7767228224047603E-2</v>
      </c>
      <c r="F26" s="605">
        <v>0.137699883398085</v>
      </c>
      <c r="G26" s="197">
        <v>-8.8208159214222398E-2</v>
      </c>
      <c r="H26" s="605">
        <v>0.17860604886491899</v>
      </c>
      <c r="I26" s="197">
        <v>-5.0892702010843498E-2</v>
      </c>
      <c r="J26" s="605">
        <v>0.194310416792535</v>
      </c>
      <c r="K26" s="197">
        <v>-8.2113885543687898E-2</v>
      </c>
      <c r="L26" s="605">
        <v>0.139001589207151</v>
      </c>
      <c r="M26" s="197">
        <v>0.69904021233650704</v>
      </c>
      <c r="N26" s="605">
        <v>0.120362048541285</v>
      </c>
      <c r="O26" s="197">
        <v>-2.6471101010007301E-2</v>
      </c>
      <c r="P26" s="605">
        <v>0.14110168842210499</v>
      </c>
      <c r="Q26" s="197">
        <v>9.1591201053504601E-2</v>
      </c>
      <c r="R26" s="605">
        <v>0.13259795004488201</v>
      </c>
      <c r="S26" s="197">
        <v>0.32847320666239499</v>
      </c>
      <c r="T26" s="605">
        <v>0.13370391581074301</v>
      </c>
      <c r="U26" s="197">
        <v>0.224882470471225</v>
      </c>
      <c r="V26" s="605">
        <v>0.17171678481990699</v>
      </c>
      <c r="W26" s="197">
        <v>6.72205277059214</v>
      </c>
      <c r="X26" s="605">
        <v>1.5995176290764599</v>
      </c>
      <c r="Y26" s="197">
        <v>0.44183075841100899</v>
      </c>
      <c r="Z26" s="605">
        <v>0.16731596124700199</v>
      </c>
      <c r="AA26" s="197">
        <v>9.65468362445982E-2</v>
      </c>
      <c r="AB26" s="605">
        <v>0.13907145034405799</v>
      </c>
      <c r="AC26" s="197">
        <v>-0.128040294179985</v>
      </c>
      <c r="AD26" s="605">
        <v>0.181712010421475</v>
      </c>
      <c r="AE26" s="197">
        <v>2.51378730494714E-4</v>
      </c>
      <c r="AF26" s="605">
        <v>0.191330188131557</v>
      </c>
      <c r="AG26" s="197">
        <v>-0.13476207984237701</v>
      </c>
      <c r="AH26" s="605">
        <v>0.14198326524781599</v>
      </c>
      <c r="AI26" s="197">
        <v>0.65650523543442896</v>
      </c>
      <c r="AJ26" s="605">
        <v>0.118917688218301</v>
      </c>
      <c r="AK26" s="197">
        <v>-6.2303128423009304E-3</v>
      </c>
      <c r="AL26" s="605">
        <v>0.14035343166598499</v>
      </c>
      <c r="AM26" s="197">
        <v>7.6425402507729806E-2</v>
      </c>
      <c r="AN26" s="605">
        <v>0.13175415985672001</v>
      </c>
      <c r="AO26" s="197">
        <v>0.31436712559276297</v>
      </c>
      <c r="AP26" s="605">
        <v>0.133890546347122</v>
      </c>
      <c r="AQ26" s="197">
        <v>0.27522714838176698</v>
      </c>
      <c r="AR26" s="605">
        <v>0.169790900418364</v>
      </c>
      <c r="AS26" s="197">
        <v>7.7802056855608104</v>
      </c>
      <c r="AT26" s="605">
        <v>1.84162406044259</v>
      </c>
      <c r="AU26" s="197">
        <v>0.51167190967274401</v>
      </c>
      <c r="AV26" s="605">
        <v>0.16650414790849</v>
      </c>
      <c r="AW26" s="197">
        <v>0.127240329798572</v>
      </c>
      <c r="AX26" s="605">
        <v>0.13643875138542499</v>
      </c>
      <c r="AY26" s="197">
        <v>-0.13519262950354699</v>
      </c>
      <c r="AZ26" s="605">
        <v>0.184241953935006</v>
      </c>
      <c r="BA26" s="197">
        <v>3.3028362125043703E-2</v>
      </c>
      <c r="BB26" s="605">
        <v>0.19050532841216899</v>
      </c>
      <c r="BC26" s="197">
        <v>-9.8900472900658107E-2</v>
      </c>
      <c r="BD26" s="605">
        <v>0.13966296718664301</v>
      </c>
      <c r="BE26" s="197">
        <v>0.55984534534507102</v>
      </c>
      <c r="BF26" s="605">
        <v>0.120069133784687</v>
      </c>
      <c r="BG26" s="197">
        <v>3.9239811366282601E-2</v>
      </c>
      <c r="BH26" s="605">
        <v>0.142808586630185</v>
      </c>
      <c r="BI26" s="197">
        <v>5.4086602133569299E-2</v>
      </c>
      <c r="BJ26" s="605">
        <v>0.13237967718375401</v>
      </c>
      <c r="BK26" s="197">
        <v>0.27989490188431998</v>
      </c>
      <c r="BL26" s="605">
        <v>0.13310546224032299</v>
      </c>
      <c r="BM26" s="197">
        <v>0.230986965945574</v>
      </c>
      <c r="BN26" s="605">
        <v>0.172208006373399</v>
      </c>
      <c r="BO26" s="197">
        <v>8.8852636318249196</v>
      </c>
      <c r="BP26" s="613">
        <v>1.9108313843931899</v>
      </c>
    </row>
    <row r="27" spans="1:68" ht="12.95" customHeight="1" x14ac:dyDescent="0.2">
      <c r="A27" s="2" t="s">
        <v>355</v>
      </c>
      <c r="B27" s="12">
        <v>2</v>
      </c>
      <c r="C27" s="197">
        <v>3.88472698204071E-2</v>
      </c>
      <c r="D27" s="605">
        <v>8.9492398071475104E-2</v>
      </c>
      <c r="E27" s="197">
        <v>0.17460228879876799</v>
      </c>
      <c r="F27" s="605">
        <v>5.9253675710189802E-2</v>
      </c>
      <c r="G27" s="197">
        <v>-0.20393551219487399</v>
      </c>
      <c r="H27" s="605">
        <v>6.4843237223632499E-2</v>
      </c>
      <c r="I27" s="197">
        <v>7.87481452415945E-2</v>
      </c>
      <c r="J27" s="605">
        <v>6.1058549757263297E-2</v>
      </c>
      <c r="K27" s="197">
        <v>-6.4263159007139303E-2</v>
      </c>
      <c r="L27" s="605">
        <v>5.1062238000646201E-2</v>
      </c>
      <c r="M27" s="197">
        <v>0.27969174110308298</v>
      </c>
      <c r="N27" s="605">
        <v>5.5912089865938097E-2</v>
      </c>
      <c r="O27" s="197">
        <v>0.292513682312596</v>
      </c>
      <c r="P27" s="605">
        <v>8.4294887902084198E-2</v>
      </c>
      <c r="Q27" s="197">
        <v>0.19499862215980501</v>
      </c>
      <c r="R27" s="605">
        <v>5.8009654302150299E-2</v>
      </c>
      <c r="S27" s="197">
        <v>0.24730930770423201</v>
      </c>
      <c r="T27" s="605">
        <v>6.6985386028869498E-2</v>
      </c>
      <c r="U27" s="197">
        <v>0.133056309687962</v>
      </c>
      <c r="V27" s="605">
        <v>5.7738004913386501E-2</v>
      </c>
      <c r="W27" s="197">
        <v>3.1708764007435399</v>
      </c>
      <c r="X27" s="605">
        <v>0.59771483232866496</v>
      </c>
      <c r="Y27" s="197">
        <v>3.5020852910281399E-4</v>
      </c>
      <c r="Z27" s="605">
        <v>8.9418058777281095E-2</v>
      </c>
      <c r="AA27" s="197">
        <v>0.16288812637745201</v>
      </c>
      <c r="AB27" s="605">
        <v>5.8842318175396799E-2</v>
      </c>
      <c r="AC27" s="197">
        <v>-7.3441496619907495E-2</v>
      </c>
      <c r="AD27" s="605">
        <v>6.5080825908423998E-2</v>
      </c>
      <c r="AE27" s="197">
        <v>0.126873993562447</v>
      </c>
      <c r="AF27" s="605">
        <v>6.2233692848629098E-2</v>
      </c>
      <c r="AG27" s="197">
        <v>-3.7029720164976701E-2</v>
      </c>
      <c r="AH27" s="605">
        <v>5.00685272854215E-2</v>
      </c>
      <c r="AI27" s="197">
        <v>0.27962956961354601</v>
      </c>
      <c r="AJ27" s="605">
        <v>5.5436490592809098E-2</v>
      </c>
      <c r="AK27" s="197">
        <v>0.292705685025406</v>
      </c>
      <c r="AL27" s="605">
        <v>8.3605639500792903E-2</v>
      </c>
      <c r="AM27" s="197">
        <v>0.16622692091997601</v>
      </c>
      <c r="AN27" s="605">
        <v>5.8126434584339803E-2</v>
      </c>
      <c r="AO27" s="197">
        <v>0.218320204582994</v>
      </c>
      <c r="AP27" s="605">
        <v>6.5949902754469797E-2</v>
      </c>
      <c r="AQ27" s="197">
        <v>0.13979517416926601</v>
      </c>
      <c r="AR27" s="605">
        <v>5.7325657556958301E-2</v>
      </c>
      <c r="AS27" s="197">
        <v>5.7998683243759004</v>
      </c>
      <c r="AT27" s="605">
        <v>0.713841868714716</v>
      </c>
      <c r="AU27" s="197">
        <v>1.3853545054278301E-2</v>
      </c>
      <c r="AV27" s="605">
        <v>8.9393865005849393E-2</v>
      </c>
      <c r="AW27" s="197">
        <v>0.158849485416726</v>
      </c>
      <c r="AX27" s="605">
        <v>5.84384177270472E-2</v>
      </c>
      <c r="AY27" s="197">
        <v>-7.2581044006215706E-2</v>
      </c>
      <c r="AZ27" s="605">
        <v>6.5533627332429401E-2</v>
      </c>
      <c r="BA27" s="197">
        <v>0.12540042867367901</v>
      </c>
      <c r="BB27" s="605">
        <v>6.2015820107293097E-2</v>
      </c>
      <c r="BC27" s="197">
        <v>-4.5554808034266599E-2</v>
      </c>
      <c r="BD27" s="605">
        <v>5.0283402833266003E-2</v>
      </c>
      <c r="BE27" s="197">
        <v>0.28394183704700798</v>
      </c>
      <c r="BF27" s="605">
        <v>5.5621798897373398E-2</v>
      </c>
      <c r="BG27" s="197">
        <v>0.27864784400550002</v>
      </c>
      <c r="BH27" s="605">
        <v>8.3063016066320494E-2</v>
      </c>
      <c r="BI27" s="197">
        <v>0.167771744270659</v>
      </c>
      <c r="BJ27" s="605">
        <v>5.8164406992233297E-2</v>
      </c>
      <c r="BK27" s="197">
        <v>0.22347196701118199</v>
      </c>
      <c r="BL27" s="605">
        <v>6.6081361377589604E-2</v>
      </c>
      <c r="BM27" s="197">
        <v>0.137116158317488</v>
      </c>
      <c r="BN27" s="605">
        <v>5.8121247101675801E-2</v>
      </c>
      <c r="BO27" s="197">
        <v>5.9696180075599896</v>
      </c>
      <c r="BP27" s="613">
        <v>0.72296356651421001</v>
      </c>
    </row>
    <row r="28" spans="1:68" ht="12.95" customHeight="1" x14ac:dyDescent="0.2">
      <c r="A28" s="2" t="s">
        <v>356</v>
      </c>
      <c r="B28" s="12">
        <v>2</v>
      </c>
      <c r="C28" s="197">
        <v>9.8794454374901405E-2</v>
      </c>
      <c r="D28" s="605">
        <v>0.106924168919588</v>
      </c>
      <c r="E28" s="197">
        <v>9.7957804684647001E-2</v>
      </c>
      <c r="F28" s="605">
        <v>0.104412412915505</v>
      </c>
      <c r="G28" s="197">
        <v>-0.22653222506231999</v>
      </c>
      <c r="H28" s="605">
        <v>0.15411927018566501</v>
      </c>
      <c r="I28" s="197">
        <v>-1.16482266849179E-2</v>
      </c>
      <c r="J28" s="605">
        <v>0.108952231455858</v>
      </c>
      <c r="K28" s="197">
        <v>8.3862066054183199E-2</v>
      </c>
      <c r="L28" s="605">
        <v>0.11079761650593201</v>
      </c>
      <c r="M28" s="197">
        <v>0.142043692964057</v>
      </c>
      <c r="N28" s="605">
        <v>8.9560574970355605E-2</v>
      </c>
      <c r="O28" s="197">
        <v>-0.156943446392803</v>
      </c>
      <c r="P28" s="605">
        <v>0.11003467173796801</v>
      </c>
      <c r="Q28" s="197">
        <v>6.4505265020370203E-3</v>
      </c>
      <c r="R28" s="605">
        <v>8.9652322623308495E-2</v>
      </c>
      <c r="S28" s="197">
        <v>0.39639106954190401</v>
      </c>
      <c r="T28" s="605">
        <v>9.7141472146510893E-2</v>
      </c>
      <c r="U28" s="197">
        <v>0.19185213279903701</v>
      </c>
      <c r="V28" s="605">
        <v>0.12729247470351299</v>
      </c>
      <c r="W28" s="197">
        <v>2.6004027021091898</v>
      </c>
      <c r="X28" s="605">
        <v>0.90865073880693703</v>
      </c>
      <c r="Y28" s="197">
        <v>9.5469317919137001E-2</v>
      </c>
      <c r="Z28" s="605">
        <v>0.10897989605353101</v>
      </c>
      <c r="AA28" s="197">
        <v>8.8969117310379195E-2</v>
      </c>
      <c r="AB28" s="605">
        <v>0.104401459457642</v>
      </c>
      <c r="AC28" s="197">
        <v>-0.24423665083090801</v>
      </c>
      <c r="AD28" s="605">
        <v>0.154531341741732</v>
      </c>
      <c r="AE28" s="197">
        <v>8.0792992043139094E-3</v>
      </c>
      <c r="AF28" s="605">
        <v>0.11158596297762501</v>
      </c>
      <c r="AG28" s="197">
        <v>0.117189481744601</v>
      </c>
      <c r="AH28" s="605">
        <v>0.106128193783356</v>
      </c>
      <c r="AI28" s="197">
        <v>0.16204581203353099</v>
      </c>
      <c r="AJ28" s="605">
        <v>8.82674017936078E-2</v>
      </c>
      <c r="AK28" s="197">
        <v>-0.165791218132363</v>
      </c>
      <c r="AL28" s="605">
        <v>0.11072395682541</v>
      </c>
      <c r="AM28" s="197">
        <v>-1.65268271609498E-2</v>
      </c>
      <c r="AN28" s="605">
        <v>8.7553352232936796E-2</v>
      </c>
      <c r="AO28" s="197">
        <v>0.34940020351102102</v>
      </c>
      <c r="AP28" s="605">
        <v>9.5886422100998403E-2</v>
      </c>
      <c r="AQ28" s="197">
        <v>0.223655668469317</v>
      </c>
      <c r="AR28" s="605">
        <v>0.12573151095905699</v>
      </c>
      <c r="AS28" s="197">
        <v>4.4056735355178498</v>
      </c>
      <c r="AT28" s="605">
        <v>1.1282350590474699</v>
      </c>
      <c r="AU28" s="197">
        <v>8.0912439650297194E-2</v>
      </c>
      <c r="AV28" s="605">
        <v>0.108714936587571</v>
      </c>
      <c r="AW28" s="197">
        <v>0.108448508020249</v>
      </c>
      <c r="AX28" s="605">
        <v>9.9969177231536102E-2</v>
      </c>
      <c r="AY28" s="197">
        <v>-0.24675198134787199</v>
      </c>
      <c r="AZ28" s="605">
        <v>0.155274887264999</v>
      </c>
      <c r="BA28" s="197">
        <v>-1.3902835531604501E-2</v>
      </c>
      <c r="BB28" s="605">
        <v>0.115690851637494</v>
      </c>
      <c r="BC28" s="197">
        <v>0.13479475351714701</v>
      </c>
      <c r="BD28" s="605">
        <v>0.107492347254878</v>
      </c>
      <c r="BE28" s="197">
        <v>0.157905918907642</v>
      </c>
      <c r="BF28" s="605">
        <v>9.0320689190827697E-2</v>
      </c>
      <c r="BG28" s="197">
        <v>-0.12774605226090099</v>
      </c>
      <c r="BH28" s="605">
        <v>0.109493093455755</v>
      </c>
      <c r="BI28" s="197">
        <v>7.7007012642356402E-3</v>
      </c>
      <c r="BJ28" s="605">
        <v>8.7263783353759394E-2</v>
      </c>
      <c r="BK28" s="197">
        <v>0.31621737966242403</v>
      </c>
      <c r="BL28" s="605">
        <v>9.9002786389736405E-2</v>
      </c>
      <c r="BM28" s="197">
        <v>0.24773906678834501</v>
      </c>
      <c r="BN28" s="605">
        <v>0.12449881853486899</v>
      </c>
      <c r="BO28" s="197">
        <v>5.3247464845710697</v>
      </c>
      <c r="BP28" s="613">
        <v>1.36489173445943</v>
      </c>
    </row>
    <row r="29" spans="1:68" ht="12.95" customHeight="1" x14ac:dyDescent="0.2">
      <c r="A29" s="2" t="s">
        <v>357</v>
      </c>
      <c r="B29" s="12">
        <v>2</v>
      </c>
      <c r="C29" s="197">
        <v>0.39260301044934198</v>
      </c>
      <c r="D29" s="605">
        <v>0.187598180342603</v>
      </c>
      <c r="E29" s="197">
        <v>-3.6473025378325201E-3</v>
      </c>
      <c r="F29" s="605">
        <v>7.9619923426024905E-2</v>
      </c>
      <c r="G29" s="197">
        <v>7.6684410891314697E-2</v>
      </c>
      <c r="H29" s="605">
        <v>0.12839033818157999</v>
      </c>
      <c r="I29" s="197">
        <v>-5.4200167386707201E-2</v>
      </c>
      <c r="J29" s="605">
        <v>9.0634010010209404E-2</v>
      </c>
      <c r="K29" s="197">
        <v>-1.35395474623738E-2</v>
      </c>
      <c r="L29" s="605">
        <v>8.6513657944902206E-2</v>
      </c>
      <c r="M29" s="197">
        <v>9.7046330994831898E-2</v>
      </c>
      <c r="N29" s="605">
        <v>0.103569956899945</v>
      </c>
      <c r="O29" s="197">
        <v>0.17816745737072601</v>
      </c>
      <c r="P29" s="605">
        <v>8.9748919400520002E-2</v>
      </c>
      <c r="Q29" s="197">
        <v>3.32859336747479E-2</v>
      </c>
      <c r="R29" s="605">
        <v>9.0843133088636493E-2</v>
      </c>
      <c r="S29" s="197">
        <v>0.170272955474048</v>
      </c>
      <c r="T29" s="605">
        <v>0.104054797235389</v>
      </c>
      <c r="U29" s="197">
        <v>0.163381572159504</v>
      </c>
      <c r="V29" s="605">
        <v>7.6621138081875803E-2</v>
      </c>
      <c r="W29" s="197">
        <v>1.33618243510644</v>
      </c>
      <c r="X29" s="605">
        <v>0.661491072665083</v>
      </c>
      <c r="Y29" s="197">
        <v>0.33216316697313297</v>
      </c>
      <c r="Z29" s="605">
        <v>0.19258464867085301</v>
      </c>
      <c r="AA29" s="197">
        <v>-8.8514881295768694E-3</v>
      </c>
      <c r="AB29" s="605">
        <v>8.1721319344402799E-2</v>
      </c>
      <c r="AC29" s="197">
        <v>0.17025750739553699</v>
      </c>
      <c r="AD29" s="605">
        <v>0.13265276296319201</v>
      </c>
      <c r="AE29" s="197">
        <v>-3.4580964827312898E-2</v>
      </c>
      <c r="AF29" s="605">
        <v>8.9990142551912899E-2</v>
      </c>
      <c r="AG29" s="197">
        <v>1.38530698604968E-2</v>
      </c>
      <c r="AH29" s="605">
        <v>8.4937555777026899E-2</v>
      </c>
      <c r="AI29" s="197">
        <v>9.2168863838428997E-2</v>
      </c>
      <c r="AJ29" s="605">
        <v>0.102615698117331</v>
      </c>
      <c r="AK29" s="197">
        <v>0.17077364760908501</v>
      </c>
      <c r="AL29" s="605">
        <v>9.1142221898912704E-2</v>
      </c>
      <c r="AM29" s="197">
        <v>-3.7762283713371703E-2</v>
      </c>
      <c r="AN29" s="605">
        <v>9.1325905923416301E-2</v>
      </c>
      <c r="AO29" s="197">
        <v>0.189178864372781</v>
      </c>
      <c r="AP29" s="605">
        <v>0.103011412924899</v>
      </c>
      <c r="AQ29" s="197">
        <v>0.164948390289233</v>
      </c>
      <c r="AR29" s="605">
        <v>7.6905314809151207E-2</v>
      </c>
      <c r="AS29" s="197">
        <v>2.3095828925158801</v>
      </c>
      <c r="AT29" s="605">
        <v>0.75864583732680702</v>
      </c>
      <c r="AU29" s="197">
        <v>0.30883270597483298</v>
      </c>
      <c r="AV29" s="605">
        <v>0.19122121855864299</v>
      </c>
      <c r="AW29" s="197">
        <v>-2.6293579214822001E-3</v>
      </c>
      <c r="AX29" s="605">
        <v>8.1100388523588501E-2</v>
      </c>
      <c r="AY29" s="197">
        <v>0.160879992010378</v>
      </c>
      <c r="AZ29" s="605">
        <v>0.13313906415733801</v>
      </c>
      <c r="BA29" s="197">
        <v>-3.01149794345578E-2</v>
      </c>
      <c r="BB29" s="605">
        <v>8.8363872689027498E-2</v>
      </c>
      <c r="BC29" s="197">
        <v>1.4448517309854801E-2</v>
      </c>
      <c r="BD29" s="605">
        <v>8.5725800001022506E-2</v>
      </c>
      <c r="BE29" s="197">
        <v>6.4085412595640795E-2</v>
      </c>
      <c r="BF29" s="605">
        <v>0.104118217479547</v>
      </c>
      <c r="BG29" s="197">
        <v>0.14552926257819901</v>
      </c>
      <c r="BH29" s="605">
        <v>9.05309783711261E-2</v>
      </c>
      <c r="BI29" s="197">
        <v>-3.64958872042341E-2</v>
      </c>
      <c r="BJ29" s="605">
        <v>9.0986287224563006E-2</v>
      </c>
      <c r="BK29" s="197">
        <v>0.20769646080269999</v>
      </c>
      <c r="BL29" s="605">
        <v>0.101874461999336</v>
      </c>
      <c r="BM29" s="197">
        <v>0.156502587726987</v>
      </c>
      <c r="BN29" s="605">
        <v>7.69517608147368E-2</v>
      </c>
      <c r="BO29" s="197">
        <v>2.84875532142562</v>
      </c>
      <c r="BP29" s="613">
        <v>0.85756260848324595</v>
      </c>
    </row>
    <row r="30" spans="1:68" ht="12.95" customHeight="1" x14ac:dyDescent="0.2">
      <c r="A30" s="2" t="s">
        <v>358</v>
      </c>
      <c r="B30" s="12">
        <v>2</v>
      </c>
      <c r="C30" s="197">
        <v>0.14932148708012799</v>
      </c>
      <c r="D30" s="605">
        <v>7.1146644093903103E-2</v>
      </c>
      <c r="E30" s="197">
        <v>5.8991132201148301E-2</v>
      </c>
      <c r="F30" s="605">
        <v>0.103097315369634</v>
      </c>
      <c r="G30" s="197">
        <v>6.1339705794127798E-3</v>
      </c>
      <c r="H30" s="605">
        <v>0.103607338109896</v>
      </c>
      <c r="I30" s="197">
        <v>0.146792521371472</v>
      </c>
      <c r="J30" s="605">
        <v>6.9982383224977102E-2</v>
      </c>
      <c r="K30" s="197">
        <v>2.4255755268088298E-2</v>
      </c>
      <c r="L30" s="605">
        <v>0.109541296483082</v>
      </c>
      <c r="M30" s="197">
        <v>0.13143659029042201</v>
      </c>
      <c r="N30" s="605">
        <v>8.0273531732856104E-2</v>
      </c>
      <c r="O30" s="197">
        <v>-2.7143235815921901E-2</v>
      </c>
      <c r="P30" s="605">
        <v>0.111712869857071</v>
      </c>
      <c r="Q30" s="197">
        <v>0.14785490674065099</v>
      </c>
      <c r="R30" s="605">
        <v>7.1527176624034794E-2</v>
      </c>
      <c r="S30" s="197">
        <v>0.30646070593924202</v>
      </c>
      <c r="T30" s="605">
        <v>6.1823370312358301E-2</v>
      </c>
      <c r="U30" s="197">
        <v>-1.88324522693014E-2</v>
      </c>
      <c r="V30" s="605">
        <v>7.9206396059569903E-2</v>
      </c>
      <c r="W30" s="197">
        <v>2.20542842993199</v>
      </c>
      <c r="X30" s="605">
        <v>0.66169663575970095</v>
      </c>
      <c r="Y30" s="197">
        <v>0.11524777066398501</v>
      </c>
      <c r="Z30" s="605">
        <v>7.1991293327210298E-2</v>
      </c>
      <c r="AA30" s="197">
        <v>5.5114639236664299E-2</v>
      </c>
      <c r="AB30" s="605">
        <v>0.10272529008224</v>
      </c>
      <c r="AC30" s="197">
        <v>-3.3979764578193503E-2</v>
      </c>
      <c r="AD30" s="605">
        <v>0.1096597354766</v>
      </c>
      <c r="AE30" s="197">
        <v>0.17128479970523999</v>
      </c>
      <c r="AF30" s="605">
        <v>7.0515633455755705E-2</v>
      </c>
      <c r="AG30" s="197">
        <v>4.2611078713252502E-2</v>
      </c>
      <c r="AH30" s="605">
        <v>0.113342331758818</v>
      </c>
      <c r="AI30" s="197">
        <v>0.140590924885729</v>
      </c>
      <c r="AJ30" s="605">
        <v>8.0228772336962406E-2</v>
      </c>
      <c r="AK30" s="197">
        <v>-1.3152749104722901E-2</v>
      </c>
      <c r="AL30" s="605">
        <v>0.115252712693775</v>
      </c>
      <c r="AM30" s="197">
        <v>0.138202143778662</v>
      </c>
      <c r="AN30" s="605">
        <v>7.1112434707319594E-2</v>
      </c>
      <c r="AO30" s="197">
        <v>0.310235635499295</v>
      </c>
      <c r="AP30" s="605">
        <v>6.2552196471183194E-2</v>
      </c>
      <c r="AQ30" s="197">
        <v>-2.7454934180291498E-3</v>
      </c>
      <c r="AR30" s="605">
        <v>7.8074889587389507E-2</v>
      </c>
      <c r="AS30" s="197">
        <v>2.7720821485572902</v>
      </c>
      <c r="AT30" s="605">
        <v>0.77245379830036798</v>
      </c>
      <c r="AU30" s="197">
        <v>0.110702648654616</v>
      </c>
      <c r="AV30" s="605">
        <v>7.3800969495805904E-2</v>
      </c>
      <c r="AW30" s="197">
        <v>5.1573462573549798E-2</v>
      </c>
      <c r="AX30" s="605">
        <v>0.10041990009657201</v>
      </c>
      <c r="AY30" s="197">
        <v>-2.6239940893974901E-2</v>
      </c>
      <c r="AZ30" s="605">
        <v>0.10934286377121399</v>
      </c>
      <c r="BA30" s="197">
        <v>0.176259658382421</v>
      </c>
      <c r="BB30" s="605">
        <v>7.0425130279454198E-2</v>
      </c>
      <c r="BC30" s="197">
        <v>3.6592364861096099E-2</v>
      </c>
      <c r="BD30" s="605">
        <v>0.111420568638853</v>
      </c>
      <c r="BE30" s="197">
        <v>0.122937682546893</v>
      </c>
      <c r="BF30" s="605">
        <v>8.1822273205746199E-2</v>
      </c>
      <c r="BG30" s="197">
        <v>-1.6124384916937899E-2</v>
      </c>
      <c r="BH30" s="605">
        <v>0.11511912399061899</v>
      </c>
      <c r="BI30" s="197">
        <v>0.12683133817946299</v>
      </c>
      <c r="BJ30" s="605">
        <v>7.1128654820778001E-2</v>
      </c>
      <c r="BK30" s="197">
        <v>0.31671369947414701</v>
      </c>
      <c r="BL30" s="605">
        <v>6.3122210664244893E-2</v>
      </c>
      <c r="BM30" s="197">
        <v>-1.0011002778944501E-2</v>
      </c>
      <c r="BN30" s="605">
        <v>7.5870217977522095E-2</v>
      </c>
      <c r="BO30" s="197">
        <v>3.1358986237258399</v>
      </c>
      <c r="BP30" s="613">
        <v>0.78868159677101202</v>
      </c>
    </row>
    <row r="31" spans="1:68" ht="12.95" customHeight="1" x14ac:dyDescent="0.2">
      <c r="A31" s="2" t="s">
        <v>359</v>
      </c>
      <c r="B31" s="12">
        <v>2</v>
      </c>
      <c r="C31" s="197">
        <v>2.5980032929364801E-2</v>
      </c>
      <c r="D31" s="605">
        <v>8.1245456569092198E-2</v>
      </c>
      <c r="E31" s="197">
        <v>0.13109598814116799</v>
      </c>
      <c r="F31" s="605">
        <v>8.9112355019009507E-2</v>
      </c>
      <c r="G31" s="197">
        <v>0.20486693543836901</v>
      </c>
      <c r="H31" s="605">
        <v>0.15848344947347701</v>
      </c>
      <c r="I31" s="197">
        <v>-0.120539200469281</v>
      </c>
      <c r="J31" s="605">
        <v>0.14651700830332201</v>
      </c>
      <c r="K31" s="197">
        <v>0.13927995908952501</v>
      </c>
      <c r="L31" s="605">
        <v>0.15692492584192699</v>
      </c>
      <c r="M31" s="197">
        <v>0.188978563015166</v>
      </c>
      <c r="N31" s="605">
        <v>0.13584119702252401</v>
      </c>
      <c r="O31" s="197">
        <v>-0.21747760303309099</v>
      </c>
      <c r="P31" s="605">
        <v>0.105797675030235</v>
      </c>
      <c r="Q31" s="197">
        <v>0.272262763263945</v>
      </c>
      <c r="R31" s="605">
        <v>0.110121308605166</v>
      </c>
      <c r="S31" s="197">
        <v>0.106821631692474</v>
      </c>
      <c r="T31" s="605">
        <v>8.75925244204111E-2</v>
      </c>
      <c r="U31" s="197">
        <v>0.27426976203426801</v>
      </c>
      <c r="V31" s="605">
        <v>0.11423929346931901</v>
      </c>
      <c r="W31" s="197">
        <v>1.90499963752775</v>
      </c>
      <c r="X31" s="605">
        <v>0.71872732004751805</v>
      </c>
      <c r="Y31" s="197">
        <v>3.9877350219314302E-2</v>
      </c>
      <c r="Z31" s="605">
        <v>8.1126257694837597E-2</v>
      </c>
      <c r="AA31" s="197">
        <v>0.10954734180020601</v>
      </c>
      <c r="AB31" s="605">
        <v>9.0978582305508704E-2</v>
      </c>
      <c r="AC31" s="197">
        <v>0.23107638282655801</v>
      </c>
      <c r="AD31" s="605">
        <v>0.158792299997498</v>
      </c>
      <c r="AE31" s="197">
        <v>-0.114225015551027</v>
      </c>
      <c r="AF31" s="605">
        <v>0.141430048042196</v>
      </c>
      <c r="AG31" s="197">
        <v>0.176013221958703</v>
      </c>
      <c r="AH31" s="605">
        <v>0.15688972534727399</v>
      </c>
      <c r="AI31" s="197">
        <v>0.21820068821264299</v>
      </c>
      <c r="AJ31" s="605">
        <v>0.13821320688813399</v>
      </c>
      <c r="AK31" s="197">
        <v>-0.22070564461735701</v>
      </c>
      <c r="AL31" s="605">
        <v>0.10298017461153</v>
      </c>
      <c r="AM31" s="197">
        <v>0.25995040719631501</v>
      </c>
      <c r="AN31" s="605">
        <v>0.109972349022076</v>
      </c>
      <c r="AO31" s="197">
        <v>7.5725735322361001E-2</v>
      </c>
      <c r="AP31" s="605">
        <v>8.68615002550501E-2</v>
      </c>
      <c r="AQ31" s="197">
        <v>0.282628405147341</v>
      </c>
      <c r="AR31" s="605">
        <v>0.114743558730431</v>
      </c>
      <c r="AS31" s="197">
        <v>2.8797866668341001</v>
      </c>
      <c r="AT31" s="605">
        <v>0.87485736680248805</v>
      </c>
      <c r="AU31" s="197">
        <v>5.95136526846732E-2</v>
      </c>
      <c r="AV31" s="605">
        <v>8.0817309255800801E-2</v>
      </c>
      <c r="AW31" s="197">
        <v>9.7411893731818106E-2</v>
      </c>
      <c r="AX31" s="605">
        <v>9.04051704790374E-2</v>
      </c>
      <c r="AY31" s="197">
        <v>0.18605367159011399</v>
      </c>
      <c r="AZ31" s="605">
        <v>0.156222687039864</v>
      </c>
      <c r="BA31" s="197">
        <v>-0.13594894006428301</v>
      </c>
      <c r="BB31" s="605">
        <v>0.13243259133169899</v>
      </c>
      <c r="BC31" s="197">
        <v>0.21045202714123701</v>
      </c>
      <c r="BD31" s="605">
        <v>0.15940828586274799</v>
      </c>
      <c r="BE31" s="197">
        <v>0.207759696442956</v>
      </c>
      <c r="BF31" s="605">
        <v>0.139719451396419</v>
      </c>
      <c r="BG31" s="197">
        <v>-0.200827617714192</v>
      </c>
      <c r="BH31" s="605">
        <v>0.10408398972055199</v>
      </c>
      <c r="BI31" s="197">
        <v>0.26928113330073999</v>
      </c>
      <c r="BJ31" s="605">
        <v>0.1099814798281</v>
      </c>
      <c r="BK31" s="197">
        <v>8.9090649991943605E-2</v>
      </c>
      <c r="BL31" s="605">
        <v>8.7121732287733802E-2</v>
      </c>
      <c r="BM31" s="197">
        <v>0.28039766573238201</v>
      </c>
      <c r="BN31" s="605">
        <v>0.11253611067687599</v>
      </c>
      <c r="BO31" s="197">
        <v>3.6470127819584599</v>
      </c>
      <c r="BP31" s="613">
        <v>1.0168271269526701</v>
      </c>
    </row>
    <row r="32" spans="1:68" ht="12.95" customHeight="1" x14ac:dyDescent="0.2">
      <c r="A32" s="2" t="s">
        <v>360</v>
      </c>
      <c r="B32" s="12">
        <v>2</v>
      </c>
      <c r="C32" s="197">
        <v>-0.152637472868007</v>
      </c>
      <c r="D32" s="605">
        <v>6.7771519372640102E-2</v>
      </c>
      <c r="E32" s="197">
        <v>0.24730214105227299</v>
      </c>
      <c r="F32" s="605">
        <v>6.7612659970990696E-2</v>
      </c>
      <c r="G32" s="197">
        <v>-0.14145818439278099</v>
      </c>
      <c r="H32" s="605">
        <v>8.4662389266330795E-2</v>
      </c>
      <c r="I32" s="197">
        <v>4.3918426571194602E-2</v>
      </c>
      <c r="J32" s="605">
        <v>6.3350989024867799E-2</v>
      </c>
      <c r="K32" s="197">
        <v>7.6901211044013804E-2</v>
      </c>
      <c r="L32" s="605">
        <v>7.7850924655253007E-2</v>
      </c>
      <c r="M32" s="197">
        <v>0.21300793841945601</v>
      </c>
      <c r="N32" s="605">
        <v>7.3745773449955004E-2</v>
      </c>
      <c r="O32" s="197">
        <v>3.5207438765665899E-2</v>
      </c>
      <c r="P32" s="605">
        <v>6.4714206961305504E-2</v>
      </c>
      <c r="Q32" s="197">
        <v>-5.22766548032762E-3</v>
      </c>
      <c r="R32" s="605">
        <v>5.3784792543531301E-2</v>
      </c>
      <c r="S32" s="197">
        <v>9.4888512056387E-2</v>
      </c>
      <c r="T32" s="605">
        <v>6.4096524566633298E-2</v>
      </c>
      <c r="U32" s="197">
        <v>-8.48141377868032E-3</v>
      </c>
      <c r="V32" s="605">
        <v>7.1421550835280595E-2</v>
      </c>
      <c r="W32" s="197">
        <v>1.7038119406127501</v>
      </c>
      <c r="X32" s="605">
        <v>0.47289446748804298</v>
      </c>
      <c r="Y32" s="197">
        <v>-0.16746345812282901</v>
      </c>
      <c r="Z32" s="605">
        <v>6.6113459206853506E-2</v>
      </c>
      <c r="AA32" s="197">
        <v>0.26323170506978599</v>
      </c>
      <c r="AB32" s="605">
        <v>6.7223144812476904E-2</v>
      </c>
      <c r="AC32" s="197">
        <v>-7.2695515942346495E-2</v>
      </c>
      <c r="AD32" s="605">
        <v>8.2645905274918705E-2</v>
      </c>
      <c r="AE32" s="197">
        <v>4.48739604871526E-2</v>
      </c>
      <c r="AF32" s="605">
        <v>6.4421856031070299E-2</v>
      </c>
      <c r="AG32" s="197">
        <v>9.5577858828784307E-2</v>
      </c>
      <c r="AH32" s="605">
        <v>7.8420526910257901E-2</v>
      </c>
      <c r="AI32" s="197">
        <v>0.186796972561242</v>
      </c>
      <c r="AJ32" s="605">
        <v>7.0241219546178305E-2</v>
      </c>
      <c r="AK32" s="197">
        <v>1.11682227097344E-2</v>
      </c>
      <c r="AL32" s="605">
        <v>6.5397089384864202E-2</v>
      </c>
      <c r="AM32" s="197">
        <v>-4.8212349821672301E-2</v>
      </c>
      <c r="AN32" s="605">
        <v>5.2090944094816599E-2</v>
      </c>
      <c r="AO32" s="197">
        <v>0.109973988219217</v>
      </c>
      <c r="AP32" s="605">
        <v>6.3713196194762997E-2</v>
      </c>
      <c r="AQ32" s="197">
        <v>1.78025347395236E-2</v>
      </c>
      <c r="AR32" s="605">
        <v>7.0052091863703397E-2</v>
      </c>
      <c r="AS32" s="197">
        <v>3.4301870360167901</v>
      </c>
      <c r="AT32" s="605">
        <v>0.75698084618775396</v>
      </c>
      <c r="AU32" s="197">
        <v>-0.166432653170168</v>
      </c>
      <c r="AV32" s="605">
        <v>6.6918468863298095E-2</v>
      </c>
      <c r="AW32" s="197">
        <v>0.250550864441695</v>
      </c>
      <c r="AX32" s="605">
        <v>6.7788728415103E-2</v>
      </c>
      <c r="AY32" s="197">
        <v>-6.3237414965558694E-2</v>
      </c>
      <c r="AZ32" s="605">
        <v>8.1070035374287794E-2</v>
      </c>
      <c r="BA32" s="197">
        <v>5.71495685939215E-2</v>
      </c>
      <c r="BB32" s="605">
        <v>6.3654165246999697E-2</v>
      </c>
      <c r="BC32" s="197">
        <v>9.5527440184672505E-2</v>
      </c>
      <c r="BD32" s="605">
        <v>7.8716085789895501E-2</v>
      </c>
      <c r="BE32" s="197">
        <v>0.18697971982026901</v>
      </c>
      <c r="BF32" s="605">
        <v>7.0230878946047001E-2</v>
      </c>
      <c r="BG32" s="197">
        <v>2.0246792560721202E-2</v>
      </c>
      <c r="BH32" s="605">
        <v>6.5902285652534698E-2</v>
      </c>
      <c r="BI32" s="197">
        <v>-4.7269324683684499E-2</v>
      </c>
      <c r="BJ32" s="605">
        <v>5.1970440285447901E-2</v>
      </c>
      <c r="BK32" s="197">
        <v>0.108596607653871</v>
      </c>
      <c r="BL32" s="605">
        <v>6.3403912111100802E-2</v>
      </c>
      <c r="BM32" s="197">
        <v>1.65945964516412E-2</v>
      </c>
      <c r="BN32" s="605">
        <v>7.1189968707117399E-2</v>
      </c>
      <c r="BO32" s="197">
        <v>3.6561914493024701</v>
      </c>
      <c r="BP32" s="613">
        <v>0.81792828557994801</v>
      </c>
    </row>
    <row r="33" spans="1:68" ht="12.95" customHeight="1" x14ac:dyDescent="0.2">
      <c r="A33" s="2" t="s">
        <v>361</v>
      </c>
      <c r="B33" s="12">
        <v>2</v>
      </c>
      <c r="C33" s="197">
        <v>-5.5972942451084001E-2</v>
      </c>
      <c r="D33" s="605">
        <v>0.25012577017647802</v>
      </c>
      <c r="E33" s="197">
        <v>0.166167351257858</v>
      </c>
      <c r="F33" s="605">
        <v>0.16001725557292101</v>
      </c>
      <c r="G33" s="197">
        <v>-0.114808919976428</v>
      </c>
      <c r="H33" s="605">
        <v>0.14655870052208</v>
      </c>
      <c r="I33" s="197">
        <v>8.0431003057375799E-2</v>
      </c>
      <c r="J33" s="605">
        <v>0.159516293658856</v>
      </c>
      <c r="K33" s="197">
        <v>0.401934467470209</v>
      </c>
      <c r="L33" s="605">
        <v>0.16493136367535999</v>
      </c>
      <c r="M33" s="197">
        <v>0.103908801660647</v>
      </c>
      <c r="N33" s="605">
        <v>0.137770404807284</v>
      </c>
      <c r="O33" s="197">
        <v>1.01450033560789E-2</v>
      </c>
      <c r="P33" s="605">
        <v>0.15821010034498301</v>
      </c>
      <c r="Q33" s="197">
        <v>0.22094389892927499</v>
      </c>
      <c r="R33" s="605">
        <v>0.146071065614164</v>
      </c>
      <c r="S33" s="197">
        <v>0.14699675813407501</v>
      </c>
      <c r="T33" s="605">
        <v>0.168746571851556</v>
      </c>
      <c r="U33" s="197">
        <v>6.50092624897812E-2</v>
      </c>
      <c r="V33" s="605">
        <v>0.15119845229447099</v>
      </c>
      <c r="W33" s="197">
        <v>2.55376666748107</v>
      </c>
      <c r="X33" s="605">
        <v>1.2443026972520601</v>
      </c>
      <c r="Y33" s="197">
        <v>-0.103518172021491</v>
      </c>
      <c r="Z33" s="605">
        <v>0.23655680026744499</v>
      </c>
      <c r="AA33" s="197">
        <v>0.16467248345683599</v>
      </c>
      <c r="AB33" s="605">
        <v>0.15567339652391701</v>
      </c>
      <c r="AC33" s="197">
        <v>7.3354046827948799E-2</v>
      </c>
      <c r="AD33" s="605">
        <v>0.14841639912201701</v>
      </c>
      <c r="AE33" s="197">
        <v>9.1939911877158997E-2</v>
      </c>
      <c r="AF33" s="605">
        <v>0.15416374311275799</v>
      </c>
      <c r="AG33" s="197">
        <v>0.37331678893845399</v>
      </c>
      <c r="AH33" s="605">
        <v>0.16344450638229499</v>
      </c>
      <c r="AI33" s="197">
        <v>0.121844408161928</v>
      </c>
      <c r="AJ33" s="605">
        <v>0.140277524371095</v>
      </c>
      <c r="AK33" s="197">
        <v>-5.7435243151031302E-2</v>
      </c>
      <c r="AL33" s="605">
        <v>0.16088801992285301</v>
      </c>
      <c r="AM33" s="197">
        <v>0.263171506611865</v>
      </c>
      <c r="AN33" s="605">
        <v>0.146054737782435</v>
      </c>
      <c r="AO33" s="197">
        <v>6.3105869919051899E-2</v>
      </c>
      <c r="AP33" s="605">
        <v>0.166528473419877</v>
      </c>
      <c r="AQ33" s="197">
        <v>8.7140456471972105E-2</v>
      </c>
      <c r="AR33" s="605">
        <v>0.15019925629946301</v>
      </c>
      <c r="AS33" s="197">
        <v>6.1554229999718597</v>
      </c>
      <c r="AT33" s="605">
        <v>1.7506414936350001</v>
      </c>
      <c r="AU33" s="197">
        <v>-8.7653731658337897E-2</v>
      </c>
      <c r="AV33" s="605">
        <v>0.235977084755739</v>
      </c>
      <c r="AW33" s="197">
        <v>0.17408125592249199</v>
      </c>
      <c r="AX33" s="605">
        <v>0.158138944930588</v>
      </c>
      <c r="AY33" s="197">
        <v>6.99016370540919E-2</v>
      </c>
      <c r="AZ33" s="605">
        <v>0.148727113957142</v>
      </c>
      <c r="BA33" s="197">
        <v>9.8498154959868495E-2</v>
      </c>
      <c r="BB33" s="605">
        <v>0.15351691491174799</v>
      </c>
      <c r="BC33" s="197">
        <v>0.36218952683014</v>
      </c>
      <c r="BD33" s="605">
        <v>0.16141844352958901</v>
      </c>
      <c r="BE33" s="197">
        <v>0.114078455665676</v>
      </c>
      <c r="BF33" s="605">
        <v>0.14157790672568399</v>
      </c>
      <c r="BG33" s="197">
        <v>-5.9437087400205799E-2</v>
      </c>
      <c r="BH33" s="605">
        <v>0.162686468939576</v>
      </c>
      <c r="BI33" s="197">
        <v>0.27243563394832399</v>
      </c>
      <c r="BJ33" s="605">
        <v>0.14663526655782899</v>
      </c>
      <c r="BK33" s="197">
        <v>5.8536194417399899E-2</v>
      </c>
      <c r="BL33" s="605">
        <v>0.16853043833397699</v>
      </c>
      <c r="BM33" s="197">
        <v>8.1364662435707405E-2</v>
      </c>
      <c r="BN33" s="605">
        <v>0.15000879463688199</v>
      </c>
      <c r="BO33" s="197">
        <v>6.4193493189586803</v>
      </c>
      <c r="BP33" s="613">
        <v>1.9355633458190999</v>
      </c>
    </row>
    <row r="34" spans="1:68" ht="12.95" customHeight="1" x14ac:dyDescent="0.2">
      <c r="A34" s="2" t="s">
        <v>1700</v>
      </c>
      <c r="B34" s="12">
        <v>2</v>
      </c>
      <c r="C34" s="197">
        <v>0.21974545074996299</v>
      </c>
      <c r="D34" s="605">
        <v>0.27728720827791598</v>
      </c>
      <c r="E34" s="197">
        <v>-0.108310075402583</v>
      </c>
      <c r="F34" s="605">
        <v>0.14090202952504399</v>
      </c>
      <c r="G34" s="197">
        <v>0.30224219188277202</v>
      </c>
      <c r="H34" s="605">
        <v>0.14190419045917099</v>
      </c>
      <c r="I34" s="197">
        <v>2.47126519657298E-2</v>
      </c>
      <c r="J34" s="605">
        <v>0.168802738371051</v>
      </c>
      <c r="K34" s="197">
        <v>4.43983112281554E-2</v>
      </c>
      <c r="L34" s="605">
        <v>0.20748338922081899</v>
      </c>
      <c r="M34" s="197">
        <v>0.23537020890312901</v>
      </c>
      <c r="N34" s="605">
        <v>0.12512817778700899</v>
      </c>
      <c r="O34" s="197">
        <v>-8.2948020641775699E-2</v>
      </c>
      <c r="P34" s="605">
        <v>0.143442183074492</v>
      </c>
      <c r="Q34" s="197">
        <v>9.3862160063166597E-2</v>
      </c>
      <c r="R34" s="605">
        <v>0.14945330367391799</v>
      </c>
      <c r="S34" s="197">
        <v>0.46180353659864898</v>
      </c>
      <c r="T34" s="605">
        <v>0.14854060957659601</v>
      </c>
      <c r="U34" s="197">
        <v>7.8458932751086397E-2</v>
      </c>
      <c r="V34" s="605">
        <v>0.15753868222026499</v>
      </c>
      <c r="W34" s="197">
        <v>3.3242852997662999</v>
      </c>
      <c r="X34" s="605">
        <v>1.21279319428452</v>
      </c>
      <c r="Y34" s="197">
        <v>0.20696074101593001</v>
      </c>
      <c r="Z34" s="605">
        <v>0.28393007033694101</v>
      </c>
      <c r="AA34" s="197">
        <v>-0.14254645564385601</v>
      </c>
      <c r="AB34" s="605">
        <v>0.145009984890586</v>
      </c>
      <c r="AC34" s="197">
        <v>0.33930089159479299</v>
      </c>
      <c r="AD34" s="605">
        <v>0.14982091388701699</v>
      </c>
      <c r="AE34" s="197">
        <v>4.7528280221727899E-2</v>
      </c>
      <c r="AF34" s="605">
        <v>0.17165122823817799</v>
      </c>
      <c r="AG34" s="197">
        <v>8.4377207916743899E-2</v>
      </c>
      <c r="AH34" s="605">
        <v>0.20858500528281301</v>
      </c>
      <c r="AI34" s="197">
        <v>0.229808387046082</v>
      </c>
      <c r="AJ34" s="605">
        <v>0.12540367538768499</v>
      </c>
      <c r="AK34" s="197">
        <v>-8.5590980984993806E-2</v>
      </c>
      <c r="AL34" s="605">
        <v>0.14067012583740199</v>
      </c>
      <c r="AM34" s="197">
        <v>8.1852316683657195E-2</v>
      </c>
      <c r="AN34" s="605">
        <v>0.15169036173109299</v>
      </c>
      <c r="AO34" s="197">
        <v>0.43516024876169201</v>
      </c>
      <c r="AP34" s="605">
        <v>0.14584537405710199</v>
      </c>
      <c r="AQ34" s="197">
        <v>9.2170985721517801E-2</v>
      </c>
      <c r="AR34" s="605">
        <v>0.15344714471247101</v>
      </c>
      <c r="AS34" s="197">
        <v>4.18759577108196</v>
      </c>
      <c r="AT34" s="605">
        <v>1.28832930810113</v>
      </c>
      <c r="AU34" s="197">
        <v>0.21203586597205001</v>
      </c>
      <c r="AV34" s="605">
        <v>0.27921731259251698</v>
      </c>
      <c r="AW34" s="197">
        <v>-0.15878592155367499</v>
      </c>
      <c r="AX34" s="605">
        <v>0.14268836016474101</v>
      </c>
      <c r="AY34" s="197">
        <v>0.34412586806314599</v>
      </c>
      <c r="AZ34" s="605">
        <v>0.15368989033965499</v>
      </c>
      <c r="BA34" s="197">
        <v>1.5171396889333401E-2</v>
      </c>
      <c r="BB34" s="605">
        <v>0.164074519629587</v>
      </c>
      <c r="BC34" s="197">
        <v>5.0618976599366199E-2</v>
      </c>
      <c r="BD34" s="605">
        <v>0.205665385721193</v>
      </c>
      <c r="BE34" s="197">
        <v>0.234971293400422</v>
      </c>
      <c r="BF34" s="605">
        <v>0.12463036902317599</v>
      </c>
      <c r="BG34" s="197">
        <v>-9.9716507083833006E-2</v>
      </c>
      <c r="BH34" s="605">
        <v>0.14831539594732801</v>
      </c>
      <c r="BI34" s="197">
        <v>8.7062157775566598E-2</v>
      </c>
      <c r="BJ34" s="605">
        <v>0.15141144400509399</v>
      </c>
      <c r="BK34" s="197">
        <v>0.41627720071142599</v>
      </c>
      <c r="BL34" s="605">
        <v>0.140838943252935</v>
      </c>
      <c r="BM34" s="197">
        <v>0.102184916071183</v>
      </c>
      <c r="BN34" s="605">
        <v>0.14831420532474299</v>
      </c>
      <c r="BO34" s="197">
        <v>5.0729639558711499</v>
      </c>
      <c r="BP34" s="613">
        <v>1.51826105678349</v>
      </c>
    </row>
    <row r="35" spans="1:68" ht="12.95" customHeight="1" x14ac:dyDescent="0.2">
      <c r="A35" s="2" t="s">
        <v>363</v>
      </c>
      <c r="B35" s="12">
        <v>2</v>
      </c>
      <c r="C35" s="197">
        <v>-7.4285157124178394E-2</v>
      </c>
      <c r="D35" s="605">
        <v>9.3088481586663802E-2</v>
      </c>
      <c r="E35" s="197">
        <v>6.3023114567377497E-2</v>
      </c>
      <c r="F35" s="605">
        <v>7.1553329274266705E-2</v>
      </c>
      <c r="G35" s="197">
        <v>-0.14340240394647599</v>
      </c>
      <c r="H35" s="605">
        <v>8.9083971080320998E-2</v>
      </c>
      <c r="I35" s="197">
        <v>4.0655704672825699E-2</v>
      </c>
      <c r="J35" s="605">
        <v>9.2592247719825493E-2</v>
      </c>
      <c r="K35" s="197">
        <v>-8.7492389146351005E-2</v>
      </c>
      <c r="L35" s="605">
        <v>8.4041413896439807E-2</v>
      </c>
      <c r="M35" s="197">
        <v>0.17378361187654201</v>
      </c>
      <c r="N35" s="605">
        <v>6.7501825740981097E-2</v>
      </c>
      <c r="O35" s="197">
        <v>-5.3947372185693399E-2</v>
      </c>
      <c r="P35" s="605">
        <v>8.6910147534243101E-2</v>
      </c>
      <c r="Q35" s="197">
        <v>6.86090463294248E-2</v>
      </c>
      <c r="R35" s="605">
        <v>6.6004258369501606E-2</v>
      </c>
      <c r="S35" s="197">
        <v>6.9442485681258104E-2</v>
      </c>
      <c r="T35" s="605">
        <v>6.8721810166311903E-2</v>
      </c>
      <c r="U35" s="197">
        <v>0.220324361225746</v>
      </c>
      <c r="V35" s="605">
        <v>6.1432279448827301E-2</v>
      </c>
      <c r="W35" s="197">
        <v>1.0818176266049799</v>
      </c>
      <c r="X35" s="605">
        <v>0.43952611731333002</v>
      </c>
      <c r="Y35" s="197">
        <v>-8.6248212009495603E-2</v>
      </c>
      <c r="Z35" s="605">
        <v>9.2035417358691196E-2</v>
      </c>
      <c r="AA35" s="197">
        <v>2.99692389711314E-2</v>
      </c>
      <c r="AB35" s="605">
        <v>7.2042752576251395E-2</v>
      </c>
      <c r="AC35" s="197">
        <v>9.9410157381534907E-3</v>
      </c>
      <c r="AD35" s="605">
        <v>8.8720586946820695E-2</v>
      </c>
      <c r="AE35" s="197">
        <v>3.1674056037368302E-2</v>
      </c>
      <c r="AF35" s="605">
        <v>8.8020914612654905E-2</v>
      </c>
      <c r="AG35" s="197">
        <v>-3.9904198036891998E-2</v>
      </c>
      <c r="AH35" s="605">
        <v>8.2465557205655807E-2</v>
      </c>
      <c r="AI35" s="197">
        <v>0.199723119913081</v>
      </c>
      <c r="AJ35" s="605">
        <v>6.7534900762970904E-2</v>
      </c>
      <c r="AK35" s="197">
        <v>-5.0818405094694798E-2</v>
      </c>
      <c r="AL35" s="605">
        <v>8.38277899399483E-2</v>
      </c>
      <c r="AM35" s="197">
        <v>4.7426346788279602E-2</v>
      </c>
      <c r="AN35" s="605">
        <v>6.7305629057157201E-2</v>
      </c>
      <c r="AO35" s="197">
        <v>1.24243060202663E-2</v>
      </c>
      <c r="AP35" s="605">
        <v>6.7009589816655404E-2</v>
      </c>
      <c r="AQ35" s="197">
        <v>0.244104499990216</v>
      </c>
      <c r="AR35" s="605">
        <v>5.9882247565867699E-2</v>
      </c>
      <c r="AS35" s="197">
        <v>3.6870713587723301</v>
      </c>
      <c r="AT35" s="605">
        <v>0.81469524112335201</v>
      </c>
      <c r="AU35" s="197">
        <v>-9.3722290146378007E-2</v>
      </c>
      <c r="AV35" s="605">
        <v>9.2331727872433905E-2</v>
      </c>
      <c r="AW35" s="197">
        <v>4.18771661130126E-2</v>
      </c>
      <c r="AX35" s="605">
        <v>7.3276273834650393E-2</v>
      </c>
      <c r="AY35" s="197">
        <v>1.46465456636963E-2</v>
      </c>
      <c r="AZ35" s="605">
        <v>8.8103232895086397E-2</v>
      </c>
      <c r="BA35" s="197">
        <v>3.5277515506228499E-2</v>
      </c>
      <c r="BB35" s="605">
        <v>9.0576235920164602E-2</v>
      </c>
      <c r="BC35" s="197">
        <v>-3.5899786294802297E-2</v>
      </c>
      <c r="BD35" s="605">
        <v>8.4888696929416002E-2</v>
      </c>
      <c r="BE35" s="197">
        <v>0.19895429264803999</v>
      </c>
      <c r="BF35" s="605">
        <v>6.7986126904608604E-2</v>
      </c>
      <c r="BG35" s="197">
        <v>-4.2582749450818698E-2</v>
      </c>
      <c r="BH35" s="605">
        <v>8.3208390879389499E-2</v>
      </c>
      <c r="BI35" s="197">
        <v>4.1985799861047501E-2</v>
      </c>
      <c r="BJ35" s="605">
        <v>6.7865433871900305E-2</v>
      </c>
      <c r="BK35" s="197">
        <v>1.4053064596971299E-2</v>
      </c>
      <c r="BL35" s="605">
        <v>6.6363598323604403E-2</v>
      </c>
      <c r="BM35" s="197">
        <v>0.24022863401102801</v>
      </c>
      <c r="BN35" s="605">
        <v>6.0829203380994401E-2</v>
      </c>
      <c r="BO35" s="197">
        <v>3.9313288633226402</v>
      </c>
      <c r="BP35" s="613">
        <v>0.935205282087886</v>
      </c>
    </row>
    <row r="36" spans="1:68" ht="12.95" customHeight="1" x14ac:dyDescent="0.2">
      <c r="A36" s="2" t="s">
        <v>364</v>
      </c>
      <c r="B36" s="12">
        <v>2</v>
      </c>
      <c r="C36" s="197">
        <v>0.14687321379955801</v>
      </c>
      <c r="D36" s="605">
        <v>9.03145710898038E-2</v>
      </c>
      <c r="E36" s="197">
        <v>0.15381798049444401</v>
      </c>
      <c r="F36" s="605">
        <v>7.3426241221789201E-2</v>
      </c>
      <c r="G36" s="197">
        <v>0.10355153423357399</v>
      </c>
      <c r="H36" s="605">
        <v>0.17073947136902901</v>
      </c>
      <c r="I36" s="197">
        <v>5.4428132363511503E-2</v>
      </c>
      <c r="J36" s="605">
        <v>8.6000518172459295E-2</v>
      </c>
      <c r="K36" s="197">
        <v>0.13244564420403401</v>
      </c>
      <c r="L36" s="605">
        <v>0.13664545982724899</v>
      </c>
      <c r="M36" s="197">
        <v>0.182955118493216</v>
      </c>
      <c r="N36" s="605">
        <v>9.9981640562196397E-2</v>
      </c>
      <c r="O36" s="197">
        <v>5.5133737517958102E-2</v>
      </c>
      <c r="P36" s="605">
        <v>8.8085634489066006E-2</v>
      </c>
      <c r="Q36" s="197">
        <v>0.30577875656902198</v>
      </c>
      <c r="R36" s="605">
        <v>9.4314955558910396E-2</v>
      </c>
      <c r="S36" s="197">
        <v>0.42798647411242802</v>
      </c>
      <c r="T36" s="605">
        <v>8.0721949758652101E-2</v>
      </c>
      <c r="U36" s="197">
        <v>5.0869994548688999E-2</v>
      </c>
      <c r="V36" s="605">
        <v>0.13210034184925601</v>
      </c>
      <c r="W36" s="197">
        <v>5.1171941097760101</v>
      </c>
      <c r="X36" s="605">
        <v>0.95306740088053499</v>
      </c>
      <c r="Y36" s="197">
        <v>0.14598769658684099</v>
      </c>
      <c r="Z36" s="605">
        <v>9.0428473555887706E-2</v>
      </c>
      <c r="AA36" s="197">
        <v>0.15425546035922</v>
      </c>
      <c r="AB36" s="605">
        <v>7.3143694667630502E-2</v>
      </c>
      <c r="AC36" s="197">
        <v>8.4175655206453703E-2</v>
      </c>
      <c r="AD36" s="605">
        <v>0.17091385392665001</v>
      </c>
      <c r="AE36" s="197">
        <v>2.5790558037795501E-2</v>
      </c>
      <c r="AF36" s="605">
        <v>8.5745560096881404E-2</v>
      </c>
      <c r="AG36" s="197">
        <v>0.13585100457852001</v>
      </c>
      <c r="AH36" s="605">
        <v>0.13807381665389201</v>
      </c>
      <c r="AI36" s="197">
        <v>0.17713139435422301</v>
      </c>
      <c r="AJ36" s="605">
        <v>0.101079318183229</v>
      </c>
      <c r="AK36" s="197">
        <v>3.7075379160876297E-2</v>
      </c>
      <c r="AL36" s="605">
        <v>8.7536973051962105E-2</v>
      </c>
      <c r="AM36" s="197">
        <v>0.31853268284733299</v>
      </c>
      <c r="AN36" s="605">
        <v>9.3225063996086405E-2</v>
      </c>
      <c r="AO36" s="197">
        <v>0.42907561360838398</v>
      </c>
      <c r="AP36" s="605">
        <v>8.0915168145787503E-2</v>
      </c>
      <c r="AQ36" s="197">
        <v>4.5154249971781503E-2</v>
      </c>
      <c r="AR36" s="605">
        <v>0.13438522452777801</v>
      </c>
      <c r="AS36" s="197">
        <v>5.4355489962086398</v>
      </c>
      <c r="AT36" s="605">
        <v>0.94617346478322395</v>
      </c>
      <c r="AU36" s="197">
        <v>0.154927708432505</v>
      </c>
      <c r="AV36" s="605">
        <v>9.0374728586875105E-2</v>
      </c>
      <c r="AW36" s="197">
        <v>0.15870377757241699</v>
      </c>
      <c r="AX36" s="605">
        <v>7.4423471778971795E-2</v>
      </c>
      <c r="AY36" s="197">
        <v>8.0519660680783103E-2</v>
      </c>
      <c r="AZ36" s="605">
        <v>0.17284524162630699</v>
      </c>
      <c r="BA36" s="197">
        <v>5.7516839149679901E-2</v>
      </c>
      <c r="BB36" s="605">
        <v>8.4378991113239293E-2</v>
      </c>
      <c r="BC36" s="197">
        <v>0.11460091579255</v>
      </c>
      <c r="BD36" s="605">
        <v>0.13665999743896701</v>
      </c>
      <c r="BE36" s="197">
        <v>0.184407869687092</v>
      </c>
      <c r="BF36" s="605">
        <v>0.101848450361141</v>
      </c>
      <c r="BG36" s="197">
        <v>4.9075441894110602E-2</v>
      </c>
      <c r="BH36" s="605">
        <v>8.6799507026719097E-2</v>
      </c>
      <c r="BI36" s="197">
        <v>0.31189551188829501</v>
      </c>
      <c r="BJ36" s="605">
        <v>9.3168545280719703E-2</v>
      </c>
      <c r="BK36" s="197">
        <v>0.40674540998615599</v>
      </c>
      <c r="BL36" s="605">
        <v>8.4040107734167896E-2</v>
      </c>
      <c r="BM36" s="197">
        <v>4.3098225351123898E-2</v>
      </c>
      <c r="BN36" s="605">
        <v>0.133989549143126</v>
      </c>
      <c r="BO36" s="197">
        <v>5.72111395546984</v>
      </c>
      <c r="BP36" s="613">
        <v>0.981457920325148</v>
      </c>
    </row>
    <row r="37" spans="1:68" ht="12.95" customHeight="1" x14ac:dyDescent="0.2">
      <c r="A37" s="2" t="s">
        <v>365</v>
      </c>
      <c r="B37" s="12">
        <v>2</v>
      </c>
      <c r="C37" s="197">
        <v>6.9569123881277395E-2</v>
      </c>
      <c r="D37" s="605">
        <v>9.6608812614309397E-2</v>
      </c>
      <c r="E37" s="197">
        <v>0.47034077907771399</v>
      </c>
      <c r="F37" s="605">
        <v>6.4260852575416805E-2</v>
      </c>
      <c r="G37" s="197">
        <v>7.2046534045555694E-2</v>
      </c>
      <c r="H37" s="605">
        <v>7.2164668465845003E-2</v>
      </c>
      <c r="I37" s="197">
        <v>-6.0935673307606901E-2</v>
      </c>
      <c r="J37" s="605">
        <v>8.1551817413150096E-2</v>
      </c>
      <c r="K37" s="197">
        <v>-5.0248251855134598E-3</v>
      </c>
      <c r="L37" s="605">
        <v>7.8218935123926803E-2</v>
      </c>
      <c r="M37" s="197">
        <v>0.37071547062159799</v>
      </c>
      <c r="N37" s="605">
        <v>8.9077498643726202E-2</v>
      </c>
      <c r="O37" s="197">
        <v>0.26268674366933897</v>
      </c>
      <c r="P37" s="605">
        <v>8.4393183366036906E-2</v>
      </c>
      <c r="Q37" s="197">
        <v>0.26814781560446599</v>
      </c>
      <c r="R37" s="605">
        <v>7.3546023953916601E-2</v>
      </c>
      <c r="S37" s="197">
        <v>0.20805960840012799</v>
      </c>
      <c r="T37" s="605">
        <v>8.1823042190790396E-2</v>
      </c>
      <c r="U37" s="197">
        <v>0.16080941964871201</v>
      </c>
      <c r="V37" s="605">
        <v>5.54881719626098E-2</v>
      </c>
      <c r="W37" s="197">
        <v>6.0522853442883102</v>
      </c>
      <c r="X37" s="605">
        <v>0.78523402740509096</v>
      </c>
      <c r="Y37" s="197">
        <v>6.1480147818303104E-4</v>
      </c>
      <c r="Z37" s="605">
        <v>9.7987433210711503E-2</v>
      </c>
      <c r="AA37" s="197">
        <v>0.45794447941076</v>
      </c>
      <c r="AB37" s="605">
        <v>6.3401853703891994E-2</v>
      </c>
      <c r="AC37" s="197">
        <v>9.5257364038794395E-2</v>
      </c>
      <c r="AD37" s="605">
        <v>7.3809336594541503E-2</v>
      </c>
      <c r="AE37" s="197">
        <v>-4.85098662308448E-2</v>
      </c>
      <c r="AF37" s="605">
        <v>7.9191332572549095E-2</v>
      </c>
      <c r="AG37" s="197">
        <v>8.6506415015594404E-3</v>
      </c>
      <c r="AH37" s="605">
        <v>7.6481670259568396E-2</v>
      </c>
      <c r="AI37" s="197">
        <v>0.37598863155253698</v>
      </c>
      <c r="AJ37" s="605">
        <v>8.7956608103495607E-2</v>
      </c>
      <c r="AK37" s="197">
        <v>0.25634347669826402</v>
      </c>
      <c r="AL37" s="605">
        <v>8.2120368326028606E-2</v>
      </c>
      <c r="AM37" s="197">
        <v>0.26973408730482601</v>
      </c>
      <c r="AN37" s="605">
        <v>7.50979979267936E-2</v>
      </c>
      <c r="AO37" s="197">
        <v>0.197414128098584</v>
      </c>
      <c r="AP37" s="605">
        <v>7.9212213726261305E-2</v>
      </c>
      <c r="AQ37" s="197">
        <v>0.172677814019081</v>
      </c>
      <c r="AR37" s="605">
        <v>5.4228753937259601E-2</v>
      </c>
      <c r="AS37" s="197">
        <v>7.1386333622975897</v>
      </c>
      <c r="AT37" s="605">
        <v>0.93757983362592301</v>
      </c>
      <c r="AU37" s="197">
        <v>-1.5366106929243801E-2</v>
      </c>
      <c r="AV37" s="605">
        <v>9.9119519410546503E-2</v>
      </c>
      <c r="AW37" s="197">
        <v>0.43395047818499</v>
      </c>
      <c r="AX37" s="605">
        <v>6.0574571970810301E-2</v>
      </c>
      <c r="AY37" s="197">
        <v>9.4375873871095695E-2</v>
      </c>
      <c r="AZ37" s="605">
        <v>7.2268207342237795E-2</v>
      </c>
      <c r="BA37" s="197">
        <v>-5.5474759930211302E-2</v>
      </c>
      <c r="BB37" s="605">
        <v>7.8584051720716003E-2</v>
      </c>
      <c r="BC37" s="197">
        <v>1.29613633806862E-2</v>
      </c>
      <c r="BD37" s="605">
        <v>7.5095955258445798E-2</v>
      </c>
      <c r="BE37" s="197">
        <v>0.373428375281668</v>
      </c>
      <c r="BF37" s="605">
        <v>8.7939651711944095E-2</v>
      </c>
      <c r="BG37" s="197">
        <v>0.25388272640325299</v>
      </c>
      <c r="BH37" s="605">
        <v>8.0824848816539993E-2</v>
      </c>
      <c r="BI37" s="197">
        <v>0.26275327450686697</v>
      </c>
      <c r="BJ37" s="605">
        <v>7.4069245753558E-2</v>
      </c>
      <c r="BK37" s="197">
        <v>0.217604786501393</v>
      </c>
      <c r="BL37" s="605">
        <v>8.1418791247038103E-2</v>
      </c>
      <c r="BM37" s="197">
        <v>0.16611533604716999</v>
      </c>
      <c r="BN37" s="605">
        <v>5.3282655070608698E-2</v>
      </c>
      <c r="BO37" s="197">
        <v>8.0870610832467094</v>
      </c>
      <c r="BP37" s="613">
        <v>1.1786362553016501</v>
      </c>
    </row>
    <row r="38" spans="1:68" ht="12.95" customHeight="1" x14ac:dyDescent="0.2">
      <c r="A38" s="2" t="s">
        <v>366</v>
      </c>
      <c r="B38" s="12">
        <v>2</v>
      </c>
      <c r="C38" s="197">
        <v>-3.9573007277165499E-2</v>
      </c>
      <c r="D38" s="605">
        <v>0.16823863715319301</v>
      </c>
      <c r="E38" s="197">
        <v>-5.4229133147368498E-2</v>
      </c>
      <c r="F38" s="605">
        <v>0.124018472119792</v>
      </c>
      <c r="G38" s="197">
        <v>-0.15029454442363999</v>
      </c>
      <c r="H38" s="605">
        <v>0.15032669944076099</v>
      </c>
      <c r="I38" s="197">
        <v>0.31118761042164</v>
      </c>
      <c r="J38" s="605">
        <v>0.11434272704800499</v>
      </c>
      <c r="K38" s="197">
        <v>-0.24669133300962101</v>
      </c>
      <c r="L38" s="605">
        <v>0.10491131298333201</v>
      </c>
      <c r="M38" s="197">
        <v>-3.7554208146731403E-2</v>
      </c>
      <c r="N38" s="605">
        <v>0.115269727481783</v>
      </c>
      <c r="O38" s="197">
        <v>0.42686615005973699</v>
      </c>
      <c r="P38" s="605">
        <v>9.1516253322923499E-2</v>
      </c>
      <c r="Q38" s="197">
        <v>0.39555726276146203</v>
      </c>
      <c r="R38" s="605">
        <v>0.119605832226752</v>
      </c>
      <c r="S38" s="197">
        <v>4.8382130240554003E-2</v>
      </c>
      <c r="T38" s="605">
        <v>0.126407327863058</v>
      </c>
      <c r="U38" s="197">
        <v>0.13525804665180599</v>
      </c>
      <c r="V38" s="605">
        <v>8.9078329094902597E-2</v>
      </c>
      <c r="W38" s="197">
        <v>2.5836174870388602</v>
      </c>
      <c r="X38" s="605">
        <v>0.65801145784972603</v>
      </c>
      <c r="Y38" s="197">
        <v>-1.3128768976054601E-2</v>
      </c>
      <c r="Z38" s="605">
        <v>0.171522124596486</v>
      </c>
      <c r="AA38" s="197">
        <v>-4.0729079552047603E-2</v>
      </c>
      <c r="AB38" s="605">
        <v>0.124191689518483</v>
      </c>
      <c r="AC38" s="197">
        <v>-0.16287852957245699</v>
      </c>
      <c r="AD38" s="605">
        <v>0.15195544930305399</v>
      </c>
      <c r="AE38" s="197">
        <v>0.31772817709972601</v>
      </c>
      <c r="AF38" s="605">
        <v>0.11540577282042799</v>
      </c>
      <c r="AG38" s="197">
        <v>-0.25144334585072903</v>
      </c>
      <c r="AH38" s="605">
        <v>0.104266261974009</v>
      </c>
      <c r="AI38" s="197">
        <v>-3.7369689992590299E-2</v>
      </c>
      <c r="AJ38" s="605">
        <v>0.114465038049769</v>
      </c>
      <c r="AK38" s="197">
        <v>0.44967399338647401</v>
      </c>
      <c r="AL38" s="605">
        <v>9.3796437195698301E-2</v>
      </c>
      <c r="AM38" s="197">
        <v>0.35110261135912901</v>
      </c>
      <c r="AN38" s="605">
        <v>0.122216193508286</v>
      </c>
      <c r="AO38" s="197">
        <v>2.72290117363473E-2</v>
      </c>
      <c r="AP38" s="605">
        <v>0.123537179624106</v>
      </c>
      <c r="AQ38" s="197">
        <v>0.177978319585748</v>
      </c>
      <c r="AR38" s="605">
        <v>8.8483912847553498E-2</v>
      </c>
      <c r="AS38" s="197">
        <v>3.0759479373311498</v>
      </c>
      <c r="AT38" s="605">
        <v>0.75847105443845297</v>
      </c>
      <c r="AU38" s="197">
        <v>-2.43094038472167E-2</v>
      </c>
      <c r="AV38" s="605">
        <v>0.172054800915943</v>
      </c>
      <c r="AW38" s="197">
        <v>-3.7293513151077401E-2</v>
      </c>
      <c r="AX38" s="605">
        <v>0.126256081421564</v>
      </c>
      <c r="AY38" s="197">
        <v>-0.134202596647397</v>
      </c>
      <c r="AZ38" s="605">
        <v>0.154000201985557</v>
      </c>
      <c r="BA38" s="197">
        <v>0.28177874104365902</v>
      </c>
      <c r="BB38" s="605">
        <v>0.113191368294423</v>
      </c>
      <c r="BC38" s="197">
        <v>-0.25766582817461398</v>
      </c>
      <c r="BD38" s="605">
        <v>0.10125718118124501</v>
      </c>
      <c r="BE38" s="197">
        <v>-4.0021183715528798E-2</v>
      </c>
      <c r="BF38" s="605">
        <v>0.121229856566797</v>
      </c>
      <c r="BG38" s="197">
        <v>0.469626401358408</v>
      </c>
      <c r="BH38" s="605">
        <v>9.30093934651261E-2</v>
      </c>
      <c r="BI38" s="197">
        <v>0.38344683585426997</v>
      </c>
      <c r="BJ38" s="605">
        <v>0.122081470118241</v>
      </c>
      <c r="BK38" s="197">
        <v>4.0106527415634599E-2</v>
      </c>
      <c r="BL38" s="605">
        <v>0.123698970161216</v>
      </c>
      <c r="BM38" s="197">
        <v>0.18547618782488301</v>
      </c>
      <c r="BN38" s="605">
        <v>8.9600299423889598E-2</v>
      </c>
      <c r="BO38" s="197">
        <v>4.19701215757987</v>
      </c>
      <c r="BP38" s="613">
        <v>1.1068490488329501</v>
      </c>
    </row>
    <row r="39" spans="1:68" ht="12.95" customHeight="1" x14ac:dyDescent="0.2">
      <c r="A39" s="2" t="s">
        <v>367</v>
      </c>
      <c r="B39" s="12">
        <v>2</v>
      </c>
      <c r="C39" s="197">
        <v>-7.7567567399378895E-2</v>
      </c>
      <c r="D39" s="605">
        <v>0.117635806005045</v>
      </c>
      <c r="E39" s="197">
        <v>1.6682673226599699E-2</v>
      </c>
      <c r="F39" s="605">
        <v>0.127320772472097</v>
      </c>
      <c r="G39" s="197">
        <v>-7.8704680266823701E-2</v>
      </c>
      <c r="H39" s="605">
        <v>0.118355343703511</v>
      </c>
      <c r="I39" s="197">
        <v>-6.6843896393418395E-2</v>
      </c>
      <c r="J39" s="605">
        <v>0.12597544864190699</v>
      </c>
      <c r="K39" s="197">
        <v>0.32001049441468599</v>
      </c>
      <c r="L39" s="605">
        <v>0.12624914237481</v>
      </c>
      <c r="M39" s="197">
        <v>4.1713829324269203E-2</v>
      </c>
      <c r="N39" s="605">
        <v>0.106626640298635</v>
      </c>
      <c r="O39" s="197">
        <v>-4.3300750377529902E-2</v>
      </c>
      <c r="P39" s="605">
        <v>0.104880095276318</v>
      </c>
      <c r="Q39" s="197">
        <v>6.6153663752906794E-2</v>
      </c>
      <c r="R39" s="605">
        <v>0.13454301423103701</v>
      </c>
      <c r="S39" s="197">
        <v>0.218115315249654</v>
      </c>
      <c r="T39" s="605">
        <v>9.9928014987473196E-2</v>
      </c>
      <c r="U39" s="197">
        <v>-9.5631133372238997E-2</v>
      </c>
      <c r="V39" s="605">
        <v>0.13470187338869699</v>
      </c>
      <c r="W39" s="197">
        <v>1.1185538043516801</v>
      </c>
      <c r="X39" s="605">
        <v>0.64568713457095706</v>
      </c>
      <c r="Y39" s="197">
        <v>-0.12581092472896099</v>
      </c>
      <c r="Z39" s="605">
        <v>0.118873540609125</v>
      </c>
      <c r="AA39" s="197">
        <v>3.0842450664167999E-2</v>
      </c>
      <c r="AB39" s="605">
        <v>0.12752961423890799</v>
      </c>
      <c r="AC39" s="197">
        <v>-8.3504658201851295E-2</v>
      </c>
      <c r="AD39" s="605">
        <v>0.11648472661246501</v>
      </c>
      <c r="AE39" s="197">
        <v>-3.5989318884450901E-2</v>
      </c>
      <c r="AF39" s="605">
        <v>0.12520891784697599</v>
      </c>
      <c r="AG39" s="197">
        <v>0.35726167680968701</v>
      </c>
      <c r="AH39" s="605">
        <v>0.12536225372686299</v>
      </c>
      <c r="AI39" s="197">
        <v>3.1190379054388599E-2</v>
      </c>
      <c r="AJ39" s="605">
        <v>0.108626585676056</v>
      </c>
      <c r="AK39" s="197">
        <v>-3.8053212955921498E-2</v>
      </c>
      <c r="AL39" s="605">
        <v>0.106627318505688</v>
      </c>
      <c r="AM39" s="197">
        <v>7.0177238098736897E-2</v>
      </c>
      <c r="AN39" s="605">
        <v>0.13293472207276</v>
      </c>
      <c r="AO39" s="197">
        <v>0.20751529008372299</v>
      </c>
      <c r="AP39" s="605">
        <v>0.101089659555226</v>
      </c>
      <c r="AQ39" s="197">
        <v>-8.2806507340830907E-2</v>
      </c>
      <c r="AR39" s="605">
        <v>0.13188504719548</v>
      </c>
      <c r="AS39" s="197">
        <v>2.1710730429611602</v>
      </c>
      <c r="AT39" s="605">
        <v>0.806465669434969</v>
      </c>
      <c r="AU39" s="197">
        <v>-0.15096447807640401</v>
      </c>
      <c r="AV39" s="605">
        <v>0.12295084955166299</v>
      </c>
      <c r="AW39" s="197">
        <v>2.2933685957785398E-2</v>
      </c>
      <c r="AX39" s="605">
        <v>0.12845759748514701</v>
      </c>
      <c r="AY39" s="197">
        <v>-9.1332375386491693E-2</v>
      </c>
      <c r="AZ39" s="605">
        <v>0.11550350908590901</v>
      </c>
      <c r="BA39" s="197">
        <v>-8.7429701172949594E-3</v>
      </c>
      <c r="BB39" s="605">
        <v>0.12540157729232601</v>
      </c>
      <c r="BC39" s="197">
        <v>0.36189486728880699</v>
      </c>
      <c r="BD39" s="605">
        <v>0.12446049954716</v>
      </c>
      <c r="BE39" s="197">
        <v>1.53073885622726E-2</v>
      </c>
      <c r="BF39" s="605">
        <v>0.107870282999332</v>
      </c>
      <c r="BG39" s="197">
        <v>-5.4241436499512401E-2</v>
      </c>
      <c r="BH39" s="605">
        <v>0.109349517438774</v>
      </c>
      <c r="BI39" s="197">
        <v>6.9047026065786499E-2</v>
      </c>
      <c r="BJ39" s="605">
        <v>0.13121621860356</v>
      </c>
      <c r="BK39" s="197">
        <v>0.217197967259875</v>
      </c>
      <c r="BL39" s="605">
        <v>0.10012759975237</v>
      </c>
      <c r="BM39" s="197">
        <v>-7.8132074502092502E-2</v>
      </c>
      <c r="BN39" s="605">
        <v>0.13187985455876999</v>
      </c>
      <c r="BO39" s="197">
        <v>2.6101759840240599</v>
      </c>
      <c r="BP39" s="613">
        <v>0.95175564597543505</v>
      </c>
    </row>
    <row r="40" spans="1:68" ht="12.95" customHeight="1" x14ac:dyDescent="0.2">
      <c r="A40" s="2" t="s">
        <v>368</v>
      </c>
      <c r="B40" s="12">
        <v>2</v>
      </c>
      <c r="C40" s="197">
        <v>-2.36080460016376E-2</v>
      </c>
      <c r="D40" s="605">
        <v>0.23658659926133499</v>
      </c>
      <c r="E40" s="197">
        <v>-5.0218963304524795E-4</v>
      </c>
      <c r="F40" s="605">
        <v>8.1946226743563305E-2</v>
      </c>
      <c r="G40" s="197">
        <v>-5.6308674862479202E-2</v>
      </c>
      <c r="H40" s="605">
        <v>8.2126979784324303E-2</v>
      </c>
      <c r="I40" s="197">
        <v>-3.9920954930989197E-2</v>
      </c>
      <c r="J40" s="605">
        <v>7.4348045289384004E-2</v>
      </c>
      <c r="K40" s="197">
        <v>0.21165945441546699</v>
      </c>
      <c r="L40" s="605">
        <v>8.60909468043905E-2</v>
      </c>
      <c r="M40" s="197">
        <v>0.30202747631424298</v>
      </c>
      <c r="N40" s="605">
        <v>8.6984788977723895E-2</v>
      </c>
      <c r="O40" s="197">
        <v>0.20487833945741099</v>
      </c>
      <c r="P40" s="605">
        <v>7.4052906057418599E-2</v>
      </c>
      <c r="Q40" s="197">
        <v>0.16226383828459001</v>
      </c>
      <c r="R40" s="605">
        <v>7.2917268760745502E-2</v>
      </c>
      <c r="S40" s="197">
        <v>0.26058556375031</v>
      </c>
      <c r="T40" s="605">
        <v>0.11928734130747</v>
      </c>
      <c r="U40" s="197">
        <v>0.27535508853118301</v>
      </c>
      <c r="V40" s="605">
        <v>8.4022665058935297E-2</v>
      </c>
      <c r="W40" s="197">
        <v>3.6920722213797301</v>
      </c>
      <c r="X40" s="605">
        <v>0.85365118188009503</v>
      </c>
      <c r="Y40" s="197">
        <v>-8.0296613042782503E-2</v>
      </c>
      <c r="Z40" s="605">
        <v>0.248676217297918</v>
      </c>
      <c r="AA40" s="197">
        <v>-1.5109604518549201E-2</v>
      </c>
      <c r="AB40" s="605">
        <v>7.9346253934460403E-2</v>
      </c>
      <c r="AC40" s="197">
        <v>-2.8425793754007202E-2</v>
      </c>
      <c r="AD40" s="605">
        <v>8.3273309565107895E-2</v>
      </c>
      <c r="AE40" s="197">
        <v>-3.92386570909087E-2</v>
      </c>
      <c r="AF40" s="605">
        <v>7.41129980108991E-2</v>
      </c>
      <c r="AG40" s="197">
        <v>0.21538800806232899</v>
      </c>
      <c r="AH40" s="605">
        <v>8.4673239737764902E-2</v>
      </c>
      <c r="AI40" s="197">
        <v>0.27642352097273098</v>
      </c>
      <c r="AJ40" s="605">
        <v>8.8292503980649695E-2</v>
      </c>
      <c r="AK40" s="197">
        <v>0.22048529806411801</v>
      </c>
      <c r="AL40" s="605">
        <v>7.3509480136070005E-2</v>
      </c>
      <c r="AM40" s="197">
        <v>0.145747509358576</v>
      </c>
      <c r="AN40" s="605">
        <v>7.4201103576351304E-2</v>
      </c>
      <c r="AO40" s="197">
        <v>0.26187770821770601</v>
      </c>
      <c r="AP40" s="605">
        <v>0.12033495313888901</v>
      </c>
      <c r="AQ40" s="197">
        <v>0.28713652386553001</v>
      </c>
      <c r="AR40" s="605">
        <v>8.4468689813323006E-2</v>
      </c>
      <c r="AS40" s="197">
        <v>4.1577215779868997</v>
      </c>
      <c r="AT40" s="605">
        <v>0.89332123793618201</v>
      </c>
      <c r="AU40" s="197">
        <v>-8.7328191252531495E-2</v>
      </c>
      <c r="AV40" s="605">
        <v>0.24768535496794</v>
      </c>
      <c r="AW40" s="197">
        <v>-2.19115456841108E-2</v>
      </c>
      <c r="AX40" s="605">
        <v>8.0925623543764397E-2</v>
      </c>
      <c r="AY40" s="197">
        <v>-2.4589038066341402E-2</v>
      </c>
      <c r="AZ40" s="605">
        <v>8.3085070202950195E-2</v>
      </c>
      <c r="BA40" s="197">
        <v>-4.6427979299206099E-2</v>
      </c>
      <c r="BB40" s="605">
        <v>7.2873809157406294E-2</v>
      </c>
      <c r="BC40" s="197">
        <v>0.215940694794756</v>
      </c>
      <c r="BD40" s="605">
        <v>8.5439405083095998E-2</v>
      </c>
      <c r="BE40" s="197">
        <v>0.272068225933839</v>
      </c>
      <c r="BF40" s="605">
        <v>9.3095074603939204E-2</v>
      </c>
      <c r="BG40" s="197">
        <v>0.21913784409078799</v>
      </c>
      <c r="BH40" s="605">
        <v>7.3085008998447804E-2</v>
      </c>
      <c r="BI40" s="197">
        <v>0.155071379655774</v>
      </c>
      <c r="BJ40" s="605">
        <v>7.3508098122157306E-2</v>
      </c>
      <c r="BK40" s="197">
        <v>0.25910803345956901</v>
      </c>
      <c r="BL40" s="605">
        <v>0.120580058206496</v>
      </c>
      <c r="BM40" s="197">
        <v>0.28678029155342799</v>
      </c>
      <c r="BN40" s="605">
        <v>8.3082442383498406E-2</v>
      </c>
      <c r="BO40" s="197">
        <v>4.2939289334013502</v>
      </c>
      <c r="BP40" s="613">
        <v>0.941184000488276</v>
      </c>
    </row>
    <row r="41" spans="1:68" ht="12.95" customHeight="1" x14ac:dyDescent="0.2">
      <c r="A41" s="2" t="s">
        <v>369</v>
      </c>
      <c r="B41" s="12">
        <v>2</v>
      </c>
      <c r="C41" s="197">
        <v>0.13732364833130101</v>
      </c>
      <c r="D41" s="605">
        <v>0.22715458727879501</v>
      </c>
      <c r="E41" s="197">
        <v>0.25869729034156902</v>
      </c>
      <c r="F41" s="605">
        <v>7.6759268056052002E-2</v>
      </c>
      <c r="G41" s="197">
        <v>9.9751092504997002E-2</v>
      </c>
      <c r="H41" s="605">
        <v>8.7290653026022902E-2</v>
      </c>
      <c r="I41" s="197">
        <v>0.171431228618245</v>
      </c>
      <c r="J41" s="605">
        <v>7.3310859356126204E-2</v>
      </c>
      <c r="K41" s="197">
        <v>0.25553800496666701</v>
      </c>
      <c r="L41" s="605">
        <v>9.4267275875218104E-2</v>
      </c>
      <c r="M41" s="197">
        <v>0.212497068472146</v>
      </c>
      <c r="N41" s="605">
        <v>0.10221159961936099</v>
      </c>
      <c r="O41" s="197">
        <v>9.3180495532007301E-2</v>
      </c>
      <c r="P41" s="605">
        <v>0.13354697663884499</v>
      </c>
      <c r="Q41" s="197">
        <v>9.3197021828359303E-2</v>
      </c>
      <c r="R41" s="605">
        <v>8.8662527617039494E-2</v>
      </c>
      <c r="S41" s="197">
        <v>0.102002613207809</v>
      </c>
      <c r="T41" s="605">
        <v>0.13052354382707099</v>
      </c>
      <c r="U41" s="197">
        <v>0.181499579646975</v>
      </c>
      <c r="V41" s="605">
        <v>8.8720596348597899E-2</v>
      </c>
      <c r="W41" s="197">
        <v>3.7084958741689298</v>
      </c>
      <c r="X41" s="605">
        <v>0.85921942750439195</v>
      </c>
      <c r="Y41" s="197">
        <v>0.15367064545273501</v>
      </c>
      <c r="Z41" s="605">
        <v>0.22939039394594099</v>
      </c>
      <c r="AA41" s="197">
        <v>0.24316584833559701</v>
      </c>
      <c r="AB41" s="605">
        <v>7.6794722425174294E-2</v>
      </c>
      <c r="AC41" s="197">
        <v>9.2715192974940699E-2</v>
      </c>
      <c r="AD41" s="605">
        <v>8.3985841118439999E-2</v>
      </c>
      <c r="AE41" s="197">
        <v>0.17058608091364</v>
      </c>
      <c r="AF41" s="605">
        <v>7.2950242655589997E-2</v>
      </c>
      <c r="AG41" s="197">
        <v>0.26220603171948897</v>
      </c>
      <c r="AH41" s="605">
        <v>9.3993959667618907E-2</v>
      </c>
      <c r="AI41" s="197">
        <v>0.213577133554677</v>
      </c>
      <c r="AJ41" s="605">
        <v>9.9943817747150596E-2</v>
      </c>
      <c r="AK41" s="197">
        <v>0.108256506150404</v>
      </c>
      <c r="AL41" s="605">
        <v>0.12920852794922499</v>
      </c>
      <c r="AM41" s="197">
        <v>0.106648540075993</v>
      </c>
      <c r="AN41" s="605">
        <v>9.2466850688319599E-2</v>
      </c>
      <c r="AO41" s="197">
        <v>0.108254787575985</v>
      </c>
      <c r="AP41" s="605">
        <v>0.130762724321702</v>
      </c>
      <c r="AQ41" s="197">
        <v>0.179962436798838</v>
      </c>
      <c r="AR41" s="605">
        <v>8.5656277088454094E-2</v>
      </c>
      <c r="AS41" s="197">
        <v>4.2091265768800499</v>
      </c>
      <c r="AT41" s="605">
        <v>1.0593853321129501</v>
      </c>
      <c r="AU41" s="197">
        <v>0.13176602128573001</v>
      </c>
      <c r="AV41" s="605">
        <v>0.223917484108862</v>
      </c>
      <c r="AW41" s="197">
        <v>0.22975349429452299</v>
      </c>
      <c r="AX41" s="605">
        <v>7.8011175883530598E-2</v>
      </c>
      <c r="AY41" s="197">
        <v>8.9341116619464797E-2</v>
      </c>
      <c r="AZ41" s="605">
        <v>7.8868388426586195E-2</v>
      </c>
      <c r="BA41" s="197">
        <v>0.21155416283894801</v>
      </c>
      <c r="BB41" s="605">
        <v>7.3554551834117202E-2</v>
      </c>
      <c r="BC41" s="197">
        <v>0.24788925037840501</v>
      </c>
      <c r="BD41" s="605">
        <v>9.5909533197668997E-2</v>
      </c>
      <c r="BE41" s="197">
        <v>0.24805749669371199</v>
      </c>
      <c r="BF41" s="605">
        <v>9.7497736483595596E-2</v>
      </c>
      <c r="BG41" s="197">
        <v>0.11573107952551399</v>
      </c>
      <c r="BH41" s="605">
        <v>0.121728676659276</v>
      </c>
      <c r="BI41" s="197">
        <v>0.113266167122307</v>
      </c>
      <c r="BJ41" s="605">
        <v>9.3457079147399896E-2</v>
      </c>
      <c r="BK41" s="197">
        <v>0.103277002935109</v>
      </c>
      <c r="BL41" s="605">
        <v>0.12954521936588601</v>
      </c>
      <c r="BM41" s="197">
        <v>0.17300366430885999</v>
      </c>
      <c r="BN41" s="605">
        <v>8.1260275384667804E-2</v>
      </c>
      <c r="BO41" s="197">
        <v>5.6529008528465399</v>
      </c>
      <c r="BP41" s="613">
        <v>1.4643123902005799</v>
      </c>
    </row>
    <row r="42" spans="1:68" ht="12.95" customHeight="1" x14ac:dyDescent="0.2">
      <c r="A42" s="2" t="s">
        <v>370</v>
      </c>
      <c r="B42" s="12">
        <v>2</v>
      </c>
      <c r="C42" s="197">
        <v>0.42938770947583499</v>
      </c>
      <c r="D42" s="605">
        <v>0.175631735508715</v>
      </c>
      <c r="E42" s="197">
        <v>3.0153844864353699E-2</v>
      </c>
      <c r="F42" s="605">
        <v>0.104360685149397</v>
      </c>
      <c r="G42" s="197">
        <v>-0.18352206649526701</v>
      </c>
      <c r="H42" s="605">
        <v>0.12830284897039201</v>
      </c>
      <c r="I42" s="197">
        <v>-0.12740360249989099</v>
      </c>
      <c r="J42" s="605">
        <v>0.162274726113148</v>
      </c>
      <c r="K42" s="197">
        <v>-0.15967921047195199</v>
      </c>
      <c r="L42" s="605">
        <v>0.123904997818512</v>
      </c>
      <c r="M42" s="197">
        <v>0.19947022214642901</v>
      </c>
      <c r="N42" s="605">
        <v>0.118520231585792</v>
      </c>
      <c r="O42" s="197">
        <v>0.15231458594488201</v>
      </c>
      <c r="P42" s="605">
        <v>0.13856340443375301</v>
      </c>
      <c r="Q42" s="197">
        <v>0.21587802438804701</v>
      </c>
      <c r="R42" s="605">
        <v>0.11584999860727099</v>
      </c>
      <c r="S42" s="197">
        <v>0.395965392135116</v>
      </c>
      <c r="T42" s="605">
        <v>0.112877623246739</v>
      </c>
      <c r="U42" s="197">
        <v>-0.120373670427133</v>
      </c>
      <c r="V42" s="605">
        <v>0.149280853707767</v>
      </c>
      <c r="W42" s="197">
        <v>2.9408716334551301</v>
      </c>
      <c r="X42" s="605">
        <v>0.98893670312718496</v>
      </c>
      <c r="Y42" s="197">
        <v>0.39893270164335898</v>
      </c>
      <c r="Z42" s="605">
        <v>0.17432489172371099</v>
      </c>
      <c r="AA42" s="197">
        <v>5.4051800060858697E-2</v>
      </c>
      <c r="AB42" s="605">
        <v>0.105619310540202</v>
      </c>
      <c r="AC42" s="197">
        <v>-0.18375766648199901</v>
      </c>
      <c r="AD42" s="605">
        <v>0.13991963245147301</v>
      </c>
      <c r="AE42" s="197">
        <v>-8.5528502807339798E-2</v>
      </c>
      <c r="AF42" s="605">
        <v>0.162927626695305</v>
      </c>
      <c r="AG42" s="197">
        <v>-0.14415737661013101</v>
      </c>
      <c r="AH42" s="605">
        <v>0.123765750181794</v>
      </c>
      <c r="AI42" s="197">
        <v>0.216906042597725</v>
      </c>
      <c r="AJ42" s="605">
        <v>0.11915685171005801</v>
      </c>
      <c r="AK42" s="197">
        <v>0.171986565789847</v>
      </c>
      <c r="AL42" s="605">
        <v>0.139018580493734</v>
      </c>
      <c r="AM42" s="197">
        <v>0.18571829180164401</v>
      </c>
      <c r="AN42" s="605">
        <v>0.11452769246155001</v>
      </c>
      <c r="AO42" s="197">
        <v>0.391761122140933</v>
      </c>
      <c r="AP42" s="605">
        <v>0.109214025011089</v>
      </c>
      <c r="AQ42" s="197">
        <v>-9.6061797136517899E-2</v>
      </c>
      <c r="AR42" s="605">
        <v>0.14664159603205901</v>
      </c>
      <c r="AS42" s="197">
        <v>4.2778830822612903</v>
      </c>
      <c r="AT42" s="605">
        <v>1.1934850500531</v>
      </c>
      <c r="AU42" s="197">
        <v>0.39539713803606302</v>
      </c>
      <c r="AV42" s="605">
        <v>0.174004824547461</v>
      </c>
      <c r="AW42" s="197">
        <v>5.5013198839021601E-2</v>
      </c>
      <c r="AX42" s="605">
        <v>0.10516242311771</v>
      </c>
      <c r="AY42" s="197">
        <v>-0.18831892150795401</v>
      </c>
      <c r="AZ42" s="605">
        <v>0.14015587085536199</v>
      </c>
      <c r="BA42" s="197">
        <v>-9.4671045445880703E-2</v>
      </c>
      <c r="BB42" s="605">
        <v>0.164564277284274</v>
      </c>
      <c r="BC42" s="197">
        <v>-0.144603640346426</v>
      </c>
      <c r="BD42" s="605">
        <v>0.123900315143585</v>
      </c>
      <c r="BE42" s="197">
        <v>0.222393334315097</v>
      </c>
      <c r="BF42" s="605">
        <v>0.120448605901115</v>
      </c>
      <c r="BG42" s="197">
        <v>0.17622311070174301</v>
      </c>
      <c r="BH42" s="605">
        <v>0.137698184560684</v>
      </c>
      <c r="BI42" s="197">
        <v>0.18942690228688699</v>
      </c>
      <c r="BJ42" s="605">
        <v>0.113538113332705</v>
      </c>
      <c r="BK42" s="197">
        <v>0.39345868483183599</v>
      </c>
      <c r="BL42" s="605">
        <v>0.109313276868559</v>
      </c>
      <c r="BM42" s="197">
        <v>-9.6055996506491201E-2</v>
      </c>
      <c r="BN42" s="605">
        <v>0.14697856941268</v>
      </c>
      <c r="BO42" s="197">
        <v>4.3700066368996398</v>
      </c>
      <c r="BP42" s="613">
        <v>1.2895380159698</v>
      </c>
    </row>
    <row r="43" spans="1:68" ht="12.95" customHeight="1" x14ac:dyDescent="0.2">
      <c r="A43" s="2" t="s">
        <v>371</v>
      </c>
      <c r="B43" s="12">
        <v>2</v>
      </c>
      <c r="C43" s="197">
        <v>-0.34899805749517299</v>
      </c>
      <c r="D43" s="605">
        <v>0.21615324515808099</v>
      </c>
      <c r="E43" s="197">
        <v>8.4535044771274298E-2</v>
      </c>
      <c r="F43" s="605">
        <v>0.14973746587100401</v>
      </c>
      <c r="G43" s="197">
        <v>-0.27386496409093303</v>
      </c>
      <c r="H43" s="605">
        <v>0.15871679404509001</v>
      </c>
      <c r="I43" s="197">
        <v>-6.6639862145918299E-2</v>
      </c>
      <c r="J43" s="605">
        <v>0.183954532447337</v>
      </c>
      <c r="K43" s="197">
        <v>0.12549682568805001</v>
      </c>
      <c r="L43" s="605">
        <v>0.14740536849885499</v>
      </c>
      <c r="M43" s="197">
        <v>0.30410496002617998</v>
      </c>
      <c r="N43" s="605">
        <v>0.171673480105764</v>
      </c>
      <c r="O43" s="197">
        <v>0.24094834172448601</v>
      </c>
      <c r="P43" s="605">
        <v>0.17097675929626299</v>
      </c>
      <c r="Q43" s="197">
        <v>1.9177371915809899E-2</v>
      </c>
      <c r="R43" s="605">
        <v>0.159530902921593</v>
      </c>
      <c r="S43" s="197">
        <v>0.10904320771697</v>
      </c>
      <c r="T43" s="605">
        <v>0.18302893585597399</v>
      </c>
      <c r="U43" s="197">
        <v>0.103310743793286</v>
      </c>
      <c r="V43" s="605">
        <v>0.15685546694915001</v>
      </c>
      <c r="W43" s="197">
        <v>2.0665317639987602</v>
      </c>
      <c r="X43" s="605">
        <v>1.15700743237549</v>
      </c>
      <c r="Y43" s="197">
        <v>-0.35639403593678098</v>
      </c>
      <c r="Z43" s="605">
        <v>0.20347318623646399</v>
      </c>
      <c r="AA43" s="197">
        <v>0.100963437061953</v>
      </c>
      <c r="AB43" s="605">
        <v>0.143538279443199</v>
      </c>
      <c r="AC43" s="197">
        <v>-0.28133307480650299</v>
      </c>
      <c r="AD43" s="605">
        <v>0.155183564831435</v>
      </c>
      <c r="AE43" s="197">
        <v>-6.9457174713724701E-2</v>
      </c>
      <c r="AF43" s="605">
        <v>0.18424940115340199</v>
      </c>
      <c r="AG43" s="197">
        <v>8.0446589905683E-2</v>
      </c>
      <c r="AH43" s="605">
        <v>0.14406208821536901</v>
      </c>
      <c r="AI43" s="197">
        <v>0.33673199560120898</v>
      </c>
      <c r="AJ43" s="605">
        <v>0.166711961667589</v>
      </c>
      <c r="AK43" s="197">
        <v>0.27783724326731402</v>
      </c>
      <c r="AL43" s="605">
        <v>0.16745927035616301</v>
      </c>
      <c r="AM43" s="197">
        <v>3.7240519718169801E-3</v>
      </c>
      <c r="AN43" s="605">
        <v>0.15993445908933199</v>
      </c>
      <c r="AO43" s="197">
        <v>7.0962744161895699E-2</v>
      </c>
      <c r="AP43" s="605">
        <v>0.175290444805622</v>
      </c>
      <c r="AQ43" s="197">
        <v>8.7332481407097706E-2</v>
      </c>
      <c r="AR43" s="605">
        <v>0.15713365962960099</v>
      </c>
      <c r="AS43" s="197">
        <v>4.4220613744180302</v>
      </c>
      <c r="AT43" s="605">
        <v>1.57679752141787</v>
      </c>
      <c r="AU43" s="197">
        <v>-0.37945988179770201</v>
      </c>
      <c r="AV43" s="605">
        <v>0.20230624675499001</v>
      </c>
      <c r="AW43" s="197">
        <v>8.3932905191304905E-2</v>
      </c>
      <c r="AX43" s="605">
        <v>0.142937311007861</v>
      </c>
      <c r="AY43" s="197">
        <v>-0.27074592225048699</v>
      </c>
      <c r="AZ43" s="605">
        <v>0.15367685231238101</v>
      </c>
      <c r="BA43" s="197">
        <v>-2.55099432402448E-2</v>
      </c>
      <c r="BB43" s="605">
        <v>0.18988705174569301</v>
      </c>
      <c r="BC43" s="197">
        <v>8.7528090523017701E-2</v>
      </c>
      <c r="BD43" s="605">
        <v>0.141330963107338</v>
      </c>
      <c r="BE43" s="197">
        <v>0.33359274451080101</v>
      </c>
      <c r="BF43" s="605">
        <v>0.16595661003890499</v>
      </c>
      <c r="BG43" s="197">
        <v>0.24856799589761899</v>
      </c>
      <c r="BH43" s="605">
        <v>0.16744288307931701</v>
      </c>
      <c r="BI43" s="197">
        <v>1.7308127981950101E-2</v>
      </c>
      <c r="BJ43" s="605">
        <v>0.157602138023339</v>
      </c>
      <c r="BK43" s="197">
        <v>6.87944322696145E-2</v>
      </c>
      <c r="BL43" s="605">
        <v>0.17185229444449199</v>
      </c>
      <c r="BM43" s="197">
        <v>8.4665153295744006E-2</v>
      </c>
      <c r="BN43" s="605">
        <v>0.15873247523150799</v>
      </c>
      <c r="BO43" s="197">
        <v>5.61237821636254</v>
      </c>
      <c r="BP43" s="613">
        <v>1.78831568736933</v>
      </c>
    </row>
    <row r="44" spans="1:68" ht="12.95" customHeight="1" x14ac:dyDescent="0.2">
      <c r="A44" s="2" t="s">
        <v>372</v>
      </c>
      <c r="B44" s="12">
        <v>2</v>
      </c>
      <c r="C44" s="197">
        <v>0.164332103600559</v>
      </c>
      <c r="D44" s="605">
        <v>8.23126234707591E-2</v>
      </c>
      <c r="E44" s="197">
        <v>1.41561049419079E-2</v>
      </c>
      <c r="F44" s="605">
        <v>0.13146304532804401</v>
      </c>
      <c r="G44" s="197">
        <v>0.121150398467214</v>
      </c>
      <c r="H44" s="605">
        <v>0.13123305306589</v>
      </c>
      <c r="I44" s="197">
        <v>-8.4050619600658905E-2</v>
      </c>
      <c r="J44" s="605">
        <v>7.1850362229301995E-2</v>
      </c>
      <c r="K44" s="197">
        <v>0.16931789605931799</v>
      </c>
      <c r="L44" s="605">
        <v>0.119286369388415</v>
      </c>
      <c r="M44" s="197">
        <v>0.21153504300988901</v>
      </c>
      <c r="N44" s="605">
        <v>9.3737784071879895E-2</v>
      </c>
      <c r="O44" s="197">
        <v>0.249673678245489</v>
      </c>
      <c r="P44" s="605">
        <v>0.11518667905022199</v>
      </c>
      <c r="Q44" s="197">
        <v>8.3044101532175493E-2</v>
      </c>
      <c r="R44" s="605">
        <v>9.26819202337896E-2</v>
      </c>
      <c r="S44" s="197">
        <v>0.13197565553361501</v>
      </c>
      <c r="T44" s="605">
        <v>9.3898285185078395E-2</v>
      </c>
      <c r="U44" s="197">
        <v>0.18813870122159901</v>
      </c>
      <c r="V44" s="605">
        <v>8.1390373686954898E-2</v>
      </c>
      <c r="W44" s="197">
        <v>3.3202570820142001</v>
      </c>
      <c r="X44" s="605">
        <v>0.99293934575520704</v>
      </c>
      <c r="Y44" s="197">
        <v>0.16383507487219701</v>
      </c>
      <c r="Z44" s="605">
        <v>8.3691237652768702E-2</v>
      </c>
      <c r="AA44" s="197">
        <v>8.2327714784599503E-3</v>
      </c>
      <c r="AB44" s="605">
        <v>0.13153944751444499</v>
      </c>
      <c r="AC44" s="197">
        <v>0.13914257575135699</v>
      </c>
      <c r="AD44" s="605">
        <v>0.12496109331673</v>
      </c>
      <c r="AE44" s="197">
        <v>-9.1834299006710293E-2</v>
      </c>
      <c r="AF44" s="605">
        <v>7.3407277254697298E-2</v>
      </c>
      <c r="AG44" s="197">
        <v>0.18804253897394699</v>
      </c>
      <c r="AH44" s="605">
        <v>0.11866779554316099</v>
      </c>
      <c r="AI44" s="197">
        <v>0.18313994516756599</v>
      </c>
      <c r="AJ44" s="605">
        <v>9.7068155810572196E-2</v>
      </c>
      <c r="AK44" s="197">
        <v>0.260396701538335</v>
      </c>
      <c r="AL44" s="605">
        <v>0.114355563220967</v>
      </c>
      <c r="AM44" s="197">
        <v>8.3135374302570494E-2</v>
      </c>
      <c r="AN44" s="605">
        <v>9.2058247300253596E-2</v>
      </c>
      <c r="AO44" s="197">
        <v>0.13347525357125201</v>
      </c>
      <c r="AP44" s="605">
        <v>9.5697719965374906E-2</v>
      </c>
      <c r="AQ44" s="197">
        <v>0.190532198550835</v>
      </c>
      <c r="AR44" s="605">
        <v>8.1747264348323495E-2</v>
      </c>
      <c r="AS44" s="197">
        <v>3.7768699226777902</v>
      </c>
      <c r="AT44" s="605">
        <v>1.1538343846888499</v>
      </c>
      <c r="AU44" s="197">
        <v>0.163061629447881</v>
      </c>
      <c r="AV44" s="605">
        <v>8.2972728259511602E-2</v>
      </c>
      <c r="AW44" s="197">
        <v>-4.9532413651603803E-2</v>
      </c>
      <c r="AX44" s="605">
        <v>0.12746142859652501</v>
      </c>
      <c r="AY44" s="197">
        <v>0.12965227029301499</v>
      </c>
      <c r="AZ44" s="605">
        <v>0.12515601268197499</v>
      </c>
      <c r="BA44" s="197">
        <v>-0.111537511772849</v>
      </c>
      <c r="BB44" s="605">
        <v>7.3717124318432997E-2</v>
      </c>
      <c r="BC44" s="197">
        <v>3.7539783682494797E-2</v>
      </c>
      <c r="BD44" s="605">
        <v>0.129587341567343</v>
      </c>
      <c r="BE44" s="197">
        <v>0.157581508408217</v>
      </c>
      <c r="BF44" s="605">
        <v>9.3389546887304095E-2</v>
      </c>
      <c r="BG44" s="197">
        <v>0.238054073178389</v>
      </c>
      <c r="BH44" s="605">
        <v>9.8784958391465394E-2</v>
      </c>
      <c r="BI44" s="197">
        <v>8.0840892101864806E-2</v>
      </c>
      <c r="BJ44" s="605">
        <v>8.9566339699536895E-2</v>
      </c>
      <c r="BK44" s="197">
        <v>0.121800294523875</v>
      </c>
      <c r="BL44" s="605">
        <v>9.0927047665359806E-2</v>
      </c>
      <c r="BM44" s="197">
        <v>0.185108708366264</v>
      </c>
      <c r="BN44" s="605">
        <v>8.0345131584811602E-2</v>
      </c>
      <c r="BO44" s="197">
        <v>5.4826576572997796</v>
      </c>
      <c r="BP44" s="613">
        <v>1.5381795068611399</v>
      </c>
    </row>
    <row r="45" spans="1:68" ht="12.95" customHeight="1" x14ac:dyDescent="0.2">
      <c r="A45" s="2" t="s">
        <v>373</v>
      </c>
      <c r="B45" s="12">
        <v>2</v>
      </c>
      <c r="C45" s="197">
        <v>0.133051502754017</v>
      </c>
      <c r="D45" s="605">
        <v>0.14149302962948301</v>
      </c>
      <c r="E45" s="197">
        <v>0.11400266259944</v>
      </c>
      <c r="F45" s="605">
        <v>8.5435069390583401E-2</v>
      </c>
      <c r="G45" s="197">
        <v>0.120753202769043</v>
      </c>
      <c r="H45" s="605">
        <v>9.4896121187478796E-2</v>
      </c>
      <c r="I45" s="197">
        <v>-8.7233168534260705E-2</v>
      </c>
      <c r="J45" s="605">
        <v>0.110798594639498</v>
      </c>
      <c r="K45" s="197">
        <v>-0.1831537324758</v>
      </c>
      <c r="L45" s="605">
        <v>0.102267579988211</v>
      </c>
      <c r="M45" s="197">
        <v>7.3492459745550798E-2</v>
      </c>
      <c r="N45" s="605">
        <v>8.2335625885166297E-2</v>
      </c>
      <c r="O45" s="197">
        <v>0.127905675014754</v>
      </c>
      <c r="P45" s="605">
        <v>0.10716283842256701</v>
      </c>
      <c r="Q45" s="197">
        <v>0.11816618527470001</v>
      </c>
      <c r="R45" s="605">
        <v>8.2931352745151704E-2</v>
      </c>
      <c r="S45" s="197">
        <v>0.38877802590988297</v>
      </c>
      <c r="T45" s="605">
        <v>9.8895855292883195E-2</v>
      </c>
      <c r="U45" s="197">
        <v>3.1076321716222301E-2</v>
      </c>
      <c r="V45" s="605">
        <v>8.96050360717697E-2</v>
      </c>
      <c r="W45" s="197">
        <v>2.21034099747482</v>
      </c>
      <c r="X45" s="605">
        <v>0.63340494725599505</v>
      </c>
      <c r="Y45" s="197">
        <v>8.2787215989213403E-2</v>
      </c>
      <c r="Z45" s="605">
        <v>0.14237939700806901</v>
      </c>
      <c r="AA45" s="197">
        <v>0.108998630981252</v>
      </c>
      <c r="AB45" s="605">
        <v>8.2842306853894404E-2</v>
      </c>
      <c r="AC45" s="197">
        <v>0.14339214831886701</v>
      </c>
      <c r="AD45" s="605">
        <v>9.5109168200203806E-2</v>
      </c>
      <c r="AE45" s="197">
        <v>-7.1042143637820507E-2</v>
      </c>
      <c r="AF45" s="605">
        <v>0.111484732528388</v>
      </c>
      <c r="AG45" s="197">
        <v>-0.160077834431502</v>
      </c>
      <c r="AH45" s="605">
        <v>0.101091821710778</v>
      </c>
      <c r="AI45" s="197">
        <v>7.4557306800902001E-2</v>
      </c>
      <c r="AJ45" s="605">
        <v>8.0467287766862697E-2</v>
      </c>
      <c r="AK45" s="197">
        <v>0.165339136184674</v>
      </c>
      <c r="AL45" s="605">
        <v>0.107274405013376</v>
      </c>
      <c r="AM45" s="197">
        <v>0.101044396356736</v>
      </c>
      <c r="AN45" s="605">
        <v>8.1216915856950303E-2</v>
      </c>
      <c r="AO45" s="197">
        <v>0.37400425478923599</v>
      </c>
      <c r="AP45" s="605">
        <v>9.7837666729620298E-2</v>
      </c>
      <c r="AQ45" s="197">
        <v>4.67368701314856E-2</v>
      </c>
      <c r="AR45" s="605">
        <v>8.7692050674499006E-2</v>
      </c>
      <c r="AS45" s="197">
        <v>4.2216252459437502</v>
      </c>
      <c r="AT45" s="605">
        <v>0.82612632671208497</v>
      </c>
      <c r="AU45" s="197">
        <v>8.6389354340925997E-2</v>
      </c>
      <c r="AV45" s="605">
        <v>0.14109357517541701</v>
      </c>
      <c r="AW45" s="197">
        <v>9.7793577094806503E-2</v>
      </c>
      <c r="AX45" s="605">
        <v>8.3535580143358198E-2</v>
      </c>
      <c r="AY45" s="197">
        <v>0.137035379005231</v>
      </c>
      <c r="AZ45" s="605">
        <v>9.4698735793933606E-2</v>
      </c>
      <c r="BA45" s="197">
        <v>-5.6834348834282698E-2</v>
      </c>
      <c r="BB45" s="605">
        <v>0.111264809135416</v>
      </c>
      <c r="BC45" s="197">
        <v>-0.16097278039030999</v>
      </c>
      <c r="BD45" s="605">
        <v>0.100238600623971</v>
      </c>
      <c r="BE45" s="197">
        <v>7.9784413182721003E-2</v>
      </c>
      <c r="BF45" s="605">
        <v>8.1380952860249697E-2</v>
      </c>
      <c r="BG45" s="197">
        <v>0.17197559243952401</v>
      </c>
      <c r="BH45" s="605">
        <v>0.107162633647664</v>
      </c>
      <c r="BI45" s="197">
        <v>9.1492438252033001E-2</v>
      </c>
      <c r="BJ45" s="605">
        <v>8.0695042438722095E-2</v>
      </c>
      <c r="BK45" s="197">
        <v>0.36930575015196798</v>
      </c>
      <c r="BL45" s="605">
        <v>9.8407888568925794E-2</v>
      </c>
      <c r="BM45" s="197">
        <v>3.6423395445159303E-2</v>
      </c>
      <c r="BN45" s="605">
        <v>8.6472449301649504E-2</v>
      </c>
      <c r="BO45" s="197">
        <v>4.60121379088375</v>
      </c>
      <c r="BP45" s="613">
        <v>0.93170942634118803</v>
      </c>
    </row>
    <row r="46" spans="1:68" ht="12.95" customHeight="1" x14ac:dyDescent="0.2">
      <c r="A46" s="2" t="s">
        <v>374</v>
      </c>
      <c r="B46" s="12">
        <v>2</v>
      </c>
      <c r="C46" s="197">
        <v>-0.59143965622778405</v>
      </c>
      <c r="D46" s="605">
        <v>0.30042639832295298</v>
      </c>
      <c r="E46" s="197">
        <v>0.26929901941881301</v>
      </c>
      <c r="F46" s="605">
        <v>9.3822244005365305E-2</v>
      </c>
      <c r="G46" s="197">
        <v>8.4291935771010101E-2</v>
      </c>
      <c r="H46" s="605">
        <v>0.117009620811835</v>
      </c>
      <c r="I46" s="197">
        <v>0.175365672037715</v>
      </c>
      <c r="J46" s="605">
        <v>0.10780602459689199</v>
      </c>
      <c r="K46" s="197">
        <v>-2.3101266547553199E-2</v>
      </c>
      <c r="L46" s="605">
        <v>9.4766356147797895E-2</v>
      </c>
      <c r="M46" s="197">
        <v>0.32562804516234201</v>
      </c>
      <c r="N46" s="605">
        <v>0.10158947907874399</v>
      </c>
      <c r="O46" s="197">
        <v>0.24662901433954701</v>
      </c>
      <c r="P46" s="605">
        <v>9.2919609243269599E-2</v>
      </c>
      <c r="Q46" s="197">
        <v>-3.3794148284130701E-2</v>
      </c>
      <c r="R46" s="605">
        <v>9.7347290845376494E-2</v>
      </c>
      <c r="S46" s="197">
        <v>0.53562008585927101</v>
      </c>
      <c r="T46" s="605">
        <v>0.34370533921907098</v>
      </c>
      <c r="U46" s="197">
        <v>0.18801484932981299</v>
      </c>
      <c r="V46" s="605">
        <v>9.2160056611259894E-2</v>
      </c>
      <c r="W46" s="197">
        <v>3.5690713213501302</v>
      </c>
      <c r="X46" s="605">
        <v>0.94386912396163103</v>
      </c>
      <c r="Y46" s="197">
        <v>-0.58670599057112405</v>
      </c>
      <c r="Z46" s="605">
        <v>0.30438804100038003</v>
      </c>
      <c r="AA46" s="197">
        <v>0.25140389761648502</v>
      </c>
      <c r="AB46" s="605">
        <v>9.1967734615713906E-2</v>
      </c>
      <c r="AC46" s="197">
        <v>9.9400487758381006E-2</v>
      </c>
      <c r="AD46" s="605">
        <v>0.122180530040229</v>
      </c>
      <c r="AE46" s="197">
        <v>0.20157729076665201</v>
      </c>
      <c r="AF46" s="605">
        <v>0.109597944926297</v>
      </c>
      <c r="AG46" s="197">
        <v>-1.7198512586891299E-3</v>
      </c>
      <c r="AH46" s="605">
        <v>9.5689984674511203E-2</v>
      </c>
      <c r="AI46" s="197">
        <v>0.33847920928098901</v>
      </c>
      <c r="AJ46" s="605">
        <v>0.10232878692066601</v>
      </c>
      <c r="AK46" s="197">
        <v>0.24410421592369699</v>
      </c>
      <c r="AL46" s="605">
        <v>9.3401543288265707E-2</v>
      </c>
      <c r="AM46" s="197">
        <v>-8.0117531237976602E-2</v>
      </c>
      <c r="AN46" s="605">
        <v>9.5267053217495304E-2</v>
      </c>
      <c r="AO46" s="197">
        <v>0.47827067196228901</v>
      </c>
      <c r="AP46" s="605">
        <v>0.35163564342493597</v>
      </c>
      <c r="AQ46" s="197">
        <v>0.20980043966582501</v>
      </c>
      <c r="AR46" s="605">
        <v>9.1083757607343302E-2</v>
      </c>
      <c r="AS46" s="197">
        <v>4.2720939390848898</v>
      </c>
      <c r="AT46" s="605">
        <v>1.0933884568976999</v>
      </c>
      <c r="AU46" s="197">
        <v>-0.581454246699877</v>
      </c>
      <c r="AV46" s="605">
        <v>0.309752459210413</v>
      </c>
      <c r="AW46" s="197">
        <v>0.24743984873001901</v>
      </c>
      <c r="AX46" s="605">
        <v>9.2567884964276301E-2</v>
      </c>
      <c r="AY46" s="197">
        <v>0.104904980660897</v>
      </c>
      <c r="AZ46" s="605">
        <v>0.123709009031908</v>
      </c>
      <c r="BA46" s="197">
        <v>0.213477556368385</v>
      </c>
      <c r="BB46" s="605">
        <v>0.107269524840616</v>
      </c>
      <c r="BC46" s="197">
        <v>1.65201546260348E-3</v>
      </c>
      <c r="BD46" s="605">
        <v>9.6269342526773105E-2</v>
      </c>
      <c r="BE46" s="197">
        <v>0.33856546647462799</v>
      </c>
      <c r="BF46" s="605">
        <v>0.10042452402098501</v>
      </c>
      <c r="BG46" s="197">
        <v>0.24276775255761099</v>
      </c>
      <c r="BH46" s="605">
        <v>9.3803446983007896E-2</v>
      </c>
      <c r="BI46" s="197">
        <v>-9.4373805822902695E-2</v>
      </c>
      <c r="BJ46" s="605">
        <v>9.6169805075031201E-2</v>
      </c>
      <c r="BK46" s="197">
        <v>0.49696664137728802</v>
      </c>
      <c r="BL46" s="605">
        <v>0.352376815382617</v>
      </c>
      <c r="BM46" s="197">
        <v>0.21434227147621401</v>
      </c>
      <c r="BN46" s="605">
        <v>9.0732827859103193E-2</v>
      </c>
      <c r="BO46" s="197">
        <v>4.7499978148898503</v>
      </c>
      <c r="BP46" s="613">
        <v>1.27921081730977</v>
      </c>
    </row>
    <row r="47" spans="1:68" ht="12.95" customHeight="1" x14ac:dyDescent="0.2">
      <c r="A47" s="2" t="s">
        <v>375</v>
      </c>
      <c r="B47" s="12">
        <v>2</v>
      </c>
      <c r="C47" s="197">
        <v>0.13826266501408499</v>
      </c>
      <c r="D47" s="605">
        <v>0.12049111450205</v>
      </c>
      <c r="E47" s="197">
        <v>0.15149069033221199</v>
      </c>
      <c r="F47" s="605">
        <v>8.07520638148959E-2</v>
      </c>
      <c r="G47" s="197">
        <v>-7.3223976450233597E-2</v>
      </c>
      <c r="H47" s="605">
        <v>0.15855709203282201</v>
      </c>
      <c r="I47" s="197">
        <v>0.44186171890043302</v>
      </c>
      <c r="J47" s="605">
        <v>0.135845063166734</v>
      </c>
      <c r="K47" s="197">
        <v>0.167815645509412</v>
      </c>
      <c r="L47" s="605">
        <v>0.137907602419928</v>
      </c>
      <c r="M47" s="197">
        <v>0.33544980470316899</v>
      </c>
      <c r="N47" s="605">
        <v>8.4553978077401504E-2</v>
      </c>
      <c r="O47" s="197">
        <v>2.70465566657749E-2</v>
      </c>
      <c r="P47" s="605">
        <v>8.76126714577634E-2</v>
      </c>
      <c r="Q47" s="197">
        <v>-8.7347134700067896E-4</v>
      </c>
      <c r="R47" s="605">
        <v>7.6006015544604094E-2</v>
      </c>
      <c r="S47" s="197">
        <v>0.19765976282600101</v>
      </c>
      <c r="T47" s="605">
        <v>9.3802231170157999E-2</v>
      </c>
      <c r="U47" s="197">
        <v>0.201351133980715</v>
      </c>
      <c r="V47" s="605">
        <v>9.7898558779364306E-2</v>
      </c>
      <c r="W47" s="197">
        <v>3.5000753184223901</v>
      </c>
      <c r="X47" s="605">
        <v>0.69618162834520503</v>
      </c>
      <c r="Y47" s="197">
        <v>0.14005055932187899</v>
      </c>
      <c r="Z47" s="605">
        <v>0.12134533784430999</v>
      </c>
      <c r="AA47" s="197">
        <v>0.14447122720229</v>
      </c>
      <c r="AB47" s="605">
        <v>7.9889762222121505E-2</v>
      </c>
      <c r="AC47" s="197">
        <v>-0.11757121433192499</v>
      </c>
      <c r="AD47" s="605">
        <v>0.15872503716440201</v>
      </c>
      <c r="AE47" s="197">
        <v>0.43980452084944299</v>
      </c>
      <c r="AF47" s="605">
        <v>0.13579453735838401</v>
      </c>
      <c r="AG47" s="197">
        <v>0.180333685386591</v>
      </c>
      <c r="AH47" s="605">
        <v>0.13675633904582299</v>
      </c>
      <c r="AI47" s="197">
        <v>0.33854375679048299</v>
      </c>
      <c r="AJ47" s="605">
        <v>8.5266295652575694E-2</v>
      </c>
      <c r="AK47" s="197">
        <v>2.9812941353812801E-2</v>
      </c>
      <c r="AL47" s="605">
        <v>8.80236313643111E-2</v>
      </c>
      <c r="AM47" s="197">
        <v>-3.7397036808341799E-3</v>
      </c>
      <c r="AN47" s="605">
        <v>7.6315777386858505E-2</v>
      </c>
      <c r="AO47" s="197">
        <v>0.19968753292269101</v>
      </c>
      <c r="AP47" s="605">
        <v>9.3586453189170193E-2</v>
      </c>
      <c r="AQ47" s="197">
        <v>0.219714037139014</v>
      </c>
      <c r="AR47" s="605">
        <v>9.7297445137786501E-2</v>
      </c>
      <c r="AS47" s="197">
        <v>4.0647803849614901</v>
      </c>
      <c r="AT47" s="605">
        <v>0.74574532864709397</v>
      </c>
      <c r="AU47" s="197">
        <v>0.12966771449579101</v>
      </c>
      <c r="AV47" s="605">
        <v>0.122498068531911</v>
      </c>
      <c r="AW47" s="197">
        <v>0.14201890431082001</v>
      </c>
      <c r="AX47" s="605">
        <v>7.8893902247390305E-2</v>
      </c>
      <c r="AY47" s="197">
        <v>-0.111161663408211</v>
      </c>
      <c r="AZ47" s="605">
        <v>0.15975133263014499</v>
      </c>
      <c r="BA47" s="197">
        <v>0.44320356529827398</v>
      </c>
      <c r="BB47" s="605">
        <v>0.13710774745193399</v>
      </c>
      <c r="BC47" s="197">
        <v>0.18445934584845999</v>
      </c>
      <c r="BD47" s="605">
        <v>0.13691674698739301</v>
      </c>
      <c r="BE47" s="197">
        <v>0.339777474852344</v>
      </c>
      <c r="BF47" s="605">
        <v>8.6218183390497596E-2</v>
      </c>
      <c r="BG47" s="197">
        <v>1.9111032442137899E-2</v>
      </c>
      <c r="BH47" s="605">
        <v>8.8757342196149003E-2</v>
      </c>
      <c r="BI47" s="197">
        <v>-4.9130896949593902E-3</v>
      </c>
      <c r="BJ47" s="605">
        <v>7.4974445775086898E-2</v>
      </c>
      <c r="BK47" s="197">
        <v>0.19804821431222</v>
      </c>
      <c r="BL47" s="605">
        <v>9.3964272820955E-2</v>
      </c>
      <c r="BM47" s="197">
        <v>0.215827199015135</v>
      </c>
      <c r="BN47" s="605">
        <v>9.6502990462415505E-2</v>
      </c>
      <c r="BO47" s="197">
        <v>4.5155142078078496</v>
      </c>
      <c r="BP47" s="613">
        <v>0.77611747774273399</v>
      </c>
    </row>
    <row r="48" spans="1:68" ht="12.95" customHeight="1" x14ac:dyDescent="0.2">
      <c r="A48" s="2" t="s">
        <v>376</v>
      </c>
      <c r="B48" s="12">
        <v>2</v>
      </c>
      <c r="C48" s="197">
        <v>-6.23836811666892E-2</v>
      </c>
      <c r="D48" s="605">
        <v>0.11048439999844401</v>
      </c>
      <c r="E48" s="197">
        <v>0.101506191105609</v>
      </c>
      <c r="F48" s="605">
        <v>8.2103542844348606E-2</v>
      </c>
      <c r="G48" s="197">
        <v>0.12247200705620501</v>
      </c>
      <c r="H48" s="605">
        <v>8.4062659892988098E-2</v>
      </c>
      <c r="I48" s="197">
        <v>-9.5819065752630606E-3</v>
      </c>
      <c r="J48" s="605">
        <v>0.100296164711403</v>
      </c>
      <c r="K48" s="197">
        <v>3.5728941864155699E-2</v>
      </c>
      <c r="L48" s="605">
        <v>8.32095127110416E-2</v>
      </c>
      <c r="M48" s="197">
        <v>0.35618650956548098</v>
      </c>
      <c r="N48" s="605">
        <v>8.3813604103108397E-2</v>
      </c>
      <c r="O48" s="197">
        <v>0.19258924569983699</v>
      </c>
      <c r="P48" s="605">
        <v>8.8574087401269805E-2</v>
      </c>
      <c r="Q48" s="197">
        <v>6.8209151423382103E-2</v>
      </c>
      <c r="R48" s="605">
        <v>8.81555748180642E-2</v>
      </c>
      <c r="S48" s="197">
        <v>0.11359686325981599</v>
      </c>
      <c r="T48" s="605">
        <v>9.3155891825984494E-2</v>
      </c>
      <c r="U48" s="197">
        <v>1.0089277463919501E-2</v>
      </c>
      <c r="V48" s="605">
        <v>8.0595535407860006E-2</v>
      </c>
      <c r="W48" s="197">
        <v>2.54930987703673</v>
      </c>
      <c r="X48" s="605">
        <v>0.64328563507311098</v>
      </c>
      <c r="Y48" s="197">
        <v>-9.9324733272199497E-2</v>
      </c>
      <c r="Z48" s="605">
        <v>0.114259277493114</v>
      </c>
      <c r="AA48" s="197">
        <v>9.0864453861721803E-2</v>
      </c>
      <c r="AB48" s="605">
        <v>8.3034721343240206E-2</v>
      </c>
      <c r="AC48" s="197">
        <v>0.124175217625449</v>
      </c>
      <c r="AD48" s="605">
        <v>8.5643711597766597E-2</v>
      </c>
      <c r="AE48" s="197">
        <v>-2.9999606145217502E-4</v>
      </c>
      <c r="AF48" s="605">
        <v>9.8337759616135306E-2</v>
      </c>
      <c r="AG48" s="197">
        <v>3.5251765896502398E-2</v>
      </c>
      <c r="AH48" s="605">
        <v>8.3015993682080499E-2</v>
      </c>
      <c r="AI48" s="197">
        <v>0.35061980586575803</v>
      </c>
      <c r="AJ48" s="605">
        <v>8.2518005474896405E-2</v>
      </c>
      <c r="AK48" s="197">
        <v>0.20165071065064799</v>
      </c>
      <c r="AL48" s="605">
        <v>8.7064863849625002E-2</v>
      </c>
      <c r="AM48" s="197">
        <v>4.4053055798913103E-2</v>
      </c>
      <c r="AN48" s="605">
        <v>9.1288216898376004E-2</v>
      </c>
      <c r="AO48" s="197">
        <v>9.4095875917419497E-2</v>
      </c>
      <c r="AP48" s="605">
        <v>9.3286096948661398E-2</v>
      </c>
      <c r="AQ48" s="197">
        <v>3.4018958230650299E-2</v>
      </c>
      <c r="AR48" s="605">
        <v>8.0294275927685302E-2</v>
      </c>
      <c r="AS48" s="197">
        <v>3.5950987481242</v>
      </c>
      <c r="AT48" s="605">
        <v>0.78460444851906397</v>
      </c>
      <c r="AU48" s="197">
        <v>-0.103363919033617</v>
      </c>
      <c r="AV48" s="605">
        <v>0.11512291001491499</v>
      </c>
      <c r="AW48" s="197">
        <v>8.6176407771007699E-2</v>
      </c>
      <c r="AX48" s="605">
        <v>8.4760991236581595E-2</v>
      </c>
      <c r="AY48" s="197">
        <v>0.122555658600748</v>
      </c>
      <c r="AZ48" s="605">
        <v>8.6666739725374906E-2</v>
      </c>
      <c r="BA48" s="197">
        <v>6.5857452579652304E-3</v>
      </c>
      <c r="BB48" s="605">
        <v>0.10050161403532901</v>
      </c>
      <c r="BC48" s="197">
        <v>2.5100647035665301E-2</v>
      </c>
      <c r="BD48" s="605">
        <v>8.2998130669933404E-2</v>
      </c>
      <c r="BE48" s="197">
        <v>0.34160652846586398</v>
      </c>
      <c r="BF48" s="605">
        <v>8.39410500907877E-2</v>
      </c>
      <c r="BG48" s="197">
        <v>0.213020678037665</v>
      </c>
      <c r="BH48" s="605">
        <v>8.57741310345808E-2</v>
      </c>
      <c r="BI48" s="197">
        <v>3.9676545098488003E-2</v>
      </c>
      <c r="BJ48" s="605">
        <v>9.1026065466850201E-2</v>
      </c>
      <c r="BK48" s="197">
        <v>9.2173561880345894E-2</v>
      </c>
      <c r="BL48" s="605">
        <v>9.4431843055587994E-2</v>
      </c>
      <c r="BM48" s="197">
        <v>3.1073350805533001E-2</v>
      </c>
      <c r="BN48" s="605">
        <v>7.9907872779736697E-2</v>
      </c>
      <c r="BO48" s="197">
        <v>3.8095459436438901</v>
      </c>
      <c r="BP48" s="613">
        <v>0.85525884903477001</v>
      </c>
    </row>
    <row r="49" spans="1:68" ht="12.95" customHeight="1" x14ac:dyDescent="0.2">
      <c r="A49" s="2" t="s">
        <v>377</v>
      </c>
      <c r="B49" s="12">
        <v>2</v>
      </c>
      <c r="C49" s="197">
        <v>0.41741301401031999</v>
      </c>
      <c r="D49" s="605">
        <v>0.18430905777745199</v>
      </c>
      <c r="E49" s="197">
        <v>1.9995439162398599E-3</v>
      </c>
      <c r="F49" s="605">
        <v>0.109086521205152</v>
      </c>
      <c r="G49" s="197">
        <v>9.3990149394396205E-3</v>
      </c>
      <c r="H49" s="605">
        <v>0.152469752201776</v>
      </c>
      <c r="I49" s="197">
        <v>0.17672639072718599</v>
      </c>
      <c r="J49" s="605">
        <v>0.12854245929347999</v>
      </c>
      <c r="K49" s="197">
        <v>-6.3590378081257698E-2</v>
      </c>
      <c r="L49" s="605">
        <v>0.13273868723618901</v>
      </c>
      <c r="M49" s="197">
        <v>0.34610229543029403</v>
      </c>
      <c r="N49" s="605">
        <v>0.114656913603551</v>
      </c>
      <c r="O49" s="197">
        <v>0.194655999182379</v>
      </c>
      <c r="P49" s="605">
        <v>0.11781563159835599</v>
      </c>
      <c r="Q49" s="197">
        <v>0.252955042690651</v>
      </c>
      <c r="R49" s="605">
        <v>0.14433360769089901</v>
      </c>
      <c r="S49" s="197">
        <v>0.39957166426137503</v>
      </c>
      <c r="T49" s="605">
        <v>0.14724082936243399</v>
      </c>
      <c r="U49" s="197">
        <v>-3.7090061500164001E-2</v>
      </c>
      <c r="V49" s="605">
        <v>0.136678249201487</v>
      </c>
      <c r="W49" s="197">
        <v>5.7897044179588901</v>
      </c>
      <c r="X49" s="605">
        <v>1.1701281509685</v>
      </c>
      <c r="Y49" s="197">
        <v>0.24485311282493499</v>
      </c>
      <c r="Z49" s="605">
        <v>0.175829288303362</v>
      </c>
      <c r="AA49" s="197">
        <v>7.7740974290275697E-2</v>
      </c>
      <c r="AB49" s="605">
        <v>0.105988533795219</v>
      </c>
      <c r="AC49" s="197">
        <v>-2.9438177528136201E-2</v>
      </c>
      <c r="AD49" s="605">
        <v>0.15061762027414599</v>
      </c>
      <c r="AE49" s="197">
        <v>6.8553716629851505E-2</v>
      </c>
      <c r="AF49" s="605">
        <v>0.12781102428278099</v>
      </c>
      <c r="AG49" s="197">
        <v>8.7041947741668194E-2</v>
      </c>
      <c r="AH49" s="605">
        <v>0.12150323572174</v>
      </c>
      <c r="AI49" s="197">
        <v>0.31866174840848099</v>
      </c>
      <c r="AJ49" s="605">
        <v>0.11764874219586299</v>
      </c>
      <c r="AK49" s="197">
        <v>0.20440684826625799</v>
      </c>
      <c r="AL49" s="605">
        <v>0.116124149305741</v>
      </c>
      <c r="AM49" s="197">
        <v>0.211770811017022</v>
      </c>
      <c r="AN49" s="605">
        <v>0.13616770327129801</v>
      </c>
      <c r="AO49" s="197">
        <v>0.31036109966452902</v>
      </c>
      <c r="AP49" s="605">
        <v>0.15085538034406501</v>
      </c>
      <c r="AQ49" s="197">
        <v>-3.2306536999850498E-2</v>
      </c>
      <c r="AR49" s="605">
        <v>0.13174601775570499</v>
      </c>
      <c r="AS49" s="197">
        <v>9.3184746647788099</v>
      </c>
      <c r="AT49" s="605">
        <v>1.47753204255753</v>
      </c>
      <c r="AU49" s="197">
        <v>0.21930316351360701</v>
      </c>
      <c r="AV49" s="605">
        <v>0.17660742795890499</v>
      </c>
      <c r="AW49" s="197">
        <v>5.4903032508020401E-2</v>
      </c>
      <c r="AX49" s="605">
        <v>0.108303017152221</v>
      </c>
      <c r="AY49" s="197">
        <v>1.07133738844294E-2</v>
      </c>
      <c r="AZ49" s="605">
        <v>0.15355006723086201</v>
      </c>
      <c r="BA49" s="197">
        <v>8.53471283496159E-2</v>
      </c>
      <c r="BB49" s="605">
        <v>0.127227226137793</v>
      </c>
      <c r="BC49" s="197">
        <v>6.9116333668643906E-2</v>
      </c>
      <c r="BD49" s="605">
        <v>0.123386879915742</v>
      </c>
      <c r="BE49" s="197">
        <v>0.29223088769163702</v>
      </c>
      <c r="BF49" s="605">
        <v>0.11844523194314199</v>
      </c>
      <c r="BG49" s="197">
        <v>0.221603165877747</v>
      </c>
      <c r="BH49" s="605">
        <v>0.116275036289875</v>
      </c>
      <c r="BI49" s="197">
        <v>0.200764449016472</v>
      </c>
      <c r="BJ49" s="605">
        <v>0.136082460931786</v>
      </c>
      <c r="BK49" s="197">
        <v>0.30445181057054099</v>
      </c>
      <c r="BL49" s="605">
        <v>0.14996736223396101</v>
      </c>
      <c r="BM49" s="197">
        <v>-3.43997092359523E-2</v>
      </c>
      <c r="BN49" s="605">
        <v>0.13242074656977701</v>
      </c>
      <c r="BO49" s="197">
        <v>9.6447392843329194</v>
      </c>
      <c r="BP49" s="613">
        <v>1.52544961855551</v>
      </c>
    </row>
    <row r="50" spans="1:68" ht="12.95" customHeight="1" x14ac:dyDescent="0.2">
      <c r="A50" s="2" t="s">
        <v>378</v>
      </c>
      <c r="B50" s="12">
        <v>2</v>
      </c>
      <c r="C50" s="197">
        <v>0.48095373044879097</v>
      </c>
      <c r="D50" s="605">
        <v>0.17158693410290299</v>
      </c>
      <c r="E50" s="197">
        <v>0.14516393673951999</v>
      </c>
      <c r="F50" s="605">
        <v>7.2757524970662804E-2</v>
      </c>
      <c r="G50" s="197">
        <v>-0.127459973900895</v>
      </c>
      <c r="H50" s="605">
        <v>0.112495961237977</v>
      </c>
      <c r="I50" s="197">
        <v>9.8014395376958399E-2</v>
      </c>
      <c r="J50" s="605">
        <v>0.10010094006647501</v>
      </c>
      <c r="K50" s="197">
        <v>-0.123567846183393</v>
      </c>
      <c r="L50" s="605">
        <v>0.113866499500503</v>
      </c>
      <c r="M50" s="197">
        <v>0.176052717961245</v>
      </c>
      <c r="N50" s="605">
        <v>8.1919485801610403E-2</v>
      </c>
      <c r="O50" s="197">
        <v>0.203744864425324</v>
      </c>
      <c r="P50" s="605">
        <v>8.1312159866368597E-2</v>
      </c>
      <c r="Q50" s="197">
        <v>0.17806450262887399</v>
      </c>
      <c r="R50" s="605">
        <v>6.6542915341947201E-2</v>
      </c>
      <c r="S50" s="197">
        <v>0.13285908366920601</v>
      </c>
      <c r="T50" s="605">
        <v>0.101544047655523</v>
      </c>
      <c r="U50" s="197">
        <v>0.195189422117653</v>
      </c>
      <c r="V50" s="605">
        <v>7.6660455307988401E-2</v>
      </c>
      <c r="W50" s="197">
        <v>3.2785711019214898</v>
      </c>
      <c r="X50" s="605">
        <v>0.768964858906096</v>
      </c>
      <c r="Y50" s="197">
        <v>0.44949472000648999</v>
      </c>
      <c r="Z50" s="605">
        <v>0.169450031827415</v>
      </c>
      <c r="AA50" s="197">
        <v>0.154668567970456</v>
      </c>
      <c r="AB50" s="605">
        <v>7.1746845680019794E-2</v>
      </c>
      <c r="AC50" s="197">
        <v>-8.9864481694605702E-2</v>
      </c>
      <c r="AD50" s="605">
        <v>0.11437005849308</v>
      </c>
      <c r="AE50" s="197">
        <v>9.7103716630205894E-2</v>
      </c>
      <c r="AF50" s="605">
        <v>9.7175188068618495E-2</v>
      </c>
      <c r="AG50" s="197">
        <v>-0.109785684892843</v>
      </c>
      <c r="AH50" s="605">
        <v>0.11239385967536</v>
      </c>
      <c r="AI50" s="197">
        <v>0.15951791064908499</v>
      </c>
      <c r="AJ50" s="605">
        <v>8.2563606237085904E-2</v>
      </c>
      <c r="AK50" s="197">
        <v>0.21363585366957</v>
      </c>
      <c r="AL50" s="605">
        <v>8.0978728186895804E-2</v>
      </c>
      <c r="AM50" s="197">
        <v>0.16671965583001899</v>
      </c>
      <c r="AN50" s="605">
        <v>6.74717462772816E-2</v>
      </c>
      <c r="AO50" s="197">
        <v>0.13458124161311399</v>
      </c>
      <c r="AP50" s="605">
        <v>0.102585150493718</v>
      </c>
      <c r="AQ50" s="197">
        <v>0.21012778161510601</v>
      </c>
      <c r="AR50" s="605">
        <v>7.6637743967229097E-2</v>
      </c>
      <c r="AS50" s="197">
        <v>4.0674067162717398</v>
      </c>
      <c r="AT50" s="605">
        <v>0.82186900302601595</v>
      </c>
      <c r="AU50" s="197">
        <v>0.44672856568829</v>
      </c>
      <c r="AV50" s="605">
        <v>0.16827973213670699</v>
      </c>
      <c r="AW50" s="197">
        <v>0.15397202984594099</v>
      </c>
      <c r="AX50" s="605">
        <v>7.1662271484579099E-2</v>
      </c>
      <c r="AY50" s="197">
        <v>-9.4324978589393302E-2</v>
      </c>
      <c r="AZ50" s="605">
        <v>0.11418999143401599</v>
      </c>
      <c r="BA50" s="197">
        <v>0.100554835724378</v>
      </c>
      <c r="BB50" s="605">
        <v>9.7596934128713106E-2</v>
      </c>
      <c r="BC50" s="197">
        <v>-0.10950218839940599</v>
      </c>
      <c r="BD50" s="605">
        <v>0.11171217703604699</v>
      </c>
      <c r="BE50" s="197">
        <v>0.162852982023132</v>
      </c>
      <c r="BF50" s="605">
        <v>8.3369062436926697E-2</v>
      </c>
      <c r="BG50" s="197">
        <v>0.20861517458251699</v>
      </c>
      <c r="BH50" s="605">
        <v>8.1386416785712706E-2</v>
      </c>
      <c r="BI50" s="197">
        <v>0.17038949013415899</v>
      </c>
      <c r="BJ50" s="605">
        <v>6.7683217838026305E-2</v>
      </c>
      <c r="BK50" s="197">
        <v>0.138595864347273</v>
      </c>
      <c r="BL50" s="605">
        <v>0.10331493019111999</v>
      </c>
      <c r="BM50" s="197">
        <v>0.202186306508401</v>
      </c>
      <c r="BN50" s="605">
        <v>7.6256561930822905E-2</v>
      </c>
      <c r="BO50" s="197">
        <v>4.2406998844036101</v>
      </c>
      <c r="BP50" s="613">
        <v>0.89359828329054003</v>
      </c>
    </row>
    <row r="51" spans="1:68" ht="12.95" customHeight="1" x14ac:dyDescent="0.2">
      <c r="A51" s="2" t="s">
        <v>379</v>
      </c>
      <c r="B51" s="12">
        <v>2</v>
      </c>
      <c r="C51" s="197">
        <v>0.59959295970944704</v>
      </c>
      <c r="D51" s="605">
        <v>0.23177119653911801</v>
      </c>
      <c r="E51" s="197">
        <v>0.30443762796847801</v>
      </c>
      <c r="F51" s="605">
        <v>0.17256963611966999</v>
      </c>
      <c r="G51" s="197">
        <v>-0.46980890803598702</v>
      </c>
      <c r="H51" s="605">
        <v>9.4554012266090101E-2</v>
      </c>
      <c r="I51" s="197">
        <v>-3.1457658063358797E-2</v>
      </c>
      <c r="J51" s="605">
        <v>8.6932893859098498E-2</v>
      </c>
      <c r="K51" s="197">
        <v>3.03764007521964E-2</v>
      </c>
      <c r="L51" s="605">
        <v>9.0276900886898506E-2</v>
      </c>
      <c r="M51" s="197">
        <v>0.18084300700352801</v>
      </c>
      <c r="N51" s="605">
        <v>0.26738576486399901</v>
      </c>
      <c r="O51" s="197">
        <v>0.14155921192961701</v>
      </c>
      <c r="P51" s="605">
        <v>7.6282563121966504E-2</v>
      </c>
      <c r="Q51" s="197">
        <v>0.274382492066162</v>
      </c>
      <c r="R51" s="605">
        <v>0.116260212629307</v>
      </c>
      <c r="S51" s="197">
        <v>0.39689522313898601</v>
      </c>
      <c r="T51" s="605">
        <v>0.15971555837714499</v>
      </c>
      <c r="U51" s="197">
        <v>0.35610985488408398</v>
      </c>
      <c r="V51" s="605">
        <v>6.8280692447604902E-2</v>
      </c>
      <c r="W51" s="197">
        <v>2.5497140763837001</v>
      </c>
      <c r="X51" s="605">
        <v>0.53138622044998596</v>
      </c>
      <c r="Y51" s="197">
        <v>0.62735587846551999</v>
      </c>
      <c r="Z51" s="605">
        <v>0.22849387218016001</v>
      </c>
      <c r="AA51" s="197">
        <v>0.28818022258933002</v>
      </c>
      <c r="AB51" s="605">
        <v>0.167260010367071</v>
      </c>
      <c r="AC51" s="197">
        <v>-0.44185366637149298</v>
      </c>
      <c r="AD51" s="605">
        <v>9.6497429958204706E-2</v>
      </c>
      <c r="AE51" s="197">
        <v>-1.82418232019394E-2</v>
      </c>
      <c r="AF51" s="605">
        <v>8.7970333745466006E-2</v>
      </c>
      <c r="AG51" s="197">
        <v>7.0443124094261705E-2</v>
      </c>
      <c r="AH51" s="605">
        <v>9.0672153012043205E-2</v>
      </c>
      <c r="AI51" s="197">
        <v>0.16243768793036201</v>
      </c>
      <c r="AJ51" s="605">
        <v>0.260390991322766</v>
      </c>
      <c r="AK51" s="197">
        <v>0.16700214822526499</v>
      </c>
      <c r="AL51" s="605">
        <v>8.0729124343225794E-2</v>
      </c>
      <c r="AM51" s="197">
        <v>0.23504534894543699</v>
      </c>
      <c r="AN51" s="605">
        <v>0.114894669681001</v>
      </c>
      <c r="AO51" s="197">
        <v>0.39607341475051799</v>
      </c>
      <c r="AP51" s="605">
        <v>0.154443920762009</v>
      </c>
      <c r="AQ51" s="197">
        <v>0.35019905310861998</v>
      </c>
      <c r="AR51" s="605">
        <v>6.7942993489489706E-2</v>
      </c>
      <c r="AS51" s="197">
        <v>3.2146570345637899</v>
      </c>
      <c r="AT51" s="605">
        <v>0.63960349160970997</v>
      </c>
      <c r="AU51" s="197">
        <v>0.60090887403445403</v>
      </c>
      <c r="AV51" s="605">
        <v>0.23058908338216599</v>
      </c>
      <c r="AW51" s="197">
        <v>0.27915415893478801</v>
      </c>
      <c r="AX51" s="605">
        <v>0.168048800710523</v>
      </c>
      <c r="AY51" s="197">
        <v>-0.442982470097179</v>
      </c>
      <c r="AZ51" s="605">
        <v>9.5757826863330897E-2</v>
      </c>
      <c r="BA51" s="197">
        <v>9.7337663188131595E-3</v>
      </c>
      <c r="BB51" s="605">
        <v>8.8250953058144094E-2</v>
      </c>
      <c r="BC51" s="197">
        <v>4.9734063516313903E-2</v>
      </c>
      <c r="BD51" s="605">
        <v>9.0111766626250298E-2</v>
      </c>
      <c r="BE51" s="197">
        <v>0.13952603017292101</v>
      </c>
      <c r="BF51" s="605">
        <v>0.254461246665875</v>
      </c>
      <c r="BG51" s="197">
        <v>0.15672993898380599</v>
      </c>
      <c r="BH51" s="605">
        <v>8.2007728101702898E-2</v>
      </c>
      <c r="BI51" s="197">
        <v>0.22529670163284499</v>
      </c>
      <c r="BJ51" s="605">
        <v>0.115603066502442</v>
      </c>
      <c r="BK51" s="197">
        <v>0.36768667354615397</v>
      </c>
      <c r="BL51" s="605">
        <v>0.15518395009291999</v>
      </c>
      <c r="BM51" s="197">
        <v>0.36511164429038101</v>
      </c>
      <c r="BN51" s="605">
        <v>6.7619211797728396E-2</v>
      </c>
      <c r="BO51" s="197">
        <v>4.18120958486241</v>
      </c>
      <c r="BP51" s="613">
        <v>0.70821911368387003</v>
      </c>
    </row>
    <row r="52" spans="1:68" ht="12.95" customHeight="1" x14ac:dyDescent="0.2">
      <c r="A52" s="2" t="s">
        <v>380</v>
      </c>
      <c r="B52" s="12">
        <v>2</v>
      </c>
      <c r="C52" s="197">
        <v>0.162190307143007</v>
      </c>
      <c r="D52" s="605">
        <v>0.43813262179235002</v>
      </c>
      <c r="E52" s="197">
        <v>0.219370447727053</v>
      </c>
      <c r="F52" s="605">
        <v>8.0746384883119596E-2</v>
      </c>
      <c r="G52" s="197">
        <v>4.6612810448783001E-2</v>
      </c>
      <c r="H52" s="605">
        <v>0.17757826106188199</v>
      </c>
      <c r="I52" s="197">
        <v>0.11160480067162901</v>
      </c>
      <c r="J52" s="605">
        <v>9.3344595699925495E-2</v>
      </c>
      <c r="K52" s="197">
        <v>-0.24267845795326101</v>
      </c>
      <c r="L52" s="605">
        <v>8.7260483708886699E-2</v>
      </c>
      <c r="M52" s="197">
        <v>7.66400470621314E-2</v>
      </c>
      <c r="N52" s="605">
        <v>0.10515894586373301</v>
      </c>
      <c r="O52" s="197">
        <v>0.23605379879945901</v>
      </c>
      <c r="P52" s="605">
        <v>7.8802568301490697E-2</v>
      </c>
      <c r="Q52" s="197">
        <v>2.1869445833982499E-2</v>
      </c>
      <c r="R52" s="605">
        <v>8.4254709205636102E-2</v>
      </c>
      <c r="S52" s="197">
        <v>0.47200952941361501</v>
      </c>
      <c r="T52" s="605">
        <v>8.9532625392301099E-2</v>
      </c>
      <c r="U52" s="197">
        <v>0.54884287813796595</v>
      </c>
      <c r="V52" s="605">
        <v>0.19359430424388199</v>
      </c>
      <c r="W52" s="197">
        <v>5.2771794305824802</v>
      </c>
      <c r="X52" s="605">
        <v>1.4659764184419499</v>
      </c>
      <c r="Y52" s="197">
        <v>7.9713676737495104E-2</v>
      </c>
      <c r="Z52" s="605">
        <v>0.42893339215648202</v>
      </c>
      <c r="AA52" s="197">
        <v>0.233716829325396</v>
      </c>
      <c r="AB52" s="605">
        <v>8.0386644325918105E-2</v>
      </c>
      <c r="AC52" s="197">
        <v>0.112200111819393</v>
      </c>
      <c r="AD52" s="605">
        <v>0.16534423022997999</v>
      </c>
      <c r="AE52" s="197">
        <v>0.149687734852298</v>
      </c>
      <c r="AF52" s="605">
        <v>9.54642236880444E-2</v>
      </c>
      <c r="AG52" s="197">
        <v>-0.20911232915354999</v>
      </c>
      <c r="AH52" s="605">
        <v>8.6330418289666699E-2</v>
      </c>
      <c r="AI52" s="197">
        <v>9.3496175649441002E-2</v>
      </c>
      <c r="AJ52" s="605">
        <v>0.100963758124817</v>
      </c>
      <c r="AK52" s="197">
        <v>0.21876849631220999</v>
      </c>
      <c r="AL52" s="605">
        <v>7.5735115616291704E-2</v>
      </c>
      <c r="AM52" s="197">
        <v>-1.8876246561727001E-2</v>
      </c>
      <c r="AN52" s="605">
        <v>8.2999353997387504E-2</v>
      </c>
      <c r="AO52" s="197">
        <v>0.46359113072171299</v>
      </c>
      <c r="AP52" s="605">
        <v>9.0893327666067406E-2</v>
      </c>
      <c r="AQ52" s="197">
        <v>0.54172103467354005</v>
      </c>
      <c r="AR52" s="605">
        <v>0.18709364397174999</v>
      </c>
      <c r="AS52" s="197">
        <v>7.32897597204893</v>
      </c>
      <c r="AT52" s="605">
        <v>1.8663371314459101</v>
      </c>
      <c r="AU52" s="197">
        <v>0.17220226396441701</v>
      </c>
      <c r="AV52" s="605">
        <v>0.41134704513763798</v>
      </c>
      <c r="AW52" s="197">
        <v>0.19324552605689399</v>
      </c>
      <c r="AX52" s="605">
        <v>8.5564513618075502E-2</v>
      </c>
      <c r="AY52" s="197">
        <v>2.8012858810481999E-2</v>
      </c>
      <c r="AZ52" s="605">
        <v>0.16329055882592999</v>
      </c>
      <c r="BA52" s="197">
        <v>0.17127144479051601</v>
      </c>
      <c r="BB52" s="605">
        <v>9.1572126651644506E-2</v>
      </c>
      <c r="BC52" s="197">
        <v>-0.13008234255463899</v>
      </c>
      <c r="BD52" s="605">
        <v>8.9236746814086401E-2</v>
      </c>
      <c r="BE52" s="197">
        <v>0.11256816744390501</v>
      </c>
      <c r="BF52" s="605">
        <v>0.104707522108758</v>
      </c>
      <c r="BG52" s="197">
        <v>0.190282993518049</v>
      </c>
      <c r="BH52" s="605">
        <v>7.4055428430929202E-2</v>
      </c>
      <c r="BI52" s="197">
        <v>1.1816247059863101E-2</v>
      </c>
      <c r="BJ52" s="605">
        <v>8.0364234115429395E-2</v>
      </c>
      <c r="BK52" s="197">
        <v>0.433186187071679</v>
      </c>
      <c r="BL52" s="605">
        <v>9.4140210263217103E-2</v>
      </c>
      <c r="BM52" s="197">
        <v>0.45815337494630598</v>
      </c>
      <c r="BN52" s="605">
        <v>0.14294183135050201</v>
      </c>
      <c r="BO52" s="197">
        <v>8.9541204096774596</v>
      </c>
      <c r="BP52" s="613">
        <v>2.6735635109665901</v>
      </c>
    </row>
    <row r="53" spans="1:68" ht="12.95" customHeight="1" x14ac:dyDescent="0.2">
      <c r="A53" s="2" t="s">
        <v>381</v>
      </c>
      <c r="B53" s="12">
        <v>2</v>
      </c>
      <c r="C53" s="197">
        <v>-0.138588243878141</v>
      </c>
      <c r="D53" s="605">
        <v>0.119368440837658</v>
      </c>
      <c r="E53" s="197">
        <v>0.22173140619263801</v>
      </c>
      <c r="F53" s="605">
        <v>7.9164490444990701E-2</v>
      </c>
      <c r="G53" s="197">
        <v>4.0242828968748999E-2</v>
      </c>
      <c r="H53" s="605">
        <v>0.108596492178976</v>
      </c>
      <c r="I53" s="197">
        <v>-8.5810067662427297E-2</v>
      </c>
      <c r="J53" s="605">
        <v>8.5485315573998202E-2</v>
      </c>
      <c r="K53" s="197">
        <v>0.10552709935961101</v>
      </c>
      <c r="L53" s="605">
        <v>9.9988806329251195E-2</v>
      </c>
      <c r="M53" s="197">
        <v>5.6798807776117698E-2</v>
      </c>
      <c r="N53" s="605">
        <v>7.2447107230667093E-2</v>
      </c>
      <c r="O53" s="197">
        <v>0.246716640058706</v>
      </c>
      <c r="P53" s="605">
        <v>7.9062914911623594E-2</v>
      </c>
      <c r="Q53" s="197">
        <v>0.19883764172357199</v>
      </c>
      <c r="R53" s="605">
        <v>7.28564714362641E-2</v>
      </c>
      <c r="S53" s="197">
        <v>0.267095421082443</v>
      </c>
      <c r="T53" s="605">
        <v>6.4452459994861294E-2</v>
      </c>
      <c r="U53" s="197">
        <v>5.3306086422332297E-2</v>
      </c>
      <c r="V53" s="605">
        <v>7.4865046871114505E-2</v>
      </c>
      <c r="W53" s="197">
        <v>2.6407605645163899</v>
      </c>
      <c r="X53" s="605">
        <v>0.694816321471036</v>
      </c>
      <c r="Y53" s="197">
        <v>-0.191011310208937</v>
      </c>
      <c r="Z53" s="605">
        <v>0.119674613193683</v>
      </c>
      <c r="AA53" s="197">
        <v>0.21000981981814801</v>
      </c>
      <c r="AB53" s="605">
        <v>7.6793569767557399E-2</v>
      </c>
      <c r="AC53" s="197">
        <v>8.3424981279368093E-2</v>
      </c>
      <c r="AD53" s="605">
        <v>0.11215250361254001</v>
      </c>
      <c r="AE53" s="197">
        <v>-7.22131715001849E-2</v>
      </c>
      <c r="AF53" s="605">
        <v>8.60286052456255E-2</v>
      </c>
      <c r="AG53" s="197">
        <v>0.124346123554695</v>
      </c>
      <c r="AH53" s="605">
        <v>9.6812967530184299E-2</v>
      </c>
      <c r="AI53" s="197">
        <v>3.3543115391938397E-2</v>
      </c>
      <c r="AJ53" s="605">
        <v>7.1304983891381402E-2</v>
      </c>
      <c r="AK53" s="197">
        <v>0.27470749083889401</v>
      </c>
      <c r="AL53" s="605">
        <v>7.8838179320955507E-2</v>
      </c>
      <c r="AM53" s="197">
        <v>0.17608724239628301</v>
      </c>
      <c r="AN53" s="605">
        <v>7.0523179006126993E-2</v>
      </c>
      <c r="AO53" s="197">
        <v>0.25065443076414201</v>
      </c>
      <c r="AP53" s="605">
        <v>6.3570097004332804E-2</v>
      </c>
      <c r="AQ53" s="197">
        <v>5.7488206442797798E-2</v>
      </c>
      <c r="AR53" s="605">
        <v>7.2244006787208201E-2</v>
      </c>
      <c r="AS53" s="197">
        <v>4.6231373044221096</v>
      </c>
      <c r="AT53" s="605">
        <v>0.83551742347598601</v>
      </c>
      <c r="AU53" s="197">
        <v>-0.204846126407629</v>
      </c>
      <c r="AV53" s="605">
        <v>0.114878278751934</v>
      </c>
      <c r="AW53" s="197">
        <v>0.21084298568437301</v>
      </c>
      <c r="AX53" s="605">
        <v>7.5543295761059004E-2</v>
      </c>
      <c r="AY53" s="197">
        <v>9.2210379064705097E-2</v>
      </c>
      <c r="AZ53" s="605">
        <v>0.111228672578552</v>
      </c>
      <c r="BA53" s="197">
        <v>-7.35789370236936E-2</v>
      </c>
      <c r="BB53" s="605">
        <v>8.6697024697465694E-2</v>
      </c>
      <c r="BC53" s="197">
        <v>0.10589500075915401</v>
      </c>
      <c r="BD53" s="605">
        <v>9.7594262176105104E-2</v>
      </c>
      <c r="BE53" s="197">
        <v>4.9874118812849803E-2</v>
      </c>
      <c r="BF53" s="605">
        <v>7.0895127581274503E-2</v>
      </c>
      <c r="BG53" s="197">
        <v>0.27862001219272098</v>
      </c>
      <c r="BH53" s="605">
        <v>7.8843259976099103E-2</v>
      </c>
      <c r="BI53" s="197">
        <v>0.172638281947674</v>
      </c>
      <c r="BJ53" s="605">
        <v>7.0725158407752495E-2</v>
      </c>
      <c r="BK53" s="197">
        <v>0.26131929540334398</v>
      </c>
      <c r="BL53" s="605">
        <v>6.1479821217603203E-2</v>
      </c>
      <c r="BM53" s="197">
        <v>3.9829164350879798E-2</v>
      </c>
      <c r="BN53" s="605">
        <v>7.1354399140445293E-2</v>
      </c>
      <c r="BO53" s="197">
        <v>5.1647419790517803</v>
      </c>
      <c r="BP53" s="613">
        <v>0.96092392498078005</v>
      </c>
    </row>
    <row r="54" spans="1:68" ht="12.95" customHeight="1" x14ac:dyDescent="0.2">
      <c r="A54" s="2" t="s">
        <v>382</v>
      </c>
      <c r="B54" s="12">
        <v>2</v>
      </c>
      <c r="C54" s="197">
        <v>-0.16123234385257701</v>
      </c>
      <c r="D54" s="605">
        <v>0.202444516506675</v>
      </c>
      <c r="E54" s="197">
        <v>0.15074876924974701</v>
      </c>
      <c r="F54" s="605">
        <v>0.10185345631550601</v>
      </c>
      <c r="G54" s="197">
        <v>-0.23172852652516401</v>
      </c>
      <c r="H54" s="605">
        <v>0.140450875574608</v>
      </c>
      <c r="I54" s="197">
        <v>0.14732054657362101</v>
      </c>
      <c r="J54" s="605">
        <v>0.123607475464497</v>
      </c>
      <c r="K54" s="197">
        <v>-4.3773777424423198E-2</v>
      </c>
      <c r="L54" s="605">
        <v>8.9684322657160101E-2</v>
      </c>
      <c r="M54" s="197">
        <v>0.13939277374571801</v>
      </c>
      <c r="N54" s="605">
        <v>9.2669208486051202E-2</v>
      </c>
      <c r="O54" s="197">
        <v>0.26729432083582899</v>
      </c>
      <c r="P54" s="605">
        <v>0.103282136754662</v>
      </c>
      <c r="Q54" s="197">
        <v>0.20550017570588899</v>
      </c>
      <c r="R54" s="605">
        <v>9.0438450987853705E-2</v>
      </c>
      <c r="S54" s="197">
        <v>0.17170840715143801</v>
      </c>
      <c r="T54" s="605">
        <v>0.10440290439064399</v>
      </c>
      <c r="U54" s="197">
        <v>0.12906811724442599</v>
      </c>
      <c r="V54" s="605">
        <v>9.2958450077966007E-2</v>
      </c>
      <c r="W54" s="197">
        <v>2.9054282662775401</v>
      </c>
      <c r="X54" s="605">
        <v>0.92681896759629601</v>
      </c>
      <c r="Y54" s="197">
        <v>-0.18907758459605101</v>
      </c>
      <c r="Z54" s="605">
        <v>0.202721268056855</v>
      </c>
      <c r="AA54" s="197">
        <v>0.116986605739631</v>
      </c>
      <c r="AB54" s="605">
        <v>9.9998366759589896E-2</v>
      </c>
      <c r="AC54" s="197">
        <v>-5.1586281809656902E-2</v>
      </c>
      <c r="AD54" s="605">
        <v>0.13883635479724801</v>
      </c>
      <c r="AE54" s="197">
        <v>0.122927529733563</v>
      </c>
      <c r="AF54" s="605">
        <v>0.12028606081450501</v>
      </c>
      <c r="AG54" s="197">
        <v>-4.1886762466576598E-2</v>
      </c>
      <c r="AH54" s="605">
        <v>8.6267499458257402E-2</v>
      </c>
      <c r="AI54" s="197">
        <v>0.145233503547153</v>
      </c>
      <c r="AJ54" s="605">
        <v>8.8399025170166401E-2</v>
      </c>
      <c r="AK54" s="197">
        <v>0.24612956600333799</v>
      </c>
      <c r="AL54" s="605">
        <v>0.10350196379872099</v>
      </c>
      <c r="AM54" s="197">
        <v>0.163072431048539</v>
      </c>
      <c r="AN54" s="605">
        <v>9.0958857948073402E-2</v>
      </c>
      <c r="AO54" s="197">
        <v>0.141494112809957</v>
      </c>
      <c r="AP54" s="605">
        <v>0.104346836871559</v>
      </c>
      <c r="AQ54" s="197">
        <v>0.14582586047028601</v>
      </c>
      <c r="AR54" s="605">
        <v>9.8535420838113605E-2</v>
      </c>
      <c r="AS54" s="197">
        <v>5.4268790602349597</v>
      </c>
      <c r="AT54" s="605">
        <v>1.1359052954564</v>
      </c>
      <c r="AU54" s="197">
        <v>-0.176605495570032</v>
      </c>
      <c r="AV54" s="605">
        <v>0.204626945874431</v>
      </c>
      <c r="AW54" s="197">
        <v>9.9504642069891194E-2</v>
      </c>
      <c r="AX54" s="605">
        <v>0.10087450887678499</v>
      </c>
      <c r="AY54" s="197">
        <v>-3.5889523427008199E-2</v>
      </c>
      <c r="AZ54" s="605">
        <v>0.13666732361697101</v>
      </c>
      <c r="BA54" s="197">
        <v>0.118540091747354</v>
      </c>
      <c r="BB54" s="605">
        <v>0.12231380416123</v>
      </c>
      <c r="BC54" s="197">
        <v>-3.8123730434937303E-2</v>
      </c>
      <c r="BD54" s="605">
        <v>8.8135094603891698E-2</v>
      </c>
      <c r="BE54" s="197">
        <v>0.15789924840765401</v>
      </c>
      <c r="BF54" s="605">
        <v>8.5342391165788706E-2</v>
      </c>
      <c r="BG54" s="197">
        <v>0.25805728388772697</v>
      </c>
      <c r="BH54" s="605">
        <v>0.10658894043499</v>
      </c>
      <c r="BI54" s="197">
        <v>0.16617324428133601</v>
      </c>
      <c r="BJ54" s="605">
        <v>8.9869908557596398E-2</v>
      </c>
      <c r="BK54" s="197">
        <v>0.144273219301783</v>
      </c>
      <c r="BL54" s="605">
        <v>0.100534349388505</v>
      </c>
      <c r="BM54" s="197">
        <v>0.145658036456384</v>
      </c>
      <c r="BN54" s="605">
        <v>9.7621654282866593E-2</v>
      </c>
      <c r="BO54" s="197">
        <v>6.1009372014492902</v>
      </c>
      <c r="BP54" s="613">
        <v>1.40629951588052</v>
      </c>
    </row>
    <row r="55" spans="1:68" ht="12.95" customHeight="1" x14ac:dyDescent="0.2">
      <c r="A55" s="2" t="s">
        <v>383</v>
      </c>
      <c r="B55" s="12">
        <v>2</v>
      </c>
      <c r="C55" s="197">
        <v>-6.5587547763033299E-2</v>
      </c>
      <c r="D55" s="605">
        <v>0.20243904253741199</v>
      </c>
      <c r="E55" s="197">
        <v>0.26076674668562</v>
      </c>
      <c r="F55" s="605">
        <v>0.125247083899718</v>
      </c>
      <c r="G55" s="197">
        <v>0.56809871430403203</v>
      </c>
      <c r="H55" s="605">
        <v>0.12364554419568</v>
      </c>
      <c r="I55" s="197">
        <v>1.20424971451143E-2</v>
      </c>
      <c r="J55" s="605">
        <v>0.12741608028492801</v>
      </c>
      <c r="K55" s="197">
        <v>-9.3779163507452194E-3</v>
      </c>
      <c r="L55" s="605">
        <v>0.11856517618864</v>
      </c>
      <c r="M55" s="197">
        <v>0.216389601530871</v>
      </c>
      <c r="N55" s="605">
        <v>0.15658795781447599</v>
      </c>
      <c r="O55" s="197">
        <v>0.23430390578572</v>
      </c>
      <c r="P55" s="605">
        <v>0.118424961996723</v>
      </c>
      <c r="Q55" s="197">
        <v>5.58900999854079E-2</v>
      </c>
      <c r="R55" s="605">
        <v>0.148690183524541</v>
      </c>
      <c r="S55" s="197">
        <v>0.124002158882039</v>
      </c>
      <c r="T55" s="605">
        <v>0.15849626157320101</v>
      </c>
      <c r="U55" s="197">
        <v>0.34173648966291398</v>
      </c>
      <c r="V55" s="605">
        <v>0.119918401559075</v>
      </c>
      <c r="W55" s="197">
        <v>7.2583492867942603</v>
      </c>
      <c r="X55" s="605">
        <v>1.5925552676563</v>
      </c>
      <c r="Y55" s="197">
        <v>-3.64522094843895E-2</v>
      </c>
      <c r="Z55" s="605">
        <v>0.214652990966161</v>
      </c>
      <c r="AA55" s="197">
        <v>0.25695950541419799</v>
      </c>
      <c r="AB55" s="605">
        <v>0.12569672334277801</v>
      </c>
      <c r="AC55" s="197">
        <v>0.55848149060865804</v>
      </c>
      <c r="AD55" s="605">
        <v>0.12450050684752199</v>
      </c>
      <c r="AE55" s="197">
        <v>2.9052482315777999E-2</v>
      </c>
      <c r="AF55" s="605">
        <v>0.127825254124704</v>
      </c>
      <c r="AG55" s="197">
        <v>8.3638747294462207E-3</v>
      </c>
      <c r="AH55" s="605">
        <v>0.12296154778636</v>
      </c>
      <c r="AI55" s="197">
        <v>0.22334105551670499</v>
      </c>
      <c r="AJ55" s="605">
        <v>0.15602542988828899</v>
      </c>
      <c r="AK55" s="197">
        <v>0.26767999358966399</v>
      </c>
      <c r="AL55" s="605">
        <v>0.116889686970211</v>
      </c>
      <c r="AM55" s="197">
        <v>5.9126752692149398E-2</v>
      </c>
      <c r="AN55" s="605">
        <v>0.14924580479357</v>
      </c>
      <c r="AO55" s="197">
        <v>9.6870575273066098E-2</v>
      </c>
      <c r="AP55" s="605">
        <v>0.15817552655432501</v>
      </c>
      <c r="AQ55" s="197">
        <v>0.32564257111018302</v>
      </c>
      <c r="AR55" s="605">
        <v>0.119493746094453</v>
      </c>
      <c r="AS55" s="197">
        <v>7.8347924224344201</v>
      </c>
      <c r="AT55" s="605">
        <v>1.6510123017534399</v>
      </c>
      <c r="AU55" s="197">
        <v>5.4292678222618802E-2</v>
      </c>
      <c r="AV55" s="605">
        <v>0.19319631024609801</v>
      </c>
      <c r="AW55" s="197">
        <v>0.268351670245697</v>
      </c>
      <c r="AX55" s="605">
        <v>0.122573553432441</v>
      </c>
      <c r="AY55" s="197">
        <v>0.49662133609186598</v>
      </c>
      <c r="AZ55" s="605">
        <v>0.11444964268932301</v>
      </c>
      <c r="BA55" s="197">
        <v>1.48187308254485E-2</v>
      </c>
      <c r="BB55" s="605">
        <v>0.128742637399859</v>
      </c>
      <c r="BC55" s="197">
        <v>-1.2253927631924099E-2</v>
      </c>
      <c r="BD55" s="605">
        <v>0.125739088250817</v>
      </c>
      <c r="BE55" s="197">
        <v>0.246504841974095</v>
      </c>
      <c r="BF55" s="605">
        <v>0.15686900650273</v>
      </c>
      <c r="BG55" s="197">
        <v>0.25190278495899099</v>
      </c>
      <c r="BH55" s="605">
        <v>0.11655344757503799</v>
      </c>
      <c r="BI55" s="197">
        <v>7.2570269845424099E-2</v>
      </c>
      <c r="BJ55" s="605">
        <v>0.146894734009926</v>
      </c>
      <c r="BK55" s="197">
        <v>0.12525006818357401</v>
      </c>
      <c r="BL55" s="605">
        <v>0.15473043688849</v>
      </c>
      <c r="BM55" s="197">
        <v>0.26575742581045098</v>
      </c>
      <c r="BN55" s="605">
        <v>0.11807414777280199</v>
      </c>
      <c r="BO55" s="197">
        <v>10.3563706082428</v>
      </c>
      <c r="BP55" s="613">
        <v>2.0454677617115098</v>
      </c>
    </row>
    <row r="56" spans="1:68" ht="12.95" customHeight="1" x14ac:dyDescent="0.2">
      <c r="A56" s="2" t="s">
        <v>384</v>
      </c>
      <c r="B56" s="12">
        <v>2</v>
      </c>
      <c r="C56" s="197">
        <v>-8.6948515591024303E-2</v>
      </c>
      <c r="D56" s="605">
        <v>0.11731994300120201</v>
      </c>
      <c r="E56" s="197">
        <v>0.166745083496252</v>
      </c>
      <c r="F56" s="605">
        <v>6.1869688691386399E-2</v>
      </c>
      <c r="G56" s="197">
        <v>0.192979146431461</v>
      </c>
      <c r="H56" s="605">
        <v>7.1819614999512699E-2</v>
      </c>
      <c r="I56" s="197">
        <v>-6.6935667837357299E-2</v>
      </c>
      <c r="J56" s="605">
        <v>8.4163701449186501E-2</v>
      </c>
      <c r="K56" s="197">
        <v>-4.1625063273591098E-2</v>
      </c>
      <c r="L56" s="605">
        <v>8.1915052775001398E-2</v>
      </c>
      <c r="M56" s="197">
        <v>0.15296934219580099</v>
      </c>
      <c r="N56" s="605">
        <v>6.2188354186043703E-2</v>
      </c>
      <c r="O56" s="197">
        <v>0.198477141368892</v>
      </c>
      <c r="P56" s="605">
        <v>7.68330922539599E-2</v>
      </c>
      <c r="Q56" s="197">
        <v>1.1493646935368799E-2</v>
      </c>
      <c r="R56" s="605">
        <v>5.7200538493296503E-2</v>
      </c>
      <c r="S56" s="197">
        <v>3.9548757713147101E-2</v>
      </c>
      <c r="T56" s="605">
        <v>6.7099897084757901E-2</v>
      </c>
      <c r="U56" s="197">
        <v>0.14418204225429701</v>
      </c>
      <c r="V56" s="605">
        <v>7.2878712940021004E-2</v>
      </c>
      <c r="W56" s="197">
        <v>1.61497571851584</v>
      </c>
      <c r="X56" s="605">
        <v>0.437567477622747</v>
      </c>
      <c r="Y56" s="197">
        <v>-9.2718591186978103E-2</v>
      </c>
      <c r="Z56" s="605">
        <v>0.113432007479998</v>
      </c>
      <c r="AA56" s="197">
        <v>0.15191043848163399</v>
      </c>
      <c r="AB56" s="605">
        <v>6.3891997206222698E-2</v>
      </c>
      <c r="AC56" s="197">
        <v>0.22705630446720401</v>
      </c>
      <c r="AD56" s="605">
        <v>7.3681745140701999E-2</v>
      </c>
      <c r="AE56" s="197">
        <v>-6.5601807000804896E-2</v>
      </c>
      <c r="AF56" s="605">
        <v>8.3713352255447404E-2</v>
      </c>
      <c r="AG56" s="197">
        <v>-7.1397040988509398E-3</v>
      </c>
      <c r="AH56" s="605">
        <v>7.9581841921946103E-2</v>
      </c>
      <c r="AI56" s="197">
        <v>0.134842223433879</v>
      </c>
      <c r="AJ56" s="605">
        <v>6.1806495387233498E-2</v>
      </c>
      <c r="AK56" s="197">
        <v>0.20368833423796401</v>
      </c>
      <c r="AL56" s="605">
        <v>7.5859224994500998E-2</v>
      </c>
      <c r="AM56" s="197">
        <v>2.11405219540989E-3</v>
      </c>
      <c r="AN56" s="605">
        <v>5.7858906889503299E-2</v>
      </c>
      <c r="AO56" s="197">
        <v>3.5879795149178099E-2</v>
      </c>
      <c r="AP56" s="605">
        <v>6.6711607241167301E-2</v>
      </c>
      <c r="AQ56" s="197">
        <v>0.167838922653782</v>
      </c>
      <c r="AR56" s="605">
        <v>7.3281695675553593E-2</v>
      </c>
      <c r="AS56" s="197">
        <v>3.3445307859773798</v>
      </c>
      <c r="AT56" s="605">
        <v>0.65625396993707297</v>
      </c>
      <c r="AU56" s="197">
        <v>-8.9866955368204396E-2</v>
      </c>
      <c r="AV56" s="605">
        <v>0.11430185546815599</v>
      </c>
      <c r="AW56" s="197">
        <v>0.14714948329415101</v>
      </c>
      <c r="AX56" s="605">
        <v>6.5324735430802194E-2</v>
      </c>
      <c r="AY56" s="197">
        <v>0.21744917395921801</v>
      </c>
      <c r="AZ56" s="605">
        <v>7.4762371123032995E-2</v>
      </c>
      <c r="BA56" s="197">
        <v>-4.6319019338236699E-2</v>
      </c>
      <c r="BB56" s="605">
        <v>8.0525731284538105E-2</v>
      </c>
      <c r="BC56" s="197">
        <v>5.3317065527715198E-3</v>
      </c>
      <c r="BD56" s="605">
        <v>8.1174252048198905E-2</v>
      </c>
      <c r="BE56" s="197">
        <v>0.13754703062873699</v>
      </c>
      <c r="BF56" s="605">
        <v>6.1374077749413398E-2</v>
      </c>
      <c r="BG56" s="197">
        <v>0.19770134058974301</v>
      </c>
      <c r="BH56" s="605">
        <v>7.4596486467237599E-2</v>
      </c>
      <c r="BI56" s="197">
        <v>8.3080201611749893E-3</v>
      </c>
      <c r="BJ56" s="605">
        <v>5.9029927683767199E-2</v>
      </c>
      <c r="BK56" s="197">
        <v>2.9561500669050601E-2</v>
      </c>
      <c r="BL56" s="605">
        <v>6.8457670672650198E-2</v>
      </c>
      <c r="BM56" s="197">
        <v>0.17931805438019599</v>
      </c>
      <c r="BN56" s="605">
        <v>7.1664864201300499E-2</v>
      </c>
      <c r="BO56" s="197">
        <v>3.85356918222995</v>
      </c>
      <c r="BP56" s="613">
        <v>0.67627003865031499</v>
      </c>
    </row>
    <row r="57" spans="1:68" ht="12.95" customHeight="1" x14ac:dyDescent="0.2">
      <c r="A57" s="2" t="s">
        <v>385</v>
      </c>
      <c r="B57" s="12">
        <v>2</v>
      </c>
      <c r="C57" s="197">
        <v>-4.2537915678419001E-3</v>
      </c>
      <c r="D57" s="605">
        <v>0.12795402481221901</v>
      </c>
      <c r="E57" s="197">
        <v>0.406624457717841</v>
      </c>
      <c r="F57" s="605">
        <v>8.9857743277763094E-2</v>
      </c>
      <c r="G57" s="197">
        <v>-6.2845301081549801E-2</v>
      </c>
      <c r="H57" s="605">
        <v>9.7506420333837704E-2</v>
      </c>
      <c r="I57" s="197">
        <v>-8.7814869278111607E-2</v>
      </c>
      <c r="J57" s="605">
        <v>0.13214437623670799</v>
      </c>
      <c r="K57" s="197">
        <v>0.31566940956182798</v>
      </c>
      <c r="L57" s="605">
        <v>0.13989385397319101</v>
      </c>
      <c r="M57" s="197">
        <v>4.6012226148539399E-2</v>
      </c>
      <c r="N57" s="605">
        <v>0.105019821674129</v>
      </c>
      <c r="O57" s="197">
        <v>-0.120413959399995</v>
      </c>
      <c r="P57" s="605">
        <v>0.19684147915964201</v>
      </c>
      <c r="Q57" s="197">
        <v>9.1350699738834099E-2</v>
      </c>
      <c r="R57" s="605">
        <v>8.8158026903671999E-2</v>
      </c>
      <c r="S57" s="197">
        <v>8.0139269460217502E-2</v>
      </c>
      <c r="T57" s="605">
        <v>0.110739373173566</v>
      </c>
      <c r="U57" s="197">
        <v>0.31452843091539601</v>
      </c>
      <c r="V57" s="605">
        <v>0.108350876727559</v>
      </c>
      <c r="W57" s="197">
        <v>2.6728951387000599</v>
      </c>
      <c r="X57" s="605">
        <v>0.96963874948784201</v>
      </c>
      <c r="Y57" s="197">
        <v>-6.96571736486224E-3</v>
      </c>
      <c r="Z57" s="605">
        <v>0.12617596656298699</v>
      </c>
      <c r="AA57" s="197">
        <v>0.39412328873041103</v>
      </c>
      <c r="AB57" s="605">
        <v>8.9237626035777604E-2</v>
      </c>
      <c r="AC57" s="197">
        <v>-3.66094624343693E-2</v>
      </c>
      <c r="AD57" s="605">
        <v>0.103026216092343</v>
      </c>
      <c r="AE57" s="197">
        <v>-7.5625667305089406E-2</v>
      </c>
      <c r="AF57" s="605">
        <v>0.13219986739261799</v>
      </c>
      <c r="AG57" s="197">
        <v>0.30065903190385401</v>
      </c>
      <c r="AH57" s="605">
        <v>0.14363394704257201</v>
      </c>
      <c r="AI57" s="197">
        <v>4.6933236709516997E-2</v>
      </c>
      <c r="AJ57" s="605">
        <v>0.104079669230669</v>
      </c>
      <c r="AK57" s="197">
        <v>-9.7314381107858006E-2</v>
      </c>
      <c r="AL57" s="605">
        <v>0.18798806062295101</v>
      </c>
      <c r="AM57" s="197">
        <v>6.9780495396906797E-2</v>
      </c>
      <c r="AN57" s="605">
        <v>8.8679290280575807E-2</v>
      </c>
      <c r="AO57" s="197">
        <v>8.2592108001064701E-2</v>
      </c>
      <c r="AP57" s="605">
        <v>0.11108397254581399</v>
      </c>
      <c r="AQ57" s="197">
        <v>0.33612152280014901</v>
      </c>
      <c r="AR57" s="605">
        <v>0.108939038994409</v>
      </c>
      <c r="AS57" s="197">
        <v>2.9583003437487698</v>
      </c>
      <c r="AT57" s="605">
        <v>1.1101419376058499</v>
      </c>
      <c r="AU57" s="197">
        <v>-1.9519682638919001E-2</v>
      </c>
      <c r="AV57" s="605">
        <v>0.12946438224881299</v>
      </c>
      <c r="AW57" s="197">
        <v>0.38392511064745399</v>
      </c>
      <c r="AX57" s="605">
        <v>9.6198108491453299E-2</v>
      </c>
      <c r="AY57" s="197">
        <v>-3.8950731591944399E-2</v>
      </c>
      <c r="AZ57" s="605">
        <v>0.100681897626412</v>
      </c>
      <c r="BA57" s="197">
        <v>-8.8487003322783905E-2</v>
      </c>
      <c r="BB57" s="605">
        <v>0.12833522096240901</v>
      </c>
      <c r="BC57" s="197">
        <v>0.31535032176792499</v>
      </c>
      <c r="BD57" s="605">
        <v>0.139312855246635</v>
      </c>
      <c r="BE57" s="197">
        <v>9.9106918066469499E-3</v>
      </c>
      <c r="BF57" s="605">
        <v>0.11014502387630599</v>
      </c>
      <c r="BG57" s="197">
        <v>-9.6156077625272104E-2</v>
      </c>
      <c r="BH57" s="605">
        <v>0.17957180466269099</v>
      </c>
      <c r="BI57" s="197">
        <v>6.3677830002578595E-2</v>
      </c>
      <c r="BJ57" s="605">
        <v>8.3402520813917996E-2</v>
      </c>
      <c r="BK57" s="197">
        <v>8.7910038528341103E-2</v>
      </c>
      <c r="BL57" s="605">
        <v>0.10716950155848599</v>
      </c>
      <c r="BM57" s="197">
        <v>0.33005975836040502</v>
      </c>
      <c r="BN57" s="605">
        <v>0.106678349848251</v>
      </c>
      <c r="BO57" s="197">
        <v>3.8985976128328899</v>
      </c>
      <c r="BP57" s="613">
        <v>1.6163968689417001</v>
      </c>
    </row>
    <row r="58" spans="1:68" ht="12.95" customHeight="1" x14ac:dyDescent="0.2">
      <c r="A58" s="2" t="s">
        <v>386</v>
      </c>
      <c r="B58" s="12">
        <v>2</v>
      </c>
      <c r="C58" s="197">
        <v>7.9779052702369496E-3</v>
      </c>
      <c r="D58" s="605">
        <v>9.5403080632081499E-2</v>
      </c>
      <c r="E58" s="197">
        <v>0.193506315902433</v>
      </c>
      <c r="F58" s="605">
        <v>6.2103006375214598E-2</v>
      </c>
      <c r="G58" s="197">
        <v>1.3969146195806701E-2</v>
      </c>
      <c r="H58" s="605">
        <v>6.3363263450950405E-2</v>
      </c>
      <c r="I58" s="197">
        <v>7.2089917245280896E-2</v>
      </c>
      <c r="J58" s="605">
        <v>7.9864111967242898E-2</v>
      </c>
      <c r="K58" s="197">
        <v>6.1422197625713E-2</v>
      </c>
      <c r="L58" s="605">
        <v>9.3725115089401595E-2</v>
      </c>
      <c r="M58" s="197">
        <v>0.35563309068094401</v>
      </c>
      <c r="N58" s="605">
        <v>8.2206879946270794E-2</v>
      </c>
      <c r="O58" s="197">
        <v>0.14791112210780699</v>
      </c>
      <c r="P58" s="605">
        <v>6.9732375742774994E-2</v>
      </c>
      <c r="Q58" s="197">
        <v>-2.88031882209509E-2</v>
      </c>
      <c r="R58" s="605">
        <v>8.2895839631222601E-2</v>
      </c>
      <c r="S58" s="197">
        <v>0.133164214228088</v>
      </c>
      <c r="T58" s="605">
        <v>8.0871591987648095E-2</v>
      </c>
      <c r="U58" s="197">
        <v>-1.99839633855101E-2</v>
      </c>
      <c r="V58" s="605">
        <v>7.4973808411143594E-2</v>
      </c>
      <c r="W58" s="197">
        <v>2.9624098091775299</v>
      </c>
      <c r="X58" s="605">
        <v>0.75703137662289099</v>
      </c>
      <c r="Y58" s="197">
        <v>6.8530072771127203E-3</v>
      </c>
      <c r="Z58" s="605">
        <v>9.5015030922932897E-2</v>
      </c>
      <c r="AA58" s="197">
        <v>0.184344431301395</v>
      </c>
      <c r="AB58" s="605">
        <v>6.3202697913292999E-2</v>
      </c>
      <c r="AC58" s="197">
        <v>1.5276272264258499E-2</v>
      </c>
      <c r="AD58" s="605">
        <v>6.3083016404642103E-2</v>
      </c>
      <c r="AE58" s="197">
        <v>0.11509432294473</v>
      </c>
      <c r="AF58" s="605">
        <v>8.4192132941846506E-2</v>
      </c>
      <c r="AG58" s="197">
        <v>7.7767155889167605E-2</v>
      </c>
      <c r="AH58" s="605">
        <v>9.3779786876876894E-2</v>
      </c>
      <c r="AI58" s="197">
        <v>0.350139372803694</v>
      </c>
      <c r="AJ58" s="605">
        <v>8.2811150205190101E-2</v>
      </c>
      <c r="AK58" s="197">
        <v>0.15216825074087001</v>
      </c>
      <c r="AL58" s="605">
        <v>7.0507899342324695E-2</v>
      </c>
      <c r="AM58" s="197">
        <v>-2.6744828466167801E-2</v>
      </c>
      <c r="AN58" s="605">
        <v>8.2434296381306796E-2</v>
      </c>
      <c r="AO58" s="197">
        <v>0.11287252735504701</v>
      </c>
      <c r="AP58" s="605">
        <v>7.9951694304453202E-2</v>
      </c>
      <c r="AQ58" s="197">
        <v>3.0272107535692198E-3</v>
      </c>
      <c r="AR58" s="605">
        <v>7.5922778038147398E-2</v>
      </c>
      <c r="AS58" s="197">
        <v>3.5466435376588801</v>
      </c>
      <c r="AT58" s="605">
        <v>0.87603581388071305</v>
      </c>
      <c r="AU58" s="197">
        <v>9.8947617162685006E-2</v>
      </c>
      <c r="AV58" s="605">
        <v>9.8699071384462003E-2</v>
      </c>
      <c r="AW58" s="197">
        <v>0.12811408742194</v>
      </c>
      <c r="AX58" s="605">
        <v>6.3586558241467903E-2</v>
      </c>
      <c r="AY58" s="197">
        <v>3.4932561953885798E-2</v>
      </c>
      <c r="AZ58" s="605">
        <v>6.0643839736047901E-2</v>
      </c>
      <c r="BA58" s="197">
        <v>0.122420651372512</v>
      </c>
      <c r="BB58" s="605">
        <v>8.2080295230244904E-2</v>
      </c>
      <c r="BC58" s="197">
        <v>7.4907937672998498E-2</v>
      </c>
      <c r="BD58" s="605">
        <v>9.3725834900066099E-2</v>
      </c>
      <c r="BE58" s="197">
        <v>0.32226624706388701</v>
      </c>
      <c r="BF58" s="605">
        <v>8.3860597636543896E-2</v>
      </c>
      <c r="BG58" s="197">
        <v>0.14839799883413299</v>
      </c>
      <c r="BH58" s="605">
        <v>6.9535205593911201E-2</v>
      </c>
      <c r="BI58" s="197">
        <v>-1.2050221409982201E-2</v>
      </c>
      <c r="BJ58" s="605">
        <v>8.0747610215246499E-2</v>
      </c>
      <c r="BK58" s="197">
        <v>0.118751630839543</v>
      </c>
      <c r="BL58" s="605">
        <v>7.8330790652182306E-2</v>
      </c>
      <c r="BM58" s="197">
        <v>-7.6552159334191596E-3</v>
      </c>
      <c r="BN58" s="605">
        <v>7.5315303264132993E-2</v>
      </c>
      <c r="BO58" s="197">
        <v>4.5966076826851996</v>
      </c>
      <c r="BP58" s="613">
        <v>0.95525715688381796</v>
      </c>
    </row>
    <row r="59" spans="1:68" ht="12.95" customHeight="1" x14ac:dyDescent="0.2">
      <c r="A59" s="2" t="s">
        <v>387</v>
      </c>
      <c r="B59" s="12">
        <v>2</v>
      </c>
      <c r="C59" s="197">
        <v>0.29559941849642302</v>
      </c>
      <c r="D59" s="605">
        <v>0.31292404249502698</v>
      </c>
      <c r="E59" s="197">
        <v>0.21240897168341899</v>
      </c>
      <c r="F59" s="605">
        <v>9.6223886846247594E-2</v>
      </c>
      <c r="G59" s="197">
        <v>0.12364833129102699</v>
      </c>
      <c r="H59" s="605">
        <v>9.0994691609123296E-2</v>
      </c>
      <c r="I59" s="197">
        <v>4.1524987745052602E-2</v>
      </c>
      <c r="J59" s="605">
        <v>9.2437811288652999E-2</v>
      </c>
      <c r="K59" s="197">
        <v>5.5359467113562197E-2</v>
      </c>
      <c r="L59" s="605">
        <v>8.9406541095516906E-2</v>
      </c>
      <c r="M59" s="197">
        <v>-1.9765590749979502E-2</v>
      </c>
      <c r="N59" s="605">
        <v>0.11034631253161099</v>
      </c>
      <c r="O59" s="197">
        <v>0.23694399525357299</v>
      </c>
      <c r="P59" s="605">
        <v>9.0089011001764793E-2</v>
      </c>
      <c r="Q59" s="197">
        <v>-8.9826282812073194E-2</v>
      </c>
      <c r="R59" s="605">
        <v>0.10542739968256901</v>
      </c>
      <c r="S59" s="197">
        <v>0.42672252818859802</v>
      </c>
      <c r="T59" s="605">
        <v>0.139835434421448</v>
      </c>
      <c r="U59" s="197">
        <v>9.8044902362288397E-2</v>
      </c>
      <c r="V59" s="605">
        <v>7.79714429218476E-2</v>
      </c>
      <c r="W59" s="197">
        <v>3.8901898804103001</v>
      </c>
      <c r="X59" s="605">
        <v>0.90909690046046998</v>
      </c>
      <c r="Y59" s="197">
        <v>0.27549244508957199</v>
      </c>
      <c r="Z59" s="605">
        <v>0.313583489824246</v>
      </c>
      <c r="AA59" s="197">
        <v>0.21579660240028001</v>
      </c>
      <c r="AB59" s="605">
        <v>9.4595336543956299E-2</v>
      </c>
      <c r="AC59" s="197">
        <v>0.137991602691488</v>
      </c>
      <c r="AD59" s="605">
        <v>9.1998412060231197E-2</v>
      </c>
      <c r="AE59" s="197">
        <v>3.7547334523013502E-2</v>
      </c>
      <c r="AF59" s="605">
        <v>9.6801285895969993E-2</v>
      </c>
      <c r="AG59" s="197">
        <v>6.9567465130474695E-2</v>
      </c>
      <c r="AH59" s="605">
        <v>8.8296991251801599E-2</v>
      </c>
      <c r="AI59" s="197">
        <v>-4.01585097241818E-2</v>
      </c>
      <c r="AJ59" s="605">
        <v>0.108957856074405</v>
      </c>
      <c r="AK59" s="197">
        <v>0.24129716103979801</v>
      </c>
      <c r="AL59" s="605">
        <v>9.1697890462367995E-2</v>
      </c>
      <c r="AM59" s="197">
        <v>-9.1926485547935394E-2</v>
      </c>
      <c r="AN59" s="605">
        <v>0.104234777492358</v>
      </c>
      <c r="AO59" s="197">
        <v>0.439553785448352</v>
      </c>
      <c r="AP59" s="605">
        <v>0.14336151189587301</v>
      </c>
      <c r="AQ59" s="197">
        <v>0.104730171801653</v>
      </c>
      <c r="AR59" s="605">
        <v>7.5357397643146903E-2</v>
      </c>
      <c r="AS59" s="197">
        <v>4.2892119814176599</v>
      </c>
      <c r="AT59" s="605">
        <v>1.0093115621820501</v>
      </c>
      <c r="AU59" s="197">
        <v>0.270605301342629</v>
      </c>
      <c r="AV59" s="605">
        <v>0.31179358326144002</v>
      </c>
      <c r="AW59" s="197">
        <v>0.21351340218067799</v>
      </c>
      <c r="AX59" s="605">
        <v>9.4968752007308005E-2</v>
      </c>
      <c r="AY59" s="197">
        <v>0.13194348064891401</v>
      </c>
      <c r="AZ59" s="605">
        <v>8.9731401709277098E-2</v>
      </c>
      <c r="BA59" s="197">
        <v>3.46901229433546E-2</v>
      </c>
      <c r="BB59" s="605">
        <v>9.78532621926686E-2</v>
      </c>
      <c r="BC59" s="197">
        <v>6.5424605848390993E-2</v>
      </c>
      <c r="BD59" s="605">
        <v>8.9678582533900097E-2</v>
      </c>
      <c r="BE59" s="197">
        <v>-3.0563688393219001E-2</v>
      </c>
      <c r="BF59" s="605">
        <v>0.11155803934495399</v>
      </c>
      <c r="BG59" s="197">
        <v>0.236752871365426</v>
      </c>
      <c r="BH59" s="605">
        <v>9.2379273285906394E-2</v>
      </c>
      <c r="BI59" s="197">
        <v>-8.9901215312748903E-2</v>
      </c>
      <c r="BJ59" s="605">
        <v>0.105503086474789</v>
      </c>
      <c r="BK59" s="197">
        <v>0.44185528354139902</v>
      </c>
      <c r="BL59" s="605">
        <v>0.14301638262947899</v>
      </c>
      <c r="BM59" s="197">
        <v>9.9453884344797405E-2</v>
      </c>
      <c r="BN59" s="605">
        <v>7.4870025544760202E-2</v>
      </c>
      <c r="BO59" s="197">
        <v>4.3904737733033796</v>
      </c>
      <c r="BP59" s="613">
        <v>1.0620791305981101</v>
      </c>
    </row>
    <row r="60" spans="1:68" ht="12.95" customHeight="1" x14ac:dyDescent="0.2">
      <c r="A60" s="2" t="s">
        <v>388</v>
      </c>
      <c r="B60" s="12">
        <v>2</v>
      </c>
      <c r="C60" s="197">
        <v>4.3404818247426098E-2</v>
      </c>
      <c r="D60" s="605">
        <v>0.27696424596574598</v>
      </c>
      <c r="E60" s="197">
        <v>0.32105871182081502</v>
      </c>
      <c r="F60" s="605">
        <v>0.26417060582649599</v>
      </c>
      <c r="G60" s="197">
        <v>0.33725224208499499</v>
      </c>
      <c r="H60" s="605">
        <v>0.17444460745297</v>
      </c>
      <c r="I60" s="197">
        <v>-6.6537963133435907E-2</v>
      </c>
      <c r="J60" s="605">
        <v>0.22011757148547501</v>
      </c>
      <c r="K60" s="197">
        <v>7.1418536227421794E-2</v>
      </c>
      <c r="L60" s="605">
        <v>0.19014052294716199</v>
      </c>
      <c r="M60" s="197">
        <v>0.26589078914251602</v>
      </c>
      <c r="N60" s="605">
        <v>0.18434894356711801</v>
      </c>
      <c r="O60" s="197">
        <v>-0.41551182531942399</v>
      </c>
      <c r="P60" s="605">
        <v>0.28992113460052199</v>
      </c>
      <c r="Q60" s="197">
        <v>0.133583315906116</v>
      </c>
      <c r="R60" s="605">
        <v>0.11605192424699901</v>
      </c>
      <c r="S60" s="197">
        <v>0.349779611782573</v>
      </c>
      <c r="T60" s="605">
        <v>0.17385613927094901</v>
      </c>
      <c r="U60" s="197">
        <v>0.40909214406007299</v>
      </c>
      <c r="V60" s="605">
        <v>0.121262584653397</v>
      </c>
      <c r="W60" s="197">
        <v>4.9215109627051596</v>
      </c>
      <c r="X60" s="605">
        <v>3.0256925092624498</v>
      </c>
      <c r="Y60" s="197">
        <v>2.0667028538572399E-2</v>
      </c>
      <c r="Z60" s="605">
        <v>0.26728295356896697</v>
      </c>
      <c r="AA60" s="197">
        <v>0.30260374062461398</v>
      </c>
      <c r="AB60" s="605">
        <v>0.26885842046985098</v>
      </c>
      <c r="AC60" s="197">
        <v>0.45797861896174302</v>
      </c>
      <c r="AD60" s="605">
        <v>0.18817177080872799</v>
      </c>
      <c r="AE60" s="197">
        <v>-6.5969304455129399E-2</v>
      </c>
      <c r="AF60" s="605">
        <v>0.21706057432404</v>
      </c>
      <c r="AG60" s="197">
        <v>7.0719784811777694E-2</v>
      </c>
      <c r="AH60" s="605">
        <v>0.191153410257767</v>
      </c>
      <c r="AI60" s="197">
        <v>0.27024507446743401</v>
      </c>
      <c r="AJ60" s="605">
        <v>0.19429222002282301</v>
      </c>
      <c r="AK60" s="197">
        <v>-0.317738967281394</v>
      </c>
      <c r="AL60" s="605">
        <v>0.29066537933060899</v>
      </c>
      <c r="AM60" s="197">
        <v>9.3636189331201103E-2</v>
      </c>
      <c r="AN60" s="605">
        <v>0.13213836249295099</v>
      </c>
      <c r="AO60" s="197">
        <v>0.295588455771092</v>
      </c>
      <c r="AP60" s="605">
        <v>0.16147687715588399</v>
      </c>
      <c r="AQ60" s="197">
        <v>0.376107861796808</v>
      </c>
      <c r="AR60" s="605">
        <v>0.125861859334605</v>
      </c>
      <c r="AS60" s="197">
        <v>6.0559496750399404</v>
      </c>
      <c r="AT60" s="605">
        <v>3.0456190810627501</v>
      </c>
      <c r="AU60" s="197">
        <v>1.61953000320069E-2</v>
      </c>
      <c r="AV60" s="605">
        <v>0.27491515567422498</v>
      </c>
      <c r="AW60" s="197">
        <v>0.26751610511855201</v>
      </c>
      <c r="AX60" s="605">
        <v>0.22422770326519101</v>
      </c>
      <c r="AY60" s="197">
        <v>0.43662251207106401</v>
      </c>
      <c r="AZ60" s="605">
        <v>0.180314137945387</v>
      </c>
      <c r="BA60" s="197">
        <v>-6.3985221146110904E-4</v>
      </c>
      <c r="BB60" s="605">
        <v>0.20666690376801899</v>
      </c>
      <c r="BC60" s="197">
        <v>0.119929888367029</v>
      </c>
      <c r="BD60" s="605">
        <v>0.214846124933363</v>
      </c>
      <c r="BE60" s="197">
        <v>0.25436408076974298</v>
      </c>
      <c r="BF60" s="605">
        <v>0.20778977180352901</v>
      </c>
      <c r="BG60" s="197">
        <v>-0.26677443213626501</v>
      </c>
      <c r="BH60" s="605">
        <v>0.2271392613597</v>
      </c>
      <c r="BI60" s="197">
        <v>3.0155501121498202E-2</v>
      </c>
      <c r="BJ60" s="605">
        <v>0.13085329146116501</v>
      </c>
      <c r="BK60" s="197">
        <v>0.30799215107528299</v>
      </c>
      <c r="BL60" s="605">
        <v>0.17660955407117301</v>
      </c>
      <c r="BM60" s="197">
        <v>0.34021203609108702</v>
      </c>
      <c r="BN60" s="605">
        <v>0.122175718330165</v>
      </c>
      <c r="BO60" s="197">
        <v>8.6910323066162398</v>
      </c>
      <c r="BP60" s="613">
        <v>5.6219183517167997</v>
      </c>
    </row>
    <row r="61" spans="1:68" ht="12.95" customHeight="1" x14ac:dyDescent="0.2">
      <c r="A61" s="2" t="s">
        <v>389</v>
      </c>
      <c r="B61" s="12">
        <v>2</v>
      </c>
      <c r="C61" s="197">
        <v>1.8450148154301401E-2</v>
      </c>
      <c r="D61" s="605">
        <v>0.13409643045122499</v>
      </c>
      <c r="E61" s="197">
        <v>0.31255775695426802</v>
      </c>
      <c r="F61" s="605">
        <v>9.2055285779445703E-2</v>
      </c>
      <c r="G61" s="197">
        <v>0.180084632159631</v>
      </c>
      <c r="H61" s="605">
        <v>9.3706374111774404E-2</v>
      </c>
      <c r="I61" s="197">
        <v>2.8378328580011401E-2</v>
      </c>
      <c r="J61" s="605">
        <v>8.1912544063739698E-2</v>
      </c>
      <c r="K61" s="197">
        <v>0.16761518549389801</v>
      </c>
      <c r="L61" s="605">
        <v>8.6694490445154607E-2</v>
      </c>
      <c r="M61" s="197">
        <v>0.306553469749893</v>
      </c>
      <c r="N61" s="605">
        <v>0.21566008093181099</v>
      </c>
      <c r="O61" s="197">
        <v>0.180258074912794</v>
      </c>
      <c r="P61" s="605">
        <v>7.9823379881146295E-2</v>
      </c>
      <c r="Q61" s="197">
        <v>0.234381861940306</v>
      </c>
      <c r="R61" s="605">
        <v>0.10430672921876501</v>
      </c>
      <c r="S61" s="197">
        <v>0.14800808153974199</v>
      </c>
      <c r="T61" s="605">
        <v>0.11133087878970201</v>
      </c>
      <c r="U61" s="197">
        <v>0.209330213754959</v>
      </c>
      <c r="V61" s="605">
        <v>8.8795643452223294E-2</v>
      </c>
      <c r="W61" s="197">
        <v>3.0908086609072298</v>
      </c>
      <c r="X61" s="605">
        <v>0.70722798796638098</v>
      </c>
      <c r="Y61" s="197">
        <v>-1.9888823287412798E-2</v>
      </c>
      <c r="Z61" s="605">
        <v>0.13510033085825701</v>
      </c>
      <c r="AA61" s="197">
        <v>0.30417834879182798</v>
      </c>
      <c r="AB61" s="605">
        <v>9.0566551612453597E-2</v>
      </c>
      <c r="AC61" s="197">
        <v>0.16304997088623899</v>
      </c>
      <c r="AD61" s="605">
        <v>9.6474443664724893E-2</v>
      </c>
      <c r="AE61" s="197">
        <v>6.6172062793201494E-2</v>
      </c>
      <c r="AF61" s="605">
        <v>8.0227666223821603E-2</v>
      </c>
      <c r="AG61" s="197">
        <v>0.169848758786666</v>
      </c>
      <c r="AH61" s="605">
        <v>8.7414134015414202E-2</v>
      </c>
      <c r="AI61" s="197">
        <v>0.282409030310941</v>
      </c>
      <c r="AJ61" s="605">
        <v>0.21366414457055299</v>
      </c>
      <c r="AK61" s="197">
        <v>0.21364013972377399</v>
      </c>
      <c r="AL61" s="605">
        <v>8.0708760991142006E-2</v>
      </c>
      <c r="AM61" s="197">
        <v>0.21240002804570901</v>
      </c>
      <c r="AN61" s="605">
        <v>0.102475916217595</v>
      </c>
      <c r="AO61" s="197">
        <v>0.16483408719234799</v>
      </c>
      <c r="AP61" s="605">
        <v>0.111159781347392</v>
      </c>
      <c r="AQ61" s="197">
        <v>0.21330343638458499</v>
      </c>
      <c r="AR61" s="605">
        <v>8.8368485650387796E-2</v>
      </c>
      <c r="AS61" s="197">
        <v>3.7778771747181201</v>
      </c>
      <c r="AT61" s="605">
        <v>0.80046244111683695</v>
      </c>
      <c r="AU61" s="197">
        <v>-1.52277518249486E-2</v>
      </c>
      <c r="AV61" s="605">
        <v>0.13384449459908801</v>
      </c>
      <c r="AW61" s="197">
        <v>0.30006721407130499</v>
      </c>
      <c r="AX61" s="605">
        <v>9.0771899656545002E-2</v>
      </c>
      <c r="AY61" s="197">
        <v>0.152343521053594</v>
      </c>
      <c r="AZ61" s="605">
        <v>9.5335219467638802E-2</v>
      </c>
      <c r="BA61" s="197">
        <v>6.9325799232260593E-2</v>
      </c>
      <c r="BB61" s="605">
        <v>8.1481217899903494E-2</v>
      </c>
      <c r="BC61" s="197">
        <v>0.17069118917248299</v>
      </c>
      <c r="BD61" s="605">
        <v>8.70942322297069E-2</v>
      </c>
      <c r="BE61" s="197">
        <v>0.28127398167255202</v>
      </c>
      <c r="BF61" s="605">
        <v>0.210641691765214</v>
      </c>
      <c r="BG61" s="197">
        <v>0.20885300197480799</v>
      </c>
      <c r="BH61" s="605">
        <v>8.2586351496049107E-2</v>
      </c>
      <c r="BI61" s="197">
        <v>0.216816100510027</v>
      </c>
      <c r="BJ61" s="605">
        <v>0.102230872962612</v>
      </c>
      <c r="BK61" s="197">
        <v>0.16088246816054599</v>
      </c>
      <c r="BL61" s="605">
        <v>0.107642450050616</v>
      </c>
      <c r="BM61" s="197">
        <v>0.21011723657916201</v>
      </c>
      <c r="BN61" s="605">
        <v>8.7681744962868499E-2</v>
      </c>
      <c r="BO61" s="197">
        <v>4.1766230294272004</v>
      </c>
      <c r="BP61" s="613">
        <v>0.91661075458095098</v>
      </c>
    </row>
    <row r="62" spans="1:68" ht="12.95" customHeight="1" x14ac:dyDescent="0.2">
      <c r="A62" s="2" t="s">
        <v>390</v>
      </c>
      <c r="B62" s="12">
        <v>2</v>
      </c>
      <c r="C62" s="197">
        <v>-3.8419665988060597E-2</v>
      </c>
      <c r="D62" s="605">
        <v>0.107223971712696</v>
      </c>
      <c r="E62" s="197">
        <v>7.5143528894442299E-2</v>
      </c>
      <c r="F62" s="605">
        <v>6.3116479476172799E-2</v>
      </c>
      <c r="G62" s="197">
        <v>9.8313838984369198E-2</v>
      </c>
      <c r="H62" s="605">
        <v>5.6425613010147903E-2</v>
      </c>
      <c r="I62" s="197">
        <v>0.10396696973762901</v>
      </c>
      <c r="J62" s="605">
        <v>5.7648719687354202E-2</v>
      </c>
      <c r="K62" s="197">
        <v>0.29395105216073403</v>
      </c>
      <c r="L62" s="605">
        <v>6.22499170868537E-2</v>
      </c>
      <c r="M62" s="197">
        <v>0.30432362945164498</v>
      </c>
      <c r="N62" s="605">
        <v>8.4825010669743406E-2</v>
      </c>
      <c r="O62" s="197">
        <v>0.24411702183192299</v>
      </c>
      <c r="P62" s="605">
        <v>0.14006282390459801</v>
      </c>
      <c r="Q62" s="197">
        <v>-4.0381709686473602E-2</v>
      </c>
      <c r="R62" s="605">
        <v>9.9441649749715394E-2</v>
      </c>
      <c r="S62" s="197">
        <v>-8.2095530673767597E-2</v>
      </c>
      <c r="T62" s="605">
        <v>0.132277631050992</v>
      </c>
      <c r="U62" s="197">
        <v>0.25404900339390701</v>
      </c>
      <c r="V62" s="605">
        <v>4.9163372758770099E-2</v>
      </c>
      <c r="W62" s="197">
        <v>3.7245098131093402</v>
      </c>
      <c r="X62" s="605">
        <v>0.64377698417177898</v>
      </c>
      <c r="Y62" s="197">
        <v>-2.90319190612928E-2</v>
      </c>
      <c r="Z62" s="605">
        <v>0.10770438529871</v>
      </c>
      <c r="AA62" s="197">
        <v>7.2648819695898995E-2</v>
      </c>
      <c r="AB62" s="605">
        <v>6.3153403141773201E-2</v>
      </c>
      <c r="AC62" s="197">
        <v>0.102616073732296</v>
      </c>
      <c r="AD62" s="605">
        <v>5.6418035388582997E-2</v>
      </c>
      <c r="AE62" s="197">
        <v>9.9778327040541098E-2</v>
      </c>
      <c r="AF62" s="605">
        <v>5.6626849077811799E-2</v>
      </c>
      <c r="AG62" s="197">
        <v>0.30025424565283099</v>
      </c>
      <c r="AH62" s="605">
        <v>6.4186756843887499E-2</v>
      </c>
      <c r="AI62" s="197">
        <v>0.30310511880887298</v>
      </c>
      <c r="AJ62" s="605">
        <v>8.4829851680606402E-2</v>
      </c>
      <c r="AK62" s="197">
        <v>0.24993316069568</v>
      </c>
      <c r="AL62" s="605">
        <v>0.140125353876666</v>
      </c>
      <c r="AM62" s="197">
        <v>-4.15245742088814E-2</v>
      </c>
      <c r="AN62" s="605">
        <v>9.9667123850715994E-2</v>
      </c>
      <c r="AO62" s="197">
        <v>-0.106306905828433</v>
      </c>
      <c r="AP62" s="605">
        <v>0.13254803894425199</v>
      </c>
      <c r="AQ62" s="197">
        <v>0.25383733619898002</v>
      </c>
      <c r="AR62" s="605">
        <v>4.9518647999602497E-2</v>
      </c>
      <c r="AS62" s="197">
        <v>3.9857205372637399</v>
      </c>
      <c r="AT62" s="605">
        <v>0.70138180383360305</v>
      </c>
      <c r="AU62" s="197">
        <v>-3.5034155063656702E-2</v>
      </c>
      <c r="AV62" s="605">
        <v>0.114742344004202</v>
      </c>
      <c r="AW62" s="197">
        <v>7.9008701375271703E-2</v>
      </c>
      <c r="AX62" s="605">
        <v>6.1354831280136898E-2</v>
      </c>
      <c r="AY62" s="197">
        <v>9.4352465795748103E-2</v>
      </c>
      <c r="AZ62" s="605">
        <v>5.6118814367931903E-2</v>
      </c>
      <c r="BA62" s="197">
        <v>0.127341726092906</v>
      </c>
      <c r="BB62" s="605">
        <v>5.5471504524113001E-2</v>
      </c>
      <c r="BC62" s="197">
        <v>0.27732259288605798</v>
      </c>
      <c r="BD62" s="605">
        <v>6.1530669474202201E-2</v>
      </c>
      <c r="BE62" s="197">
        <v>0.29205632619509903</v>
      </c>
      <c r="BF62" s="605">
        <v>8.2918016206682696E-2</v>
      </c>
      <c r="BG62" s="197">
        <v>0.266766675058347</v>
      </c>
      <c r="BH62" s="605">
        <v>0.13961568049533299</v>
      </c>
      <c r="BI62" s="197">
        <v>-2.62662183832242E-2</v>
      </c>
      <c r="BJ62" s="605">
        <v>9.7413631785492796E-2</v>
      </c>
      <c r="BK62" s="197">
        <v>-0.10751730498096899</v>
      </c>
      <c r="BL62" s="605">
        <v>0.13072853653386601</v>
      </c>
      <c r="BM62" s="197">
        <v>0.25386762996502199</v>
      </c>
      <c r="BN62" s="605">
        <v>5.0137157311863002E-2</v>
      </c>
      <c r="BO62" s="197">
        <v>5.2582433702463298</v>
      </c>
      <c r="BP62" s="613">
        <v>0.974720708423786</v>
      </c>
    </row>
    <row r="63" spans="1:68" ht="12.95" customHeight="1" x14ac:dyDescent="0.2">
      <c r="A63" s="18" t="s">
        <v>391</v>
      </c>
      <c r="B63" s="19">
        <v>2</v>
      </c>
      <c r="C63" s="198">
        <v>3.59240654810212E-2</v>
      </c>
      <c r="D63" s="606">
        <v>3.2348570780987199E-2</v>
      </c>
      <c r="E63" s="198">
        <v>0.13333816416010699</v>
      </c>
      <c r="F63" s="606">
        <v>2.0704119904925999E-2</v>
      </c>
      <c r="G63" s="198">
        <v>5.5623734280976301E-4</v>
      </c>
      <c r="H63" s="606">
        <v>2.3761517435985698E-2</v>
      </c>
      <c r="I63" s="198">
        <v>6.7567412631419604E-2</v>
      </c>
      <c r="J63" s="606">
        <v>2.69830526868838E-2</v>
      </c>
      <c r="K63" s="198">
        <v>5.9375943550967702E-2</v>
      </c>
      <c r="L63" s="606">
        <v>2.32188392851869E-2</v>
      </c>
      <c r="M63" s="198">
        <v>0.165874008913032</v>
      </c>
      <c r="N63" s="606">
        <v>1.99085461827113E-2</v>
      </c>
      <c r="O63" s="198">
        <v>7.6986378648686904E-2</v>
      </c>
      <c r="P63" s="606">
        <v>2.46878857320126E-2</v>
      </c>
      <c r="Q63" s="198">
        <v>0.109696765921623</v>
      </c>
      <c r="R63" s="606">
        <v>1.8833945852028501E-2</v>
      </c>
      <c r="S63" s="198">
        <v>0.22625078303584101</v>
      </c>
      <c r="T63" s="606">
        <v>2.4153222195813E-2</v>
      </c>
      <c r="U63" s="198">
        <v>0.14519728585855901</v>
      </c>
      <c r="V63" s="606">
        <v>1.9967254071925698E-2</v>
      </c>
      <c r="W63" s="198">
        <v>2.7021041810427402</v>
      </c>
      <c r="X63" s="606">
        <v>0.191095502365422</v>
      </c>
      <c r="Y63" s="198">
        <v>1.9569753317951001E-2</v>
      </c>
      <c r="Z63" s="606">
        <v>3.2431780477917199E-2</v>
      </c>
      <c r="AA63" s="198">
        <v>0.122976626586965</v>
      </c>
      <c r="AB63" s="606">
        <v>2.0720600867436999E-2</v>
      </c>
      <c r="AC63" s="198">
        <v>4.25982095362906E-2</v>
      </c>
      <c r="AD63" s="606">
        <v>2.4173464724609101E-2</v>
      </c>
      <c r="AE63" s="198">
        <v>7.6431630348226795E-2</v>
      </c>
      <c r="AF63" s="606">
        <v>2.6751227341552001E-2</v>
      </c>
      <c r="AG63" s="198">
        <v>7.3175548384084299E-2</v>
      </c>
      <c r="AH63" s="606">
        <v>2.31288962644116E-2</v>
      </c>
      <c r="AI63" s="198">
        <v>0.170834664254427</v>
      </c>
      <c r="AJ63" s="606">
        <v>1.9985607493399199E-2</v>
      </c>
      <c r="AK63" s="198">
        <v>8.3045812318050097E-2</v>
      </c>
      <c r="AL63" s="606">
        <v>2.44880420535089E-2</v>
      </c>
      <c r="AM63" s="198">
        <v>9.0994905296006998E-2</v>
      </c>
      <c r="AN63" s="606">
        <v>1.91448206501179E-2</v>
      </c>
      <c r="AO63" s="198">
        <v>0.20780492843348899</v>
      </c>
      <c r="AP63" s="606">
        <v>2.4108323705942101E-2</v>
      </c>
      <c r="AQ63" s="198">
        <v>0.158587936099437</v>
      </c>
      <c r="AR63" s="606">
        <v>1.99721721306227E-2</v>
      </c>
      <c r="AS63" s="198">
        <v>3.9876727225740498</v>
      </c>
      <c r="AT63" s="606">
        <v>0.22018030562589699</v>
      </c>
      <c r="AU63" s="198">
        <v>1.84532504299704E-2</v>
      </c>
      <c r="AV63" s="606">
        <v>3.2476371323584802E-2</v>
      </c>
      <c r="AW63" s="198">
        <v>0.117195873670913</v>
      </c>
      <c r="AX63" s="606">
        <v>2.00203025372882E-2</v>
      </c>
      <c r="AY63" s="198">
        <v>4.4624302223430702E-2</v>
      </c>
      <c r="AZ63" s="606">
        <v>2.4023560297177102E-2</v>
      </c>
      <c r="BA63" s="198">
        <v>8.0395063364082295E-2</v>
      </c>
      <c r="BB63" s="606">
        <v>2.6446207688408999E-2</v>
      </c>
      <c r="BC63" s="198">
        <v>7.4284053544582798E-2</v>
      </c>
      <c r="BD63" s="606">
        <v>2.33795712608466E-2</v>
      </c>
      <c r="BE63" s="198">
        <v>0.16693165232269699</v>
      </c>
      <c r="BF63" s="606">
        <v>2.0221001404703301E-2</v>
      </c>
      <c r="BG63" s="198">
        <v>8.4705928508154199E-2</v>
      </c>
      <c r="BH63" s="606">
        <v>2.34241676198832E-2</v>
      </c>
      <c r="BI63" s="198">
        <v>9.1628028675616202E-2</v>
      </c>
      <c r="BJ63" s="606">
        <v>1.90894961043355E-2</v>
      </c>
      <c r="BK63" s="198">
        <v>0.20801404086151901</v>
      </c>
      <c r="BL63" s="606">
        <v>2.4108716154581902E-2</v>
      </c>
      <c r="BM63" s="198">
        <v>0.157692648519</v>
      </c>
      <c r="BN63" s="606">
        <v>1.97925472948914E-2</v>
      </c>
      <c r="BO63" s="198">
        <v>4.6615358162306597</v>
      </c>
      <c r="BP63" s="615">
        <v>0.30467043012875</v>
      </c>
    </row>
    <row r="64" spans="1:68" ht="12.95" customHeight="1" x14ac:dyDescent="0.2">
      <c r="A64" s="21" t="s">
        <v>392</v>
      </c>
      <c r="B64" s="22">
        <v>2</v>
      </c>
      <c r="C64" s="199">
        <v>-8.4705848226155706E-2</v>
      </c>
      <c r="D64" s="607">
        <v>5.3298930475763603E-2</v>
      </c>
      <c r="E64" s="199">
        <v>0.156766161940638</v>
      </c>
      <c r="F64" s="607">
        <v>2.5668299981187501E-2</v>
      </c>
      <c r="G64" s="199">
        <v>3.0298584870009099E-2</v>
      </c>
      <c r="H64" s="607">
        <v>3.5964329682355502E-2</v>
      </c>
      <c r="I64" s="199">
        <v>3.3758768182680303E-2</v>
      </c>
      <c r="J64" s="607">
        <v>3.5082339172979697E-2</v>
      </c>
      <c r="K64" s="199">
        <v>2.57079249163529E-2</v>
      </c>
      <c r="L64" s="607">
        <v>3.44902480207065E-2</v>
      </c>
      <c r="M64" s="199">
        <v>0.210285202353861</v>
      </c>
      <c r="N64" s="607">
        <v>3.03946928201035E-2</v>
      </c>
      <c r="O64" s="199">
        <v>7.35983224286888E-2</v>
      </c>
      <c r="P64" s="607">
        <v>2.95718624435071E-2</v>
      </c>
      <c r="Q64" s="199">
        <v>9.0874331386760196E-2</v>
      </c>
      <c r="R64" s="607">
        <v>2.7078606458468199E-2</v>
      </c>
      <c r="S64" s="199">
        <v>0.18615016583890301</v>
      </c>
      <c r="T64" s="607">
        <v>5.5533631388114603E-2</v>
      </c>
      <c r="U64" s="199">
        <v>0.163224709377673</v>
      </c>
      <c r="V64" s="607">
        <v>2.80366983327336E-2</v>
      </c>
      <c r="W64" s="199">
        <v>2.3179698909236199</v>
      </c>
      <c r="X64" s="607">
        <v>0.214330837918837</v>
      </c>
      <c r="Y64" s="199">
        <v>-9.5764296354572107E-2</v>
      </c>
      <c r="Z64" s="607">
        <v>5.35387908149507E-2</v>
      </c>
      <c r="AA64" s="199">
        <v>0.140447064875488</v>
      </c>
      <c r="AB64" s="607">
        <v>2.5818466905287898E-2</v>
      </c>
      <c r="AC64" s="199">
        <v>7.9959859263379202E-2</v>
      </c>
      <c r="AD64" s="607">
        <v>3.6489583403131798E-2</v>
      </c>
      <c r="AE64" s="199">
        <v>4.3459396204899699E-2</v>
      </c>
      <c r="AF64" s="607">
        <v>3.4446559917978299E-2</v>
      </c>
      <c r="AG64" s="199">
        <v>5.3441500188556701E-2</v>
      </c>
      <c r="AH64" s="607">
        <v>3.4286766707387797E-2</v>
      </c>
      <c r="AI64" s="199">
        <v>0.218681100515175</v>
      </c>
      <c r="AJ64" s="607">
        <v>3.0638915232953701E-2</v>
      </c>
      <c r="AK64" s="199">
        <v>7.71644323688217E-2</v>
      </c>
      <c r="AL64" s="607">
        <v>2.9060833836076199E-2</v>
      </c>
      <c r="AM64" s="199">
        <v>6.8212945213411605E-2</v>
      </c>
      <c r="AN64" s="607">
        <v>2.7026582283556599E-2</v>
      </c>
      <c r="AO64" s="199">
        <v>0.15910408756036201</v>
      </c>
      <c r="AP64" s="607">
        <v>5.6530343262791799E-2</v>
      </c>
      <c r="AQ64" s="199">
        <v>0.18299616195990701</v>
      </c>
      <c r="AR64" s="607">
        <v>2.7933137947322099E-2</v>
      </c>
      <c r="AS64" s="199">
        <v>3.8324404248387598</v>
      </c>
      <c r="AT64" s="607">
        <v>0.277967688571996</v>
      </c>
      <c r="AU64" s="199">
        <v>-9.6894454365639301E-2</v>
      </c>
      <c r="AV64" s="607">
        <v>5.4270263871736002E-2</v>
      </c>
      <c r="AW64" s="199">
        <v>0.13913601871647499</v>
      </c>
      <c r="AX64" s="607">
        <v>2.6000507533946001E-2</v>
      </c>
      <c r="AY64" s="199">
        <v>7.4431424152036796E-2</v>
      </c>
      <c r="AZ64" s="607">
        <v>3.6375153240073503E-2</v>
      </c>
      <c r="BA64" s="199">
        <v>4.66341710564563E-2</v>
      </c>
      <c r="BB64" s="607">
        <v>3.3428390987861399E-2</v>
      </c>
      <c r="BC64" s="199">
        <v>6.0191473053649899E-2</v>
      </c>
      <c r="BD64" s="607">
        <v>3.4813611887167598E-2</v>
      </c>
      <c r="BE64" s="199">
        <v>0.216040875072883</v>
      </c>
      <c r="BF64" s="607">
        <v>3.0664711894190601E-2</v>
      </c>
      <c r="BG64" s="199">
        <v>8.1114578755039496E-2</v>
      </c>
      <c r="BH64" s="607">
        <v>2.9003232308758401E-2</v>
      </c>
      <c r="BI64" s="199">
        <v>6.7489096064162396E-2</v>
      </c>
      <c r="BJ64" s="607">
        <v>2.7175102815292399E-2</v>
      </c>
      <c r="BK64" s="199">
        <v>0.16341143230076699</v>
      </c>
      <c r="BL64" s="607">
        <v>5.6685043181404902E-2</v>
      </c>
      <c r="BM64" s="199">
        <v>0.18355404097002501</v>
      </c>
      <c r="BN64" s="607">
        <v>2.7626151119587501E-2</v>
      </c>
      <c r="BO64" s="199">
        <v>4.3274203875091404</v>
      </c>
      <c r="BP64" s="616">
        <v>0.31717266521107501</v>
      </c>
    </row>
    <row r="65" spans="1:68" ht="12.95" customHeight="1" x14ac:dyDescent="0.2">
      <c r="A65" s="24" t="s">
        <v>393</v>
      </c>
      <c r="B65" s="25">
        <v>2</v>
      </c>
      <c r="C65" s="200">
        <v>8.8812083597805999E-2</v>
      </c>
      <c r="D65" s="608">
        <v>2.5654251223714699E-2</v>
      </c>
      <c r="E65" s="200">
        <v>0.140770605265476</v>
      </c>
      <c r="F65" s="608">
        <v>1.51410017610497E-2</v>
      </c>
      <c r="G65" s="200">
        <v>1.30530731792361E-2</v>
      </c>
      <c r="H65" s="608">
        <v>1.7355587853123002E-2</v>
      </c>
      <c r="I65" s="200">
        <v>4.1927996074118103E-2</v>
      </c>
      <c r="J65" s="608">
        <v>1.8582309008816099E-2</v>
      </c>
      <c r="K65" s="200">
        <v>5.5606079747943099E-2</v>
      </c>
      <c r="L65" s="608">
        <v>1.6448365734134902E-2</v>
      </c>
      <c r="M65" s="200">
        <v>0.18896257718157999</v>
      </c>
      <c r="N65" s="608">
        <v>1.6465891748183199E-2</v>
      </c>
      <c r="O65" s="200">
        <v>0.115305665755984</v>
      </c>
      <c r="P65" s="608">
        <v>1.7194672922589301E-2</v>
      </c>
      <c r="Q65" s="200">
        <v>0.118220750039919</v>
      </c>
      <c r="R65" s="608">
        <v>1.4677066754921499E-2</v>
      </c>
      <c r="S65" s="200">
        <v>0.21670616350791</v>
      </c>
      <c r="T65" s="608">
        <v>1.7849907437159501E-2</v>
      </c>
      <c r="U65" s="200">
        <v>0.142625015813756</v>
      </c>
      <c r="V65" s="608">
        <v>1.5511396075522901E-2</v>
      </c>
      <c r="W65" s="200">
        <v>3.12260345758955</v>
      </c>
      <c r="X65" s="608">
        <v>0.140806800570527</v>
      </c>
      <c r="Y65" s="200">
        <v>6.6220002879545395E-2</v>
      </c>
      <c r="Z65" s="608">
        <v>2.55176921888223E-2</v>
      </c>
      <c r="AA65" s="200">
        <v>0.13685873164482401</v>
      </c>
      <c r="AB65" s="608">
        <v>1.50811046961729E-2</v>
      </c>
      <c r="AC65" s="200">
        <v>4.1151564222599302E-2</v>
      </c>
      <c r="AD65" s="608">
        <v>1.7540335686647E-2</v>
      </c>
      <c r="AE65" s="200">
        <v>5.3005463060736398E-2</v>
      </c>
      <c r="AF65" s="608">
        <v>1.84577544139185E-2</v>
      </c>
      <c r="AG65" s="200">
        <v>7.1070922982468795E-2</v>
      </c>
      <c r="AH65" s="608">
        <v>1.6350453344901501E-2</v>
      </c>
      <c r="AI65" s="200">
        <v>0.188299631718958</v>
      </c>
      <c r="AJ65" s="608">
        <v>1.6408961351822099E-2</v>
      </c>
      <c r="AK65" s="200">
        <v>0.124929018505853</v>
      </c>
      <c r="AL65" s="608">
        <v>1.706445757724E-2</v>
      </c>
      <c r="AM65" s="200">
        <v>9.9904144347201906E-2</v>
      </c>
      <c r="AN65" s="608">
        <v>1.4740333491842301E-2</v>
      </c>
      <c r="AO65" s="200">
        <v>0.19802268214260799</v>
      </c>
      <c r="AP65" s="608">
        <v>1.7770783277641901E-2</v>
      </c>
      <c r="AQ65" s="200">
        <v>0.15425655032253699</v>
      </c>
      <c r="AR65" s="608">
        <v>1.54602378977922E-2</v>
      </c>
      <c r="AS65" s="200">
        <v>4.4247589531104303</v>
      </c>
      <c r="AT65" s="608">
        <v>0.164671154593103</v>
      </c>
      <c r="AU65" s="200">
        <v>6.3316046778910007E-2</v>
      </c>
      <c r="AV65" s="608">
        <v>2.5379130835259601E-2</v>
      </c>
      <c r="AW65" s="200">
        <v>0.13145865519134001</v>
      </c>
      <c r="AX65" s="608">
        <v>1.47921940861454E-2</v>
      </c>
      <c r="AY65" s="200">
        <v>3.8942089489389299E-2</v>
      </c>
      <c r="AZ65" s="608">
        <v>1.7416277078894999E-2</v>
      </c>
      <c r="BA65" s="200">
        <v>5.6991770000009101E-2</v>
      </c>
      <c r="BB65" s="608">
        <v>1.83594174241851E-2</v>
      </c>
      <c r="BC65" s="200">
        <v>6.8812120756137102E-2</v>
      </c>
      <c r="BD65" s="608">
        <v>1.6487899597102201E-2</v>
      </c>
      <c r="BE65" s="200">
        <v>0.18613093603299699</v>
      </c>
      <c r="BF65" s="608">
        <v>1.6421334880644501E-2</v>
      </c>
      <c r="BG65" s="200">
        <v>0.121800515448758</v>
      </c>
      <c r="BH65" s="608">
        <v>1.6569515109421999E-2</v>
      </c>
      <c r="BI65" s="200">
        <v>0.100894378171799</v>
      </c>
      <c r="BJ65" s="608">
        <v>1.47120583925532E-2</v>
      </c>
      <c r="BK65" s="200">
        <v>0.19754892770924501</v>
      </c>
      <c r="BL65" s="608">
        <v>1.7725753073422001E-2</v>
      </c>
      <c r="BM65" s="200">
        <v>0.14950997797625101</v>
      </c>
      <c r="BN65" s="608">
        <v>1.5196550440927501E-2</v>
      </c>
      <c r="BO65" s="200">
        <v>5.2030884580600496</v>
      </c>
      <c r="BP65" s="617">
        <v>0.213440430153894</v>
      </c>
    </row>
    <row r="66" spans="1:68" ht="12.95" customHeight="1" x14ac:dyDescent="0.2">
      <c r="A66" s="2" t="s">
        <v>394</v>
      </c>
      <c r="B66" s="12">
        <v>2</v>
      </c>
      <c r="C66" s="197">
        <v>8.8106473233397695E-3</v>
      </c>
      <c r="D66" s="605">
        <v>0.38183528224584501</v>
      </c>
      <c r="E66" s="197">
        <v>0.41990761039338198</v>
      </c>
      <c r="F66" s="605">
        <v>0.16001784154493601</v>
      </c>
      <c r="G66" s="197">
        <v>0.45571490097698503</v>
      </c>
      <c r="H66" s="605">
        <v>0.248750796083994</v>
      </c>
      <c r="I66" s="197">
        <v>0.16522721051889999</v>
      </c>
      <c r="J66" s="605">
        <v>0.201810030538561</v>
      </c>
      <c r="K66" s="197">
        <v>-9.3297706950959902E-2</v>
      </c>
      <c r="L66" s="605">
        <v>0.166953430072973</v>
      </c>
      <c r="M66" s="197">
        <v>0.117486961137851</v>
      </c>
      <c r="N66" s="605">
        <v>0.17699231326303799</v>
      </c>
      <c r="O66" s="197">
        <v>4.9963907545336202E-2</v>
      </c>
      <c r="P66" s="605">
        <v>0.206563187672585</v>
      </c>
      <c r="Q66" s="197">
        <v>0.251405391491136</v>
      </c>
      <c r="R66" s="605">
        <v>0.22269315906079301</v>
      </c>
      <c r="S66" s="197">
        <v>0.33976354717781199</v>
      </c>
      <c r="T66" s="605">
        <v>0.202100430438447</v>
      </c>
      <c r="U66" s="197">
        <v>0.54607076615579198</v>
      </c>
      <c r="V66" s="605">
        <v>0.24047046662042301</v>
      </c>
      <c r="W66" s="197">
        <v>5.6212947371896202</v>
      </c>
      <c r="X66" s="605">
        <v>2.0799226658450798</v>
      </c>
      <c r="Y66" s="197">
        <v>1.34101684909829E-2</v>
      </c>
      <c r="Z66" s="605">
        <v>0.38112200715227801</v>
      </c>
      <c r="AA66" s="197">
        <v>0.40671667757971203</v>
      </c>
      <c r="AB66" s="605">
        <v>0.15416941961325001</v>
      </c>
      <c r="AC66" s="197">
        <v>0.50211347267167195</v>
      </c>
      <c r="AD66" s="605">
        <v>0.24522175942508001</v>
      </c>
      <c r="AE66" s="197">
        <v>0.180045231709732</v>
      </c>
      <c r="AF66" s="605">
        <v>0.20612498425711601</v>
      </c>
      <c r="AG66" s="197">
        <v>-0.13895857756808699</v>
      </c>
      <c r="AH66" s="605">
        <v>0.17213544036672601</v>
      </c>
      <c r="AI66" s="197">
        <v>0.180384630053286</v>
      </c>
      <c r="AJ66" s="605">
        <v>0.16132602678586799</v>
      </c>
      <c r="AK66" s="197">
        <v>6.8688447393898094E-2</v>
      </c>
      <c r="AL66" s="605">
        <v>0.19684264219452399</v>
      </c>
      <c r="AM66" s="197">
        <v>0.22685830180349401</v>
      </c>
      <c r="AN66" s="605">
        <v>0.21444050637554701</v>
      </c>
      <c r="AO66" s="197">
        <v>0.28118575702541498</v>
      </c>
      <c r="AP66" s="605">
        <v>0.20377254506110801</v>
      </c>
      <c r="AQ66" s="197">
        <v>0.50826518874497295</v>
      </c>
      <c r="AR66" s="605">
        <v>0.24698841242882499</v>
      </c>
      <c r="AS66" s="197">
        <v>6.8907431354601902</v>
      </c>
      <c r="AT66" s="605">
        <v>2.1943564577283099</v>
      </c>
      <c r="AU66" s="197">
        <v>-2.1759373053878699E-2</v>
      </c>
      <c r="AV66" s="605">
        <v>0.38890405145537299</v>
      </c>
      <c r="AW66" s="197">
        <v>0.38509996029430199</v>
      </c>
      <c r="AX66" s="605">
        <v>0.163154570448868</v>
      </c>
      <c r="AY66" s="197">
        <v>0.484896339547568</v>
      </c>
      <c r="AZ66" s="605">
        <v>0.237411256541946</v>
      </c>
      <c r="BA66" s="197">
        <v>0.15651544193251499</v>
      </c>
      <c r="BB66" s="605">
        <v>0.20557818152705501</v>
      </c>
      <c r="BC66" s="197">
        <v>-0.13807135817143901</v>
      </c>
      <c r="BD66" s="605">
        <v>0.17457696968696601</v>
      </c>
      <c r="BE66" s="197">
        <v>0.20182675061828101</v>
      </c>
      <c r="BF66" s="605">
        <v>0.15630079474728001</v>
      </c>
      <c r="BG66" s="197">
        <v>8.5453938318051606E-2</v>
      </c>
      <c r="BH66" s="605">
        <v>0.19253573852799899</v>
      </c>
      <c r="BI66" s="197">
        <v>0.21383219001558501</v>
      </c>
      <c r="BJ66" s="605">
        <v>0.206210166116195</v>
      </c>
      <c r="BK66" s="197">
        <v>0.27330847621301901</v>
      </c>
      <c r="BL66" s="605">
        <v>0.21045386117658499</v>
      </c>
      <c r="BM66" s="197">
        <v>0.50711457617162203</v>
      </c>
      <c r="BN66" s="605">
        <v>0.24462296331404701</v>
      </c>
      <c r="BO66" s="197">
        <v>7.5194011204637698</v>
      </c>
      <c r="BP66" s="613">
        <v>2.4698155185976001</v>
      </c>
    </row>
    <row r="67" spans="1:68" ht="12.95" customHeight="1" x14ac:dyDescent="0.2">
      <c r="A67" s="2" t="s">
        <v>395</v>
      </c>
      <c r="B67" s="12">
        <v>2</v>
      </c>
      <c r="C67" s="197">
        <v>-0.135594391909898</v>
      </c>
      <c r="D67" s="605">
        <v>0.34045427360650099</v>
      </c>
      <c r="E67" s="197">
        <v>-1.8945321176195701E-2</v>
      </c>
      <c r="F67" s="605">
        <v>0.179490714229529</v>
      </c>
      <c r="G67" s="197">
        <v>-6.3608635369226201E-4</v>
      </c>
      <c r="H67" s="605">
        <v>0.195024088204372</v>
      </c>
      <c r="I67" s="197">
        <v>-0.305635771085984</v>
      </c>
      <c r="J67" s="605">
        <v>0.23052651673847799</v>
      </c>
      <c r="K67" s="197">
        <v>-0.31548987418686902</v>
      </c>
      <c r="L67" s="605">
        <v>0.1765560256008</v>
      </c>
      <c r="M67" s="197">
        <v>3.95923218326533E-2</v>
      </c>
      <c r="N67" s="605">
        <v>0.20615809152623699</v>
      </c>
      <c r="O67" s="197">
        <v>-7.5958501067455303E-2</v>
      </c>
      <c r="P67" s="605">
        <v>0.19325111168821399</v>
      </c>
      <c r="Q67" s="197">
        <v>0.40681492263754399</v>
      </c>
      <c r="R67" s="605">
        <v>0.16259712917668701</v>
      </c>
      <c r="S67" s="197">
        <v>0.30987036879788799</v>
      </c>
      <c r="T67" s="605">
        <v>0.14297789400787</v>
      </c>
      <c r="U67" s="197">
        <v>0.29959031228288402</v>
      </c>
      <c r="V67" s="605">
        <v>0.20692350344136501</v>
      </c>
      <c r="W67" s="197">
        <v>2.7701238448946399</v>
      </c>
      <c r="X67" s="605">
        <v>1.4393785051854899</v>
      </c>
      <c r="Y67" s="197">
        <v>-0.14313150769791899</v>
      </c>
      <c r="Z67" s="605">
        <v>0.35568076588986403</v>
      </c>
      <c r="AA67" s="197">
        <v>-1.28608432139101E-2</v>
      </c>
      <c r="AB67" s="605">
        <v>0.180361064223863</v>
      </c>
      <c r="AC67" s="197">
        <v>2.5330933634844901E-3</v>
      </c>
      <c r="AD67" s="605">
        <v>0.25577121830580002</v>
      </c>
      <c r="AE67" s="197">
        <v>-0.29135645990943299</v>
      </c>
      <c r="AF67" s="605">
        <v>0.23734801358174701</v>
      </c>
      <c r="AG67" s="197">
        <v>-0.29653462090607302</v>
      </c>
      <c r="AH67" s="605">
        <v>0.18430022917792399</v>
      </c>
      <c r="AI67" s="197">
        <v>3.3342314491506299E-2</v>
      </c>
      <c r="AJ67" s="605">
        <v>0.205883653351951</v>
      </c>
      <c r="AK67" s="197">
        <v>-6.7380543234182494E-2</v>
      </c>
      <c r="AL67" s="605">
        <v>0.19948237257259599</v>
      </c>
      <c r="AM67" s="197">
        <v>0.40030434188933101</v>
      </c>
      <c r="AN67" s="605">
        <v>0.164359187525384</v>
      </c>
      <c r="AO67" s="197">
        <v>0.30187222453416002</v>
      </c>
      <c r="AP67" s="605">
        <v>0.14541974153444201</v>
      </c>
      <c r="AQ67" s="197">
        <v>0.31730674223791799</v>
      </c>
      <c r="AR67" s="605">
        <v>0.21039661008029201</v>
      </c>
      <c r="AS67" s="197">
        <v>2.91598883288122</v>
      </c>
      <c r="AT67" s="605">
        <v>1.7174442032311901</v>
      </c>
      <c r="AU67" s="197">
        <v>-0.15075167701075701</v>
      </c>
      <c r="AV67" s="605">
        <v>0.34720525890328602</v>
      </c>
      <c r="AW67" s="197">
        <v>-4.20278872677202E-2</v>
      </c>
      <c r="AX67" s="605">
        <v>0.18020724491729301</v>
      </c>
      <c r="AY67" s="197">
        <v>1.51588817541828E-2</v>
      </c>
      <c r="AZ67" s="605">
        <v>0.24678964097440501</v>
      </c>
      <c r="BA67" s="197">
        <v>-0.220242126473366</v>
      </c>
      <c r="BB67" s="605">
        <v>0.22300201531397801</v>
      </c>
      <c r="BC67" s="197">
        <v>-0.25521108778484403</v>
      </c>
      <c r="BD67" s="605">
        <v>0.18700302793243201</v>
      </c>
      <c r="BE67" s="197">
        <v>0.135292895464385</v>
      </c>
      <c r="BF67" s="605">
        <v>0.17266819622160801</v>
      </c>
      <c r="BG67" s="197">
        <v>-0.12330676270780599</v>
      </c>
      <c r="BH67" s="605">
        <v>0.198888078563279</v>
      </c>
      <c r="BI67" s="197">
        <v>0.39536232649729602</v>
      </c>
      <c r="BJ67" s="605">
        <v>0.14315427732340999</v>
      </c>
      <c r="BK67" s="197">
        <v>0.31342264426871003</v>
      </c>
      <c r="BL67" s="605">
        <v>0.14287862422346601</v>
      </c>
      <c r="BM67" s="197">
        <v>0.35621072904017098</v>
      </c>
      <c r="BN67" s="605">
        <v>0.20706800836300901</v>
      </c>
      <c r="BO67" s="197">
        <v>5.2293277968446796</v>
      </c>
      <c r="BP67" s="613">
        <v>2.7545736715217402</v>
      </c>
    </row>
    <row r="68" spans="1:68" ht="12.95" customHeight="1" x14ac:dyDescent="0.2">
      <c r="A68" s="2" t="s">
        <v>396</v>
      </c>
      <c r="B68" s="12">
        <v>2</v>
      </c>
      <c r="C68" s="197">
        <v>-0.29347316655740702</v>
      </c>
      <c r="D68" s="605">
        <v>0.38211039915587802</v>
      </c>
      <c r="E68" s="197">
        <v>-0.25058487088324799</v>
      </c>
      <c r="F68" s="605">
        <v>0.16257952667338499</v>
      </c>
      <c r="G68" s="197">
        <v>-0.36487660235137498</v>
      </c>
      <c r="H68" s="605">
        <v>0.170444612256825</v>
      </c>
      <c r="I68" s="197">
        <v>0.12116387454609499</v>
      </c>
      <c r="J68" s="605">
        <v>0.175868082134752</v>
      </c>
      <c r="K68" s="197">
        <v>0.32028206500728401</v>
      </c>
      <c r="L68" s="605">
        <v>0.19978276049330801</v>
      </c>
      <c r="M68" s="197">
        <v>0.41252271808964203</v>
      </c>
      <c r="N68" s="605">
        <v>0.22512406862448101</v>
      </c>
      <c r="O68" s="197">
        <v>0.12588593712332199</v>
      </c>
      <c r="P68" s="605">
        <v>0.179427405457107</v>
      </c>
      <c r="Q68" s="197">
        <v>2.49508582423963E-2</v>
      </c>
      <c r="R68" s="605">
        <v>0.29763580536121198</v>
      </c>
      <c r="S68" s="197">
        <v>0.25873488938063399</v>
      </c>
      <c r="T68" s="605">
        <v>0.24607280257018599</v>
      </c>
      <c r="U68" s="197">
        <v>-0.13581955255811001</v>
      </c>
      <c r="V68" s="605">
        <v>0.16495132745951799</v>
      </c>
      <c r="W68" s="197">
        <v>3.0967530074268801</v>
      </c>
      <c r="X68" s="605">
        <v>1.9450101846815899</v>
      </c>
      <c r="Y68" s="197">
        <v>-0.29166213467670998</v>
      </c>
      <c r="Z68" s="605">
        <v>0.38400451723062701</v>
      </c>
      <c r="AA68" s="197">
        <v>-0.14352651409926101</v>
      </c>
      <c r="AB68" s="605">
        <v>0.15838205264907601</v>
      </c>
      <c r="AC68" s="197">
        <v>-0.34022218174595498</v>
      </c>
      <c r="AD68" s="605">
        <v>0.15717154440692099</v>
      </c>
      <c r="AE68" s="197">
        <v>0.13059967755296101</v>
      </c>
      <c r="AF68" s="605">
        <v>0.17213719736927899</v>
      </c>
      <c r="AG68" s="197">
        <v>0.33216093859023998</v>
      </c>
      <c r="AH68" s="605">
        <v>0.20906093998399</v>
      </c>
      <c r="AI68" s="197">
        <v>0.52321187864980301</v>
      </c>
      <c r="AJ68" s="605">
        <v>0.209470487276676</v>
      </c>
      <c r="AK68" s="197">
        <v>0.17787069610998599</v>
      </c>
      <c r="AL68" s="605">
        <v>0.182284289871219</v>
      </c>
      <c r="AM68" s="197">
        <v>-6.7555715291886795E-2</v>
      </c>
      <c r="AN68" s="605">
        <v>0.30555185115215899</v>
      </c>
      <c r="AO68" s="197">
        <v>0.261694126085733</v>
      </c>
      <c r="AP68" s="605">
        <v>0.24696741767399699</v>
      </c>
      <c r="AQ68" s="197">
        <v>-0.105641170065149</v>
      </c>
      <c r="AR68" s="605">
        <v>0.15854537439880001</v>
      </c>
      <c r="AS68" s="197">
        <v>6.7460507433428996</v>
      </c>
      <c r="AT68" s="605">
        <v>2.46147751476063</v>
      </c>
      <c r="AU68" s="197">
        <v>-0.25009069011108997</v>
      </c>
      <c r="AV68" s="605">
        <v>0.37764326390674702</v>
      </c>
      <c r="AW68" s="197">
        <v>-0.13193236043518999</v>
      </c>
      <c r="AX68" s="605">
        <v>0.158954882784128</v>
      </c>
      <c r="AY68" s="197">
        <v>-0.32560334576567601</v>
      </c>
      <c r="AZ68" s="605">
        <v>0.159259257765201</v>
      </c>
      <c r="BA68" s="197">
        <v>0.125036448956692</v>
      </c>
      <c r="BB68" s="605">
        <v>0.170704711902367</v>
      </c>
      <c r="BC68" s="197">
        <v>0.29781716755548199</v>
      </c>
      <c r="BD68" s="605">
        <v>0.199985991251483</v>
      </c>
      <c r="BE68" s="197">
        <v>0.576607527525692</v>
      </c>
      <c r="BF68" s="605">
        <v>0.21115448549264801</v>
      </c>
      <c r="BG68" s="197">
        <v>0.21967565655288199</v>
      </c>
      <c r="BH68" s="605">
        <v>0.174688450724342</v>
      </c>
      <c r="BI68" s="197">
        <v>1.18494283590621E-2</v>
      </c>
      <c r="BJ68" s="605">
        <v>0.25977021767910802</v>
      </c>
      <c r="BK68" s="197">
        <v>0.21224611552947201</v>
      </c>
      <c r="BL68" s="605">
        <v>0.23228791671396501</v>
      </c>
      <c r="BM68" s="197">
        <v>-9.6963877799536205E-2</v>
      </c>
      <c r="BN68" s="605">
        <v>0.16939952339403999</v>
      </c>
      <c r="BO68" s="197">
        <v>8.5293952192263305</v>
      </c>
      <c r="BP68" s="613">
        <v>3.1025216163930001</v>
      </c>
    </row>
    <row r="69" spans="1:68" ht="12.95" customHeight="1" x14ac:dyDescent="0.2">
      <c r="A69" s="3" t="s">
        <v>397</v>
      </c>
      <c r="B69" s="27">
        <v>2</v>
      </c>
      <c r="C69" s="207">
        <v>-1.2962862384288299E-2</v>
      </c>
      <c r="D69" s="610">
        <v>0.16203724472577599</v>
      </c>
      <c r="E69" s="207">
        <v>-5.4796681326780301E-3</v>
      </c>
      <c r="F69" s="610">
        <v>0.10801350492633099</v>
      </c>
      <c r="G69" s="207">
        <v>0.124927272515616</v>
      </c>
      <c r="H69" s="610">
        <v>0.16375901898717499</v>
      </c>
      <c r="I69" s="207">
        <v>-0.105934806465747</v>
      </c>
      <c r="J69" s="610">
        <v>0.14170691364101701</v>
      </c>
      <c r="K69" s="207">
        <v>-4.7821605825271098E-2</v>
      </c>
      <c r="L69" s="610">
        <v>0.22103470668210601</v>
      </c>
      <c r="M69" s="207">
        <v>0.123330477100712</v>
      </c>
      <c r="N69" s="610">
        <v>0.135375120003732</v>
      </c>
      <c r="O69" s="207">
        <v>0.16152681154554099</v>
      </c>
      <c r="P69" s="610">
        <v>0.127764650191968</v>
      </c>
      <c r="Q69" s="207">
        <v>1.5230670387203099E-2</v>
      </c>
      <c r="R69" s="610">
        <v>0.13426546293709099</v>
      </c>
      <c r="S69" s="207">
        <v>3.0530358519932799E-2</v>
      </c>
      <c r="T69" s="610">
        <v>0.12828459905221901</v>
      </c>
      <c r="U69" s="207">
        <v>0.138145313999017</v>
      </c>
      <c r="V69" s="610">
        <v>0.18538461937292999</v>
      </c>
      <c r="W69" s="207">
        <v>0.73608771435060205</v>
      </c>
      <c r="X69" s="610">
        <v>1.04444382855266</v>
      </c>
      <c r="Y69" s="207">
        <v>-6.7870001413085201E-3</v>
      </c>
      <c r="Z69" s="610">
        <v>0.162442164829735</v>
      </c>
      <c r="AA69" s="207">
        <v>-1.49504217970238E-2</v>
      </c>
      <c r="AB69" s="610">
        <v>0.106834332962981</v>
      </c>
      <c r="AC69" s="207">
        <v>0.117170524422092</v>
      </c>
      <c r="AD69" s="610">
        <v>0.162255453538173</v>
      </c>
      <c r="AE69" s="207">
        <v>-9.9834155979364597E-2</v>
      </c>
      <c r="AF69" s="610">
        <v>0.137563131287568</v>
      </c>
      <c r="AG69" s="207">
        <v>-1.7521638363935499E-2</v>
      </c>
      <c r="AH69" s="610">
        <v>0.217959849557186</v>
      </c>
      <c r="AI69" s="207">
        <v>0.14753224273738799</v>
      </c>
      <c r="AJ69" s="610">
        <v>0.135446966559919</v>
      </c>
      <c r="AK69" s="207">
        <v>0.115901001324937</v>
      </c>
      <c r="AL69" s="610">
        <v>0.12781981194494799</v>
      </c>
      <c r="AM69" s="207">
        <v>1.02762220464265E-2</v>
      </c>
      <c r="AN69" s="610">
        <v>0.14057221838961201</v>
      </c>
      <c r="AO69" s="207">
        <v>4.2243053227592899E-2</v>
      </c>
      <c r="AP69" s="610">
        <v>0.12966821242318199</v>
      </c>
      <c r="AQ69" s="207">
        <v>0.145969104898032</v>
      </c>
      <c r="AR69" s="610">
        <v>0.18499915939193401</v>
      </c>
      <c r="AS69" s="207">
        <v>1.7265427551295001</v>
      </c>
      <c r="AT69" s="610">
        <v>1.46209103864182</v>
      </c>
      <c r="AU69" s="207">
        <v>-8.6401571962024006E-3</v>
      </c>
      <c r="AV69" s="610">
        <v>0.16059108068102501</v>
      </c>
      <c r="AW69" s="207">
        <v>-3.3930780577335999E-2</v>
      </c>
      <c r="AX69" s="610">
        <v>0.10733509154705401</v>
      </c>
      <c r="AY69" s="207">
        <v>8.3187878970245099E-2</v>
      </c>
      <c r="AZ69" s="610">
        <v>0.157699448999328</v>
      </c>
      <c r="BA69" s="207">
        <v>-0.113791410551456</v>
      </c>
      <c r="BB69" s="610">
        <v>0.13906470128339299</v>
      </c>
      <c r="BC69" s="207">
        <v>-1.9898933620618002E-3</v>
      </c>
      <c r="BD69" s="610">
        <v>0.22253906533986401</v>
      </c>
      <c r="BE69" s="207">
        <v>0.124753174371459</v>
      </c>
      <c r="BF69" s="610">
        <v>0.13493480481228201</v>
      </c>
      <c r="BG69" s="207">
        <v>0.13463264501967701</v>
      </c>
      <c r="BH69" s="610">
        <v>0.122109211409216</v>
      </c>
      <c r="BI69" s="207">
        <v>3.64972893667148E-2</v>
      </c>
      <c r="BJ69" s="610">
        <v>0.13521502932712401</v>
      </c>
      <c r="BK69" s="207">
        <v>3.6000520579260002E-2</v>
      </c>
      <c r="BL69" s="610">
        <v>0.12806432268506801</v>
      </c>
      <c r="BM69" s="207">
        <v>0.14500026016862799</v>
      </c>
      <c r="BN69" s="610">
        <v>0.182599966551733</v>
      </c>
      <c r="BO69" s="207">
        <v>2.7592409377879599</v>
      </c>
      <c r="BP69" s="618">
        <v>2.13437218249241</v>
      </c>
    </row>
    <row r="70" spans="1:68" ht="12.95" customHeight="1" x14ac:dyDescent="0.2">
      <c r="A70" s="2"/>
      <c r="B70" s="32"/>
      <c r="C70" s="197"/>
      <c r="D70" s="605"/>
      <c r="E70" s="197"/>
      <c r="F70" s="605"/>
      <c r="G70" s="197"/>
      <c r="H70" s="605"/>
      <c r="I70" s="197"/>
      <c r="J70" s="605"/>
      <c r="K70" s="197"/>
      <c r="L70" s="605"/>
      <c r="M70" s="197"/>
      <c r="N70" s="605"/>
      <c r="O70" s="197"/>
      <c r="P70" s="605"/>
      <c r="Q70" s="197"/>
      <c r="R70" s="605"/>
      <c r="S70" s="197"/>
      <c r="T70" s="605"/>
      <c r="U70" s="197"/>
      <c r="V70" s="605"/>
      <c r="W70" s="197"/>
      <c r="X70" s="605"/>
      <c r="Y70" s="197"/>
      <c r="Z70" s="605"/>
      <c r="AA70" s="197"/>
      <c r="AB70" s="605"/>
      <c r="AC70" s="197"/>
      <c r="AD70" s="605"/>
      <c r="AE70" s="197"/>
      <c r="AF70" s="605"/>
      <c r="AG70" s="197"/>
      <c r="AH70" s="605"/>
      <c r="AI70" s="197"/>
      <c r="AJ70" s="605"/>
      <c r="AK70" s="197"/>
      <c r="AL70" s="605"/>
      <c r="AM70" s="197"/>
      <c r="AN70" s="605"/>
      <c r="AO70" s="197"/>
      <c r="AP70" s="605"/>
      <c r="AQ70" s="197"/>
      <c r="AR70" s="605"/>
      <c r="AS70" s="197"/>
      <c r="AT70" s="605"/>
      <c r="AU70" s="197"/>
      <c r="AV70" s="605"/>
      <c r="AW70" s="197"/>
      <c r="AX70" s="605"/>
      <c r="AY70" s="197"/>
      <c r="AZ70" s="605"/>
      <c r="BA70" s="197"/>
      <c r="BB70" s="605"/>
      <c r="BC70" s="197"/>
      <c r="BD70" s="605"/>
      <c r="BE70" s="197"/>
      <c r="BF70" s="605"/>
      <c r="BG70" s="197"/>
      <c r="BH70" s="605"/>
      <c r="BI70" s="197"/>
      <c r="BJ70" s="605"/>
      <c r="BK70" s="197"/>
      <c r="BL70" s="605"/>
      <c r="BM70" s="197"/>
      <c r="BN70" s="605"/>
      <c r="BO70" s="197"/>
      <c r="BP70" s="613"/>
    </row>
    <row r="71" spans="1:68" ht="12.95" customHeight="1" x14ac:dyDescent="0.2">
      <c r="A71" s="2" t="s">
        <v>341</v>
      </c>
      <c r="B71" s="32">
        <v>1</v>
      </c>
      <c r="C71" s="197">
        <v>0.13713437392168401</v>
      </c>
      <c r="D71" s="605">
        <v>0.26094423808872402</v>
      </c>
      <c r="E71" s="197">
        <v>0.17812158844016501</v>
      </c>
      <c r="F71" s="605">
        <v>0.105546746029708</v>
      </c>
      <c r="G71" s="197">
        <v>-0.19543515505325901</v>
      </c>
      <c r="H71" s="605">
        <v>0.155364423830404</v>
      </c>
      <c r="I71" s="197">
        <v>-0.16235347195734701</v>
      </c>
      <c r="J71" s="605">
        <v>0.12806396003020701</v>
      </c>
      <c r="K71" s="197" t="s">
        <v>476</v>
      </c>
      <c r="L71" s="605" t="s">
        <v>476</v>
      </c>
      <c r="M71" s="197">
        <v>0.34193724824536997</v>
      </c>
      <c r="N71" s="605">
        <v>0.10167278631597</v>
      </c>
      <c r="O71" s="197">
        <v>0.297478392028797</v>
      </c>
      <c r="P71" s="605">
        <v>0.100399521285613</v>
      </c>
      <c r="Q71" s="197">
        <v>0.29661656892462801</v>
      </c>
      <c r="R71" s="605">
        <v>0.114071878111839</v>
      </c>
      <c r="S71" s="197">
        <v>0.16840304096122799</v>
      </c>
      <c r="T71" s="605">
        <v>0.110820738225824</v>
      </c>
      <c r="U71" s="197">
        <v>-5.0498680337508803E-2</v>
      </c>
      <c r="V71" s="605">
        <v>0.12307814921344799</v>
      </c>
      <c r="W71" s="197">
        <v>3.00737166896538</v>
      </c>
      <c r="X71" s="605">
        <v>0.94639364420022798</v>
      </c>
      <c r="Y71" s="197">
        <v>8.1484815203907907E-2</v>
      </c>
      <c r="Z71" s="605">
        <v>0.25142951517127099</v>
      </c>
      <c r="AA71" s="197">
        <v>0.17681416257500401</v>
      </c>
      <c r="AB71" s="605">
        <v>0.107248889831738</v>
      </c>
      <c r="AC71" s="197">
        <v>-0.16042875050338901</v>
      </c>
      <c r="AD71" s="605">
        <v>0.154490180273547</v>
      </c>
      <c r="AE71" s="197">
        <v>-0.13938257330275799</v>
      </c>
      <c r="AF71" s="605">
        <v>0.13064543096322501</v>
      </c>
      <c r="AG71" s="197" t="s">
        <v>476</v>
      </c>
      <c r="AH71" s="605" t="s">
        <v>476</v>
      </c>
      <c r="AI71" s="197">
        <v>0.351707672114701</v>
      </c>
      <c r="AJ71" s="605">
        <v>0.10606484017762299</v>
      </c>
      <c r="AK71" s="197">
        <v>0.31665520131098102</v>
      </c>
      <c r="AL71" s="605">
        <v>0.100743053882144</v>
      </c>
      <c r="AM71" s="197">
        <v>0.27418939124486802</v>
      </c>
      <c r="AN71" s="605">
        <v>0.112753352325039</v>
      </c>
      <c r="AO71" s="197">
        <v>0.151435321009153</v>
      </c>
      <c r="AP71" s="605">
        <v>0.11150078088175901</v>
      </c>
      <c r="AQ71" s="197">
        <v>-3.8370874726577103E-2</v>
      </c>
      <c r="AR71" s="605">
        <v>0.121141339516448</v>
      </c>
      <c r="AS71" s="197">
        <v>3.9845214372823801</v>
      </c>
      <c r="AT71" s="605">
        <v>1.32440364365354</v>
      </c>
      <c r="AU71" s="197">
        <v>0.10420995217723</v>
      </c>
      <c r="AV71" s="605">
        <v>0.24987104359173601</v>
      </c>
      <c r="AW71" s="197">
        <v>0.17565500929848299</v>
      </c>
      <c r="AX71" s="605">
        <v>0.109159667455203</v>
      </c>
      <c r="AY71" s="197">
        <v>-0.17518373403721499</v>
      </c>
      <c r="AZ71" s="605">
        <v>0.15657548456692999</v>
      </c>
      <c r="BA71" s="197">
        <v>-0.15507703956128799</v>
      </c>
      <c r="BB71" s="605">
        <v>0.134356400691793</v>
      </c>
      <c r="BC71" s="197" t="s">
        <v>476</v>
      </c>
      <c r="BD71" s="605" t="s">
        <v>476</v>
      </c>
      <c r="BE71" s="197">
        <v>0.34048387323283202</v>
      </c>
      <c r="BF71" s="605">
        <v>0.10841221033109601</v>
      </c>
      <c r="BG71" s="197">
        <v>0.31399349629767898</v>
      </c>
      <c r="BH71" s="605">
        <v>9.9446458713140395E-2</v>
      </c>
      <c r="BI71" s="197">
        <v>0.278906282102999</v>
      </c>
      <c r="BJ71" s="605">
        <v>0.11480594938338</v>
      </c>
      <c r="BK71" s="197">
        <v>0.15559555962154101</v>
      </c>
      <c r="BL71" s="605">
        <v>0.113001558481342</v>
      </c>
      <c r="BM71" s="197">
        <v>-5.8509965763593401E-2</v>
      </c>
      <c r="BN71" s="605">
        <v>0.117631716819266</v>
      </c>
      <c r="BO71" s="197">
        <v>4.62124844832561</v>
      </c>
      <c r="BP71" s="613">
        <v>1.4402955510580899</v>
      </c>
    </row>
    <row r="72" spans="1:68" ht="12.95" customHeight="1" x14ac:dyDescent="0.2">
      <c r="A72" s="2" t="s">
        <v>345</v>
      </c>
      <c r="B72" s="32">
        <v>1</v>
      </c>
      <c r="C72" s="197">
        <v>0.425865590817541</v>
      </c>
      <c r="D72" s="605">
        <v>7.4055808458377101E-2</v>
      </c>
      <c r="E72" s="197">
        <v>-5.7344282493427698E-2</v>
      </c>
      <c r="F72" s="605">
        <v>7.1437703946747394E-2</v>
      </c>
      <c r="G72" s="197">
        <v>8.8311744182381302E-2</v>
      </c>
      <c r="H72" s="605">
        <v>9.1431722235709403E-2</v>
      </c>
      <c r="I72" s="197">
        <v>0.124615353264727</v>
      </c>
      <c r="J72" s="605">
        <v>8.0456104453938596E-2</v>
      </c>
      <c r="K72" s="197" t="s">
        <v>476</v>
      </c>
      <c r="L72" s="605" t="s">
        <v>476</v>
      </c>
      <c r="M72" s="197">
        <v>0.19274459869850799</v>
      </c>
      <c r="N72" s="605">
        <v>7.2104776818720906E-2</v>
      </c>
      <c r="O72" s="197">
        <v>0.13333044910194899</v>
      </c>
      <c r="P72" s="605">
        <v>9.9631437337126205E-2</v>
      </c>
      <c r="Q72" s="197">
        <v>0.248735727611888</v>
      </c>
      <c r="R72" s="605">
        <v>6.2620224273568295E-2</v>
      </c>
      <c r="S72" s="197">
        <v>6.3201458559933102E-2</v>
      </c>
      <c r="T72" s="605">
        <v>6.43983472769704E-2</v>
      </c>
      <c r="U72" s="197">
        <v>0.15851118718703699</v>
      </c>
      <c r="V72" s="605">
        <v>8.6832098794045603E-2</v>
      </c>
      <c r="W72" s="197">
        <v>3.9732412261736001</v>
      </c>
      <c r="X72" s="605">
        <v>0.787221175244886</v>
      </c>
      <c r="Y72" s="197">
        <v>0.43531682403391703</v>
      </c>
      <c r="Z72" s="605">
        <v>7.4900269028972996E-2</v>
      </c>
      <c r="AA72" s="197">
        <v>-0.124433360742831</v>
      </c>
      <c r="AB72" s="605">
        <v>6.9055367782240903E-2</v>
      </c>
      <c r="AC72" s="197">
        <v>0.12503664997333599</v>
      </c>
      <c r="AD72" s="605">
        <v>9.2323186766954501E-2</v>
      </c>
      <c r="AE72" s="197">
        <v>9.87753116865452E-2</v>
      </c>
      <c r="AF72" s="605">
        <v>7.8822599123252096E-2</v>
      </c>
      <c r="AG72" s="197" t="s">
        <v>476</v>
      </c>
      <c r="AH72" s="605" t="s">
        <v>476</v>
      </c>
      <c r="AI72" s="197">
        <v>0.235117249426051</v>
      </c>
      <c r="AJ72" s="605">
        <v>6.9651997165692495E-2</v>
      </c>
      <c r="AK72" s="197">
        <v>0.146721207822813</v>
      </c>
      <c r="AL72" s="605">
        <v>9.8516702818385704E-2</v>
      </c>
      <c r="AM72" s="197">
        <v>0.23336931149089299</v>
      </c>
      <c r="AN72" s="605">
        <v>6.1418100433039101E-2</v>
      </c>
      <c r="AO72" s="197">
        <v>3.5230450339254898E-2</v>
      </c>
      <c r="AP72" s="605">
        <v>6.5223592863939195E-2</v>
      </c>
      <c r="AQ72" s="197">
        <v>0.18492461208623001</v>
      </c>
      <c r="AR72" s="605">
        <v>8.15327791787719E-2</v>
      </c>
      <c r="AS72" s="197">
        <v>6.10366675173423</v>
      </c>
      <c r="AT72" s="605">
        <v>0.95554565739234099</v>
      </c>
      <c r="AU72" s="197">
        <v>0.42533248935816098</v>
      </c>
      <c r="AV72" s="605">
        <v>7.5917374124356701E-2</v>
      </c>
      <c r="AW72" s="197">
        <v>-0.10576788249518</v>
      </c>
      <c r="AX72" s="605">
        <v>7.0881424376113902E-2</v>
      </c>
      <c r="AY72" s="197">
        <v>0.120716675341502</v>
      </c>
      <c r="AZ72" s="605">
        <v>9.3742672003628194E-2</v>
      </c>
      <c r="BA72" s="197">
        <v>9.9943678268961597E-2</v>
      </c>
      <c r="BB72" s="605">
        <v>7.7326170496582497E-2</v>
      </c>
      <c r="BC72" s="197" t="s">
        <v>476</v>
      </c>
      <c r="BD72" s="605" t="s">
        <v>476</v>
      </c>
      <c r="BE72" s="197">
        <v>0.23449544457549201</v>
      </c>
      <c r="BF72" s="605">
        <v>7.0349289934504997E-2</v>
      </c>
      <c r="BG72" s="197">
        <v>0.138084815940588</v>
      </c>
      <c r="BH72" s="605">
        <v>9.8572790456895695E-2</v>
      </c>
      <c r="BI72" s="197">
        <v>0.219353449720847</v>
      </c>
      <c r="BJ72" s="605">
        <v>6.1846549977496897E-2</v>
      </c>
      <c r="BK72" s="197">
        <v>2.3050571637612899E-2</v>
      </c>
      <c r="BL72" s="605">
        <v>6.5665767006158698E-2</v>
      </c>
      <c r="BM72" s="197">
        <v>0.19360142400053801</v>
      </c>
      <c r="BN72" s="605">
        <v>8.0335990825465997E-2</v>
      </c>
      <c r="BO72" s="197">
        <v>6.6135893916796</v>
      </c>
      <c r="BP72" s="613">
        <v>0.99784220450364403</v>
      </c>
    </row>
    <row r="73" spans="1:68" ht="12.95" customHeight="1" x14ac:dyDescent="0.2">
      <c r="A73" s="17" t="s">
        <v>347</v>
      </c>
      <c r="B73" s="32">
        <v>1</v>
      </c>
      <c r="C73" s="197">
        <v>0.33538206033335699</v>
      </c>
      <c r="D73" s="605">
        <v>7.9313298962366996E-2</v>
      </c>
      <c r="E73" s="197">
        <v>0.262610104378871</v>
      </c>
      <c r="F73" s="605">
        <v>9.3045693379895295E-2</v>
      </c>
      <c r="G73" s="197">
        <v>0.14871048884018501</v>
      </c>
      <c r="H73" s="605">
        <v>0.123948093741055</v>
      </c>
      <c r="I73" s="197">
        <v>0.26488895912176502</v>
      </c>
      <c r="J73" s="605">
        <v>0.17423714113166799</v>
      </c>
      <c r="K73" s="197" t="s">
        <v>476</v>
      </c>
      <c r="L73" s="605" t="s">
        <v>476</v>
      </c>
      <c r="M73" s="197">
        <v>0.19126421356038101</v>
      </c>
      <c r="N73" s="605">
        <v>0.117790830255732</v>
      </c>
      <c r="O73" s="197">
        <v>3.6537294055611402E-2</v>
      </c>
      <c r="P73" s="605">
        <v>0.136544772239717</v>
      </c>
      <c r="Q73" s="197">
        <v>0.11527204918911201</v>
      </c>
      <c r="R73" s="605">
        <v>8.3733457843204698E-2</v>
      </c>
      <c r="S73" s="197">
        <v>-0.16234459748059901</v>
      </c>
      <c r="T73" s="605">
        <v>9.3078614318379299E-2</v>
      </c>
      <c r="U73" s="197">
        <v>0.29036253564608899</v>
      </c>
      <c r="V73" s="605">
        <v>0.12531055375101299</v>
      </c>
      <c r="W73" s="197">
        <v>3.0381180432647898</v>
      </c>
      <c r="X73" s="605">
        <v>0.80479952120665998</v>
      </c>
      <c r="Y73" s="197">
        <v>0.35858598066298503</v>
      </c>
      <c r="Z73" s="605">
        <v>8.1397031366733694E-2</v>
      </c>
      <c r="AA73" s="197">
        <v>0.24223727079599999</v>
      </c>
      <c r="AB73" s="605">
        <v>9.2395463979243794E-2</v>
      </c>
      <c r="AC73" s="197">
        <v>0.15479929327980499</v>
      </c>
      <c r="AD73" s="605">
        <v>0.123436920005353</v>
      </c>
      <c r="AE73" s="197">
        <v>0.26256467710299197</v>
      </c>
      <c r="AF73" s="605">
        <v>0.17068119823210101</v>
      </c>
      <c r="AG73" s="197" t="s">
        <v>476</v>
      </c>
      <c r="AH73" s="605" t="s">
        <v>476</v>
      </c>
      <c r="AI73" s="197">
        <v>0.188932142474911</v>
      </c>
      <c r="AJ73" s="605">
        <v>0.117280659159736</v>
      </c>
      <c r="AK73" s="197">
        <v>3.0957376325866901E-2</v>
      </c>
      <c r="AL73" s="605">
        <v>0.132397810639546</v>
      </c>
      <c r="AM73" s="197">
        <v>0.114932873508288</v>
      </c>
      <c r="AN73" s="605">
        <v>8.3810854390917594E-2</v>
      </c>
      <c r="AO73" s="197">
        <v>-0.17163692620587701</v>
      </c>
      <c r="AP73" s="605">
        <v>9.4926144943429297E-2</v>
      </c>
      <c r="AQ73" s="197">
        <v>0.31772274416954099</v>
      </c>
      <c r="AR73" s="605">
        <v>0.12498012185711301</v>
      </c>
      <c r="AS73" s="197">
        <v>3.5338549931963299</v>
      </c>
      <c r="AT73" s="605">
        <v>0.88918243943244701</v>
      </c>
      <c r="AU73" s="197">
        <v>0.37568110935911597</v>
      </c>
      <c r="AV73" s="605">
        <v>8.0518881038453796E-2</v>
      </c>
      <c r="AW73" s="197">
        <v>0.23854937746527399</v>
      </c>
      <c r="AX73" s="605">
        <v>9.2716496775523002E-2</v>
      </c>
      <c r="AY73" s="197">
        <v>0.14638961441375101</v>
      </c>
      <c r="AZ73" s="605">
        <v>0.122282977276089</v>
      </c>
      <c r="BA73" s="197">
        <v>0.26414114340640199</v>
      </c>
      <c r="BB73" s="605">
        <v>0.171089376891949</v>
      </c>
      <c r="BC73" s="197" t="s">
        <v>476</v>
      </c>
      <c r="BD73" s="605" t="s">
        <v>476</v>
      </c>
      <c r="BE73" s="197">
        <v>0.187565729150726</v>
      </c>
      <c r="BF73" s="605">
        <v>0.11758763455185101</v>
      </c>
      <c r="BG73" s="197">
        <v>3.0873288282790699E-2</v>
      </c>
      <c r="BH73" s="605">
        <v>0.13306194909237901</v>
      </c>
      <c r="BI73" s="197">
        <v>0.10922138262723401</v>
      </c>
      <c r="BJ73" s="605">
        <v>8.2278655521046296E-2</v>
      </c>
      <c r="BK73" s="197">
        <v>-0.18474569694654899</v>
      </c>
      <c r="BL73" s="605">
        <v>9.7647055992756804E-2</v>
      </c>
      <c r="BM73" s="197">
        <v>0.32576925740437501</v>
      </c>
      <c r="BN73" s="605">
        <v>0.125683425769824</v>
      </c>
      <c r="BO73" s="197">
        <v>4.17151227101622</v>
      </c>
      <c r="BP73" s="613">
        <v>1.2029377400258701</v>
      </c>
    </row>
    <row r="74" spans="1:68" ht="12.95" customHeight="1" x14ac:dyDescent="0.2">
      <c r="A74" s="2" t="s">
        <v>348</v>
      </c>
      <c r="B74" s="32">
        <v>1</v>
      </c>
      <c r="C74" s="197">
        <v>0.26006422150727598</v>
      </c>
      <c r="D74" s="605">
        <v>0.18495362079241201</v>
      </c>
      <c r="E74" s="197">
        <v>0.21153693816799701</v>
      </c>
      <c r="F74" s="605">
        <v>0.10263969410505799</v>
      </c>
      <c r="G74" s="197">
        <v>-7.63393562158729E-2</v>
      </c>
      <c r="H74" s="605">
        <v>9.3772106473528294E-2</v>
      </c>
      <c r="I74" s="197">
        <v>7.1508779911172202E-2</v>
      </c>
      <c r="J74" s="605">
        <v>0.134440126770111</v>
      </c>
      <c r="K74" s="197" t="s">
        <v>476</v>
      </c>
      <c r="L74" s="605" t="s">
        <v>476</v>
      </c>
      <c r="M74" s="197">
        <v>8.2706771558989006E-2</v>
      </c>
      <c r="N74" s="605">
        <v>0.10245685376447</v>
      </c>
      <c r="O74" s="197">
        <v>0.33912684598735199</v>
      </c>
      <c r="P74" s="605">
        <v>0.124009908961025</v>
      </c>
      <c r="Q74" s="197">
        <v>0.12700033436330099</v>
      </c>
      <c r="R74" s="605">
        <v>9.0975914704726102E-2</v>
      </c>
      <c r="S74" s="197">
        <v>0.37405661819246</v>
      </c>
      <c r="T74" s="605">
        <v>0.147611978298401</v>
      </c>
      <c r="U74" s="197">
        <v>-6.2220886744190497E-2</v>
      </c>
      <c r="V74" s="605">
        <v>8.7655316595839097E-2</v>
      </c>
      <c r="W74" s="197">
        <v>3.7338466145105702</v>
      </c>
      <c r="X74" s="605">
        <v>1.20475676681843</v>
      </c>
      <c r="Y74" s="197">
        <v>0.25877311655864099</v>
      </c>
      <c r="Z74" s="605">
        <v>0.18303652992726699</v>
      </c>
      <c r="AA74" s="197">
        <v>0.226793076361052</v>
      </c>
      <c r="AB74" s="605">
        <v>0.101360792666937</v>
      </c>
      <c r="AC74" s="197">
        <v>-7.3733888648532794E-2</v>
      </c>
      <c r="AD74" s="605">
        <v>9.3704775699601603E-2</v>
      </c>
      <c r="AE74" s="197">
        <v>9.5835556443194997E-2</v>
      </c>
      <c r="AF74" s="605">
        <v>0.13549981716500101</v>
      </c>
      <c r="AG74" s="197" t="s">
        <v>476</v>
      </c>
      <c r="AH74" s="605" t="s">
        <v>476</v>
      </c>
      <c r="AI74" s="197">
        <v>7.5226200274380498E-2</v>
      </c>
      <c r="AJ74" s="605">
        <v>0.10220440769714</v>
      </c>
      <c r="AK74" s="197">
        <v>0.32936959748190098</v>
      </c>
      <c r="AL74" s="605">
        <v>0.124277507454472</v>
      </c>
      <c r="AM74" s="197">
        <v>0.114951904265058</v>
      </c>
      <c r="AN74" s="605">
        <v>9.1126327536877105E-2</v>
      </c>
      <c r="AO74" s="197">
        <v>0.36250740627390599</v>
      </c>
      <c r="AP74" s="605">
        <v>0.14821447625259099</v>
      </c>
      <c r="AQ74" s="197">
        <v>-6.2965072611616796E-2</v>
      </c>
      <c r="AR74" s="605">
        <v>8.9978996813261297E-2</v>
      </c>
      <c r="AS74" s="197">
        <v>4.3754155605024501</v>
      </c>
      <c r="AT74" s="605">
        <v>1.2629502466242799</v>
      </c>
      <c r="AU74" s="197">
        <v>0.26215991824456802</v>
      </c>
      <c r="AV74" s="605">
        <v>0.17634209531815201</v>
      </c>
      <c r="AW74" s="197">
        <v>0.22247589299235301</v>
      </c>
      <c r="AX74" s="605">
        <v>0.101234873756614</v>
      </c>
      <c r="AY74" s="197">
        <v>-5.0163625094662302E-2</v>
      </c>
      <c r="AZ74" s="605">
        <v>9.5031543951896794E-2</v>
      </c>
      <c r="BA74" s="197">
        <v>8.7204732403243002E-2</v>
      </c>
      <c r="BB74" s="605">
        <v>0.13255146392964701</v>
      </c>
      <c r="BC74" s="197" t="s">
        <v>476</v>
      </c>
      <c r="BD74" s="605" t="s">
        <v>476</v>
      </c>
      <c r="BE74" s="197">
        <v>5.5808876868669102E-2</v>
      </c>
      <c r="BF74" s="605">
        <v>9.9556688495818599E-2</v>
      </c>
      <c r="BG74" s="197">
        <v>0.31881667373542899</v>
      </c>
      <c r="BH74" s="605">
        <v>0.12359704972529099</v>
      </c>
      <c r="BI74" s="197">
        <v>8.1909677202604003E-2</v>
      </c>
      <c r="BJ74" s="605">
        <v>8.8234393555704005E-2</v>
      </c>
      <c r="BK74" s="197">
        <v>0.36177425598887297</v>
      </c>
      <c r="BL74" s="605">
        <v>0.143677518626212</v>
      </c>
      <c r="BM74" s="197">
        <v>-2.8567442909040501E-2</v>
      </c>
      <c r="BN74" s="605">
        <v>8.8170330826085205E-2</v>
      </c>
      <c r="BO74" s="197">
        <v>6.5984793595112299</v>
      </c>
      <c r="BP74" s="613">
        <v>1.5935602218173199</v>
      </c>
    </row>
    <row r="75" spans="1:68" ht="12.95" customHeight="1" x14ac:dyDescent="0.2">
      <c r="A75" s="2" t="s">
        <v>359</v>
      </c>
      <c r="B75" s="32">
        <v>1</v>
      </c>
      <c r="C75" s="197">
        <v>0.23761928176348801</v>
      </c>
      <c r="D75" s="605">
        <v>9.9910941476993406E-2</v>
      </c>
      <c r="E75" s="197">
        <v>0.184377815943849</v>
      </c>
      <c r="F75" s="605">
        <v>9.6586613042466601E-2</v>
      </c>
      <c r="G75" s="197">
        <v>4.4177283134854403E-2</v>
      </c>
      <c r="H75" s="605">
        <v>0.21747239196432799</v>
      </c>
      <c r="I75" s="197">
        <v>-0.11302133529897899</v>
      </c>
      <c r="J75" s="605">
        <v>0.14735395007840901</v>
      </c>
      <c r="K75" s="197" t="s">
        <v>476</v>
      </c>
      <c r="L75" s="605" t="s">
        <v>476</v>
      </c>
      <c r="M75" s="197">
        <v>0.179138230183712</v>
      </c>
      <c r="N75" s="605">
        <v>0.111678705325731</v>
      </c>
      <c r="O75" s="197">
        <v>-0.269451938828278</v>
      </c>
      <c r="P75" s="605">
        <v>0.12682446510168199</v>
      </c>
      <c r="Q75" s="197">
        <v>9.9041570690119304E-2</v>
      </c>
      <c r="R75" s="605">
        <v>0.133412769164207</v>
      </c>
      <c r="S75" s="197">
        <v>0.35605657914383498</v>
      </c>
      <c r="T75" s="605">
        <v>0.112207670257158</v>
      </c>
      <c r="U75" s="197">
        <v>0.37220991508330098</v>
      </c>
      <c r="V75" s="605">
        <v>0.13555369565049899</v>
      </c>
      <c r="W75" s="197">
        <v>3.30875877776639</v>
      </c>
      <c r="X75" s="605">
        <v>1.28424400432088</v>
      </c>
      <c r="Y75" s="197">
        <v>0.30310212378066897</v>
      </c>
      <c r="Z75" s="605">
        <v>9.9942230127263998E-2</v>
      </c>
      <c r="AA75" s="197">
        <v>0.172110383876041</v>
      </c>
      <c r="AB75" s="605">
        <v>9.8383219406205896E-2</v>
      </c>
      <c r="AC75" s="197">
        <v>3.4903249882108897E-2</v>
      </c>
      <c r="AD75" s="605">
        <v>0.214060044260872</v>
      </c>
      <c r="AE75" s="197">
        <v>-8.2148022013586494E-2</v>
      </c>
      <c r="AF75" s="605">
        <v>0.14312697203406899</v>
      </c>
      <c r="AG75" s="197" t="s">
        <v>476</v>
      </c>
      <c r="AH75" s="605" t="s">
        <v>476</v>
      </c>
      <c r="AI75" s="197">
        <v>0.167922141365237</v>
      </c>
      <c r="AJ75" s="605">
        <v>0.106725378762811</v>
      </c>
      <c r="AK75" s="197">
        <v>-0.26808368791404102</v>
      </c>
      <c r="AL75" s="605">
        <v>0.123916234953934</v>
      </c>
      <c r="AM75" s="197">
        <v>0.105410447483182</v>
      </c>
      <c r="AN75" s="605">
        <v>0.13332880549017301</v>
      </c>
      <c r="AO75" s="197">
        <v>0.356396909379817</v>
      </c>
      <c r="AP75" s="605">
        <v>0.109688125032609</v>
      </c>
      <c r="AQ75" s="197">
        <v>0.36852474994635298</v>
      </c>
      <c r="AR75" s="605">
        <v>0.139255704038801</v>
      </c>
      <c r="AS75" s="197">
        <v>4.9574048138606503</v>
      </c>
      <c r="AT75" s="605">
        <v>1.5761501166246801</v>
      </c>
      <c r="AU75" s="197">
        <v>0.27672832748134102</v>
      </c>
      <c r="AV75" s="605">
        <v>0.10054749612660201</v>
      </c>
      <c r="AW75" s="197">
        <v>0.16510318723403999</v>
      </c>
      <c r="AX75" s="605">
        <v>0.102159589624954</v>
      </c>
      <c r="AY75" s="197">
        <v>-2.5679007330787498E-2</v>
      </c>
      <c r="AZ75" s="605">
        <v>0.20849224822141099</v>
      </c>
      <c r="BA75" s="197">
        <v>-6.4325721223816301E-2</v>
      </c>
      <c r="BB75" s="605">
        <v>0.142120066059061</v>
      </c>
      <c r="BC75" s="197" t="s">
        <v>476</v>
      </c>
      <c r="BD75" s="605" t="s">
        <v>476</v>
      </c>
      <c r="BE75" s="197">
        <v>0.188104030356676</v>
      </c>
      <c r="BF75" s="605">
        <v>0.108957145624086</v>
      </c>
      <c r="BG75" s="197">
        <v>-0.27177473144856201</v>
      </c>
      <c r="BH75" s="605">
        <v>0.12819322086000001</v>
      </c>
      <c r="BI75" s="197">
        <v>9.7154297776649495E-2</v>
      </c>
      <c r="BJ75" s="605">
        <v>0.13543392531061699</v>
      </c>
      <c r="BK75" s="197">
        <v>0.36435465005321799</v>
      </c>
      <c r="BL75" s="605">
        <v>0.111555334286214</v>
      </c>
      <c r="BM75" s="197">
        <v>0.35241082781840899</v>
      </c>
      <c r="BN75" s="605">
        <v>0.143582228123178</v>
      </c>
      <c r="BO75" s="197">
        <v>5.2942870905426096</v>
      </c>
      <c r="BP75" s="613">
        <v>1.7165018256078699</v>
      </c>
    </row>
    <row r="76" spans="1:68" ht="12.95" customHeight="1" x14ac:dyDescent="0.2">
      <c r="A76" s="2" t="s">
        <v>364</v>
      </c>
      <c r="B76" s="32">
        <v>1</v>
      </c>
      <c r="C76" s="197">
        <v>1.7887708723295901E-2</v>
      </c>
      <c r="D76" s="605">
        <v>0.101807415997965</v>
      </c>
      <c r="E76" s="197">
        <v>7.4009927711310597E-2</v>
      </c>
      <c r="F76" s="605">
        <v>9.3308128636268306E-2</v>
      </c>
      <c r="G76" s="197">
        <v>0.27507980277272498</v>
      </c>
      <c r="H76" s="605">
        <v>0.140825258471277</v>
      </c>
      <c r="I76" s="197">
        <v>0.12762686166356199</v>
      </c>
      <c r="J76" s="605">
        <v>9.5993187611146003E-2</v>
      </c>
      <c r="K76" s="197" t="s">
        <v>476</v>
      </c>
      <c r="L76" s="605" t="s">
        <v>476</v>
      </c>
      <c r="M76" s="197">
        <v>0.412943263097102</v>
      </c>
      <c r="N76" s="605">
        <v>0.1011352333253</v>
      </c>
      <c r="O76" s="197">
        <v>0.149202927052873</v>
      </c>
      <c r="P76" s="605">
        <v>7.2200015828869299E-2</v>
      </c>
      <c r="Q76" s="197">
        <v>0.14938954066613599</v>
      </c>
      <c r="R76" s="605">
        <v>9.1059881056837197E-2</v>
      </c>
      <c r="S76" s="197">
        <v>0.38561733540042098</v>
      </c>
      <c r="T76" s="605">
        <v>7.7294026393463403E-2</v>
      </c>
      <c r="U76" s="197">
        <v>0.13484259955077699</v>
      </c>
      <c r="V76" s="605">
        <v>0.11243122200858501</v>
      </c>
      <c r="W76" s="197">
        <v>6.0561390068023604</v>
      </c>
      <c r="X76" s="605">
        <v>1.0938634455099401</v>
      </c>
      <c r="Y76" s="197">
        <v>3.0130245749662499E-2</v>
      </c>
      <c r="Z76" s="605">
        <v>9.9334113763465001E-2</v>
      </c>
      <c r="AA76" s="197">
        <v>7.1477495712248595E-2</v>
      </c>
      <c r="AB76" s="605">
        <v>9.2788004466095406E-2</v>
      </c>
      <c r="AC76" s="197">
        <v>0.30231086233653898</v>
      </c>
      <c r="AD76" s="605">
        <v>0.14106195592439599</v>
      </c>
      <c r="AE76" s="197">
        <v>0.17336142215497899</v>
      </c>
      <c r="AF76" s="605">
        <v>9.6169253513539804E-2</v>
      </c>
      <c r="AG76" s="197" t="s">
        <v>476</v>
      </c>
      <c r="AH76" s="605" t="s">
        <v>476</v>
      </c>
      <c r="AI76" s="197">
        <v>0.46467238958941698</v>
      </c>
      <c r="AJ76" s="605">
        <v>0.100818535667585</v>
      </c>
      <c r="AK76" s="197">
        <v>0.17407854305847101</v>
      </c>
      <c r="AL76" s="605">
        <v>7.2377917586469095E-2</v>
      </c>
      <c r="AM76" s="197">
        <v>0.13591257518612199</v>
      </c>
      <c r="AN76" s="605">
        <v>9.1580262510751104E-2</v>
      </c>
      <c r="AO76" s="197">
        <v>0.36262460108505701</v>
      </c>
      <c r="AP76" s="605">
        <v>7.6658561035687398E-2</v>
      </c>
      <c r="AQ76" s="197">
        <v>0.12039491857482799</v>
      </c>
      <c r="AR76" s="605">
        <v>0.111869783966831</v>
      </c>
      <c r="AS76" s="197">
        <v>7.3770810696068301</v>
      </c>
      <c r="AT76" s="605">
        <v>1.21872778557927</v>
      </c>
      <c r="AU76" s="197">
        <v>3.5669653778622003E-2</v>
      </c>
      <c r="AV76" s="605">
        <v>9.9890057745824296E-2</v>
      </c>
      <c r="AW76" s="197">
        <v>6.9712643231298999E-2</v>
      </c>
      <c r="AX76" s="605">
        <v>9.4639775770814297E-2</v>
      </c>
      <c r="AY76" s="197">
        <v>0.29654583797947298</v>
      </c>
      <c r="AZ76" s="605">
        <v>0.143366937983986</v>
      </c>
      <c r="BA76" s="197">
        <v>0.17621978862030299</v>
      </c>
      <c r="BB76" s="605">
        <v>9.7120117240832998E-2</v>
      </c>
      <c r="BC76" s="197" t="s">
        <v>476</v>
      </c>
      <c r="BD76" s="605" t="s">
        <v>476</v>
      </c>
      <c r="BE76" s="197">
        <v>0.45644506927828699</v>
      </c>
      <c r="BF76" s="605">
        <v>0.101942046884378</v>
      </c>
      <c r="BG76" s="197">
        <v>0.161872793711755</v>
      </c>
      <c r="BH76" s="605">
        <v>7.1475452158752201E-2</v>
      </c>
      <c r="BI76" s="197">
        <v>0.13781461831108399</v>
      </c>
      <c r="BJ76" s="605">
        <v>9.1201572389780494E-2</v>
      </c>
      <c r="BK76" s="197">
        <v>0.37187688407043901</v>
      </c>
      <c r="BL76" s="605">
        <v>7.7152523789567704E-2</v>
      </c>
      <c r="BM76" s="197">
        <v>0.13461513171556599</v>
      </c>
      <c r="BN76" s="605">
        <v>0.112512328466534</v>
      </c>
      <c r="BO76" s="197">
        <v>7.6500650288954199</v>
      </c>
      <c r="BP76" s="613">
        <v>1.2299744381887801</v>
      </c>
    </row>
    <row r="77" spans="1:68" ht="12.95" customHeight="1" x14ac:dyDescent="0.2">
      <c r="A77" s="2" t="s">
        <v>366</v>
      </c>
      <c r="B77" s="32">
        <v>1</v>
      </c>
      <c r="C77" s="197">
        <v>-0.21174736575251801</v>
      </c>
      <c r="D77" s="605">
        <v>0.17302042762696801</v>
      </c>
      <c r="E77" s="197">
        <v>0.45863655153935601</v>
      </c>
      <c r="F77" s="605">
        <v>0.11511001668885</v>
      </c>
      <c r="G77" s="197">
        <v>-0.25204113227631397</v>
      </c>
      <c r="H77" s="605">
        <v>0.17113691587820801</v>
      </c>
      <c r="I77" s="197">
        <v>-1.8021119954402399E-2</v>
      </c>
      <c r="J77" s="605">
        <v>0.12730461931026399</v>
      </c>
      <c r="K77" s="197" t="s">
        <v>476</v>
      </c>
      <c r="L77" s="605" t="s">
        <v>476</v>
      </c>
      <c r="M77" s="197">
        <v>0.213597635367516</v>
      </c>
      <c r="N77" s="605">
        <v>0.11999932488715601</v>
      </c>
      <c r="O77" s="197">
        <v>0.20837872346866901</v>
      </c>
      <c r="P77" s="605">
        <v>0.113178720430185</v>
      </c>
      <c r="Q77" s="197">
        <v>0.355504310477676</v>
      </c>
      <c r="R77" s="605">
        <v>0.15572202927742601</v>
      </c>
      <c r="S77" s="197">
        <v>0.39917613481429098</v>
      </c>
      <c r="T77" s="605">
        <v>0.20171949855142601</v>
      </c>
      <c r="U77" s="197">
        <v>0.40547285338398498</v>
      </c>
      <c r="V77" s="605">
        <v>0.106597251565985</v>
      </c>
      <c r="W77" s="197">
        <v>4.9965573512614503</v>
      </c>
      <c r="X77" s="605">
        <v>1.0870344194814201</v>
      </c>
      <c r="Y77" s="197">
        <v>-0.21889345411728001</v>
      </c>
      <c r="Z77" s="605">
        <v>0.16883924685864601</v>
      </c>
      <c r="AA77" s="197">
        <v>0.46266560869858497</v>
      </c>
      <c r="AB77" s="605">
        <v>0.117060806857661</v>
      </c>
      <c r="AC77" s="197">
        <v>-0.197584630622052</v>
      </c>
      <c r="AD77" s="605">
        <v>0.176053803692792</v>
      </c>
      <c r="AE77" s="197">
        <v>3.4011919020335103E-2</v>
      </c>
      <c r="AF77" s="605">
        <v>0.12566796613815601</v>
      </c>
      <c r="AG77" s="197" t="s">
        <v>476</v>
      </c>
      <c r="AH77" s="605" t="s">
        <v>476</v>
      </c>
      <c r="AI77" s="197">
        <v>0.20618234732403801</v>
      </c>
      <c r="AJ77" s="605">
        <v>0.122844656442935</v>
      </c>
      <c r="AK77" s="197">
        <v>0.17051216770611299</v>
      </c>
      <c r="AL77" s="605">
        <v>0.109314906620223</v>
      </c>
      <c r="AM77" s="197">
        <v>0.33201700230018799</v>
      </c>
      <c r="AN77" s="605">
        <v>0.14822615937331199</v>
      </c>
      <c r="AO77" s="197">
        <v>0.344756543405419</v>
      </c>
      <c r="AP77" s="605">
        <v>0.20762347812330401</v>
      </c>
      <c r="AQ77" s="197">
        <v>0.40420908783116499</v>
      </c>
      <c r="AR77" s="605">
        <v>0.107744853834096</v>
      </c>
      <c r="AS77" s="197">
        <v>6.7766066802819802</v>
      </c>
      <c r="AT77" s="605">
        <v>1.19529887121786</v>
      </c>
      <c r="AU77" s="197">
        <v>-0.22666951508281899</v>
      </c>
      <c r="AV77" s="605">
        <v>0.16743806496684799</v>
      </c>
      <c r="AW77" s="197">
        <v>0.44881916923569098</v>
      </c>
      <c r="AX77" s="605">
        <v>0.117308137842131</v>
      </c>
      <c r="AY77" s="197">
        <v>-0.19903803900037401</v>
      </c>
      <c r="AZ77" s="605">
        <v>0.17711412291075601</v>
      </c>
      <c r="BA77" s="197">
        <v>6.1631019330825799E-2</v>
      </c>
      <c r="BB77" s="605">
        <v>0.12500606843989301</v>
      </c>
      <c r="BC77" s="197" t="s">
        <v>476</v>
      </c>
      <c r="BD77" s="605" t="s">
        <v>476</v>
      </c>
      <c r="BE77" s="197">
        <v>0.19242801941846899</v>
      </c>
      <c r="BF77" s="605">
        <v>0.12369042075268601</v>
      </c>
      <c r="BG77" s="197">
        <v>0.177900767164477</v>
      </c>
      <c r="BH77" s="605">
        <v>0.107491607304254</v>
      </c>
      <c r="BI77" s="197">
        <v>0.32969536508075697</v>
      </c>
      <c r="BJ77" s="605">
        <v>0.14496298281329201</v>
      </c>
      <c r="BK77" s="197">
        <v>0.34143185451090002</v>
      </c>
      <c r="BL77" s="605">
        <v>0.204349580117303</v>
      </c>
      <c r="BM77" s="197">
        <v>0.41374487945722199</v>
      </c>
      <c r="BN77" s="605">
        <v>0.107927339664228</v>
      </c>
      <c r="BO77" s="197">
        <v>7.4570991686965202</v>
      </c>
      <c r="BP77" s="613">
        <v>1.3632732960915099</v>
      </c>
    </row>
    <row r="78" spans="1:68" ht="12.95" customHeight="1" x14ac:dyDescent="0.2">
      <c r="A78" s="2" t="s">
        <v>372</v>
      </c>
      <c r="B78" s="32">
        <v>1</v>
      </c>
      <c r="C78" s="197">
        <v>0.14926014106197</v>
      </c>
      <c r="D78" s="605">
        <v>9.3563842493341695E-2</v>
      </c>
      <c r="E78" s="197">
        <v>1.0546893163208299E-2</v>
      </c>
      <c r="F78" s="605">
        <v>0.105832021817114</v>
      </c>
      <c r="G78" s="197">
        <v>5.7357949754856599E-3</v>
      </c>
      <c r="H78" s="605">
        <v>0.115811358912629</v>
      </c>
      <c r="I78" s="197">
        <v>-9.5005621170115198E-2</v>
      </c>
      <c r="J78" s="605">
        <v>0.10131550814522899</v>
      </c>
      <c r="K78" s="197" t="s">
        <v>476</v>
      </c>
      <c r="L78" s="605" t="s">
        <v>476</v>
      </c>
      <c r="M78" s="197">
        <v>0.31097336503449202</v>
      </c>
      <c r="N78" s="605">
        <v>8.8868872920871297E-2</v>
      </c>
      <c r="O78" s="197">
        <v>0.32600235985201897</v>
      </c>
      <c r="P78" s="605">
        <v>0.112205266250754</v>
      </c>
      <c r="Q78" s="197">
        <v>-3.8760414414852798E-2</v>
      </c>
      <c r="R78" s="605">
        <v>8.7744973346325805E-2</v>
      </c>
      <c r="S78" s="197">
        <v>0.18074494524083301</v>
      </c>
      <c r="T78" s="605">
        <v>9.7830092885154596E-2</v>
      </c>
      <c r="U78" s="197">
        <v>7.2680376916708006E-2</v>
      </c>
      <c r="V78" s="605">
        <v>9.9465052905406998E-2</v>
      </c>
      <c r="W78" s="197">
        <v>3.13134598965588</v>
      </c>
      <c r="X78" s="605">
        <v>1.02791135564771</v>
      </c>
      <c r="Y78" s="197">
        <v>0.167058730146914</v>
      </c>
      <c r="Z78" s="605">
        <v>9.2715837626588596E-2</v>
      </c>
      <c r="AA78" s="197">
        <v>-1.1598933049825001E-2</v>
      </c>
      <c r="AB78" s="605">
        <v>0.105787711428842</v>
      </c>
      <c r="AC78" s="197">
        <v>8.3362695561135809E-3</v>
      </c>
      <c r="AD78" s="605">
        <v>0.113988842988387</v>
      </c>
      <c r="AE78" s="197">
        <v>-0.10745871848951</v>
      </c>
      <c r="AF78" s="605">
        <v>9.6657600162122506E-2</v>
      </c>
      <c r="AG78" s="197" t="s">
        <v>476</v>
      </c>
      <c r="AH78" s="605" t="s">
        <v>476</v>
      </c>
      <c r="AI78" s="197">
        <v>0.28489468488099301</v>
      </c>
      <c r="AJ78" s="605">
        <v>8.7859450654662705E-2</v>
      </c>
      <c r="AK78" s="197">
        <v>0.31085551658479399</v>
      </c>
      <c r="AL78" s="605">
        <v>0.112508946073597</v>
      </c>
      <c r="AM78" s="197">
        <v>-4.4802483369013699E-2</v>
      </c>
      <c r="AN78" s="605">
        <v>8.80207291740326E-2</v>
      </c>
      <c r="AO78" s="197">
        <v>0.20724723169753201</v>
      </c>
      <c r="AP78" s="605">
        <v>9.3454315090878204E-2</v>
      </c>
      <c r="AQ78" s="197">
        <v>0.108996175660365</v>
      </c>
      <c r="AR78" s="605">
        <v>0.100407700486491</v>
      </c>
      <c r="AS78" s="197">
        <v>4.3326350469937998</v>
      </c>
      <c r="AT78" s="605">
        <v>1.3306391490682401</v>
      </c>
      <c r="AU78" s="197">
        <v>0.16627025972821899</v>
      </c>
      <c r="AV78" s="605">
        <v>9.1006087116230205E-2</v>
      </c>
      <c r="AW78" s="197">
        <v>-6.3907706512485493E-2</v>
      </c>
      <c r="AX78" s="605">
        <v>0.111801363592004</v>
      </c>
      <c r="AY78" s="197">
        <v>1.3344788919927301E-2</v>
      </c>
      <c r="AZ78" s="605">
        <v>0.11472943739692699</v>
      </c>
      <c r="BA78" s="197">
        <v>-8.2899081494984497E-2</v>
      </c>
      <c r="BB78" s="605">
        <v>0.10305202430641699</v>
      </c>
      <c r="BC78" s="197" t="s">
        <v>476</v>
      </c>
      <c r="BD78" s="605" t="s">
        <v>476</v>
      </c>
      <c r="BE78" s="197">
        <v>0.255643340923359</v>
      </c>
      <c r="BF78" s="605">
        <v>9.1002083629575806E-2</v>
      </c>
      <c r="BG78" s="197">
        <v>0.25763183984362398</v>
      </c>
      <c r="BH78" s="605">
        <v>0.104775438916652</v>
      </c>
      <c r="BI78" s="197">
        <v>-4.8083137186714101E-2</v>
      </c>
      <c r="BJ78" s="605">
        <v>8.6733465713611804E-2</v>
      </c>
      <c r="BK78" s="197">
        <v>0.205727142391117</v>
      </c>
      <c r="BL78" s="605">
        <v>9.0496329573747397E-2</v>
      </c>
      <c r="BM78" s="197">
        <v>9.7786235956849904E-2</v>
      </c>
      <c r="BN78" s="605">
        <v>9.7860542492354305E-2</v>
      </c>
      <c r="BO78" s="197">
        <v>4.9602601784085198</v>
      </c>
      <c r="BP78" s="613">
        <v>1.72570109690103</v>
      </c>
    </row>
    <row r="79" spans="1:68" ht="12.95" customHeight="1" x14ac:dyDescent="0.2">
      <c r="A79" s="2" t="s">
        <v>377</v>
      </c>
      <c r="B79" s="32">
        <v>1</v>
      </c>
      <c r="C79" s="197">
        <v>0.44616408699786902</v>
      </c>
      <c r="D79" s="605">
        <v>0.191883946087473</v>
      </c>
      <c r="E79" s="197">
        <v>-4.2115731859396301E-2</v>
      </c>
      <c r="F79" s="605">
        <v>0.107584504181471</v>
      </c>
      <c r="G79" s="197">
        <v>-3.5072716367402501E-2</v>
      </c>
      <c r="H79" s="605">
        <v>0.143027582202534</v>
      </c>
      <c r="I79" s="197">
        <v>-5.3286796725212998E-2</v>
      </c>
      <c r="J79" s="605">
        <v>0.11582433361552701</v>
      </c>
      <c r="K79" s="197" t="s">
        <v>476</v>
      </c>
      <c r="L79" s="605" t="s">
        <v>476</v>
      </c>
      <c r="M79" s="197">
        <v>0.29790741107079999</v>
      </c>
      <c r="N79" s="605">
        <v>0.14186581003395199</v>
      </c>
      <c r="O79" s="197">
        <v>0.28968661656829597</v>
      </c>
      <c r="P79" s="605">
        <v>0.108914987535978</v>
      </c>
      <c r="Q79" s="197">
        <v>0.15571791770219101</v>
      </c>
      <c r="R79" s="605">
        <v>0.121498931641197</v>
      </c>
      <c r="S79" s="197">
        <v>0.11846581791501</v>
      </c>
      <c r="T79" s="605">
        <v>0.145385528701758</v>
      </c>
      <c r="U79" s="197">
        <v>0.30164424658224098</v>
      </c>
      <c r="V79" s="605">
        <v>0.108223386812023</v>
      </c>
      <c r="W79" s="197">
        <v>5.0247862154828304</v>
      </c>
      <c r="X79" s="605">
        <v>1.30866870478036</v>
      </c>
      <c r="Y79" s="197">
        <v>0.38529499598598699</v>
      </c>
      <c r="Z79" s="605">
        <v>0.195755331141825</v>
      </c>
      <c r="AA79" s="197">
        <v>3.93824212486013E-2</v>
      </c>
      <c r="AB79" s="605">
        <v>0.106287831376754</v>
      </c>
      <c r="AC79" s="197">
        <v>-0.10837537087636399</v>
      </c>
      <c r="AD79" s="605">
        <v>0.13693948202687301</v>
      </c>
      <c r="AE79" s="197">
        <v>-7.52557562594494E-2</v>
      </c>
      <c r="AF79" s="605">
        <v>0.10702866661713099</v>
      </c>
      <c r="AG79" s="197" t="s">
        <v>476</v>
      </c>
      <c r="AH79" s="605" t="s">
        <v>476</v>
      </c>
      <c r="AI79" s="197">
        <v>0.29070384533558302</v>
      </c>
      <c r="AJ79" s="605">
        <v>0.13999505772374399</v>
      </c>
      <c r="AK79" s="197">
        <v>0.243887875893635</v>
      </c>
      <c r="AL79" s="605">
        <v>0.103099960774406</v>
      </c>
      <c r="AM79" s="197">
        <v>0.12210819260082199</v>
      </c>
      <c r="AN79" s="605">
        <v>0.11504635576059</v>
      </c>
      <c r="AO79" s="197">
        <v>9.1040333637094198E-2</v>
      </c>
      <c r="AP79" s="605">
        <v>0.14337754122058199</v>
      </c>
      <c r="AQ79" s="197">
        <v>0.28479688618235499</v>
      </c>
      <c r="AR79" s="605">
        <v>0.107978066271445</v>
      </c>
      <c r="AS79" s="197">
        <v>8.0510880723982794</v>
      </c>
      <c r="AT79" s="605">
        <v>1.7069054877416401</v>
      </c>
      <c r="AU79" s="197">
        <v>0.37360494824777002</v>
      </c>
      <c r="AV79" s="605">
        <v>0.19675194092458001</v>
      </c>
      <c r="AW79" s="197">
        <v>1.5120691010128201E-2</v>
      </c>
      <c r="AX79" s="605">
        <v>0.10508098167414</v>
      </c>
      <c r="AY79" s="197">
        <v>-4.8973146905525601E-2</v>
      </c>
      <c r="AZ79" s="605">
        <v>0.137418879876684</v>
      </c>
      <c r="BA79" s="197">
        <v>-6.8305585922754902E-2</v>
      </c>
      <c r="BB79" s="605">
        <v>0.105891586147064</v>
      </c>
      <c r="BC79" s="197" t="s">
        <v>476</v>
      </c>
      <c r="BD79" s="605" t="s">
        <v>476</v>
      </c>
      <c r="BE79" s="197">
        <v>0.26500183682007999</v>
      </c>
      <c r="BF79" s="605">
        <v>0.14149973705428701</v>
      </c>
      <c r="BG79" s="197">
        <v>0.247052140438489</v>
      </c>
      <c r="BH79" s="605">
        <v>0.10072751962706999</v>
      </c>
      <c r="BI79" s="197">
        <v>0.118742241256898</v>
      </c>
      <c r="BJ79" s="605">
        <v>0.116468458001816</v>
      </c>
      <c r="BK79" s="197">
        <v>7.5683679866177106E-2</v>
      </c>
      <c r="BL79" s="605">
        <v>0.143260591398886</v>
      </c>
      <c r="BM79" s="197">
        <v>0.29027566775507402</v>
      </c>
      <c r="BN79" s="605">
        <v>0.109133117416644</v>
      </c>
      <c r="BO79" s="197">
        <v>8.4444704731951798</v>
      </c>
      <c r="BP79" s="613">
        <v>1.7776701470627601</v>
      </c>
    </row>
    <row r="80" spans="1:68" ht="12.95" customHeight="1" x14ac:dyDescent="0.2">
      <c r="A80" s="2" t="s">
        <v>382</v>
      </c>
      <c r="B80" s="32">
        <v>1</v>
      </c>
      <c r="C80" s="197">
        <v>-1.24525674981356E-2</v>
      </c>
      <c r="D80" s="605">
        <v>0.18928520504757201</v>
      </c>
      <c r="E80" s="197">
        <v>0.104680664779703</v>
      </c>
      <c r="F80" s="605">
        <v>7.3640090911113301E-2</v>
      </c>
      <c r="G80" s="197">
        <v>-0.16172374242763701</v>
      </c>
      <c r="H80" s="605">
        <v>0.18835463827097701</v>
      </c>
      <c r="I80" s="197">
        <v>5.7119711765928104E-3</v>
      </c>
      <c r="J80" s="605">
        <v>0.10375941609669501</v>
      </c>
      <c r="K80" s="197" t="s">
        <v>476</v>
      </c>
      <c r="L80" s="605" t="s">
        <v>476</v>
      </c>
      <c r="M80" s="197">
        <v>9.2416694836964602E-2</v>
      </c>
      <c r="N80" s="605">
        <v>8.1945937901512195E-2</v>
      </c>
      <c r="O80" s="197">
        <v>0.52230475516762598</v>
      </c>
      <c r="P80" s="605">
        <v>8.74501907538867E-2</v>
      </c>
      <c r="Q80" s="197">
        <v>0.153248861108676</v>
      </c>
      <c r="R80" s="605">
        <v>8.3617422365451402E-2</v>
      </c>
      <c r="S80" s="197">
        <v>0.220694304160612</v>
      </c>
      <c r="T80" s="605">
        <v>0.11534713259641199</v>
      </c>
      <c r="U80" s="197">
        <v>0.13973346048759699</v>
      </c>
      <c r="V80" s="605">
        <v>7.6688331213167801E-2</v>
      </c>
      <c r="W80" s="197">
        <v>3.42118590417464</v>
      </c>
      <c r="X80" s="605">
        <v>0.81650580682017604</v>
      </c>
      <c r="Y80" s="197">
        <v>1.02990822452567E-2</v>
      </c>
      <c r="Z80" s="605">
        <v>0.18182727481210101</v>
      </c>
      <c r="AA80" s="197">
        <v>0.10292005550373801</v>
      </c>
      <c r="AB80" s="605">
        <v>7.2771873092369793E-2</v>
      </c>
      <c r="AC80" s="197">
        <v>2.5910457849848099E-2</v>
      </c>
      <c r="AD80" s="605">
        <v>0.17982191446186399</v>
      </c>
      <c r="AE80" s="197">
        <v>7.5083419039192901E-3</v>
      </c>
      <c r="AF80" s="605">
        <v>0.10078901466218</v>
      </c>
      <c r="AG80" s="197" t="s">
        <v>476</v>
      </c>
      <c r="AH80" s="605" t="s">
        <v>476</v>
      </c>
      <c r="AI80" s="197">
        <v>0.113029599909322</v>
      </c>
      <c r="AJ80" s="605">
        <v>8.1335838647365405E-2</v>
      </c>
      <c r="AK80" s="197">
        <v>0.47603066248609299</v>
      </c>
      <c r="AL80" s="605">
        <v>8.8575691977521895E-2</v>
      </c>
      <c r="AM80" s="197">
        <v>0.119633578724698</v>
      </c>
      <c r="AN80" s="605">
        <v>8.1917464432280596E-2</v>
      </c>
      <c r="AO80" s="197">
        <v>0.19160117005432201</v>
      </c>
      <c r="AP80" s="605">
        <v>0.111326347552686</v>
      </c>
      <c r="AQ80" s="197">
        <v>0.153355104351694</v>
      </c>
      <c r="AR80" s="605">
        <v>7.6150741773958697E-2</v>
      </c>
      <c r="AS80" s="197">
        <v>5.3683827602225698</v>
      </c>
      <c r="AT80" s="605">
        <v>1.0027414869312401</v>
      </c>
      <c r="AU80" s="197">
        <v>8.8767776812917806E-3</v>
      </c>
      <c r="AV80" s="605">
        <v>0.178445858392658</v>
      </c>
      <c r="AW80" s="197">
        <v>9.5916322537072302E-2</v>
      </c>
      <c r="AX80" s="605">
        <v>7.1592521653551094E-2</v>
      </c>
      <c r="AY80" s="197">
        <v>2.3176562468022799E-2</v>
      </c>
      <c r="AZ80" s="605">
        <v>0.18365633212020299</v>
      </c>
      <c r="BA80" s="197">
        <v>2.4106882737193899E-2</v>
      </c>
      <c r="BB80" s="605">
        <v>0.100168371067829</v>
      </c>
      <c r="BC80" s="197" t="s">
        <v>476</v>
      </c>
      <c r="BD80" s="605" t="s">
        <v>476</v>
      </c>
      <c r="BE80" s="197">
        <v>0.107725164643635</v>
      </c>
      <c r="BF80" s="605">
        <v>8.0929248272323007E-2</v>
      </c>
      <c r="BG80" s="197">
        <v>0.46874590635077101</v>
      </c>
      <c r="BH80" s="605">
        <v>8.8158587654114301E-2</v>
      </c>
      <c r="BI80" s="197">
        <v>0.13018395716693101</v>
      </c>
      <c r="BJ80" s="605">
        <v>8.1829092894290995E-2</v>
      </c>
      <c r="BK80" s="197">
        <v>0.18580982909546501</v>
      </c>
      <c r="BL80" s="605">
        <v>0.11056630184470601</v>
      </c>
      <c r="BM80" s="197">
        <v>0.14740261540076899</v>
      </c>
      <c r="BN80" s="605">
        <v>7.5888817787541696E-2</v>
      </c>
      <c r="BO80" s="197">
        <v>5.7550864209961796</v>
      </c>
      <c r="BP80" s="613">
        <v>1.05572152721784</v>
      </c>
    </row>
    <row r="81" spans="1:68" ht="12.95" customHeight="1" x14ac:dyDescent="0.2">
      <c r="A81" s="2" t="s">
        <v>384</v>
      </c>
      <c r="B81" s="32">
        <v>1</v>
      </c>
      <c r="C81" s="197">
        <v>5.7087136118828499E-2</v>
      </c>
      <c r="D81" s="605">
        <v>0.21384635885581599</v>
      </c>
      <c r="E81" s="197">
        <v>6.0358527006872699E-2</v>
      </c>
      <c r="F81" s="605">
        <v>6.7440630713301697E-2</v>
      </c>
      <c r="G81" s="197">
        <v>4.9381982400256701E-2</v>
      </c>
      <c r="H81" s="605">
        <v>7.2175386300642699E-2</v>
      </c>
      <c r="I81" s="197">
        <v>-0.118563202450209</v>
      </c>
      <c r="J81" s="605">
        <v>9.7952412500156599E-2</v>
      </c>
      <c r="K81" s="197" t="s">
        <v>476</v>
      </c>
      <c r="L81" s="605" t="s">
        <v>476</v>
      </c>
      <c r="M81" s="197">
        <v>9.6004684194730905E-2</v>
      </c>
      <c r="N81" s="605">
        <v>7.3003478148794501E-2</v>
      </c>
      <c r="O81" s="197">
        <v>0.20545607079297601</v>
      </c>
      <c r="P81" s="605">
        <v>8.5549920444093097E-2</v>
      </c>
      <c r="Q81" s="197">
        <v>0.19766889759843401</v>
      </c>
      <c r="R81" s="605">
        <v>7.4039872468977197E-2</v>
      </c>
      <c r="S81" s="197">
        <v>0.23721452584004599</v>
      </c>
      <c r="T81" s="605">
        <v>0.11459705775432499</v>
      </c>
      <c r="U81" s="197">
        <v>0.110140074169343</v>
      </c>
      <c r="V81" s="605">
        <v>7.6153454375329693E-2</v>
      </c>
      <c r="W81" s="197">
        <v>1.82456909400769</v>
      </c>
      <c r="X81" s="605">
        <v>0.56457722883250006</v>
      </c>
      <c r="Y81" s="197">
        <v>4.6416262072441899E-2</v>
      </c>
      <c r="Z81" s="605">
        <v>0.21359502989370799</v>
      </c>
      <c r="AA81" s="197">
        <v>7.5245306747046201E-2</v>
      </c>
      <c r="AB81" s="605">
        <v>6.8054651836045393E-2</v>
      </c>
      <c r="AC81" s="197">
        <v>5.1102195346743103E-2</v>
      </c>
      <c r="AD81" s="605">
        <v>7.09545323940656E-2</v>
      </c>
      <c r="AE81" s="197">
        <v>-0.127113212168182</v>
      </c>
      <c r="AF81" s="605">
        <v>0.10013264904441301</v>
      </c>
      <c r="AG81" s="197" t="s">
        <v>476</v>
      </c>
      <c r="AH81" s="605" t="s">
        <v>476</v>
      </c>
      <c r="AI81" s="197">
        <v>8.5687404892057006E-2</v>
      </c>
      <c r="AJ81" s="605">
        <v>7.2833356917758996E-2</v>
      </c>
      <c r="AK81" s="197">
        <v>0.217692815792183</v>
      </c>
      <c r="AL81" s="605">
        <v>8.49026887832868E-2</v>
      </c>
      <c r="AM81" s="197">
        <v>0.19626894171536999</v>
      </c>
      <c r="AN81" s="605">
        <v>7.37059151481229E-2</v>
      </c>
      <c r="AO81" s="197">
        <v>0.229716083493854</v>
      </c>
      <c r="AP81" s="605">
        <v>0.11192509203809201</v>
      </c>
      <c r="AQ81" s="197">
        <v>0.108340854763425</v>
      </c>
      <c r="AR81" s="605">
        <v>7.5177186756860803E-2</v>
      </c>
      <c r="AS81" s="197">
        <v>2.6117582877872598</v>
      </c>
      <c r="AT81" s="605">
        <v>0.86263698732824501</v>
      </c>
      <c r="AU81" s="197">
        <v>9.3020743649722099E-2</v>
      </c>
      <c r="AV81" s="605">
        <v>0.209279713481927</v>
      </c>
      <c r="AW81" s="197">
        <v>7.1076816908383605E-2</v>
      </c>
      <c r="AX81" s="605">
        <v>6.6890282331817E-2</v>
      </c>
      <c r="AY81" s="197">
        <v>2.29861644049935E-2</v>
      </c>
      <c r="AZ81" s="605">
        <v>7.1016679483050099E-2</v>
      </c>
      <c r="BA81" s="197">
        <v>-7.6106337175161604E-2</v>
      </c>
      <c r="BB81" s="605">
        <v>9.8949021874552304E-2</v>
      </c>
      <c r="BC81" s="197" t="s">
        <v>476</v>
      </c>
      <c r="BD81" s="605" t="s">
        <v>476</v>
      </c>
      <c r="BE81" s="197">
        <v>9.8909189271148307E-2</v>
      </c>
      <c r="BF81" s="605">
        <v>7.3105870911135296E-2</v>
      </c>
      <c r="BG81" s="197">
        <v>0.19488232090211599</v>
      </c>
      <c r="BH81" s="605">
        <v>8.7356801892725794E-2</v>
      </c>
      <c r="BI81" s="197">
        <v>0.19230894593098999</v>
      </c>
      <c r="BJ81" s="605">
        <v>7.1418989617677606E-2</v>
      </c>
      <c r="BK81" s="197">
        <v>0.21119937578535899</v>
      </c>
      <c r="BL81" s="605">
        <v>0.10972825197734599</v>
      </c>
      <c r="BM81" s="197">
        <v>0.104367069791155</v>
      </c>
      <c r="BN81" s="605">
        <v>7.5851447857878798E-2</v>
      </c>
      <c r="BO81" s="197">
        <v>3.5117470977602299</v>
      </c>
      <c r="BP81" s="613">
        <v>0.93284986319296503</v>
      </c>
    </row>
    <row r="82" spans="1:68" ht="12.95" customHeight="1" x14ac:dyDescent="0.2">
      <c r="A82" s="2" t="s">
        <v>386</v>
      </c>
      <c r="B82" s="32">
        <v>1</v>
      </c>
      <c r="C82" s="197">
        <v>5.1885446026346101E-2</v>
      </c>
      <c r="D82" s="605">
        <v>0.16712766265278101</v>
      </c>
      <c r="E82" s="197">
        <v>0.133714342169971</v>
      </c>
      <c r="F82" s="605">
        <v>7.7481755892975193E-2</v>
      </c>
      <c r="G82" s="197">
        <v>8.7789003478390595E-2</v>
      </c>
      <c r="H82" s="605">
        <v>8.1312476041402099E-2</v>
      </c>
      <c r="I82" s="197">
        <v>8.3515417572233103E-2</v>
      </c>
      <c r="J82" s="605">
        <v>9.9205357969316593E-2</v>
      </c>
      <c r="K82" s="197" t="s">
        <v>476</v>
      </c>
      <c r="L82" s="605" t="s">
        <v>476</v>
      </c>
      <c r="M82" s="197">
        <v>0.13249575605408001</v>
      </c>
      <c r="N82" s="605">
        <v>8.5486960761212705E-2</v>
      </c>
      <c r="O82" s="197">
        <v>-0.37655618203748298</v>
      </c>
      <c r="P82" s="605">
        <v>0.138454584164241</v>
      </c>
      <c r="Q82" s="197">
        <v>0.24869089157874999</v>
      </c>
      <c r="R82" s="605">
        <v>8.4686177972771295E-2</v>
      </c>
      <c r="S82" s="197">
        <v>5.3334149761935797E-2</v>
      </c>
      <c r="T82" s="605">
        <v>8.2151284502955599E-2</v>
      </c>
      <c r="U82" s="197">
        <v>0.13809243663522899</v>
      </c>
      <c r="V82" s="605">
        <v>9.0035981281512703E-2</v>
      </c>
      <c r="W82" s="197">
        <v>2.0427147333165601</v>
      </c>
      <c r="X82" s="605">
        <v>0.61137093018869904</v>
      </c>
      <c r="Y82" s="197">
        <v>5.6932751735567798E-2</v>
      </c>
      <c r="Z82" s="605">
        <v>0.171517809427192</v>
      </c>
      <c r="AA82" s="197">
        <v>0.126219858906292</v>
      </c>
      <c r="AB82" s="605">
        <v>7.6760720753903999E-2</v>
      </c>
      <c r="AC82" s="197">
        <v>9.6396519533121103E-2</v>
      </c>
      <c r="AD82" s="605">
        <v>8.0604396127424802E-2</v>
      </c>
      <c r="AE82" s="197">
        <v>0.106105355775118</v>
      </c>
      <c r="AF82" s="605">
        <v>0.100906960550251</v>
      </c>
      <c r="AG82" s="197" t="s">
        <v>476</v>
      </c>
      <c r="AH82" s="605" t="s">
        <v>476</v>
      </c>
      <c r="AI82" s="197">
        <v>0.12734328930869701</v>
      </c>
      <c r="AJ82" s="605">
        <v>8.8799962155779399E-2</v>
      </c>
      <c r="AK82" s="197">
        <v>-0.33460552204071398</v>
      </c>
      <c r="AL82" s="605">
        <v>0.137020445245463</v>
      </c>
      <c r="AM82" s="197">
        <v>0.241372388145599</v>
      </c>
      <c r="AN82" s="605">
        <v>8.4512434154951896E-2</v>
      </c>
      <c r="AO82" s="197">
        <v>2.58935559596788E-2</v>
      </c>
      <c r="AP82" s="605">
        <v>8.1843228132512796E-2</v>
      </c>
      <c r="AQ82" s="197">
        <v>0.14648682571559199</v>
      </c>
      <c r="AR82" s="605">
        <v>9.0759081008098305E-2</v>
      </c>
      <c r="AS82" s="197">
        <v>2.7175282659177098</v>
      </c>
      <c r="AT82" s="605">
        <v>0.75104204871789104</v>
      </c>
      <c r="AU82" s="197">
        <v>0.14134205563825</v>
      </c>
      <c r="AV82" s="605">
        <v>0.146706992896907</v>
      </c>
      <c r="AW82" s="197">
        <v>7.22426010893613E-2</v>
      </c>
      <c r="AX82" s="605">
        <v>7.85702764182864E-2</v>
      </c>
      <c r="AY82" s="197">
        <v>0.111881125865715</v>
      </c>
      <c r="AZ82" s="605">
        <v>8.1107524921645302E-2</v>
      </c>
      <c r="BA82" s="197">
        <v>0.14651057284216101</v>
      </c>
      <c r="BB82" s="605">
        <v>9.8951676354678803E-2</v>
      </c>
      <c r="BC82" s="197" t="s">
        <v>476</v>
      </c>
      <c r="BD82" s="605" t="s">
        <v>476</v>
      </c>
      <c r="BE82" s="197">
        <v>7.9798913435926905E-2</v>
      </c>
      <c r="BF82" s="605">
        <v>8.7417943637521797E-2</v>
      </c>
      <c r="BG82" s="197">
        <v>-0.40038495907194699</v>
      </c>
      <c r="BH82" s="605">
        <v>0.139632310804749</v>
      </c>
      <c r="BI82" s="197">
        <v>0.25442146096405699</v>
      </c>
      <c r="BJ82" s="605">
        <v>8.5126230639415906E-2</v>
      </c>
      <c r="BK82" s="197">
        <v>-6.3733309897279601E-3</v>
      </c>
      <c r="BL82" s="605">
        <v>8.2829964118804694E-2</v>
      </c>
      <c r="BM82" s="197">
        <v>0.18624879953232101</v>
      </c>
      <c r="BN82" s="605">
        <v>8.6563780722168499E-2</v>
      </c>
      <c r="BO82" s="197">
        <v>4.1741597599881697</v>
      </c>
      <c r="BP82" s="613">
        <v>0.91741398051948697</v>
      </c>
    </row>
    <row r="83" spans="1:68" ht="12.95" customHeight="1" x14ac:dyDescent="0.2">
      <c r="A83" s="2" t="s">
        <v>387</v>
      </c>
      <c r="B83" s="32">
        <v>1</v>
      </c>
      <c r="C83" s="197">
        <v>7.5481480644266102E-2</v>
      </c>
      <c r="D83" s="605">
        <v>0.13635879706151399</v>
      </c>
      <c r="E83" s="197">
        <v>0.109238372233057</v>
      </c>
      <c r="F83" s="605">
        <v>8.6416479829223694E-2</v>
      </c>
      <c r="G83" s="197">
        <v>-1.47429679670751E-2</v>
      </c>
      <c r="H83" s="605">
        <v>8.6168366371307897E-2</v>
      </c>
      <c r="I83" s="197">
        <v>0.195837320974138</v>
      </c>
      <c r="J83" s="605">
        <v>7.0963510147023595E-2</v>
      </c>
      <c r="K83" s="197" t="s">
        <v>476</v>
      </c>
      <c r="L83" s="605" t="s">
        <v>476</v>
      </c>
      <c r="M83" s="197">
        <v>-7.6843322881407605E-2</v>
      </c>
      <c r="N83" s="605">
        <v>0.13006006198872799</v>
      </c>
      <c r="O83" s="197">
        <v>0.29909509160366299</v>
      </c>
      <c r="P83" s="605">
        <v>8.1132652416120096E-2</v>
      </c>
      <c r="Q83" s="197">
        <v>5.0825095373730499E-2</v>
      </c>
      <c r="R83" s="605">
        <v>8.3533618405885204E-2</v>
      </c>
      <c r="S83" s="197">
        <v>0.45333295906939303</v>
      </c>
      <c r="T83" s="605">
        <v>0.16124394433238101</v>
      </c>
      <c r="U83" s="197">
        <v>0.334219761084179</v>
      </c>
      <c r="V83" s="605">
        <v>8.80697417705959E-2</v>
      </c>
      <c r="W83" s="197">
        <v>5.2588988529227896</v>
      </c>
      <c r="X83" s="605">
        <v>1.2216913386517401</v>
      </c>
      <c r="Y83" s="197">
        <v>5.9443885534723503E-2</v>
      </c>
      <c r="Z83" s="605">
        <v>0.13692925977384399</v>
      </c>
      <c r="AA83" s="197">
        <v>9.7699758145440393E-2</v>
      </c>
      <c r="AB83" s="605">
        <v>8.2615023439993204E-2</v>
      </c>
      <c r="AC83" s="197">
        <v>1.0208526354312799E-3</v>
      </c>
      <c r="AD83" s="605">
        <v>8.4768988735976603E-2</v>
      </c>
      <c r="AE83" s="197">
        <v>0.18809305660953199</v>
      </c>
      <c r="AF83" s="605">
        <v>7.3126738299655797E-2</v>
      </c>
      <c r="AG83" s="197" t="s">
        <v>476</v>
      </c>
      <c r="AH83" s="605" t="s">
        <v>476</v>
      </c>
      <c r="AI83" s="197">
        <v>-4.3385221090478397E-2</v>
      </c>
      <c r="AJ83" s="605">
        <v>0.12694097444573799</v>
      </c>
      <c r="AK83" s="197">
        <v>0.30603173517973398</v>
      </c>
      <c r="AL83" s="605">
        <v>7.9913117975914799E-2</v>
      </c>
      <c r="AM83" s="197">
        <v>3.4967981505460898E-2</v>
      </c>
      <c r="AN83" s="605">
        <v>8.0233228776337803E-2</v>
      </c>
      <c r="AO83" s="197">
        <v>0.412154234065292</v>
      </c>
      <c r="AP83" s="605">
        <v>0.16201478624950799</v>
      </c>
      <c r="AQ83" s="197">
        <v>0.342722088618231</v>
      </c>
      <c r="AR83" s="605">
        <v>8.6508306327092499E-2</v>
      </c>
      <c r="AS83" s="197">
        <v>6.4550087200046402</v>
      </c>
      <c r="AT83" s="605">
        <v>1.31001455993434</v>
      </c>
      <c r="AU83" s="197">
        <v>6.7429606648118201E-2</v>
      </c>
      <c r="AV83" s="605">
        <v>0.139008499374453</v>
      </c>
      <c r="AW83" s="197">
        <v>8.06595297056317E-2</v>
      </c>
      <c r="AX83" s="605">
        <v>8.7086214253204605E-2</v>
      </c>
      <c r="AY83" s="197">
        <v>3.2258414608657702E-3</v>
      </c>
      <c r="AZ83" s="605">
        <v>8.2960055054936199E-2</v>
      </c>
      <c r="BA83" s="197">
        <v>0.154129045511913</v>
      </c>
      <c r="BB83" s="605">
        <v>7.5286331275016799E-2</v>
      </c>
      <c r="BC83" s="197" t="s">
        <v>476</v>
      </c>
      <c r="BD83" s="605" t="s">
        <v>476</v>
      </c>
      <c r="BE83" s="197">
        <v>-1.5067980938764599E-3</v>
      </c>
      <c r="BF83" s="605">
        <v>0.12764844827584301</v>
      </c>
      <c r="BG83" s="197">
        <v>0.296537519542733</v>
      </c>
      <c r="BH83" s="605">
        <v>7.8356957480709005E-2</v>
      </c>
      <c r="BI83" s="197">
        <v>3.7003580540195098E-2</v>
      </c>
      <c r="BJ83" s="605">
        <v>8.1219140080600605E-2</v>
      </c>
      <c r="BK83" s="197">
        <v>0.399304288338451</v>
      </c>
      <c r="BL83" s="605">
        <v>0.15824611422113599</v>
      </c>
      <c r="BM83" s="197">
        <v>0.32560052155434499</v>
      </c>
      <c r="BN83" s="605">
        <v>8.6092343341792305E-2</v>
      </c>
      <c r="BO83" s="197">
        <v>7.0981560474501704</v>
      </c>
      <c r="BP83" s="613">
        <v>1.3809076825579101</v>
      </c>
    </row>
    <row r="84" spans="1:68" ht="12.95" customHeight="1" x14ac:dyDescent="0.2">
      <c r="A84" s="33" t="s">
        <v>398</v>
      </c>
      <c r="B84" s="34">
        <v>1</v>
      </c>
      <c r="C84" s="201">
        <v>0.13618746119432601</v>
      </c>
      <c r="D84" s="609">
        <v>4.7996324161294103E-2</v>
      </c>
      <c r="E84" s="201">
        <v>0.118813467233555</v>
      </c>
      <c r="F84" s="609">
        <v>2.6910504855079499E-2</v>
      </c>
      <c r="G84" s="201">
        <v>-1.54066216136222E-2</v>
      </c>
      <c r="H84" s="609">
        <v>3.9642283562830997E-2</v>
      </c>
      <c r="I84" s="201">
        <v>4.0470130838466201E-3</v>
      </c>
      <c r="J84" s="609">
        <v>3.1950523586326399E-2</v>
      </c>
      <c r="K84" s="201" t="s">
        <v>713</v>
      </c>
      <c r="L84" s="609" t="s">
        <v>713</v>
      </c>
      <c r="M84" s="201">
        <v>0.189668527955071</v>
      </c>
      <c r="N84" s="609">
        <v>2.97473198130834E-2</v>
      </c>
      <c r="O84" s="201">
        <v>0.17700450922987199</v>
      </c>
      <c r="P84" s="609">
        <v>3.0580342143961201E-2</v>
      </c>
      <c r="Q84" s="201">
        <v>0.17030660847338999</v>
      </c>
      <c r="R84" s="609">
        <v>2.9419745253944099E-2</v>
      </c>
      <c r="S84" s="201">
        <v>0.25085815575499998</v>
      </c>
      <c r="T84" s="609">
        <v>3.60715850745566E-2</v>
      </c>
      <c r="U84" s="201">
        <v>0.17123561199989201</v>
      </c>
      <c r="V84" s="609">
        <v>2.9095014506061001E-2</v>
      </c>
      <c r="W84" s="201">
        <v>3.8149512862533501</v>
      </c>
      <c r="X84" s="609">
        <v>0.295982703604666</v>
      </c>
      <c r="Y84" s="201">
        <v>0.13461328157753399</v>
      </c>
      <c r="Z84" s="609">
        <v>4.7467824007025303E-2</v>
      </c>
      <c r="AA84" s="201">
        <v>0.11794131949844899</v>
      </c>
      <c r="AB84" s="609">
        <v>2.6831503185791802E-2</v>
      </c>
      <c r="AC84" s="201">
        <v>8.7412013719086294E-3</v>
      </c>
      <c r="AD84" s="609">
        <v>3.9147662600114902E-2</v>
      </c>
      <c r="AE84" s="201">
        <v>1.43610567800114E-2</v>
      </c>
      <c r="AF84" s="609">
        <v>3.1587649105324203E-2</v>
      </c>
      <c r="AG84" s="201" t="s">
        <v>713</v>
      </c>
      <c r="AH84" s="609" t="s">
        <v>713</v>
      </c>
      <c r="AI84" s="201">
        <v>0.19659180027750001</v>
      </c>
      <c r="AJ84" s="609">
        <v>2.96308240013082E-2</v>
      </c>
      <c r="AK84" s="201">
        <v>0.17409550944683</v>
      </c>
      <c r="AL84" s="609">
        <v>3.0201388973945999E-2</v>
      </c>
      <c r="AM84" s="201">
        <v>0.15544993594110401</v>
      </c>
      <c r="AN84" s="609">
        <v>2.8822985431294999E-2</v>
      </c>
      <c r="AO84" s="201">
        <v>0.230883653366698</v>
      </c>
      <c r="AP84" s="609">
        <v>3.6019700991720797E-2</v>
      </c>
      <c r="AQ84" s="201">
        <v>0.17678461303267001</v>
      </c>
      <c r="AR84" s="609">
        <v>2.9088872816641499E-2</v>
      </c>
      <c r="AS84" s="201">
        <v>5.2592581222160604</v>
      </c>
      <c r="AT84" s="609">
        <v>0.35721146178461899</v>
      </c>
      <c r="AU84" s="201">
        <v>0.143997934795873</v>
      </c>
      <c r="AV84" s="609">
        <v>4.64653029585241E-2</v>
      </c>
      <c r="AW84" s="201">
        <v>0.10392552285289799</v>
      </c>
      <c r="AX84" s="609">
        <v>2.7289806652455499E-2</v>
      </c>
      <c r="AY84" s="201">
        <v>7.7366203393278397E-3</v>
      </c>
      <c r="AZ84" s="609">
        <v>3.92647429013449E-2</v>
      </c>
      <c r="BA84" s="201">
        <v>2.5252662861382998E-2</v>
      </c>
      <c r="BB84" s="609">
        <v>3.1619992169344399E-2</v>
      </c>
      <c r="BC84" s="201" t="s">
        <v>713</v>
      </c>
      <c r="BD84" s="609" t="s">
        <v>713</v>
      </c>
      <c r="BE84" s="201">
        <v>0.18944474672755801</v>
      </c>
      <c r="BF84" s="609">
        <v>2.98503808921954E-2</v>
      </c>
      <c r="BG84" s="201">
        <v>0.15861321528392899</v>
      </c>
      <c r="BH84" s="609">
        <v>3.0062802305854699E-2</v>
      </c>
      <c r="BI84" s="201">
        <v>0.15245089490560801</v>
      </c>
      <c r="BJ84" s="609">
        <v>2.8770203462312599E-2</v>
      </c>
      <c r="BK84" s="201">
        <v>0.22411956336411901</v>
      </c>
      <c r="BL84" s="609">
        <v>3.5625506300996798E-2</v>
      </c>
      <c r="BM84" s="201">
        <v>0.17991464702580101</v>
      </c>
      <c r="BN84" s="609">
        <v>2.89746953793318E-2</v>
      </c>
      <c r="BO84" s="201">
        <v>6.0148873721207901</v>
      </c>
      <c r="BP84" s="614">
        <v>0.39790048756888302</v>
      </c>
    </row>
    <row r="85" spans="1:68" ht="12.95" customHeight="1" x14ac:dyDescent="0.2">
      <c r="A85" s="2" t="s">
        <v>106</v>
      </c>
      <c r="B85" s="32">
        <v>1</v>
      </c>
      <c r="C85" s="197">
        <v>6.05478101487733E-2</v>
      </c>
      <c r="D85" s="605">
        <v>0.141754190862071</v>
      </c>
      <c r="E85" s="197">
        <v>0.17350884549121101</v>
      </c>
      <c r="F85" s="605">
        <v>9.4710992133045804E-2</v>
      </c>
      <c r="G85" s="197">
        <v>0.142978641242512</v>
      </c>
      <c r="H85" s="605">
        <v>0.119117650377476</v>
      </c>
      <c r="I85" s="197">
        <v>-6.77007350479856E-2</v>
      </c>
      <c r="J85" s="605">
        <v>8.8683883822903806E-2</v>
      </c>
      <c r="K85" s="197" t="s">
        <v>476</v>
      </c>
      <c r="L85" s="605" t="s">
        <v>476</v>
      </c>
      <c r="M85" s="197">
        <v>7.0441557732902102E-2</v>
      </c>
      <c r="N85" s="605">
        <v>8.1957473538167805E-2</v>
      </c>
      <c r="O85" s="197">
        <v>5.8851937725355803E-2</v>
      </c>
      <c r="P85" s="605">
        <v>0.117509483821909</v>
      </c>
      <c r="Q85" s="197">
        <v>0.166792722031501</v>
      </c>
      <c r="R85" s="605">
        <v>8.0879818853606802E-2</v>
      </c>
      <c r="S85" s="197">
        <v>0.15829017514292701</v>
      </c>
      <c r="T85" s="605">
        <v>9.0079251742738203E-2</v>
      </c>
      <c r="U85" s="197">
        <v>0.103199311207838</v>
      </c>
      <c r="V85" s="605">
        <v>0.10968348960959599</v>
      </c>
      <c r="W85" s="197">
        <v>1.7009249391850201</v>
      </c>
      <c r="X85" s="605">
        <v>0.740532247971744</v>
      </c>
      <c r="Y85" s="197">
        <v>4.2339000917339997E-2</v>
      </c>
      <c r="Z85" s="605">
        <v>0.14101385945002201</v>
      </c>
      <c r="AA85" s="197">
        <v>6.5830946710039806E-2</v>
      </c>
      <c r="AB85" s="605">
        <v>9.1018954461664497E-2</v>
      </c>
      <c r="AC85" s="197">
        <v>0.194807537402922</v>
      </c>
      <c r="AD85" s="605">
        <v>0.12174047731101199</v>
      </c>
      <c r="AE85" s="197">
        <v>-9.5373044925742695E-2</v>
      </c>
      <c r="AF85" s="605">
        <v>8.7950477350906206E-2</v>
      </c>
      <c r="AG85" s="197" t="s">
        <v>476</v>
      </c>
      <c r="AH85" s="605" t="s">
        <v>476</v>
      </c>
      <c r="AI85" s="197">
        <v>0.14141606585594499</v>
      </c>
      <c r="AJ85" s="605">
        <v>7.9176683590355096E-2</v>
      </c>
      <c r="AK85" s="197">
        <v>9.2096900104765594E-2</v>
      </c>
      <c r="AL85" s="605">
        <v>0.117211985163916</v>
      </c>
      <c r="AM85" s="197">
        <v>0.14565229922466599</v>
      </c>
      <c r="AN85" s="605">
        <v>7.9275611062025603E-2</v>
      </c>
      <c r="AO85" s="197">
        <v>0.12446788671480399</v>
      </c>
      <c r="AP85" s="605">
        <v>9.0515391316347699E-2</v>
      </c>
      <c r="AQ85" s="197">
        <v>0.128082787029555</v>
      </c>
      <c r="AR85" s="605">
        <v>0.101560991391734</v>
      </c>
      <c r="AS85" s="197">
        <v>5.3816145940214204</v>
      </c>
      <c r="AT85" s="605">
        <v>1.12188385935614</v>
      </c>
      <c r="AU85" s="197">
        <v>5.33676648824674E-2</v>
      </c>
      <c r="AV85" s="605">
        <v>0.14224906090417999</v>
      </c>
      <c r="AW85" s="197">
        <v>6.74711413786101E-2</v>
      </c>
      <c r="AX85" s="605">
        <v>9.2786170074574695E-2</v>
      </c>
      <c r="AY85" s="197">
        <v>0.190455134832269</v>
      </c>
      <c r="AZ85" s="605">
        <v>0.121398893551076</v>
      </c>
      <c r="BA85" s="197">
        <v>-8.9365200727462304E-2</v>
      </c>
      <c r="BB85" s="605">
        <v>8.8078038868782502E-2</v>
      </c>
      <c r="BC85" s="197" t="s">
        <v>476</v>
      </c>
      <c r="BD85" s="605" t="s">
        <v>476</v>
      </c>
      <c r="BE85" s="197">
        <v>0.13604128859370301</v>
      </c>
      <c r="BF85" s="605">
        <v>8.1681701569495002E-2</v>
      </c>
      <c r="BG85" s="197">
        <v>8.5813073337153004E-2</v>
      </c>
      <c r="BH85" s="605">
        <v>0.117489958515135</v>
      </c>
      <c r="BI85" s="197">
        <v>0.142300597286772</v>
      </c>
      <c r="BJ85" s="605">
        <v>8.3476108678676206E-2</v>
      </c>
      <c r="BK85" s="197">
        <v>0.119674645394529</v>
      </c>
      <c r="BL85" s="605">
        <v>9.1644125814628496E-2</v>
      </c>
      <c r="BM85" s="197">
        <v>0.12492347894999301</v>
      </c>
      <c r="BN85" s="605">
        <v>0.102174795979853</v>
      </c>
      <c r="BO85" s="197">
        <v>5.6941000952729199</v>
      </c>
      <c r="BP85" s="613">
        <v>1.1980410929882499</v>
      </c>
    </row>
    <row r="86" spans="1:68" ht="12.95" customHeight="1" x14ac:dyDescent="0.2">
      <c r="A86" s="2" t="s">
        <v>395</v>
      </c>
      <c r="B86" s="32">
        <v>1</v>
      </c>
      <c r="C86" s="197">
        <v>-9.2436131708425198E-2</v>
      </c>
      <c r="D86" s="605">
        <v>0.245028041188639</v>
      </c>
      <c r="E86" s="197">
        <v>0.13068948886078</v>
      </c>
      <c r="F86" s="605">
        <v>0.138399560718374</v>
      </c>
      <c r="G86" s="197">
        <v>-9.03268656659479E-2</v>
      </c>
      <c r="H86" s="605">
        <v>0.16184061894992999</v>
      </c>
      <c r="I86" s="197">
        <v>-4.6894117705233003E-2</v>
      </c>
      <c r="J86" s="605">
        <v>0.14808583711179599</v>
      </c>
      <c r="K86" s="197" t="s">
        <v>476</v>
      </c>
      <c r="L86" s="605" t="s">
        <v>476</v>
      </c>
      <c r="M86" s="197">
        <v>-9.7389120555183797E-2</v>
      </c>
      <c r="N86" s="605">
        <v>0.148749067110612</v>
      </c>
      <c r="O86" s="197">
        <v>5.6470614194424097E-2</v>
      </c>
      <c r="P86" s="605">
        <v>0.16650413192195701</v>
      </c>
      <c r="Q86" s="197">
        <v>0.24235429168238101</v>
      </c>
      <c r="R86" s="605">
        <v>0.13338086551293801</v>
      </c>
      <c r="S86" s="197">
        <v>0.32567514546075199</v>
      </c>
      <c r="T86" s="605">
        <v>0.14441022831471001</v>
      </c>
      <c r="U86" s="197">
        <v>6.3190241523554194E-2</v>
      </c>
      <c r="V86" s="605">
        <v>0.184115875298523</v>
      </c>
      <c r="W86" s="197">
        <v>1.63317451067778</v>
      </c>
      <c r="X86" s="605">
        <v>1.10511053505326</v>
      </c>
      <c r="Y86" s="197">
        <v>-0.15348713542994599</v>
      </c>
      <c r="Z86" s="605">
        <v>0.24845007685328199</v>
      </c>
      <c r="AA86" s="197">
        <v>0.15001982184798501</v>
      </c>
      <c r="AB86" s="605">
        <v>0.14061464897274401</v>
      </c>
      <c r="AC86" s="197">
        <v>2.7124390875350401E-3</v>
      </c>
      <c r="AD86" s="605">
        <v>0.17424630552974199</v>
      </c>
      <c r="AE86" s="197">
        <v>6.7063391315217696E-3</v>
      </c>
      <c r="AF86" s="605">
        <v>0.14662105716299101</v>
      </c>
      <c r="AG86" s="197" t="s">
        <v>476</v>
      </c>
      <c r="AH86" s="605" t="s">
        <v>476</v>
      </c>
      <c r="AI86" s="197">
        <v>-4.93372268818527E-2</v>
      </c>
      <c r="AJ86" s="605">
        <v>0.143409042318731</v>
      </c>
      <c r="AK86" s="197">
        <v>0.13938147085116501</v>
      </c>
      <c r="AL86" s="605">
        <v>0.169210931529652</v>
      </c>
      <c r="AM86" s="197">
        <v>0.21954219622048099</v>
      </c>
      <c r="AN86" s="605">
        <v>0.13578818244822599</v>
      </c>
      <c r="AO86" s="197">
        <v>0.32680152638318299</v>
      </c>
      <c r="AP86" s="605">
        <v>0.13984026304795499</v>
      </c>
      <c r="AQ86" s="197">
        <v>2.9868442338200501E-2</v>
      </c>
      <c r="AR86" s="605">
        <v>0.19042017665407199</v>
      </c>
      <c r="AS86" s="197">
        <v>4.1154089717981197</v>
      </c>
      <c r="AT86" s="605">
        <v>1.44931165478004</v>
      </c>
      <c r="AU86" s="197">
        <v>-0.14150397162688899</v>
      </c>
      <c r="AV86" s="605">
        <v>0.230095706375845</v>
      </c>
      <c r="AW86" s="197">
        <v>0.13677463471663501</v>
      </c>
      <c r="AX86" s="605">
        <v>0.146872640197067</v>
      </c>
      <c r="AY86" s="197">
        <v>1.54481924178527E-2</v>
      </c>
      <c r="AZ86" s="605">
        <v>0.17680291578989801</v>
      </c>
      <c r="BA86" s="197">
        <v>3.2551880145240998E-2</v>
      </c>
      <c r="BB86" s="605">
        <v>0.14811848222628099</v>
      </c>
      <c r="BC86" s="197" t="s">
        <v>476</v>
      </c>
      <c r="BD86" s="605" t="s">
        <v>476</v>
      </c>
      <c r="BE86" s="197">
        <v>-4.6380546472315702E-2</v>
      </c>
      <c r="BF86" s="605">
        <v>0.15057441642847899</v>
      </c>
      <c r="BG86" s="197">
        <v>0.14466299455503501</v>
      </c>
      <c r="BH86" s="605">
        <v>0.16730185073224299</v>
      </c>
      <c r="BI86" s="197">
        <v>0.236012737475152</v>
      </c>
      <c r="BJ86" s="605">
        <v>0.13563166766875601</v>
      </c>
      <c r="BK86" s="197">
        <v>0.310594695915482</v>
      </c>
      <c r="BL86" s="605">
        <v>0.13804091771596499</v>
      </c>
      <c r="BM86" s="197">
        <v>3.4102086730080097E-2</v>
      </c>
      <c r="BN86" s="605">
        <v>0.18762623087658301</v>
      </c>
      <c r="BO86" s="197">
        <v>4.8847188784342697</v>
      </c>
      <c r="BP86" s="613">
        <v>1.72639538409686</v>
      </c>
    </row>
    <row r="87" spans="1:68" ht="12.95" customHeight="1" x14ac:dyDescent="0.2">
      <c r="A87" s="3" t="s">
        <v>396</v>
      </c>
      <c r="B87" s="36">
        <v>1</v>
      </c>
      <c r="C87" s="207">
        <v>-0.19349327075570699</v>
      </c>
      <c r="D87" s="610">
        <v>0.39786427446986</v>
      </c>
      <c r="E87" s="207">
        <v>0.20000190469003001</v>
      </c>
      <c r="F87" s="610">
        <v>0.14369007283054999</v>
      </c>
      <c r="G87" s="207">
        <v>-8.1015483563749699E-2</v>
      </c>
      <c r="H87" s="610">
        <v>0.1527904287896</v>
      </c>
      <c r="I87" s="207">
        <v>7.24089483876902E-2</v>
      </c>
      <c r="J87" s="610">
        <v>0.14330787318889901</v>
      </c>
      <c r="K87" s="207" t="s">
        <v>476</v>
      </c>
      <c r="L87" s="610" t="s">
        <v>476</v>
      </c>
      <c r="M87" s="207">
        <v>0.37616050765263498</v>
      </c>
      <c r="N87" s="610">
        <v>0.207374048639203</v>
      </c>
      <c r="O87" s="207">
        <v>4.0238173472848797E-2</v>
      </c>
      <c r="P87" s="610">
        <v>0.12325983493609</v>
      </c>
      <c r="Q87" s="207">
        <v>0.218721938062542</v>
      </c>
      <c r="R87" s="610">
        <v>0.16398038400356199</v>
      </c>
      <c r="S87" s="207">
        <v>0.59792084879901897</v>
      </c>
      <c r="T87" s="610">
        <v>0.16768344339684901</v>
      </c>
      <c r="U87" s="207">
        <v>0.104705161183636</v>
      </c>
      <c r="V87" s="610">
        <v>0.17798236292757899</v>
      </c>
      <c r="W87" s="207">
        <v>4.4448494582583802</v>
      </c>
      <c r="X87" s="610">
        <v>1.7474423995461801</v>
      </c>
      <c r="Y87" s="207">
        <v>-0.220066749981708</v>
      </c>
      <c r="Z87" s="610">
        <v>0.38679231901595301</v>
      </c>
      <c r="AA87" s="207">
        <v>0.233244656552625</v>
      </c>
      <c r="AB87" s="610">
        <v>0.14021877597378299</v>
      </c>
      <c r="AC87" s="207">
        <v>-5.5842277316094603E-3</v>
      </c>
      <c r="AD87" s="610">
        <v>0.14673316573034101</v>
      </c>
      <c r="AE87" s="207">
        <v>7.2291882561347498E-2</v>
      </c>
      <c r="AF87" s="610">
        <v>0.141414852800473</v>
      </c>
      <c r="AG87" s="207" t="s">
        <v>476</v>
      </c>
      <c r="AH87" s="610" t="s">
        <v>476</v>
      </c>
      <c r="AI87" s="207">
        <v>0.491657977606209</v>
      </c>
      <c r="AJ87" s="610">
        <v>0.20603794299372299</v>
      </c>
      <c r="AK87" s="207">
        <v>3.84978679914601E-2</v>
      </c>
      <c r="AL87" s="610">
        <v>0.119172365822966</v>
      </c>
      <c r="AM87" s="207">
        <v>0.15961535024130399</v>
      </c>
      <c r="AN87" s="610">
        <v>0.16095152708332799</v>
      </c>
      <c r="AO87" s="207">
        <v>0.486988561941672</v>
      </c>
      <c r="AP87" s="610">
        <v>0.16238059705882399</v>
      </c>
      <c r="AQ87" s="207">
        <v>0.16426441501722999</v>
      </c>
      <c r="AR87" s="610">
        <v>0.173764733291115</v>
      </c>
      <c r="AS87" s="207">
        <v>8.3625384061601409</v>
      </c>
      <c r="AT87" s="610">
        <v>2.1499516034813402</v>
      </c>
      <c r="AU87" s="207">
        <v>-0.23905490813865701</v>
      </c>
      <c r="AV87" s="610">
        <v>0.385121675305587</v>
      </c>
      <c r="AW87" s="207">
        <v>0.228738855126842</v>
      </c>
      <c r="AX87" s="610">
        <v>0.142515749778129</v>
      </c>
      <c r="AY87" s="207">
        <v>-2.2416764674929E-2</v>
      </c>
      <c r="AZ87" s="610">
        <v>0.149278031778839</v>
      </c>
      <c r="BA87" s="207">
        <v>6.3251393541141204E-2</v>
      </c>
      <c r="BB87" s="610">
        <v>0.14306014394054301</v>
      </c>
      <c r="BC87" s="207" t="s">
        <v>476</v>
      </c>
      <c r="BD87" s="610" t="s">
        <v>476</v>
      </c>
      <c r="BE87" s="207">
        <v>0.50713895944718501</v>
      </c>
      <c r="BF87" s="610">
        <v>0.20192067579041401</v>
      </c>
      <c r="BG87" s="207">
        <v>5.8031185402185201E-2</v>
      </c>
      <c r="BH87" s="610">
        <v>0.119064360921246</v>
      </c>
      <c r="BI87" s="207">
        <v>0.178763548578906</v>
      </c>
      <c r="BJ87" s="610">
        <v>0.16918330664905501</v>
      </c>
      <c r="BK87" s="207">
        <v>0.47657805005111997</v>
      </c>
      <c r="BL87" s="610">
        <v>0.15609833537964199</v>
      </c>
      <c r="BM87" s="207">
        <v>0.158666262350704</v>
      </c>
      <c r="BN87" s="610">
        <v>0.178956022951511</v>
      </c>
      <c r="BO87" s="207">
        <v>9.0992246931399698</v>
      </c>
      <c r="BP87" s="618">
        <v>2.1895861909307301</v>
      </c>
    </row>
    <row r="88" spans="1:68" ht="12.95" customHeight="1" x14ac:dyDescent="0.2">
      <c r="A88" s="2"/>
      <c r="B88" s="37"/>
      <c r="C88" s="197"/>
      <c r="D88" s="605"/>
      <c r="E88" s="197"/>
      <c r="F88" s="605"/>
      <c r="G88" s="197"/>
      <c r="H88" s="605"/>
      <c r="I88" s="197"/>
      <c r="J88" s="605"/>
      <c r="K88" s="197"/>
      <c r="L88" s="605"/>
      <c r="M88" s="197"/>
      <c r="N88" s="605"/>
      <c r="O88" s="197"/>
      <c r="P88" s="605"/>
      <c r="Q88" s="197"/>
      <c r="R88" s="605"/>
      <c r="S88" s="197"/>
      <c r="T88" s="605"/>
      <c r="U88" s="197"/>
      <c r="V88" s="605"/>
      <c r="W88" s="197"/>
      <c r="X88" s="605"/>
      <c r="Y88" s="197"/>
      <c r="Z88" s="605"/>
      <c r="AA88" s="197"/>
      <c r="AB88" s="605"/>
      <c r="AC88" s="197"/>
      <c r="AD88" s="605"/>
      <c r="AE88" s="197"/>
      <c r="AF88" s="605"/>
      <c r="AG88" s="197"/>
      <c r="AH88" s="605"/>
      <c r="AI88" s="197"/>
      <c r="AJ88" s="605"/>
      <c r="AK88" s="197"/>
      <c r="AL88" s="605"/>
      <c r="AM88" s="197"/>
      <c r="AN88" s="605"/>
      <c r="AO88" s="197"/>
      <c r="AP88" s="605"/>
      <c r="AQ88" s="197"/>
      <c r="AR88" s="605"/>
      <c r="AS88" s="197"/>
      <c r="AT88" s="605"/>
      <c r="AU88" s="197"/>
      <c r="AV88" s="605"/>
      <c r="AW88" s="197"/>
      <c r="AX88" s="605"/>
      <c r="AY88" s="197"/>
      <c r="AZ88" s="605"/>
      <c r="BA88" s="197"/>
      <c r="BB88" s="605"/>
      <c r="BC88" s="197"/>
      <c r="BD88" s="605"/>
      <c r="BE88" s="197"/>
      <c r="BF88" s="605"/>
      <c r="BG88" s="197"/>
      <c r="BH88" s="605"/>
      <c r="BI88" s="197"/>
      <c r="BJ88" s="605"/>
      <c r="BK88" s="197"/>
      <c r="BL88" s="605"/>
      <c r="BM88" s="197"/>
      <c r="BN88" s="605"/>
      <c r="BO88" s="197"/>
      <c r="BP88" s="613"/>
    </row>
    <row r="89" spans="1:68" ht="12.95" customHeight="1" x14ac:dyDescent="0.2">
      <c r="A89" s="2" t="s">
        <v>353</v>
      </c>
      <c r="B89" s="37">
        <v>3</v>
      </c>
      <c r="C89" s="197">
        <v>-4.0695118732454898E-2</v>
      </c>
      <c r="D89" s="605">
        <v>0.14026786200768701</v>
      </c>
      <c r="E89" s="197">
        <v>0.12655508350539901</v>
      </c>
      <c r="F89" s="605">
        <v>0.101956815108156</v>
      </c>
      <c r="G89" s="197">
        <v>0.25302106396352497</v>
      </c>
      <c r="H89" s="605">
        <v>0.131241477730145</v>
      </c>
      <c r="I89" s="197">
        <v>1.7537615057293302E-2</v>
      </c>
      <c r="J89" s="605">
        <v>8.9363603630042407E-2</v>
      </c>
      <c r="K89" s="197">
        <v>0.180512400752421</v>
      </c>
      <c r="L89" s="605">
        <v>7.7868852504332994E-2</v>
      </c>
      <c r="M89" s="197">
        <v>0.35055083584598101</v>
      </c>
      <c r="N89" s="605">
        <v>6.8307631848234698E-2</v>
      </c>
      <c r="O89" s="197">
        <v>0.10682379271462999</v>
      </c>
      <c r="P89" s="605">
        <v>8.5183592857555002E-2</v>
      </c>
      <c r="Q89" s="197">
        <v>0.249117369083761</v>
      </c>
      <c r="R89" s="605">
        <v>7.6283338935847197E-2</v>
      </c>
      <c r="S89" s="197">
        <v>0.26098102592723699</v>
      </c>
      <c r="T89" s="605">
        <v>9.4887088065504305E-2</v>
      </c>
      <c r="U89" s="197">
        <v>-5.9382499817349299E-3</v>
      </c>
      <c r="V89" s="605">
        <v>7.6738686837254197E-2</v>
      </c>
      <c r="W89" s="197">
        <v>4.6494710252666902</v>
      </c>
      <c r="X89" s="605">
        <v>0.89407187156242396</v>
      </c>
      <c r="Y89" s="197">
        <v>-4.0557958427838298E-2</v>
      </c>
      <c r="Z89" s="605">
        <v>0.14489499202720901</v>
      </c>
      <c r="AA89" s="197">
        <v>7.8759083147148301E-2</v>
      </c>
      <c r="AB89" s="605">
        <v>0.10227862324135401</v>
      </c>
      <c r="AC89" s="197">
        <v>0.36535069049511598</v>
      </c>
      <c r="AD89" s="605">
        <v>0.13392330910148101</v>
      </c>
      <c r="AE89" s="197">
        <v>4.74252744969028E-2</v>
      </c>
      <c r="AF89" s="605">
        <v>8.7414162666553497E-2</v>
      </c>
      <c r="AG89" s="197">
        <v>0.205746900563584</v>
      </c>
      <c r="AH89" s="605">
        <v>7.6400911445526895E-2</v>
      </c>
      <c r="AI89" s="197">
        <v>0.33799598713152301</v>
      </c>
      <c r="AJ89" s="605">
        <v>6.8808425097898293E-2</v>
      </c>
      <c r="AK89" s="197">
        <v>0.117915839149868</v>
      </c>
      <c r="AL89" s="605">
        <v>8.6026583251941402E-2</v>
      </c>
      <c r="AM89" s="197">
        <v>0.20332705375007301</v>
      </c>
      <c r="AN89" s="605">
        <v>7.5426748928143106E-2</v>
      </c>
      <c r="AO89" s="197">
        <v>0.230366537341748</v>
      </c>
      <c r="AP89" s="605">
        <v>9.5612121352535606E-2</v>
      </c>
      <c r="AQ89" s="197">
        <v>1.6421932540759701E-2</v>
      </c>
      <c r="AR89" s="605">
        <v>7.6838962353503196E-2</v>
      </c>
      <c r="AS89" s="197">
        <v>5.9234883981790603</v>
      </c>
      <c r="AT89" s="605">
        <v>1.0449250987223899</v>
      </c>
      <c r="AU89" s="197">
        <v>-5.2833753128616601E-2</v>
      </c>
      <c r="AV89" s="605">
        <v>0.14524080857523</v>
      </c>
      <c r="AW89" s="197">
        <v>7.2900147197399998E-2</v>
      </c>
      <c r="AX89" s="605">
        <v>0.100279637969468</v>
      </c>
      <c r="AY89" s="197">
        <v>0.36210656039135403</v>
      </c>
      <c r="AZ89" s="605">
        <v>0.13314870737126899</v>
      </c>
      <c r="BA89" s="197">
        <v>4.4403993653840401E-2</v>
      </c>
      <c r="BB89" s="605">
        <v>8.7325440078227401E-2</v>
      </c>
      <c r="BC89" s="197">
        <v>0.21028287374825799</v>
      </c>
      <c r="BD89" s="605">
        <v>7.7538220440656405E-2</v>
      </c>
      <c r="BE89" s="197">
        <v>0.33692371351995698</v>
      </c>
      <c r="BF89" s="605">
        <v>7.0709700077691395E-2</v>
      </c>
      <c r="BG89" s="197">
        <v>0.12275061571010799</v>
      </c>
      <c r="BH89" s="605">
        <v>8.5647325632125307E-2</v>
      </c>
      <c r="BI89" s="197">
        <v>0.20388016203439299</v>
      </c>
      <c r="BJ89" s="605">
        <v>7.6069656586461601E-2</v>
      </c>
      <c r="BK89" s="197">
        <v>0.22919619313865799</v>
      </c>
      <c r="BL89" s="605">
        <v>9.6480790683782694E-2</v>
      </c>
      <c r="BM89" s="197">
        <v>1.1656984577170799E-2</v>
      </c>
      <c r="BN89" s="605">
        <v>7.8855599676626198E-2</v>
      </c>
      <c r="BO89" s="197">
        <v>6.1806952521879897</v>
      </c>
      <c r="BP89" s="613">
        <v>1.09382102535284</v>
      </c>
    </row>
    <row r="90" spans="1:68" ht="12.95" customHeight="1" x14ac:dyDescent="0.2">
      <c r="A90" s="2" t="s">
        <v>356</v>
      </c>
      <c r="B90" s="37">
        <v>3</v>
      </c>
      <c r="C90" s="197">
        <v>-6.27909993084311E-2</v>
      </c>
      <c r="D90" s="605">
        <v>0.172045019767468</v>
      </c>
      <c r="E90" s="197">
        <v>-0.237855199246992</v>
      </c>
      <c r="F90" s="605">
        <v>8.4288173976368605E-2</v>
      </c>
      <c r="G90" s="197">
        <v>6.9425087125268597E-2</v>
      </c>
      <c r="H90" s="605">
        <v>0.15217524606117999</v>
      </c>
      <c r="I90" s="197">
        <v>0.18554670426466</v>
      </c>
      <c r="J90" s="605">
        <v>0.11375356124490001</v>
      </c>
      <c r="K90" s="197">
        <v>1.5430111955758901E-2</v>
      </c>
      <c r="L90" s="605">
        <v>0.115617417671515</v>
      </c>
      <c r="M90" s="197">
        <v>5.0920684982791301E-2</v>
      </c>
      <c r="N90" s="605">
        <v>9.3471940233711096E-2</v>
      </c>
      <c r="O90" s="197">
        <v>0.293583221239412</v>
      </c>
      <c r="P90" s="605">
        <v>0.16524621425500299</v>
      </c>
      <c r="Q90" s="197">
        <v>-6.4309229557680106E-2</v>
      </c>
      <c r="R90" s="605">
        <v>9.1608260518878007E-2</v>
      </c>
      <c r="S90" s="197">
        <v>0.28377532125209298</v>
      </c>
      <c r="T90" s="605">
        <v>0.10873421292147301</v>
      </c>
      <c r="U90" s="197">
        <v>0.22781852274693401</v>
      </c>
      <c r="V90" s="605">
        <v>0.108016690794543</v>
      </c>
      <c r="W90" s="197">
        <v>2.1392276527219498</v>
      </c>
      <c r="X90" s="605">
        <v>0.84256793794199203</v>
      </c>
      <c r="Y90" s="197">
        <v>-6.6203560282006899E-2</v>
      </c>
      <c r="Z90" s="605">
        <v>0.17038775419698399</v>
      </c>
      <c r="AA90" s="197">
        <v>-0.24062739534303501</v>
      </c>
      <c r="AB90" s="605">
        <v>8.3238760362645894E-2</v>
      </c>
      <c r="AC90" s="197">
        <v>8.1258622686671306E-2</v>
      </c>
      <c r="AD90" s="605">
        <v>0.152422732456759</v>
      </c>
      <c r="AE90" s="197">
        <v>0.20053449964519901</v>
      </c>
      <c r="AF90" s="605">
        <v>0.11206208665435401</v>
      </c>
      <c r="AG90" s="197">
        <v>5.34884018726366E-3</v>
      </c>
      <c r="AH90" s="605">
        <v>0.120583016938417</v>
      </c>
      <c r="AI90" s="197">
        <v>6.8303325454550298E-2</v>
      </c>
      <c r="AJ90" s="605">
        <v>9.5730381154102304E-2</v>
      </c>
      <c r="AK90" s="197">
        <v>0.29530204774962598</v>
      </c>
      <c r="AL90" s="605">
        <v>0.16272337806442799</v>
      </c>
      <c r="AM90" s="197">
        <v>-7.2760884008408702E-2</v>
      </c>
      <c r="AN90" s="605">
        <v>9.2792646024716999E-2</v>
      </c>
      <c r="AO90" s="197">
        <v>0.280562168622982</v>
      </c>
      <c r="AP90" s="605">
        <v>0.10738775245021</v>
      </c>
      <c r="AQ90" s="197">
        <v>0.226997968528939</v>
      </c>
      <c r="AR90" s="605">
        <v>0.108225005819807</v>
      </c>
      <c r="AS90" s="197">
        <v>2.6147257691474599</v>
      </c>
      <c r="AT90" s="605">
        <v>0.87924086717896999</v>
      </c>
      <c r="AU90" s="197">
        <v>-6.1128551144762899E-2</v>
      </c>
      <c r="AV90" s="605">
        <v>0.166236790007109</v>
      </c>
      <c r="AW90" s="197">
        <v>-0.23521539973526101</v>
      </c>
      <c r="AX90" s="605">
        <v>8.3316718913989105E-2</v>
      </c>
      <c r="AY90" s="197">
        <v>7.3779275263934893E-2</v>
      </c>
      <c r="AZ90" s="605">
        <v>0.153588499409475</v>
      </c>
      <c r="BA90" s="197">
        <v>0.20212384301307501</v>
      </c>
      <c r="BB90" s="605">
        <v>0.114973079889269</v>
      </c>
      <c r="BC90" s="197">
        <v>1.06509552131548E-2</v>
      </c>
      <c r="BD90" s="605">
        <v>0.113066652141474</v>
      </c>
      <c r="BE90" s="197">
        <v>4.0357683139622298E-2</v>
      </c>
      <c r="BF90" s="605">
        <v>9.4914204376978006E-2</v>
      </c>
      <c r="BG90" s="197">
        <v>0.29955775964669101</v>
      </c>
      <c r="BH90" s="605">
        <v>0.15606944718035901</v>
      </c>
      <c r="BI90" s="197">
        <v>-6.8089330203578602E-2</v>
      </c>
      <c r="BJ90" s="605">
        <v>9.3630174382780804E-2</v>
      </c>
      <c r="BK90" s="197">
        <v>0.26346692129525401</v>
      </c>
      <c r="BL90" s="605">
        <v>0.10668932404508</v>
      </c>
      <c r="BM90" s="197">
        <v>0.21735285465798301</v>
      </c>
      <c r="BN90" s="605">
        <v>0.10431429090672401</v>
      </c>
      <c r="BO90" s="197">
        <v>3.0835440671385199</v>
      </c>
      <c r="BP90" s="613">
        <v>0.95932269940025505</v>
      </c>
    </row>
    <row r="91" spans="1:68" ht="12.95" customHeight="1" x14ac:dyDescent="0.2">
      <c r="A91" s="2" t="s">
        <v>99</v>
      </c>
      <c r="B91" s="37">
        <v>3</v>
      </c>
      <c r="C91" s="197">
        <v>-8.7930787525756504E-2</v>
      </c>
      <c r="D91" s="605">
        <v>0.117791788858122</v>
      </c>
      <c r="E91" s="197">
        <v>0.28790900607190201</v>
      </c>
      <c r="F91" s="605">
        <v>8.6665781434298997E-2</v>
      </c>
      <c r="G91" s="197">
        <v>-0.16885239728142801</v>
      </c>
      <c r="H91" s="605">
        <v>0.11977815364206</v>
      </c>
      <c r="I91" s="197">
        <v>-0.109320060212746</v>
      </c>
      <c r="J91" s="605">
        <v>0.16099830060877501</v>
      </c>
      <c r="K91" s="197">
        <v>0.11536941313971601</v>
      </c>
      <c r="L91" s="605">
        <v>9.7686704187047904E-2</v>
      </c>
      <c r="M91" s="197">
        <v>0.189395145827261</v>
      </c>
      <c r="N91" s="605">
        <v>9.7110137143255101E-2</v>
      </c>
      <c r="O91" s="197">
        <v>-0.13616483570128299</v>
      </c>
      <c r="P91" s="605">
        <v>9.6693975085079403E-2</v>
      </c>
      <c r="Q91" s="197">
        <v>0.16644409770713101</v>
      </c>
      <c r="R91" s="605">
        <v>6.9304379872976593E-2</v>
      </c>
      <c r="S91" s="197">
        <v>0.33689483378124901</v>
      </c>
      <c r="T91" s="605">
        <v>0.110416585976621</v>
      </c>
      <c r="U91" s="197">
        <v>7.4545980760085603E-3</v>
      </c>
      <c r="V91" s="605">
        <v>0.110827932172988</v>
      </c>
      <c r="W91" s="197">
        <v>2.5471407497953602</v>
      </c>
      <c r="X91" s="605">
        <v>0.80770105399607295</v>
      </c>
      <c r="Y91" s="197">
        <v>-0.127499682161894</v>
      </c>
      <c r="Z91" s="605">
        <v>0.115724583044416</v>
      </c>
      <c r="AA91" s="197">
        <v>0.24577947480311499</v>
      </c>
      <c r="AB91" s="605">
        <v>8.9450866518896804E-2</v>
      </c>
      <c r="AC91" s="197">
        <v>-8.3960188465589294E-2</v>
      </c>
      <c r="AD91" s="605">
        <v>0.11811803844525801</v>
      </c>
      <c r="AE91" s="197">
        <v>-9.7655232047869897E-2</v>
      </c>
      <c r="AF91" s="605">
        <v>0.162068134533527</v>
      </c>
      <c r="AG91" s="197">
        <v>0.159760956934238</v>
      </c>
      <c r="AH91" s="605">
        <v>9.4693904042289403E-2</v>
      </c>
      <c r="AI91" s="197">
        <v>0.25262227421275502</v>
      </c>
      <c r="AJ91" s="605">
        <v>0.10124733749968</v>
      </c>
      <c r="AK91" s="197">
        <v>-0.109303647098815</v>
      </c>
      <c r="AL91" s="605">
        <v>9.8198156347932802E-2</v>
      </c>
      <c r="AM91" s="197">
        <v>0.17290061361474801</v>
      </c>
      <c r="AN91" s="605">
        <v>7.1638670062506696E-2</v>
      </c>
      <c r="AO91" s="197">
        <v>0.31756737538367602</v>
      </c>
      <c r="AP91" s="605">
        <v>0.10957391913280801</v>
      </c>
      <c r="AQ91" s="197">
        <v>-1.1730906524240499E-2</v>
      </c>
      <c r="AR91" s="605">
        <v>0.110274525685578</v>
      </c>
      <c r="AS91" s="197">
        <v>3.9538044150482601</v>
      </c>
      <c r="AT91" s="605">
        <v>1.18379255464952</v>
      </c>
      <c r="AU91" s="197">
        <v>-0.16473042848911901</v>
      </c>
      <c r="AV91" s="605">
        <v>0.119351328889609</v>
      </c>
      <c r="AW91" s="197">
        <v>0.25661362622619299</v>
      </c>
      <c r="AX91" s="605">
        <v>8.9984808701561197E-2</v>
      </c>
      <c r="AY91" s="197">
        <v>-8.5314139238658396E-2</v>
      </c>
      <c r="AZ91" s="605">
        <v>0.117543882521094</v>
      </c>
      <c r="BA91" s="197">
        <v>-0.127831413830299</v>
      </c>
      <c r="BB91" s="605">
        <v>0.16199937311031301</v>
      </c>
      <c r="BC91" s="197">
        <v>0.137331653749836</v>
      </c>
      <c r="BD91" s="605">
        <v>9.2987868542318997E-2</v>
      </c>
      <c r="BE91" s="197">
        <v>0.26882811475984297</v>
      </c>
      <c r="BF91" s="605">
        <v>9.99876833884938E-2</v>
      </c>
      <c r="BG91" s="197">
        <v>-0.13403047718273101</v>
      </c>
      <c r="BH91" s="605">
        <v>0.10058776660090001</v>
      </c>
      <c r="BI91" s="197">
        <v>0.17361747245001</v>
      </c>
      <c r="BJ91" s="605">
        <v>7.4815969876897703E-2</v>
      </c>
      <c r="BK91" s="197">
        <v>0.312084611014879</v>
      </c>
      <c r="BL91" s="605">
        <v>0.109689228656871</v>
      </c>
      <c r="BM91" s="197">
        <v>1.66449977485419E-3</v>
      </c>
      <c r="BN91" s="605">
        <v>0.111746610946655</v>
      </c>
      <c r="BO91" s="197">
        <v>4.8015518199843603</v>
      </c>
      <c r="BP91" s="613">
        <v>1.2418046980840001</v>
      </c>
    </row>
    <row r="92" spans="1:68" ht="12.95" customHeight="1" x14ac:dyDescent="0.2">
      <c r="A92" s="2" t="s">
        <v>375</v>
      </c>
      <c r="B92" s="37">
        <v>3</v>
      </c>
      <c r="C92" s="197">
        <v>8.4406220911590293E-2</v>
      </c>
      <c r="D92" s="605">
        <v>0.100803541150757</v>
      </c>
      <c r="E92" s="197">
        <v>0.104616882481522</v>
      </c>
      <c r="F92" s="605">
        <v>7.8025668768215997E-2</v>
      </c>
      <c r="G92" s="197">
        <v>0.242230911315887</v>
      </c>
      <c r="H92" s="605">
        <v>0.13483532794894401</v>
      </c>
      <c r="I92" s="197">
        <v>0.242287506926256</v>
      </c>
      <c r="J92" s="605">
        <v>0.107958540261288</v>
      </c>
      <c r="K92" s="197">
        <v>6.2700998486939996E-2</v>
      </c>
      <c r="L92" s="605">
        <v>0.12672113972955601</v>
      </c>
      <c r="M92" s="197">
        <v>0.28978618985681698</v>
      </c>
      <c r="N92" s="605">
        <v>7.0930120859041199E-2</v>
      </c>
      <c r="O92" s="197">
        <v>0.15177771591924299</v>
      </c>
      <c r="P92" s="605">
        <v>0.106264731207071</v>
      </c>
      <c r="Q92" s="197">
        <v>-1.0713840424953901E-2</v>
      </c>
      <c r="R92" s="605">
        <v>7.6266660965700797E-2</v>
      </c>
      <c r="S92" s="197">
        <v>0.29784123169830701</v>
      </c>
      <c r="T92" s="605">
        <v>9.02311539208039E-2</v>
      </c>
      <c r="U92" s="197">
        <v>0.25028011577301101</v>
      </c>
      <c r="V92" s="605">
        <v>6.4568238619471197E-2</v>
      </c>
      <c r="W92" s="197">
        <v>3.5331755910920299</v>
      </c>
      <c r="X92" s="605">
        <v>0.73505559121950903</v>
      </c>
      <c r="Y92" s="197">
        <v>7.7237317799970895E-2</v>
      </c>
      <c r="Z92" s="605">
        <v>9.9317709012593999E-2</v>
      </c>
      <c r="AA92" s="197">
        <v>0.105813689858491</v>
      </c>
      <c r="AB92" s="605">
        <v>7.7762629292215807E-2</v>
      </c>
      <c r="AC92" s="197">
        <v>0.210430898429976</v>
      </c>
      <c r="AD92" s="605">
        <v>0.136614356704683</v>
      </c>
      <c r="AE92" s="197">
        <v>0.24405893858507</v>
      </c>
      <c r="AF92" s="605">
        <v>0.108937528775342</v>
      </c>
      <c r="AG92" s="197">
        <v>6.6559980951528999E-2</v>
      </c>
      <c r="AH92" s="605">
        <v>0.125467036255068</v>
      </c>
      <c r="AI92" s="197">
        <v>0.29246516311814202</v>
      </c>
      <c r="AJ92" s="605">
        <v>7.1405070663617801E-2</v>
      </c>
      <c r="AK92" s="197">
        <v>0.154934813488772</v>
      </c>
      <c r="AL92" s="605">
        <v>0.10635597614415</v>
      </c>
      <c r="AM92" s="197">
        <v>-1.32183912490805E-2</v>
      </c>
      <c r="AN92" s="605">
        <v>7.6624737857464598E-2</v>
      </c>
      <c r="AO92" s="197">
        <v>0.28926139821700902</v>
      </c>
      <c r="AP92" s="605">
        <v>9.0909487354073407E-2</v>
      </c>
      <c r="AQ92" s="197">
        <v>0.26064668919178702</v>
      </c>
      <c r="AR92" s="605">
        <v>6.5138900535438096E-2</v>
      </c>
      <c r="AS92" s="197">
        <v>3.6260813041672399</v>
      </c>
      <c r="AT92" s="605">
        <v>0.74912848903302198</v>
      </c>
      <c r="AU92" s="197">
        <v>7.6181794652981499E-2</v>
      </c>
      <c r="AV92" s="605">
        <v>9.8528940370588194E-2</v>
      </c>
      <c r="AW92" s="197">
        <v>0.106962556403759</v>
      </c>
      <c r="AX92" s="605">
        <v>7.7511430116333394E-2</v>
      </c>
      <c r="AY92" s="197">
        <v>0.20532522812365001</v>
      </c>
      <c r="AZ92" s="605">
        <v>0.14033942894540199</v>
      </c>
      <c r="BA92" s="197">
        <v>0.246665162888411</v>
      </c>
      <c r="BB92" s="605">
        <v>0.109264622806876</v>
      </c>
      <c r="BC92" s="197">
        <v>6.3123689306982006E-2</v>
      </c>
      <c r="BD92" s="605">
        <v>0.123452402003603</v>
      </c>
      <c r="BE92" s="197">
        <v>0.28927164306341102</v>
      </c>
      <c r="BF92" s="605">
        <v>7.1788782052124397E-2</v>
      </c>
      <c r="BG92" s="197">
        <v>0.15495812373697601</v>
      </c>
      <c r="BH92" s="605">
        <v>0.10563913302773</v>
      </c>
      <c r="BI92" s="197">
        <v>-1.8685531623972702E-2</v>
      </c>
      <c r="BJ92" s="605">
        <v>7.8442537179421803E-2</v>
      </c>
      <c r="BK92" s="197">
        <v>0.299210108433481</v>
      </c>
      <c r="BL92" s="605">
        <v>9.2617567094768496E-2</v>
      </c>
      <c r="BM92" s="197">
        <v>0.25839133602471598</v>
      </c>
      <c r="BN92" s="605">
        <v>6.4981449995084595E-2</v>
      </c>
      <c r="BO92" s="197">
        <v>4.2339206902889401</v>
      </c>
      <c r="BP92" s="613">
        <v>0.82081557856498599</v>
      </c>
    </row>
    <row r="93" spans="1:68" ht="12.95" customHeight="1" x14ac:dyDescent="0.2">
      <c r="A93" s="2" t="s">
        <v>377</v>
      </c>
      <c r="B93" s="37">
        <v>3</v>
      </c>
      <c r="C93" s="197">
        <v>0.101313736906739</v>
      </c>
      <c r="D93" s="605">
        <v>0.16940748246356799</v>
      </c>
      <c r="E93" s="197">
        <v>8.5527240023602097E-2</v>
      </c>
      <c r="F93" s="605">
        <v>0.12874137830868199</v>
      </c>
      <c r="G93" s="197">
        <v>9.0289961157273793E-2</v>
      </c>
      <c r="H93" s="605">
        <v>0.13799534962520299</v>
      </c>
      <c r="I93" s="197">
        <v>0.14903114926665001</v>
      </c>
      <c r="J93" s="605">
        <v>0.11002533865512901</v>
      </c>
      <c r="K93" s="197">
        <v>-3.4372313025430201E-2</v>
      </c>
      <c r="L93" s="605">
        <v>0.115309496623151</v>
      </c>
      <c r="M93" s="197">
        <v>0.22128389751451999</v>
      </c>
      <c r="N93" s="605">
        <v>0.11108825728107</v>
      </c>
      <c r="O93" s="197">
        <v>0.13604072739341999</v>
      </c>
      <c r="P93" s="605">
        <v>0.14219262121950901</v>
      </c>
      <c r="Q93" s="197">
        <v>0.14450403205109399</v>
      </c>
      <c r="R93" s="605">
        <v>0.111293773133334</v>
      </c>
      <c r="S93" s="197">
        <v>0.16247676302560901</v>
      </c>
      <c r="T93" s="605">
        <v>0.123352673984332</v>
      </c>
      <c r="U93" s="197">
        <v>1.0119512056943499E-2</v>
      </c>
      <c r="V93" s="605">
        <v>9.3705669421069601E-2</v>
      </c>
      <c r="W93" s="197">
        <v>2.19279893263128</v>
      </c>
      <c r="X93" s="605">
        <v>0.74328790465912797</v>
      </c>
      <c r="Y93" s="197">
        <v>-5.4551691467434903E-2</v>
      </c>
      <c r="Z93" s="605">
        <v>0.16345120270711899</v>
      </c>
      <c r="AA93" s="197">
        <v>0.16355218850779299</v>
      </c>
      <c r="AB93" s="605">
        <v>0.12752679621922899</v>
      </c>
      <c r="AC93" s="197">
        <v>4.5788721827090602E-2</v>
      </c>
      <c r="AD93" s="605">
        <v>0.13411976843020099</v>
      </c>
      <c r="AE93" s="197">
        <v>1.4028460900568101E-2</v>
      </c>
      <c r="AF93" s="605">
        <v>0.106391379658164</v>
      </c>
      <c r="AG93" s="197">
        <v>8.1618890965951998E-2</v>
      </c>
      <c r="AH93" s="605">
        <v>0.1129207751661</v>
      </c>
      <c r="AI93" s="197">
        <v>0.17475510317639101</v>
      </c>
      <c r="AJ93" s="605">
        <v>0.111664714352775</v>
      </c>
      <c r="AK93" s="197">
        <v>0.162163982402731</v>
      </c>
      <c r="AL93" s="605">
        <v>0.133099208538729</v>
      </c>
      <c r="AM93" s="197">
        <v>5.4112480518232003E-2</v>
      </c>
      <c r="AN93" s="605">
        <v>0.10602087929540099</v>
      </c>
      <c r="AO93" s="197">
        <v>0.15344724127311099</v>
      </c>
      <c r="AP93" s="605">
        <v>0.123187968219257</v>
      </c>
      <c r="AQ93" s="197">
        <v>6.9154413087177902E-2</v>
      </c>
      <c r="AR93" s="605">
        <v>9.49735041564604E-2</v>
      </c>
      <c r="AS93" s="197">
        <v>5.6696478694263899</v>
      </c>
      <c r="AT93" s="605">
        <v>0.99391693829752104</v>
      </c>
      <c r="AU93" s="197">
        <v>-7.6224010497277006E-2</v>
      </c>
      <c r="AV93" s="605">
        <v>0.165289985400768</v>
      </c>
      <c r="AW93" s="197">
        <v>0.14477717967036399</v>
      </c>
      <c r="AX93" s="605">
        <v>0.12574293240911399</v>
      </c>
      <c r="AY93" s="197">
        <v>7.9544552871902097E-2</v>
      </c>
      <c r="AZ93" s="605">
        <v>0.13801207001898899</v>
      </c>
      <c r="BA93" s="197">
        <v>1.97067810185328E-2</v>
      </c>
      <c r="BB93" s="605">
        <v>0.105268663086671</v>
      </c>
      <c r="BC93" s="197">
        <v>7.3793394784722396E-2</v>
      </c>
      <c r="BD93" s="605">
        <v>0.112985220204405</v>
      </c>
      <c r="BE93" s="197">
        <v>0.15293621485684999</v>
      </c>
      <c r="BF93" s="605">
        <v>0.113100178249557</v>
      </c>
      <c r="BG93" s="197">
        <v>0.16175166579150299</v>
      </c>
      <c r="BH93" s="605">
        <v>0.13388447717820601</v>
      </c>
      <c r="BI93" s="197">
        <v>6.1530848056978997E-2</v>
      </c>
      <c r="BJ93" s="605">
        <v>0.10164659963778599</v>
      </c>
      <c r="BK93" s="197">
        <v>0.14765219666344101</v>
      </c>
      <c r="BL93" s="605">
        <v>0.120426222482064</v>
      </c>
      <c r="BM93" s="197">
        <v>6.7012097511655294E-2</v>
      </c>
      <c r="BN93" s="605">
        <v>9.5390683953817001E-2</v>
      </c>
      <c r="BO93" s="197">
        <v>6.1654515913465904</v>
      </c>
      <c r="BP93" s="613">
        <v>1.09491063265472</v>
      </c>
    </row>
    <row r="94" spans="1:68" ht="12.95" customHeight="1" x14ac:dyDescent="0.2">
      <c r="A94" s="2" t="s">
        <v>382</v>
      </c>
      <c r="B94" s="37">
        <v>3</v>
      </c>
      <c r="C94" s="197">
        <v>-1.0574474004905901E-2</v>
      </c>
      <c r="D94" s="605">
        <v>0.18947085941457201</v>
      </c>
      <c r="E94" s="197">
        <v>-0.12373056425913601</v>
      </c>
      <c r="F94" s="605">
        <v>9.6039053607503699E-2</v>
      </c>
      <c r="G94" s="197">
        <v>2.81400472002078E-2</v>
      </c>
      <c r="H94" s="605">
        <v>0.17741183892653201</v>
      </c>
      <c r="I94" s="197">
        <v>-5.76521307966784E-2</v>
      </c>
      <c r="J94" s="605">
        <v>0.120163228630165</v>
      </c>
      <c r="K94" s="197">
        <v>1.7760669594340799E-2</v>
      </c>
      <c r="L94" s="605">
        <v>9.2837705200085399E-2</v>
      </c>
      <c r="M94" s="197">
        <v>0.33258936203823403</v>
      </c>
      <c r="N94" s="605">
        <v>9.1470356029304797E-2</v>
      </c>
      <c r="O94" s="197">
        <v>0.24278400058991101</v>
      </c>
      <c r="P94" s="605">
        <v>0.103948544553226</v>
      </c>
      <c r="Q94" s="197">
        <v>0.21525935911492</v>
      </c>
      <c r="R94" s="605">
        <v>9.2566187480884701E-2</v>
      </c>
      <c r="S94" s="197">
        <v>0.27280120885436498</v>
      </c>
      <c r="T94" s="605">
        <v>9.6407865738221799E-2</v>
      </c>
      <c r="U94" s="197">
        <v>0.19205955920770201</v>
      </c>
      <c r="V94" s="605">
        <v>0.10291880719011701</v>
      </c>
      <c r="W94" s="197">
        <v>3.68489585282861</v>
      </c>
      <c r="X94" s="605">
        <v>1.0434490939189101</v>
      </c>
      <c r="Y94" s="197">
        <v>-4.6907856526568197E-2</v>
      </c>
      <c r="Z94" s="605">
        <v>0.18915199400872401</v>
      </c>
      <c r="AA94" s="197">
        <v>-0.108931641140368</v>
      </c>
      <c r="AB94" s="605">
        <v>9.7530739196198701E-2</v>
      </c>
      <c r="AC94" s="197">
        <v>9.2695779035280798E-2</v>
      </c>
      <c r="AD94" s="605">
        <v>0.17568132392133901</v>
      </c>
      <c r="AE94" s="197">
        <v>-2.8671589706061401E-2</v>
      </c>
      <c r="AF94" s="605">
        <v>0.118061770649496</v>
      </c>
      <c r="AG94" s="197">
        <v>4.8872027893349101E-2</v>
      </c>
      <c r="AH94" s="605">
        <v>9.3303135038185103E-2</v>
      </c>
      <c r="AI94" s="197">
        <v>0.31489823062069999</v>
      </c>
      <c r="AJ94" s="605">
        <v>9.0323226859587699E-2</v>
      </c>
      <c r="AK94" s="197">
        <v>0.26409916698116198</v>
      </c>
      <c r="AL94" s="605">
        <v>0.104975323493251</v>
      </c>
      <c r="AM94" s="197">
        <v>0.17748068598751199</v>
      </c>
      <c r="AN94" s="605">
        <v>9.4925816498979299E-2</v>
      </c>
      <c r="AO94" s="197">
        <v>0.24794250620772701</v>
      </c>
      <c r="AP94" s="605">
        <v>9.8449318994128995E-2</v>
      </c>
      <c r="AQ94" s="197">
        <v>0.20442827560754401</v>
      </c>
      <c r="AR94" s="605">
        <v>0.10112899776631901</v>
      </c>
      <c r="AS94" s="197">
        <v>4.6230509238882496</v>
      </c>
      <c r="AT94" s="605">
        <v>1.27216782459487</v>
      </c>
      <c r="AU94" s="197">
        <v>-6.38182241971363E-2</v>
      </c>
      <c r="AV94" s="605">
        <v>0.188040326990705</v>
      </c>
      <c r="AW94" s="197">
        <v>-0.101888645316478</v>
      </c>
      <c r="AX94" s="605">
        <v>9.5642822645829906E-2</v>
      </c>
      <c r="AY94" s="197">
        <v>8.19592141928875E-2</v>
      </c>
      <c r="AZ94" s="605">
        <v>0.173088143244678</v>
      </c>
      <c r="BA94" s="197">
        <v>-2.67454770985763E-2</v>
      </c>
      <c r="BB94" s="605">
        <v>0.11770343450573501</v>
      </c>
      <c r="BC94" s="197">
        <v>6.0528047278321701E-2</v>
      </c>
      <c r="BD94" s="605">
        <v>9.2507761612473094E-2</v>
      </c>
      <c r="BE94" s="197">
        <v>0.30575208934137199</v>
      </c>
      <c r="BF94" s="605">
        <v>8.9621706194301001E-2</v>
      </c>
      <c r="BG94" s="197">
        <v>0.25983482526940099</v>
      </c>
      <c r="BH94" s="605">
        <v>0.104498203625534</v>
      </c>
      <c r="BI94" s="197">
        <v>0.17734281349145201</v>
      </c>
      <c r="BJ94" s="605">
        <v>9.4750749594226802E-2</v>
      </c>
      <c r="BK94" s="197">
        <v>0.23677837862019999</v>
      </c>
      <c r="BL94" s="605">
        <v>0.101888679552779</v>
      </c>
      <c r="BM94" s="197">
        <v>0.20605170300532599</v>
      </c>
      <c r="BN94" s="605">
        <v>0.100237305847998</v>
      </c>
      <c r="BO94" s="197">
        <v>5.2911359273114398</v>
      </c>
      <c r="BP94" s="613">
        <v>1.3947990360171101</v>
      </c>
    </row>
    <row r="95" spans="1:68" ht="12.95" customHeight="1" x14ac:dyDescent="0.2">
      <c r="A95" s="2" t="s">
        <v>386</v>
      </c>
      <c r="B95" s="37">
        <v>3</v>
      </c>
      <c r="C95" s="197">
        <v>-0.142648107585193</v>
      </c>
      <c r="D95" s="605">
        <v>0.106924735833412</v>
      </c>
      <c r="E95" s="197">
        <v>0.166791411331805</v>
      </c>
      <c r="F95" s="605">
        <v>6.6832421319859503E-2</v>
      </c>
      <c r="G95" s="197">
        <v>8.0419972929146905E-2</v>
      </c>
      <c r="H95" s="605">
        <v>7.2407192025923703E-2</v>
      </c>
      <c r="I95" s="197">
        <v>0.29902702213974702</v>
      </c>
      <c r="J95" s="605">
        <v>7.9811548647931205E-2</v>
      </c>
      <c r="K95" s="197">
        <v>3.8732004611099101E-3</v>
      </c>
      <c r="L95" s="605">
        <v>8.1417070409352199E-2</v>
      </c>
      <c r="M95" s="197">
        <v>0.29373292176594301</v>
      </c>
      <c r="N95" s="605">
        <v>7.09809415659714E-2</v>
      </c>
      <c r="O95" s="197">
        <v>0.185520059714533</v>
      </c>
      <c r="P95" s="605">
        <v>6.6054381839710297E-2</v>
      </c>
      <c r="Q95" s="197">
        <v>-0.119460742016588</v>
      </c>
      <c r="R95" s="605">
        <v>6.9480776043969406E-2</v>
      </c>
      <c r="S95" s="197">
        <v>0.216182631739851</v>
      </c>
      <c r="T95" s="605">
        <v>6.8857423715239105E-2</v>
      </c>
      <c r="U95" s="197">
        <v>-2.4231387412537001E-2</v>
      </c>
      <c r="V95" s="605">
        <v>7.1559320956908007E-2</v>
      </c>
      <c r="W95" s="197">
        <v>3.8083270347800799</v>
      </c>
      <c r="X95" s="605">
        <v>0.69258890633090398</v>
      </c>
      <c r="Y95" s="197">
        <v>-0.124567795744727</v>
      </c>
      <c r="Z95" s="605">
        <v>0.109570220655085</v>
      </c>
      <c r="AA95" s="197">
        <v>0.15498414800417801</v>
      </c>
      <c r="AB95" s="605">
        <v>6.7643146342867305E-2</v>
      </c>
      <c r="AC95" s="197">
        <v>8.40668900101193E-2</v>
      </c>
      <c r="AD95" s="605">
        <v>7.3336477519101703E-2</v>
      </c>
      <c r="AE95" s="197">
        <v>0.335079099662906</v>
      </c>
      <c r="AF95" s="605">
        <v>7.7794440112927798E-2</v>
      </c>
      <c r="AG95" s="197">
        <v>3.6578313026628499E-2</v>
      </c>
      <c r="AH95" s="605">
        <v>8.2080414502149604E-2</v>
      </c>
      <c r="AI95" s="197">
        <v>0.27916797745201399</v>
      </c>
      <c r="AJ95" s="605">
        <v>7.05742403826706E-2</v>
      </c>
      <c r="AK95" s="197">
        <v>0.17407355417553</v>
      </c>
      <c r="AL95" s="605">
        <v>6.6471768811303802E-2</v>
      </c>
      <c r="AM95" s="197">
        <v>-0.104135865486642</v>
      </c>
      <c r="AN95" s="605">
        <v>6.8733984076208204E-2</v>
      </c>
      <c r="AO95" s="197">
        <v>0.19158824665559199</v>
      </c>
      <c r="AP95" s="605">
        <v>6.9328891930272502E-2</v>
      </c>
      <c r="AQ95" s="197">
        <v>-2.3743526503935599E-2</v>
      </c>
      <c r="AR95" s="605">
        <v>7.0663198339523406E-2</v>
      </c>
      <c r="AS95" s="197">
        <v>4.51620977616688</v>
      </c>
      <c r="AT95" s="605">
        <v>0.73282184568009501</v>
      </c>
      <c r="AU95" s="197">
        <v>-1.9660336449487701E-2</v>
      </c>
      <c r="AV95" s="605">
        <v>0.11118395809663199</v>
      </c>
      <c r="AW95" s="197">
        <v>0.118358518055504</v>
      </c>
      <c r="AX95" s="605">
        <v>6.9211944394643093E-2</v>
      </c>
      <c r="AY95" s="197">
        <v>0.10378541485229199</v>
      </c>
      <c r="AZ95" s="605">
        <v>7.3737528032646202E-2</v>
      </c>
      <c r="BA95" s="197">
        <v>0.343012375707068</v>
      </c>
      <c r="BB95" s="605">
        <v>7.6477211182007496E-2</v>
      </c>
      <c r="BC95" s="197">
        <v>4.9679797807037303E-2</v>
      </c>
      <c r="BD95" s="605">
        <v>8.1929277819552698E-2</v>
      </c>
      <c r="BE95" s="197">
        <v>0.25432079395552198</v>
      </c>
      <c r="BF95" s="605">
        <v>6.9580507819636997E-2</v>
      </c>
      <c r="BG95" s="197">
        <v>0.13354344731342899</v>
      </c>
      <c r="BH95" s="605">
        <v>6.6000461157054602E-2</v>
      </c>
      <c r="BI95" s="197">
        <v>-8.0584680243362905E-2</v>
      </c>
      <c r="BJ95" s="605">
        <v>6.9188042737279395E-2</v>
      </c>
      <c r="BK95" s="197">
        <v>0.19875883896095001</v>
      </c>
      <c r="BL95" s="605">
        <v>7.0512407225401197E-2</v>
      </c>
      <c r="BM95" s="197">
        <v>-7.4015223075622402E-3</v>
      </c>
      <c r="BN95" s="605">
        <v>7.0627844370288795E-2</v>
      </c>
      <c r="BO95" s="197">
        <v>5.4763261957169602</v>
      </c>
      <c r="BP95" s="613">
        <v>0.85723900381556695</v>
      </c>
    </row>
    <row r="96" spans="1:68" ht="12.95" customHeight="1" x14ac:dyDescent="0.2">
      <c r="A96" s="2" t="s">
        <v>387</v>
      </c>
      <c r="B96" s="37">
        <v>3</v>
      </c>
      <c r="C96" s="197">
        <v>0.23329322922475501</v>
      </c>
      <c r="D96" s="605">
        <v>0.26091548441348</v>
      </c>
      <c r="E96" s="197">
        <v>0.38714658499778198</v>
      </c>
      <c r="F96" s="605">
        <v>9.2160439430376495E-2</v>
      </c>
      <c r="G96" s="197">
        <v>5.41331958677649E-3</v>
      </c>
      <c r="H96" s="605">
        <v>6.6848108088611205E-2</v>
      </c>
      <c r="I96" s="197">
        <v>0.19924442224615699</v>
      </c>
      <c r="J96" s="605">
        <v>9.0259005882446605E-2</v>
      </c>
      <c r="K96" s="197">
        <v>-0.23639400617846401</v>
      </c>
      <c r="L96" s="605">
        <v>0.112630463467426</v>
      </c>
      <c r="M96" s="197">
        <v>-0.27310115826068199</v>
      </c>
      <c r="N96" s="605">
        <v>0.111166749493515</v>
      </c>
      <c r="O96" s="197">
        <v>0.35879041357980501</v>
      </c>
      <c r="P96" s="605">
        <v>0.106688490533703</v>
      </c>
      <c r="Q96" s="197">
        <v>0.16467200356064901</v>
      </c>
      <c r="R96" s="605">
        <v>0.115730648754409</v>
      </c>
      <c r="S96" s="197">
        <v>0.49478911377652801</v>
      </c>
      <c r="T96" s="605">
        <v>0.17408829652403901</v>
      </c>
      <c r="U96" s="197">
        <v>0.308647580366612</v>
      </c>
      <c r="V96" s="605">
        <v>7.1903198765613394E-2</v>
      </c>
      <c r="W96" s="197">
        <v>7.6193470353163599</v>
      </c>
      <c r="X96" s="605">
        <v>1.42454283671103</v>
      </c>
      <c r="Y96" s="197">
        <v>0.20852513823177099</v>
      </c>
      <c r="Z96" s="605">
        <v>0.25357775920577702</v>
      </c>
      <c r="AA96" s="197">
        <v>0.39175072130067001</v>
      </c>
      <c r="AB96" s="605">
        <v>9.0839425321478595E-2</v>
      </c>
      <c r="AC96" s="197">
        <v>3.8932380657196702E-2</v>
      </c>
      <c r="AD96" s="605">
        <v>7.0090648539013006E-2</v>
      </c>
      <c r="AE96" s="197">
        <v>0.215883380239865</v>
      </c>
      <c r="AF96" s="605">
        <v>9.5994606701926E-2</v>
      </c>
      <c r="AG96" s="197">
        <v>-0.22173770343838001</v>
      </c>
      <c r="AH96" s="605">
        <v>0.108039297276809</v>
      </c>
      <c r="AI96" s="197">
        <v>-0.28865425216664398</v>
      </c>
      <c r="AJ96" s="605">
        <v>0.110113908607164</v>
      </c>
      <c r="AK96" s="197">
        <v>0.36882482730212302</v>
      </c>
      <c r="AL96" s="605">
        <v>0.103793076794537</v>
      </c>
      <c r="AM96" s="197">
        <v>0.13852770837394299</v>
      </c>
      <c r="AN96" s="605">
        <v>0.117650283865729</v>
      </c>
      <c r="AO96" s="197">
        <v>0.47735118202387</v>
      </c>
      <c r="AP96" s="605">
        <v>0.17075173303025601</v>
      </c>
      <c r="AQ96" s="197">
        <v>0.30380312013123301</v>
      </c>
      <c r="AR96" s="605">
        <v>7.0480806840378593E-2</v>
      </c>
      <c r="AS96" s="197">
        <v>8.5637637189437594</v>
      </c>
      <c r="AT96" s="605">
        <v>1.6641176226518799</v>
      </c>
      <c r="AU96" s="197">
        <v>0.196138925361796</v>
      </c>
      <c r="AV96" s="605">
        <v>0.257659368123342</v>
      </c>
      <c r="AW96" s="197">
        <v>0.37726419866332001</v>
      </c>
      <c r="AX96" s="605">
        <v>9.0153231648685397E-2</v>
      </c>
      <c r="AY96" s="197">
        <v>4.8102167191497201E-2</v>
      </c>
      <c r="AZ96" s="605">
        <v>7.1242974051304406E-2</v>
      </c>
      <c r="BA96" s="197">
        <v>0.20519842177777001</v>
      </c>
      <c r="BB96" s="605">
        <v>9.8425020355423706E-2</v>
      </c>
      <c r="BC96" s="197">
        <v>-0.24025663611842499</v>
      </c>
      <c r="BD96" s="605">
        <v>0.11399701378344899</v>
      </c>
      <c r="BE96" s="197">
        <v>-0.275964980019476</v>
      </c>
      <c r="BF96" s="605">
        <v>0.108225570973032</v>
      </c>
      <c r="BG96" s="197">
        <v>0.36546234648495102</v>
      </c>
      <c r="BH96" s="605">
        <v>0.104380533147223</v>
      </c>
      <c r="BI96" s="197">
        <v>0.13422867902295699</v>
      </c>
      <c r="BJ96" s="605">
        <v>0.119617630069294</v>
      </c>
      <c r="BK96" s="197">
        <v>0.46350543745464601</v>
      </c>
      <c r="BL96" s="605">
        <v>0.17426731724601699</v>
      </c>
      <c r="BM96" s="197">
        <v>0.297039479529844</v>
      </c>
      <c r="BN96" s="605">
        <v>6.8237067773961907E-2</v>
      </c>
      <c r="BO96" s="197">
        <v>9.0325013012254107</v>
      </c>
      <c r="BP96" s="613">
        <v>1.96405967351498</v>
      </c>
    </row>
    <row r="97" spans="1:68" ht="12.95" customHeight="1" x14ac:dyDescent="0.2">
      <c r="A97" s="39" t="s">
        <v>399</v>
      </c>
      <c r="B97" s="40">
        <v>3</v>
      </c>
      <c r="C97" s="211">
        <v>9.2967124857929496E-3</v>
      </c>
      <c r="D97" s="612">
        <v>5.8285224353983901E-2</v>
      </c>
      <c r="E97" s="211">
        <v>9.9620055613235503E-2</v>
      </c>
      <c r="F97" s="612">
        <v>3.3038001916290902E-2</v>
      </c>
      <c r="G97" s="211">
        <v>7.5010995749582296E-2</v>
      </c>
      <c r="H97" s="612">
        <v>4.5610126148346003E-2</v>
      </c>
      <c r="I97" s="211">
        <v>0.115712778611417</v>
      </c>
      <c r="J97" s="612">
        <v>3.9441922031279102E-2</v>
      </c>
      <c r="K97" s="211">
        <v>1.56100593982992E-2</v>
      </c>
      <c r="L97" s="612">
        <v>3.6712856455089399E-2</v>
      </c>
      <c r="M97" s="211">
        <v>0.18189473494635799</v>
      </c>
      <c r="N97" s="612">
        <v>3.2105335459343597E-2</v>
      </c>
      <c r="O97" s="211">
        <v>0.167394386931209</v>
      </c>
      <c r="P97" s="612">
        <v>3.9916735711390601E-2</v>
      </c>
      <c r="Q97" s="211">
        <v>9.3189131189791705E-2</v>
      </c>
      <c r="R97" s="612">
        <v>3.1624477797743897E-2</v>
      </c>
      <c r="S97" s="211">
        <v>0.29071776625690499</v>
      </c>
      <c r="T97" s="612">
        <v>3.9670244414193902E-2</v>
      </c>
      <c r="U97" s="211">
        <v>0.120776281354117</v>
      </c>
      <c r="V97" s="612">
        <v>3.1541678602361803E-2</v>
      </c>
      <c r="W97" s="211">
        <v>3.7717979843040399</v>
      </c>
      <c r="X97" s="612">
        <v>0.32720973692310701</v>
      </c>
      <c r="Y97" s="211">
        <v>-2.1815761072341001E-2</v>
      </c>
      <c r="Z97" s="612">
        <v>5.7565834276569597E-2</v>
      </c>
      <c r="AA97" s="211">
        <v>9.8885033642249001E-2</v>
      </c>
      <c r="AB97" s="612">
        <v>3.3081532167763598E-2</v>
      </c>
      <c r="AC97" s="211">
        <v>0.10432047433448299</v>
      </c>
      <c r="AD97" s="612">
        <v>4.5573853756896598E-2</v>
      </c>
      <c r="AE97" s="211">
        <v>0.11633535397207199</v>
      </c>
      <c r="AF97" s="612">
        <v>3.9301967843878703E-2</v>
      </c>
      <c r="AG97" s="211">
        <v>4.7843525885520599E-2</v>
      </c>
      <c r="AH97" s="612">
        <v>3.6433273032279702E-2</v>
      </c>
      <c r="AI97" s="211">
        <v>0.178944226124929</v>
      </c>
      <c r="AJ97" s="612">
        <v>3.2351029428116303E-2</v>
      </c>
      <c r="AK97" s="211">
        <v>0.178501323018875</v>
      </c>
      <c r="AL97" s="612">
        <v>3.9282760822564301E-2</v>
      </c>
      <c r="AM97" s="211">
        <v>6.9529175187547004E-2</v>
      </c>
      <c r="AN97" s="612">
        <v>3.1652509392875998E-2</v>
      </c>
      <c r="AO97" s="211">
        <v>0.27351083196571402</v>
      </c>
      <c r="AP97" s="612">
        <v>3.9483972081334501E-2</v>
      </c>
      <c r="AQ97" s="211">
        <v>0.13074724575740801</v>
      </c>
      <c r="AR97" s="612">
        <v>3.1431547103344303E-2</v>
      </c>
      <c r="AS97" s="211">
        <v>4.9363465218709104</v>
      </c>
      <c r="AT97" s="612">
        <v>0.39011393455305599</v>
      </c>
      <c r="AU97" s="211">
        <v>-2.0759322986452701E-2</v>
      </c>
      <c r="AV97" s="612">
        <v>5.78403542350127E-2</v>
      </c>
      <c r="AW97" s="211">
        <v>9.2471522645600102E-2</v>
      </c>
      <c r="AX97" s="612">
        <v>3.2829983921835199E-2</v>
      </c>
      <c r="AY97" s="211">
        <v>0.108661034206107</v>
      </c>
      <c r="AZ97" s="612">
        <v>4.5817120547210002E-2</v>
      </c>
      <c r="BA97" s="211">
        <v>0.113316710891228</v>
      </c>
      <c r="BB97" s="612">
        <v>3.9429314652534297E-2</v>
      </c>
      <c r="BC97" s="211">
        <v>4.56417219712359E-2</v>
      </c>
      <c r="BD97" s="612">
        <v>3.6166834421118198E-2</v>
      </c>
      <c r="BE97" s="211">
        <v>0.171553159077138</v>
      </c>
      <c r="BF97" s="612">
        <v>3.2243617526781003E-2</v>
      </c>
      <c r="BG97" s="211">
        <v>0.17047853834629101</v>
      </c>
      <c r="BH97" s="612">
        <v>3.8944460916920901E-2</v>
      </c>
      <c r="BI97" s="211">
        <v>7.2905054123109603E-2</v>
      </c>
      <c r="BJ97" s="612">
        <v>3.1797445269751097E-2</v>
      </c>
      <c r="BK97" s="211">
        <v>0.268831585697689</v>
      </c>
      <c r="BL97" s="612">
        <v>3.9828886143023302E-2</v>
      </c>
      <c r="BM97" s="211">
        <v>0.13147092909674801</v>
      </c>
      <c r="BN97" s="612">
        <v>3.1275254964209499E-2</v>
      </c>
      <c r="BO97" s="211">
        <v>5.5331408556500303</v>
      </c>
      <c r="BP97" s="620">
        <v>0.43426022502448203</v>
      </c>
    </row>
    <row r="99" spans="1:68" x14ac:dyDescent="0.2">
      <c r="A99" s="52" t="s">
        <v>530</v>
      </c>
    </row>
    <row r="100" spans="1:68" x14ac:dyDescent="0.2">
      <c r="A100" s="52" t="s">
        <v>644</v>
      </c>
    </row>
    <row r="101" spans="1:68" x14ac:dyDescent="0.2">
      <c r="A101" s="52" t="s">
        <v>636</v>
      </c>
    </row>
    <row r="102" spans="1:68" x14ac:dyDescent="0.2">
      <c r="A102" s="52" t="s">
        <v>1702</v>
      </c>
    </row>
    <row r="103" spans="1:68" x14ac:dyDescent="0.2">
      <c r="A103" s="52" t="s">
        <v>401</v>
      </c>
    </row>
    <row r="104" spans="1:68" x14ac:dyDescent="0.2">
      <c r="A104" s="52" t="s">
        <v>402</v>
      </c>
    </row>
    <row r="105" spans="1:68" x14ac:dyDescent="0.2">
      <c r="A105" s="52" t="s">
        <v>403</v>
      </c>
    </row>
    <row r="106" spans="1:68" x14ac:dyDescent="0.2">
      <c r="A106" s="172" t="str">
        <f>HYPERLINK("https://oecdcode.org/disclaimers/cyprus.html", "Information on data for Cyprus: https://oecdcode.org/disclaimers/cyprus.html")</f>
        <v>Information on data for Cyprus: https://oecdcode.org/disclaimers/cyprus.html</v>
      </c>
    </row>
    <row r="107" spans="1:68" x14ac:dyDescent="0.2">
      <c r="A107" s="52" t="s">
        <v>404</v>
      </c>
    </row>
  </sheetData>
  <mergeCells count="40">
    <mergeCell ref="BO7:BP8"/>
    <mergeCell ref="AU9:BP9"/>
    <mergeCell ref="AS7:AT8"/>
    <mergeCell ref="Y9:AT9"/>
    <mergeCell ref="AU7:BN7"/>
    <mergeCell ref="AU8:AV8"/>
    <mergeCell ref="AW8:AX8"/>
    <mergeCell ref="AY8:AZ8"/>
    <mergeCell ref="BA8:BB8"/>
    <mergeCell ref="BC8:BD8"/>
    <mergeCell ref="BE8:BF8"/>
    <mergeCell ref="BG8:BH8"/>
    <mergeCell ref="BI8:BJ8"/>
    <mergeCell ref="BK8:BL8"/>
    <mergeCell ref="BM8:BN8"/>
    <mergeCell ref="W7:X8"/>
    <mergeCell ref="C9:X9"/>
    <mergeCell ref="Y7:AR7"/>
    <mergeCell ref="Y8:Z8"/>
    <mergeCell ref="AA8:AB8"/>
    <mergeCell ref="AC8:AD8"/>
    <mergeCell ref="AE8:AF8"/>
    <mergeCell ref="AG8:AH8"/>
    <mergeCell ref="AI8:AJ8"/>
    <mergeCell ref="AK8:AL8"/>
    <mergeCell ref="AM8:AN8"/>
    <mergeCell ref="AO8:AP8"/>
    <mergeCell ref="AQ8:AR8"/>
    <mergeCell ref="B7:B10"/>
    <mergeCell ref="C7:V7"/>
    <mergeCell ref="C8:D8"/>
    <mergeCell ref="E8:F8"/>
    <mergeCell ref="G8:H8"/>
    <mergeCell ref="I8:J8"/>
    <mergeCell ref="K8:L8"/>
    <mergeCell ref="M8:N8"/>
    <mergeCell ref="O8:P8"/>
    <mergeCell ref="Q8:R8"/>
    <mergeCell ref="S8:T8"/>
    <mergeCell ref="U8:V8"/>
  </mergeCells>
  <conditionalFormatting sqref="C1:C200">
    <cfRule type="expression" dxfId="83" priority="30">
      <formula>ABS(C1/D1)&gt;1.95996398454005</formula>
    </cfRule>
  </conditionalFormatting>
  <conditionalFormatting sqref="E1:E200">
    <cfRule type="expression" dxfId="82" priority="29">
      <formula>ABS(E1/F1)&gt;1.95996398454005</formula>
    </cfRule>
  </conditionalFormatting>
  <conditionalFormatting sqref="G1:G200">
    <cfRule type="expression" dxfId="81" priority="28">
      <formula>ABS(G1/H1)&gt;1.95996398454005</formula>
    </cfRule>
  </conditionalFormatting>
  <conditionalFormatting sqref="I1:I200">
    <cfRule type="expression" dxfId="80" priority="27">
      <formula>ABS(I1/J1)&gt;1.95996398454005</formula>
    </cfRule>
  </conditionalFormatting>
  <conditionalFormatting sqref="K1:K200">
    <cfRule type="expression" dxfId="79" priority="26">
      <formula>ABS(K1/L1)&gt;1.95996398454005</formula>
    </cfRule>
  </conditionalFormatting>
  <conditionalFormatting sqref="M1:M200">
    <cfRule type="expression" dxfId="78" priority="25">
      <formula>ABS(M1/N1)&gt;1.95996398454005</formula>
    </cfRule>
  </conditionalFormatting>
  <conditionalFormatting sqref="O1:O200">
    <cfRule type="expression" dxfId="77" priority="24">
      <formula>ABS(O1/P1)&gt;1.95996398454005</formula>
    </cfRule>
  </conditionalFormatting>
  <conditionalFormatting sqref="Q1:Q200">
    <cfRule type="expression" dxfId="76" priority="23">
      <formula>ABS(Q1/R1)&gt;1.95996398454005</formula>
    </cfRule>
  </conditionalFormatting>
  <conditionalFormatting sqref="S1:S200">
    <cfRule type="expression" dxfId="75" priority="22">
      <formula>ABS(S1/T1)&gt;1.95996398454005</formula>
    </cfRule>
  </conditionalFormatting>
  <conditionalFormatting sqref="U1:U200">
    <cfRule type="expression" dxfId="74" priority="21">
      <formula>ABS(U1/V1)&gt;1.95996398454005</formula>
    </cfRule>
  </conditionalFormatting>
  <conditionalFormatting sqref="Y1:Y200">
    <cfRule type="expression" dxfId="73" priority="20">
      <formula>ABS(Y1/Z1)&gt;1.95996398454005</formula>
    </cfRule>
  </conditionalFormatting>
  <conditionalFormatting sqref="AA1:AA200">
    <cfRule type="expression" dxfId="72" priority="19">
      <formula>ABS(AA1/AB1)&gt;1.95996398454005</formula>
    </cfRule>
  </conditionalFormatting>
  <conditionalFormatting sqref="AC1:AC200">
    <cfRule type="expression" dxfId="71" priority="18">
      <formula>ABS(AC1/AD1)&gt;1.95996398454005</formula>
    </cfRule>
  </conditionalFormatting>
  <conditionalFormatting sqref="AE1:AE200">
    <cfRule type="expression" dxfId="70" priority="17">
      <formula>ABS(AE1/AF1)&gt;1.95996398454005</formula>
    </cfRule>
  </conditionalFormatting>
  <conditionalFormatting sqref="AG1:AG200">
    <cfRule type="expression" dxfId="69" priority="16">
      <formula>ABS(AG1/AH1)&gt;1.95996398454005</formula>
    </cfRule>
  </conditionalFormatting>
  <conditionalFormatting sqref="AI1:AI200">
    <cfRule type="expression" dxfId="68" priority="15">
      <formula>ABS(AI1/AJ1)&gt;1.95996398454005</formula>
    </cfRule>
  </conditionalFormatting>
  <conditionalFormatting sqref="AK1:AK200">
    <cfRule type="expression" dxfId="67" priority="14">
      <formula>ABS(AK1/AL1)&gt;1.95996398454005</formula>
    </cfRule>
  </conditionalFormatting>
  <conditionalFormatting sqref="AM1:AM200">
    <cfRule type="expression" dxfId="66" priority="13">
      <formula>ABS(AM1/AN1)&gt;1.95996398454005</formula>
    </cfRule>
  </conditionalFormatting>
  <conditionalFormatting sqref="AO1:AO200">
    <cfRule type="expression" dxfId="65" priority="12">
      <formula>ABS(AO1/AP1)&gt;1.95996398454005</formula>
    </cfRule>
  </conditionalFormatting>
  <conditionalFormatting sqref="AQ1:AQ200">
    <cfRule type="expression" dxfId="64" priority="11">
      <formula>ABS(AQ1/AR1)&gt;1.95996398454005</formula>
    </cfRule>
  </conditionalFormatting>
  <conditionalFormatting sqref="AU1:AU200">
    <cfRule type="expression" dxfId="63" priority="10">
      <formula>ABS(AU1/AV1)&gt;1.95996398454005</formula>
    </cfRule>
  </conditionalFormatting>
  <conditionalFormatting sqref="AW1:AW200">
    <cfRule type="expression" dxfId="62" priority="9">
      <formula>ABS(AW1/AX1)&gt;1.95996398454005</formula>
    </cfRule>
  </conditionalFormatting>
  <conditionalFormatting sqref="AY1:AY200">
    <cfRule type="expression" dxfId="61" priority="8">
      <formula>ABS(AY1/AZ1)&gt;1.95996398454005</formula>
    </cfRule>
  </conditionalFormatting>
  <conditionalFormatting sqref="BA1:BA200">
    <cfRule type="expression" dxfId="60" priority="7">
      <formula>ABS(BA1/BB1)&gt;1.95996398454005</formula>
    </cfRule>
  </conditionalFormatting>
  <conditionalFormatting sqref="BC1:BC200">
    <cfRule type="expression" dxfId="59" priority="6">
      <formula>ABS(BC1/BD1)&gt;1.95996398454005</formula>
    </cfRule>
  </conditionalFormatting>
  <conditionalFormatting sqref="BE1:BE200">
    <cfRule type="expression" dxfId="58" priority="5">
      <formula>ABS(BE1/BF1)&gt;1.95996398454005</formula>
    </cfRule>
  </conditionalFormatting>
  <conditionalFormatting sqref="BG1:BG200">
    <cfRule type="expression" dxfId="57" priority="4">
      <formula>ABS(BG1/BH1)&gt;1.95996398454005</formula>
    </cfRule>
  </conditionalFormatting>
  <conditionalFormatting sqref="BI1:BI200">
    <cfRule type="expression" dxfId="56" priority="3">
      <formula>ABS(BI1/BJ1)&gt;1.95996398454005</formula>
    </cfRule>
  </conditionalFormatting>
  <conditionalFormatting sqref="BK1:BK200">
    <cfRule type="expression" dxfId="55" priority="2">
      <formula>ABS(BK1/BL1)&gt;1.95996398454005</formula>
    </cfRule>
  </conditionalFormatting>
  <conditionalFormatting sqref="BM1:BM200">
    <cfRule type="expression" dxfId="54" priority="1">
      <formula>ABS(BM1/BN1)&gt;1.95996398454005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Z107"/>
  <sheetViews>
    <sheetView showGridLines="0" zoomScale="80" workbookViewId="0"/>
  </sheetViews>
  <sheetFormatPr defaultColWidth="10.85546875" defaultRowHeight="12.75" x14ac:dyDescent="0.2"/>
  <cols>
    <col min="1" max="1" width="30.7109375" customWidth="1"/>
    <col min="2" max="2" width="8.7109375" customWidth="1"/>
  </cols>
  <sheetData>
    <row r="1" spans="1:104" x14ac:dyDescent="0.2">
      <c r="A1" s="1" t="s">
        <v>317</v>
      </c>
    </row>
    <row r="2" spans="1:104" x14ac:dyDescent="0.2">
      <c r="A2" s="51" t="s">
        <v>318</v>
      </c>
    </row>
    <row r="3" spans="1:104" x14ac:dyDescent="0.2">
      <c r="A3" s="47" t="s">
        <v>434</v>
      </c>
    </row>
    <row r="4" spans="1:104" x14ac:dyDescent="0.2">
      <c r="A4" s="147" t="str">
        <f>HYPERLINK("#'TOC'!A1", "Back to TOC")</f>
        <v>Back to TOC</v>
      </c>
    </row>
    <row r="7" spans="1:104" ht="15" customHeight="1" x14ac:dyDescent="0.2">
      <c r="B7" s="671" t="s">
        <v>324</v>
      </c>
      <c r="C7" s="674" t="s">
        <v>645</v>
      </c>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759" t="s">
        <v>555</v>
      </c>
      <c r="AJ7" s="759"/>
      <c r="AK7" s="674" t="s">
        <v>645</v>
      </c>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759" t="s">
        <v>555</v>
      </c>
      <c r="BR7" s="759"/>
      <c r="BS7" s="674" t="s">
        <v>645</v>
      </c>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759" t="s">
        <v>555</v>
      </c>
      <c r="CZ7" s="761"/>
    </row>
    <row r="8" spans="1:104" ht="75" customHeight="1" x14ac:dyDescent="0.2">
      <c r="B8" s="672"/>
      <c r="C8" s="676" t="s">
        <v>490</v>
      </c>
      <c r="D8" s="676"/>
      <c r="E8" s="676" t="s">
        <v>491</v>
      </c>
      <c r="F8" s="676"/>
      <c r="G8" s="676" t="s">
        <v>492</v>
      </c>
      <c r="H8" s="676"/>
      <c r="I8" s="676" t="s">
        <v>493</v>
      </c>
      <c r="J8" s="676"/>
      <c r="K8" s="676" t="s">
        <v>494</v>
      </c>
      <c r="L8" s="676"/>
      <c r="M8" s="676" t="s">
        <v>495</v>
      </c>
      <c r="N8" s="676"/>
      <c r="O8" s="676" t="s">
        <v>496</v>
      </c>
      <c r="P8" s="676"/>
      <c r="Q8" s="676" t="s">
        <v>497</v>
      </c>
      <c r="R8" s="676"/>
      <c r="S8" s="676" t="s">
        <v>536</v>
      </c>
      <c r="T8" s="676"/>
      <c r="U8" s="676" t="s">
        <v>499</v>
      </c>
      <c r="V8" s="676"/>
      <c r="W8" s="676" t="s">
        <v>500</v>
      </c>
      <c r="X8" s="676"/>
      <c r="Y8" s="676" t="s">
        <v>417</v>
      </c>
      <c r="Z8" s="676"/>
      <c r="AA8" s="676" t="s">
        <v>501</v>
      </c>
      <c r="AB8" s="676"/>
      <c r="AC8" s="676" t="s">
        <v>502</v>
      </c>
      <c r="AD8" s="676"/>
      <c r="AE8" s="676" t="s">
        <v>503</v>
      </c>
      <c r="AF8" s="676"/>
      <c r="AG8" s="676" t="s">
        <v>504</v>
      </c>
      <c r="AH8" s="676"/>
      <c r="AI8" s="760"/>
      <c r="AJ8" s="760"/>
      <c r="AK8" s="676" t="s">
        <v>490</v>
      </c>
      <c r="AL8" s="676"/>
      <c r="AM8" s="676" t="s">
        <v>491</v>
      </c>
      <c r="AN8" s="676"/>
      <c r="AO8" s="676" t="s">
        <v>492</v>
      </c>
      <c r="AP8" s="676"/>
      <c r="AQ8" s="676" t="s">
        <v>493</v>
      </c>
      <c r="AR8" s="676"/>
      <c r="AS8" s="676" t="s">
        <v>494</v>
      </c>
      <c r="AT8" s="676"/>
      <c r="AU8" s="676" t="s">
        <v>495</v>
      </c>
      <c r="AV8" s="676"/>
      <c r="AW8" s="676" t="s">
        <v>496</v>
      </c>
      <c r="AX8" s="676"/>
      <c r="AY8" s="676" t="s">
        <v>497</v>
      </c>
      <c r="AZ8" s="676"/>
      <c r="BA8" s="676" t="s">
        <v>536</v>
      </c>
      <c r="BB8" s="676"/>
      <c r="BC8" s="676" t="s">
        <v>499</v>
      </c>
      <c r="BD8" s="676"/>
      <c r="BE8" s="676" t="s">
        <v>500</v>
      </c>
      <c r="BF8" s="676"/>
      <c r="BG8" s="676" t="s">
        <v>417</v>
      </c>
      <c r="BH8" s="676"/>
      <c r="BI8" s="676" t="s">
        <v>501</v>
      </c>
      <c r="BJ8" s="676"/>
      <c r="BK8" s="676" t="s">
        <v>502</v>
      </c>
      <c r="BL8" s="676"/>
      <c r="BM8" s="676" t="s">
        <v>503</v>
      </c>
      <c r="BN8" s="676"/>
      <c r="BO8" s="676" t="s">
        <v>504</v>
      </c>
      <c r="BP8" s="676"/>
      <c r="BQ8" s="760"/>
      <c r="BR8" s="760"/>
      <c r="BS8" s="676" t="s">
        <v>490</v>
      </c>
      <c r="BT8" s="676"/>
      <c r="BU8" s="676" t="s">
        <v>491</v>
      </c>
      <c r="BV8" s="676"/>
      <c r="BW8" s="676" t="s">
        <v>492</v>
      </c>
      <c r="BX8" s="676"/>
      <c r="BY8" s="676" t="s">
        <v>493</v>
      </c>
      <c r="BZ8" s="676"/>
      <c r="CA8" s="676" t="s">
        <v>494</v>
      </c>
      <c r="CB8" s="676"/>
      <c r="CC8" s="676" t="s">
        <v>495</v>
      </c>
      <c r="CD8" s="676"/>
      <c r="CE8" s="676" t="s">
        <v>496</v>
      </c>
      <c r="CF8" s="676"/>
      <c r="CG8" s="676" t="s">
        <v>497</v>
      </c>
      <c r="CH8" s="676"/>
      <c r="CI8" s="676" t="s">
        <v>536</v>
      </c>
      <c r="CJ8" s="676"/>
      <c r="CK8" s="676" t="s">
        <v>499</v>
      </c>
      <c r="CL8" s="676"/>
      <c r="CM8" s="676" t="s">
        <v>500</v>
      </c>
      <c r="CN8" s="676"/>
      <c r="CO8" s="676" t="s">
        <v>417</v>
      </c>
      <c r="CP8" s="676"/>
      <c r="CQ8" s="676" t="s">
        <v>501</v>
      </c>
      <c r="CR8" s="676"/>
      <c r="CS8" s="676" t="s">
        <v>502</v>
      </c>
      <c r="CT8" s="676"/>
      <c r="CU8" s="676" t="s">
        <v>503</v>
      </c>
      <c r="CV8" s="676"/>
      <c r="CW8" s="676" t="s">
        <v>504</v>
      </c>
      <c r="CX8" s="676"/>
      <c r="CY8" s="760"/>
      <c r="CZ8" s="762"/>
    </row>
    <row r="9" spans="1:104" ht="15" customHeight="1" x14ac:dyDescent="0.2">
      <c r="B9" s="672"/>
      <c r="C9" s="677" t="s">
        <v>539</v>
      </c>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c r="AJ9" s="677"/>
      <c r="AK9" s="677" t="s">
        <v>540</v>
      </c>
      <c r="AL9" s="677"/>
      <c r="AM9" s="677"/>
      <c r="AN9" s="677"/>
      <c r="AO9" s="677"/>
      <c r="AP9" s="677"/>
      <c r="AQ9" s="677"/>
      <c r="AR9" s="677"/>
      <c r="AS9" s="677"/>
      <c r="AT9" s="677"/>
      <c r="AU9" s="677"/>
      <c r="AV9" s="677"/>
      <c r="AW9" s="677"/>
      <c r="AX9" s="677"/>
      <c r="AY9" s="677"/>
      <c r="AZ9" s="677"/>
      <c r="BA9" s="677"/>
      <c r="BB9" s="677"/>
      <c r="BC9" s="677"/>
      <c r="BD9" s="677"/>
      <c r="BE9" s="677"/>
      <c r="BF9" s="677"/>
      <c r="BG9" s="677"/>
      <c r="BH9" s="677"/>
      <c r="BI9" s="677"/>
      <c r="BJ9" s="677"/>
      <c r="BK9" s="677"/>
      <c r="BL9" s="677"/>
      <c r="BM9" s="677"/>
      <c r="BN9" s="677"/>
      <c r="BO9" s="677"/>
      <c r="BP9" s="677"/>
      <c r="BQ9" s="677"/>
      <c r="BR9" s="677"/>
      <c r="BS9" s="677" t="s">
        <v>541</v>
      </c>
      <c r="BT9" s="677"/>
      <c r="BU9" s="677"/>
      <c r="BV9" s="677"/>
      <c r="BW9" s="677"/>
      <c r="BX9" s="677"/>
      <c r="BY9" s="677"/>
      <c r="BZ9" s="677"/>
      <c r="CA9" s="677"/>
      <c r="CB9" s="677"/>
      <c r="CC9" s="677"/>
      <c r="CD9" s="677"/>
      <c r="CE9" s="677"/>
      <c r="CF9" s="677"/>
      <c r="CG9" s="677"/>
      <c r="CH9" s="677"/>
      <c r="CI9" s="677"/>
      <c r="CJ9" s="677"/>
      <c r="CK9" s="677"/>
      <c r="CL9" s="677"/>
      <c r="CM9" s="677"/>
      <c r="CN9" s="677"/>
      <c r="CO9" s="677"/>
      <c r="CP9" s="677"/>
      <c r="CQ9" s="677"/>
      <c r="CR9" s="677"/>
      <c r="CS9" s="677"/>
      <c r="CT9" s="677"/>
      <c r="CU9" s="677"/>
      <c r="CV9" s="677"/>
      <c r="CW9" s="677"/>
      <c r="CX9" s="677"/>
      <c r="CY9" s="677"/>
      <c r="CZ9" s="712"/>
    </row>
    <row r="10" spans="1:104" ht="15" customHeight="1" x14ac:dyDescent="0.2">
      <c r="B10" s="673"/>
      <c r="C10" s="4" t="s">
        <v>523</v>
      </c>
      <c r="D10" s="4" t="s">
        <v>328</v>
      </c>
      <c r="E10" s="4" t="s">
        <v>523</v>
      </c>
      <c r="F10" s="4" t="s">
        <v>328</v>
      </c>
      <c r="G10" s="4" t="s">
        <v>523</v>
      </c>
      <c r="H10" s="4" t="s">
        <v>328</v>
      </c>
      <c r="I10" s="4" t="s">
        <v>523</v>
      </c>
      <c r="J10" s="4" t="s">
        <v>328</v>
      </c>
      <c r="K10" s="4" t="s">
        <v>523</v>
      </c>
      <c r="L10" s="4" t="s">
        <v>328</v>
      </c>
      <c r="M10" s="4" t="s">
        <v>523</v>
      </c>
      <c r="N10" s="4" t="s">
        <v>328</v>
      </c>
      <c r="O10" s="4" t="s">
        <v>523</v>
      </c>
      <c r="P10" s="4" t="s">
        <v>328</v>
      </c>
      <c r="Q10" s="4" t="s">
        <v>523</v>
      </c>
      <c r="R10" s="4" t="s">
        <v>328</v>
      </c>
      <c r="S10" s="4" t="s">
        <v>523</v>
      </c>
      <c r="T10" s="4" t="s">
        <v>328</v>
      </c>
      <c r="U10" s="4" t="s">
        <v>523</v>
      </c>
      <c r="V10" s="4" t="s">
        <v>328</v>
      </c>
      <c r="W10" s="4" t="s">
        <v>523</v>
      </c>
      <c r="X10" s="4" t="s">
        <v>328</v>
      </c>
      <c r="Y10" s="4" t="s">
        <v>523</v>
      </c>
      <c r="Z10" s="4" t="s">
        <v>328</v>
      </c>
      <c r="AA10" s="4" t="s">
        <v>523</v>
      </c>
      <c r="AB10" s="4" t="s">
        <v>328</v>
      </c>
      <c r="AC10" s="4" t="s">
        <v>523</v>
      </c>
      <c r="AD10" s="4" t="s">
        <v>328</v>
      </c>
      <c r="AE10" s="4" t="s">
        <v>523</v>
      </c>
      <c r="AF10" s="4" t="s">
        <v>328</v>
      </c>
      <c r="AG10" s="4" t="s">
        <v>523</v>
      </c>
      <c r="AH10" s="4" t="s">
        <v>328</v>
      </c>
      <c r="AI10" s="4" t="s">
        <v>524</v>
      </c>
      <c r="AJ10" s="4" t="s">
        <v>328</v>
      </c>
      <c r="AK10" s="4" t="s">
        <v>523</v>
      </c>
      <c r="AL10" s="4" t="s">
        <v>328</v>
      </c>
      <c r="AM10" s="4" t="s">
        <v>523</v>
      </c>
      <c r="AN10" s="4" t="s">
        <v>328</v>
      </c>
      <c r="AO10" s="4" t="s">
        <v>523</v>
      </c>
      <c r="AP10" s="4" t="s">
        <v>328</v>
      </c>
      <c r="AQ10" s="4" t="s">
        <v>523</v>
      </c>
      <c r="AR10" s="4" t="s">
        <v>328</v>
      </c>
      <c r="AS10" s="4" t="s">
        <v>523</v>
      </c>
      <c r="AT10" s="4" t="s">
        <v>328</v>
      </c>
      <c r="AU10" s="4" t="s">
        <v>523</v>
      </c>
      <c r="AV10" s="4" t="s">
        <v>328</v>
      </c>
      <c r="AW10" s="4" t="s">
        <v>523</v>
      </c>
      <c r="AX10" s="4" t="s">
        <v>328</v>
      </c>
      <c r="AY10" s="4" t="s">
        <v>523</v>
      </c>
      <c r="AZ10" s="4" t="s">
        <v>328</v>
      </c>
      <c r="BA10" s="4" t="s">
        <v>523</v>
      </c>
      <c r="BB10" s="4" t="s">
        <v>328</v>
      </c>
      <c r="BC10" s="4" t="s">
        <v>523</v>
      </c>
      <c r="BD10" s="4" t="s">
        <v>328</v>
      </c>
      <c r="BE10" s="4" t="s">
        <v>523</v>
      </c>
      <c r="BF10" s="4" t="s">
        <v>328</v>
      </c>
      <c r="BG10" s="4" t="s">
        <v>523</v>
      </c>
      <c r="BH10" s="4" t="s">
        <v>328</v>
      </c>
      <c r="BI10" s="4" t="s">
        <v>523</v>
      </c>
      <c r="BJ10" s="4" t="s">
        <v>328</v>
      </c>
      <c r="BK10" s="4" t="s">
        <v>523</v>
      </c>
      <c r="BL10" s="4" t="s">
        <v>328</v>
      </c>
      <c r="BM10" s="4" t="s">
        <v>523</v>
      </c>
      <c r="BN10" s="4" t="s">
        <v>328</v>
      </c>
      <c r="BO10" s="4" t="s">
        <v>523</v>
      </c>
      <c r="BP10" s="4" t="s">
        <v>328</v>
      </c>
      <c r="BQ10" s="4" t="s">
        <v>524</v>
      </c>
      <c r="BR10" s="4" t="s">
        <v>328</v>
      </c>
      <c r="BS10" s="4" t="s">
        <v>523</v>
      </c>
      <c r="BT10" s="4" t="s">
        <v>328</v>
      </c>
      <c r="BU10" s="4" t="s">
        <v>523</v>
      </c>
      <c r="BV10" s="4" t="s">
        <v>328</v>
      </c>
      <c r="BW10" s="4" t="s">
        <v>523</v>
      </c>
      <c r="BX10" s="4" t="s">
        <v>328</v>
      </c>
      <c r="BY10" s="4" t="s">
        <v>523</v>
      </c>
      <c r="BZ10" s="4" t="s">
        <v>328</v>
      </c>
      <c r="CA10" s="4" t="s">
        <v>523</v>
      </c>
      <c r="CB10" s="4" t="s">
        <v>328</v>
      </c>
      <c r="CC10" s="4" t="s">
        <v>523</v>
      </c>
      <c r="CD10" s="4" t="s">
        <v>328</v>
      </c>
      <c r="CE10" s="4" t="s">
        <v>523</v>
      </c>
      <c r="CF10" s="4" t="s">
        <v>328</v>
      </c>
      <c r="CG10" s="4" t="s">
        <v>523</v>
      </c>
      <c r="CH10" s="4" t="s">
        <v>328</v>
      </c>
      <c r="CI10" s="4" t="s">
        <v>523</v>
      </c>
      <c r="CJ10" s="4" t="s">
        <v>328</v>
      </c>
      <c r="CK10" s="4" t="s">
        <v>523</v>
      </c>
      <c r="CL10" s="4" t="s">
        <v>328</v>
      </c>
      <c r="CM10" s="4" t="s">
        <v>523</v>
      </c>
      <c r="CN10" s="4" t="s">
        <v>328</v>
      </c>
      <c r="CO10" s="4" t="s">
        <v>523</v>
      </c>
      <c r="CP10" s="4" t="s">
        <v>328</v>
      </c>
      <c r="CQ10" s="4" t="s">
        <v>523</v>
      </c>
      <c r="CR10" s="4" t="s">
        <v>328</v>
      </c>
      <c r="CS10" s="4" t="s">
        <v>523</v>
      </c>
      <c r="CT10" s="4" t="s">
        <v>328</v>
      </c>
      <c r="CU10" s="4" t="s">
        <v>523</v>
      </c>
      <c r="CV10" s="4" t="s">
        <v>328</v>
      </c>
      <c r="CW10" s="4" t="s">
        <v>523</v>
      </c>
      <c r="CX10" s="4" t="s">
        <v>328</v>
      </c>
      <c r="CY10" s="4" t="s">
        <v>524</v>
      </c>
      <c r="CZ10" s="5" t="s">
        <v>328</v>
      </c>
    </row>
    <row r="11" spans="1:104" ht="12.95" customHeight="1" x14ac:dyDescent="0.2">
      <c r="A11" s="6"/>
      <c r="B11" s="7"/>
      <c r="C11" s="209"/>
      <c r="D11" s="627"/>
      <c r="E11" s="209"/>
      <c r="F11" s="627"/>
      <c r="G11" s="209"/>
      <c r="H11" s="627"/>
      <c r="I11" s="209"/>
      <c r="J11" s="627"/>
      <c r="K11" s="209"/>
      <c r="L11" s="627"/>
      <c r="M11" s="209"/>
      <c r="N11" s="627"/>
      <c r="O11" s="209"/>
      <c r="P11" s="627"/>
      <c r="Q11" s="209"/>
      <c r="R11" s="627"/>
      <c r="S11" s="209"/>
      <c r="T11" s="627"/>
      <c r="U11" s="209"/>
      <c r="V11" s="627"/>
      <c r="W11" s="209"/>
      <c r="X11" s="627"/>
      <c r="Y11" s="209"/>
      <c r="Z11" s="627"/>
      <c r="AA11" s="209"/>
      <c r="AB11" s="627"/>
      <c r="AC11" s="209"/>
      <c r="AD11" s="627"/>
      <c r="AE11" s="209"/>
      <c r="AF11" s="627"/>
      <c r="AG11" s="209"/>
      <c r="AH11" s="627"/>
      <c r="AI11" s="209"/>
      <c r="AJ11" s="627"/>
      <c r="AK11" s="209"/>
      <c r="AL11" s="627"/>
      <c r="AM11" s="209"/>
      <c r="AN11" s="627"/>
      <c r="AO11" s="209"/>
      <c r="AP11" s="627"/>
      <c r="AQ11" s="209"/>
      <c r="AR11" s="627"/>
      <c r="AS11" s="209"/>
      <c r="AT11" s="627"/>
      <c r="AU11" s="209"/>
      <c r="AV11" s="627"/>
      <c r="AW11" s="209"/>
      <c r="AX11" s="627"/>
      <c r="AY11" s="209"/>
      <c r="AZ11" s="627"/>
      <c r="BA11" s="209"/>
      <c r="BB11" s="627"/>
      <c r="BC11" s="209"/>
      <c r="BD11" s="627"/>
      <c r="BE11" s="209"/>
      <c r="BF11" s="627"/>
      <c r="BG11" s="209"/>
      <c r="BH11" s="627"/>
      <c r="BI11" s="209"/>
      <c r="BJ11" s="627"/>
      <c r="BK11" s="209"/>
      <c r="BL11" s="627"/>
      <c r="BM11" s="209"/>
      <c r="BN11" s="627"/>
      <c r="BO11" s="209"/>
      <c r="BP11" s="627"/>
      <c r="BQ11" s="209"/>
      <c r="BR11" s="627"/>
      <c r="BS11" s="209"/>
      <c r="BT11" s="627"/>
      <c r="BU11" s="209"/>
      <c r="BV11" s="627"/>
      <c r="BW11" s="209"/>
      <c r="BX11" s="627"/>
      <c r="BY11" s="209"/>
      <c r="BZ11" s="627"/>
      <c r="CA11" s="209"/>
      <c r="CB11" s="627"/>
      <c r="CC11" s="209"/>
      <c r="CD11" s="627"/>
      <c r="CE11" s="209"/>
      <c r="CF11" s="627"/>
      <c r="CG11" s="209"/>
      <c r="CH11" s="627"/>
      <c r="CI11" s="209"/>
      <c r="CJ11" s="627"/>
      <c r="CK11" s="209"/>
      <c r="CL11" s="627"/>
      <c r="CM11" s="209"/>
      <c r="CN11" s="627"/>
      <c r="CO11" s="209"/>
      <c r="CP11" s="627"/>
      <c r="CQ11" s="209"/>
      <c r="CR11" s="627"/>
      <c r="CS11" s="209"/>
      <c r="CT11" s="627"/>
      <c r="CU11" s="209"/>
      <c r="CV11" s="627"/>
      <c r="CW11" s="209"/>
      <c r="CX11" s="627"/>
      <c r="CY11" s="209"/>
      <c r="CZ11" s="635"/>
    </row>
    <row r="12" spans="1:104" ht="12.95" customHeight="1" x14ac:dyDescent="0.2">
      <c r="A12" s="2" t="s">
        <v>340</v>
      </c>
      <c r="B12" s="12">
        <v>2</v>
      </c>
      <c r="C12" s="197">
        <v>8.2057376097089602E-2</v>
      </c>
      <c r="D12" s="621">
        <v>0.10172123338356</v>
      </c>
      <c r="E12" s="197">
        <v>-5.0750437677441702E-2</v>
      </c>
      <c r="F12" s="621">
        <v>9.7509624247226506E-2</v>
      </c>
      <c r="G12" s="197">
        <v>-7.4400010049520099E-2</v>
      </c>
      <c r="H12" s="621">
        <v>0.10019802868592401</v>
      </c>
      <c r="I12" s="197">
        <v>4.3169467931221402E-2</v>
      </c>
      <c r="J12" s="621">
        <v>0.11409519085796101</v>
      </c>
      <c r="K12" s="197">
        <v>9.2869358480975397E-2</v>
      </c>
      <c r="L12" s="621">
        <v>8.7236674673036904E-2</v>
      </c>
      <c r="M12" s="197">
        <v>0.41206474386314701</v>
      </c>
      <c r="N12" s="621">
        <v>9.6179919231326294E-2</v>
      </c>
      <c r="O12" s="197">
        <v>0.12692420504854399</v>
      </c>
      <c r="P12" s="621">
        <v>5.6636750138577101E-2</v>
      </c>
      <c r="Q12" s="197">
        <v>3.6602022960321001E-2</v>
      </c>
      <c r="R12" s="621">
        <v>9.6700023251279299E-2</v>
      </c>
      <c r="S12" s="197">
        <v>1.17841759152556E-2</v>
      </c>
      <c r="T12" s="621">
        <v>5.47552746415986E-2</v>
      </c>
      <c r="U12" s="197">
        <v>0.16815808097906601</v>
      </c>
      <c r="V12" s="621">
        <v>8.7854621639542996E-2</v>
      </c>
      <c r="W12" s="197">
        <v>2.1189873953404701E-3</v>
      </c>
      <c r="X12" s="621">
        <v>6.0598588657538303E-2</v>
      </c>
      <c r="Y12" s="197">
        <v>0.20637910455290301</v>
      </c>
      <c r="Z12" s="621">
        <v>5.3604808032905002E-2</v>
      </c>
      <c r="AA12" s="197">
        <v>8.6377962007856204E-2</v>
      </c>
      <c r="AB12" s="621">
        <v>0.100364336811366</v>
      </c>
      <c r="AC12" s="197">
        <v>-0.12905483899886899</v>
      </c>
      <c r="AD12" s="621">
        <v>0.10851758544887299</v>
      </c>
      <c r="AE12" s="197">
        <v>0.28480273047833599</v>
      </c>
      <c r="AF12" s="621">
        <v>8.2887917342950701E-2</v>
      </c>
      <c r="AG12" s="197">
        <v>0.16377802265069999</v>
      </c>
      <c r="AH12" s="621">
        <v>5.1375350298837601E-2</v>
      </c>
      <c r="AI12" s="197">
        <v>6.3839085192600704</v>
      </c>
      <c r="AJ12" s="621">
        <v>0.99433361935552</v>
      </c>
      <c r="AK12" s="197">
        <v>6.1966881349077199E-2</v>
      </c>
      <c r="AL12" s="621">
        <v>0.103474976493468</v>
      </c>
      <c r="AM12" s="197">
        <v>-3.8208394926917202E-2</v>
      </c>
      <c r="AN12" s="621">
        <v>9.4872087203923705E-2</v>
      </c>
      <c r="AO12" s="197">
        <v>-4.5208537784836599E-2</v>
      </c>
      <c r="AP12" s="621">
        <v>0.105222377442949</v>
      </c>
      <c r="AQ12" s="197">
        <v>5.91082091618675E-2</v>
      </c>
      <c r="AR12" s="621">
        <v>0.111322074496673</v>
      </c>
      <c r="AS12" s="197">
        <v>3.73566800000193E-2</v>
      </c>
      <c r="AT12" s="621">
        <v>8.3943017743874998E-2</v>
      </c>
      <c r="AU12" s="197">
        <v>0.38583269795611402</v>
      </c>
      <c r="AV12" s="621">
        <v>9.7077910874002901E-2</v>
      </c>
      <c r="AW12" s="197">
        <v>0.124124993883304</v>
      </c>
      <c r="AX12" s="621">
        <v>5.6120468786176103E-2</v>
      </c>
      <c r="AY12" s="197">
        <v>5.8777430624642503E-2</v>
      </c>
      <c r="AZ12" s="621">
        <v>9.34032360593198E-2</v>
      </c>
      <c r="BA12" s="197">
        <v>3.8281860894076702E-2</v>
      </c>
      <c r="BB12" s="621">
        <v>5.5716087872046599E-2</v>
      </c>
      <c r="BC12" s="197">
        <v>0.148657685609519</v>
      </c>
      <c r="BD12" s="621">
        <v>8.5223515045172504E-2</v>
      </c>
      <c r="BE12" s="197">
        <v>-3.74663910251838E-3</v>
      </c>
      <c r="BF12" s="621">
        <v>5.9954150131857897E-2</v>
      </c>
      <c r="BG12" s="197">
        <v>0.19998534298595</v>
      </c>
      <c r="BH12" s="621">
        <v>5.3448194083628699E-2</v>
      </c>
      <c r="BI12" s="197">
        <v>8.5641672028265697E-2</v>
      </c>
      <c r="BJ12" s="621">
        <v>9.8266752401058893E-2</v>
      </c>
      <c r="BK12" s="197">
        <v>-0.132832812993432</v>
      </c>
      <c r="BL12" s="621">
        <v>0.105730183659933</v>
      </c>
      <c r="BM12" s="197">
        <v>0.26963550165639799</v>
      </c>
      <c r="BN12" s="621">
        <v>8.54884141780895E-2</v>
      </c>
      <c r="BO12" s="197">
        <v>0.184481644130228</v>
      </c>
      <c r="BP12" s="621">
        <v>5.1477605973501699E-2</v>
      </c>
      <c r="BQ12" s="197">
        <v>8.8472452882715107</v>
      </c>
      <c r="BR12" s="621">
        <v>1.13763887896003</v>
      </c>
      <c r="BS12" s="197">
        <v>6.7360755963044805E-2</v>
      </c>
      <c r="BT12" s="621">
        <v>0.10401453467895901</v>
      </c>
      <c r="BU12" s="197">
        <v>-2.6853626700437401E-2</v>
      </c>
      <c r="BV12" s="621">
        <v>9.63328090576063E-2</v>
      </c>
      <c r="BW12" s="197">
        <v>-4.9008391247441697E-2</v>
      </c>
      <c r="BX12" s="621">
        <v>0.104627072920934</v>
      </c>
      <c r="BY12" s="197">
        <v>5.6895403822127898E-2</v>
      </c>
      <c r="BZ12" s="621">
        <v>0.112335292962052</v>
      </c>
      <c r="CA12" s="197">
        <v>2.9084101719199899E-2</v>
      </c>
      <c r="CB12" s="621">
        <v>8.4237799510430103E-2</v>
      </c>
      <c r="CC12" s="197">
        <v>0.37659301444841298</v>
      </c>
      <c r="CD12" s="621">
        <v>9.7267698320245094E-2</v>
      </c>
      <c r="CE12" s="197">
        <v>0.126779974722593</v>
      </c>
      <c r="CF12" s="621">
        <v>5.6286875344338599E-2</v>
      </c>
      <c r="CG12" s="197">
        <v>6.1644937765102902E-2</v>
      </c>
      <c r="CH12" s="621">
        <v>9.2777546221772297E-2</v>
      </c>
      <c r="CI12" s="197">
        <v>4.5900052692182898E-2</v>
      </c>
      <c r="CJ12" s="621">
        <v>5.74277437791137E-2</v>
      </c>
      <c r="CK12" s="197">
        <v>0.147684246091459</v>
      </c>
      <c r="CL12" s="621">
        <v>8.6083098895952503E-2</v>
      </c>
      <c r="CM12" s="197">
        <v>-1.28084208874881E-2</v>
      </c>
      <c r="CN12" s="621">
        <v>6.2790274423342105E-2</v>
      </c>
      <c r="CO12" s="197">
        <v>0.18897815323478601</v>
      </c>
      <c r="CP12" s="621">
        <v>5.2486981140863601E-2</v>
      </c>
      <c r="CQ12" s="197">
        <v>8.46697033039603E-2</v>
      </c>
      <c r="CR12" s="621">
        <v>9.8451025990621693E-2</v>
      </c>
      <c r="CS12" s="197">
        <v>-0.13287759692475701</v>
      </c>
      <c r="CT12" s="621">
        <v>0.10586826802174901</v>
      </c>
      <c r="CU12" s="197">
        <v>0.27642546950284702</v>
      </c>
      <c r="CV12" s="621">
        <v>8.3581196143827405E-2</v>
      </c>
      <c r="CW12" s="197">
        <v>0.18425289507939799</v>
      </c>
      <c r="CX12" s="621">
        <v>5.2170055061803097E-2</v>
      </c>
      <c r="CY12" s="197">
        <v>9.2819900406112605</v>
      </c>
      <c r="CZ12" s="629">
        <v>1.1609193027239599</v>
      </c>
    </row>
    <row r="13" spans="1:104" ht="12.95" customHeight="1" x14ac:dyDescent="0.2">
      <c r="A13" s="2" t="s">
        <v>341</v>
      </c>
      <c r="B13" s="12">
        <v>2</v>
      </c>
      <c r="C13" s="197">
        <v>-4.2650928582233703E-2</v>
      </c>
      <c r="D13" s="621">
        <v>0.12312231486728401</v>
      </c>
      <c r="E13" s="197">
        <v>0.22126528334388201</v>
      </c>
      <c r="F13" s="621">
        <v>0.13136309883880201</v>
      </c>
      <c r="G13" s="197">
        <v>0.10779379524527</v>
      </c>
      <c r="H13" s="621">
        <v>0.13757924392169599</v>
      </c>
      <c r="I13" s="197">
        <v>-0.100416472324805</v>
      </c>
      <c r="J13" s="621">
        <v>0.123549789788909</v>
      </c>
      <c r="K13" s="197">
        <v>0.174161927671763</v>
      </c>
      <c r="L13" s="621">
        <v>0.13683385425788999</v>
      </c>
      <c r="M13" s="197">
        <v>3.2210141446735403E-2</v>
      </c>
      <c r="N13" s="621">
        <v>0.12726668590192899</v>
      </c>
      <c r="O13" s="197">
        <v>-0.124803292196121</v>
      </c>
      <c r="P13" s="621">
        <v>0.100644051269511</v>
      </c>
      <c r="Q13" s="197">
        <v>-0.167474104330259</v>
      </c>
      <c r="R13" s="621">
        <v>9.5029904835377099E-2</v>
      </c>
      <c r="S13" s="197">
        <v>-8.7282617421153993E-2</v>
      </c>
      <c r="T13" s="621">
        <v>0.102735406244441</v>
      </c>
      <c r="U13" s="197">
        <v>0.21052677043110199</v>
      </c>
      <c r="V13" s="621">
        <v>0.10951490182578601</v>
      </c>
      <c r="W13" s="197">
        <v>0.12809651076332201</v>
      </c>
      <c r="X13" s="621">
        <v>0.10947204642641201</v>
      </c>
      <c r="Y13" s="197">
        <v>0.246726552169303</v>
      </c>
      <c r="Z13" s="621">
        <v>0.12015459194080901</v>
      </c>
      <c r="AA13" s="197">
        <v>0.305830799806035</v>
      </c>
      <c r="AB13" s="621">
        <v>0.115780781672346</v>
      </c>
      <c r="AC13" s="197">
        <v>5.1726804788908398E-2</v>
      </c>
      <c r="AD13" s="621">
        <v>0.117086829964673</v>
      </c>
      <c r="AE13" s="197">
        <v>5.1047671506606898E-2</v>
      </c>
      <c r="AF13" s="621">
        <v>0.11942879975951801</v>
      </c>
      <c r="AG13" s="197">
        <v>7.6033021981968194E-2</v>
      </c>
      <c r="AH13" s="621">
        <v>0.113104608156086</v>
      </c>
      <c r="AI13" s="197">
        <v>3.55942865403417</v>
      </c>
      <c r="AJ13" s="621">
        <v>0.92797287070193801</v>
      </c>
      <c r="AK13" s="197">
        <v>-5.6843768760774099E-2</v>
      </c>
      <c r="AL13" s="621">
        <v>0.12101142618027801</v>
      </c>
      <c r="AM13" s="197">
        <v>0.22056594693790199</v>
      </c>
      <c r="AN13" s="621">
        <v>0.13349033489272999</v>
      </c>
      <c r="AO13" s="197">
        <v>9.6186631358087402E-2</v>
      </c>
      <c r="AP13" s="621">
        <v>0.13445151930348501</v>
      </c>
      <c r="AQ13" s="197">
        <v>-0.111672609430403</v>
      </c>
      <c r="AR13" s="621">
        <v>0.12244461839486701</v>
      </c>
      <c r="AS13" s="197">
        <v>0.195169379616319</v>
      </c>
      <c r="AT13" s="621">
        <v>0.137500423557018</v>
      </c>
      <c r="AU13" s="197">
        <v>4.5506383074549198E-2</v>
      </c>
      <c r="AV13" s="621">
        <v>0.129252007380738</v>
      </c>
      <c r="AW13" s="197">
        <v>-0.134473241638735</v>
      </c>
      <c r="AX13" s="621">
        <v>0.100791608005981</v>
      </c>
      <c r="AY13" s="197">
        <v>-0.12570535986015599</v>
      </c>
      <c r="AZ13" s="621">
        <v>9.3572780384348395E-2</v>
      </c>
      <c r="BA13" s="197">
        <v>-8.8965758089971703E-2</v>
      </c>
      <c r="BB13" s="621">
        <v>0.101326404502509</v>
      </c>
      <c r="BC13" s="197">
        <v>0.20596825602240099</v>
      </c>
      <c r="BD13" s="621">
        <v>0.110197605911928</v>
      </c>
      <c r="BE13" s="197">
        <v>8.5059905786912193E-2</v>
      </c>
      <c r="BF13" s="621">
        <v>0.106968066040219</v>
      </c>
      <c r="BG13" s="197">
        <v>0.27441439429088099</v>
      </c>
      <c r="BH13" s="621">
        <v>0.122219408176829</v>
      </c>
      <c r="BI13" s="197">
        <v>0.30449720818200399</v>
      </c>
      <c r="BJ13" s="621">
        <v>0.11617392123217</v>
      </c>
      <c r="BK13" s="197">
        <v>5.3249284155322998E-2</v>
      </c>
      <c r="BL13" s="621">
        <v>0.119412018660389</v>
      </c>
      <c r="BM13" s="197">
        <v>4.7737846908453702E-2</v>
      </c>
      <c r="BN13" s="621">
        <v>0.117444280576341</v>
      </c>
      <c r="BO13" s="197">
        <v>6.3722752134445101E-2</v>
      </c>
      <c r="BP13" s="621">
        <v>0.11427042583517801</v>
      </c>
      <c r="BQ13" s="197">
        <v>4.7757434133205097</v>
      </c>
      <c r="BR13" s="621">
        <v>1.15281130002909</v>
      </c>
      <c r="BS13" s="197">
        <v>-6.8676648245670005E-2</v>
      </c>
      <c r="BT13" s="621">
        <v>0.122858323577739</v>
      </c>
      <c r="BU13" s="197">
        <v>0.22008670356709201</v>
      </c>
      <c r="BV13" s="621">
        <v>0.13346843065353001</v>
      </c>
      <c r="BW13" s="197">
        <v>0.108321136162979</v>
      </c>
      <c r="BX13" s="621">
        <v>0.13289599636224</v>
      </c>
      <c r="BY13" s="197">
        <v>-0.118127961401059</v>
      </c>
      <c r="BZ13" s="621">
        <v>0.121181889120459</v>
      </c>
      <c r="CA13" s="197">
        <v>0.18442390224399299</v>
      </c>
      <c r="CB13" s="621">
        <v>0.137121299019593</v>
      </c>
      <c r="CC13" s="197">
        <v>3.6982252224225402E-2</v>
      </c>
      <c r="CD13" s="621">
        <v>0.12813796253600601</v>
      </c>
      <c r="CE13" s="197">
        <v>-0.173149186438738</v>
      </c>
      <c r="CF13" s="621">
        <v>0.10106159977693201</v>
      </c>
      <c r="CG13" s="197">
        <v>-0.105686469413815</v>
      </c>
      <c r="CH13" s="621">
        <v>9.5881832607715503E-2</v>
      </c>
      <c r="CI13" s="197">
        <v>-8.6185256685064701E-2</v>
      </c>
      <c r="CJ13" s="621">
        <v>0.101201153673949</v>
      </c>
      <c r="CK13" s="197">
        <v>0.20943447873594101</v>
      </c>
      <c r="CL13" s="621">
        <v>0.110250989572181</v>
      </c>
      <c r="CM13" s="197">
        <v>8.4570042113379498E-2</v>
      </c>
      <c r="CN13" s="621">
        <v>0.10659793646492401</v>
      </c>
      <c r="CO13" s="197">
        <v>0.27164088878918102</v>
      </c>
      <c r="CP13" s="621">
        <v>0.121833483731294</v>
      </c>
      <c r="CQ13" s="197">
        <v>0.30880557102922102</v>
      </c>
      <c r="CR13" s="621">
        <v>0.11467621086098299</v>
      </c>
      <c r="CS13" s="197">
        <v>5.2501359765977203E-2</v>
      </c>
      <c r="CT13" s="621">
        <v>0.119445144560935</v>
      </c>
      <c r="CU13" s="197">
        <v>5.1163740363936498E-2</v>
      </c>
      <c r="CV13" s="621">
        <v>0.11943134597609401</v>
      </c>
      <c r="CW13" s="197">
        <v>7.0740843248205801E-2</v>
      </c>
      <c r="CX13" s="621">
        <v>0.113094036353525</v>
      </c>
      <c r="CY13" s="197">
        <v>5.0236457582779401</v>
      </c>
      <c r="CZ13" s="629">
        <v>1.23934380019768</v>
      </c>
    </row>
    <row r="14" spans="1:104" ht="12.95" customHeight="1" x14ac:dyDescent="0.2">
      <c r="A14" s="2" t="s">
        <v>342</v>
      </c>
      <c r="B14" s="12">
        <v>2</v>
      </c>
      <c r="C14" s="197">
        <v>-4.3160136157740399E-2</v>
      </c>
      <c r="D14" s="621">
        <v>6.9710305356192603E-2</v>
      </c>
      <c r="E14" s="197">
        <v>0.115185765436839</v>
      </c>
      <c r="F14" s="621">
        <v>6.7501131149670907E-2</v>
      </c>
      <c r="G14" s="197">
        <v>1.84208055887076E-4</v>
      </c>
      <c r="H14" s="621">
        <v>7.0206507084659697E-2</v>
      </c>
      <c r="I14" s="197">
        <v>-2.98282775825915E-2</v>
      </c>
      <c r="J14" s="621">
        <v>6.5438925626701103E-2</v>
      </c>
      <c r="K14" s="197">
        <v>0.23052361734754501</v>
      </c>
      <c r="L14" s="621">
        <v>8.1344174662964105E-2</v>
      </c>
      <c r="M14" s="197">
        <v>-4.67224556460673E-2</v>
      </c>
      <c r="N14" s="621">
        <v>8.1755022010078199E-2</v>
      </c>
      <c r="O14" s="197">
        <v>-3.2873822949458101E-3</v>
      </c>
      <c r="P14" s="621">
        <v>7.3475331985965703E-2</v>
      </c>
      <c r="Q14" s="197">
        <v>-0.22209704959430501</v>
      </c>
      <c r="R14" s="621">
        <v>7.6915559367820005E-2</v>
      </c>
      <c r="S14" s="197">
        <v>0.13236441170746799</v>
      </c>
      <c r="T14" s="621">
        <v>8.0725079673142394E-2</v>
      </c>
      <c r="U14" s="197">
        <v>0.27258466007679799</v>
      </c>
      <c r="V14" s="621">
        <v>6.5607228393109299E-2</v>
      </c>
      <c r="W14" s="197">
        <v>0.23432171886905701</v>
      </c>
      <c r="X14" s="621">
        <v>8.8483352387110498E-2</v>
      </c>
      <c r="Y14" s="197">
        <v>0.305178363473603</v>
      </c>
      <c r="Z14" s="621">
        <v>9.1126897716411401E-2</v>
      </c>
      <c r="AA14" s="197">
        <v>0.110845160216551</v>
      </c>
      <c r="AB14" s="621">
        <v>7.6265342020202895E-2</v>
      </c>
      <c r="AC14" s="197">
        <v>0.21120639860634799</v>
      </c>
      <c r="AD14" s="621">
        <v>8.9752818859551997E-2</v>
      </c>
      <c r="AE14" s="197">
        <v>0.115195921342128</v>
      </c>
      <c r="AF14" s="621">
        <v>8.3534756548172204E-2</v>
      </c>
      <c r="AG14" s="197">
        <v>6.5529914642337095E-2</v>
      </c>
      <c r="AH14" s="621">
        <v>7.0178359019320305E-2</v>
      </c>
      <c r="AI14" s="197">
        <v>4.3495087168831201</v>
      </c>
      <c r="AJ14" s="621">
        <v>0.74782090985651395</v>
      </c>
      <c r="AK14" s="197">
        <v>-4.9530452685516001E-2</v>
      </c>
      <c r="AL14" s="621">
        <v>7.1987237758484104E-2</v>
      </c>
      <c r="AM14" s="197">
        <v>0.13613489026696701</v>
      </c>
      <c r="AN14" s="621">
        <v>6.8824424971829598E-2</v>
      </c>
      <c r="AO14" s="197">
        <v>-1.42259395032299E-2</v>
      </c>
      <c r="AP14" s="621">
        <v>6.7915681555413304E-2</v>
      </c>
      <c r="AQ14" s="197">
        <v>-2.43091215422682E-3</v>
      </c>
      <c r="AR14" s="621">
        <v>6.3896045955057101E-2</v>
      </c>
      <c r="AS14" s="197">
        <v>0.21501921496874701</v>
      </c>
      <c r="AT14" s="621">
        <v>8.2630237421996905E-2</v>
      </c>
      <c r="AU14" s="197">
        <v>-3.1010615886292298E-2</v>
      </c>
      <c r="AV14" s="621">
        <v>8.0982912181952596E-2</v>
      </c>
      <c r="AW14" s="197">
        <v>4.7060290841224204E-3</v>
      </c>
      <c r="AX14" s="621">
        <v>7.3281605154642895E-2</v>
      </c>
      <c r="AY14" s="197">
        <v>-0.18856376188750201</v>
      </c>
      <c r="AZ14" s="621">
        <v>7.5448161026748395E-2</v>
      </c>
      <c r="BA14" s="197">
        <v>0.186940383117118</v>
      </c>
      <c r="BB14" s="621">
        <v>8.2548054329615095E-2</v>
      </c>
      <c r="BC14" s="197">
        <v>0.23984149868798499</v>
      </c>
      <c r="BD14" s="621">
        <v>6.4772713901484799E-2</v>
      </c>
      <c r="BE14" s="197">
        <v>0.22051702291902101</v>
      </c>
      <c r="BF14" s="621">
        <v>8.9785750124053307E-2</v>
      </c>
      <c r="BG14" s="197">
        <v>0.285579014534037</v>
      </c>
      <c r="BH14" s="621">
        <v>9.0557291687240402E-2</v>
      </c>
      <c r="BI14" s="197">
        <v>0.10926491219503801</v>
      </c>
      <c r="BJ14" s="621">
        <v>7.42170826369426E-2</v>
      </c>
      <c r="BK14" s="197">
        <v>0.22929864556917001</v>
      </c>
      <c r="BL14" s="621">
        <v>9.1633222981313697E-2</v>
      </c>
      <c r="BM14" s="197">
        <v>6.0385180812622799E-2</v>
      </c>
      <c r="BN14" s="621">
        <v>8.3590870540032794E-2</v>
      </c>
      <c r="BO14" s="197">
        <v>7.67624029872504E-2</v>
      </c>
      <c r="BP14" s="621">
        <v>6.9334555971897902E-2</v>
      </c>
      <c r="BQ14" s="197">
        <v>6.3109818478503401</v>
      </c>
      <c r="BR14" s="621">
        <v>0.89372045920509802</v>
      </c>
      <c r="BS14" s="197">
        <v>-4.78930955211508E-2</v>
      </c>
      <c r="BT14" s="621">
        <v>7.4386327729095994E-2</v>
      </c>
      <c r="BU14" s="197">
        <v>0.135807679465899</v>
      </c>
      <c r="BV14" s="621">
        <v>6.8493237097463897E-2</v>
      </c>
      <c r="BW14" s="197">
        <v>-2.33277746476712E-2</v>
      </c>
      <c r="BX14" s="621">
        <v>6.8194288365515096E-2</v>
      </c>
      <c r="BY14" s="197">
        <v>-1.4062960440807499E-2</v>
      </c>
      <c r="BZ14" s="621">
        <v>6.4532227935776496E-2</v>
      </c>
      <c r="CA14" s="197">
        <v>0.19431411165860599</v>
      </c>
      <c r="CB14" s="621">
        <v>8.3384874145236307E-2</v>
      </c>
      <c r="CC14" s="197">
        <v>-3.1133628091505501E-2</v>
      </c>
      <c r="CD14" s="621">
        <v>8.1833798009483996E-2</v>
      </c>
      <c r="CE14" s="197">
        <v>2.39697706133832E-2</v>
      </c>
      <c r="CF14" s="621">
        <v>7.3517440122535901E-2</v>
      </c>
      <c r="CG14" s="197">
        <v>-0.18097808046900299</v>
      </c>
      <c r="CH14" s="621">
        <v>7.5964193137962197E-2</v>
      </c>
      <c r="CI14" s="197">
        <v>0.19905489846541699</v>
      </c>
      <c r="CJ14" s="621">
        <v>8.2917434176634802E-2</v>
      </c>
      <c r="CK14" s="197">
        <v>0.21591478527223401</v>
      </c>
      <c r="CL14" s="621">
        <v>6.3686882862786995E-2</v>
      </c>
      <c r="CM14" s="197">
        <v>0.19073812473949001</v>
      </c>
      <c r="CN14" s="621">
        <v>8.6237684131455203E-2</v>
      </c>
      <c r="CO14" s="197">
        <v>0.30993720920397799</v>
      </c>
      <c r="CP14" s="621">
        <v>0.100581197725192</v>
      </c>
      <c r="CQ14" s="197">
        <v>0.113704478988658</v>
      </c>
      <c r="CR14" s="621">
        <v>7.3860651110253805E-2</v>
      </c>
      <c r="CS14" s="197">
        <v>0.23310286647086101</v>
      </c>
      <c r="CT14" s="621">
        <v>8.9888461030707897E-2</v>
      </c>
      <c r="CU14" s="197">
        <v>5.4674490755276701E-2</v>
      </c>
      <c r="CV14" s="621">
        <v>8.3795386060037405E-2</v>
      </c>
      <c r="CW14" s="197">
        <v>7.1495162181079597E-2</v>
      </c>
      <c r="CX14" s="621">
        <v>6.9560444750646794E-2</v>
      </c>
      <c r="CY14" s="197">
        <v>6.9220251431820197</v>
      </c>
      <c r="CZ14" s="629">
        <v>0.95709753430189604</v>
      </c>
    </row>
    <row r="15" spans="1:104" ht="12.95" customHeight="1" x14ac:dyDescent="0.2">
      <c r="A15" s="2" t="s">
        <v>343</v>
      </c>
      <c r="B15" s="12">
        <v>2</v>
      </c>
      <c r="C15" s="197">
        <v>-0.25927127194409599</v>
      </c>
      <c r="D15" s="621">
        <v>0.13957547445971299</v>
      </c>
      <c r="E15" s="197">
        <v>9.8744980424535195E-2</v>
      </c>
      <c r="F15" s="621">
        <v>0.15413777718340799</v>
      </c>
      <c r="G15" s="197">
        <v>0.22874914024528101</v>
      </c>
      <c r="H15" s="621">
        <v>0.107316113819008</v>
      </c>
      <c r="I15" s="197">
        <v>-0.22716827953839899</v>
      </c>
      <c r="J15" s="621">
        <v>0.172575749089798</v>
      </c>
      <c r="K15" s="197">
        <v>0.23570927557677501</v>
      </c>
      <c r="L15" s="621">
        <v>8.5430818208423895E-2</v>
      </c>
      <c r="M15" s="197">
        <v>0.154386247376366</v>
      </c>
      <c r="N15" s="621">
        <v>8.5594583532518601E-2</v>
      </c>
      <c r="O15" s="197">
        <v>0.126094617185253</v>
      </c>
      <c r="P15" s="621">
        <v>7.4699432221553397E-2</v>
      </c>
      <c r="Q15" s="197">
        <v>0.17356754304525901</v>
      </c>
      <c r="R15" s="621">
        <v>0.144586027788945</v>
      </c>
      <c r="S15" s="197">
        <v>-0.23678016658744999</v>
      </c>
      <c r="T15" s="621">
        <v>7.0126781782228295E-2</v>
      </c>
      <c r="U15" s="197">
        <v>0.19173210271211399</v>
      </c>
      <c r="V15" s="621">
        <v>9.7128979197496093E-2</v>
      </c>
      <c r="W15" s="197">
        <v>6.2315069267430898E-2</v>
      </c>
      <c r="X15" s="621">
        <v>7.5185836083040705E-2</v>
      </c>
      <c r="Y15" s="197">
        <v>0.148271328633237</v>
      </c>
      <c r="Z15" s="621">
        <v>6.0226928484384601E-2</v>
      </c>
      <c r="AA15" s="197">
        <v>-9.9207973928614607E-2</v>
      </c>
      <c r="AB15" s="621">
        <v>0.109540497897554</v>
      </c>
      <c r="AC15" s="197">
        <v>0.144107256938484</v>
      </c>
      <c r="AD15" s="621">
        <v>9.3361499743717005E-2</v>
      </c>
      <c r="AE15" s="197">
        <v>0.22065014898405499</v>
      </c>
      <c r="AF15" s="621">
        <v>0.107456101322189</v>
      </c>
      <c r="AG15" s="197">
        <v>0.21905370661276</v>
      </c>
      <c r="AH15" s="621">
        <v>6.8479491679682702E-2</v>
      </c>
      <c r="AI15" s="197">
        <v>4.6138006234654796</v>
      </c>
      <c r="AJ15" s="621">
        <v>0.99575863414656596</v>
      </c>
      <c r="AK15" s="197">
        <v>-0.30272617848250599</v>
      </c>
      <c r="AL15" s="621">
        <v>0.138155462621046</v>
      </c>
      <c r="AM15" s="197">
        <v>9.56669570026389E-2</v>
      </c>
      <c r="AN15" s="621">
        <v>0.15359226285508901</v>
      </c>
      <c r="AO15" s="197">
        <v>0.223081777735162</v>
      </c>
      <c r="AP15" s="621">
        <v>0.106865432625895</v>
      </c>
      <c r="AQ15" s="197">
        <v>-0.215649731242262</v>
      </c>
      <c r="AR15" s="621">
        <v>0.17054253737285599</v>
      </c>
      <c r="AS15" s="197">
        <v>0.219281039538681</v>
      </c>
      <c r="AT15" s="621">
        <v>8.7148851343412007E-2</v>
      </c>
      <c r="AU15" s="197">
        <v>0.143154988645318</v>
      </c>
      <c r="AV15" s="621">
        <v>8.4315254110616397E-2</v>
      </c>
      <c r="AW15" s="197">
        <v>0.14999654464314</v>
      </c>
      <c r="AX15" s="621">
        <v>7.3387296097985805E-2</v>
      </c>
      <c r="AY15" s="197">
        <v>0.16194524870832</v>
      </c>
      <c r="AZ15" s="621">
        <v>0.14239294878501099</v>
      </c>
      <c r="BA15" s="197">
        <v>-0.20633774171993799</v>
      </c>
      <c r="BB15" s="621">
        <v>6.9068851045292701E-2</v>
      </c>
      <c r="BC15" s="197">
        <v>0.18674979860139901</v>
      </c>
      <c r="BD15" s="621">
        <v>9.8177245371867394E-2</v>
      </c>
      <c r="BE15" s="197">
        <v>7.9648937372490403E-2</v>
      </c>
      <c r="BF15" s="621">
        <v>7.5633741125339493E-2</v>
      </c>
      <c r="BG15" s="197">
        <v>0.17786223654355501</v>
      </c>
      <c r="BH15" s="621">
        <v>6.0249857343810401E-2</v>
      </c>
      <c r="BI15" s="197">
        <v>-9.0548428085162905E-2</v>
      </c>
      <c r="BJ15" s="621">
        <v>0.107115018696795</v>
      </c>
      <c r="BK15" s="197">
        <v>0.157613865391866</v>
      </c>
      <c r="BL15" s="621">
        <v>9.2539030303551498E-2</v>
      </c>
      <c r="BM15" s="197">
        <v>0.21309146772264101</v>
      </c>
      <c r="BN15" s="621">
        <v>0.104860743948181</v>
      </c>
      <c r="BO15" s="197">
        <v>0.20106784662725899</v>
      </c>
      <c r="BP15" s="621">
        <v>6.7210975982881699E-2</v>
      </c>
      <c r="BQ15" s="197">
        <v>5.4589158001136102</v>
      </c>
      <c r="BR15" s="621">
        <v>1.01307769122789</v>
      </c>
      <c r="BS15" s="197">
        <v>-0.28392580965635</v>
      </c>
      <c r="BT15" s="621">
        <v>0.13875155264931099</v>
      </c>
      <c r="BU15" s="197">
        <v>7.9140177059358399E-2</v>
      </c>
      <c r="BV15" s="621">
        <v>0.15403591152705301</v>
      </c>
      <c r="BW15" s="197">
        <v>0.26558405921728301</v>
      </c>
      <c r="BX15" s="621">
        <v>0.10895997797194699</v>
      </c>
      <c r="BY15" s="197">
        <v>-0.194816262138677</v>
      </c>
      <c r="BZ15" s="621">
        <v>0.17167514465314401</v>
      </c>
      <c r="CA15" s="197">
        <v>0.20421339710097899</v>
      </c>
      <c r="CB15" s="621">
        <v>8.6931796583169796E-2</v>
      </c>
      <c r="CC15" s="197">
        <v>0.10234872472631</v>
      </c>
      <c r="CD15" s="621">
        <v>8.3352217873998297E-2</v>
      </c>
      <c r="CE15" s="197">
        <v>0.14085190977754</v>
      </c>
      <c r="CF15" s="621">
        <v>7.2858806585169494E-2</v>
      </c>
      <c r="CG15" s="197">
        <v>0.18423852293098</v>
      </c>
      <c r="CH15" s="621">
        <v>0.13961570079559599</v>
      </c>
      <c r="CI15" s="197">
        <v>-0.17682837684248801</v>
      </c>
      <c r="CJ15" s="621">
        <v>7.0057823861148394E-2</v>
      </c>
      <c r="CK15" s="197">
        <v>0.18216533851935801</v>
      </c>
      <c r="CL15" s="621">
        <v>9.8239613381598104E-2</v>
      </c>
      <c r="CM15" s="197">
        <v>9.1358839264363903E-2</v>
      </c>
      <c r="CN15" s="621">
        <v>7.40220887940094E-2</v>
      </c>
      <c r="CO15" s="197">
        <v>0.120587260657113</v>
      </c>
      <c r="CP15" s="621">
        <v>6.0500243407358802E-2</v>
      </c>
      <c r="CQ15" s="197">
        <v>-8.9197277870586497E-2</v>
      </c>
      <c r="CR15" s="621">
        <v>0.110107652760788</v>
      </c>
      <c r="CS15" s="197">
        <v>0.20031495610910699</v>
      </c>
      <c r="CT15" s="621">
        <v>9.3751239264662098E-2</v>
      </c>
      <c r="CU15" s="197">
        <v>0.20536919485462701</v>
      </c>
      <c r="CV15" s="621">
        <v>0.106607320953285</v>
      </c>
      <c r="CW15" s="197">
        <v>0.214087784178636</v>
      </c>
      <c r="CX15" s="621">
        <v>6.6033643065810693E-2</v>
      </c>
      <c r="CY15" s="197">
        <v>7.1746253177038701</v>
      </c>
      <c r="CZ15" s="629">
        <v>1.1220616962574601</v>
      </c>
    </row>
    <row r="16" spans="1:104" ht="12.95" customHeight="1" x14ac:dyDescent="0.2">
      <c r="A16" s="2" t="s">
        <v>344</v>
      </c>
      <c r="B16" s="12">
        <v>2</v>
      </c>
      <c r="C16" s="197">
        <v>1.15217969811239E-2</v>
      </c>
      <c r="D16" s="621">
        <v>0.227592193863216</v>
      </c>
      <c r="E16" s="197">
        <v>0.317604427239705</v>
      </c>
      <c r="F16" s="621">
        <v>0.17224969200929099</v>
      </c>
      <c r="G16" s="197">
        <v>-5.2890477309266201E-2</v>
      </c>
      <c r="H16" s="621">
        <v>0.157126245716599</v>
      </c>
      <c r="I16" s="197">
        <v>0.142980252743904</v>
      </c>
      <c r="J16" s="621">
        <v>0.187761900533057</v>
      </c>
      <c r="K16" s="197">
        <v>0.542744838094121</v>
      </c>
      <c r="L16" s="621">
        <v>0.18348157670314399</v>
      </c>
      <c r="M16" s="197">
        <v>6.8777766860565706E-2</v>
      </c>
      <c r="N16" s="621">
        <v>0.185248558561867</v>
      </c>
      <c r="O16" s="197">
        <v>8.7233876693964499E-2</v>
      </c>
      <c r="P16" s="621">
        <v>9.4253925553130696E-2</v>
      </c>
      <c r="Q16" s="197">
        <v>0.408477115793069</v>
      </c>
      <c r="R16" s="621">
        <v>0.19194622156961699</v>
      </c>
      <c r="S16" s="197">
        <v>0.29753412568243198</v>
      </c>
      <c r="T16" s="621">
        <v>8.2863270999239194E-2</v>
      </c>
      <c r="U16" s="197">
        <v>6.2828506467384901E-2</v>
      </c>
      <c r="V16" s="621">
        <v>9.5833611341857694E-2</v>
      </c>
      <c r="W16" s="197">
        <v>0.12446499345418301</v>
      </c>
      <c r="X16" s="621">
        <v>7.9583045575552597E-2</v>
      </c>
      <c r="Y16" s="197">
        <v>1.5914074396795298E-2</v>
      </c>
      <c r="Z16" s="621">
        <v>0.10141594701730999</v>
      </c>
      <c r="AA16" s="197">
        <v>0.1316648477756</v>
      </c>
      <c r="AB16" s="621">
        <v>0.13781002251171801</v>
      </c>
      <c r="AC16" s="197">
        <v>7.7015035438784104E-3</v>
      </c>
      <c r="AD16" s="621">
        <v>0.139403604561428</v>
      </c>
      <c r="AE16" s="197">
        <v>7.7087098175956603E-2</v>
      </c>
      <c r="AF16" s="621">
        <v>0.14327392481771001</v>
      </c>
      <c r="AG16" s="197">
        <v>-6.7906906451671994E-2</v>
      </c>
      <c r="AH16" s="621">
        <v>7.7390811979134902E-2</v>
      </c>
      <c r="AI16" s="197">
        <v>8.0761398647395808</v>
      </c>
      <c r="AJ16" s="621">
        <v>1.4451361781813299</v>
      </c>
      <c r="AK16" s="197">
        <v>3.3297109569334002E-2</v>
      </c>
      <c r="AL16" s="621">
        <v>0.22553537077765701</v>
      </c>
      <c r="AM16" s="197">
        <v>0.33066640698288102</v>
      </c>
      <c r="AN16" s="621">
        <v>0.17601630019638101</v>
      </c>
      <c r="AO16" s="197">
        <v>-0.10459000419810401</v>
      </c>
      <c r="AP16" s="621">
        <v>0.155848245614428</v>
      </c>
      <c r="AQ16" s="197">
        <v>0.11275253959760199</v>
      </c>
      <c r="AR16" s="621">
        <v>0.185933605789627</v>
      </c>
      <c r="AS16" s="197">
        <v>0.52545457379617699</v>
      </c>
      <c r="AT16" s="621">
        <v>0.177912076600414</v>
      </c>
      <c r="AU16" s="197">
        <v>7.12113097545609E-2</v>
      </c>
      <c r="AV16" s="621">
        <v>0.18083072212266399</v>
      </c>
      <c r="AW16" s="197">
        <v>7.9775496288073594E-2</v>
      </c>
      <c r="AX16" s="621">
        <v>9.5006501865560394E-2</v>
      </c>
      <c r="AY16" s="197">
        <v>0.43903007147379097</v>
      </c>
      <c r="AZ16" s="621">
        <v>0.187697672156595</v>
      </c>
      <c r="BA16" s="197">
        <v>0.32457924644249497</v>
      </c>
      <c r="BB16" s="621">
        <v>8.0806729789319798E-2</v>
      </c>
      <c r="BC16" s="197">
        <v>5.5798263345038998E-2</v>
      </c>
      <c r="BD16" s="621">
        <v>9.5170653010882303E-2</v>
      </c>
      <c r="BE16" s="197">
        <v>0.10538128369946601</v>
      </c>
      <c r="BF16" s="621">
        <v>8.0849756355489799E-2</v>
      </c>
      <c r="BG16" s="197">
        <v>2.2355906717218699E-2</v>
      </c>
      <c r="BH16" s="621">
        <v>9.9900137700376396E-2</v>
      </c>
      <c r="BI16" s="197">
        <v>0.10772452061090899</v>
      </c>
      <c r="BJ16" s="621">
        <v>0.13610960324107901</v>
      </c>
      <c r="BK16" s="197">
        <v>-3.5613517117178699E-3</v>
      </c>
      <c r="BL16" s="621">
        <v>0.13829848842029299</v>
      </c>
      <c r="BM16" s="197">
        <v>7.5812307750593499E-2</v>
      </c>
      <c r="BN16" s="621">
        <v>0.142561002002352</v>
      </c>
      <c r="BO16" s="197">
        <v>-6.9126771050956007E-2</v>
      </c>
      <c r="BP16" s="621">
        <v>7.8016118739061405E-2</v>
      </c>
      <c r="BQ16" s="197">
        <v>9.3275944207531598</v>
      </c>
      <c r="BR16" s="621">
        <v>1.4966461974721299</v>
      </c>
      <c r="BS16" s="197">
        <v>-1.36853801431075E-2</v>
      </c>
      <c r="BT16" s="621">
        <v>0.22110003296637701</v>
      </c>
      <c r="BU16" s="197">
        <v>0.305540786412277</v>
      </c>
      <c r="BV16" s="621">
        <v>0.17282816345839999</v>
      </c>
      <c r="BW16" s="197">
        <v>-6.5353792432473898E-2</v>
      </c>
      <c r="BX16" s="621">
        <v>0.15350793586436101</v>
      </c>
      <c r="BY16" s="197">
        <v>0.14546322256980099</v>
      </c>
      <c r="BZ16" s="621">
        <v>0.18496106637221599</v>
      </c>
      <c r="CA16" s="197">
        <v>0.46774142193078999</v>
      </c>
      <c r="CB16" s="621">
        <v>0.17672660079212399</v>
      </c>
      <c r="CC16" s="197">
        <v>8.0686052892514001E-2</v>
      </c>
      <c r="CD16" s="621">
        <v>0.18023028783004599</v>
      </c>
      <c r="CE16" s="197">
        <v>0.11704443061464199</v>
      </c>
      <c r="CF16" s="621">
        <v>9.4438935694609899E-2</v>
      </c>
      <c r="CG16" s="197">
        <v>0.36322371417614302</v>
      </c>
      <c r="CH16" s="621">
        <v>0.18970219245057601</v>
      </c>
      <c r="CI16" s="197">
        <v>0.27532105744675101</v>
      </c>
      <c r="CJ16" s="621">
        <v>8.1487835002667597E-2</v>
      </c>
      <c r="CK16" s="197">
        <v>0.113625355126306</v>
      </c>
      <c r="CL16" s="621">
        <v>9.7061401660716307E-2</v>
      </c>
      <c r="CM16" s="197">
        <v>3.8140020492916697E-2</v>
      </c>
      <c r="CN16" s="621">
        <v>8.7438929054295095E-2</v>
      </c>
      <c r="CO16" s="197">
        <v>5.1003518818510903E-2</v>
      </c>
      <c r="CP16" s="621">
        <v>0.100660478594168</v>
      </c>
      <c r="CQ16" s="197">
        <v>0.14190010614728499</v>
      </c>
      <c r="CR16" s="621">
        <v>0.13607863856646399</v>
      </c>
      <c r="CS16" s="197">
        <v>-6.9914944464698606E-2</v>
      </c>
      <c r="CT16" s="621">
        <v>0.13798439459554501</v>
      </c>
      <c r="CU16" s="197">
        <v>0.12901224272419401</v>
      </c>
      <c r="CV16" s="621">
        <v>0.14288496695278499</v>
      </c>
      <c r="CW16" s="197">
        <v>-6.4543727526454403E-2</v>
      </c>
      <c r="CX16" s="621">
        <v>7.87830696735283E-2</v>
      </c>
      <c r="CY16" s="197">
        <v>10.8642905690487</v>
      </c>
      <c r="CZ16" s="629">
        <v>1.6182776215441801</v>
      </c>
    </row>
    <row r="17" spans="1:104" ht="12.95" customHeight="1" x14ac:dyDescent="0.2">
      <c r="A17" s="2" t="s">
        <v>345</v>
      </c>
      <c r="B17" s="12">
        <v>2</v>
      </c>
      <c r="C17" s="197">
        <v>0.267260850816326</v>
      </c>
      <c r="D17" s="621">
        <v>8.0174589269435104E-2</v>
      </c>
      <c r="E17" s="197">
        <v>0.108452718586799</v>
      </c>
      <c r="F17" s="621">
        <v>7.9954000267506806E-2</v>
      </c>
      <c r="G17" s="197">
        <v>6.3684297246131893E-2</v>
      </c>
      <c r="H17" s="621">
        <v>7.3739995910259995E-2</v>
      </c>
      <c r="I17" s="197">
        <v>2.8966324592288699E-2</v>
      </c>
      <c r="J17" s="621">
        <v>6.8088833655646497E-2</v>
      </c>
      <c r="K17" s="197">
        <v>9.8503830314461804E-2</v>
      </c>
      <c r="L17" s="621">
        <v>9.39076332892744E-2</v>
      </c>
      <c r="M17" s="197">
        <v>0.13953407443433599</v>
      </c>
      <c r="N17" s="621">
        <v>7.3713604647216102E-2</v>
      </c>
      <c r="O17" s="197">
        <v>0.229173358166608</v>
      </c>
      <c r="P17" s="621">
        <v>7.2547922792448705E-2</v>
      </c>
      <c r="Q17" s="197">
        <v>6.5992964435034995E-2</v>
      </c>
      <c r="R17" s="621">
        <v>6.8243652819001605E-2</v>
      </c>
      <c r="S17" s="197">
        <v>0.151403200482467</v>
      </c>
      <c r="T17" s="621">
        <v>8.6604635595660895E-2</v>
      </c>
      <c r="U17" s="197">
        <v>1.3055770966911099E-2</v>
      </c>
      <c r="V17" s="621">
        <v>8.00871306922777E-2</v>
      </c>
      <c r="W17" s="197">
        <v>0.100324050652352</v>
      </c>
      <c r="X17" s="621">
        <v>6.6152664931851998E-2</v>
      </c>
      <c r="Y17" s="197">
        <v>5.6837857057361399E-2</v>
      </c>
      <c r="Z17" s="621">
        <v>0.10086203705423299</v>
      </c>
      <c r="AA17" s="197">
        <v>7.3171590167702194E-2</v>
      </c>
      <c r="AB17" s="621">
        <v>8.1610249142730601E-2</v>
      </c>
      <c r="AC17" s="197">
        <v>7.8743152183206905E-2</v>
      </c>
      <c r="AD17" s="621">
        <v>0.107885317544871</v>
      </c>
      <c r="AE17" s="197">
        <v>7.5666754070433606E-2</v>
      </c>
      <c r="AF17" s="621">
        <v>8.4788195858855803E-2</v>
      </c>
      <c r="AG17" s="197">
        <v>6.5511449854348799E-2</v>
      </c>
      <c r="AH17" s="621">
        <v>7.6787891543401696E-2</v>
      </c>
      <c r="AI17" s="197">
        <v>4.3135885704072603</v>
      </c>
      <c r="AJ17" s="621">
        <v>0.89890428768530595</v>
      </c>
      <c r="AK17" s="197">
        <v>0.245632778295829</v>
      </c>
      <c r="AL17" s="621">
        <v>7.78403473406339E-2</v>
      </c>
      <c r="AM17" s="197">
        <v>0.13330369942996001</v>
      </c>
      <c r="AN17" s="621">
        <v>7.8734297205937595E-2</v>
      </c>
      <c r="AO17" s="197">
        <v>9.7729844594805299E-2</v>
      </c>
      <c r="AP17" s="621">
        <v>7.1111024056657396E-2</v>
      </c>
      <c r="AQ17" s="197">
        <v>4.3095596348009198E-2</v>
      </c>
      <c r="AR17" s="621">
        <v>6.8233388974706696E-2</v>
      </c>
      <c r="AS17" s="197">
        <v>5.0443431728385502E-2</v>
      </c>
      <c r="AT17" s="621">
        <v>9.2682329878506803E-2</v>
      </c>
      <c r="AU17" s="197">
        <v>0.13413861954609099</v>
      </c>
      <c r="AV17" s="621">
        <v>7.0400557873275302E-2</v>
      </c>
      <c r="AW17" s="197">
        <v>0.26827767229913602</v>
      </c>
      <c r="AX17" s="621">
        <v>7.2857482861411305E-2</v>
      </c>
      <c r="AY17" s="197">
        <v>0.112448841265369</v>
      </c>
      <c r="AZ17" s="621">
        <v>6.5259587692112195E-2</v>
      </c>
      <c r="BA17" s="197">
        <v>0.20940764572933299</v>
      </c>
      <c r="BB17" s="621">
        <v>8.4086537815843798E-2</v>
      </c>
      <c r="BC17" s="197">
        <v>3.1593286924343697E-2</v>
      </c>
      <c r="BD17" s="621">
        <v>8.1828966867986103E-2</v>
      </c>
      <c r="BE17" s="197">
        <v>6.9991130100357804E-2</v>
      </c>
      <c r="BF17" s="621">
        <v>6.5980043566009006E-2</v>
      </c>
      <c r="BG17" s="197">
        <v>7.1208412885008607E-2</v>
      </c>
      <c r="BH17" s="621">
        <v>9.6883104729276498E-2</v>
      </c>
      <c r="BI17" s="197">
        <v>6.3451387019685904E-2</v>
      </c>
      <c r="BJ17" s="621">
        <v>7.9895593165271103E-2</v>
      </c>
      <c r="BK17" s="197">
        <v>5.7658640436133703E-2</v>
      </c>
      <c r="BL17" s="621">
        <v>9.8205036795544196E-2</v>
      </c>
      <c r="BM17" s="197">
        <v>4.3439502206665301E-2</v>
      </c>
      <c r="BN17" s="621">
        <v>8.1385110926426904E-2</v>
      </c>
      <c r="BO17" s="197">
        <v>8.2665976057238397E-2</v>
      </c>
      <c r="BP17" s="621">
        <v>7.3788049865833094E-2</v>
      </c>
      <c r="BQ17" s="197">
        <v>7.3825699803345897</v>
      </c>
      <c r="BR17" s="621">
        <v>1.07800424097048</v>
      </c>
      <c r="BS17" s="197">
        <v>0.23399305932079201</v>
      </c>
      <c r="BT17" s="621">
        <v>7.7532695294627904E-2</v>
      </c>
      <c r="BU17" s="197">
        <v>0.130920933981552</v>
      </c>
      <c r="BV17" s="621">
        <v>7.8273301169606499E-2</v>
      </c>
      <c r="BW17" s="197">
        <v>9.8768339516217302E-2</v>
      </c>
      <c r="BX17" s="621">
        <v>7.0477759952647295E-2</v>
      </c>
      <c r="BY17" s="197">
        <v>4.1158354005479798E-2</v>
      </c>
      <c r="BZ17" s="621">
        <v>6.8331133852023898E-2</v>
      </c>
      <c r="CA17" s="197">
        <v>4.27464271831728E-2</v>
      </c>
      <c r="CB17" s="621">
        <v>9.4039522951827506E-2</v>
      </c>
      <c r="CC17" s="197">
        <v>0.12915966224938499</v>
      </c>
      <c r="CD17" s="621">
        <v>7.0619174990107406E-2</v>
      </c>
      <c r="CE17" s="197">
        <v>0.279791852383238</v>
      </c>
      <c r="CF17" s="621">
        <v>7.4182772121749896E-2</v>
      </c>
      <c r="CG17" s="197">
        <v>0.114068802503524</v>
      </c>
      <c r="CH17" s="621">
        <v>6.5720337640202298E-2</v>
      </c>
      <c r="CI17" s="197">
        <v>0.20570685114098</v>
      </c>
      <c r="CJ17" s="621">
        <v>8.28345030198437E-2</v>
      </c>
      <c r="CK17" s="197">
        <v>4.44652156558695E-2</v>
      </c>
      <c r="CL17" s="621">
        <v>8.1369658914898099E-2</v>
      </c>
      <c r="CM17" s="197">
        <v>8.0680264828013895E-2</v>
      </c>
      <c r="CN17" s="621">
        <v>6.6410916339040005E-2</v>
      </c>
      <c r="CO17" s="197">
        <v>7.7780677261974102E-2</v>
      </c>
      <c r="CP17" s="621">
        <v>9.4759893558503006E-2</v>
      </c>
      <c r="CQ17" s="197">
        <v>5.8927275913738003E-2</v>
      </c>
      <c r="CR17" s="621">
        <v>7.8612945708893003E-2</v>
      </c>
      <c r="CS17" s="197">
        <v>5.6705796314783598E-2</v>
      </c>
      <c r="CT17" s="621">
        <v>9.8907357099172102E-2</v>
      </c>
      <c r="CU17" s="197">
        <v>4.5365571164268002E-2</v>
      </c>
      <c r="CV17" s="621">
        <v>8.0755938660777599E-2</v>
      </c>
      <c r="CW17" s="197">
        <v>8.8588519572921895E-2</v>
      </c>
      <c r="CX17" s="621">
        <v>7.3363823799050806E-2</v>
      </c>
      <c r="CY17" s="197">
        <v>7.7037506375644798</v>
      </c>
      <c r="CZ17" s="629">
        <v>1.1025778478827799</v>
      </c>
    </row>
    <row r="18" spans="1:104" ht="12.95" customHeight="1" x14ac:dyDescent="0.2">
      <c r="A18" s="17" t="s">
        <v>346</v>
      </c>
      <c r="B18" s="12">
        <v>2</v>
      </c>
      <c r="C18" s="197">
        <v>0.109835911721069</v>
      </c>
      <c r="D18" s="621">
        <v>0.11179239540372</v>
      </c>
      <c r="E18" s="197">
        <v>4.8141989644827E-2</v>
      </c>
      <c r="F18" s="621">
        <v>9.8885543762042505E-2</v>
      </c>
      <c r="G18" s="197">
        <v>5.4300229147190397E-2</v>
      </c>
      <c r="H18" s="621">
        <v>9.1535398956261504E-2</v>
      </c>
      <c r="I18" s="197">
        <v>6.0843886965238597E-2</v>
      </c>
      <c r="J18" s="621">
        <v>9.2592681801689905E-2</v>
      </c>
      <c r="K18" s="197">
        <v>4.5954625841112401E-2</v>
      </c>
      <c r="L18" s="621">
        <v>0.13487892784653799</v>
      </c>
      <c r="M18" s="197">
        <v>0.15691779546446</v>
      </c>
      <c r="N18" s="621">
        <v>8.9794662126634006E-2</v>
      </c>
      <c r="O18" s="197">
        <v>0.180559994557594</v>
      </c>
      <c r="P18" s="621">
        <v>8.00841941492762E-2</v>
      </c>
      <c r="Q18" s="197">
        <v>-3.35422891763946E-3</v>
      </c>
      <c r="R18" s="621">
        <v>9.1833473860819304E-2</v>
      </c>
      <c r="S18" s="197">
        <v>0.21563157064986399</v>
      </c>
      <c r="T18" s="621">
        <v>9.8857800839120005E-2</v>
      </c>
      <c r="U18" s="197">
        <v>0.27995889305930199</v>
      </c>
      <c r="V18" s="621">
        <v>0.116209132863522</v>
      </c>
      <c r="W18" s="197">
        <v>0.23816097998709099</v>
      </c>
      <c r="X18" s="621">
        <v>9.1117572719939505E-2</v>
      </c>
      <c r="Y18" s="197">
        <v>-1.7773331849360099E-2</v>
      </c>
      <c r="Z18" s="621">
        <v>0.115095057820293</v>
      </c>
      <c r="AA18" s="197">
        <v>-6.5322815553577898E-2</v>
      </c>
      <c r="AB18" s="621">
        <v>0.104721256235879</v>
      </c>
      <c r="AC18" s="197">
        <v>1.9442515651116599E-2</v>
      </c>
      <c r="AD18" s="621">
        <v>0.13485125027272199</v>
      </c>
      <c r="AE18" s="197">
        <v>4.3966038066979601E-2</v>
      </c>
      <c r="AF18" s="621">
        <v>0.119428896163131</v>
      </c>
      <c r="AG18" s="197">
        <v>-6.9038650525707596E-2</v>
      </c>
      <c r="AH18" s="621">
        <v>9.6256534038096003E-2</v>
      </c>
      <c r="AI18" s="197">
        <v>3.8093434003206199</v>
      </c>
      <c r="AJ18" s="621">
        <v>1.30988103897969</v>
      </c>
      <c r="AK18" s="197">
        <v>8.2134097403127701E-2</v>
      </c>
      <c r="AL18" s="621">
        <v>0.10757296135309601</v>
      </c>
      <c r="AM18" s="197">
        <v>6.2605483439736598E-2</v>
      </c>
      <c r="AN18" s="621">
        <v>9.4825367091246393E-2</v>
      </c>
      <c r="AO18" s="197">
        <v>0.114750523597689</v>
      </c>
      <c r="AP18" s="621">
        <v>8.5908791925061997E-2</v>
      </c>
      <c r="AQ18" s="197">
        <v>7.2082147600969398E-2</v>
      </c>
      <c r="AR18" s="621">
        <v>9.1945098124145003E-2</v>
      </c>
      <c r="AS18" s="197">
        <v>1.0790607235699299E-2</v>
      </c>
      <c r="AT18" s="621">
        <v>0.13142846744021899</v>
      </c>
      <c r="AU18" s="197">
        <v>0.12314098514155</v>
      </c>
      <c r="AV18" s="621">
        <v>8.8462863538138897E-2</v>
      </c>
      <c r="AW18" s="197">
        <v>0.24551889875067701</v>
      </c>
      <c r="AX18" s="621">
        <v>7.7903079359348995E-2</v>
      </c>
      <c r="AY18" s="197">
        <v>6.0341643674256297E-2</v>
      </c>
      <c r="AZ18" s="621">
        <v>8.7065309063331403E-2</v>
      </c>
      <c r="BA18" s="197">
        <v>0.29441252590599898</v>
      </c>
      <c r="BB18" s="621">
        <v>9.8728463120357393E-2</v>
      </c>
      <c r="BC18" s="197">
        <v>0.33125829333103901</v>
      </c>
      <c r="BD18" s="621">
        <v>0.11897141732493401</v>
      </c>
      <c r="BE18" s="197">
        <v>0.18734918663748501</v>
      </c>
      <c r="BF18" s="621">
        <v>8.8186647730606596E-2</v>
      </c>
      <c r="BG18" s="197">
        <v>-2.7187954775048501E-2</v>
      </c>
      <c r="BH18" s="621">
        <v>0.110619468754925</v>
      </c>
      <c r="BI18" s="197">
        <v>-9.2768308718082601E-2</v>
      </c>
      <c r="BJ18" s="621">
        <v>0.10026095498075201</v>
      </c>
      <c r="BK18" s="197">
        <v>-3.8594241074523999E-2</v>
      </c>
      <c r="BL18" s="621">
        <v>0.12555438899928301</v>
      </c>
      <c r="BM18" s="197">
        <v>3.4678305049313497E-2</v>
      </c>
      <c r="BN18" s="621">
        <v>0.114000837093785</v>
      </c>
      <c r="BO18" s="197">
        <v>-4.5581284921039501E-2</v>
      </c>
      <c r="BP18" s="621">
        <v>9.1318602030063298E-2</v>
      </c>
      <c r="BQ18" s="197">
        <v>8.7626598964197697</v>
      </c>
      <c r="BR18" s="621">
        <v>1.4104220661212601</v>
      </c>
      <c r="BS18" s="197">
        <v>8.2632626259446201E-2</v>
      </c>
      <c r="BT18" s="621">
        <v>0.10659421306335801</v>
      </c>
      <c r="BU18" s="197">
        <v>6.6374527367875205E-2</v>
      </c>
      <c r="BV18" s="621">
        <v>9.3236078164938299E-2</v>
      </c>
      <c r="BW18" s="197">
        <v>0.11524507373260801</v>
      </c>
      <c r="BX18" s="621">
        <v>8.4824164166740199E-2</v>
      </c>
      <c r="BY18" s="197">
        <v>6.9494902410639797E-2</v>
      </c>
      <c r="BZ18" s="621">
        <v>9.3086467838001896E-2</v>
      </c>
      <c r="CA18" s="197">
        <v>1.26368061264474E-2</v>
      </c>
      <c r="CB18" s="621">
        <v>0.13216212705344399</v>
      </c>
      <c r="CC18" s="197">
        <v>0.12251104708515299</v>
      </c>
      <c r="CD18" s="621">
        <v>8.9587116777746598E-2</v>
      </c>
      <c r="CE18" s="197">
        <v>0.26137883636977699</v>
      </c>
      <c r="CF18" s="621">
        <v>7.4452846370553105E-2</v>
      </c>
      <c r="CG18" s="197">
        <v>6.4376125243100699E-2</v>
      </c>
      <c r="CH18" s="621">
        <v>8.7564900078325306E-2</v>
      </c>
      <c r="CI18" s="197">
        <v>0.294084237376318</v>
      </c>
      <c r="CJ18" s="621">
        <v>9.8617239896299197E-2</v>
      </c>
      <c r="CK18" s="197">
        <v>0.32837391659370702</v>
      </c>
      <c r="CL18" s="621">
        <v>0.11778613353253201</v>
      </c>
      <c r="CM18" s="197">
        <v>0.189500869982863</v>
      </c>
      <c r="CN18" s="621">
        <v>8.9435126475754204E-2</v>
      </c>
      <c r="CO18" s="197">
        <v>-2.9988182391967901E-2</v>
      </c>
      <c r="CP18" s="621">
        <v>0.11309208932272399</v>
      </c>
      <c r="CQ18" s="197">
        <v>-9.0949245070392801E-2</v>
      </c>
      <c r="CR18" s="621">
        <v>9.9474235544336403E-2</v>
      </c>
      <c r="CS18" s="197">
        <v>-3.4021912900005898E-2</v>
      </c>
      <c r="CT18" s="621">
        <v>0.124877694093206</v>
      </c>
      <c r="CU18" s="197">
        <v>3.5689746605577097E-2</v>
      </c>
      <c r="CV18" s="621">
        <v>0.113718965770943</v>
      </c>
      <c r="CW18" s="197">
        <v>-3.9926053617831497E-2</v>
      </c>
      <c r="CX18" s="621">
        <v>9.1869396584660701E-2</v>
      </c>
      <c r="CY18" s="197">
        <v>8.9280640767678197</v>
      </c>
      <c r="CZ18" s="629">
        <v>1.48849379808408</v>
      </c>
    </row>
    <row r="19" spans="1:104" ht="12.95" customHeight="1" x14ac:dyDescent="0.2">
      <c r="A19" s="17" t="s">
        <v>347</v>
      </c>
      <c r="B19" s="12">
        <v>2</v>
      </c>
      <c r="C19" s="197">
        <v>0.17479004917153099</v>
      </c>
      <c r="D19" s="621">
        <v>0.110249239844944</v>
      </c>
      <c r="E19" s="197">
        <v>0.230125046901519</v>
      </c>
      <c r="F19" s="621">
        <v>0.104283826146291</v>
      </c>
      <c r="G19" s="197">
        <v>1.9672118876652898E-2</v>
      </c>
      <c r="H19" s="621">
        <v>0.121919040797554</v>
      </c>
      <c r="I19" s="197">
        <v>-8.3252502883119098E-2</v>
      </c>
      <c r="J19" s="621">
        <v>9.6283099375048004E-2</v>
      </c>
      <c r="K19" s="197">
        <v>9.7134120913086902E-2</v>
      </c>
      <c r="L19" s="621">
        <v>0.121361427665184</v>
      </c>
      <c r="M19" s="197">
        <v>6.5605795264422007E-2</v>
      </c>
      <c r="N19" s="621">
        <v>0.120966966494801</v>
      </c>
      <c r="O19" s="197">
        <v>3.6193605445853698E-2</v>
      </c>
      <c r="P19" s="621">
        <v>0.12110509218688401</v>
      </c>
      <c r="Q19" s="197">
        <v>5.43135378519378E-2</v>
      </c>
      <c r="R19" s="621">
        <v>0.116578724597723</v>
      </c>
      <c r="S19" s="197">
        <v>-0.127622231002336</v>
      </c>
      <c r="T19" s="621">
        <v>0.12647395930375399</v>
      </c>
      <c r="U19" s="197">
        <v>-2.3668396609053101E-2</v>
      </c>
      <c r="V19" s="621">
        <v>0.105567968978628</v>
      </c>
      <c r="W19" s="197">
        <v>0.11017812678378699</v>
      </c>
      <c r="X19" s="621">
        <v>9.9964680710800793E-2</v>
      </c>
      <c r="Y19" s="197">
        <v>-9.4408491211225798E-2</v>
      </c>
      <c r="Z19" s="621">
        <v>0.139155262974195</v>
      </c>
      <c r="AA19" s="197">
        <v>0.25636570727256203</v>
      </c>
      <c r="AB19" s="621">
        <v>0.127055221447751</v>
      </c>
      <c r="AC19" s="197">
        <v>0.25218834273498097</v>
      </c>
      <c r="AD19" s="621">
        <v>0.136747528690563</v>
      </c>
      <c r="AE19" s="197">
        <v>5.8810835766278199E-2</v>
      </c>
      <c r="AF19" s="621">
        <v>0.13731603736878201</v>
      </c>
      <c r="AG19" s="197">
        <v>0.31849798252033801</v>
      </c>
      <c r="AH19" s="621">
        <v>0.115744971277324</v>
      </c>
      <c r="AI19" s="197">
        <v>2.8962880767880801</v>
      </c>
      <c r="AJ19" s="621">
        <v>1.12583183101879</v>
      </c>
      <c r="AK19" s="197">
        <v>0.18350807045030401</v>
      </c>
      <c r="AL19" s="621">
        <v>0.11015583639099299</v>
      </c>
      <c r="AM19" s="197">
        <v>0.250473057096673</v>
      </c>
      <c r="AN19" s="621">
        <v>0.102184441335108</v>
      </c>
      <c r="AO19" s="197">
        <v>3.6034891005766401E-2</v>
      </c>
      <c r="AP19" s="621">
        <v>0.11988004687647801</v>
      </c>
      <c r="AQ19" s="197">
        <v>-7.7594634886729005E-2</v>
      </c>
      <c r="AR19" s="621">
        <v>9.4407952024080505E-2</v>
      </c>
      <c r="AS19" s="197">
        <v>1.6054216657785201E-2</v>
      </c>
      <c r="AT19" s="621">
        <v>0.11638048394754801</v>
      </c>
      <c r="AU19" s="197">
        <v>0.111945854276548</v>
      </c>
      <c r="AV19" s="621">
        <v>0.116566367752283</v>
      </c>
      <c r="AW19" s="197">
        <v>2.6751919112319701E-2</v>
      </c>
      <c r="AX19" s="621">
        <v>0.12607318200918499</v>
      </c>
      <c r="AY19" s="197">
        <v>6.6833332893266498E-2</v>
      </c>
      <c r="AZ19" s="621">
        <v>0.114807093613693</v>
      </c>
      <c r="BA19" s="197">
        <v>-0.122624675765657</v>
      </c>
      <c r="BB19" s="621">
        <v>0.123512758803075</v>
      </c>
      <c r="BC19" s="197">
        <v>-4.5182539455138802E-2</v>
      </c>
      <c r="BD19" s="621">
        <v>0.104580543822253</v>
      </c>
      <c r="BE19" s="197">
        <v>0.108868956983964</v>
      </c>
      <c r="BF19" s="621">
        <v>9.7616851776948593E-2</v>
      </c>
      <c r="BG19" s="197">
        <v>-2.7198823621659401E-2</v>
      </c>
      <c r="BH19" s="621">
        <v>0.140319959673529</v>
      </c>
      <c r="BI19" s="197">
        <v>0.26578411942477098</v>
      </c>
      <c r="BJ19" s="621">
        <v>0.12531813914348999</v>
      </c>
      <c r="BK19" s="197">
        <v>0.29326486011834402</v>
      </c>
      <c r="BL19" s="621">
        <v>0.13197462186421099</v>
      </c>
      <c r="BM19" s="197">
        <v>1.36859167219338E-2</v>
      </c>
      <c r="BN19" s="621">
        <v>0.13306308540395501</v>
      </c>
      <c r="BO19" s="197">
        <v>0.32311915503679201</v>
      </c>
      <c r="BP19" s="621">
        <v>0.11512262101636</v>
      </c>
      <c r="BQ19" s="197">
        <v>4.4520314532965699</v>
      </c>
      <c r="BR19" s="621">
        <v>1.4004122704773301</v>
      </c>
      <c r="BS19" s="197">
        <v>0.18256831602649301</v>
      </c>
      <c r="BT19" s="621">
        <v>0.11068854460036601</v>
      </c>
      <c r="BU19" s="197">
        <v>0.239537129929321</v>
      </c>
      <c r="BV19" s="621">
        <v>0.102393369730312</v>
      </c>
      <c r="BW19" s="197">
        <v>3.8662836691428198E-2</v>
      </c>
      <c r="BX19" s="621">
        <v>0.120116594015985</v>
      </c>
      <c r="BY19" s="197">
        <v>-6.3403615571059002E-2</v>
      </c>
      <c r="BZ19" s="621">
        <v>9.5374619430657906E-2</v>
      </c>
      <c r="CA19" s="197">
        <v>4.79023288202334E-3</v>
      </c>
      <c r="CB19" s="621">
        <v>0.118032320443151</v>
      </c>
      <c r="CC19" s="197">
        <v>0.103251640403467</v>
      </c>
      <c r="CD19" s="621">
        <v>0.117429941130632</v>
      </c>
      <c r="CE19" s="197">
        <v>2.98334928814597E-2</v>
      </c>
      <c r="CF19" s="621">
        <v>0.12419292193541</v>
      </c>
      <c r="CG19" s="197">
        <v>6.8116923639848295E-2</v>
      </c>
      <c r="CH19" s="621">
        <v>0.11636831585304901</v>
      </c>
      <c r="CI19" s="197">
        <v>-0.13199968336801099</v>
      </c>
      <c r="CJ19" s="621">
        <v>0.12394569212725</v>
      </c>
      <c r="CK19" s="197">
        <v>-3.7958281191990802E-2</v>
      </c>
      <c r="CL19" s="621">
        <v>0.106214537315632</v>
      </c>
      <c r="CM19" s="197">
        <v>0.12521196271089299</v>
      </c>
      <c r="CN19" s="621">
        <v>9.9666729230379794E-2</v>
      </c>
      <c r="CO19" s="197">
        <v>-1.12068113187131E-2</v>
      </c>
      <c r="CP19" s="621">
        <v>0.143265050936496</v>
      </c>
      <c r="CQ19" s="197">
        <v>0.26537222723794801</v>
      </c>
      <c r="CR19" s="621">
        <v>0.125432194218392</v>
      </c>
      <c r="CS19" s="197">
        <v>0.29156616101053601</v>
      </c>
      <c r="CT19" s="621">
        <v>0.132599221029605</v>
      </c>
      <c r="CU19" s="197">
        <v>1.27362805261521E-2</v>
      </c>
      <c r="CV19" s="621">
        <v>0.13414710373277999</v>
      </c>
      <c r="CW19" s="197">
        <v>0.314841523863229</v>
      </c>
      <c r="CX19" s="621">
        <v>0.1162693764141</v>
      </c>
      <c r="CY19" s="197">
        <v>4.6895438743617497</v>
      </c>
      <c r="CZ19" s="629">
        <v>1.52207210681949</v>
      </c>
    </row>
    <row r="20" spans="1:104" ht="12.95" customHeight="1" x14ac:dyDescent="0.2">
      <c r="A20" s="2" t="s">
        <v>348</v>
      </c>
      <c r="B20" s="12">
        <v>2</v>
      </c>
      <c r="C20" s="197">
        <v>2.0690959859767401E-2</v>
      </c>
      <c r="D20" s="621">
        <v>0.16132441031429201</v>
      </c>
      <c r="E20" s="197">
        <v>0.39852195070487101</v>
      </c>
      <c r="F20" s="621">
        <v>0.16565187603252499</v>
      </c>
      <c r="G20" s="197">
        <v>-0.123173254899878</v>
      </c>
      <c r="H20" s="621">
        <v>0.13931842797659999</v>
      </c>
      <c r="I20" s="197">
        <v>0.224611908190126</v>
      </c>
      <c r="J20" s="621">
        <v>0.133660657769652</v>
      </c>
      <c r="K20" s="197">
        <v>5.4186934181091197E-2</v>
      </c>
      <c r="L20" s="621">
        <v>0.12856452172128399</v>
      </c>
      <c r="M20" s="197">
        <v>0.135375037885479</v>
      </c>
      <c r="N20" s="621">
        <v>0.105998644118562</v>
      </c>
      <c r="O20" s="197">
        <v>4.5163118069734297E-2</v>
      </c>
      <c r="P20" s="621">
        <v>8.1523115561553394E-2</v>
      </c>
      <c r="Q20" s="197">
        <v>3.8405697462860301E-2</v>
      </c>
      <c r="R20" s="621">
        <v>0.110976122921845</v>
      </c>
      <c r="S20" s="197">
        <v>5.2896792245518298E-2</v>
      </c>
      <c r="T20" s="621">
        <v>0.100464503081219</v>
      </c>
      <c r="U20" s="197">
        <v>6.3498796141038205E-2</v>
      </c>
      <c r="V20" s="621">
        <v>0.113596779349495</v>
      </c>
      <c r="W20" s="197">
        <v>0.27027935699721101</v>
      </c>
      <c r="X20" s="621">
        <v>9.1046785218144896E-2</v>
      </c>
      <c r="Y20" s="197">
        <v>9.5575707029134899E-2</v>
      </c>
      <c r="Z20" s="621">
        <v>9.3237726490615194E-2</v>
      </c>
      <c r="AA20" s="197">
        <v>0.218091487779906</v>
      </c>
      <c r="AB20" s="621">
        <v>0.128124560140776</v>
      </c>
      <c r="AC20" s="197">
        <v>0.269364568950762</v>
      </c>
      <c r="AD20" s="621">
        <v>0.113877510115203</v>
      </c>
      <c r="AE20" s="197">
        <v>0.34108134657552402</v>
      </c>
      <c r="AF20" s="621">
        <v>9.9096721201636803E-2</v>
      </c>
      <c r="AG20" s="197">
        <v>0.105715736050049</v>
      </c>
      <c r="AH20" s="621">
        <v>8.9047652281895803E-2</v>
      </c>
      <c r="AI20" s="197">
        <v>11.4060719525755</v>
      </c>
      <c r="AJ20" s="621">
        <v>1.48704966125129</v>
      </c>
      <c r="AK20" s="197">
        <v>3.4085572819038498E-2</v>
      </c>
      <c r="AL20" s="621">
        <v>0.15824669465612501</v>
      </c>
      <c r="AM20" s="197">
        <v>0.388243257419363</v>
      </c>
      <c r="AN20" s="621">
        <v>0.16368767059505099</v>
      </c>
      <c r="AO20" s="197">
        <v>-0.13738632108666499</v>
      </c>
      <c r="AP20" s="621">
        <v>0.13723943132466501</v>
      </c>
      <c r="AQ20" s="197">
        <v>0.22363165927401801</v>
      </c>
      <c r="AR20" s="621">
        <v>0.13301216944479399</v>
      </c>
      <c r="AS20" s="197">
        <v>5.6102520086794498E-2</v>
      </c>
      <c r="AT20" s="621">
        <v>0.12631388798492499</v>
      </c>
      <c r="AU20" s="197">
        <v>0.166980345095567</v>
      </c>
      <c r="AV20" s="621">
        <v>0.105228796670067</v>
      </c>
      <c r="AW20" s="197">
        <v>4.5137417198007797E-2</v>
      </c>
      <c r="AX20" s="621">
        <v>8.2049912689059507E-2</v>
      </c>
      <c r="AY20" s="197">
        <v>6.76602522181491E-2</v>
      </c>
      <c r="AZ20" s="621">
        <v>0.112923171190352</v>
      </c>
      <c r="BA20" s="197">
        <v>5.4484594634514397E-2</v>
      </c>
      <c r="BB20" s="621">
        <v>9.8016237517424998E-2</v>
      </c>
      <c r="BC20" s="197">
        <v>1.83527844627831E-2</v>
      </c>
      <c r="BD20" s="621">
        <v>0.11222808941431101</v>
      </c>
      <c r="BE20" s="197">
        <v>0.27130518189369801</v>
      </c>
      <c r="BF20" s="621">
        <v>9.06794526131737E-2</v>
      </c>
      <c r="BG20" s="197">
        <v>0.118846864900118</v>
      </c>
      <c r="BH20" s="621">
        <v>9.4633818846722506E-2</v>
      </c>
      <c r="BI20" s="197">
        <v>0.21848640045279299</v>
      </c>
      <c r="BJ20" s="621">
        <v>0.129785952472521</v>
      </c>
      <c r="BK20" s="197">
        <v>0.23135148459854801</v>
      </c>
      <c r="BL20" s="621">
        <v>0.116466481831337</v>
      </c>
      <c r="BM20" s="197">
        <v>0.314092712865151</v>
      </c>
      <c r="BN20" s="621">
        <v>0.101996366880256</v>
      </c>
      <c r="BO20" s="197">
        <v>0.102222198277645</v>
      </c>
      <c r="BP20" s="621">
        <v>8.5194570085344007E-2</v>
      </c>
      <c r="BQ20" s="197">
        <v>13.1966905599736</v>
      </c>
      <c r="BR20" s="621">
        <v>1.6287954261146</v>
      </c>
      <c r="BS20" s="197">
        <v>2.7095193357497001E-2</v>
      </c>
      <c r="BT20" s="621">
        <v>0.15743296837789</v>
      </c>
      <c r="BU20" s="197">
        <v>0.38240046330764299</v>
      </c>
      <c r="BV20" s="621">
        <v>0.159373391081995</v>
      </c>
      <c r="BW20" s="197">
        <v>-0.123549811320014</v>
      </c>
      <c r="BX20" s="621">
        <v>0.13589678325795099</v>
      </c>
      <c r="BY20" s="197">
        <v>0.239859486355636</v>
      </c>
      <c r="BZ20" s="621">
        <v>0.13570528736164</v>
      </c>
      <c r="CA20" s="197">
        <v>5.5928254963773703E-2</v>
      </c>
      <c r="CB20" s="621">
        <v>0.12560632839066099</v>
      </c>
      <c r="CC20" s="197">
        <v>0.183677178592909</v>
      </c>
      <c r="CD20" s="621">
        <v>0.107005934199683</v>
      </c>
      <c r="CE20" s="197">
        <v>3.3219593814822299E-2</v>
      </c>
      <c r="CF20" s="621">
        <v>8.2573601148891701E-2</v>
      </c>
      <c r="CG20" s="197">
        <v>7.3839888486107993E-2</v>
      </c>
      <c r="CH20" s="621">
        <v>0.113873015143602</v>
      </c>
      <c r="CI20" s="197">
        <v>5.8431683873078302E-2</v>
      </c>
      <c r="CJ20" s="621">
        <v>9.6622142696365196E-2</v>
      </c>
      <c r="CK20" s="197">
        <v>1.51965734559175E-2</v>
      </c>
      <c r="CL20" s="621">
        <v>0.113402549985058</v>
      </c>
      <c r="CM20" s="197">
        <v>0.271314952787649</v>
      </c>
      <c r="CN20" s="621">
        <v>9.0443869775484104E-2</v>
      </c>
      <c r="CO20" s="197">
        <v>0.119776807636465</v>
      </c>
      <c r="CP20" s="621">
        <v>9.4086322706614295E-2</v>
      </c>
      <c r="CQ20" s="197">
        <v>0.20127334473185299</v>
      </c>
      <c r="CR20" s="621">
        <v>0.130994214311482</v>
      </c>
      <c r="CS20" s="197">
        <v>0.19541657109150901</v>
      </c>
      <c r="CT20" s="621">
        <v>0.116955177723761</v>
      </c>
      <c r="CU20" s="197">
        <v>0.30398467009215602</v>
      </c>
      <c r="CV20" s="621">
        <v>0.103146094609556</v>
      </c>
      <c r="CW20" s="197">
        <v>0.112706862651737</v>
      </c>
      <c r="CX20" s="621">
        <v>8.4987526639399097E-2</v>
      </c>
      <c r="CY20" s="197">
        <v>13.797555604106</v>
      </c>
      <c r="CZ20" s="629">
        <v>1.69446055511754</v>
      </c>
    </row>
    <row r="21" spans="1:104" ht="12.95" customHeight="1" x14ac:dyDescent="0.2">
      <c r="A21" s="2" t="s">
        <v>349</v>
      </c>
      <c r="B21" s="12">
        <v>2</v>
      </c>
      <c r="C21" s="197">
        <v>-3.60332162323368E-3</v>
      </c>
      <c r="D21" s="621">
        <v>0.21244990270038</v>
      </c>
      <c r="E21" s="197">
        <v>-0.19542211422509001</v>
      </c>
      <c r="F21" s="621">
        <v>0.208741464692273</v>
      </c>
      <c r="G21" s="197">
        <v>0.18001424969156901</v>
      </c>
      <c r="H21" s="621">
        <v>0.202923069744715</v>
      </c>
      <c r="I21" s="197">
        <v>2.6079474697082099E-2</v>
      </c>
      <c r="J21" s="621">
        <v>0.183956318735959</v>
      </c>
      <c r="K21" s="197">
        <v>4.4140895318205003E-2</v>
      </c>
      <c r="L21" s="621">
        <v>0.22034867443636399</v>
      </c>
      <c r="M21" s="197">
        <v>0.198192235388193</v>
      </c>
      <c r="N21" s="621">
        <v>0.182056637711455</v>
      </c>
      <c r="O21" s="197">
        <v>0.33330871422929298</v>
      </c>
      <c r="P21" s="621">
        <v>0.138393368660191</v>
      </c>
      <c r="Q21" s="197">
        <v>0.35962186550047398</v>
      </c>
      <c r="R21" s="621">
        <v>0.138609231939921</v>
      </c>
      <c r="S21" s="197">
        <v>-8.6908374581533498E-2</v>
      </c>
      <c r="T21" s="621">
        <v>0.13872392820540999</v>
      </c>
      <c r="U21" s="197">
        <v>0.116526023188585</v>
      </c>
      <c r="V21" s="621">
        <v>0.137113732915567</v>
      </c>
      <c r="W21" s="197">
        <v>-6.4557302969274503E-3</v>
      </c>
      <c r="X21" s="621">
        <v>0.15281503299737301</v>
      </c>
      <c r="Y21" s="197">
        <v>-4.5572765942730999E-2</v>
      </c>
      <c r="Z21" s="621">
        <v>0.14589033276409899</v>
      </c>
      <c r="AA21" s="197">
        <v>-0.110150670368984</v>
      </c>
      <c r="AB21" s="621">
        <v>0.19726924836964799</v>
      </c>
      <c r="AC21" s="197">
        <v>0.32075142194307898</v>
      </c>
      <c r="AD21" s="621">
        <v>0.16653408537591199</v>
      </c>
      <c r="AE21" s="197">
        <v>8.3048189811332801E-2</v>
      </c>
      <c r="AF21" s="621">
        <v>0.16223485114438699</v>
      </c>
      <c r="AG21" s="197">
        <v>0.26735384201212498</v>
      </c>
      <c r="AH21" s="621">
        <v>0.16883510911699001</v>
      </c>
      <c r="AI21" s="197">
        <v>4.9295025469603404</v>
      </c>
      <c r="AJ21" s="621">
        <v>1.7439720560431999</v>
      </c>
      <c r="AK21" s="197">
        <v>-5.2019032624701103E-2</v>
      </c>
      <c r="AL21" s="621">
        <v>0.21451614039149899</v>
      </c>
      <c r="AM21" s="197">
        <v>-0.19527998233920699</v>
      </c>
      <c r="AN21" s="621">
        <v>0.208531036038798</v>
      </c>
      <c r="AO21" s="197">
        <v>0.20917150096985199</v>
      </c>
      <c r="AP21" s="621">
        <v>0.19625332374228999</v>
      </c>
      <c r="AQ21" s="197">
        <v>2.1640941032708302E-2</v>
      </c>
      <c r="AR21" s="621">
        <v>0.182905601379073</v>
      </c>
      <c r="AS21" s="197">
        <v>-1.1045461862842099E-2</v>
      </c>
      <c r="AT21" s="621">
        <v>0.225676788396211</v>
      </c>
      <c r="AU21" s="197">
        <v>0.198766233805305</v>
      </c>
      <c r="AV21" s="621">
        <v>0.184746107273078</v>
      </c>
      <c r="AW21" s="197">
        <v>0.32473264255053602</v>
      </c>
      <c r="AX21" s="621">
        <v>0.13593414128338899</v>
      </c>
      <c r="AY21" s="197">
        <v>0.35921382703065402</v>
      </c>
      <c r="AZ21" s="621">
        <v>0.139438830981613</v>
      </c>
      <c r="BA21" s="197">
        <v>-6.8963611626637306E-2</v>
      </c>
      <c r="BB21" s="621">
        <v>0.14202321477785501</v>
      </c>
      <c r="BC21" s="197">
        <v>0.14733305773729899</v>
      </c>
      <c r="BD21" s="621">
        <v>0.137850984678411</v>
      </c>
      <c r="BE21" s="197">
        <v>1.5112409622902801E-2</v>
      </c>
      <c r="BF21" s="621">
        <v>0.150648061880086</v>
      </c>
      <c r="BG21" s="197">
        <v>-5.3644882839674002E-2</v>
      </c>
      <c r="BH21" s="621">
        <v>0.14358274142836999</v>
      </c>
      <c r="BI21" s="197">
        <v>-9.8407110179900906E-2</v>
      </c>
      <c r="BJ21" s="621">
        <v>0.19509454640504201</v>
      </c>
      <c r="BK21" s="197">
        <v>0.33150823743196001</v>
      </c>
      <c r="BL21" s="621">
        <v>0.16187735169226899</v>
      </c>
      <c r="BM21" s="197">
        <v>7.7899346506544301E-2</v>
      </c>
      <c r="BN21" s="621">
        <v>0.15994937079793001</v>
      </c>
      <c r="BO21" s="197">
        <v>0.28798588100961597</v>
      </c>
      <c r="BP21" s="621">
        <v>0.16914859686632699</v>
      </c>
      <c r="BQ21" s="197">
        <v>5.7258127137477803</v>
      </c>
      <c r="BR21" s="621">
        <v>1.9221888445909701</v>
      </c>
      <c r="BS21" s="197">
        <v>-5.6055886116980397E-2</v>
      </c>
      <c r="BT21" s="621">
        <v>0.21118319101702601</v>
      </c>
      <c r="BU21" s="197">
        <v>-0.19743344228748799</v>
      </c>
      <c r="BV21" s="621">
        <v>0.199945173599585</v>
      </c>
      <c r="BW21" s="197">
        <v>0.23774051991303599</v>
      </c>
      <c r="BX21" s="621">
        <v>0.197976815258285</v>
      </c>
      <c r="BY21" s="197">
        <v>9.2719611346994395E-3</v>
      </c>
      <c r="BZ21" s="621">
        <v>0.18045205836989101</v>
      </c>
      <c r="CA21" s="197">
        <v>-1.9683529390662601E-2</v>
      </c>
      <c r="CB21" s="621">
        <v>0.22199396231164101</v>
      </c>
      <c r="CC21" s="197">
        <v>0.18059272840190599</v>
      </c>
      <c r="CD21" s="621">
        <v>0.183652663538517</v>
      </c>
      <c r="CE21" s="197">
        <v>0.32373521742848499</v>
      </c>
      <c r="CF21" s="621">
        <v>0.14097539547552401</v>
      </c>
      <c r="CG21" s="197">
        <v>0.395274103993208</v>
      </c>
      <c r="CH21" s="621">
        <v>0.14175436027837601</v>
      </c>
      <c r="CI21" s="197">
        <v>-0.10556764159162201</v>
      </c>
      <c r="CJ21" s="621">
        <v>0.14247494333275901</v>
      </c>
      <c r="CK21" s="197">
        <v>0.137957006289921</v>
      </c>
      <c r="CL21" s="621">
        <v>0.138163332681495</v>
      </c>
      <c r="CM21" s="197">
        <v>-4.7060501898653698E-2</v>
      </c>
      <c r="CN21" s="621">
        <v>0.15031775619572099</v>
      </c>
      <c r="CO21" s="197">
        <v>8.5364706199224205E-2</v>
      </c>
      <c r="CP21" s="621">
        <v>0.14424349480763601</v>
      </c>
      <c r="CQ21" s="197">
        <v>-0.108281529537735</v>
      </c>
      <c r="CR21" s="621">
        <v>0.19797584171593899</v>
      </c>
      <c r="CS21" s="197">
        <v>0.32048725100256598</v>
      </c>
      <c r="CT21" s="621">
        <v>0.165610310990191</v>
      </c>
      <c r="CU21" s="197">
        <v>5.4017732635842197E-2</v>
      </c>
      <c r="CV21" s="621">
        <v>0.15839151938776</v>
      </c>
      <c r="CW21" s="197">
        <v>0.302676204113414</v>
      </c>
      <c r="CX21" s="621">
        <v>0.17236647657764601</v>
      </c>
      <c r="CY21" s="197">
        <v>7.4398974981075296</v>
      </c>
      <c r="CZ21" s="629">
        <v>2.2974511683862699</v>
      </c>
    </row>
    <row r="22" spans="1:104" ht="12.95" customHeight="1" x14ac:dyDescent="0.2">
      <c r="A22" s="2" t="s">
        <v>350</v>
      </c>
      <c r="B22" s="12">
        <v>2</v>
      </c>
      <c r="C22" s="197">
        <v>-8.6028732663491994E-2</v>
      </c>
      <c r="D22" s="621">
        <v>0.19263815479940799</v>
      </c>
      <c r="E22" s="197">
        <v>0.211751031980485</v>
      </c>
      <c r="F22" s="621">
        <v>0.22827908875307901</v>
      </c>
      <c r="G22" s="197">
        <v>0.117661286099621</v>
      </c>
      <c r="H22" s="621">
        <v>0.17879473422782399</v>
      </c>
      <c r="I22" s="197">
        <v>-6.9949598716310998E-2</v>
      </c>
      <c r="J22" s="621">
        <v>0.16514425668803301</v>
      </c>
      <c r="K22" s="197">
        <v>0.32027049349875297</v>
      </c>
      <c r="L22" s="621">
        <v>0.21231948011162999</v>
      </c>
      <c r="M22" s="197">
        <v>-0.10563074010670601</v>
      </c>
      <c r="N22" s="621">
        <v>0.228685740052192</v>
      </c>
      <c r="O22" s="197">
        <v>-0.13685494139923099</v>
      </c>
      <c r="P22" s="621">
        <v>0.15755493775077301</v>
      </c>
      <c r="Q22" s="197">
        <v>0.124503553636898</v>
      </c>
      <c r="R22" s="621">
        <v>0.18494790449672099</v>
      </c>
      <c r="S22" s="197">
        <v>0.17604882728504501</v>
      </c>
      <c r="T22" s="621">
        <v>0.152549057505274</v>
      </c>
      <c r="U22" s="197">
        <v>0.12781598770064401</v>
      </c>
      <c r="V22" s="621">
        <v>0.15177718409959601</v>
      </c>
      <c r="W22" s="197">
        <v>0.18302206740869501</v>
      </c>
      <c r="X22" s="621">
        <v>0.146499397560718</v>
      </c>
      <c r="Y22" s="197">
        <v>0.53713940570933805</v>
      </c>
      <c r="Z22" s="621">
        <v>0.158587842916909</v>
      </c>
      <c r="AA22" s="197">
        <v>-0.33515172585644898</v>
      </c>
      <c r="AB22" s="621">
        <v>0.161997986786069</v>
      </c>
      <c r="AC22" s="197">
        <v>1.3120802167920401E-2</v>
      </c>
      <c r="AD22" s="621">
        <v>0.15988655253949399</v>
      </c>
      <c r="AE22" s="197">
        <v>8.4198240329309698E-2</v>
      </c>
      <c r="AF22" s="621">
        <v>0.138943730360374</v>
      </c>
      <c r="AG22" s="197">
        <v>0.16492775498574699</v>
      </c>
      <c r="AH22" s="621">
        <v>0.15757828592909001</v>
      </c>
      <c r="AI22" s="197">
        <v>5.4764839919217403</v>
      </c>
      <c r="AJ22" s="621">
        <v>1.9699163443891901</v>
      </c>
      <c r="AK22" s="197">
        <v>-8.0891448923399306E-2</v>
      </c>
      <c r="AL22" s="621">
        <v>0.19208848284514601</v>
      </c>
      <c r="AM22" s="197">
        <v>0.20308790243616001</v>
      </c>
      <c r="AN22" s="621">
        <v>0.23289056350040099</v>
      </c>
      <c r="AO22" s="197">
        <v>0.116588630493575</v>
      </c>
      <c r="AP22" s="621">
        <v>0.176334369989748</v>
      </c>
      <c r="AQ22" s="197">
        <v>-8.5699077034314994E-2</v>
      </c>
      <c r="AR22" s="621">
        <v>0.165983540280043</v>
      </c>
      <c r="AS22" s="197">
        <v>0.31404806140983699</v>
      </c>
      <c r="AT22" s="621">
        <v>0.20772377484313401</v>
      </c>
      <c r="AU22" s="197">
        <v>-8.9432559441652307E-2</v>
      </c>
      <c r="AV22" s="621">
        <v>0.226607508321333</v>
      </c>
      <c r="AW22" s="197">
        <v>-0.148643711517052</v>
      </c>
      <c r="AX22" s="621">
        <v>0.15385216976257601</v>
      </c>
      <c r="AY22" s="197">
        <v>0.115402843745224</v>
      </c>
      <c r="AZ22" s="621">
        <v>0.182685255140697</v>
      </c>
      <c r="BA22" s="197">
        <v>0.16818590295987501</v>
      </c>
      <c r="BB22" s="621">
        <v>0.14738912487386099</v>
      </c>
      <c r="BC22" s="197">
        <v>0.13633907190209399</v>
      </c>
      <c r="BD22" s="621">
        <v>0.14821668662144399</v>
      </c>
      <c r="BE22" s="197">
        <v>0.17857789886224601</v>
      </c>
      <c r="BF22" s="621">
        <v>0.14570151037044901</v>
      </c>
      <c r="BG22" s="197">
        <v>0.53967607871961598</v>
      </c>
      <c r="BH22" s="621">
        <v>0.15791818344672101</v>
      </c>
      <c r="BI22" s="197">
        <v>-0.330406884444442</v>
      </c>
      <c r="BJ22" s="621">
        <v>0.159825991759036</v>
      </c>
      <c r="BK22" s="197">
        <v>1.79645608839204E-2</v>
      </c>
      <c r="BL22" s="621">
        <v>0.15609191253326299</v>
      </c>
      <c r="BM22" s="197">
        <v>7.5859492788524094E-2</v>
      </c>
      <c r="BN22" s="621">
        <v>0.138620269835807</v>
      </c>
      <c r="BO22" s="197">
        <v>0.18111943045086401</v>
      </c>
      <c r="BP22" s="621">
        <v>0.15632798472821899</v>
      </c>
      <c r="BQ22" s="197">
        <v>5.7243576121735797</v>
      </c>
      <c r="BR22" s="621">
        <v>2.40655723591582</v>
      </c>
      <c r="BS22" s="197">
        <v>-9.5767175795578197E-2</v>
      </c>
      <c r="BT22" s="621">
        <v>0.19117977671202099</v>
      </c>
      <c r="BU22" s="197">
        <v>0.20422876537873599</v>
      </c>
      <c r="BV22" s="621">
        <v>0.23702714727020399</v>
      </c>
      <c r="BW22" s="197">
        <v>0.11381776271781099</v>
      </c>
      <c r="BX22" s="621">
        <v>0.17559826436564899</v>
      </c>
      <c r="BY22" s="197">
        <v>-7.8107352365355001E-2</v>
      </c>
      <c r="BZ22" s="621">
        <v>0.16756210264032301</v>
      </c>
      <c r="CA22" s="197">
        <v>0.30713974096868202</v>
      </c>
      <c r="CB22" s="621">
        <v>0.203082456634922</v>
      </c>
      <c r="CC22" s="197">
        <v>-7.4636932385760593E-2</v>
      </c>
      <c r="CD22" s="621">
        <v>0.22223245709095901</v>
      </c>
      <c r="CE22" s="197">
        <v>-0.15608825780448601</v>
      </c>
      <c r="CF22" s="621">
        <v>0.151151103077065</v>
      </c>
      <c r="CG22" s="197">
        <v>0.107778682180927</v>
      </c>
      <c r="CH22" s="621">
        <v>0.182284286462502</v>
      </c>
      <c r="CI22" s="197">
        <v>0.163049600622098</v>
      </c>
      <c r="CJ22" s="621">
        <v>0.149154435427891</v>
      </c>
      <c r="CK22" s="197">
        <v>0.139591518385564</v>
      </c>
      <c r="CL22" s="621">
        <v>0.14541941219195001</v>
      </c>
      <c r="CM22" s="197">
        <v>0.195460949206919</v>
      </c>
      <c r="CN22" s="621">
        <v>0.143725541907606</v>
      </c>
      <c r="CO22" s="197">
        <v>0.54594427691326897</v>
      </c>
      <c r="CP22" s="621">
        <v>0.159212155016516</v>
      </c>
      <c r="CQ22" s="197">
        <v>-0.32840442404911901</v>
      </c>
      <c r="CR22" s="621">
        <v>0.15893783448035001</v>
      </c>
      <c r="CS22" s="197">
        <v>-3.2892853669442499E-4</v>
      </c>
      <c r="CT22" s="621">
        <v>0.15260417071490301</v>
      </c>
      <c r="CU22" s="197">
        <v>7.7742798734659599E-2</v>
      </c>
      <c r="CV22" s="621">
        <v>0.14008791200760201</v>
      </c>
      <c r="CW22" s="197">
        <v>0.167372225788638</v>
      </c>
      <c r="CX22" s="621">
        <v>0.14974238863561201</v>
      </c>
      <c r="CY22" s="197">
        <v>6.0619124511812004</v>
      </c>
      <c r="CZ22" s="629">
        <v>2.7424343350403699</v>
      </c>
    </row>
    <row r="23" spans="1:104" ht="12.95" customHeight="1" x14ac:dyDescent="0.2">
      <c r="A23" s="2" t="s">
        <v>351</v>
      </c>
      <c r="B23" s="12">
        <v>2</v>
      </c>
      <c r="C23" s="197">
        <v>-0.265231355717512</v>
      </c>
      <c r="D23" s="621">
        <v>0.20759269337390701</v>
      </c>
      <c r="E23" s="197">
        <v>0.19870385508595501</v>
      </c>
      <c r="F23" s="621">
        <v>0.19161981455417501</v>
      </c>
      <c r="G23" s="197">
        <v>0.23153868051036</v>
      </c>
      <c r="H23" s="621">
        <v>0.171495279892414</v>
      </c>
      <c r="I23" s="197">
        <v>6.7505656215130702E-2</v>
      </c>
      <c r="J23" s="621">
        <v>0.167187150010674</v>
      </c>
      <c r="K23" s="197">
        <v>0.21192342969726199</v>
      </c>
      <c r="L23" s="621">
        <v>0.16098737253994599</v>
      </c>
      <c r="M23" s="197">
        <v>0.26679630689004202</v>
      </c>
      <c r="N23" s="621">
        <v>0.117952890090377</v>
      </c>
      <c r="O23" s="197">
        <v>-5.9147094083534302E-2</v>
      </c>
      <c r="P23" s="621">
        <v>0.121462822567661</v>
      </c>
      <c r="Q23" s="197">
        <v>3.2711993233019099E-2</v>
      </c>
      <c r="R23" s="621">
        <v>0.115577249135854</v>
      </c>
      <c r="S23" s="197">
        <v>-9.2030902790031593E-2</v>
      </c>
      <c r="T23" s="621">
        <v>0.120067566610215</v>
      </c>
      <c r="U23" s="197">
        <v>0.40165979106226302</v>
      </c>
      <c r="V23" s="621">
        <v>9.7609258166469204E-2</v>
      </c>
      <c r="W23" s="197">
        <v>-4.8638415461854802E-2</v>
      </c>
      <c r="X23" s="621">
        <v>0.112756858526485</v>
      </c>
      <c r="Y23" s="197">
        <v>-2.99161792563656E-2</v>
      </c>
      <c r="Z23" s="621">
        <v>0.11968553083452201</v>
      </c>
      <c r="AA23" s="197">
        <v>0.15730840170931701</v>
      </c>
      <c r="AB23" s="621">
        <v>0.104789987900582</v>
      </c>
      <c r="AC23" s="197">
        <v>-0.14903127643776301</v>
      </c>
      <c r="AD23" s="621">
        <v>0.14417245500872999</v>
      </c>
      <c r="AE23" s="197">
        <v>7.3446979232409407E-2</v>
      </c>
      <c r="AF23" s="621">
        <v>0.11443413268708</v>
      </c>
      <c r="AG23" s="197">
        <v>0.150483256608578</v>
      </c>
      <c r="AH23" s="621">
        <v>0.15384833635051101</v>
      </c>
      <c r="AI23" s="197">
        <v>4.6007047921456099</v>
      </c>
      <c r="AJ23" s="621">
        <v>1.4673777268158399</v>
      </c>
      <c r="AK23" s="197">
        <v>-0.264944077946492</v>
      </c>
      <c r="AL23" s="621">
        <v>0.206659951663412</v>
      </c>
      <c r="AM23" s="197">
        <v>0.18466869537004299</v>
      </c>
      <c r="AN23" s="621">
        <v>0.188058658034396</v>
      </c>
      <c r="AO23" s="197">
        <v>0.24065044406000199</v>
      </c>
      <c r="AP23" s="621">
        <v>0.17017991368336399</v>
      </c>
      <c r="AQ23" s="197">
        <v>6.6978920803530906E-2</v>
      </c>
      <c r="AR23" s="621">
        <v>0.16636782171918199</v>
      </c>
      <c r="AS23" s="197">
        <v>0.203755140597489</v>
      </c>
      <c r="AT23" s="621">
        <v>0.16072425306742799</v>
      </c>
      <c r="AU23" s="197">
        <v>0.284819589717343</v>
      </c>
      <c r="AV23" s="621">
        <v>0.116546547846368</v>
      </c>
      <c r="AW23" s="197">
        <v>-5.8388299128185099E-2</v>
      </c>
      <c r="AX23" s="621">
        <v>0.121824691094233</v>
      </c>
      <c r="AY23" s="197">
        <v>3.2387372708177098E-2</v>
      </c>
      <c r="AZ23" s="621">
        <v>0.115260650266629</v>
      </c>
      <c r="BA23" s="197">
        <v>-8.8833404507550895E-2</v>
      </c>
      <c r="BB23" s="621">
        <v>0.120782968534979</v>
      </c>
      <c r="BC23" s="197">
        <v>0.41392188968351001</v>
      </c>
      <c r="BD23" s="621">
        <v>0.10064000172688201</v>
      </c>
      <c r="BE23" s="197">
        <v>-5.8311742464993203E-2</v>
      </c>
      <c r="BF23" s="621">
        <v>0.113345040932376</v>
      </c>
      <c r="BG23" s="197">
        <v>-2.5744811491749401E-2</v>
      </c>
      <c r="BH23" s="621">
        <v>0.120112354962657</v>
      </c>
      <c r="BI23" s="197">
        <v>0.16238709752457001</v>
      </c>
      <c r="BJ23" s="621">
        <v>0.106458733088154</v>
      </c>
      <c r="BK23" s="197">
        <v>-0.14137595329213401</v>
      </c>
      <c r="BL23" s="621">
        <v>0.14750884518552801</v>
      </c>
      <c r="BM23" s="197">
        <v>6.6000154933928107E-2</v>
      </c>
      <c r="BN23" s="621">
        <v>0.11612280322724</v>
      </c>
      <c r="BO23" s="197">
        <v>0.15533605117633101</v>
      </c>
      <c r="BP23" s="621">
        <v>0.15485448938662899</v>
      </c>
      <c r="BQ23" s="197">
        <v>4.9453245328825597</v>
      </c>
      <c r="BR23" s="621">
        <v>1.50419108875226</v>
      </c>
      <c r="BS23" s="197">
        <v>-0.26346979953802202</v>
      </c>
      <c r="BT23" s="621">
        <v>0.196421824797512</v>
      </c>
      <c r="BU23" s="197">
        <v>0.20611746864479499</v>
      </c>
      <c r="BV23" s="621">
        <v>0.186846252539492</v>
      </c>
      <c r="BW23" s="197">
        <v>0.217748392062623</v>
      </c>
      <c r="BX23" s="621">
        <v>0.16310396467694999</v>
      </c>
      <c r="BY23" s="197">
        <v>3.43784906262063E-2</v>
      </c>
      <c r="BZ23" s="621">
        <v>0.16562309154396199</v>
      </c>
      <c r="CA23" s="197">
        <v>0.21531637732074199</v>
      </c>
      <c r="CB23" s="621">
        <v>0.155589385991691</v>
      </c>
      <c r="CC23" s="197">
        <v>0.27042604379659502</v>
      </c>
      <c r="CD23" s="621">
        <v>0.11963429151308801</v>
      </c>
      <c r="CE23" s="197">
        <v>-3.4942775197215503E-2</v>
      </c>
      <c r="CF23" s="621">
        <v>0.12339555082744701</v>
      </c>
      <c r="CG23" s="197">
        <v>1.47185030602257E-2</v>
      </c>
      <c r="CH23" s="621">
        <v>0.11850211934416401</v>
      </c>
      <c r="CI23" s="197">
        <v>-7.5177717738746305E-2</v>
      </c>
      <c r="CJ23" s="621">
        <v>0.120427906571785</v>
      </c>
      <c r="CK23" s="197">
        <v>0.439425612817612</v>
      </c>
      <c r="CL23" s="621">
        <v>9.5021929947115197E-2</v>
      </c>
      <c r="CM23" s="197">
        <v>-8.0942352207863E-2</v>
      </c>
      <c r="CN23" s="621">
        <v>0.119110249037633</v>
      </c>
      <c r="CO23" s="197">
        <v>-6.0066038245357702E-2</v>
      </c>
      <c r="CP23" s="621">
        <v>0.121699384869591</v>
      </c>
      <c r="CQ23" s="197">
        <v>0.17364887045007599</v>
      </c>
      <c r="CR23" s="621">
        <v>0.10628532183621001</v>
      </c>
      <c r="CS23" s="197">
        <v>-0.114312573814337</v>
      </c>
      <c r="CT23" s="621">
        <v>0.152021360780522</v>
      </c>
      <c r="CU23" s="197">
        <v>7.0168182787652494E-2</v>
      </c>
      <c r="CV23" s="621">
        <v>0.11179248484196</v>
      </c>
      <c r="CW23" s="197">
        <v>0.167229185067227</v>
      </c>
      <c r="CX23" s="621">
        <v>0.155513343618225</v>
      </c>
      <c r="CY23" s="197">
        <v>6.0644415227251303</v>
      </c>
      <c r="CZ23" s="629">
        <v>1.70140608963898</v>
      </c>
    </row>
    <row r="24" spans="1:104" ht="12.95" customHeight="1" x14ac:dyDescent="0.2">
      <c r="A24" s="2" t="s">
        <v>352</v>
      </c>
      <c r="B24" s="12">
        <v>2</v>
      </c>
      <c r="C24" s="197">
        <v>-0.180338612410405</v>
      </c>
      <c r="D24" s="621">
        <v>0.140603409767319</v>
      </c>
      <c r="E24" s="197">
        <v>0.12967600550269401</v>
      </c>
      <c r="F24" s="621">
        <v>0.174844895998788</v>
      </c>
      <c r="G24" s="197">
        <v>0.173221449276937</v>
      </c>
      <c r="H24" s="621">
        <v>0.10923524738623</v>
      </c>
      <c r="I24" s="197">
        <v>0.207153361627363</v>
      </c>
      <c r="J24" s="621">
        <v>0.16288503037874999</v>
      </c>
      <c r="K24" s="197">
        <v>5.6093759334570399E-2</v>
      </c>
      <c r="L24" s="621">
        <v>0.16347322000818301</v>
      </c>
      <c r="M24" s="197">
        <v>3.7593658150317899E-2</v>
      </c>
      <c r="N24" s="621">
        <v>0.165467058390737</v>
      </c>
      <c r="O24" s="197">
        <v>0.19847283431524301</v>
      </c>
      <c r="P24" s="621">
        <v>0.117760563669291</v>
      </c>
      <c r="Q24" s="197">
        <v>-0.126378165675292</v>
      </c>
      <c r="R24" s="621">
        <v>0.14592207105302099</v>
      </c>
      <c r="S24" s="197">
        <v>8.4227118449263894E-2</v>
      </c>
      <c r="T24" s="621">
        <v>0.166268855397147</v>
      </c>
      <c r="U24" s="197">
        <v>0.194524326225718</v>
      </c>
      <c r="V24" s="621">
        <v>0.13499636639228799</v>
      </c>
      <c r="W24" s="197">
        <v>6.5231944583329801E-2</v>
      </c>
      <c r="X24" s="621">
        <v>0.13970868836717901</v>
      </c>
      <c r="Y24" s="197">
        <v>-0.11697007552931001</v>
      </c>
      <c r="Z24" s="621">
        <v>0.12724185117542</v>
      </c>
      <c r="AA24" s="197">
        <v>6.3662895297588298E-2</v>
      </c>
      <c r="AB24" s="621">
        <v>0.13213719144532801</v>
      </c>
      <c r="AC24" s="197">
        <v>0.33197119648243401</v>
      </c>
      <c r="AD24" s="621">
        <v>0.142511332487707</v>
      </c>
      <c r="AE24" s="197">
        <v>0.17960760836579001</v>
      </c>
      <c r="AF24" s="621">
        <v>0.15365207644131301</v>
      </c>
      <c r="AG24" s="197">
        <v>0.16772492200605399</v>
      </c>
      <c r="AH24" s="621">
        <v>0.16175363972137199</v>
      </c>
      <c r="AI24" s="197">
        <v>5.5533149692501098</v>
      </c>
      <c r="AJ24" s="621">
        <v>2.0455055685676502</v>
      </c>
      <c r="AK24" s="197">
        <v>-0.18926603056114</v>
      </c>
      <c r="AL24" s="621">
        <v>0.13996993897686999</v>
      </c>
      <c r="AM24" s="197">
        <v>0.118834791482922</v>
      </c>
      <c r="AN24" s="621">
        <v>0.17423167311913701</v>
      </c>
      <c r="AO24" s="197">
        <v>0.16196722149255099</v>
      </c>
      <c r="AP24" s="621">
        <v>0.109274943352866</v>
      </c>
      <c r="AQ24" s="197">
        <v>0.217341244837161</v>
      </c>
      <c r="AR24" s="621">
        <v>0.161458882077648</v>
      </c>
      <c r="AS24" s="197">
        <v>6.8955155286320693E-2</v>
      </c>
      <c r="AT24" s="621">
        <v>0.159841231506933</v>
      </c>
      <c r="AU24" s="197">
        <v>1.8799033528560199E-2</v>
      </c>
      <c r="AV24" s="621">
        <v>0.15676134759135901</v>
      </c>
      <c r="AW24" s="197">
        <v>0.16161690571583601</v>
      </c>
      <c r="AX24" s="621">
        <v>0.117527179150214</v>
      </c>
      <c r="AY24" s="197">
        <v>-0.101559019253147</v>
      </c>
      <c r="AZ24" s="621">
        <v>0.140752611714551</v>
      </c>
      <c r="BA24" s="197">
        <v>7.5184217761239999E-2</v>
      </c>
      <c r="BB24" s="621">
        <v>0.16684253933901</v>
      </c>
      <c r="BC24" s="197">
        <v>0.18421449085546199</v>
      </c>
      <c r="BD24" s="621">
        <v>0.13218563017537199</v>
      </c>
      <c r="BE24" s="197">
        <v>7.6153041165229002E-2</v>
      </c>
      <c r="BF24" s="621">
        <v>0.13764659191224801</v>
      </c>
      <c r="BG24" s="197">
        <v>-0.10197811190429799</v>
      </c>
      <c r="BH24" s="621">
        <v>0.12612526481149799</v>
      </c>
      <c r="BI24" s="197">
        <v>6.5364245182099504E-2</v>
      </c>
      <c r="BJ24" s="621">
        <v>0.13183496387454799</v>
      </c>
      <c r="BK24" s="197">
        <v>0.309905783905704</v>
      </c>
      <c r="BL24" s="621">
        <v>0.13675225501538801</v>
      </c>
      <c r="BM24" s="197">
        <v>0.167443624062518</v>
      </c>
      <c r="BN24" s="621">
        <v>0.15318703060057501</v>
      </c>
      <c r="BO24" s="197">
        <v>0.16393202948410299</v>
      </c>
      <c r="BP24" s="621">
        <v>0.15887866087593799</v>
      </c>
      <c r="BQ24" s="197">
        <v>6.0865883860101198</v>
      </c>
      <c r="BR24" s="621">
        <v>2.0783401482220998</v>
      </c>
      <c r="BS24" s="197">
        <v>-0.174390567246863</v>
      </c>
      <c r="BT24" s="621">
        <v>0.138046027888518</v>
      </c>
      <c r="BU24" s="197">
        <v>0.13577185214686799</v>
      </c>
      <c r="BV24" s="621">
        <v>0.16852787880357001</v>
      </c>
      <c r="BW24" s="197">
        <v>0.171693239577458</v>
      </c>
      <c r="BX24" s="621">
        <v>0.10872143585206</v>
      </c>
      <c r="BY24" s="197">
        <v>0.21708569644402401</v>
      </c>
      <c r="BZ24" s="621">
        <v>0.16001895020645601</v>
      </c>
      <c r="CA24" s="197">
        <v>4.9454297786945899E-2</v>
      </c>
      <c r="CB24" s="621">
        <v>0.15882684248603399</v>
      </c>
      <c r="CC24" s="197">
        <v>1.39212097485825E-2</v>
      </c>
      <c r="CD24" s="621">
        <v>0.158828864280457</v>
      </c>
      <c r="CE24" s="197">
        <v>0.115115513856798</v>
      </c>
      <c r="CF24" s="621">
        <v>0.12642145446898401</v>
      </c>
      <c r="CG24" s="197">
        <v>-9.5615657883568198E-2</v>
      </c>
      <c r="CH24" s="621">
        <v>0.14008237021032299</v>
      </c>
      <c r="CI24" s="197">
        <v>8.9475201744485394E-2</v>
      </c>
      <c r="CJ24" s="621">
        <v>0.16742504161944399</v>
      </c>
      <c r="CK24" s="197">
        <v>0.16619588957030701</v>
      </c>
      <c r="CL24" s="621">
        <v>0.132461314565783</v>
      </c>
      <c r="CM24" s="197">
        <v>9.1775892481761601E-2</v>
      </c>
      <c r="CN24" s="621">
        <v>0.141499692395333</v>
      </c>
      <c r="CO24" s="197">
        <v>-0.11663304012914399</v>
      </c>
      <c r="CP24" s="621">
        <v>0.12620800717769101</v>
      </c>
      <c r="CQ24" s="197">
        <v>7.2036980464959599E-2</v>
      </c>
      <c r="CR24" s="621">
        <v>0.13127452223691</v>
      </c>
      <c r="CS24" s="197">
        <v>0.300581596304693</v>
      </c>
      <c r="CT24" s="621">
        <v>0.13759938855200901</v>
      </c>
      <c r="CU24" s="197">
        <v>0.14795737536494699</v>
      </c>
      <c r="CV24" s="621">
        <v>0.15456274382326199</v>
      </c>
      <c r="CW24" s="197">
        <v>0.16761374984195301</v>
      </c>
      <c r="CX24" s="621">
        <v>0.16328422961189501</v>
      </c>
      <c r="CY24" s="197">
        <v>6.4954516999777896</v>
      </c>
      <c r="CZ24" s="629">
        <v>2.2098092354197698</v>
      </c>
    </row>
    <row r="25" spans="1:104" ht="12.95" customHeight="1" x14ac:dyDescent="0.2">
      <c r="A25" s="2" t="s">
        <v>353</v>
      </c>
      <c r="B25" s="12">
        <v>2</v>
      </c>
      <c r="C25" s="197">
        <v>3.6811228722918102E-2</v>
      </c>
      <c r="D25" s="621">
        <v>0.121226980127195</v>
      </c>
      <c r="E25" s="197">
        <v>-0.199220115570312</v>
      </c>
      <c r="F25" s="621">
        <v>0.12344104563352901</v>
      </c>
      <c r="G25" s="197">
        <v>0.112623367226905</v>
      </c>
      <c r="H25" s="621">
        <v>0.106401202116021</v>
      </c>
      <c r="I25" s="197">
        <v>3.2330049541484503E-2</v>
      </c>
      <c r="J25" s="621">
        <v>0.15782505305689601</v>
      </c>
      <c r="K25" s="197">
        <v>0.21835589493349999</v>
      </c>
      <c r="L25" s="621">
        <v>0.13544301261733499</v>
      </c>
      <c r="M25" s="197">
        <v>0.11222733135773399</v>
      </c>
      <c r="N25" s="621">
        <v>9.4356510195774304E-2</v>
      </c>
      <c r="O25" s="197">
        <v>0.162014109054164</v>
      </c>
      <c r="P25" s="621">
        <v>8.5356914605921999E-2</v>
      </c>
      <c r="Q25" s="197">
        <v>0.125809889540902</v>
      </c>
      <c r="R25" s="621">
        <v>9.2300535690580901E-2</v>
      </c>
      <c r="S25" s="197">
        <v>0.203247549601377</v>
      </c>
      <c r="T25" s="621">
        <v>0.11627484121639101</v>
      </c>
      <c r="U25" s="197">
        <v>-6.6575885075423197E-2</v>
      </c>
      <c r="V25" s="621">
        <v>0.118466358575365</v>
      </c>
      <c r="W25" s="197">
        <v>0.11078619065454701</v>
      </c>
      <c r="X25" s="621">
        <v>0.13794777917203399</v>
      </c>
      <c r="Y25" s="197">
        <v>9.1564514680922596E-2</v>
      </c>
      <c r="Z25" s="621">
        <v>9.9635481872568807E-2</v>
      </c>
      <c r="AA25" s="197">
        <v>7.7425694614790305E-2</v>
      </c>
      <c r="AB25" s="621">
        <v>9.3302958021546104E-2</v>
      </c>
      <c r="AC25" s="197">
        <v>-1.9235214443490901E-2</v>
      </c>
      <c r="AD25" s="621">
        <v>9.3705798250094299E-2</v>
      </c>
      <c r="AE25" s="197">
        <v>0.175737295770868</v>
      </c>
      <c r="AF25" s="621">
        <v>0.10615454848495701</v>
      </c>
      <c r="AG25" s="197">
        <v>0.135157498889868</v>
      </c>
      <c r="AH25" s="621">
        <v>8.89904325039787E-2</v>
      </c>
      <c r="AI25" s="197">
        <v>3.7469454755434</v>
      </c>
      <c r="AJ25" s="621">
        <v>1.02283316052119</v>
      </c>
      <c r="AK25" s="197">
        <v>5.2031245736290997E-2</v>
      </c>
      <c r="AL25" s="621">
        <v>0.119616243316611</v>
      </c>
      <c r="AM25" s="197">
        <v>-0.22932590429150401</v>
      </c>
      <c r="AN25" s="621">
        <v>0.124799559904369</v>
      </c>
      <c r="AO25" s="197">
        <v>0.110321387842163</v>
      </c>
      <c r="AP25" s="621">
        <v>0.10703706685773701</v>
      </c>
      <c r="AQ25" s="197">
        <v>1.67242009664763E-2</v>
      </c>
      <c r="AR25" s="621">
        <v>0.15599910228660699</v>
      </c>
      <c r="AS25" s="197">
        <v>0.210866456312192</v>
      </c>
      <c r="AT25" s="621">
        <v>0.13271987699114901</v>
      </c>
      <c r="AU25" s="197">
        <v>0.12946755169590701</v>
      </c>
      <c r="AV25" s="621">
        <v>9.2208552085749296E-2</v>
      </c>
      <c r="AW25" s="197">
        <v>0.13236175362678701</v>
      </c>
      <c r="AX25" s="621">
        <v>8.6008510377293401E-2</v>
      </c>
      <c r="AY25" s="197">
        <v>0.12961257177882299</v>
      </c>
      <c r="AZ25" s="621">
        <v>9.1108039146154507E-2</v>
      </c>
      <c r="BA25" s="197">
        <v>0.22810955051331699</v>
      </c>
      <c r="BB25" s="621">
        <v>0.112294918944348</v>
      </c>
      <c r="BC25" s="197">
        <v>-9.3521479104746799E-2</v>
      </c>
      <c r="BD25" s="621">
        <v>0.118540499906022</v>
      </c>
      <c r="BE25" s="197">
        <v>0.14354224103152799</v>
      </c>
      <c r="BF25" s="621">
        <v>0.13756237858641299</v>
      </c>
      <c r="BG25" s="197">
        <v>9.95362748054094E-2</v>
      </c>
      <c r="BH25" s="621">
        <v>9.87695789972972E-2</v>
      </c>
      <c r="BI25" s="197">
        <v>9.0363348288778594E-2</v>
      </c>
      <c r="BJ25" s="621">
        <v>9.3851310876757105E-2</v>
      </c>
      <c r="BK25" s="197">
        <v>2.70197999387382E-4</v>
      </c>
      <c r="BL25" s="621">
        <v>9.4000027506740594E-2</v>
      </c>
      <c r="BM25" s="197">
        <v>0.154040494134667</v>
      </c>
      <c r="BN25" s="621">
        <v>0.106939646706195</v>
      </c>
      <c r="BO25" s="197">
        <v>0.14073825648473801</v>
      </c>
      <c r="BP25" s="621">
        <v>9.0605955447823003E-2</v>
      </c>
      <c r="BQ25" s="197">
        <v>4.9675831465121796</v>
      </c>
      <c r="BR25" s="621">
        <v>1.16266850947247</v>
      </c>
      <c r="BS25" s="197">
        <v>5.4350469631911903E-2</v>
      </c>
      <c r="BT25" s="621">
        <v>0.119651589006565</v>
      </c>
      <c r="BU25" s="197">
        <v>-0.222013126641081</v>
      </c>
      <c r="BV25" s="621">
        <v>0.12425488750295199</v>
      </c>
      <c r="BW25" s="197">
        <v>9.6853912457179003E-2</v>
      </c>
      <c r="BX25" s="621">
        <v>0.107991727851179</v>
      </c>
      <c r="BY25" s="197">
        <v>2.7623041916761699E-2</v>
      </c>
      <c r="BZ25" s="621">
        <v>0.155865700730073</v>
      </c>
      <c r="CA25" s="197">
        <v>0.223780054086861</v>
      </c>
      <c r="CB25" s="621">
        <v>0.13235688999950099</v>
      </c>
      <c r="CC25" s="197">
        <v>0.13436026185850899</v>
      </c>
      <c r="CD25" s="621">
        <v>9.2394630419911597E-2</v>
      </c>
      <c r="CE25" s="197">
        <v>0.13009462636167499</v>
      </c>
      <c r="CF25" s="621">
        <v>8.5768098164447901E-2</v>
      </c>
      <c r="CG25" s="197">
        <v>0.12610544168534499</v>
      </c>
      <c r="CH25" s="621">
        <v>9.06808421743866E-2</v>
      </c>
      <c r="CI25" s="197">
        <v>0.225976486635761</v>
      </c>
      <c r="CJ25" s="621">
        <v>0.11192398681305001</v>
      </c>
      <c r="CK25" s="197">
        <v>-9.7607000350918904E-2</v>
      </c>
      <c r="CL25" s="621">
        <v>0.117615262982112</v>
      </c>
      <c r="CM25" s="197">
        <v>0.152473012665925</v>
      </c>
      <c r="CN25" s="621">
        <v>0.13553893878615</v>
      </c>
      <c r="CO25" s="197">
        <v>9.5029060007487398E-2</v>
      </c>
      <c r="CP25" s="621">
        <v>0.101354160366014</v>
      </c>
      <c r="CQ25" s="197">
        <v>9.0667402755169296E-2</v>
      </c>
      <c r="CR25" s="621">
        <v>9.2981592123470805E-2</v>
      </c>
      <c r="CS25" s="197">
        <v>6.2272358775292201E-4</v>
      </c>
      <c r="CT25" s="621">
        <v>9.6176599151333794E-2</v>
      </c>
      <c r="CU25" s="197">
        <v>0.15649848884735501</v>
      </c>
      <c r="CV25" s="621">
        <v>0.106773320329688</v>
      </c>
      <c r="CW25" s="197">
        <v>0.148569095644104</v>
      </c>
      <c r="CX25" s="621">
        <v>9.1103430204730301E-2</v>
      </c>
      <c r="CY25" s="197">
        <v>5.2879499513175503</v>
      </c>
      <c r="CZ25" s="629">
        <v>1.3198083920988699</v>
      </c>
    </row>
    <row r="26" spans="1:104" ht="12.95" customHeight="1" x14ac:dyDescent="0.2">
      <c r="A26" s="2" t="s">
        <v>354</v>
      </c>
      <c r="B26" s="12">
        <v>2</v>
      </c>
      <c r="C26" s="197">
        <v>0.31426133193200101</v>
      </c>
      <c r="D26" s="621">
        <v>0.17286773272353101</v>
      </c>
      <c r="E26" s="197">
        <v>4.6505840947147499E-2</v>
      </c>
      <c r="F26" s="621">
        <v>0.162625052329778</v>
      </c>
      <c r="G26" s="197">
        <v>8.14263533703177E-2</v>
      </c>
      <c r="H26" s="621">
        <v>0.17906319532763301</v>
      </c>
      <c r="I26" s="197">
        <v>-0.123272054545059</v>
      </c>
      <c r="J26" s="621">
        <v>0.190222470993926</v>
      </c>
      <c r="K26" s="197">
        <v>0.324993537101253</v>
      </c>
      <c r="L26" s="621">
        <v>0.16870411686739101</v>
      </c>
      <c r="M26" s="197">
        <v>-7.5290580688688893E-2</v>
      </c>
      <c r="N26" s="621">
        <v>0.15375287904287999</v>
      </c>
      <c r="O26" s="197">
        <v>7.8817553999361495E-2</v>
      </c>
      <c r="P26" s="621">
        <v>0.122245457521549</v>
      </c>
      <c r="Q26" s="197">
        <v>-0.18657238094491099</v>
      </c>
      <c r="R26" s="621">
        <v>0.168695212284591</v>
      </c>
      <c r="S26" s="197">
        <v>0.192542723156194</v>
      </c>
      <c r="T26" s="621">
        <v>0.13145973192095101</v>
      </c>
      <c r="U26" s="197">
        <v>0.165664040984806</v>
      </c>
      <c r="V26" s="621">
        <v>0.136869294965976</v>
      </c>
      <c r="W26" s="197">
        <v>0.201600995536941</v>
      </c>
      <c r="X26" s="621">
        <v>0.13630866085757601</v>
      </c>
      <c r="Y26" s="197">
        <v>0.30588519689598997</v>
      </c>
      <c r="Z26" s="621">
        <v>0.114081420631229</v>
      </c>
      <c r="AA26" s="197">
        <v>0.31472245558101802</v>
      </c>
      <c r="AB26" s="621">
        <v>0.130620727365858</v>
      </c>
      <c r="AC26" s="197">
        <v>-8.7720020419462894E-3</v>
      </c>
      <c r="AD26" s="621">
        <v>0.15663695406806999</v>
      </c>
      <c r="AE26" s="197">
        <v>-3.7839624376894899E-2</v>
      </c>
      <c r="AF26" s="621">
        <v>0.14522498280291099</v>
      </c>
      <c r="AG26" s="197">
        <v>0.295460222273429</v>
      </c>
      <c r="AH26" s="621">
        <v>0.14602359986810201</v>
      </c>
      <c r="AI26" s="197">
        <v>7.8465721122780696</v>
      </c>
      <c r="AJ26" s="621">
        <v>1.90972318469814</v>
      </c>
      <c r="AK26" s="197">
        <v>0.27935539240113999</v>
      </c>
      <c r="AL26" s="621">
        <v>0.174442687334705</v>
      </c>
      <c r="AM26" s="197">
        <v>7.6104431837628106E-2</v>
      </c>
      <c r="AN26" s="621">
        <v>0.16369193660593701</v>
      </c>
      <c r="AO26" s="197">
        <v>7.9292259804280299E-2</v>
      </c>
      <c r="AP26" s="621">
        <v>0.18056979734861101</v>
      </c>
      <c r="AQ26" s="197">
        <v>-0.117913763655695</v>
      </c>
      <c r="AR26" s="621">
        <v>0.18501349025538</v>
      </c>
      <c r="AS26" s="197">
        <v>0.30723240912102501</v>
      </c>
      <c r="AT26" s="621">
        <v>0.16829369586648199</v>
      </c>
      <c r="AU26" s="197">
        <v>-0.102206023007055</v>
      </c>
      <c r="AV26" s="621">
        <v>0.158077250274863</v>
      </c>
      <c r="AW26" s="197">
        <v>5.73203689548899E-2</v>
      </c>
      <c r="AX26" s="621">
        <v>0.122269977148018</v>
      </c>
      <c r="AY26" s="197">
        <v>-0.15756997675158799</v>
      </c>
      <c r="AZ26" s="621">
        <v>0.169960889664895</v>
      </c>
      <c r="BA26" s="197">
        <v>0.16339734478103199</v>
      </c>
      <c r="BB26" s="621">
        <v>0.13383766565958599</v>
      </c>
      <c r="BC26" s="197">
        <v>0.16294520919798899</v>
      </c>
      <c r="BD26" s="621">
        <v>0.13512648746414199</v>
      </c>
      <c r="BE26" s="197">
        <v>0.20186745165241399</v>
      </c>
      <c r="BF26" s="621">
        <v>0.135804602169696</v>
      </c>
      <c r="BG26" s="197">
        <v>0.30968056360246499</v>
      </c>
      <c r="BH26" s="621">
        <v>0.11573664207152599</v>
      </c>
      <c r="BI26" s="197">
        <v>0.34114478046068902</v>
      </c>
      <c r="BJ26" s="621">
        <v>0.12715385470078</v>
      </c>
      <c r="BK26" s="197">
        <v>-1.50195015734519E-3</v>
      </c>
      <c r="BL26" s="621">
        <v>0.15483132241799299</v>
      </c>
      <c r="BM26" s="197">
        <v>-7.9973831531971198E-2</v>
      </c>
      <c r="BN26" s="621">
        <v>0.15103541514928601</v>
      </c>
      <c r="BO26" s="197">
        <v>0.34051595462878598</v>
      </c>
      <c r="BP26" s="621">
        <v>0.14690212398615299</v>
      </c>
      <c r="BQ26" s="197">
        <v>8.79505734090041</v>
      </c>
      <c r="BR26" s="621">
        <v>1.9855601187820699</v>
      </c>
      <c r="BS26" s="197">
        <v>0.22185614665021899</v>
      </c>
      <c r="BT26" s="621">
        <v>0.16982522315002299</v>
      </c>
      <c r="BU26" s="197">
        <v>0.17249773977852501</v>
      </c>
      <c r="BV26" s="621">
        <v>0.163901689849902</v>
      </c>
      <c r="BW26" s="197">
        <v>0.120151582832232</v>
      </c>
      <c r="BX26" s="621">
        <v>0.17933593281093901</v>
      </c>
      <c r="BY26" s="197">
        <v>-5.9173233593538002E-2</v>
      </c>
      <c r="BZ26" s="621">
        <v>0.183549179005011</v>
      </c>
      <c r="CA26" s="197">
        <v>0.32205949699595599</v>
      </c>
      <c r="CB26" s="621">
        <v>0.171579910063936</v>
      </c>
      <c r="CC26" s="197">
        <v>-0.144924348544891</v>
      </c>
      <c r="CD26" s="621">
        <v>0.15653627446183099</v>
      </c>
      <c r="CE26" s="197">
        <v>2.13326667889275E-2</v>
      </c>
      <c r="CF26" s="621">
        <v>0.121208333942047</v>
      </c>
      <c r="CG26" s="197">
        <v>-7.5709619310571394E-2</v>
      </c>
      <c r="CH26" s="621">
        <v>0.167415550044271</v>
      </c>
      <c r="CI26" s="197">
        <v>0.134416337905435</v>
      </c>
      <c r="CJ26" s="621">
        <v>0.130799949860741</v>
      </c>
      <c r="CK26" s="197">
        <v>0.122586212910785</v>
      </c>
      <c r="CL26" s="621">
        <v>0.13592616110115899</v>
      </c>
      <c r="CM26" s="197">
        <v>0.18317165838197499</v>
      </c>
      <c r="CN26" s="621">
        <v>0.14048533451685699</v>
      </c>
      <c r="CO26" s="197">
        <v>0.28436803686015499</v>
      </c>
      <c r="CP26" s="621">
        <v>0.120791203611541</v>
      </c>
      <c r="CQ26" s="197">
        <v>0.36422239327758299</v>
      </c>
      <c r="CR26" s="621">
        <v>0.127304036167247</v>
      </c>
      <c r="CS26" s="197">
        <v>-4.98780047358168E-2</v>
      </c>
      <c r="CT26" s="621">
        <v>0.155162335149585</v>
      </c>
      <c r="CU26" s="197">
        <v>-5.2613591450808302E-2</v>
      </c>
      <c r="CV26" s="621">
        <v>0.15165397136820999</v>
      </c>
      <c r="CW26" s="197">
        <v>0.32588841442486099</v>
      </c>
      <c r="CX26" s="621">
        <v>0.14715345102440799</v>
      </c>
      <c r="CY26" s="197">
        <v>10.4153487172286</v>
      </c>
      <c r="CZ26" s="629">
        <v>2.1128602430255601</v>
      </c>
    </row>
    <row r="27" spans="1:104" ht="12.95" customHeight="1" x14ac:dyDescent="0.2">
      <c r="A27" s="2" t="s">
        <v>355</v>
      </c>
      <c r="B27" s="12">
        <v>2</v>
      </c>
      <c r="C27" s="197">
        <v>4.8463435948447001E-2</v>
      </c>
      <c r="D27" s="621">
        <v>5.9516542584579002E-2</v>
      </c>
      <c r="E27" s="197">
        <v>4.8287194117461803E-2</v>
      </c>
      <c r="F27" s="621">
        <v>5.7986154085731503E-2</v>
      </c>
      <c r="G27" s="197">
        <v>3.8133305217912597E-2</v>
      </c>
      <c r="H27" s="621">
        <v>5.5852032920915201E-2</v>
      </c>
      <c r="I27" s="197">
        <v>6.5830671030399301E-2</v>
      </c>
      <c r="J27" s="621">
        <v>7.2170618838882594E-2</v>
      </c>
      <c r="K27" s="197">
        <v>7.2835423124595497E-2</v>
      </c>
      <c r="L27" s="621">
        <v>6.6654181242670404E-2</v>
      </c>
      <c r="M27" s="197">
        <v>4.2718054322514798E-2</v>
      </c>
      <c r="N27" s="621">
        <v>6.5177091003749896E-2</v>
      </c>
      <c r="O27" s="197">
        <v>0.132321751906298</v>
      </c>
      <c r="P27" s="621">
        <v>4.9592212094430398E-2</v>
      </c>
      <c r="Q27" s="197">
        <v>-9.2407090090342398E-2</v>
      </c>
      <c r="R27" s="621">
        <v>5.8516591750697101E-2</v>
      </c>
      <c r="S27" s="197">
        <v>7.1578206472125497E-3</v>
      </c>
      <c r="T27" s="621">
        <v>6.7320235774806794E-2</v>
      </c>
      <c r="U27" s="197">
        <v>0.15289386339920899</v>
      </c>
      <c r="V27" s="621">
        <v>5.8815764275899698E-2</v>
      </c>
      <c r="W27" s="197">
        <v>-1.4017216725743201E-2</v>
      </c>
      <c r="X27" s="621">
        <v>6.1595940803954197E-2</v>
      </c>
      <c r="Y27" s="197">
        <v>0.24696255079156201</v>
      </c>
      <c r="Z27" s="621">
        <v>5.7041949733797101E-2</v>
      </c>
      <c r="AA27" s="197">
        <v>0.17712562082343</v>
      </c>
      <c r="AB27" s="621">
        <v>6.3297213802101404E-2</v>
      </c>
      <c r="AC27" s="197">
        <v>0.13593293106371501</v>
      </c>
      <c r="AD27" s="621">
        <v>6.2327969294004699E-2</v>
      </c>
      <c r="AE27" s="197">
        <v>0.18872120851638299</v>
      </c>
      <c r="AF27" s="621">
        <v>6.4611271154159294E-2</v>
      </c>
      <c r="AG27" s="197">
        <v>0.18912855152396901</v>
      </c>
      <c r="AH27" s="621">
        <v>6.6074386057565701E-2</v>
      </c>
      <c r="AI27" s="197">
        <v>4.7290295608849</v>
      </c>
      <c r="AJ27" s="621">
        <v>0.56606564264075898</v>
      </c>
      <c r="AK27" s="197">
        <v>6.5926638418515607E-2</v>
      </c>
      <c r="AL27" s="621">
        <v>5.8562086668025197E-2</v>
      </c>
      <c r="AM27" s="197">
        <v>7.0975525366262296E-2</v>
      </c>
      <c r="AN27" s="621">
        <v>5.8727842409159701E-2</v>
      </c>
      <c r="AO27" s="197">
        <v>9.3409309104744404E-2</v>
      </c>
      <c r="AP27" s="621">
        <v>5.4585968731006802E-2</v>
      </c>
      <c r="AQ27" s="197">
        <v>6.3772219811775901E-2</v>
      </c>
      <c r="AR27" s="621">
        <v>6.9808288559546794E-2</v>
      </c>
      <c r="AS27" s="197">
        <v>1.7116210662774599E-2</v>
      </c>
      <c r="AT27" s="621">
        <v>6.5865848362318805E-2</v>
      </c>
      <c r="AU27" s="197">
        <v>7.59555565892992E-2</v>
      </c>
      <c r="AV27" s="621">
        <v>6.5030088943439604E-2</v>
      </c>
      <c r="AW27" s="197">
        <v>0.15634928986469401</v>
      </c>
      <c r="AX27" s="621">
        <v>4.8928820104965402E-2</v>
      </c>
      <c r="AY27" s="197">
        <v>-8.4948195682622393E-2</v>
      </c>
      <c r="AZ27" s="621">
        <v>5.7784960690180201E-2</v>
      </c>
      <c r="BA27" s="197">
        <v>6.7236432766550502E-2</v>
      </c>
      <c r="BB27" s="621">
        <v>6.6963294555313205E-2</v>
      </c>
      <c r="BC27" s="197">
        <v>0.154339661805799</v>
      </c>
      <c r="BD27" s="621">
        <v>5.8778246547914102E-2</v>
      </c>
      <c r="BE27" s="197">
        <v>-4.4647682749922903E-2</v>
      </c>
      <c r="BF27" s="621">
        <v>5.8833488294192798E-2</v>
      </c>
      <c r="BG27" s="197">
        <v>0.20655902661341599</v>
      </c>
      <c r="BH27" s="621">
        <v>5.66386038829031E-2</v>
      </c>
      <c r="BI27" s="197">
        <v>0.15995883531036101</v>
      </c>
      <c r="BJ27" s="621">
        <v>6.2821130465515004E-2</v>
      </c>
      <c r="BK27" s="197">
        <v>0.11882232340995801</v>
      </c>
      <c r="BL27" s="621">
        <v>6.1536507445912603E-2</v>
      </c>
      <c r="BM27" s="197">
        <v>0.153378620996165</v>
      </c>
      <c r="BN27" s="621">
        <v>6.4299244278213805E-2</v>
      </c>
      <c r="BO27" s="197">
        <v>0.175618185549334</v>
      </c>
      <c r="BP27" s="621">
        <v>6.6533289240345794E-2</v>
      </c>
      <c r="BQ27" s="197">
        <v>7.2102141180828498</v>
      </c>
      <c r="BR27" s="621">
        <v>0.61251576125741902</v>
      </c>
      <c r="BS27" s="197">
        <v>6.4515917886737301E-2</v>
      </c>
      <c r="BT27" s="621">
        <v>5.84368732874316E-2</v>
      </c>
      <c r="BU27" s="197">
        <v>7.7391457830001106E-2</v>
      </c>
      <c r="BV27" s="621">
        <v>5.8564849333432999E-2</v>
      </c>
      <c r="BW27" s="197">
        <v>9.7060690673018299E-2</v>
      </c>
      <c r="BX27" s="621">
        <v>5.38437630572495E-2</v>
      </c>
      <c r="BY27" s="197">
        <v>6.5693913178574898E-2</v>
      </c>
      <c r="BZ27" s="621">
        <v>6.9557420544596807E-2</v>
      </c>
      <c r="CA27" s="197">
        <v>2.6269382311479499E-2</v>
      </c>
      <c r="CB27" s="621">
        <v>6.6810644629051202E-2</v>
      </c>
      <c r="CC27" s="197">
        <v>8.2789792200769E-2</v>
      </c>
      <c r="CD27" s="621">
        <v>6.3790364757147694E-2</v>
      </c>
      <c r="CE27" s="197">
        <v>0.147433390696418</v>
      </c>
      <c r="CF27" s="621">
        <v>4.7660290411876298E-2</v>
      </c>
      <c r="CG27" s="197">
        <v>-7.9666962244654901E-2</v>
      </c>
      <c r="CH27" s="621">
        <v>5.8324076237317099E-2</v>
      </c>
      <c r="CI27" s="197">
        <v>6.6273134174245005E-2</v>
      </c>
      <c r="CJ27" s="621">
        <v>6.7304151265360906E-2</v>
      </c>
      <c r="CK27" s="197">
        <v>0.14934522019928601</v>
      </c>
      <c r="CL27" s="621">
        <v>5.9078240920046203E-2</v>
      </c>
      <c r="CM27" s="197">
        <v>-3.5567431408887601E-2</v>
      </c>
      <c r="CN27" s="621">
        <v>5.9487966837911299E-2</v>
      </c>
      <c r="CO27" s="197">
        <v>0.19992772144095999</v>
      </c>
      <c r="CP27" s="621">
        <v>5.7552573699080303E-2</v>
      </c>
      <c r="CQ27" s="197">
        <v>0.16207981981019601</v>
      </c>
      <c r="CR27" s="621">
        <v>6.2653520281380798E-2</v>
      </c>
      <c r="CS27" s="197">
        <v>0.12295034555609401</v>
      </c>
      <c r="CT27" s="621">
        <v>6.0685503925890998E-2</v>
      </c>
      <c r="CU27" s="197">
        <v>0.14412915771871199</v>
      </c>
      <c r="CV27" s="621">
        <v>6.3800175739687701E-2</v>
      </c>
      <c r="CW27" s="197">
        <v>0.17308514676381301</v>
      </c>
      <c r="CX27" s="621">
        <v>6.7778573268888601E-2</v>
      </c>
      <c r="CY27" s="197">
        <v>7.4101921104777002</v>
      </c>
      <c r="CZ27" s="629">
        <v>0.63637028192090805</v>
      </c>
    </row>
    <row r="28" spans="1:104" ht="12.95" customHeight="1" x14ac:dyDescent="0.2">
      <c r="A28" s="2" t="s">
        <v>356</v>
      </c>
      <c r="B28" s="12">
        <v>2</v>
      </c>
      <c r="C28" s="197">
        <v>0.115226413474714</v>
      </c>
      <c r="D28" s="621">
        <v>8.8144443893491103E-2</v>
      </c>
      <c r="E28" s="197">
        <v>-4.3128482805634798E-2</v>
      </c>
      <c r="F28" s="621">
        <v>0.122905069101739</v>
      </c>
      <c r="G28" s="197">
        <v>0.15973427133228901</v>
      </c>
      <c r="H28" s="621">
        <v>8.8360323365855406E-2</v>
      </c>
      <c r="I28" s="197">
        <v>6.7639074774444904E-2</v>
      </c>
      <c r="J28" s="621">
        <v>0.100024744552206</v>
      </c>
      <c r="K28" s="197">
        <v>0.18299218621462901</v>
      </c>
      <c r="L28" s="621">
        <v>0.10438550201661401</v>
      </c>
      <c r="M28" s="197">
        <v>6.0733851668477598E-2</v>
      </c>
      <c r="N28" s="621">
        <v>9.9962939808025494E-2</v>
      </c>
      <c r="O28" s="197">
        <v>-0.107226481268718</v>
      </c>
      <c r="P28" s="621">
        <v>0.12798582899876099</v>
      </c>
      <c r="Q28" s="197">
        <v>-4.2654736235299098E-2</v>
      </c>
      <c r="R28" s="621">
        <v>0.101931462185632</v>
      </c>
      <c r="S28" s="197">
        <v>-5.6014738527593602E-2</v>
      </c>
      <c r="T28" s="621">
        <v>0.19761116053220101</v>
      </c>
      <c r="U28" s="197">
        <v>9.5772317256974208E-3</v>
      </c>
      <c r="V28" s="621">
        <v>0.15610665141409899</v>
      </c>
      <c r="W28" s="197">
        <v>5.5275334755652099E-2</v>
      </c>
      <c r="X28" s="621">
        <v>0.12901926713097001</v>
      </c>
      <c r="Y28" s="197">
        <v>6.8728198873267005E-2</v>
      </c>
      <c r="Z28" s="621">
        <v>0.119391394549391</v>
      </c>
      <c r="AA28" s="197">
        <v>-2.54314349405632E-2</v>
      </c>
      <c r="AB28" s="621">
        <v>0.111819810773421</v>
      </c>
      <c r="AC28" s="197">
        <v>-0.102404943483504</v>
      </c>
      <c r="AD28" s="621">
        <v>9.6844274685969706E-2</v>
      </c>
      <c r="AE28" s="197">
        <v>-3.5689621745659601E-2</v>
      </c>
      <c r="AF28" s="621">
        <v>0.11607248744392901</v>
      </c>
      <c r="AG28" s="197">
        <v>0.26529409867586801</v>
      </c>
      <c r="AH28" s="621">
        <v>9.4725013774224404E-2</v>
      </c>
      <c r="AI28" s="197">
        <v>1.9599777587540601</v>
      </c>
      <c r="AJ28" s="621">
        <v>0.98599306626079097</v>
      </c>
      <c r="AK28" s="197">
        <v>0.132865758739799</v>
      </c>
      <c r="AL28" s="621">
        <v>8.5603206893819894E-2</v>
      </c>
      <c r="AM28" s="197">
        <v>-3.6868565564511298E-2</v>
      </c>
      <c r="AN28" s="621">
        <v>0.119499428943771</v>
      </c>
      <c r="AO28" s="197">
        <v>0.14751631840469401</v>
      </c>
      <c r="AP28" s="621">
        <v>9.01697975803461E-2</v>
      </c>
      <c r="AQ28" s="197">
        <v>8.4093705300348306E-2</v>
      </c>
      <c r="AR28" s="621">
        <v>9.93129141242306E-2</v>
      </c>
      <c r="AS28" s="197">
        <v>0.16429671716162</v>
      </c>
      <c r="AT28" s="621">
        <v>0.10464497976781</v>
      </c>
      <c r="AU28" s="197">
        <v>9.4015200575907606E-2</v>
      </c>
      <c r="AV28" s="621">
        <v>9.8936770686778697E-2</v>
      </c>
      <c r="AW28" s="197">
        <v>-9.9123284461679506E-2</v>
      </c>
      <c r="AX28" s="621">
        <v>0.12684100450948199</v>
      </c>
      <c r="AY28" s="197">
        <v>-4.1291728388451202E-2</v>
      </c>
      <c r="AZ28" s="621">
        <v>0.102668636449671</v>
      </c>
      <c r="BA28" s="197">
        <v>2.5247642673047601E-2</v>
      </c>
      <c r="BB28" s="621">
        <v>0.19914620593596399</v>
      </c>
      <c r="BC28" s="197">
        <v>-8.1292094271364097E-3</v>
      </c>
      <c r="BD28" s="621">
        <v>0.14670774845239301</v>
      </c>
      <c r="BE28" s="197">
        <v>3.7358340830146497E-2</v>
      </c>
      <c r="BF28" s="621">
        <v>0.127169739742683</v>
      </c>
      <c r="BG28" s="197">
        <v>3.6076835112033898E-2</v>
      </c>
      <c r="BH28" s="621">
        <v>0.117895955725005</v>
      </c>
      <c r="BI28" s="197">
        <v>-1.4270258130579999E-2</v>
      </c>
      <c r="BJ28" s="621">
        <v>0.10936848983353301</v>
      </c>
      <c r="BK28" s="197">
        <v>-7.2053323657388396E-2</v>
      </c>
      <c r="BL28" s="621">
        <v>9.2505498545765605E-2</v>
      </c>
      <c r="BM28" s="197">
        <v>-3.4899459539126002E-2</v>
      </c>
      <c r="BN28" s="621">
        <v>0.114895900903316</v>
      </c>
      <c r="BO28" s="197">
        <v>0.28212546850633802</v>
      </c>
      <c r="BP28" s="621">
        <v>9.4512287314211102E-2</v>
      </c>
      <c r="BQ28" s="197">
        <v>4.5876764470090601</v>
      </c>
      <c r="BR28" s="621">
        <v>1.1305990538139401</v>
      </c>
      <c r="BS28" s="197">
        <v>0.118555633807624</v>
      </c>
      <c r="BT28" s="621">
        <v>8.2259901249390296E-2</v>
      </c>
      <c r="BU28" s="197">
        <v>-2.2076732947274701E-2</v>
      </c>
      <c r="BV28" s="621">
        <v>0.114151983344802</v>
      </c>
      <c r="BW28" s="197">
        <v>0.143158523740569</v>
      </c>
      <c r="BX28" s="621">
        <v>9.2216144158657198E-2</v>
      </c>
      <c r="BY28" s="197">
        <v>9.0325860833226398E-2</v>
      </c>
      <c r="BZ28" s="621">
        <v>9.6265573655853101E-2</v>
      </c>
      <c r="CA28" s="197">
        <v>0.15829286315347399</v>
      </c>
      <c r="CB28" s="621">
        <v>0.103010444106465</v>
      </c>
      <c r="CC28" s="197">
        <v>0.108403517599358</v>
      </c>
      <c r="CD28" s="621">
        <v>9.5928015645948897E-2</v>
      </c>
      <c r="CE28" s="197">
        <v>-0.13635422132091199</v>
      </c>
      <c r="CF28" s="621">
        <v>0.124449337719248</v>
      </c>
      <c r="CG28" s="197">
        <v>-2.9928311914585198E-2</v>
      </c>
      <c r="CH28" s="621">
        <v>0.101548226398384</v>
      </c>
      <c r="CI28" s="197">
        <v>-2.7819024814478701E-2</v>
      </c>
      <c r="CJ28" s="621">
        <v>0.19542959048855901</v>
      </c>
      <c r="CK28" s="197">
        <v>-2.5958464389729999E-2</v>
      </c>
      <c r="CL28" s="621">
        <v>0.13907092293659001</v>
      </c>
      <c r="CM28" s="197">
        <v>5.0142243177939701E-2</v>
      </c>
      <c r="CN28" s="621">
        <v>0.12700646074008901</v>
      </c>
      <c r="CO28" s="197">
        <v>8.9627362582573505E-2</v>
      </c>
      <c r="CP28" s="621">
        <v>0.117938311011464</v>
      </c>
      <c r="CQ28" s="197">
        <v>-4.0824565734773201E-2</v>
      </c>
      <c r="CR28" s="621">
        <v>0.110179333100066</v>
      </c>
      <c r="CS28" s="197">
        <v>-6.3318356722135302E-2</v>
      </c>
      <c r="CT28" s="621">
        <v>9.3972208175935004E-2</v>
      </c>
      <c r="CU28" s="197">
        <v>-4.6356852203868197E-2</v>
      </c>
      <c r="CV28" s="621">
        <v>0.11496344455269</v>
      </c>
      <c r="CW28" s="197">
        <v>0.28780465630966001</v>
      </c>
      <c r="CX28" s="621">
        <v>9.1912853991986995E-2</v>
      </c>
      <c r="CY28" s="197">
        <v>5.52438885381292</v>
      </c>
      <c r="CZ28" s="629">
        <v>1.3093025547830599</v>
      </c>
    </row>
    <row r="29" spans="1:104" ht="12.95" customHeight="1" x14ac:dyDescent="0.2">
      <c r="A29" s="2" t="s">
        <v>357</v>
      </c>
      <c r="B29" s="12">
        <v>2</v>
      </c>
      <c r="C29" s="197">
        <v>0.14120951502621801</v>
      </c>
      <c r="D29" s="621">
        <v>0.10740610081603801</v>
      </c>
      <c r="E29" s="197">
        <v>3.8807830879800602E-2</v>
      </c>
      <c r="F29" s="621">
        <v>0.116917174065367</v>
      </c>
      <c r="G29" s="197">
        <v>-6.4322316536276306E-2</v>
      </c>
      <c r="H29" s="621">
        <v>0.13249654553137299</v>
      </c>
      <c r="I29" s="197">
        <v>7.9210618687447998E-2</v>
      </c>
      <c r="J29" s="621">
        <v>0.10682417382885299</v>
      </c>
      <c r="K29" s="197">
        <v>7.9313872435847005E-2</v>
      </c>
      <c r="L29" s="621">
        <v>0.108393863831278</v>
      </c>
      <c r="M29" s="197">
        <v>-6.5014818994697096E-3</v>
      </c>
      <c r="N29" s="621">
        <v>0.107649650205245</v>
      </c>
      <c r="O29" s="197">
        <v>1.59091930198654E-2</v>
      </c>
      <c r="P29" s="621">
        <v>8.9092146016510998E-2</v>
      </c>
      <c r="Q29" s="197">
        <v>-7.4964076517170597E-3</v>
      </c>
      <c r="R29" s="621">
        <v>0.106266060328898</v>
      </c>
      <c r="S29" s="197">
        <v>0.196410542729791</v>
      </c>
      <c r="T29" s="621">
        <v>0.13550416828064701</v>
      </c>
      <c r="U29" s="197">
        <v>0.17109937525587399</v>
      </c>
      <c r="V29" s="621">
        <v>0.114706842581884</v>
      </c>
      <c r="W29" s="197">
        <v>-0.12213860113936199</v>
      </c>
      <c r="X29" s="621">
        <v>9.3375231265721101E-2</v>
      </c>
      <c r="Y29" s="197">
        <v>0.20925381295355699</v>
      </c>
      <c r="Z29" s="621">
        <v>8.3784527436140302E-2</v>
      </c>
      <c r="AA29" s="197">
        <v>7.6302758079724198E-2</v>
      </c>
      <c r="AB29" s="621">
        <v>0.10339872134075501</v>
      </c>
      <c r="AC29" s="197">
        <v>0.120198974429053</v>
      </c>
      <c r="AD29" s="621">
        <v>0.1106133589421</v>
      </c>
      <c r="AE29" s="197">
        <v>9.0343803376778498E-2</v>
      </c>
      <c r="AF29" s="621">
        <v>9.0638585533996993E-2</v>
      </c>
      <c r="AG29" s="197">
        <v>9.5254511140133696E-2</v>
      </c>
      <c r="AH29" s="621">
        <v>9.0417583750584604E-2</v>
      </c>
      <c r="AI29" s="197">
        <v>2.58806732361534</v>
      </c>
      <c r="AJ29" s="621">
        <v>0.97494212853838802</v>
      </c>
      <c r="AK29" s="197">
        <v>0.142873614323863</v>
      </c>
      <c r="AL29" s="621">
        <v>0.106427855534594</v>
      </c>
      <c r="AM29" s="197">
        <v>3.9561588760111302E-2</v>
      </c>
      <c r="AN29" s="621">
        <v>0.116242592653569</v>
      </c>
      <c r="AO29" s="197">
        <v>-9.8729610978955606E-2</v>
      </c>
      <c r="AP29" s="621">
        <v>0.13482050533366399</v>
      </c>
      <c r="AQ29" s="197">
        <v>0.102491176227753</v>
      </c>
      <c r="AR29" s="621">
        <v>0.105234333981191</v>
      </c>
      <c r="AS29" s="197">
        <v>5.75510720549927E-2</v>
      </c>
      <c r="AT29" s="621">
        <v>0.11004454654316299</v>
      </c>
      <c r="AU29" s="197">
        <v>-1.5605828929801901E-2</v>
      </c>
      <c r="AV29" s="621">
        <v>0.10918575803969501</v>
      </c>
      <c r="AW29" s="197">
        <v>2.7468045990259399E-2</v>
      </c>
      <c r="AX29" s="621">
        <v>9.1592070332373904E-2</v>
      </c>
      <c r="AY29" s="197">
        <v>-3.73962381699893E-3</v>
      </c>
      <c r="AZ29" s="621">
        <v>0.105269559848667</v>
      </c>
      <c r="BA29" s="197">
        <v>0.25265659566101301</v>
      </c>
      <c r="BB29" s="621">
        <v>0.13679819780284999</v>
      </c>
      <c r="BC29" s="197">
        <v>0.13496648547180001</v>
      </c>
      <c r="BD29" s="621">
        <v>0.11530279728489599</v>
      </c>
      <c r="BE29" s="197">
        <v>-0.113768568192438</v>
      </c>
      <c r="BF29" s="621">
        <v>9.4158856763379303E-2</v>
      </c>
      <c r="BG29" s="197">
        <v>0.21399475851564301</v>
      </c>
      <c r="BH29" s="621">
        <v>8.5776643673806302E-2</v>
      </c>
      <c r="BI29" s="197">
        <v>8.6193708187876097E-2</v>
      </c>
      <c r="BJ29" s="621">
        <v>0.100882185098185</v>
      </c>
      <c r="BK29" s="197">
        <v>8.8039496724209701E-2</v>
      </c>
      <c r="BL29" s="621">
        <v>0.114146720245847</v>
      </c>
      <c r="BM29" s="197">
        <v>8.4789381597799807E-2</v>
      </c>
      <c r="BN29" s="621">
        <v>9.0548931013017003E-2</v>
      </c>
      <c r="BO29" s="197">
        <v>0.10689600223278101</v>
      </c>
      <c r="BP29" s="621">
        <v>8.9566553529097606E-2</v>
      </c>
      <c r="BQ29" s="197">
        <v>3.47972512292827</v>
      </c>
      <c r="BR29" s="621">
        <v>1.0396600757722501</v>
      </c>
      <c r="BS29" s="197">
        <v>0.14722259046300801</v>
      </c>
      <c r="BT29" s="621">
        <v>0.106279263458692</v>
      </c>
      <c r="BU29" s="197">
        <v>3.8809544574244202E-2</v>
      </c>
      <c r="BV29" s="621">
        <v>0.11492324097934201</v>
      </c>
      <c r="BW29" s="197">
        <v>-9.1878629595086997E-2</v>
      </c>
      <c r="BX29" s="621">
        <v>0.13604791010627201</v>
      </c>
      <c r="BY29" s="197">
        <v>9.3766069452629996E-2</v>
      </c>
      <c r="BZ29" s="621">
        <v>0.10473138126770699</v>
      </c>
      <c r="CA29" s="197">
        <v>5.2039717208682799E-2</v>
      </c>
      <c r="CB29" s="621">
        <v>0.110611907946885</v>
      </c>
      <c r="CC29" s="197">
        <v>-2.3324830962485402E-2</v>
      </c>
      <c r="CD29" s="621">
        <v>0.109711490467686</v>
      </c>
      <c r="CE29" s="197">
        <v>2.6347999756803301E-2</v>
      </c>
      <c r="CF29" s="621">
        <v>9.0905548553000204E-2</v>
      </c>
      <c r="CG29" s="197">
        <v>-9.7995726687281105E-3</v>
      </c>
      <c r="CH29" s="621">
        <v>0.10256907064590599</v>
      </c>
      <c r="CI29" s="197">
        <v>0.23840391023649299</v>
      </c>
      <c r="CJ29" s="621">
        <v>0.137725304110077</v>
      </c>
      <c r="CK29" s="197">
        <v>0.13521024102850601</v>
      </c>
      <c r="CL29" s="621">
        <v>0.116793863143051</v>
      </c>
      <c r="CM29" s="197">
        <v>-9.3413568335289701E-2</v>
      </c>
      <c r="CN29" s="621">
        <v>9.2510025395794698E-2</v>
      </c>
      <c r="CO29" s="197">
        <v>0.176240823057768</v>
      </c>
      <c r="CP29" s="621">
        <v>8.9467608141122298E-2</v>
      </c>
      <c r="CQ29" s="197">
        <v>7.6653718234844598E-2</v>
      </c>
      <c r="CR29" s="621">
        <v>9.9930297205271301E-2</v>
      </c>
      <c r="CS29" s="197">
        <v>8.9553834992651807E-2</v>
      </c>
      <c r="CT29" s="621">
        <v>0.11478590159209701</v>
      </c>
      <c r="CU29" s="197">
        <v>8.3448415157810193E-2</v>
      </c>
      <c r="CV29" s="621">
        <v>9.1279486511396002E-2</v>
      </c>
      <c r="CW29" s="197">
        <v>0.11454242885244199</v>
      </c>
      <c r="CX29" s="621">
        <v>9.0477422644890199E-2</v>
      </c>
      <c r="CY29" s="197">
        <v>3.7841622165818301</v>
      </c>
      <c r="CZ29" s="629">
        <v>1.10183377304678</v>
      </c>
    </row>
    <row r="30" spans="1:104" ht="12.95" customHeight="1" x14ac:dyDescent="0.2">
      <c r="A30" s="2" t="s">
        <v>358</v>
      </c>
      <c r="B30" s="12">
        <v>2</v>
      </c>
      <c r="C30" s="197">
        <v>0.10467990451907901</v>
      </c>
      <c r="D30" s="621">
        <v>8.52983244501518E-2</v>
      </c>
      <c r="E30" s="197">
        <v>8.28002149936517E-2</v>
      </c>
      <c r="F30" s="621">
        <v>6.67875359745113E-2</v>
      </c>
      <c r="G30" s="197">
        <v>0.207399645158103</v>
      </c>
      <c r="H30" s="621">
        <v>9.2255584892017906E-2</v>
      </c>
      <c r="I30" s="197">
        <v>-5.3494986920149404E-3</v>
      </c>
      <c r="J30" s="621">
        <v>7.0535238600663602E-2</v>
      </c>
      <c r="K30" s="197">
        <v>6.0553778312451401E-2</v>
      </c>
      <c r="L30" s="621">
        <v>8.0626996465385001E-2</v>
      </c>
      <c r="M30" s="197">
        <v>4.8817306202634698E-3</v>
      </c>
      <c r="N30" s="621">
        <v>7.6190199876048803E-2</v>
      </c>
      <c r="O30" s="197">
        <v>-2.6594197353786899E-2</v>
      </c>
      <c r="P30" s="621">
        <v>7.6439167037414699E-2</v>
      </c>
      <c r="Q30" s="197">
        <v>-3.5585930490077897E-2</v>
      </c>
      <c r="R30" s="621">
        <v>8.1138906503058397E-2</v>
      </c>
      <c r="S30" s="197">
        <v>0.20522320897697099</v>
      </c>
      <c r="T30" s="621">
        <v>9.7106954016184896E-2</v>
      </c>
      <c r="U30" s="197">
        <v>0.25381044512933298</v>
      </c>
      <c r="V30" s="621">
        <v>9.77595510215932E-2</v>
      </c>
      <c r="W30" s="197">
        <v>-5.21429842727179E-2</v>
      </c>
      <c r="X30" s="621">
        <v>7.7382387604822897E-2</v>
      </c>
      <c r="Y30" s="197">
        <v>-7.3603997941107904E-2</v>
      </c>
      <c r="Z30" s="621">
        <v>8.0960837000261396E-2</v>
      </c>
      <c r="AA30" s="197">
        <v>0.233776240270753</v>
      </c>
      <c r="AB30" s="621">
        <v>8.4981333461789405E-2</v>
      </c>
      <c r="AC30" s="197">
        <v>7.6826369464167904E-2</v>
      </c>
      <c r="AD30" s="621">
        <v>9.6475455557802195E-2</v>
      </c>
      <c r="AE30" s="197">
        <v>0.211644520303129</v>
      </c>
      <c r="AF30" s="621">
        <v>8.4420376257667407E-2</v>
      </c>
      <c r="AG30" s="197">
        <v>0.156322299432849</v>
      </c>
      <c r="AH30" s="621">
        <v>8.9846741663033997E-2</v>
      </c>
      <c r="AI30" s="197">
        <v>3.7201874466241098</v>
      </c>
      <c r="AJ30" s="621">
        <v>0.76725745069523599</v>
      </c>
      <c r="AK30" s="197">
        <v>8.3702006298248297E-2</v>
      </c>
      <c r="AL30" s="621">
        <v>8.2942152815578804E-2</v>
      </c>
      <c r="AM30" s="197">
        <v>7.2027629727317605E-2</v>
      </c>
      <c r="AN30" s="621">
        <v>6.7096419244258104E-2</v>
      </c>
      <c r="AO30" s="197">
        <v>0.20280022941949999</v>
      </c>
      <c r="AP30" s="621">
        <v>9.18322955974442E-2</v>
      </c>
      <c r="AQ30" s="197">
        <v>8.1030858933067295E-4</v>
      </c>
      <c r="AR30" s="621">
        <v>6.9759769378901298E-2</v>
      </c>
      <c r="AS30" s="197">
        <v>7.4077492848212897E-2</v>
      </c>
      <c r="AT30" s="621">
        <v>7.9900363614831299E-2</v>
      </c>
      <c r="AU30" s="197">
        <v>1.7198594944605999E-2</v>
      </c>
      <c r="AV30" s="621">
        <v>7.4885707129732804E-2</v>
      </c>
      <c r="AW30" s="197">
        <v>-2.90412174840988E-2</v>
      </c>
      <c r="AX30" s="621">
        <v>7.5310700867627298E-2</v>
      </c>
      <c r="AY30" s="197">
        <v>-3.9003097403013602E-2</v>
      </c>
      <c r="AZ30" s="621">
        <v>8.1721765467553303E-2</v>
      </c>
      <c r="BA30" s="197">
        <v>0.19503807611691201</v>
      </c>
      <c r="BB30" s="621">
        <v>9.9212422624979799E-2</v>
      </c>
      <c r="BC30" s="197">
        <v>0.248634971321991</v>
      </c>
      <c r="BD30" s="621">
        <v>9.9303456110438906E-2</v>
      </c>
      <c r="BE30" s="197">
        <v>-4.7608039840654301E-2</v>
      </c>
      <c r="BF30" s="621">
        <v>7.6600575634380094E-2</v>
      </c>
      <c r="BG30" s="197">
        <v>-7.4273457879110799E-2</v>
      </c>
      <c r="BH30" s="621">
        <v>7.99054977380661E-2</v>
      </c>
      <c r="BI30" s="197">
        <v>0.24100961409678001</v>
      </c>
      <c r="BJ30" s="621">
        <v>8.6029858829974798E-2</v>
      </c>
      <c r="BK30" s="197">
        <v>9.5274458993077599E-2</v>
      </c>
      <c r="BL30" s="621">
        <v>9.6507202566219197E-2</v>
      </c>
      <c r="BM30" s="197">
        <v>0.19486111622007199</v>
      </c>
      <c r="BN30" s="621">
        <v>8.8545645385316493E-2</v>
      </c>
      <c r="BO30" s="197">
        <v>0.15599903627034201</v>
      </c>
      <c r="BP30" s="621">
        <v>8.9721649739415099E-2</v>
      </c>
      <c r="BQ30" s="197">
        <v>4.2235035868409696</v>
      </c>
      <c r="BR30" s="621">
        <v>0.75855813847776599</v>
      </c>
      <c r="BS30" s="197">
        <v>8.5789984509734796E-2</v>
      </c>
      <c r="BT30" s="621">
        <v>8.2124386433418198E-2</v>
      </c>
      <c r="BU30" s="197">
        <v>6.7614277293758504E-2</v>
      </c>
      <c r="BV30" s="621">
        <v>6.4941108214458698E-2</v>
      </c>
      <c r="BW30" s="197">
        <v>0.20801784760755601</v>
      </c>
      <c r="BX30" s="621">
        <v>9.1741713280815596E-2</v>
      </c>
      <c r="BY30" s="197">
        <v>-1.9603734713949699E-2</v>
      </c>
      <c r="BZ30" s="621">
        <v>7.0471090482025101E-2</v>
      </c>
      <c r="CA30" s="197">
        <v>6.9115935654815094E-2</v>
      </c>
      <c r="CB30" s="621">
        <v>7.9702094595627396E-2</v>
      </c>
      <c r="CC30" s="197">
        <v>1.94061656287382E-2</v>
      </c>
      <c r="CD30" s="621">
        <v>7.3486506215136194E-2</v>
      </c>
      <c r="CE30" s="197">
        <v>-2.5968632532534501E-2</v>
      </c>
      <c r="CF30" s="621">
        <v>7.4418792350229093E-2</v>
      </c>
      <c r="CG30" s="197">
        <v>-2.9044766047769E-2</v>
      </c>
      <c r="CH30" s="621">
        <v>8.0283595473302202E-2</v>
      </c>
      <c r="CI30" s="197">
        <v>0.174334038345547</v>
      </c>
      <c r="CJ30" s="621">
        <v>0.10132890459430401</v>
      </c>
      <c r="CK30" s="197">
        <v>0.25921307261027798</v>
      </c>
      <c r="CL30" s="621">
        <v>9.8913206503385906E-2</v>
      </c>
      <c r="CM30" s="197">
        <v>-4.9351853448421398E-2</v>
      </c>
      <c r="CN30" s="621">
        <v>7.7067925788064706E-2</v>
      </c>
      <c r="CO30" s="197">
        <v>-0.102779201384483</v>
      </c>
      <c r="CP30" s="621">
        <v>8.3704501556089106E-2</v>
      </c>
      <c r="CQ30" s="197">
        <v>0.23692748098789401</v>
      </c>
      <c r="CR30" s="621">
        <v>8.5844328352212798E-2</v>
      </c>
      <c r="CS30" s="197">
        <v>0.110120024556981</v>
      </c>
      <c r="CT30" s="621">
        <v>9.7197156216382793E-2</v>
      </c>
      <c r="CU30" s="197">
        <v>0.18968018753941099</v>
      </c>
      <c r="CV30" s="621">
        <v>8.7575331351272795E-2</v>
      </c>
      <c r="CW30" s="197">
        <v>0.149810786212386</v>
      </c>
      <c r="CX30" s="621">
        <v>9.0686902681795897E-2</v>
      </c>
      <c r="CY30" s="197">
        <v>4.60961981310124</v>
      </c>
      <c r="CZ30" s="629">
        <v>0.82353083016849904</v>
      </c>
    </row>
    <row r="31" spans="1:104" ht="12.95" customHeight="1" x14ac:dyDescent="0.2">
      <c r="A31" s="2" t="s">
        <v>359</v>
      </c>
      <c r="B31" s="12">
        <v>2</v>
      </c>
      <c r="C31" s="197">
        <v>0.188865617400863</v>
      </c>
      <c r="D31" s="621">
        <v>9.5490372733448195E-2</v>
      </c>
      <c r="E31" s="197">
        <v>-0.22442249187310601</v>
      </c>
      <c r="F31" s="621">
        <v>9.6404882606217698E-2</v>
      </c>
      <c r="G31" s="197">
        <v>-8.9477977479417506E-2</v>
      </c>
      <c r="H31" s="621">
        <v>0.10193672879558401</v>
      </c>
      <c r="I31" s="197">
        <v>0.178409303355718</v>
      </c>
      <c r="J31" s="621">
        <v>0.11703445258230399</v>
      </c>
      <c r="K31" s="197">
        <v>-2.6289563463583999E-2</v>
      </c>
      <c r="L31" s="621">
        <v>0.11709260506732699</v>
      </c>
      <c r="M31" s="197">
        <v>1.9003985544826602E-2</v>
      </c>
      <c r="N31" s="621">
        <v>0.135639551674161</v>
      </c>
      <c r="O31" s="197">
        <v>9.2166649397476305E-2</v>
      </c>
      <c r="P31" s="621">
        <v>0.19945413317107399</v>
      </c>
      <c r="Q31" s="197">
        <v>5.3503389541509098E-3</v>
      </c>
      <c r="R31" s="621">
        <v>0.11319492858522499</v>
      </c>
      <c r="S31" s="197">
        <v>1.83886884184669E-2</v>
      </c>
      <c r="T31" s="621">
        <v>0.146380710927659</v>
      </c>
      <c r="U31" s="197">
        <v>0.100323065772997</v>
      </c>
      <c r="V31" s="621">
        <v>0.114345481860526</v>
      </c>
      <c r="W31" s="197">
        <v>0.10330909328504401</v>
      </c>
      <c r="X31" s="621">
        <v>0.119640492080391</v>
      </c>
      <c r="Y31" s="197">
        <v>7.1230951898835895E-2</v>
      </c>
      <c r="Z31" s="621">
        <v>0.20190112843376501</v>
      </c>
      <c r="AA31" s="197">
        <v>0.104173275090322</v>
      </c>
      <c r="AB31" s="621">
        <v>0.12969196391028501</v>
      </c>
      <c r="AC31" s="197">
        <v>0.34493002953402402</v>
      </c>
      <c r="AD31" s="621">
        <v>0.12824991498719099</v>
      </c>
      <c r="AE31" s="197">
        <v>-8.4489154041469297E-2</v>
      </c>
      <c r="AF31" s="621">
        <v>0.120709628901586</v>
      </c>
      <c r="AG31" s="197">
        <v>0.332550497168833</v>
      </c>
      <c r="AH31" s="621">
        <v>9.9986130573363599E-2</v>
      </c>
      <c r="AI31" s="197">
        <v>2.5537880224034799</v>
      </c>
      <c r="AJ31" s="621">
        <v>0.85678013811473896</v>
      </c>
      <c r="AK31" s="197">
        <v>0.20140917280319201</v>
      </c>
      <c r="AL31" s="621">
        <v>9.6269518603346899E-2</v>
      </c>
      <c r="AM31" s="197">
        <v>-0.212523459168388</v>
      </c>
      <c r="AN31" s="621">
        <v>9.9847856425559198E-2</v>
      </c>
      <c r="AO31" s="197">
        <v>-8.5224636281757193E-2</v>
      </c>
      <c r="AP31" s="621">
        <v>0.10003973280789601</v>
      </c>
      <c r="AQ31" s="197">
        <v>0.17531562952823501</v>
      </c>
      <c r="AR31" s="621">
        <v>0.11186967865554601</v>
      </c>
      <c r="AS31" s="197">
        <v>2.5396538426797999E-3</v>
      </c>
      <c r="AT31" s="621">
        <v>0.11662377272966599</v>
      </c>
      <c r="AU31" s="197">
        <v>4.0907191290049296E-3</v>
      </c>
      <c r="AV31" s="621">
        <v>0.13475000910895099</v>
      </c>
      <c r="AW31" s="197">
        <v>0.103033780460372</v>
      </c>
      <c r="AX31" s="621">
        <v>0.197666629319982</v>
      </c>
      <c r="AY31" s="197">
        <v>3.0942471975390001E-2</v>
      </c>
      <c r="AZ31" s="621">
        <v>0.11433027735693101</v>
      </c>
      <c r="BA31" s="197">
        <v>0.11058105286459401</v>
      </c>
      <c r="BB31" s="621">
        <v>0.15129958420277301</v>
      </c>
      <c r="BC31" s="197">
        <v>0.107011743252655</v>
      </c>
      <c r="BD31" s="621">
        <v>0.113336065894327</v>
      </c>
      <c r="BE31" s="197">
        <v>7.2752848551093999E-2</v>
      </c>
      <c r="BF31" s="621">
        <v>0.119431140601977</v>
      </c>
      <c r="BG31" s="197">
        <v>2.62938510981587E-2</v>
      </c>
      <c r="BH31" s="621">
        <v>0.19873732327965399</v>
      </c>
      <c r="BI31" s="197">
        <v>9.2014887364902403E-2</v>
      </c>
      <c r="BJ31" s="621">
        <v>0.126161242873262</v>
      </c>
      <c r="BK31" s="197">
        <v>0.32809484690442098</v>
      </c>
      <c r="BL31" s="621">
        <v>0.12583379202882899</v>
      </c>
      <c r="BM31" s="197">
        <v>-0.13122529132709301</v>
      </c>
      <c r="BN31" s="621">
        <v>0.117471209595483</v>
      </c>
      <c r="BO31" s="197">
        <v>0.33694415433958302</v>
      </c>
      <c r="BP31" s="621">
        <v>9.7875848156900397E-2</v>
      </c>
      <c r="BQ31" s="197">
        <v>3.9336003584777801</v>
      </c>
      <c r="BR31" s="621">
        <v>0.95497091745505902</v>
      </c>
      <c r="BS31" s="197">
        <v>0.21369760405569099</v>
      </c>
      <c r="BT31" s="621">
        <v>9.8137733495019697E-2</v>
      </c>
      <c r="BU31" s="197">
        <v>-0.16726400490075899</v>
      </c>
      <c r="BV31" s="621">
        <v>9.9852066827788299E-2</v>
      </c>
      <c r="BW31" s="197">
        <v>-0.109499780893311</v>
      </c>
      <c r="BX31" s="621">
        <v>9.8265987705693003E-2</v>
      </c>
      <c r="BY31" s="197">
        <v>0.17503765930575299</v>
      </c>
      <c r="BZ31" s="621">
        <v>0.10887311476528599</v>
      </c>
      <c r="CA31" s="197">
        <v>1.3406253475733701E-2</v>
      </c>
      <c r="CB31" s="621">
        <v>0.114754620693202</v>
      </c>
      <c r="CC31" s="197">
        <v>5.4044908406366303E-3</v>
      </c>
      <c r="CD31" s="621">
        <v>0.13158693386079401</v>
      </c>
      <c r="CE31" s="197">
        <v>4.8534650329524198E-2</v>
      </c>
      <c r="CF31" s="621">
        <v>0.19085368157306701</v>
      </c>
      <c r="CG31" s="197">
        <v>2.0421449451361699E-2</v>
      </c>
      <c r="CH31" s="621">
        <v>0.112370514729356</v>
      </c>
      <c r="CI31" s="197">
        <v>6.6553527724117503E-2</v>
      </c>
      <c r="CJ31" s="621">
        <v>0.149497678364375</v>
      </c>
      <c r="CK31" s="197">
        <v>9.9154114665240004E-2</v>
      </c>
      <c r="CL31" s="621">
        <v>0.11074525061575199</v>
      </c>
      <c r="CM31" s="197">
        <v>6.3820365394823594E-2</v>
      </c>
      <c r="CN31" s="621">
        <v>0.117176479967533</v>
      </c>
      <c r="CO31" s="197">
        <v>1.8745166513137498E-2</v>
      </c>
      <c r="CP31" s="621">
        <v>0.19686273596148199</v>
      </c>
      <c r="CQ31" s="197">
        <v>7.3782971098564396E-2</v>
      </c>
      <c r="CR31" s="621">
        <v>0.129049579128824</v>
      </c>
      <c r="CS31" s="197">
        <v>0.29781042478465403</v>
      </c>
      <c r="CT31" s="621">
        <v>0.124752721328507</v>
      </c>
      <c r="CU31" s="197">
        <v>-0.141526968514185</v>
      </c>
      <c r="CV31" s="621">
        <v>0.11720087196715601</v>
      </c>
      <c r="CW31" s="197">
        <v>0.35360105693231098</v>
      </c>
      <c r="CX31" s="621">
        <v>9.4562705615869699E-2</v>
      </c>
      <c r="CY31" s="197">
        <v>5.1518946842815598</v>
      </c>
      <c r="CZ31" s="629">
        <v>1.0715883944251701</v>
      </c>
    </row>
    <row r="32" spans="1:104" ht="12.95" customHeight="1" x14ac:dyDescent="0.2">
      <c r="A32" s="2" t="s">
        <v>360</v>
      </c>
      <c r="B32" s="12">
        <v>2</v>
      </c>
      <c r="C32" s="197">
        <v>2.8102493582185299E-2</v>
      </c>
      <c r="D32" s="621">
        <v>8.3736166660205003E-2</v>
      </c>
      <c r="E32" s="197">
        <v>0.12646797902851101</v>
      </c>
      <c r="F32" s="621">
        <v>9.9994882743720898E-2</v>
      </c>
      <c r="G32" s="197">
        <v>0.173259867206844</v>
      </c>
      <c r="H32" s="621">
        <v>7.3638494844527294E-2</v>
      </c>
      <c r="I32" s="197">
        <v>0.127359269654445</v>
      </c>
      <c r="J32" s="621">
        <v>7.5959849249296593E-2</v>
      </c>
      <c r="K32" s="197">
        <v>6.2155722772289902E-2</v>
      </c>
      <c r="L32" s="621">
        <v>9.4359651096595706E-2</v>
      </c>
      <c r="M32" s="197">
        <v>-9.57103150581874E-3</v>
      </c>
      <c r="N32" s="621">
        <v>0.101043247768891</v>
      </c>
      <c r="O32" s="197">
        <v>3.0036920402989001E-2</v>
      </c>
      <c r="P32" s="621">
        <v>6.15775602383117E-2</v>
      </c>
      <c r="Q32" s="197">
        <v>-3.21448420207886E-2</v>
      </c>
      <c r="R32" s="621">
        <v>8.6166627886894206E-2</v>
      </c>
      <c r="S32" s="197">
        <v>0.154480426141581</v>
      </c>
      <c r="T32" s="621">
        <v>6.8806448068784595E-2</v>
      </c>
      <c r="U32" s="197">
        <v>0.10523338143592301</v>
      </c>
      <c r="V32" s="621">
        <v>7.4305697090228301E-2</v>
      </c>
      <c r="W32" s="197">
        <v>1.79740324180683E-2</v>
      </c>
      <c r="X32" s="621">
        <v>6.7318296913545295E-2</v>
      </c>
      <c r="Y32" s="197">
        <v>9.4692443712358201E-2</v>
      </c>
      <c r="Z32" s="621">
        <v>8.8187326928259605E-2</v>
      </c>
      <c r="AA32" s="197">
        <v>5.48500885766319E-2</v>
      </c>
      <c r="AB32" s="621">
        <v>7.5792740236041503E-2</v>
      </c>
      <c r="AC32" s="197">
        <v>5.1108085981428797E-2</v>
      </c>
      <c r="AD32" s="621">
        <v>8.2517406267369406E-2</v>
      </c>
      <c r="AE32" s="197">
        <v>7.4669605550858401E-2</v>
      </c>
      <c r="AF32" s="621">
        <v>8.6287584699077199E-2</v>
      </c>
      <c r="AG32" s="197">
        <v>0.11056480210596301</v>
      </c>
      <c r="AH32" s="621">
        <v>6.8608548651981294E-2</v>
      </c>
      <c r="AI32" s="197">
        <v>4.3980347476525203</v>
      </c>
      <c r="AJ32" s="621">
        <v>0.94431070805495398</v>
      </c>
      <c r="AK32" s="197">
        <v>3.5997902843112502E-2</v>
      </c>
      <c r="AL32" s="621">
        <v>7.8695654674538498E-2</v>
      </c>
      <c r="AM32" s="197">
        <v>0.12505956917978001</v>
      </c>
      <c r="AN32" s="621">
        <v>9.5808746178838097E-2</v>
      </c>
      <c r="AO32" s="197">
        <v>0.16590811876633499</v>
      </c>
      <c r="AP32" s="621">
        <v>7.2277455747838906E-2</v>
      </c>
      <c r="AQ32" s="197">
        <v>0.13945946438958401</v>
      </c>
      <c r="AR32" s="621">
        <v>7.5699234331020604E-2</v>
      </c>
      <c r="AS32" s="197">
        <v>7.5821482202893697E-2</v>
      </c>
      <c r="AT32" s="621">
        <v>9.2496393782182398E-2</v>
      </c>
      <c r="AU32" s="197">
        <v>-6.1656720656568E-2</v>
      </c>
      <c r="AV32" s="621">
        <v>9.7936723009088497E-2</v>
      </c>
      <c r="AW32" s="197">
        <v>4.4319429426507503E-2</v>
      </c>
      <c r="AX32" s="621">
        <v>5.9396726883253398E-2</v>
      </c>
      <c r="AY32" s="197">
        <v>-2.1813824493705999E-2</v>
      </c>
      <c r="AZ32" s="621">
        <v>8.2073240077806101E-2</v>
      </c>
      <c r="BA32" s="197">
        <v>0.17650402687193101</v>
      </c>
      <c r="BB32" s="621">
        <v>6.9504734440646698E-2</v>
      </c>
      <c r="BC32" s="197">
        <v>9.6818989895185198E-2</v>
      </c>
      <c r="BD32" s="621">
        <v>7.2829699627796105E-2</v>
      </c>
      <c r="BE32" s="197">
        <v>7.3045955477456896E-3</v>
      </c>
      <c r="BF32" s="621">
        <v>6.55106081535822E-2</v>
      </c>
      <c r="BG32" s="197">
        <v>0.124875143599601</v>
      </c>
      <c r="BH32" s="621">
        <v>8.9324148237868994E-2</v>
      </c>
      <c r="BI32" s="197">
        <v>5.1278518092862303E-2</v>
      </c>
      <c r="BJ32" s="621">
        <v>7.3397521004617106E-2</v>
      </c>
      <c r="BK32" s="197">
        <v>5.2011063293525103E-2</v>
      </c>
      <c r="BL32" s="621">
        <v>8.2267708719676202E-2</v>
      </c>
      <c r="BM32" s="197">
        <v>3.5684615679651602E-2</v>
      </c>
      <c r="BN32" s="621">
        <v>8.5041814746969896E-2</v>
      </c>
      <c r="BO32" s="197">
        <v>0.13080571414288</v>
      </c>
      <c r="BP32" s="621">
        <v>6.8110303101855799E-2</v>
      </c>
      <c r="BQ32" s="197">
        <v>6.2978164332579301</v>
      </c>
      <c r="BR32" s="621">
        <v>1.17885167335753</v>
      </c>
      <c r="BS32" s="197">
        <v>3.4685241799313399E-2</v>
      </c>
      <c r="BT32" s="621">
        <v>7.9133752471476193E-2</v>
      </c>
      <c r="BU32" s="197">
        <v>0.12654705843922501</v>
      </c>
      <c r="BV32" s="621">
        <v>9.6651470310451695E-2</v>
      </c>
      <c r="BW32" s="197">
        <v>0.16409182369629699</v>
      </c>
      <c r="BX32" s="621">
        <v>7.26768732647603E-2</v>
      </c>
      <c r="BY32" s="197">
        <v>0.13902406789022501</v>
      </c>
      <c r="BZ32" s="621">
        <v>7.3928325418056495E-2</v>
      </c>
      <c r="CA32" s="197">
        <v>7.3325926619588394E-2</v>
      </c>
      <c r="CB32" s="621">
        <v>9.4464145205728198E-2</v>
      </c>
      <c r="CC32" s="197">
        <v>-5.67579535139923E-2</v>
      </c>
      <c r="CD32" s="621">
        <v>9.9322304200876704E-2</v>
      </c>
      <c r="CE32" s="197">
        <v>2.6849716039559199E-2</v>
      </c>
      <c r="CF32" s="621">
        <v>5.8906758107106397E-2</v>
      </c>
      <c r="CG32" s="197">
        <v>-2.2972223074177501E-2</v>
      </c>
      <c r="CH32" s="621">
        <v>8.3052159344504203E-2</v>
      </c>
      <c r="CI32" s="197">
        <v>0.17144734782343099</v>
      </c>
      <c r="CJ32" s="621">
        <v>6.9113258394479404E-2</v>
      </c>
      <c r="CK32" s="197">
        <v>9.49770247971118E-2</v>
      </c>
      <c r="CL32" s="621">
        <v>7.3606730404113294E-2</v>
      </c>
      <c r="CM32" s="197">
        <v>3.1747427327459297E-2</v>
      </c>
      <c r="CN32" s="621">
        <v>6.6127778581365898E-2</v>
      </c>
      <c r="CO32" s="197">
        <v>0.13713346980914001</v>
      </c>
      <c r="CP32" s="621">
        <v>8.8669666586967302E-2</v>
      </c>
      <c r="CQ32" s="197">
        <v>6.6022978378431504E-2</v>
      </c>
      <c r="CR32" s="621">
        <v>7.3234138901985601E-2</v>
      </c>
      <c r="CS32" s="197">
        <v>5.0313778434134801E-2</v>
      </c>
      <c r="CT32" s="621">
        <v>8.2252286651177495E-2</v>
      </c>
      <c r="CU32" s="197">
        <v>3.1012742650261899E-2</v>
      </c>
      <c r="CV32" s="621">
        <v>8.5606692974002294E-2</v>
      </c>
      <c r="CW32" s="197">
        <v>0.123247472932508</v>
      </c>
      <c r="CX32" s="621">
        <v>6.8920974231522894E-2</v>
      </c>
      <c r="CY32" s="197">
        <v>6.5651609990308302</v>
      </c>
      <c r="CZ32" s="629">
        <v>1.2647769703465099</v>
      </c>
    </row>
    <row r="33" spans="1:104" ht="12.95" customHeight="1" x14ac:dyDescent="0.2">
      <c r="A33" s="2" t="s">
        <v>361</v>
      </c>
      <c r="B33" s="12">
        <v>2</v>
      </c>
      <c r="C33" s="197">
        <v>0.25561098494934098</v>
      </c>
      <c r="D33" s="621">
        <v>0.16985542325292399</v>
      </c>
      <c r="E33" s="197">
        <v>-2.16421539659277E-2</v>
      </c>
      <c r="F33" s="621">
        <v>0.168869671867108</v>
      </c>
      <c r="G33" s="197">
        <v>0.46798621137580698</v>
      </c>
      <c r="H33" s="621">
        <v>0.17194617930192899</v>
      </c>
      <c r="I33" s="197">
        <v>-5.14161474332549E-2</v>
      </c>
      <c r="J33" s="621">
        <v>0.176011775140924</v>
      </c>
      <c r="K33" s="197">
        <v>0.119483700878538</v>
      </c>
      <c r="L33" s="621">
        <v>0.18234267571190199</v>
      </c>
      <c r="M33" s="197">
        <v>-0.197552175860991</v>
      </c>
      <c r="N33" s="621">
        <v>0.180568920149591</v>
      </c>
      <c r="O33" s="197">
        <v>-0.14618370661476199</v>
      </c>
      <c r="P33" s="621">
        <v>0.163148300525048</v>
      </c>
      <c r="Q33" s="197">
        <v>-7.5070410662461506E-2</v>
      </c>
      <c r="R33" s="621">
        <v>0.147170886882317</v>
      </c>
      <c r="S33" s="197">
        <v>-0.138781242370381</v>
      </c>
      <c r="T33" s="621">
        <v>0.25291843491453597</v>
      </c>
      <c r="U33" s="197">
        <v>0.126630861613929</v>
      </c>
      <c r="V33" s="621">
        <v>0.157740372284849</v>
      </c>
      <c r="W33" s="197">
        <v>-0.12659877260405999</v>
      </c>
      <c r="X33" s="621">
        <v>0.18108013040427001</v>
      </c>
      <c r="Y33" s="197">
        <v>4.2019497913383101E-2</v>
      </c>
      <c r="Z33" s="621">
        <v>0.14374845969272099</v>
      </c>
      <c r="AA33" s="197">
        <v>0.40047243337585398</v>
      </c>
      <c r="AB33" s="621">
        <v>0.18882845286946601</v>
      </c>
      <c r="AC33" s="197">
        <v>0.115592357250644</v>
      </c>
      <c r="AD33" s="621">
        <v>0.16675702085087499</v>
      </c>
      <c r="AE33" s="197">
        <v>8.9074692133234698E-2</v>
      </c>
      <c r="AF33" s="621">
        <v>0.14329897335503899</v>
      </c>
      <c r="AG33" s="197">
        <v>-9.9773546757695505E-3</v>
      </c>
      <c r="AH33" s="621">
        <v>0.15746467572519299</v>
      </c>
      <c r="AI33" s="197">
        <v>4.3072018339538802</v>
      </c>
      <c r="AJ33" s="621">
        <v>1.6335343088151</v>
      </c>
      <c r="AK33" s="197">
        <v>0.15574456219183</v>
      </c>
      <c r="AL33" s="621">
        <v>0.171780297689172</v>
      </c>
      <c r="AM33" s="197">
        <v>1.5179404226867E-2</v>
      </c>
      <c r="AN33" s="621">
        <v>0.16809444015386199</v>
      </c>
      <c r="AO33" s="197">
        <v>0.477083562796772</v>
      </c>
      <c r="AP33" s="621">
        <v>0.16675007710800599</v>
      </c>
      <c r="AQ33" s="197">
        <v>-2.0407058962077101E-2</v>
      </c>
      <c r="AR33" s="621">
        <v>0.16873843844028599</v>
      </c>
      <c r="AS33" s="197">
        <v>0.121176493898437</v>
      </c>
      <c r="AT33" s="621">
        <v>0.18226353721713801</v>
      </c>
      <c r="AU33" s="197">
        <v>-0.22126042045536501</v>
      </c>
      <c r="AV33" s="621">
        <v>0.18164531196220801</v>
      </c>
      <c r="AW33" s="197">
        <v>-0.11548742231786099</v>
      </c>
      <c r="AX33" s="621">
        <v>0.16834235356229499</v>
      </c>
      <c r="AY33" s="197">
        <v>2.4326156716960201E-2</v>
      </c>
      <c r="AZ33" s="621">
        <v>0.14452247784154501</v>
      </c>
      <c r="BA33" s="197">
        <v>-0.138645400845296</v>
      </c>
      <c r="BB33" s="621">
        <v>0.25144832643028903</v>
      </c>
      <c r="BC33" s="197">
        <v>0.109358762863767</v>
      </c>
      <c r="BD33" s="621">
        <v>0.15489771426433399</v>
      </c>
      <c r="BE33" s="197">
        <v>-0.177105106784998</v>
      </c>
      <c r="BF33" s="621">
        <v>0.17378031046940901</v>
      </c>
      <c r="BG33" s="197">
        <v>1.57195634537113E-2</v>
      </c>
      <c r="BH33" s="621">
        <v>0.14069206950972499</v>
      </c>
      <c r="BI33" s="197">
        <v>0.45236873147136902</v>
      </c>
      <c r="BJ33" s="621">
        <v>0.188830553678418</v>
      </c>
      <c r="BK33" s="197">
        <v>0.126032132901676</v>
      </c>
      <c r="BL33" s="621">
        <v>0.16177919835433499</v>
      </c>
      <c r="BM33" s="197">
        <v>4.6412427980346997E-2</v>
      </c>
      <c r="BN33" s="621">
        <v>0.136827045668831</v>
      </c>
      <c r="BO33" s="197">
        <v>2.82858525372491E-2</v>
      </c>
      <c r="BP33" s="621">
        <v>0.15778106889389601</v>
      </c>
      <c r="BQ33" s="197">
        <v>8.2404756027943797</v>
      </c>
      <c r="BR33" s="621">
        <v>2.0047624530775301</v>
      </c>
      <c r="BS33" s="197">
        <v>0.171368731594854</v>
      </c>
      <c r="BT33" s="621">
        <v>0.17009461342374599</v>
      </c>
      <c r="BU33" s="197">
        <v>1.34931168512485E-2</v>
      </c>
      <c r="BV33" s="621">
        <v>0.16933472622304299</v>
      </c>
      <c r="BW33" s="197">
        <v>0.470746017339644</v>
      </c>
      <c r="BX33" s="621">
        <v>0.16922287147894099</v>
      </c>
      <c r="BY33" s="197">
        <v>-2.96376830200117E-3</v>
      </c>
      <c r="BZ33" s="621">
        <v>0.16640890469044201</v>
      </c>
      <c r="CA33" s="197">
        <v>0.109573039686209</v>
      </c>
      <c r="CB33" s="621">
        <v>0.17989750318030601</v>
      </c>
      <c r="CC33" s="197">
        <v>-0.21117488000849199</v>
      </c>
      <c r="CD33" s="621">
        <v>0.179572191939497</v>
      </c>
      <c r="CE33" s="197">
        <v>-0.102973241021985</v>
      </c>
      <c r="CF33" s="621">
        <v>0.17167099891117801</v>
      </c>
      <c r="CG33" s="197">
        <v>1.9479067579784799E-2</v>
      </c>
      <c r="CH33" s="621">
        <v>0.141403923510414</v>
      </c>
      <c r="CI33" s="197">
        <v>-0.15541084307157199</v>
      </c>
      <c r="CJ33" s="621">
        <v>0.26071216310915102</v>
      </c>
      <c r="CK33" s="197">
        <v>9.0693232195906401E-2</v>
      </c>
      <c r="CL33" s="621">
        <v>0.15499146737932501</v>
      </c>
      <c r="CM33" s="197">
        <v>-0.17058036878247099</v>
      </c>
      <c r="CN33" s="621">
        <v>0.174761500945354</v>
      </c>
      <c r="CO33" s="197">
        <v>3.0285060674186001E-2</v>
      </c>
      <c r="CP33" s="621">
        <v>0.14680091347663499</v>
      </c>
      <c r="CQ33" s="197">
        <v>0.44635293210791199</v>
      </c>
      <c r="CR33" s="621">
        <v>0.19102136478749501</v>
      </c>
      <c r="CS33" s="197">
        <v>0.121211647683202</v>
      </c>
      <c r="CT33" s="621">
        <v>0.15995008771206401</v>
      </c>
      <c r="CU33" s="197">
        <v>4.4248611248991702E-2</v>
      </c>
      <c r="CV33" s="621">
        <v>0.13585474440991699</v>
      </c>
      <c r="CW33" s="197">
        <v>2.45133259630478E-2</v>
      </c>
      <c r="CX33" s="621">
        <v>0.15635342625083301</v>
      </c>
      <c r="CY33" s="197">
        <v>8.7113786665885904</v>
      </c>
      <c r="CZ33" s="629">
        <v>2.2280622449421901</v>
      </c>
    </row>
    <row r="34" spans="1:104" ht="12.95" customHeight="1" x14ac:dyDescent="0.2">
      <c r="A34" s="2" t="s">
        <v>1700</v>
      </c>
      <c r="B34" s="12">
        <v>2</v>
      </c>
      <c r="C34" s="197">
        <v>-8.5875792773704204E-2</v>
      </c>
      <c r="D34" s="621">
        <v>0.165042717565969</v>
      </c>
      <c r="E34" s="197">
        <v>-0.26615568152692198</v>
      </c>
      <c r="F34" s="621">
        <v>0.16333712718816301</v>
      </c>
      <c r="G34" s="197">
        <v>0.18000401822731199</v>
      </c>
      <c r="H34" s="621">
        <v>0.18449680640997701</v>
      </c>
      <c r="I34" s="197">
        <v>0.28883342284359498</v>
      </c>
      <c r="J34" s="621">
        <v>0.15533322191563501</v>
      </c>
      <c r="K34" s="197">
        <v>5.64617671992814E-2</v>
      </c>
      <c r="L34" s="621">
        <v>0.22886408184294499</v>
      </c>
      <c r="M34" s="197">
        <v>0.19006678936365601</v>
      </c>
      <c r="N34" s="621">
        <v>0.19807174922774701</v>
      </c>
      <c r="O34" s="197">
        <v>5.95293021870614E-2</v>
      </c>
      <c r="P34" s="621">
        <v>0.141067541495285</v>
      </c>
      <c r="Q34" s="197">
        <v>7.8907360337649599E-2</v>
      </c>
      <c r="R34" s="621">
        <v>0.142852091982722</v>
      </c>
      <c r="S34" s="197">
        <v>2.58286234497529E-2</v>
      </c>
      <c r="T34" s="621">
        <v>0.14494213992808</v>
      </c>
      <c r="U34" s="197">
        <v>8.8289449649780402E-2</v>
      </c>
      <c r="V34" s="621">
        <v>0.14894523815302699</v>
      </c>
      <c r="W34" s="197">
        <v>0.191707514292352</v>
      </c>
      <c r="X34" s="621">
        <v>0.14480099007462899</v>
      </c>
      <c r="Y34" s="197">
        <v>0.31068466484720902</v>
      </c>
      <c r="Z34" s="621">
        <v>0.16009731018217499</v>
      </c>
      <c r="AA34" s="197">
        <v>0.24978801636408601</v>
      </c>
      <c r="AB34" s="621">
        <v>0.121524964380258</v>
      </c>
      <c r="AC34" s="197">
        <v>4.0540989807703903E-2</v>
      </c>
      <c r="AD34" s="621">
        <v>0.15578945919623899</v>
      </c>
      <c r="AE34" s="197">
        <v>-2.7184856184195302E-2</v>
      </c>
      <c r="AF34" s="621">
        <v>0.15637602591731001</v>
      </c>
      <c r="AG34" s="197">
        <v>-0.12667075304766701</v>
      </c>
      <c r="AH34" s="621">
        <v>0.17919698166648701</v>
      </c>
      <c r="AI34" s="197">
        <v>5.1633028760473501</v>
      </c>
      <c r="AJ34" s="621">
        <v>1.77108290227172</v>
      </c>
      <c r="AK34" s="197">
        <v>-0.101149965837856</v>
      </c>
      <c r="AL34" s="621">
        <v>0.16407114639958401</v>
      </c>
      <c r="AM34" s="197">
        <v>-0.28253426610441801</v>
      </c>
      <c r="AN34" s="621">
        <v>0.15856419664963001</v>
      </c>
      <c r="AO34" s="197">
        <v>0.19792746410048201</v>
      </c>
      <c r="AP34" s="621">
        <v>0.18585438789185099</v>
      </c>
      <c r="AQ34" s="197">
        <v>0.26765884694259801</v>
      </c>
      <c r="AR34" s="621">
        <v>0.15100128831596901</v>
      </c>
      <c r="AS34" s="197">
        <v>7.1629736567957597E-2</v>
      </c>
      <c r="AT34" s="621">
        <v>0.225616402477676</v>
      </c>
      <c r="AU34" s="197">
        <v>0.177778646025087</v>
      </c>
      <c r="AV34" s="621">
        <v>0.199251773823474</v>
      </c>
      <c r="AW34" s="197">
        <v>6.8973284051214695E-2</v>
      </c>
      <c r="AX34" s="621">
        <v>0.14313530080568601</v>
      </c>
      <c r="AY34" s="197">
        <v>9.6576233942082507E-2</v>
      </c>
      <c r="AZ34" s="621">
        <v>0.143615648569933</v>
      </c>
      <c r="BA34" s="197">
        <v>1.80869101302071E-2</v>
      </c>
      <c r="BB34" s="621">
        <v>0.14544240916391801</v>
      </c>
      <c r="BC34" s="197">
        <v>9.7550545562926694E-2</v>
      </c>
      <c r="BD34" s="621">
        <v>0.14836744870846899</v>
      </c>
      <c r="BE34" s="197">
        <v>0.16967844373319901</v>
      </c>
      <c r="BF34" s="621">
        <v>0.14639910265494399</v>
      </c>
      <c r="BG34" s="197">
        <v>0.33681123188071099</v>
      </c>
      <c r="BH34" s="621">
        <v>0.161836020997111</v>
      </c>
      <c r="BI34" s="197">
        <v>0.21577983907023399</v>
      </c>
      <c r="BJ34" s="621">
        <v>0.123144413338605</v>
      </c>
      <c r="BK34" s="197">
        <v>3.5611369477392497E-2</v>
      </c>
      <c r="BL34" s="621">
        <v>0.15730254491472401</v>
      </c>
      <c r="BM34" s="197">
        <v>-5.10806697461616E-2</v>
      </c>
      <c r="BN34" s="621">
        <v>0.157989928706741</v>
      </c>
      <c r="BO34" s="197">
        <v>-0.119408321025811</v>
      </c>
      <c r="BP34" s="621">
        <v>0.17891783742054701</v>
      </c>
      <c r="BQ34" s="197">
        <v>5.6953424131732104</v>
      </c>
      <c r="BR34" s="621">
        <v>1.77768530448117</v>
      </c>
      <c r="BS34" s="197">
        <v>-0.107256179029335</v>
      </c>
      <c r="BT34" s="621">
        <v>0.16975347983240099</v>
      </c>
      <c r="BU34" s="197">
        <v>-0.276004875014774</v>
      </c>
      <c r="BV34" s="621">
        <v>0.15942914088846299</v>
      </c>
      <c r="BW34" s="197">
        <v>0.20063165648651701</v>
      </c>
      <c r="BX34" s="621">
        <v>0.18877723190567899</v>
      </c>
      <c r="BY34" s="197">
        <v>0.26813542640013799</v>
      </c>
      <c r="BZ34" s="621">
        <v>0.14762577560891099</v>
      </c>
      <c r="CA34" s="197">
        <v>4.6929379513343999E-2</v>
      </c>
      <c r="CB34" s="621">
        <v>0.22508068988008301</v>
      </c>
      <c r="CC34" s="197">
        <v>0.20482760951235701</v>
      </c>
      <c r="CD34" s="621">
        <v>0.19741245384681499</v>
      </c>
      <c r="CE34" s="197">
        <v>6.4723105464053896E-2</v>
      </c>
      <c r="CF34" s="621">
        <v>0.137642034652772</v>
      </c>
      <c r="CG34" s="197">
        <v>0.10175005497580999</v>
      </c>
      <c r="CH34" s="621">
        <v>0.14782504094622201</v>
      </c>
      <c r="CI34" s="197">
        <v>-2.8202716015826301E-3</v>
      </c>
      <c r="CJ34" s="621">
        <v>0.14946766084079399</v>
      </c>
      <c r="CK34" s="197">
        <v>7.3425973666497099E-2</v>
      </c>
      <c r="CL34" s="621">
        <v>0.153440905850217</v>
      </c>
      <c r="CM34" s="197">
        <v>0.187328613437519</v>
      </c>
      <c r="CN34" s="621">
        <v>0.14847649534102</v>
      </c>
      <c r="CO34" s="197">
        <v>0.328789510395052</v>
      </c>
      <c r="CP34" s="621">
        <v>0.15698825537132599</v>
      </c>
      <c r="CQ34" s="197">
        <v>0.21688963370488401</v>
      </c>
      <c r="CR34" s="621">
        <v>0.12233283081301601</v>
      </c>
      <c r="CS34" s="197">
        <v>5.4037353406270902E-2</v>
      </c>
      <c r="CT34" s="621">
        <v>0.15370878294319901</v>
      </c>
      <c r="CU34" s="197">
        <v>-6.7779260244874004E-2</v>
      </c>
      <c r="CV34" s="621">
        <v>0.15993588944109399</v>
      </c>
      <c r="CW34" s="197">
        <v>-0.120646858298146</v>
      </c>
      <c r="CX34" s="621">
        <v>0.178617343678067</v>
      </c>
      <c r="CY34" s="197">
        <v>6.4093581249046698</v>
      </c>
      <c r="CZ34" s="629">
        <v>2.0237610380753002</v>
      </c>
    </row>
    <row r="35" spans="1:104" ht="12.95" customHeight="1" x14ac:dyDescent="0.2">
      <c r="A35" s="2" t="s">
        <v>363</v>
      </c>
      <c r="B35" s="12">
        <v>2</v>
      </c>
      <c r="C35" s="197">
        <v>-0.122798853969287</v>
      </c>
      <c r="D35" s="621">
        <v>9.42306300335011E-2</v>
      </c>
      <c r="E35" s="197">
        <v>9.0708409981528806E-2</v>
      </c>
      <c r="F35" s="621">
        <v>6.9898720843008993E-2</v>
      </c>
      <c r="G35" s="197">
        <v>0.194915342143509</v>
      </c>
      <c r="H35" s="621">
        <v>6.8585617167623403E-2</v>
      </c>
      <c r="I35" s="197">
        <v>2.12610539457091E-2</v>
      </c>
      <c r="J35" s="621">
        <v>8.2124437696135297E-2</v>
      </c>
      <c r="K35" s="197">
        <v>0.15647342744763701</v>
      </c>
      <c r="L35" s="621">
        <v>7.7779547149805395E-2</v>
      </c>
      <c r="M35" s="197">
        <v>3.2754815857846897E-2</v>
      </c>
      <c r="N35" s="621">
        <v>7.6431211879968999E-2</v>
      </c>
      <c r="O35" s="197">
        <v>-5.6722628744115697E-2</v>
      </c>
      <c r="P35" s="621">
        <v>6.8237627670169401E-2</v>
      </c>
      <c r="Q35" s="197">
        <v>-0.151691280453845</v>
      </c>
      <c r="R35" s="621">
        <v>8.3656684732650297E-2</v>
      </c>
      <c r="S35" s="197">
        <v>2.0422247183977501E-2</v>
      </c>
      <c r="T35" s="621">
        <v>8.0061884328245805E-2</v>
      </c>
      <c r="U35" s="197">
        <v>2.9382213571787701E-2</v>
      </c>
      <c r="V35" s="621">
        <v>7.7933320563952496E-2</v>
      </c>
      <c r="W35" s="197">
        <v>1.9716489119545402E-2</v>
      </c>
      <c r="X35" s="621">
        <v>7.3491662592558599E-2</v>
      </c>
      <c r="Y35" s="197">
        <v>9.9758796318711901E-2</v>
      </c>
      <c r="Z35" s="621">
        <v>7.5473648348727093E-2</v>
      </c>
      <c r="AA35" s="197">
        <v>9.2706566156926101E-2</v>
      </c>
      <c r="AB35" s="621">
        <v>6.8964523938161798E-2</v>
      </c>
      <c r="AC35" s="197">
        <v>0.15861011765056199</v>
      </c>
      <c r="AD35" s="621">
        <v>7.33134169577562E-2</v>
      </c>
      <c r="AE35" s="197">
        <v>0.264000214658073</v>
      </c>
      <c r="AF35" s="621">
        <v>7.2502295428644295E-2</v>
      </c>
      <c r="AG35" s="197">
        <v>0.28873553521002199</v>
      </c>
      <c r="AH35" s="621">
        <v>5.83242913763398E-2</v>
      </c>
      <c r="AI35" s="197">
        <v>4.8551357374456403</v>
      </c>
      <c r="AJ35" s="621">
        <v>0.85089361995176205</v>
      </c>
      <c r="AK35" s="197">
        <v>-0.12881121976509799</v>
      </c>
      <c r="AL35" s="621">
        <v>9.3501308881978898E-2</v>
      </c>
      <c r="AM35" s="197">
        <v>0.111538269569774</v>
      </c>
      <c r="AN35" s="621">
        <v>6.8428462100995097E-2</v>
      </c>
      <c r="AO35" s="197">
        <v>0.19947670874832801</v>
      </c>
      <c r="AP35" s="621">
        <v>6.7977541754351403E-2</v>
      </c>
      <c r="AQ35" s="197">
        <v>5.8731750088067497E-2</v>
      </c>
      <c r="AR35" s="621">
        <v>7.56038491137727E-2</v>
      </c>
      <c r="AS35" s="197">
        <v>0.15599296131839899</v>
      </c>
      <c r="AT35" s="621">
        <v>7.7395594068762605E-2</v>
      </c>
      <c r="AU35" s="197">
        <v>4.47240063295836E-2</v>
      </c>
      <c r="AV35" s="621">
        <v>7.4801709788890405E-2</v>
      </c>
      <c r="AW35" s="197">
        <v>-3.5537919007420898E-2</v>
      </c>
      <c r="AX35" s="621">
        <v>6.5405771478282304E-2</v>
      </c>
      <c r="AY35" s="197">
        <v>-0.154128449834605</v>
      </c>
      <c r="AZ35" s="621">
        <v>8.1420084481632807E-2</v>
      </c>
      <c r="BA35" s="197">
        <v>8.90047985175072E-2</v>
      </c>
      <c r="BB35" s="621">
        <v>7.8583552903769005E-2</v>
      </c>
      <c r="BC35" s="197">
        <v>3.8001977282618199E-2</v>
      </c>
      <c r="BD35" s="621">
        <v>7.8893204010257706E-2</v>
      </c>
      <c r="BE35" s="197">
        <v>-1.11864011762015E-2</v>
      </c>
      <c r="BF35" s="621">
        <v>7.1717762264543697E-2</v>
      </c>
      <c r="BG35" s="197">
        <v>8.2188125444562304E-2</v>
      </c>
      <c r="BH35" s="621">
        <v>7.9816833889252606E-2</v>
      </c>
      <c r="BI35" s="197">
        <v>7.9039952378405401E-2</v>
      </c>
      <c r="BJ35" s="621">
        <v>6.5633901338559703E-2</v>
      </c>
      <c r="BK35" s="197">
        <v>0.15588970693538201</v>
      </c>
      <c r="BL35" s="621">
        <v>6.9498061195140001E-2</v>
      </c>
      <c r="BM35" s="197">
        <v>0.21934209017488701</v>
      </c>
      <c r="BN35" s="621">
        <v>7.3131808880719101E-2</v>
      </c>
      <c r="BO35" s="197">
        <v>0.30051361019350398</v>
      </c>
      <c r="BP35" s="621">
        <v>5.6885763201507102E-2</v>
      </c>
      <c r="BQ35" s="197">
        <v>7.4349591884800699</v>
      </c>
      <c r="BR35" s="621">
        <v>1.06119599774288</v>
      </c>
      <c r="BS35" s="197">
        <v>-0.13343220742942299</v>
      </c>
      <c r="BT35" s="621">
        <v>9.4302283160254602E-2</v>
      </c>
      <c r="BU35" s="197">
        <v>0.112085483580739</v>
      </c>
      <c r="BV35" s="621">
        <v>6.8232719389618807E-2</v>
      </c>
      <c r="BW35" s="197">
        <v>0.19230375953203899</v>
      </c>
      <c r="BX35" s="621">
        <v>6.9293273130555499E-2</v>
      </c>
      <c r="BY35" s="197">
        <v>6.2440374909305499E-2</v>
      </c>
      <c r="BZ35" s="621">
        <v>7.5345032888401206E-2</v>
      </c>
      <c r="CA35" s="197">
        <v>0.16237658558793899</v>
      </c>
      <c r="CB35" s="621">
        <v>7.7282121139212803E-2</v>
      </c>
      <c r="CC35" s="197">
        <v>4.048982535903E-2</v>
      </c>
      <c r="CD35" s="621">
        <v>7.4963929508680902E-2</v>
      </c>
      <c r="CE35" s="197">
        <v>-3.23956450170413E-2</v>
      </c>
      <c r="CF35" s="621">
        <v>6.4808160288514896E-2</v>
      </c>
      <c r="CG35" s="197">
        <v>-0.15142889289967501</v>
      </c>
      <c r="CH35" s="621">
        <v>8.2350515628034901E-2</v>
      </c>
      <c r="CI35" s="197">
        <v>0.10211458514426699</v>
      </c>
      <c r="CJ35" s="621">
        <v>7.9376139406527199E-2</v>
      </c>
      <c r="CK35" s="197">
        <v>4.2901806779518201E-2</v>
      </c>
      <c r="CL35" s="621">
        <v>7.7364379014642395E-2</v>
      </c>
      <c r="CM35" s="197">
        <v>-1.69713375882093E-2</v>
      </c>
      <c r="CN35" s="621">
        <v>7.0893393237318303E-2</v>
      </c>
      <c r="CO35" s="197">
        <v>7.8789685993752606E-2</v>
      </c>
      <c r="CP35" s="621">
        <v>7.9163857176097405E-2</v>
      </c>
      <c r="CQ35" s="197">
        <v>8.8328352719814901E-2</v>
      </c>
      <c r="CR35" s="621">
        <v>6.6144808951152601E-2</v>
      </c>
      <c r="CS35" s="197">
        <v>0.16527445496080101</v>
      </c>
      <c r="CT35" s="621">
        <v>6.8949324676649104E-2</v>
      </c>
      <c r="CU35" s="197">
        <v>0.21730968452575999</v>
      </c>
      <c r="CV35" s="621">
        <v>7.4287438915616205E-2</v>
      </c>
      <c r="CW35" s="197">
        <v>0.29496532764435401</v>
      </c>
      <c r="CX35" s="621">
        <v>5.5304907288302098E-2</v>
      </c>
      <c r="CY35" s="197">
        <v>7.7315696160010603</v>
      </c>
      <c r="CZ35" s="629">
        <v>1.1982602074743001</v>
      </c>
    </row>
    <row r="36" spans="1:104" ht="12.95" customHeight="1" x14ac:dyDescent="0.2">
      <c r="A36" s="2" t="s">
        <v>364</v>
      </c>
      <c r="B36" s="12">
        <v>2</v>
      </c>
      <c r="C36" s="197">
        <v>4.2953965325094802E-2</v>
      </c>
      <c r="D36" s="621">
        <v>0.14976999154007301</v>
      </c>
      <c r="E36" s="197">
        <v>4.8168895324566301E-2</v>
      </c>
      <c r="F36" s="621">
        <v>0.13917022797013701</v>
      </c>
      <c r="G36" s="197">
        <v>0.30107260783091899</v>
      </c>
      <c r="H36" s="621">
        <v>8.7821212919665798E-2</v>
      </c>
      <c r="I36" s="197">
        <v>0.14049495731683101</v>
      </c>
      <c r="J36" s="621">
        <v>0.103724354240165</v>
      </c>
      <c r="K36" s="197">
        <v>-0.175235628908292</v>
      </c>
      <c r="L36" s="621">
        <v>0.122581993534933</v>
      </c>
      <c r="M36" s="197">
        <v>0.133303795996462</v>
      </c>
      <c r="N36" s="621">
        <v>9.9612247723623107E-2</v>
      </c>
      <c r="O36" s="197">
        <v>0.31759145085553803</v>
      </c>
      <c r="P36" s="621">
        <v>9.5459978830235007E-2</v>
      </c>
      <c r="Q36" s="197">
        <v>4.9994522038857098E-2</v>
      </c>
      <c r="R36" s="621">
        <v>9.0020960542315204E-2</v>
      </c>
      <c r="S36" s="197">
        <v>-7.6535761575767206E-2</v>
      </c>
      <c r="T36" s="621">
        <v>0.110648223968128</v>
      </c>
      <c r="U36" s="197">
        <v>-1.06036775818948E-2</v>
      </c>
      <c r="V36" s="621">
        <v>9.3374905751265502E-2</v>
      </c>
      <c r="W36" s="197">
        <v>0.104217713176119</v>
      </c>
      <c r="X36" s="621">
        <v>9.3666144057135997E-2</v>
      </c>
      <c r="Y36" s="197">
        <v>-7.4373347733865197E-2</v>
      </c>
      <c r="Z36" s="621">
        <v>0.114370863837753</v>
      </c>
      <c r="AA36" s="197">
        <v>2.3526492578408598E-2</v>
      </c>
      <c r="AB36" s="621">
        <v>0.103507066777299</v>
      </c>
      <c r="AC36" s="197">
        <v>4.2634676522864297E-2</v>
      </c>
      <c r="AD36" s="621">
        <v>0.104537146269401</v>
      </c>
      <c r="AE36" s="197">
        <v>0.215284421625764</v>
      </c>
      <c r="AF36" s="621">
        <v>9.7492985762777706E-2</v>
      </c>
      <c r="AG36" s="197">
        <v>0.30785723471017201</v>
      </c>
      <c r="AH36" s="621">
        <v>0.12032268076869899</v>
      </c>
      <c r="AI36" s="197">
        <v>4.2365768514366398</v>
      </c>
      <c r="AJ36" s="621">
        <v>0.88609400626741996</v>
      </c>
      <c r="AK36" s="197">
        <v>4.4117261645402403E-2</v>
      </c>
      <c r="AL36" s="621">
        <v>0.148341138289389</v>
      </c>
      <c r="AM36" s="197">
        <v>4.8846176754008999E-2</v>
      </c>
      <c r="AN36" s="621">
        <v>0.13864832870257199</v>
      </c>
      <c r="AO36" s="197">
        <v>0.29450296491709199</v>
      </c>
      <c r="AP36" s="621">
        <v>8.6724484699700302E-2</v>
      </c>
      <c r="AQ36" s="197">
        <v>0.13958991091623901</v>
      </c>
      <c r="AR36" s="621">
        <v>0.105313389073937</v>
      </c>
      <c r="AS36" s="197">
        <v>-0.182585758273413</v>
      </c>
      <c r="AT36" s="621">
        <v>0.12341879851762599</v>
      </c>
      <c r="AU36" s="197">
        <v>0.12698040191997001</v>
      </c>
      <c r="AV36" s="621">
        <v>9.9681245171525198E-2</v>
      </c>
      <c r="AW36" s="197">
        <v>0.31102256606864698</v>
      </c>
      <c r="AX36" s="621">
        <v>9.6950255270645894E-2</v>
      </c>
      <c r="AY36" s="197">
        <v>3.2261163390803503E-2</v>
      </c>
      <c r="AZ36" s="621">
        <v>9.8739447328080807E-2</v>
      </c>
      <c r="BA36" s="197">
        <v>-9.0989101460506205E-2</v>
      </c>
      <c r="BB36" s="621">
        <v>0.111956437937638</v>
      </c>
      <c r="BC36" s="197">
        <v>-3.89315372178335E-3</v>
      </c>
      <c r="BD36" s="621">
        <v>9.3687134299255001E-2</v>
      </c>
      <c r="BE36" s="197">
        <v>0.11257809201344</v>
      </c>
      <c r="BF36" s="621">
        <v>9.3759903851764206E-2</v>
      </c>
      <c r="BG36" s="197">
        <v>-6.4487588600058501E-2</v>
      </c>
      <c r="BH36" s="621">
        <v>0.114235873339167</v>
      </c>
      <c r="BI36" s="197">
        <v>3.0292558411235501E-2</v>
      </c>
      <c r="BJ36" s="621">
        <v>0.1031124017259</v>
      </c>
      <c r="BK36" s="197">
        <v>4.4732080202902903E-2</v>
      </c>
      <c r="BL36" s="621">
        <v>0.103692008733762</v>
      </c>
      <c r="BM36" s="197">
        <v>0.21338619188331501</v>
      </c>
      <c r="BN36" s="621">
        <v>9.7561603918265793E-2</v>
      </c>
      <c r="BO36" s="197">
        <v>0.29632887037552802</v>
      </c>
      <c r="BP36" s="621">
        <v>0.12269292151163</v>
      </c>
      <c r="BQ36" s="197">
        <v>4.3435747224453696</v>
      </c>
      <c r="BR36" s="621">
        <v>0.94329332177337899</v>
      </c>
      <c r="BS36" s="197">
        <v>2.76102742210474E-2</v>
      </c>
      <c r="BT36" s="621">
        <v>0.14848172095050999</v>
      </c>
      <c r="BU36" s="197">
        <v>5.9695240930674E-2</v>
      </c>
      <c r="BV36" s="621">
        <v>0.138272624052169</v>
      </c>
      <c r="BW36" s="197">
        <v>0.289633206761791</v>
      </c>
      <c r="BX36" s="621">
        <v>8.6277295088044895E-2</v>
      </c>
      <c r="BY36" s="197">
        <v>0.14604388323756401</v>
      </c>
      <c r="BZ36" s="621">
        <v>0.108167228453837</v>
      </c>
      <c r="CA36" s="197">
        <v>-0.17058270330292</v>
      </c>
      <c r="CB36" s="621">
        <v>0.12374985647445</v>
      </c>
      <c r="CC36" s="197">
        <v>0.12118881375426099</v>
      </c>
      <c r="CD36" s="621">
        <v>0.100389104375339</v>
      </c>
      <c r="CE36" s="197">
        <v>0.29041874026484998</v>
      </c>
      <c r="CF36" s="621">
        <v>9.9431004876013404E-2</v>
      </c>
      <c r="CG36" s="197">
        <v>3.4701853797095297E-2</v>
      </c>
      <c r="CH36" s="621">
        <v>9.88249515260953E-2</v>
      </c>
      <c r="CI36" s="197">
        <v>-8.6791876621332101E-2</v>
      </c>
      <c r="CJ36" s="621">
        <v>0.111385691416605</v>
      </c>
      <c r="CK36" s="197">
        <v>6.5256828092587899E-3</v>
      </c>
      <c r="CL36" s="621">
        <v>9.0698511374863497E-2</v>
      </c>
      <c r="CM36" s="197">
        <v>0.13617423831372999</v>
      </c>
      <c r="CN36" s="621">
        <v>9.6304778783660797E-2</v>
      </c>
      <c r="CO36" s="197">
        <v>-5.3960685272488901E-2</v>
      </c>
      <c r="CP36" s="621">
        <v>0.114820275184413</v>
      </c>
      <c r="CQ36" s="197">
        <v>2.66526062312194E-2</v>
      </c>
      <c r="CR36" s="621">
        <v>0.10360746874604</v>
      </c>
      <c r="CS36" s="197">
        <v>4.7612788698911501E-2</v>
      </c>
      <c r="CT36" s="621">
        <v>0.10320806820903</v>
      </c>
      <c r="CU36" s="197">
        <v>0.20004996255600799</v>
      </c>
      <c r="CV36" s="621">
        <v>9.7563866553764506E-2</v>
      </c>
      <c r="CW36" s="197">
        <v>0.30572960046494801</v>
      </c>
      <c r="CX36" s="621">
        <v>0.123270231658757</v>
      </c>
      <c r="CY36" s="197">
        <v>4.6999836266554196</v>
      </c>
      <c r="CZ36" s="629">
        <v>1.00342295640734</v>
      </c>
    </row>
    <row r="37" spans="1:104" ht="12.95" customHeight="1" x14ac:dyDescent="0.2">
      <c r="A37" s="2" t="s">
        <v>365</v>
      </c>
      <c r="B37" s="12">
        <v>2</v>
      </c>
      <c r="C37" s="197">
        <v>0.27749085780440702</v>
      </c>
      <c r="D37" s="621">
        <v>0.11810599469430801</v>
      </c>
      <c r="E37" s="197">
        <v>0.234085614583221</v>
      </c>
      <c r="F37" s="621">
        <v>0.103239647453053</v>
      </c>
      <c r="G37" s="197">
        <v>-1.03637046862617E-2</v>
      </c>
      <c r="H37" s="621">
        <v>0.13319074615843299</v>
      </c>
      <c r="I37" s="197">
        <v>-2.4490941758575399E-2</v>
      </c>
      <c r="J37" s="621">
        <v>0.123361511251195</v>
      </c>
      <c r="K37" s="197">
        <v>0.152658816104001</v>
      </c>
      <c r="L37" s="621">
        <v>0.118171053605476</v>
      </c>
      <c r="M37" s="197">
        <v>0.24091689392059701</v>
      </c>
      <c r="N37" s="621">
        <v>8.3890164279498303E-2</v>
      </c>
      <c r="O37" s="197">
        <v>0.133071146345381</v>
      </c>
      <c r="P37" s="621">
        <v>6.4091529399152497E-2</v>
      </c>
      <c r="Q37" s="197">
        <v>-0.22417307615096899</v>
      </c>
      <c r="R37" s="621">
        <v>9.2239519486749202E-2</v>
      </c>
      <c r="S37" s="197">
        <v>9.5948684886402093E-3</v>
      </c>
      <c r="T37" s="621">
        <v>6.4291133574884293E-2</v>
      </c>
      <c r="U37" s="197">
        <v>0.26476327443396103</v>
      </c>
      <c r="V37" s="621">
        <v>6.7936152608008393E-2</v>
      </c>
      <c r="W37" s="197">
        <v>3.7961521304331801E-2</v>
      </c>
      <c r="X37" s="621">
        <v>7.0293867646695096E-2</v>
      </c>
      <c r="Y37" s="197">
        <v>0.20658371414410101</v>
      </c>
      <c r="Z37" s="621">
        <v>5.4771438242863901E-2</v>
      </c>
      <c r="AA37" s="197">
        <v>0.41604355012118699</v>
      </c>
      <c r="AB37" s="621">
        <v>8.8629505839379202E-2</v>
      </c>
      <c r="AC37" s="197">
        <v>0.19237891515011599</v>
      </c>
      <c r="AD37" s="621">
        <v>7.7696773653507994E-2</v>
      </c>
      <c r="AE37" s="197">
        <v>9.0886165991922896E-2</v>
      </c>
      <c r="AF37" s="621">
        <v>8.6998588345585395E-2</v>
      </c>
      <c r="AG37" s="197">
        <v>-0.718395931554904</v>
      </c>
      <c r="AH37" s="621">
        <v>0.197387179639154</v>
      </c>
      <c r="AI37" s="197">
        <v>4.5910479230310299</v>
      </c>
      <c r="AJ37" s="621">
        <v>0.70821223575766001</v>
      </c>
      <c r="AK37" s="197">
        <v>0.25826761049177799</v>
      </c>
      <c r="AL37" s="621">
        <v>0.11818092343565099</v>
      </c>
      <c r="AM37" s="197">
        <v>0.244307993976006</v>
      </c>
      <c r="AN37" s="621">
        <v>0.10540995018353599</v>
      </c>
      <c r="AO37" s="197">
        <v>-1.52887814851387E-2</v>
      </c>
      <c r="AP37" s="621">
        <v>0.132622228152498</v>
      </c>
      <c r="AQ37" s="197">
        <v>-2.1402612249013801E-2</v>
      </c>
      <c r="AR37" s="621">
        <v>0.121704095600664</v>
      </c>
      <c r="AS37" s="197">
        <v>0.12861669147962701</v>
      </c>
      <c r="AT37" s="621">
        <v>0.118494596229889</v>
      </c>
      <c r="AU37" s="197">
        <v>0.25365952397104102</v>
      </c>
      <c r="AV37" s="621">
        <v>8.3252569992126005E-2</v>
      </c>
      <c r="AW37" s="197">
        <v>0.137161568337865</v>
      </c>
      <c r="AX37" s="621">
        <v>6.2462540158719097E-2</v>
      </c>
      <c r="AY37" s="197">
        <v>-0.196116821896792</v>
      </c>
      <c r="AZ37" s="621">
        <v>9.0885398258355898E-2</v>
      </c>
      <c r="BA37" s="197">
        <v>2.03349779405812E-2</v>
      </c>
      <c r="BB37" s="621">
        <v>6.1817851347120298E-2</v>
      </c>
      <c r="BC37" s="197">
        <v>0.25151049293149003</v>
      </c>
      <c r="BD37" s="621">
        <v>6.7478146446401502E-2</v>
      </c>
      <c r="BE37" s="197">
        <v>3.66120677597844E-2</v>
      </c>
      <c r="BF37" s="621">
        <v>6.6930727662251999E-2</v>
      </c>
      <c r="BG37" s="197">
        <v>0.22965018352375999</v>
      </c>
      <c r="BH37" s="621">
        <v>5.39412232186346E-2</v>
      </c>
      <c r="BI37" s="197">
        <v>0.40463876726938203</v>
      </c>
      <c r="BJ37" s="621">
        <v>8.9098338006159697E-2</v>
      </c>
      <c r="BK37" s="197">
        <v>0.16102385376181999</v>
      </c>
      <c r="BL37" s="621">
        <v>7.6175285984348695E-2</v>
      </c>
      <c r="BM37" s="197">
        <v>7.4658972649125299E-2</v>
      </c>
      <c r="BN37" s="621">
        <v>8.6250271970588002E-2</v>
      </c>
      <c r="BO37" s="197">
        <v>-0.73014459797806996</v>
      </c>
      <c r="BP37" s="621">
        <v>0.20472157177914099</v>
      </c>
      <c r="BQ37" s="197">
        <v>5.6500751816645103</v>
      </c>
      <c r="BR37" s="621">
        <v>0.78269760120170595</v>
      </c>
      <c r="BS37" s="197">
        <v>0.234771072493351</v>
      </c>
      <c r="BT37" s="621">
        <v>0.118971952949816</v>
      </c>
      <c r="BU37" s="197">
        <v>0.24411313314494901</v>
      </c>
      <c r="BV37" s="621">
        <v>0.104907530018735</v>
      </c>
      <c r="BW37" s="197">
        <v>-1.44652799075676E-2</v>
      </c>
      <c r="BX37" s="621">
        <v>0.13372232806099801</v>
      </c>
      <c r="BY37" s="197">
        <v>-1.3720070981942801E-2</v>
      </c>
      <c r="BZ37" s="621">
        <v>0.12198839985856</v>
      </c>
      <c r="CA37" s="197">
        <v>0.100453248651245</v>
      </c>
      <c r="CB37" s="621">
        <v>0.117088120060613</v>
      </c>
      <c r="CC37" s="197">
        <v>0.25725534114624998</v>
      </c>
      <c r="CD37" s="621">
        <v>8.4255345502975199E-2</v>
      </c>
      <c r="CE37" s="197">
        <v>0.140923942609643</v>
      </c>
      <c r="CF37" s="621">
        <v>6.0518250503945201E-2</v>
      </c>
      <c r="CG37" s="197">
        <v>-0.180037307945206</v>
      </c>
      <c r="CH37" s="621">
        <v>8.9035435397570001E-2</v>
      </c>
      <c r="CI37" s="197">
        <v>1.47249483996316E-2</v>
      </c>
      <c r="CJ37" s="621">
        <v>6.0728439442048102E-2</v>
      </c>
      <c r="CK37" s="197">
        <v>0.26059833419480499</v>
      </c>
      <c r="CL37" s="621">
        <v>6.7512080923699994E-2</v>
      </c>
      <c r="CM37" s="197">
        <v>2.71249214596971E-2</v>
      </c>
      <c r="CN37" s="621">
        <v>6.3571094801724695E-2</v>
      </c>
      <c r="CO37" s="197">
        <v>0.21095433365917399</v>
      </c>
      <c r="CP37" s="621">
        <v>5.3326475820841802E-2</v>
      </c>
      <c r="CQ37" s="197">
        <v>0.40259155915667899</v>
      </c>
      <c r="CR37" s="621">
        <v>9.1376990656335894E-2</v>
      </c>
      <c r="CS37" s="197">
        <v>0.15717207661818</v>
      </c>
      <c r="CT37" s="621">
        <v>7.4087737363444997E-2</v>
      </c>
      <c r="CU37" s="197">
        <v>7.0596610767145504E-2</v>
      </c>
      <c r="CV37" s="621">
        <v>8.5321202962360801E-2</v>
      </c>
      <c r="CW37" s="197">
        <v>-0.70059303014894103</v>
      </c>
      <c r="CX37" s="621">
        <v>0.20308978143247799</v>
      </c>
      <c r="CY37" s="197">
        <v>6.6712620139139496</v>
      </c>
      <c r="CZ37" s="629">
        <v>0.99245428724228901</v>
      </c>
    </row>
    <row r="38" spans="1:104" ht="12.95" customHeight="1" x14ac:dyDescent="0.2">
      <c r="A38" s="2" t="s">
        <v>366</v>
      </c>
      <c r="B38" s="12">
        <v>2</v>
      </c>
      <c r="C38" s="197">
        <v>-4.4159237989134202E-3</v>
      </c>
      <c r="D38" s="621">
        <v>0.15209262362127299</v>
      </c>
      <c r="E38" s="197">
        <v>0.172577491758826</v>
      </c>
      <c r="F38" s="621">
        <v>0.13137829090370601</v>
      </c>
      <c r="G38" s="197">
        <v>0.15674034371975401</v>
      </c>
      <c r="H38" s="621">
        <v>0.124165992688152</v>
      </c>
      <c r="I38" s="197">
        <v>-3.7059588236449899E-2</v>
      </c>
      <c r="J38" s="621">
        <v>0.12713805692045699</v>
      </c>
      <c r="K38" s="197">
        <v>0.105508942689665</v>
      </c>
      <c r="L38" s="621">
        <v>0.171318686171402</v>
      </c>
      <c r="M38" s="197">
        <v>-5.10924510329979E-2</v>
      </c>
      <c r="N38" s="621">
        <v>0.17945786932548399</v>
      </c>
      <c r="O38" s="197">
        <v>0.15641357929347</v>
      </c>
      <c r="P38" s="621">
        <v>0.118241415375338</v>
      </c>
      <c r="Q38" s="197">
        <v>-0.15257584138618299</v>
      </c>
      <c r="R38" s="621">
        <v>9.8508921460569596E-2</v>
      </c>
      <c r="S38" s="197">
        <v>0.26095745717413499</v>
      </c>
      <c r="T38" s="621">
        <v>8.4807401905562504E-2</v>
      </c>
      <c r="U38" s="197">
        <v>7.30292340079291E-2</v>
      </c>
      <c r="V38" s="621">
        <v>0.108061596987931</v>
      </c>
      <c r="W38" s="197">
        <v>1.27117171300487E-2</v>
      </c>
      <c r="X38" s="621">
        <v>0.116697635373555</v>
      </c>
      <c r="Y38" s="197">
        <v>-2.0628373293849099E-4</v>
      </c>
      <c r="Z38" s="621">
        <v>0.118092955409613</v>
      </c>
      <c r="AA38" s="197">
        <v>0.183953029922966</v>
      </c>
      <c r="AB38" s="621">
        <v>0.123499443478699</v>
      </c>
      <c r="AC38" s="197">
        <v>0.18148551708319299</v>
      </c>
      <c r="AD38" s="621">
        <v>0.112896631150795</v>
      </c>
      <c r="AE38" s="197">
        <v>0.25127782944728499</v>
      </c>
      <c r="AF38" s="621">
        <v>0.116355028282974</v>
      </c>
      <c r="AG38" s="197">
        <v>9.2306171778253496E-2</v>
      </c>
      <c r="AH38" s="621">
        <v>8.9917741303668405E-2</v>
      </c>
      <c r="AI38" s="197">
        <v>4.1489169507988599</v>
      </c>
      <c r="AJ38" s="621">
        <v>0.84773392255288804</v>
      </c>
      <c r="AK38" s="197">
        <v>-1.4312097421745801E-2</v>
      </c>
      <c r="AL38" s="621">
        <v>0.150712695910967</v>
      </c>
      <c r="AM38" s="197">
        <v>0.14224278898141099</v>
      </c>
      <c r="AN38" s="621">
        <v>0.13058675020277899</v>
      </c>
      <c r="AO38" s="197">
        <v>0.173299200869376</v>
      </c>
      <c r="AP38" s="621">
        <v>0.123574534154656</v>
      </c>
      <c r="AQ38" s="197">
        <v>-3.3413604621952801E-2</v>
      </c>
      <c r="AR38" s="621">
        <v>0.128338662124136</v>
      </c>
      <c r="AS38" s="197">
        <v>8.6735275477724902E-2</v>
      </c>
      <c r="AT38" s="621">
        <v>0.17213071720449699</v>
      </c>
      <c r="AU38" s="197">
        <v>-4.5219386439079801E-2</v>
      </c>
      <c r="AV38" s="621">
        <v>0.178178182976478</v>
      </c>
      <c r="AW38" s="197">
        <v>0.12852586169977201</v>
      </c>
      <c r="AX38" s="621">
        <v>0.116439231463913</v>
      </c>
      <c r="AY38" s="197">
        <v>-0.16099239719108699</v>
      </c>
      <c r="AZ38" s="621">
        <v>9.7784789283001397E-2</v>
      </c>
      <c r="BA38" s="197">
        <v>0.23333228475009499</v>
      </c>
      <c r="BB38" s="621">
        <v>8.7589243343729306E-2</v>
      </c>
      <c r="BC38" s="197">
        <v>9.1970806247519299E-2</v>
      </c>
      <c r="BD38" s="621">
        <v>0.108848319795597</v>
      </c>
      <c r="BE38" s="197">
        <v>-1.78323698077925E-2</v>
      </c>
      <c r="BF38" s="621">
        <v>0.117552561999448</v>
      </c>
      <c r="BG38" s="197">
        <v>3.7232016074694001E-2</v>
      </c>
      <c r="BH38" s="621">
        <v>0.11726116919619201</v>
      </c>
      <c r="BI38" s="197">
        <v>0.213095709770107</v>
      </c>
      <c r="BJ38" s="621">
        <v>0.12647629013384101</v>
      </c>
      <c r="BK38" s="197">
        <v>0.182852069992363</v>
      </c>
      <c r="BL38" s="621">
        <v>0.113092469736533</v>
      </c>
      <c r="BM38" s="197">
        <v>0.25954034909499502</v>
      </c>
      <c r="BN38" s="621">
        <v>0.113786458057103</v>
      </c>
      <c r="BO38" s="197">
        <v>0.122298901834563</v>
      </c>
      <c r="BP38" s="621">
        <v>9.15689937679494E-2</v>
      </c>
      <c r="BQ38" s="197">
        <v>4.7175641853103398</v>
      </c>
      <c r="BR38" s="621">
        <v>0.97646084016093004</v>
      </c>
      <c r="BS38" s="197">
        <v>-3.8848872435733102E-2</v>
      </c>
      <c r="BT38" s="621">
        <v>0.14831977700309301</v>
      </c>
      <c r="BU38" s="197">
        <v>0.18243762149194701</v>
      </c>
      <c r="BV38" s="621">
        <v>0.13202060209936101</v>
      </c>
      <c r="BW38" s="197">
        <v>0.16765150603190301</v>
      </c>
      <c r="BX38" s="621">
        <v>0.121132001773692</v>
      </c>
      <c r="BY38" s="197">
        <v>-3.4758431467740297E-2</v>
      </c>
      <c r="BZ38" s="621">
        <v>0.12743100130302301</v>
      </c>
      <c r="CA38" s="197">
        <v>0.10929280152085</v>
      </c>
      <c r="CB38" s="621">
        <v>0.17123126097104699</v>
      </c>
      <c r="CC38" s="197">
        <v>-7.1720458707363405E-2</v>
      </c>
      <c r="CD38" s="621">
        <v>0.17531768675058601</v>
      </c>
      <c r="CE38" s="197">
        <v>0.12479565272354599</v>
      </c>
      <c r="CF38" s="621">
        <v>0.114372726110363</v>
      </c>
      <c r="CG38" s="197">
        <v>-0.16554828561260099</v>
      </c>
      <c r="CH38" s="621">
        <v>9.7083193785363397E-2</v>
      </c>
      <c r="CI38" s="197">
        <v>0.21556247178036</v>
      </c>
      <c r="CJ38" s="621">
        <v>8.9734280721906798E-2</v>
      </c>
      <c r="CK38" s="197">
        <v>9.6568077107464401E-2</v>
      </c>
      <c r="CL38" s="621">
        <v>0.108426427866595</v>
      </c>
      <c r="CM38" s="197">
        <v>3.2954628313998799E-2</v>
      </c>
      <c r="CN38" s="621">
        <v>0.11917733148543</v>
      </c>
      <c r="CO38" s="197">
        <v>1.6864635946023498E-2</v>
      </c>
      <c r="CP38" s="621">
        <v>0.11833313185715801</v>
      </c>
      <c r="CQ38" s="197">
        <v>0.18987333785628099</v>
      </c>
      <c r="CR38" s="621">
        <v>0.12695703907709199</v>
      </c>
      <c r="CS38" s="197">
        <v>0.17776090563848801</v>
      </c>
      <c r="CT38" s="621">
        <v>0.11181656247206</v>
      </c>
      <c r="CU38" s="197">
        <v>0.27268847955622</v>
      </c>
      <c r="CV38" s="621">
        <v>0.112664939919196</v>
      </c>
      <c r="CW38" s="197">
        <v>0.120351665443466</v>
      </c>
      <c r="CX38" s="621">
        <v>9.2840417187425903E-2</v>
      </c>
      <c r="CY38" s="197">
        <v>5.6933230227775802</v>
      </c>
      <c r="CZ38" s="629">
        <v>1.2280070636492499</v>
      </c>
    </row>
    <row r="39" spans="1:104" ht="12.95" customHeight="1" x14ac:dyDescent="0.2">
      <c r="A39" s="2" t="s">
        <v>367</v>
      </c>
      <c r="B39" s="12">
        <v>2</v>
      </c>
      <c r="C39" s="197">
        <v>-0.14009790005644601</v>
      </c>
      <c r="D39" s="621">
        <v>0.16191755317533099</v>
      </c>
      <c r="E39" s="197">
        <v>0.289903663203189</v>
      </c>
      <c r="F39" s="621">
        <v>0.17304925360470599</v>
      </c>
      <c r="G39" s="197">
        <v>0.11915590459955</v>
      </c>
      <c r="H39" s="621">
        <v>0.128278257616218</v>
      </c>
      <c r="I39" s="197">
        <v>0.13685004574579501</v>
      </c>
      <c r="J39" s="621">
        <v>0.18684724173306599</v>
      </c>
      <c r="K39" s="197">
        <v>0.22083652881030799</v>
      </c>
      <c r="L39" s="621">
        <v>0.142239260251253</v>
      </c>
      <c r="M39" s="197">
        <v>5.0274767714796997E-2</v>
      </c>
      <c r="N39" s="621">
        <v>0.138880196562509</v>
      </c>
      <c r="O39" s="197">
        <v>3.9949290122562098E-2</v>
      </c>
      <c r="P39" s="621">
        <v>0.128402067145199</v>
      </c>
      <c r="Q39" s="197">
        <v>-0.16182393913891399</v>
      </c>
      <c r="R39" s="621">
        <v>0.17720020388628499</v>
      </c>
      <c r="S39" s="197">
        <v>0.16437385389652201</v>
      </c>
      <c r="T39" s="621">
        <v>0.11997322818841601</v>
      </c>
      <c r="U39" s="197">
        <v>3.3689196684188301E-2</v>
      </c>
      <c r="V39" s="621">
        <v>0.13320554820618599</v>
      </c>
      <c r="W39" s="197">
        <v>-7.0022320648034696E-3</v>
      </c>
      <c r="X39" s="621">
        <v>9.2319280925545505E-2</v>
      </c>
      <c r="Y39" s="197">
        <v>-0.11748962263460801</v>
      </c>
      <c r="Z39" s="621">
        <v>0.109516898935327</v>
      </c>
      <c r="AA39" s="197">
        <v>1.81074326888007E-2</v>
      </c>
      <c r="AB39" s="621">
        <v>0.17856748805574901</v>
      </c>
      <c r="AC39" s="197">
        <v>0.11071111803256101</v>
      </c>
      <c r="AD39" s="621">
        <v>0.170658895834046</v>
      </c>
      <c r="AE39" s="197">
        <v>0.39102817156138397</v>
      </c>
      <c r="AF39" s="621">
        <v>0.151946886849298</v>
      </c>
      <c r="AG39" s="197">
        <v>0.189542327403142</v>
      </c>
      <c r="AH39" s="621">
        <v>0.111368759220313</v>
      </c>
      <c r="AI39" s="197">
        <v>4.6462604357527297</v>
      </c>
      <c r="AJ39" s="621">
        <v>1.35508303103767</v>
      </c>
      <c r="AK39" s="197">
        <v>-0.114096462729515</v>
      </c>
      <c r="AL39" s="621">
        <v>0.16155853363887401</v>
      </c>
      <c r="AM39" s="197">
        <v>0.26030206294025698</v>
      </c>
      <c r="AN39" s="621">
        <v>0.176078401680618</v>
      </c>
      <c r="AO39" s="197">
        <v>0.13828608750757199</v>
      </c>
      <c r="AP39" s="621">
        <v>0.124923880057055</v>
      </c>
      <c r="AQ39" s="197">
        <v>0.110634867896059</v>
      </c>
      <c r="AR39" s="621">
        <v>0.184782980675438</v>
      </c>
      <c r="AS39" s="197">
        <v>0.21119185091179901</v>
      </c>
      <c r="AT39" s="621">
        <v>0.14114021721412701</v>
      </c>
      <c r="AU39" s="197">
        <v>3.8224226642878903E-2</v>
      </c>
      <c r="AV39" s="621">
        <v>0.13890423962461801</v>
      </c>
      <c r="AW39" s="197">
        <v>6.1539339366726398E-2</v>
      </c>
      <c r="AX39" s="621">
        <v>0.129866723772258</v>
      </c>
      <c r="AY39" s="197">
        <v>-0.18630476981539101</v>
      </c>
      <c r="AZ39" s="621">
        <v>0.17739951839635901</v>
      </c>
      <c r="BA39" s="197">
        <v>0.19447313071143299</v>
      </c>
      <c r="BB39" s="621">
        <v>0.11968142083413399</v>
      </c>
      <c r="BC39" s="197">
        <v>3.69411078446421E-2</v>
      </c>
      <c r="BD39" s="621">
        <v>0.132849863436206</v>
      </c>
      <c r="BE39" s="197">
        <v>-1.7744459531872401E-2</v>
      </c>
      <c r="BF39" s="621">
        <v>9.2668385704132605E-2</v>
      </c>
      <c r="BG39" s="197">
        <v>-0.13694461738548</v>
      </c>
      <c r="BH39" s="621">
        <v>0.110482424365203</v>
      </c>
      <c r="BI39" s="197">
        <v>4.6357542489354003E-2</v>
      </c>
      <c r="BJ39" s="621">
        <v>0.17928199294642599</v>
      </c>
      <c r="BK39" s="197">
        <v>0.11923649710713</v>
      </c>
      <c r="BL39" s="621">
        <v>0.170593902842616</v>
      </c>
      <c r="BM39" s="197">
        <v>0.37519680140513301</v>
      </c>
      <c r="BN39" s="621">
        <v>0.15051880796372499</v>
      </c>
      <c r="BO39" s="197">
        <v>0.201833621029089</v>
      </c>
      <c r="BP39" s="621">
        <v>0.11118027019909101</v>
      </c>
      <c r="BQ39" s="197">
        <v>5.5069645463428998</v>
      </c>
      <c r="BR39" s="621">
        <v>1.4668762635441699</v>
      </c>
      <c r="BS39" s="197">
        <v>-0.106931257848296</v>
      </c>
      <c r="BT39" s="621">
        <v>0.16213809647364599</v>
      </c>
      <c r="BU39" s="197">
        <v>0.27053514833556402</v>
      </c>
      <c r="BV39" s="621">
        <v>0.176468688103642</v>
      </c>
      <c r="BW39" s="197">
        <v>0.14306019577006601</v>
      </c>
      <c r="BX39" s="621">
        <v>0.12542910197985699</v>
      </c>
      <c r="BY39" s="197">
        <v>8.3765568350275293E-2</v>
      </c>
      <c r="BZ39" s="621">
        <v>0.18526061752331999</v>
      </c>
      <c r="CA39" s="197">
        <v>0.20689763240814599</v>
      </c>
      <c r="CB39" s="621">
        <v>0.14056027460852599</v>
      </c>
      <c r="CC39" s="197">
        <v>4.2094785058166002E-2</v>
      </c>
      <c r="CD39" s="621">
        <v>0.139266963697767</v>
      </c>
      <c r="CE39" s="197">
        <v>3.6209595794689797E-2</v>
      </c>
      <c r="CF39" s="621">
        <v>0.13298448509775501</v>
      </c>
      <c r="CG39" s="197">
        <v>-0.177416414301417</v>
      </c>
      <c r="CH39" s="621">
        <v>0.17917012642529501</v>
      </c>
      <c r="CI39" s="197">
        <v>0.205627783979249</v>
      </c>
      <c r="CJ39" s="621">
        <v>0.120225081149628</v>
      </c>
      <c r="CK39" s="197">
        <v>4.7618137770130103E-2</v>
      </c>
      <c r="CL39" s="621">
        <v>0.13372007915797199</v>
      </c>
      <c r="CM39" s="197">
        <v>-2.58961873335798E-2</v>
      </c>
      <c r="CN39" s="621">
        <v>9.6391544385623001E-2</v>
      </c>
      <c r="CO39" s="197">
        <v>-0.14455001512944499</v>
      </c>
      <c r="CP39" s="621">
        <v>0.11089725991487499</v>
      </c>
      <c r="CQ39" s="197">
        <v>3.5928060139068997E-2</v>
      </c>
      <c r="CR39" s="621">
        <v>0.180773269419818</v>
      </c>
      <c r="CS39" s="197">
        <v>0.13663560621519499</v>
      </c>
      <c r="CT39" s="621">
        <v>0.17181213898533099</v>
      </c>
      <c r="CU39" s="197">
        <v>0.36842126559688099</v>
      </c>
      <c r="CV39" s="621">
        <v>0.15083788809678</v>
      </c>
      <c r="CW39" s="197">
        <v>0.197009957778468</v>
      </c>
      <c r="CX39" s="621">
        <v>0.111136061712813</v>
      </c>
      <c r="CY39" s="197">
        <v>5.8268760015631704</v>
      </c>
      <c r="CZ39" s="629">
        <v>1.5661081777072701</v>
      </c>
    </row>
    <row r="40" spans="1:104" ht="12.95" customHeight="1" x14ac:dyDescent="0.2">
      <c r="A40" s="2" t="s">
        <v>368</v>
      </c>
      <c r="B40" s="12">
        <v>2</v>
      </c>
      <c r="C40" s="197">
        <v>6.22892798053854E-2</v>
      </c>
      <c r="D40" s="621">
        <v>0.101237834949076</v>
      </c>
      <c r="E40" s="197">
        <v>6.04359656111568E-2</v>
      </c>
      <c r="F40" s="621">
        <v>8.9171412843852299E-2</v>
      </c>
      <c r="G40" s="197">
        <v>0.12115793451188001</v>
      </c>
      <c r="H40" s="621">
        <v>0.10317693472287599</v>
      </c>
      <c r="I40" s="197">
        <v>-2.35605158042335E-2</v>
      </c>
      <c r="J40" s="621">
        <v>0.147840817873925</v>
      </c>
      <c r="K40" s="197">
        <v>-4.1481139176774698E-3</v>
      </c>
      <c r="L40" s="621">
        <v>0.10371456576592999</v>
      </c>
      <c r="M40" s="197">
        <v>0.22571751307590801</v>
      </c>
      <c r="N40" s="621">
        <v>9.18842030926873E-2</v>
      </c>
      <c r="O40" s="197">
        <v>0.102226212306262</v>
      </c>
      <c r="P40" s="621">
        <v>6.3397992879041506E-2</v>
      </c>
      <c r="Q40" s="197">
        <v>4.8125701939168403E-2</v>
      </c>
      <c r="R40" s="621">
        <v>9.7153370210882398E-2</v>
      </c>
      <c r="S40" s="197">
        <v>-5.5269932085416799E-2</v>
      </c>
      <c r="T40" s="621">
        <v>8.1290268217155806E-2</v>
      </c>
      <c r="U40" s="197">
        <v>8.7350688739808197E-2</v>
      </c>
      <c r="V40" s="621">
        <v>8.9472946779945106E-2</v>
      </c>
      <c r="W40" s="197">
        <v>3.0899892908798299E-2</v>
      </c>
      <c r="X40" s="621">
        <v>8.5265731516075999E-2</v>
      </c>
      <c r="Y40" s="197">
        <v>0.16917503300183601</v>
      </c>
      <c r="Z40" s="621">
        <v>9.0449998299949694E-2</v>
      </c>
      <c r="AA40" s="197">
        <v>4.9177361877500696E-3</v>
      </c>
      <c r="AB40" s="621">
        <v>0.114230188383866</v>
      </c>
      <c r="AC40" s="197">
        <v>0.23227630879414299</v>
      </c>
      <c r="AD40" s="621">
        <v>9.1516664859666003E-2</v>
      </c>
      <c r="AE40" s="197">
        <v>0.16198313122035901</v>
      </c>
      <c r="AF40" s="621">
        <v>7.22632884936103E-2</v>
      </c>
      <c r="AG40" s="197">
        <v>0.138069348321364</v>
      </c>
      <c r="AH40" s="621">
        <v>7.6225018819609996E-2</v>
      </c>
      <c r="AI40" s="197">
        <v>4.2641078061230298</v>
      </c>
      <c r="AJ40" s="621">
        <v>0.91930114137681196</v>
      </c>
      <c r="AK40" s="197">
        <v>5.7375374571172699E-2</v>
      </c>
      <c r="AL40" s="621">
        <v>0.10229433776668199</v>
      </c>
      <c r="AM40" s="197">
        <v>6.3975916652753706E-2</v>
      </c>
      <c r="AN40" s="621">
        <v>8.82968515755264E-2</v>
      </c>
      <c r="AO40" s="197">
        <v>0.12938309187650199</v>
      </c>
      <c r="AP40" s="621">
        <v>0.102830776527713</v>
      </c>
      <c r="AQ40" s="197">
        <v>-4.9104029591090601E-2</v>
      </c>
      <c r="AR40" s="621">
        <v>0.146120658574455</v>
      </c>
      <c r="AS40" s="197">
        <v>-3.3904025671603798E-2</v>
      </c>
      <c r="AT40" s="621">
        <v>0.106432845953223</v>
      </c>
      <c r="AU40" s="197">
        <v>0.24001384071486601</v>
      </c>
      <c r="AV40" s="621">
        <v>9.2383118450979101E-2</v>
      </c>
      <c r="AW40" s="197">
        <v>9.2098483631348704E-2</v>
      </c>
      <c r="AX40" s="621">
        <v>6.2669558190903002E-2</v>
      </c>
      <c r="AY40" s="197">
        <v>3.82539519982764E-2</v>
      </c>
      <c r="AZ40" s="621">
        <v>9.6032546531768098E-2</v>
      </c>
      <c r="BA40" s="197">
        <v>-3.1657339312031997E-2</v>
      </c>
      <c r="BB40" s="621">
        <v>8.1595918747723803E-2</v>
      </c>
      <c r="BC40" s="197">
        <v>7.7966762197653694E-2</v>
      </c>
      <c r="BD40" s="621">
        <v>9.0733128523476106E-2</v>
      </c>
      <c r="BE40" s="197">
        <v>4.2229959584674202E-2</v>
      </c>
      <c r="BF40" s="621">
        <v>8.4751859363044399E-2</v>
      </c>
      <c r="BG40" s="197">
        <v>0.186013282485717</v>
      </c>
      <c r="BH40" s="621">
        <v>8.9540880948469695E-2</v>
      </c>
      <c r="BI40" s="197">
        <v>-8.4368004055231493E-3</v>
      </c>
      <c r="BJ40" s="621">
        <v>0.111116663034418</v>
      </c>
      <c r="BK40" s="197">
        <v>0.236159679557643</v>
      </c>
      <c r="BL40" s="621">
        <v>9.4949016084298093E-2</v>
      </c>
      <c r="BM40" s="197">
        <v>0.14850344060078599</v>
      </c>
      <c r="BN40" s="621">
        <v>7.4134045701955406E-2</v>
      </c>
      <c r="BO40" s="197">
        <v>0.15392038056520699</v>
      </c>
      <c r="BP40" s="621">
        <v>7.6736625771399905E-2</v>
      </c>
      <c r="BQ40" s="197">
        <v>4.7872206837852698</v>
      </c>
      <c r="BR40" s="621">
        <v>1.0151774902908499</v>
      </c>
      <c r="BS40" s="197">
        <v>5.4544670153416699E-2</v>
      </c>
      <c r="BT40" s="621">
        <v>0.10175154820090899</v>
      </c>
      <c r="BU40" s="197">
        <v>6.7061710113200196E-2</v>
      </c>
      <c r="BV40" s="621">
        <v>8.8583244941995903E-2</v>
      </c>
      <c r="BW40" s="197">
        <v>0.13614054601134101</v>
      </c>
      <c r="BX40" s="621">
        <v>0.10335832126635</v>
      </c>
      <c r="BY40" s="197">
        <v>-5.47226423740503E-2</v>
      </c>
      <c r="BZ40" s="621">
        <v>0.1487674557086</v>
      </c>
      <c r="CA40" s="197">
        <v>-3.8653713891680798E-2</v>
      </c>
      <c r="CB40" s="621">
        <v>0.109711764945089</v>
      </c>
      <c r="CC40" s="197">
        <v>0.239416675117434</v>
      </c>
      <c r="CD40" s="621">
        <v>9.2680190182112196E-2</v>
      </c>
      <c r="CE40" s="197">
        <v>9.1623467911663398E-2</v>
      </c>
      <c r="CF40" s="621">
        <v>6.29698906334972E-2</v>
      </c>
      <c r="CG40" s="197">
        <v>3.93848010102371E-2</v>
      </c>
      <c r="CH40" s="621">
        <v>9.5924859466499507E-2</v>
      </c>
      <c r="CI40" s="197">
        <v>-2.8383564120468899E-2</v>
      </c>
      <c r="CJ40" s="621">
        <v>7.9157999867004794E-2</v>
      </c>
      <c r="CK40" s="197">
        <v>7.8178961174683897E-2</v>
      </c>
      <c r="CL40" s="621">
        <v>8.8728532660531004E-2</v>
      </c>
      <c r="CM40" s="197">
        <v>3.1816391815215402E-2</v>
      </c>
      <c r="CN40" s="621">
        <v>9.2608893703567105E-2</v>
      </c>
      <c r="CO40" s="197">
        <v>0.199648101737147</v>
      </c>
      <c r="CP40" s="621">
        <v>9.8134486590698594E-2</v>
      </c>
      <c r="CQ40" s="197">
        <v>-6.4475031893814899E-3</v>
      </c>
      <c r="CR40" s="621">
        <v>0.11156524999739099</v>
      </c>
      <c r="CS40" s="197">
        <v>0.23736495743021399</v>
      </c>
      <c r="CT40" s="621">
        <v>9.4655756401988506E-2</v>
      </c>
      <c r="CU40" s="197">
        <v>0.14349927951156</v>
      </c>
      <c r="CV40" s="621">
        <v>7.2826581168052698E-2</v>
      </c>
      <c r="CW40" s="197">
        <v>0.155111794914325</v>
      </c>
      <c r="CX40" s="621">
        <v>7.5189696952976698E-2</v>
      </c>
      <c r="CY40" s="197">
        <v>4.9024546413502001</v>
      </c>
      <c r="CZ40" s="629">
        <v>1.09827456282766</v>
      </c>
    </row>
    <row r="41" spans="1:104" ht="12.95" customHeight="1" x14ac:dyDescent="0.2">
      <c r="A41" s="2" t="s">
        <v>369</v>
      </c>
      <c r="B41" s="12">
        <v>2</v>
      </c>
      <c r="C41" s="197">
        <v>0.22464288950068301</v>
      </c>
      <c r="D41" s="621">
        <v>0.11897676261926</v>
      </c>
      <c r="E41" s="197">
        <v>0.139046505032273</v>
      </c>
      <c r="F41" s="621">
        <v>8.8446926486783498E-2</v>
      </c>
      <c r="G41" s="197">
        <v>0.20736659161774301</v>
      </c>
      <c r="H41" s="621">
        <v>0.136382575380921</v>
      </c>
      <c r="I41" s="197">
        <v>6.1130410228730801E-2</v>
      </c>
      <c r="J41" s="621">
        <v>0.109065559371717</v>
      </c>
      <c r="K41" s="197">
        <v>-6.2628515355242706E-2</v>
      </c>
      <c r="L41" s="621">
        <v>0.11368805313365</v>
      </c>
      <c r="M41" s="197">
        <v>0.172536079600662</v>
      </c>
      <c r="N41" s="621">
        <v>0.102306320295989</v>
      </c>
      <c r="O41" s="197">
        <v>6.1602325285407801E-2</v>
      </c>
      <c r="P41" s="621">
        <v>7.7868209283784295E-2</v>
      </c>
      <c r="Q41" s="197">
        <v>4.8713438198284796E-3</v>
      </c>
      <c r="R41" s="621">
        <v>9.7571345222892694E-2</v>
      </c>
      <c r="S41" s="197">
        <v>0.20565718874964101</v>
      </c>
      <c r="T41" s="621">
        <v>0.11845708092903599</v>
      </c>
      <c r="U41" s="197">
        <v>0.15277265021575501</v>
      </c>
      <c r="V41" s="621">
        <v>8.9986237292078997E-2</v>
      </c>
      <c r="W41" s="197">
        <v>4.7189900191642298E-4</v>
      </c>
      <c r="X41" s="621">
        <v>9.5697946828102204E-2</v>
      </c>
      <c r="Y41" s="197">
        <v>0.235419074724878</v>
      </c>
      <c r="Z41" s="621">
        <v>8.3124943723453207E-2</v>
      </c>
      <c r="AA41" s="197">
        <v>0.21172511222166701</v>
      </c>
      <c r="AB41" s="621">
        <v>0.110360287070396</v>
      </c>
      <c r="AC41" s="197">
        <v>8.7194713732077794E-2</v>
      </c>
      <c r="AD41" s="621">
        <v>0.10815745436667799</v>
      </c>
      <c r="AE41" s="197">
        <v>1.0473939797007999E-2</v>
      </c>
      <c r="AF41" s="621">
        <v>0.10027443744707</v>
      </c>
      <c r="AG41" s="197">
        <v>0.325475103011513</v>
      </c>
      <c r="AH41" s="621">
        <v>8.1145816942917198E-2</v>
      </c>
      <c r="AI41" s="197">
        <v>6.0636695771226599</v>
      </c>
      <c r="AJ41" s="621">
        <v>1.0058720179434799</v>
      </c>
      <c r="AK41" s="197">
        <v>0.23066882883641199</v>
      </c>
      <c r="AL41" s="621">
        <v>0.119690363451116</v>
      </c>
      <c r="AM41" s="197">
        <v>0.126416334778887</v>
      </c>
      <c r="AN41" s="621">
        <v>8.8408114415599398E-2</v>
      </c>
      <c r="AO41" s="197">
        <v>0.21976262895030299</v>
      </c>
      <c r="AP41" s="621">
        <v>0.13637478357836599</v>
      </c>
      <c r="AQ41" s="197">
        <v>6.7950830269088699E-2</v>
      </c>
      <c r="AR41" s="621">
        <v>0.11312982440411</v>
      </c>
      <c r="AS41" s="197">
        <v>-6.9113111776452199E-2</v>
      </c>
      <c r="AT41" s="621">
        <v>0.115259600299624</v>
      </c>
      <c r="AU41" s="197">
        <v>0.16630493569438201</v>
      </c>
      <c r="AV41" s="621">
        <v>9.8589600138211095E-2</v>
      </c>
      <c r="AW41" s="197">
        <v>4.6245206696169799E-2</v>
      </c>
      <c r="AX41" s="621">
        <v>8.2413101499411501E-2</v>
      </c>
      <c r="AY41" s="197">
        <v>9.0776753090534498E-3</v>
      </c>
      <c r="AZ41" s="621">
        <v>9.8387650268000906E-2</v>
      </c>
      <c r="BA41" s="197">
        <v>0.19272796343264501</v>
      </c>
      <c r="BB41" s="621">
        <v>0.12834797739487</v>
      </c>
      <c r="BC41" s="197">
        <v>0.157350971752382</v>
      </c>
      <c r="BD41" s="621">
        <v>8.7495244455284102E-2</v>
      </c>
      <c r="BE41" s="197">
        <v>4.5398556416521201E-3</v>
      </c>
      <c r="BF41" s="621">
        <v>9.48795031250384E-2</v>
      </c>
      <c r="BG41" s="197">
        <v>0.24502708762077199</v>
      </c>
      <c r="BH41" s="621">
        <v>8.7095742888122094E-2</v>
      </c>
      <c r="BI41" s="197">
        <v>0.22562162521014001</v>
      </c>
      <c r="BJ41" s="621">
        <v>0.10611565720154501</v>
      </c>
      <c r="BK41" s="197">
        <v>9.0830855197344906E-2</v>
      </c>
      <c r="BL41" s="621">
        <v>0.109101272405715</v>
      </c>
      <c r="BM41" s="197">
        <v>4.67799125222082E-3</v>
      </c>
      <c r="BN41" s="621">
        <v>0.10018850712135299</v>
      </c>
      <c r="BO41" s="197">
        <v>0.32313992229211602</v>
      </c>
      <c r="BP41" s="621">
        <v>8.0065399702158799E-2</v>
      </c>
      <c r="BQ41" s="197">
        <v>6.4216750100916196</v>
      </c>
      <c r="BR41" s="621">
        <v>1.2081381157209401</v>
      </c>
      <c r="BS41" s="197">
        <v>0.25669357798747899</v>
      </c>
      <c r="BT41" s="621">
        <v>0.120958444522782</v>
      </c>
      <c r="BU41" s="197">
        <v>0.119951926659406</v>
      </c>
      <c r="BV41" s="621">
        <v>8.6242769543665596E-2</v>
      </c>
      <c r="BW41" s="197">
        <v>0.21057107601160999</v>
      </c>
      <c r="BX41" s="621">
        <v>0.13497251040249</v>
      </c>
      <c r="BY41" s="197">
        <v>6.7568805965294396E-2</v>
      </c>
      <c r="BZ41" s="621">
        <v>0.112494714567801</v>
      </c>
      <c r="CA41" s="197">
        <v>-4.2090318709104103E-2</v>
      </c>
      <c r="CB41" s="621">
        <v>0.116096139649932</v>
      </c>
      <c r="CC41" s="197">
        <v>0.16678986681527599</v>
      </c>
      <c r="CD41" s="621">
        <v>9.7966295001994594E-2</v>
      </c>
      <c r="CE41" s="197">
        <v>5.3460755834830502E-2</v>
      </c>
      <c r="CF41" s="621">
        <v>7.6387801621346799E-2</v>
      </c>
      <c r="CG41" s="197">
        <v>2.8799004325850499E-2</v>
      </c>
      <c r="CH41" s="621">
        <v>0.10549908788432601</v>
      </c>
      <c r="CI41" s="197">
        <v>0.210408975116294</v>
      </c>
      <c r="CJ41" s="621">
        <v>0.120384039045574</v>
      </c>
      <c r="CK41" s="197">
        <v>0.16092447127146201</v>
      </c>
      <c r="CL41" s="621">
        <v>9.0664636364697307E-2</v>
      </c>
      <c r="CM41" s="197">
        <v>4.7530570587269699E-2</v>
      </c>
      <c r="CN41" s="621">
        <v>9.2653574816962195E-2</v>
      </c>
      <c r="CO41" s="197">
        <v>0.20904124258221901</v>
      </c>
      <c r="CP41" s="621">
        <v>8.0189729306954505E-2</v>
      </c>
      <c r="CQ41" s="197">
        <v>0.23145953186847601</v>
      </c>
      <c r="CR41" s="621">
        <v>0.106350632245291</v>
      </c>
      <c r="CS41" s="197">
        <v>8.0619250736860604E-2</v>
      </c>
      <c r="CT41" s="621">
        <v>0.103925670032575</v>
      </c>
      <c r="CU41" s="197">
        <v>-9.3314017280267704E-3</v>
      </c>
      <c r="CV41" s="621">
        <v>9.7702310361810402E-2</v>
      </c>
      <c r="CW41" s="197">
        <v>0.31471923143570002</v>
      </c>
      <c r="CX41" s="621">
        <v>7.9131521458114404E-2</v>
      </c>
      <c r="CY41" s="197">
        <v>7.67508459137433</v>
      </c>
      <c r="CZ41" s="629">
        <v>1.4966358073039601</v>
      </c>
    </row>
    <row r="42" spans="1:104" ht="12.95" customHeight="1" x14ac:dyDescent="0.2">
      <c r="A42" s="2" t="s">
        <v>370</v>
      </c>
      <c r="B42" s="12">
        <v>2</v>
      </c>
      <c r="C42" s="197">
        <v>-0.13811046379359301</v>
      </c>
      <c r="D42" s="621">
        <v>0.130655142539019</v>
      </c>
      <c r="E42" s="197">
        <v>0.27840292529094401</v>
      </c>
      <c r="F42" s="621">
        <v>0.139922523330377</v>
      </c>
      <c r="G42" s="197">
        <v>1.16876945954635E-2</v>
      </c>
      <c r="H42" s="621">
        <v>0.15136166179660099</v>
      </c>
      <c r="I42" s="197">
        <v>8.8246346052821806E-2</v>
      </c>
      <c r="J42" s="621">
        <v>0.17211831476266701</v>
      </c>
      <c r="K42" s="197">
        <v>-0.11795137839733701</v>
      </c>
      <c r="L42" s="621">
        <v>0.131876176572328</v>
      </c>
      <c r="M42" s="197">
        <v>0.30247229348487298</v>
      </c>
      <c r="N42" s="621">
        <v>0.13460849509596201</v>
      </c>
      <c r="O42" s="197">
        <v>7.5786220070276605E-2</v>
      </c>
      <c r="P42" s="621">
        <v>0.10938477187593799</v>
      </c>
      <c r="Q42" s="197">
        <v>-0.112999442597112</v>
      </c>
      <c r="R42" s="621">
        <v>0.113840938402845</v>
      </c>
      <c r="S42" s="197">
        <v>-0.28410523212682998</v>
      </c>
      <c r="T42" s="621">
        <v>0.12861232398131101</v>
      </c>
      <c r="U42" s="197">
        <v>0.32781348617545703</v>
      </c>
      <c r="V42" s="621">
        <v>0.122376900604121</v>
      </c>
      <c r="W42" s="197">
        <v>-0.17153532165410701</v>
      </c>
      <c r="X42" s="621">
        <v>0.12979776111758901</v>
      </c>
      <c r="Y42" s="197">
        <v>0.13949938788667399</v>
      </c>
      <c r="Z42" s="621">
        <v>0.117589636842399</v>
      </c>
      <c r="AA42" s="197">
        <v>9.4445525861028307E-2</v>
      </c>
      <c r="AB42" s="621">
        <v>0.10922151634258501</v>
      </c>
      <c r="AC42" s="197">
        <v>0.19463904006435601</v>
      </c>
      <c r="AD42" s="621">
        <v>0.14305058113486399</v>
      </c>
      <c r="AE42" s="197">
        <v>6.2521321291809706E-2</v>
      </c>
      <c r="AF42" s="621">
        <v>0.120937858687543</v>
      </c>
      <c r="AG42" s="197">
        <v>0.129125382991261</v>
      </c>
      <c r="AH42" s="621">
        <v>0.11357670070959</v>
      </c>
      <c r="AI42" s="197">
        <v>2.90652671086825</v>
      </c>
      <c r="AJ42" s="621">
        <v>1.16581342690032</v>
      </c>
      <c r="AK42" s="197">
        <v>-0.103729652581999</v>
      </c>
      <c r="AL42" s="621">
        <v>0.12950308327983101</v>
      </c>
      <c r="AM42" s="197">
        <v>0.25558689067012003</v>
      </c>
      <c r="AN42" s="621">
        <v>0.142689192431666</v>
      </c>
      <c r="AO42" s="197">
        <v>7.2850187065783703E-3</v>
      </c>
      <c r="AP42" s="621">
        <v>0.150149528860442</v>
      </c>
      <c r="AQ42" s="197">
        <v>8.3767671011008696E-2</v>
      </c>
      <c r="AR42" s="621">
        <v>0.174317743381252</v>
      </c>
      <c r="AS42" s="197">
        <v>-0.111193487012864</v>
      </c>
      <c r="AT42" s="621">
        <v>0.13453416773350901</v>
      </c>
      <c r="AU42" s="197">
        <v>0.32319030217087602</v>
      </c>
      <c r="AV42" s="621">
        <v>0.13703286236896101</v>
      </c>
      <c r="AW42" s="197">
        <v>5.0496319388372901E-2</v>
      </c>
      <c r="AX42" s="621">
        <v>0.106433116274641</v>
      </c>
      <c r="AY42" s="197">
        <v>-6.9079902455251002E-2</v>
      </c>
      <c r="AZ42" s="621">
        <v>0.11589927419926099</v>
      </c>
      <c r="BA42" s="197">
        <v>-0.25239860893994198</v>
      </c>
      <c r="BB42" s="621">
        <v>0.12874473417503299</v>
      </c>
      <c r="BC42" s="197">
        <v>0.37457511705920898</v>
      </c>
      <c r="BD42" s="621">
        <v>0.11786943072079301</v>
      </c>
      <c r="BE42" s="197">
        <v>-0.16338914951669301</v>
      </c>
      <c r="BF42" s="621">
        <v>0.13037022602547099</v>
      </c>
      <c r="BG42" s="197">
        <v>0.131171030982244</v>
      </c>
      <c r="BH42" s="621">
        <v>0.117258465018379</v>
      </c>
      <c r="BI42" s="197">
        <v>0.107918058736909</v>
      </c>
      <c r="BJ42" s="621">
        <v>0.108018782012475</v>
      </c>
      <c r="BK42" s="197">
        <v>0.186035138113892</v>
      </c>
      <c r="BL42" s="621">
        <v>0.139350173137123</v>
      </c>
      <c r="BM42" s="197">
        <v>2.9698457844196099E-2</v>
      </c>
      <c r="BN42" s="621">
        <v>0.117222907571676</v>
      </c>
      <c r="BO42" s="197">
        <v>0.12635896158648</v>
      </c>
      <c r="BP42" s="621">
        <v>0.11431374554083</v>
      </c>
      <c r="BQ42" s="197">
        <v>4.6978958027396498</v>
      </c>
      <c r="BR42" s="621">
        <v>1.3474451786946</v>
      </c>
      <c r="BS42" s="197">
        <v>-0.103288966022374</v>
      </c>
      <c r="BT42" s="621">
        <v>0.129100986351251</v>
      </c>
      <c r="BU42" s="197">
        <v>0.25228352727270198</v>
      </c>
      <c r="BV42" s="621">
        <v>0.14503936059727399</v>
      </c>
      <c r="BW42" s="197">
        <v>3.5905418620779902E-3</v>
      </c>
      <c r="BX42" s="621">
        <v>0.15354496853622701</v>
      </c>
      <c r="BY42" s="197">
        <v>8.6696459558184696E-2</v>
      </c>
      <c r="BZ42" s="621">
        <v>0.17439645048212399</v>
      </c>
      <c r="CA42" s="197">
        <v>-0.11130195155498999</v>
      </c>
      <c r="CB42" s="621">
        <v>0.133274323641836</v>
      </c>
      <c r="CC42" s="197">
        <v>0.32925126284235301</v>
      </c>
      <c r="CD42" s="621">
        <v>0.137481688288252</v>
      </c>
      <c r="CE42" s="197">
        <v>4.9628987280486099E-2</v>
      </c>
      <c r="CF42" s="621">
        <v>0.10818396643160801</v>
      </c>
      <c r="CG42" s="197">
        <v>-7.1047573281225698E-2</v>
      </c>
      <c r="CH42" s="621">
        <v>0.116536533508438</v>
      </c>
      <c r="CI42" s="197">
        <v>-0.247387536384888</v>
      </c>
      <c r="CJ42" s="621">
        <v>0.131703763964168</v>
      </c>
      <c r="CK42" s="197">
        <v>0.375452023105312</v>
      </c>
      <c r="CL42" s="621">
        <v>0.11795290434226301</v>
      </c>
      <c r="CM42" s="197">
        <v>-0.17037093106359899</v>
      </c>
      <c r="CN42" s="621">
        <v>0.12920880347312799</v>
      </c>
      <c r="CO42" s="197">
        <v>0.138741621290357</v>
      </c>
      <c r="CP42" s="621">
        <v>0.12137578247316599</v>
      </c>
      <c r="CQ42" s="197">
        <v>0.102960797566148</v>
      </c>
      <c r="CR42" s="621">
        <v>0.10790457161222899</v>
      </c>
      <c r="CS42" s="197">
        <v>0.18587746147852499</v>
      </c>
      <c r="CT42" s="621">
        <v>0.13989143093592701</v>
      </c>
      <c r="CU42" s="197">
        <v>3.5515669172580699E-2</v>
      </c>
      <c r="CV42" s="621">
        <v>0.118294608171487</v>
      </c>
      <c r="CW42" s="197">
        <v>0.12533729857501699</v>
      </c>
      <c r="CX42" s="621">
        <v>0.113794773487434</v>
      </c>
      <c r="CY42" s="197">
        <v>4.7618443211759898</v>
      </c>
      <c r="CZ42" s="629">
        <v>1.4704936987049599</v>
      </c>
    </row>
    <row r="43" spans="1:104" ht="12.95" customHeight="1" x14ac:dyDescent="0.2">
      <c r="A43" s="2" t="s">
        <v>371</v>
      </c>
      <c r="B43" s="12">
        <v>2</v>
      </c>
      <c r="C43" s="197">
        <v>-0.582814855702805</v>
      </c>
      <c r="D43" s="621">
        <v>0.28670758199970903</v>
      </c>
      <c r="E43" s="197">
        <v>0.13588377652963601</v>
      </c>
      <c r="F43" s="621">
        <v>0.233032376276092</v>
      </c>
      <c r="G43" s="197">
        <v>-0.156512014258922</v>
      </c>
      <c r="H43" s="621">
        <v>0.178619528949442</v>
      </c>
      <c r="I43" s="197">
        <v>-5.9850673709914801E-2</v>
      </c>
      <c r="J43" s="621">
        <v>0.21309240000420099</v>
      </c>
      <c r="K43" s="197">
        <v>-0.31486941019410097</v>
      </c>
      <c r="L43" s="621">
        <v>0.235437456915079</v>
      </c>
      <c r="M43" s="197">
        <v>0.39898715754174002</v>
      </c>
      <c r="N43" s="621">
        <v>0.23237695620108101</v>
      </c>
      <c r="O43" s="197">
        <v>-0.159348471128927</v>
      </c>
      <c r="P43" s="621">
        <v>0.165355369140192</v>
      </c>
      <c r="Q43" s="197">
        <v>0.25691304384233499</v>
      </c>
      <c r="R43" s="621">
        <v>0.195791816265801</v>
      </c>
      <c r="S43" s="197">
        <v>7.2271030655235401E-3</v>
      </c>
      <c r="T43" s="621">
        <v>0.14803905099297801</v>
      </c>
      <c r="U43" s="197">
        <v>0.16421495789257101</v>
      </c>
      <c r="V43" s="621">
        <v>0.17791476876610399</v>
      </c>
      <c r="W43" s="197">
        <v>0.430427963823378</v>
      </c>
      <c r="X43" s="621">
        <v>0.18395028005182801</v>
      </c>
      <c r="Y43" s="197">
        <v>0.19768111993028301</v>
      </c>
      <c r="Z43" s="621">
        <v>0.15544565892457901</v>
      </c>
      <c r="AA43" s="197">
        <v>0.164488303069078</v>
      </c>
      <c r="AB43" s="621">
        <v>0.215660411849636</v>
      </c>
      <c r="AC43" s="197">
        <v>-0.20143608540733099</v>
      </c>
      <c r="AD43" s="621">
        <v>0.23721367683887101</v>
      </c>
      <c r="AE43" s="197">
        <v>0.14415921728433501</v>
      </c>
      <c r="AF43" s="621">
        <v>0.19720729092835701</v>
      </c>
      <c r="AG43" s="197">
        <v>0.257006155880103</v>
      </c>
      <c r="AH43" s="621">
        <v>0.13514493422204099</v>
      </c>
      <c r="AI43" s="197">
        <v>6.1451568731895501</v>
      </c>
      <c r="AJ43" s="621">
        <v>2.1666187127305898</v>
      </c>
      <c r="AK43" s="197">
        <v>-0.56584917887605501</v>
      </c>
      <c r="AL43" s="621">
        <v>0.26780531340626301</v>
      </c>
      <c r="AM43" s="197">
        <v>0.14191512017746599</v>
      </c>
      <c r="AN43" s="621">
        <v>0.22463254309552699</v>
      </c>
      <c r="AO43" s="197">
        <v>-0.114080844539468</v>
      </c>
      <c r="AP43" s="621">
        <v>0.18382483276897599</v>
      </c>
      <c r="AQ43" s="197">
        <v>-7.50270208873898E-2</v>
      </c>
      <c r="AR43" s="621">
        <v>0.20951751212952799</v>
      </c>
      <c r="AS43" s="197">
        <v>-0.323008281443048</v>
      </c>
      <c r="AT43" s="621">
        <v>0.235771516351478</v>
      </c>
      <c r="AU43" s="197">
        <v>0.34912085406978299</v>
      </c>
      <c r="AV43" s="621">
        <v>0.231242772533272</v>
      </c>
      <c r="AW43" s="197">
        <v>-0.21459135274222901</v>
      </c>
      <c r="AX43" s="621">
        <v>0.16248202227592401</v>
      </c>
      <c r="AY43" s="197">
        <v>0.26307854312659101</v>
      </c>
      <c r="AZ43" s="621">
        <v>0.19269180935081001</v>
      </c>
      <c r="BA43" s="197">
        <v>1.1426581674864E-2</v>
      </c>
      <c r="BB43" s="621">
        <v>0.15036300686852599</v>
      </c>
      <c r="BC43" s="197">
        <v>0.150272265852499</v>
      </c>
      <c r="BD43" s="621">
        <v>0.17496235801777901</v>
      </c>
      <c r="BE43" s="197">
        <v>0.40463508865153702</v>
      </c>
      <c r="BF43" s="621">
        <v>0.18061079413247799</v>
      </c>
      <c r="BG43" s="197">
        <v>0.25059264810870302</v>
      </c>
      <c r="BH43" s="621">
        <v>0.153374976068546</v>
      </c>
      <c r="BI43" s="197">
        <v>0.18014129293731501</v>
      </c>
      <c r="BJ43" s="621">
        <v>0.20935546660975399</v>
      </c>
      <c r="BK43" s="197">
        <v>-0.15532482067766901</v>
      </c>
      <c r="BL43" s="621">
        <v>0.23189470388125599</v>
      </c>
      <c r="BM43" s="197">
        <v>0.14072931188072399</v>
      </c>
      <c r="BN43" s="621">
        <v>0.18846557891240201</v>
      </c>
      <c r="BO43" s="197">
        <v>0.246574843154999</v>
      </c>
      <c r="BP43" s="621">
        <v>0.137045312365845</v>
      </c>
      <c r="BQ43" s="197">
        <v>8.4996689290660896</v>
      </c>
      <c r="BR43" s="621">
        <v>2.2440458400575198</v>
      </c>
      <c r="BS43" s="197">
        <v>-0.56841347060508596</v>
      </c>
      <c r="BT43" s="621">
        <v>0.26418622936085601</v>
      </c>
      <c r="BU43" s="197">
        <v>0.143969025813493</v>
      </c>
      <c r="BV43" s="621">
        <v>0.22512733673256499</v>
      </c>
      <c r="BW43" s="197">
        <v>-0.114713817767276</v>
      </c>
      <c r="BX43" s="621">
        <v>0.180859428239216</v>
      </c>
      <c r="BY43" s="197">
        <v>-7.4336703130858703E-2</v>
      </c>
      <c r="BZ43" s="621">
        <v>0.211194062572892</v>
      </c>
      <c r="CA43" s="197">
        <v>-0.32126732788644002</v>
      </c>
      <c r="CB43" s="621">
        <v>0.23453454908604399</v>
      </c>
      <c r="CC43" s="197">
        <v>0.36915982376879503</v>
      </c>
      <c r="CD43" s="621">
        <v>0.22880394694699299</v>
      </c>
      <c r="CE43" s="197">
        <v>-0.20401841893026601</v>
      </c>
      <c r="CF43" s="621">
        <v>0.16314173689204201</v>
      </c>
      <c r="CG43" s="197">
        <v>0.275719827575439</v>
      </c>
      <c r="CH43" s="621">
        <v>0.19130122172897901</v>
      </c>
      <c r="CI43" s="197">
        <v>2.1220177210860499E-2</v>
      </c>
      <c r="CJ43" s="621">
        <v>0.14869210349435599</v>
      </c>
      <c r="CK43" s="197">
        <v>0.140436428414494</v>
      </c>
      <c r="CL43" s="621">
        <v>0.17369045519307499</v>
      </c>
      <c r="CM43" s="197">
        <v>0.36771276348707799</v>
      </c>
      <c r="CN43" s="621">
        <v>0.183782920225212</v>
      </c>
      <c r="CO43" s="197">
        <v>0.250195303056375</v>
      </c>
      <c r="CP43" s="621">
        <v>0.15630260538438301</v>
      </c>
      <c r="CQ43" s="197">
        <v>0.17564562770302</v>
      </c>
      <c r="CR43" s="621">
        <v>0.20737980691726199</v>
      </c>
      <c r="CS43" s="197">
        <v>-0.15559799162267399</v>
      </c>
      <c r="CT43" s="621">
        <v>0.22613662892334299</v>
      </c>
      <c r="CU43" s="197">
        <v>0.166453583253794</v>
      </c>
      <c r="CV43" s="621">
        <v>0.18926069265201001</v>
      </c>
      <c r="CW43" s="197">
        <v>0.24410624882877999</v>
      </c>
      <c r="CX43" s="621">
        <v>0.13778113922270299</v>
      </c>
      <c r="CY43" s="197">
        <v>8.9453241397128505</v>
      </c>
      <c r="CZ43" s="629">
        <v>2.4264795681445999</v>
      </c>
    </row>
    <row r="44" spans="1:104" ht="12.95" customHeight="1" x14ac:dyDescent="0.2">
      <c r="A44" s="2" t="s">
        <v>372</v>
      </c>
      <c r="B44" s="12">
        <v>2</v>
      </c>
      <c r="C44" s="197">
        <v>0.11627373111580901</v>
      </c>
      <c r="D44" s="621">
        <v>0.108131955573875</v>
      </c>
      <c r="E44" s="197">
        <v>0.15346447223493201</v>
      </c>
      <c r="F44" s="621">
        <v>0.12579980542807501</v>
      </c>
      <c r="G44" s="197">
        <v>-0.112136819828122</v>
      </c>
      <c r="H44" s="621">
        <v>0.124417278315993</v>
      </c>
      <c r="I44" s="197">
        <v>3.1352465531377903E-2</v>
      </c>
      <c r="J44" s="621">
        <v>0.10662156762465499</v>
      </c>
      <c r="K44" s="197">
        <v>0.109375146620347</v>
      </c>
      <c r="L44" s="621">
        <v>9.6946715945362902E-2</v>
      </c>
      <c r="M44" s="197">
        <v>-0.10755213443204099</v>
      </c>
      <c r="N44" s="621">
        <v>0.117936162875124</v>
      </c>
      <c r="O44" s="197">
        <v>0.30684918435561698</v>
      </c>
      <c r="P44" s="621">
        <v>0.118626272635737</v>
      </c>
      <c r="Q44" s="197">
        <v>0.119301240445463</v>
      </c>
      <c r="R44" s="621">
        <v>9.9844306773173103E-2</v>
      </c>
      <c r="S44" s="197">
        <v>-5.9379328334367099E-2</v>
      </c>
      <c r="T44" s="621">
        <v>0.14414988053043601</v>
      </c>
      <c r="U44" s="197">
        <v>0.37853408670924898</v>
      </c>
      <c r="V44" s="621">
        <v>8.8930051540441604E-2</v>
      </c>
      <c r="W44" s="197">
        <v>7.0247781002398604E-2</v>
      </c>
      <c r="X44" s="621">
        <v>9.7632386572802196E-2</v>
      </c>
      <c r="Y44" s="197">
        <v>0.21017911888827001</v>
      </c>
      <c r="Z44" s="621">
        <v>9.61037582714976E-2</v>
      </c>
      <c r="AA44" s="197">
        <v>0.151417853762736</v>
      </c>
      <c r="AB44" s="621">
        <v>9.7579416842807395E-2</v>
      </c>
      <c r="AC44" s="197">
        <v>9.19678865993174E-2</v>
      </c>
      <c r="AD44" s="621">
        <v>9.5469356683244105E-2</v>
      </c>
      <c r="AE44" s="197">
        <v>0.42557867387294301</v>
      </c>
      <c r="AF44" s="621">
        <v>9.42303273754313E-2</v>
      </c>
      <c r="AG44" s="197">
        <v>0.10328345631137099</v>
      </c>
      <c r="AH44" s="621">
        <v>0.102128574503023</v>
      </c>
      <c r="AI44" s="197">
        <v>10.6671209915406</v>
      </c>
      <c r="AJ44" s="621">
        <v>1.47324073684117</v>
      </c>
      <c r="AK44" s="197">
        <v>0.107847699679645</v>
      </c>
      <c r="AL44" s="621">
        <v>0.109202009166111</v>
      </c>
      <c r="AM44" s="197">
        <v>0.15332632137372701</v>
      </c>
      <c r="AN44" s="621">
        <v>0.125405022500646</v>
      </c>
      <c r="AO44" s="197">
        <v>-0.115337917966279</v>
      </c>
      <c r="AP44" s="621">
        <v>0.12557014472116401</v>
      </c>
      <c r="AQ44" s="197">
        <v>5.0527661723331098E-2</v>
      </c>
      <c r="AR44" s="621">
        <v>0.108018131391349</v>
      </c>
      <c r="AS44" s="197">
        <v>9.9892940339326303E-2</v>
      </c>
      <c r="AT44" s="621">
        <v>9.7718411078086598E-2</v>
      </c>
      <c r="AU44" s="197">
        <v>-0.105321087012298</v>
      </c>
      <c r="AV44" s="621">
        <v>0.118783528541039</v>
      </c>
      <c r="AW44" s="197">
        <v>0.284623077731604</v>
      </c>
      <c r="AX44" s="621">
        <v>0.11848804110596101</v>
      </c>
      <c r="AY44" s="197">
        <v>0.10224913361584501</v>
      </c>
      <c r="AZ44" s="621">
        <v>0.102805347372267</v>
      </c>
      <c r="BA44" s="197">
        <v>-5.2591394490852303E-2</v>
      </c>
      <c r="BB44" s="621">
        <v>0.141415356969571</v>
      </c>
      <c r="BC44" s="197">
        <v>0.37783258153619598</v>
      </c>
      <c r="BD44" s="621">
        <v>8.5937287592354597E-2</v>
      </c>
      <c r="BE44" s="197">
        <v>6.9314794380919004E-2</v>
      </c>
      <c r="BF44" s="621">
        <v>0.100496003932532</v>
      </c>
      <c r="BG44" s="197">
        <v>0.203829836323632</v>
      </c>
      <c r="BH44" s="621">
        <v>9.6199469519441902E-2</v>
      </c>
      <c r="BI44" s="197">
        <v>0.16025879952824801</v>
      </c>
      <c r="BJ44" s="621">
        <v>9.8901665502563393E-2</v>
      </c>
      <c r="BK44" s="197">
        <v>0.10501557566939899</v>
      </c>
      <c r="BL44" s="621">
        <v>9.2157902405523698E-2</v>
      </c>
      <c r="BM44" s="197">
        <v>0.42775192261872702</v>
      </c>
      <c r="BN44" s="621">
        <v>9.2331330569668205E-2</v>
      </c>
      <c r="BO44" s="197">
        <v>0.101421585176223</v>
      </c>
      <c r="BP44" s="621">
        <v>0.10361563018726</v>
      </c>
      <c r="BQ44" s="197">
        <v>10.827793814942799</v>
      </c>
      <c r="BR44" s="621">
        <v>1.53579499413271</v>
      </c>
      <c r="BS44" s="197">
        <v>0.121760392330543</v>
      </c>
      <c r="BT44" s="621">
        <v>0.108799696500781</v>
      </c>
      <c r="BU44" s="197">
        <v>0.16389090390775801</v>
      </c>
      <c r="BV44" s="621">
        <v>0.127019297225762</v>
      </c>
      <c r="BW44" s="197">
        <v>-0.133009534971401</v>
      </c>
      <c r="BX44" s="621">
        <v>0.12979714729238701</v>
      </c>
      <c r="BY44" s="197">
        <v>5.90455478840601E-2</v>
      </c>
      <c r="BZ44" s="621">
        <v>0.102542760858937</v>
      </c>
      <c r="CA44" s="197">
        <v>9.8728540483097496E-2</v>
      </c>
      <c r="CB44" s="621">
        <v>9.7110449908860003E-2</v>
      </c>
      <c r="CC44" s="197">
        <v>-0.12623614562750399</v>
      </c>
      <c r="CD44" s="621">
        <v>0.11607616183301001</v>
      </c>
      <c r="CE44" s="197">
        <v>0.26112428081585498</v>
      </c>
      <c r="CF44" s="621">
        <v>0.117074947362713</v>
      </c>
      <c r="CG44" s="197">
        <v>8.7667616999916806E-2</v>
      </c>
      <c r="CH44" s="621">
        <v>0.104394196245812</v>
      </c>
      <c r="CI44" s="197">
        <v>-5.0056748114698797E-2</v>
      </c>
      <c r="CJ44" s="621">
        <v>0.14018435052657899</v>
      </c>
      <c r="CK44" s="197">
        <v>0.38280485613534398</v>
      </c>
      <c r="CL44" s="621">
        <v>8.3110843800919099E-2</v>
      </c>
      <c r="CM44" s="197">
        <v>2.4333578682016601E-2</v>
      </c>
      <c r="CN44" s="621">
        <v>0.101305234349184</v>
      </c>
      <c r="CO44" s="197">
        <v>0.19123985753310299</v>
      </c>
      <c r="CP44" s="621">
        <v>9.8822422717189107E-2</v>
      </c>
      <c r="CQ44" s="197">
        <v>0.18484191384835599</v>
      </c>
      <c r="CR44" s="621">
        <v>0.10479489485983499</v>
      </c>
      <c r="CS44" s="197">
        <v>6.7042994744725207E-2</v>
      </c>
      <c r="CT44" s="621">
        <v>9.1784711572272207E-2</v>
      </c>
      <c r="CU44" s="197">
        <v>0.40160301113958302</v>
      </c>
      <c r="CV44" s="621">
        <v>9.2173556597132694E-2</v>
      </c>
      <c r="CW44" s="197">
        <v>8.3773806502281695E-2</v>
      </c>
      <c r="CX44" s="621">
        <v>0.10153173880733</v>
      </c>
      <c r="CY44" s="197">
        <v>11.1696936597133</v>
      </c>
      <c r="CZ44" s="629">
        <v>1.7139086667385199</v>
      </c>
    </row>
    <row r="45" spans="1:104" ht="12.95" customHeight="1" x14ac:dyDescent="0.2">
      <c r="A45" s="2" t="s">
        <v>373</v>
      </c>
      <c r="B45" s="12">
        <v>2</v>
      </c>
      <c r="C45" s="197">
        <v>0.104889043343384</v>
      </c>
      <c r="D45" s="621">
        <v>0.12607059890227601</v>
      </c>
      <c r="E45" s="197">
        <v>4.5707180655375997E-2</v>
      </c>
      <c r="F45" s="621">
        <v>0.121376636556064</v>
      </c>
      <c r="G45" s="197">
        <v>0.124279251997044</v>
      </c>
      <c r="H45" s="621">
        <v>0.111894046412111</v>
      </c>
      <c r="I45" s="197">
        <v>-4.8890709163771702E-2</v>
      </c>
      <c r="J45" s="621">
        <v>0.12827659148413301</v>
      </c>
      <c r="K45" s="197">
        <v>0.112849259084579</v>
      </c>
      <c r="L45" s="621">
        <v>0.12595028602632799</v>
      </c>
      <c r="M45" s="197">
        <v>0.12825586111693599</v>
      </c>
      <c r="N45" s="621">
        <v>0.121652494359052</v>
      </c>
      <c r="O45" s="197">
        <v>0.19344647302773599</v>
      </c>
      <c r="P45" s="621">
        <v>8.9709112216326506E-2</v>
      </c>
      <c r="Q45" s="197">
        <v>-0.13034407586514099</v>
      </c>
      <c r="R45" s="621">
        <v>0.13581894904375</v>
      </c>
      <c r="S45" s="197">
        <v>4.4706248872063301E-2</v>
      </c>
      <c r="T45" s="621">
        <v>0.103589539185566</v>
      </c>
      <c r="U45" s="197">
        <v>1.58036166479841E-2</v>
      </c>
      <c r="V45" s="621">
        <v>0.106417014963839</v>
      </c>
      <c r="W45" s="197">
        <v>0.17194750086412</v>
      </c>
      <c r="X45" s="621">
        <v>9.5778809768294906E-2</v>
      </c>
      <c r="Y45" s="197">
        <v>9.8876942853527106E-2</v>
      </c>
      <c r="Z45" s="621">
        <v>8.7366785561286395E-2</v>
      </c>
      <c r="AA45" s="197">
        <v>-2.3492481043076999E-2</v>
      </c>
      <c r="AB45" s="621">
        <v>0.111688490270608</v>
      </c>
      <c r="AC45" s="197">
        <v>-6.5650016715423101E-2</v>
      </c>
      <c r="AD45" s="621">
        <v>0.11639161359384299</v>
      </c>
      <c r="AE45" s="197">
        <v>0.153232885025719</v>
      </c>
      <c r="AF45" s="621">
        <v>0.13095925029489899</v>
      </c>
      <c r="AG45" s="197">
        <v>0.12782696191933399</v>
      </c>
      <c r="AH45" s="621">
        <v>8.4519439137260899E-2</v>
      </c>
      <c r="AI45" s="197">
        <v>2.38872097851237</v>
      </c>
      <c r="AJ45" s="621">
        <v>0.84186997402805197</v>
      </c>
      <c r="AK45" s="197">
        <v>0.111824109282832</v>
      </c>
      <c r="AL45" s="621">
        <v>0.125826293296848</v>
      </c>
      <c r="AM45" s="197">
        <v>3.38975968734717E-2</v>
      </c>
      <c r="AN45" s="621">
        <v>0.11913347532869201</v>
      </c>
      <c r="AO45" s="197">
        <v>0.165701568004335</v>
      </c>
      <c r="AP45" s="621">
        <v>0.10847482859985901</v>
      </c>
      <c r="AQ45" s="197">
        <v>-4.41070946269864E-2</v>
      </c>
      <c r="AR45" s="621">
        <v>0.126170248617724</v>
      </c>
      <c r="AS45" s="197">
        <v>0.112683135221715</v>
      </c>
      <c r="AT45" s="621">
        <v>0.126166214297286</v>
      </c>
      <c r="AU45" s="197">
        <v>0.119230217538851</v>
      </c>
      <c r="AV45" s="621">
        <v>0.122101115864558</v>
      </c>
      <c r="AW45" s="197">
        <v>0.142309957532116</v>
      </c>
      <c r="AX45" s="621">
        <v>8.8903568398391405E-2</v>
      </c>
      <c r="AY45" s="197">
        <v>-0.13489059652382801</v>
      </c>
      <c r="AZ45" s="621">
        <v>0.137636748981915</v>
      </c>
      <c r="BA45" s="197">
        <v>6.9648346611064504E-2</v>
      </c>
      <c r="BB45" s="621">
        <v>0.10073363405187701</v>
      </c>
      <c r="BC45" s="197">
        <v>1.7219872119611498E-2</v>
      </c>
      <c r="BD45" s="621">
        <v>0.101566981276749</v>
      </c>
      <c r="BE45" s="197">
        <v>0.160154549638194</v>
      </c>
      <c r="BF45" s="621">
        <v>9.5155488825329496E-2</v>
      </c>
      <c r="BG45" s="197">
        <v>8.3789463608884701E-2</v>
      </c>
      <c r="BH45" s="621">
        <v>8.9158533416773905E-2</v>
      </c>
      <c r="BI45" s="197">
        <v>-4.2088182672050098E-2</v>
      </c>
      <c r="BJ45" s="621">
        <v>0.112839874630131</v>
      </c>
      <c r="BK45" s="197">
        <v>-9.3152394583219996E-3</v>
      </c>
      <c r="BL45" s="621">
        <v>0.116778968515553</v>
      </c>
      <c r="BM45" s="197">
        <v>0.12826301102118201</v>
      </c>
      <c r="BN45" s="621">
        <v>0.132299294404501</v>
      </c>
      <c r="BO45" s="197">
        <v>0.15560892223171499</v>
      </c>
      <c r="BP45" s="621">
        <v>8.3959523478668599E-2</v>
      </c>
      <c r="BQ45" s="197">
        <v>3.9916836036796202</v>
      </c>
      <c r="BR45" s="621">
        <v>0.96701490417372704</v>
      </c>
      <c r="BS45" s="197">
        <v>0.11606433568631901</v>
      </c>
      <c r="BT45" s="621">
        <v>0.124910420952881</v>
      </c>
      <c r="BU45" s="197">
        <v>3.4792468734536799E-2</v>
      </c>
      <c r="BV45" s="621">
        <v>0.11929018795570601</v>
      </c>
      <c r="BW45" s="197">
        <v>0.17136168370181801</v>
      </c>
      <c r="BX45" s="621">
        <v>0.109104426200843</v>
      </c>
      <c r="BY45" s="197">
        <v>-4.711629219098E-2</v>
      </c>
      <c r="BZ45" s="621">
        <v>0.123934690445566</v>
      </c>
      <c r="CA45" s="197">
        <v>0.126619489642638</v>
      </c>
      <c r="CB45" s="621">
        <v>0.124480449072378</v>
      </c>
      <c r="CC45" s="197">
        <v>0.120451373713732</v>
      </c>
      <c r="CD45" s="621">
        <v>0.119696838045477</v>
      </c>
      <c r="CE45" s="197">
        <v>0.14373479045965401</v>
      </c>
      <c r="CF45" s="621">
        <v>8.8404888400693105E-2</v>
      </c>
      <c r="CG45" s="197">
        <v>-0.141797644314414</v>
      </c>
      <c r="CH45" s="621">
        <v>0.135688116383922</v>
      </c>
      <c r="CI45" s="197">
        <v>6.9296219634866194E-2</v>
      </c>
      <c r="CJ45" s="621">
        <v>0.100272514149264</v>
      </c>
      <c r="CK45" s="197">
        <v>2.39855251478703E-2</v>
      </c>
      <c r="CL45" s="621">
        <v>0.10127547309009099</v>
      </c>
      <c r="CM45" s="197">
        <v>0.14364836176176801</v>
      </c>
      <c r="CN45" s="621">
        <v>9.1795310019369497E-2</v>
      </c>
      <c r="CO45" s="197">
        <v>7.3659411989666995E-2</v>
      </c>
      <c r="CP45" s="621">
        <v>8.8902200006310897E-2</v>
      </c>
      <c r="CQ45" s="197">
        <v>-3.8858996942865702E-2</v>
      </c>
      <c r="CR45" s="621">
        <v>0.111085957737822</v>
      </c>
      <c r="CS45" s="197">
        <v>-1.32089187719112E-2</v>
      </c>
      <c r="CT45" s="621">
        <v>0.115820594332407</v>
      </c>
      <c r="CU45" s="197">
        <v>0.132472403435656</v>
      </c>
      <c r="CV45" s="621">
        <v>0.13213658176807799</v>
      </c>
      <c r="CW45" s="197">
        <v>0.15940840866390399</v>
      </c>
      <c r="CX45" s="621">
        <v>8.4244118857531497E-2</v>
      </c>
      <c r="CY45" s="197">
        <v>4.2889050341872696</v>
      </c>
      <c r="CZ45" s="629">
        <v>1.0034857269931099</v>
      </c>
    </row>
    <row r="46" spans="1:104" ht="12.95" customHeight="1" x14ac:dyDescent="0.2">
      <c r="A46" s="2" t="s">
        <v>374</v>
      </c>
      <c r="B46" s="12">
        <v>2</v>
      </c>
      <c r="C46" s="197">
        <v>-6.4245954358319604E-2</v>
      </c>
      <c r="D46" s="621">
        <v>0.14984201909890399</v>
      </c>
      <c r="E46" s="197">
        <v>0.12270501759175401</v>
      </c>
      <c r="F46" s="621">
        <v>0.120513992622354</v>
      </c>
      <c r="G46" s="197">
        <v>4.5621717617961598E-2</v>
      </c>
      <c r="H46" s="621">
        <v>0.104385096264412</v>
      </c>
      <c r="I46" s="197">
        <v>5.47978457440884E-2</v>
      </c>
      <c r="J46" s="621">
        <v>0.111085225971121</v>
      </c>
      <c r="K46" s="197">
        <v>-5.5098332873216201E-2</v>
      </c>
      <c r="L46" s="621">
        <v>0.12855566806875099</v>
      </c>
      <c r="M46" s="197">
        <v>1.8220394175283702E-2</v>
      </c>
      <c r="N46" s="621">
        <v>0.13602082794097201</v>
      </c>
      <c r="O46" s="197">
        <v>0.13412730332737799</v>
      </c>
      <c r="P46" s="621">
        <v>8.8762972952053501E-2</v>
      </c>
      <c r="Q46" s="197">
        <v>0.202921743676619</v>
      </c>
      <c r="R46" s="621">
        <v>9.6555759736448601E-2</v>
      </c>
      <c r="S46" s="197">
        <v>5.7315208046645099E-3</v>
      </c>
      <c r="T46" s="621">
        <v>0.12682320344301601</v>
      </c>
      <c r="U46" s="197">
        <v>1.7444924338758001E-2</v>
      </c>
      <c r="V46" s="621">
        <v>0.13477839677453499</v>
      </c>
      <c r="W46" s="197">
        <v>-9.1388589235762901E-2</v>
      </c>
      <c r="X46" s="621">
        <v>0.14647601634302801</v>
      </c>
      <c r="Y46" s="197">
        <v>0.26752051807032401</v>
      </c>
      <c r="Z46" s="621">
        <v>0.100385010808955</v>
      </c>
      <c r="AA46" s="197">
        <v>0.49190779046959698</v>
      </c>
      <c r="AB46" s="621">
        <v>0.111458272809957</v>
      </c>
      <c r="AC46" s="197">
        <v>-0.108361415951337</v>
      </c>
      <c r="AD46" s="621">
        <v>0.12561940392577201</v>
      </c>
      <c r="AE46" s="197">
        <v>-4.7765092679382802E-2</v>
      </c>
      <c r="AF46" s="621">
        <v>0.106930895225646</v>
      </c>
      <c r="AG46" s="197">
        <v>0.25964580600465198</v>
      </c>
      <c r="AH46" s="621">
        <v>9.3791546887076693E-2</v>
      </c>
      <c r="AI46" s="197">
        <v>4.8343673985395803</v>
      </c>
      <c r="AJ46" s="621">
        <v>1.28789777777981</v>
      </c>
      <c r="AK46" s="197">
        <v>-5.9082569202030102E-2</v>
      </c>
      <c r="AL46" s="621">
        <v>0.14906714324460099</v>
      </c>
      <c r="AM46" s="197">
        <v>0.108891087185758</v>
      </c>
      <c r="AN46" s="621">
        <v>0.12258666526194199</v>
      </c>
      <c r="AO46" s="197">
        <v>6.0920345515103301E-2</v>
      </c>
      <c r="AP46" s="621">
        <v>0.10406789879645099</v>
      </c>
      <c r="AQ46" s="197">
        <v>6.22216066745514E-2</v>
      </c>
      <c r="AR46" s="621">
        <v>0.110116106650557</v>
      </c>
      <c r="AS46" s="197">
        <v>-7.9081469696478099E-2</v>
      </c>
      <c r="AT46" s="621">
        <v>0.129004033620742</v>
      </c>
      <c r="AU46" s="197">
        <v>2.65841081303109E-2</v>
      </c>
      <c r="AV46" s="621">
        <v>0.13599511637297301</v>
      </c>
      <c r="AW46" s="197">
        <v>0.120210575067249</v>
      </c>
      <c r="AX46" s="621">
        <v>8.9406845103635502E-2</v>
      </c>
      <c r="AY46" s="197">
        <v>0.207396868286613</v>
      </c>
      <c r="AZ46" s="621">
        <v>9.46187731001851E-2</v>
      </c>
      <c r="BA46" s="197">
        <v>4.5740945792832402E-2</v>
      </c>
      <c r="BB46" s="621">
        <v>0.12734285928435199</v>
      </c>
      <c r="BC46" s="197">
        <v>-4.8592324054006998E-3</v>
      </c>
      <c r="BD46" s="621">
        <v>0.13465868735452499</v>
      </c>
      <c r="BE46" s="197">
        <v>-0.14307708263765001</v>
      </c>
      <c r="BF46" s="621">
        <v>0.14782747352801501</v>
      </c>
      <c r="BG46" s="197">
        <v>0.26918713343423301</v>
      </c>
      <c r="BH46" s="621">
        <v>9.8985911252260597E-2</v>
      </c>
      <c r="BI46" s="197">
        <v>0.49485977418058302</v>
      </c>
      <c r="BJ46" s="621">
        <v>0.109117324658191</v>
      </c>
      <c r="BK46" s="197">
        <v>-9.3491935154238107E-2</v>
      </c>
      <c r="BL46" s="621">
        <v>0.12736199295597</v>
      </c>
      <c r="BM46" s="197">
        <v>-4.9162009274047E-2</v>
      </c>
      <c r="BN46" s="621">
        <v>0.106941920126444</v>
      </c>
      <c r="BO46" s="197">
        <v>0.24726673766473301</v>
      </c>
      <c r="BP46" s="621">
        <v>9.4391235594789305E-2</v>
      </c>
      <c r="BQ46" s="197">
        <v>5.8605259109041699</v>
      </c>
      <c r="BR46" s="621">
        <v>1.35519268686518</v>
      </c>
      <c r="BS46" s="197">
        <v>-4.54082003557226E-2</v>
      </c>
      <c r="BT46" s="621">
        <v>0.149332008390927</v>
      </c>
      <c r="BU46" s="197">
        <v>0.102575019786665</v>
      </c>
      <c r="BV46" s="621">
        <v>0.12548711452512001</v>
      </c>
      <c r="BW46" s="197">
        <v>6.3802442435869106E-2</v>
      </c>
      <c r="BX46" s="621">
        <v>0.10004163526918</v>
      </c>
      <c r="BY46" s="197">
        <v>7.1521012019097593E-2</v>
      </c>
      <c r="BZ46" s="621">
        <v>0.10895854311356699</v>
      </c>
      <c r="CA46" s="197">
        <v>-7.3558660776891896E-2</v>
      </c>
      <c r="CB46" s="621">
        <v>0.12778725425630699</v>
      </c>
      <c r="CC46" s="197">
        <v>2.8146280857931499E-2</v>
      </c>
      <c r="CD46" s="621">
        <v>0.13559271303463999</v>
      </c>
      <c r="CE46" s="197">
        <v>0.11287351479093501</v>
      </c>
      <c r="CF46" s="621">
        <v>8.8295283935133501E-2</v>
      </c>
      <c r="CG46" s="197">
        <v>0.20051227427488999</v>
      </c>
      <c r="CH46" s="621">
        <v>9.4131348917823293E-2</v>
      </c>
      <c r="CI46" s="197">
        <v>4.3129086095763797E-2</v>
      </c>
      <c r="CJ46" s="621">
        <v>0.12693751384895499</v>
      </c>
      <c r="CK46" s="197">
        <v>4.8162373551434096E-3</v>
      </c>
      <c r="CL46" s="621">
        <v>0.13215661466248799</v>
      </c>
      <c r="CM46" s="197">
        <v>-0.16895590794594001</v>
      </c>
      <c r="CN46" s="621">
        <v>0.14611525020015201</v>
      </c>
      <c r="CO46" s="197">
        <v>0.26674519034258398</v>
      </c>
      <c r="CP46" s="621">
        <v>0.101580141497232</v>
      </c>
      <c r="CQ46" s="197">
        <v>0.50456407935151104</v>
      </c>
      <c r="CR46" s="621">
        <v>0.108305572228566</v>
      </c>
      <c r="CS46" s="197">
        <v>-0.10301915844904699</v>
      </c>
      <c r="CT46" s="621">
        <v>0.12582298718632501</v>
      </c>
      <c r="CU46" s="197">
        <v>-4.1662238928547701E-2</v>
      </c>
      <c r="CV46" s="621">
        <v>0.108249632482197</v>
      </c>
      <c r="CW46" s="197">
        <v>0.25299475201298999</v>
      </c>
      <c r="CX46" s="621">
        <v>9.3234495253065999E-2</v>
      </c>
      <c r="CY46" s="197">
        <v>6.3636948952226398</v>
      </c>
      <c r="CZ46" s="629">
        <v>1.50379146621308</v>
      </c>
    </row>
    <row r="47" spans="1:104" ht="12.95" customHeight="1" x14ac:dyDescent="0.2">
      <c r="A47" s="2" t="s">
        <v>375</v>
      </c>
      <c r="B47" s="12">
        <v>2</v>
      </c>
      <c r="C47" s="197">
        <v>0.228751021921175</v>
      </c>
      <c r="D47" s="621">
        <v>9.7481833726781E-2</v>
      </c>
      <c r="E47" s="197">
        <v>0.124655341633849</v>
      </c>
      <c r="F47" s="621">
        <v>0.118273340531589</v>
      </c>
      <c r="G47" s="197">
        <v>0.13058652646414801</v>
      </c>
      <c r="H47" s="621">
        <v>9.5960487105020795E-2</v>
      </c>
      <c r="I47" s="197">
        <v>-0.113249590903219</v>
      </c>
      <c r="J47" s="621">
        <v>8.4160599187670604E-2</v>
      </c>
      <c r="K47" s="197">
        <v>-1.37597611939053E-2</v>
      </c>
      <c r="L47" s="621">
        <v>9.6622409933516701E-2</v>
      </c>
      <c r="M47" s="197">
        <v>0.11114031689119799</v>
      </c>
      <c r="N47" s="621">
        <v>8.5567328531921102E-2</v>
      </c>
      <c r="O47" s="197">
        <v>0.127843039158552</v>
      </c>
      <c r="P47" s="621">
        <v>8.5586238391741606E-2</v>
      </c>
      <c r="Q47" s="197">
        <v>-4.1773430715768098E-2</v>
      </c>
      <c r="R47" s="621">
        <v>0.105955984396968</v>
      </c>
      <c r="S47" s="197">
        <v>-2.43581333096323E-2</v>
      </c>
      <c r="T47" s="621">
        <v>0.135981809274721</v>
      </c>
      <c r="U47" s="197">
        <v>0.29673625515427798</v>
      </c>
      <c r="V47" s="621">
        <v>0.107108744241382</v>
      </c>
      <c r="W47" s="197">
        <v>4.0738348896134603E-3</v>
      </c>
      <c r="X47" s="621">
        <v>8.7508994758573697E-2</v>
      </c>
      <c r="Y47" s="197">
        <v>2.7730186063440899E-2</v>
      </c>
      <c r="Z47" s="621">
        <v>9.1059508171099104E-2</v>
      </c>
      <c r="AA47" s="197">
        <v>0.28985241157126401</v>
      </c>
      <c r="AB47" s="621">
        <v>0.108518861540832</v>
      </c>
      <c r="AC47" s="197">
        <v>0.24834118010651501</v>
      </c>
      <c r="AD47" s="621">
        <v>0.104004449151895</v>
      </c>
      <c r="AE47" s="197">
        <v>-4.4174897790263699E-2</v>
      </c>
      <c r="AF47" s="621">
        <v>8.3710031312265204E-2</v>
      </c>
      <c r="AG47" s="197">
        <v>0.26401654790908402</v>
      </c>
      <c r="AH47" s="621">
        <v>0.100591652455019</v>
      </c>
      <c r="AI47" s="197">
        <v>5.54618504454952</v>
      </c>
      <c r="AJ47" s="621">
        <v>1.0689152649210101</v>
      </c>
      <c r="AK47" s="197">
        <v>0.22240077048590301</v>
      </c>
      <c r="AL47" s="621">
        <v>9.8340200973552894E-2</v>
      </c>
      <c r="AM47" s="197">
        <v>9.4089318864430393E-2</v>
      </c>
      <c r="AN47" s="621">
        <v>0.118866207581957</v>
      </c>
      <c r="AO47" s="197">
        <v>0.144009145770088</v>
      </c>
      <c r="AP47" s="621">
        <v>9.3894424982663094E-2</v>
      </c>
      <c r="AQ47" s="197">
        <v>-0.130381895702331</v>
      </c>
      <c r="AR47" s="621">
        <v>8.59552915705218E-2</v>
      </c>
      <c r="AS47" s="197">
        <v>3.9203254996304704E-3</v>
      </c>
      <c r="AT47" s="621">
        <v>9.8037544501468704E-2</v>
      </c>
      <c r="AU47" s="197">
        <v>0.10361697536502899</v>
      </c>
      <c r="AV47" s="621">
        <v>8.7931560802496103E-2</v>
      </c>
      <c r="AW47" s="197">
        <v>0.121321201352258</v>
      </c>
      <c r="AX47" s="621">
        <v>8.5544310781919403E-2</v>
      </c>
      <c r="AY47" s="197">
        <v>-3.9635616930073898E-2</v>
      </c>
      <c r="AZ47" s="621">
        <v>0.103760701955603</v>
      </c>
      <c r="BA47" s="197">
        <v>-3.48431697253044E-2</v>
      </c>
      <c r="BB47" s="621">
        <v>0.132532837986515</v>
      </c>
      <c r="BC47" s="197">
        <v>0.302657082525776</v>
      </c>
      <c r="BD47" s="621">
        <v>0.10840049105260301</v>
      </c>
      <c r="BE47" s="197">
        <v>6.2675088983285103E-3</v>
      </c>
      <c r="BF47" s="621">
        <v>8.7616571177948896E-2</v>
      </c>
      <c r="BG47" s="197">
        <v>2.9401742816193899E-2</v>
      </c>
      <c r="BH47" s="621">
        <v>8.9494001796623202E-2</v>
      </c>
      <c r="BI47" s="197">
        <v>0.30513002865056998</v>
      </c>
      <c r="BJ47" s="621">
        <v>0.10526655168834</v>
      </c>
      <c r="BK47" s="197">
        <v>0.261492910090173</v>
      </c>
      <c r="BL47" s="621">
        <v>0.102196495733481</v>
      </c>
      <c r="BM47" s="197">
        <v>-6.0403095478887101E-2</v>
      </c>
      <c r="BN47" s="621">
        <v>8.62345001124879E-2</v>
      </c>
      <c r="BO47" s="197">
        <v>0.275258836351577</v>
      </c>
      <c r="BP47" s="621">
        <v>9.9859741756063505E-2</v>
      </c>
      <c r="BQ47" s="197">
        <v>6.1832490849541797</v>
      </c>
      <c r="BR47" s="621">
        <v>1.11023544670327</v>
      </c>
      <c r="BS47" s="197">
        <v>0.220333318866335</v>
      </c>
      <c r="BT47" s="621">
        <v>9.8127291212054102E-2</v>
      </c>
      <c r="BU47" s="197">
        <v>8.4370057199820506E-2</v>
      </c>
      <c r="BV47" s="621">
        <v>0.11987783681733701</v>
      </c>
      <c r="BW47" s="197">
        <v>0.14916197776046</v>
      </c>
      <c r="BX47" s="621">
        <v>9.3524205512913003E-2</v>
      </c>
      <c r="BY47" s="197">
        <v>-0.122876203218466</v>
      </c>
      <c r="BZ47" s="621">
        <v>8.6007490903817804E-2</v>
      </c>
      <c r="CA47" s="197">
        <v>-6.1879182574812097E-3</v>
      </c>
      <c r="CB47" s="621">
        <v>0.10003002702972399</v>
      </c>
      <c r="CC47" s="197">
        <v>8.67507471220723E-2</v>
      </c>
      <c r="CD47" s="621">
        <v>8.8181597179516902E-2</v>
      </c>
      <c r="CE47" s="197">
        <v>0.121463490482055</v>
      </c>
      <c r="CF47" s="621">
        <v>8.5559139337013201E-2</v>
      </c>
      <c r="CG47" s="197">
        <v>-3.9266058641026801E-2</v>
      </c>
      <c r="CH47" s="621">
        <v>0.10190996003116699</v>
      </c>
      <c r="CI47" s="197">
        <v>-2.8126850637227099E-2</v>
      </c>
      <c r="CJ47" s="621">
        <v>0.13255164758103</v>
      </c>
      <c r="CK47" s="197">
        <v>0.31213085824995501</v>
      </c>
      <c r="CL47" s="621">
        <v>0.10899153150327701</v>
      </c>
      <c r="CM47" s="197">
        <v>-5.80438731695938E-3</v>
      </c>
      <c r="CN47" s="621">
        <v>8.9080859490355893E-2</v>
      </c>
      <c r="CO47" s="197">
        <v>2.1327521401762702E-2</v>
      </c>
      <c r="CP47" s="621">
        <v>9.0262166635807703E-2</v>
      </c>
      <c r="CQ47" s="197">
        <v>0.31041058221453699</v>
      </c>
      <c r="CR47" s="621">
        <v>0.105456729182085</v>
      </c>
      <c r="CS47" s="197">
        <v>0.27182003124218101</v>
      </c>
      <c r="CT47" s="621">
        <v>0.10038544658100799</v>
      </c>
      <c r="CU47" s="197">
        <v>-5.6735932194941698E-2</v>
      </c>
      <c r="CV47" s="621">
        <v>8.7218115643662497E-2</v>
      </c>
      <c r="CW47" s="197">
        <v>0.26907961895436999</v>
      </c>
      <c r="CX47" s="621">
        <v>9.9509669155704999E-2</v>
      </c>
      <c r="CY47" s="197">
        <v>6.6317022900522398</v>
      </c>
      <c r="CZ47" s="629">
        <v>1.1737520007073501</v>
      </c>
    </row>
    <row r="48" spans="1:104" ht="12.95" customHeight="1" x14ac:dyDescent="0.2">
      <c r="A48" s="2" t="s">
        <v>376</v>
      </c>
      <c r="B48" s="12">
        <v>2</v>
      </c>
      <c r="C48" s="197">
        <v>3.8582683557862603E-2</v>
      </c>
      <c r="D48" s="621">
        <v>9.5971323657453297E-2</v>
      </c>
      <c r="E48" s="197">
        <v>-0.25817297523070198</v>
      </c>
      <c r="F48" s="621">
        <v>0.11579083564419899</v>
      </c>
      <c r="G48" s="197">
        <v>0.169532501570057</v>
      </c>
      <c r="H48" s="621">
        <v>0.121335746933024</v>
      </c>
      <c r="I48" s="197">
        <v>-1.8718195917750698E-2</v>
      </c>
      <c r="J48" s="621">
        <v>0.137344948236961</v>
      </c>
      <c r="K48" s="197">
        <v>1.34016322301763E-2</v>
      </c>
      <c r="L48" s="621">
        <v>0.13866999195636501</v>
      </c>
      <c r="M48" s="197">
        <v>0.28041260866613399</v>
      </c>
      <c r="N48" s="621">
        <v>0.11930338635684</v>
      </c>
      <c r="O48" s="197">
        <v>0.154451849982748</v>
      </c>
      <c r="P48" s="621">
        <v>9.4606874221292006E-2</v>
      </c>
      <c r="Q48" s="197">
        <v>0.12729939354287401</v>
      </c>
      <c r="R48" s="621">
        <v>0.10027434033086299</v>
      </c>
      <c r="S48" s="197">
        <v>0.10692315678686801</v>
      </c>
      <c r="T48" s="621">
        <v>0.112158260222956</v>
      </c>
      <c r="U48" s="197">
        <v>0.31770142896137998</v>
      </c>
      <c r="V48" s="621">
        <v>0.112171529837989</v>
      </c>
      <c r="W48" s="197">
        <v>0.100085914232802</v>
      </c>
      <c r="X48" s="621">
        <v>9.8131380834188001E-2</v>
      </c>
      <c r="Y48" s="197">
        <v>5.4541890315102197E-2</v>
      </c>
      <c r="Z48" s="621">
        <v>8.5776506366576397E-2</v>
      </c>
      <c r="AA48" s="197">
        <v>-3.2559891955544498E-2</v>
      </c>
      <c r="AB48" s="621">
        <v>0.11297401042956901</v>
      </c>
      <c r="AC48" s="197">
        <v>-0.16254699758080199</v>
      </c>
      <c r="AD48" s="621">
        <v>0.10009796934896099</v>
      </c>
      <c r="AE48" s="197">
        <v>0.32159608168011</v>
      </c>
      <c r="AF48" s="621">
        <v>0.108303056422469</v>
      </c>
      <c r="AG48" s="197">
        <v>3.3256924408690498E-2</v>
      </c>
      <c r="AH48" s="621">
        <v>7.52204640067968E-2</v>
      </c>
      <c r="AI48" s="197">
        <v>4.9197952031409597</v>
      </c>
      <c r="AJ48" s="621">
        <v>0.90098870264421604</v>
      </c>
      <c r="AK48" s="197">
        <v>6.4268618280220999E-2</v>
      </c>
      <c r="AL48" s="621">
        <v>9.3787751104911901E-2</v>
      </c>
      <c r="AM48" s="197">
        <v>-0.25389558320300099</v>
      </c>
      <c r="AN48" s="621">
        <v>0.114639963180986</v>
      </c>
      <c r="AO48" s="197">
        <v>0.184717414816257</v>
      </c>
      <c r="AP48" s="621">
        <v>0.119751852594322</v>
      </c>
      <c r="AQ48" s="197">
        <v>-1.3113585435379599E-2</v>
      </c>
      <c r="AR48" s="621">
        <v>0.13782477229558401</v>
      </c>
      <c r="AS48" s="197">
        <v>-2.8105376541775799E-2</v>
      </c>
      <c r="AT48" s="621">
        <v>0.139072227957341</v>
      </c>
      <c r="AU48" s="197">
        <v>0.28315859754121903</v>
      </c>
      <c r="AV48" s="621">
        <v>0.11824465230322199</v>
      </c>
      <c r="AW48" s="197">
        <v>0.14770174656339599</v>
      </c>
      <c r="AX48" s="621">
        <v>9.3527205706761499E-2</v>
      </c>
      <c r="AY48" s="197">
        <v>0.126101258194845</v>
      </c>
      <c r="AZ48" s="621">
        <v>0.102247110717124</v>
      </c>
      <c r="BA48" s="197">
        <v>0.15228982442090599</v>
      </c>
      <c r="BB48" s="621">
        <v>0.112976347620814</v>
      </c>
      <c r="BC48" s="197">
        <v>0.33551560163245597</v>
      </c>
      <c r="BD48" s="621">
        <v>0.110430604304483</v>
      </c>
      <c r="BE48" s="197">
        <v>7.5139469539736894E-2</v>
      </c>
      <c r="BF48" s="621">
        <v>0.101452357611009</v>
      </c>
      <c r="BG48" s="197">
        <v>6.4271252285490493E-2</v>
      </c>
      <c r="BH48" s="621">
        <v>8.7238488424612695E-2</v>
      </c>
      <c r="BI48" s="197">
        <v>-5.1875267857905701E-2</v>
      </c>
      <c r="BJ48" s="621">
        <v>0.111446362183955</v>
      </c>
      <c r="BK48" s="197">
        <v>-0.156986190468167</v>
      </c>
      <c r="BL48" s="621">
        <v>9.8573425454719699E-2</v>
      </c>
      <c r="BM48" s="197">
        <v>0.29755018386479298</v>
      </c>
      <c r="BN48" s="621">
        <v>0.105953220321964</v>
      </c>
      <c r="BO48" s="197">
        <v>3.31915149280484E-2</v>
      </c>
      <c r="BP48" s="621">
        <v>7.4283192612996998E-2</v>
      </c>
      <c r="BQ48" s="197">
        <v>6.1212254227419098</v>
      </c>
      <c r="BR48" s="621">
        <v>1.0169987105707901</v>
      </c>
      <c r="BS48" s="197">
        <v>6.7300996233125104E-2</v>
      </c>
      <c r="BT48" s="621">
        <v>9.4570776703395504E-2</v>
      </c>
      <c r="BU48" s="197">
        <v>-0.26819666937041903</v>
      </c>
      <c r="BV48" s="621">
        <v>0.11668469984536201</v>
      </c>
      <c r="BW48" s="197">
        <v>0.17991274143262601</v>
      </c>
      <c r="BX48" s="621">
        <v>0.12019355612065601</v>
      </c>
      <c r="BY48" s="197">
        <v>-2.62388922649591E-3</v>
      </c>
      <c r="BZ48" s="621">
        <v>0.139033636653489</v>
      </c>
      <c r="CA48" s="197">
        <v>-2.1004534755389201E-2</v>
      </c>
      <c r="CB48" s="621">
        <v>0.13836339537645201</v>
      </c>
      <c r="CC48" s="197">
        <v>0.274874704578907</v>
      </c>
      <c r="CD48" s="621">
        <v>0.117803584158995</v>
      </c>
      <c r="CE48" s="197">
        <v>0.15065298269489499</v>
      </c>
      <c r="CF48" s="621">
        <v>9.2771076982704898E-2</v>
      </c>
      <c r="CG48" s="197">
        <v>0.13276182493861299</v>
      </c>
      <c r="CH48" s="621">
        <v>0.10224674700323701</v>
      </c>
      <c r="CI48" s="197">
        <v>0.16547589973312701</v>
      </c>
      <c r="CJ48" s="621">
        <v>0.113468093327317</v>
      </c>
      <c r="CK48" s="197">
        <v>0.32691455686833298</v>
      </c>
      <c r="CL48" s="621">
        <v>0.111132147207413</v>
      </c>
      <c r="CM48" s="197">
        <v>7.9008587966874294E-2</v>
      </c>
      <c r="CN48" s="621">
        <v>0.100319175485694</v>
      </c>
      <c r="CO48" s="197">
        <v>7.7317841094681206E-2</v>
      </c>
      <c r="CP48" s="621">
        <v>8.8773828255301501E-2</v>
      </c>
      <c r="CQ48" s="197">
        <v>-6.5284086979136596E-2</v>
      </c>
      <c r="CR48" s="621">
        <v>0.112682872694173</v>
      </c>
      <c r="CS48" s="197">
        <v>-0.14789586663357701</v>
      </c>
      <c r="CT48" s="621">
        <v>0.10027128739866301</v>
      </c>
      <c r="CU48" s="197">
        <v>0.29894849492111403</v>
      </c>
      <c r="CV48" s="621">
        <v>0.106061334049111</v>
      </c>
      <c r="CW48" s="197">
        <v>2.05780844307356E-2</v>
      </c>
      <c r="CX48" s="621">
        <v>7.4480714450997396E-2</v>
      </c>
      <c r="CY48" s="197">
        <v>6.57571016297452</v>
      </c>
      <c r="CZ48" s="629">
        <v>1.10761211880731</v>
      </c>
    </row>
    <row r="49" spans="1:104" ht="12.95" customHeight="1" x14ac:dyDescent="0.2">
      <c r="A49" s="2" t="s">
        <v>377</v>
      </c>
      <c r="B49" s="12">
        <v>2</v>
      </c>
      <c r="C49" s="197">
        <v>0.151529889262983</v>
      </c>
      <c r="D49" s="621">
        <v>0.319754388911837</v>
      </c>
      <c r="E49" s="197">
        <v>0.36080398196857999</v>
      </c>
      <c r="F49" s="621">
        <v>0.17470773065604001</v>
      </c>
      <c r="G49" s="197">
        <v>-0.874285740311328</v>
      </c>
      <c r="H49" s="621">
        <v>0.27797227033772198</v>
      </c>
      <c r="I49" s="197">
        <v>0.559685377685745</v>
      </c>
      <c r="J49" s="621">
        <v>0.236771537012157</v>
      </c>
      <c r="K49" s="197">
        <v>-6.2272023342883698E-3</v>
      </c>
      <c r="L49" s="621">
        <v>0.22450514454421699</v>
      </c>
      <c r="M49" s="197">
        <v>0.28090572315986501</v>
      </c>
      <c r="N49" s="621">
        <v>0.22704535963616901</v>
      </c>
      <c r="O49" s="197">
        <v>0.35174396242363398</v>
      </c>
      <c r="P49" s="621">
        <v>0.108028551717343</v>
      </c>
      <c r="Q49" s="197">
        <v>-1.0898789826994999E-2</v>
      </c>
      <c r="R49" s="621">
        <v>0.215370556879771</v>
      </c>
      <c r="S49" s="197">
        <v>-0.187823193292355</v>
      </c>
      <c r="T49" s="621">
        <v>0.131466025857055</v>
      </c>
      <c r="U49" s="197">
        <v>0.167630386108125</v>
      </c>
      <c r="V49" s="621">
        <v>0.16049761873755</v>
      </c>
      <c r="W49" s="197">
        <v>6.9536089644023996E-2</v>
      </c>
      <c r="X49" s="621">
        <v>0.116111570387924</v>
      </c>
      <c r="Y49" s="197">
        <v>0.37330523496610801</v>
      </c>
      <c r="Z49" s="621">
        <v>0.12159159615511</v>
      </c>
      <c r="AA49" s="197">
        <v>0.25044532444581202</v>
      </c>
      <c r="AB49" s="621">
        <v>0.19491989846719099</v>
      </c>
      <c r="AC49" s="197">
        <v>-0.104238133844856</v>
      </c>
      <c r="AD49" s="621">
        <v>0.18191391739441301</v>
      </c>
      <c r="AE49" s="197">
        <v>0.59907124198894901</v>
      </c>
      <c r="AF49" s="621">
        <v>0.17599736599221999</v>
      </c>
      <c r="AG49" s="197">
        <v>8.6723103089424797E-2</v>
      </c>
      <c r="AH49" s="621">
        <v>0.123411751683263</v>
      </c>
      <c r="AI49" s="197">
        <v>10.0652216305359</v>
      </c>
      <c r="AJ49" s="621">
        <v>1.6829639844351301</v>
      </c>
      <c r="AK49" s="197">
        <v>0.19316077800426101</v>
      </c>
      <c r="AL49" s="621">
        <v>0.31034317894628399</v>
      </c>
      <c r="AM49" s="197">
        <v>0.37746614830457498</v>
      </c>
      <c r="AN49" s="621">
        <v>0.175894227955151</v>
      </c>
      <c r="AO49" s="197">
        <v>-0.86118520498661</v>
      </c>
      <c r="AP49" s="621">
        <v>0.26456734971004903</v>
      </c>
      <c r="AQ49" s="197">
        <v>0.56176179197101705</v>
      </c>
      <c r="AR49" s="621">
        <v>0.223407555405431</v>
      </c>
      <c r="AS49" s="197">
        <v>-2.8413234900818402E-2</v>
      </c>
      <c r="AT49" s="621">
        <v>0.21752330051806701</v>
      </c>
      <c r="AU49" s="197">
        <v>0.24822553639032399</v>
      </c>
      <c r="AV49" s="621">
        <v>0.213758291071799</v>
      </c>
      <c r="AW49" s="197">
        <v>0.223051348785584</v>
      </c>
      <c r="AX49" s="621">
        <v>0.10865577572466199</v>
      </c>
      <c r="AY49" s="197">
        <v>2.6991890493203899E-2</v>
      </c>
      <c r="AZ49" s="621">
        <v>0.208121903014447</v>
      </c>
      <c r="BA49" s="197">
        <v>-9.3730484807048597E-2</v>
      </c>
      <c r="BB49" s="621">
        <v>0.126321367366964</v>
      </c>
      <c r="BC49" s="197">
        <v>0.11401236941254</v>
      </c>
      <c r="BD49" s="621">
        <v>0.15622177276138899</v>
      </c>
      <c r="BE49" s="197">
        <v>5.3686655829957998E-2</v>
      </c>
      <c r="BF49" s="621">
        <v>0.11714130873265401</v>
      </c>
      <c r="BG49" s="197">
        <v>0.38133489411829902</v>
      </c>
      <c r="BH49" s="621">
        <v>0.12195736628836699</v>
      </c>
      <c r="BI49" s="197">
        <v>0.13126783312559401</v>
      </c>
      <c r="BJ49" s="621">
        <v>0.19399479069456799</v>
      </c>
      <c r="BK49" s="197">
        <v>-0.107675666222436</v>
      </c>
      <c r="BL49" s="621">
        <v>0.179591751586167</v>
      </c>
      <c r="BM49" s="197">
        <v>0.57300298348273504</v>
      </c>
      <c r="BN49" s="621">
        <v>0.17105898784311599</v>
      </c>
      <c r="BO49" s="197">
        <v>0.111176102836841</v>
      </c>
      <c r="BP49" s="621">
        <v>0.122602904512083</v>
      </c>
      <c r="BQ49" s="197">
        <v>12.4088065865682</v>
      </c>
      <c r="BR49" s="621">
        <v>1.8560412720047299</v>
      </c>
      <c r="BS49" s="197">
        <v>0.18128976067157401</v>
      </c>
      <c r="BT49" s="621">
        <v>0.30964956969573798</v>
      </c>
      <c r="BU49" s="197">
        <v>0.370922864932412</v>
      </c>
      <c r="BV49" s="621">
        <v>0.17698750604025801</v>
      </c>
      <c r="BW49" s="197">
        <v>-0.88736537619557898</v>
      </c>
      <c r="BX49" s="621">
        <v>0.26407907183736901</v>
      </c>
      <c r="BY49" s="197">
        <v>0.51273378243916401</v>
      </c>
      <c r="BZ49" s="621">
        <v>0.219157276587576</v>
      </c>
      <c r="CA49" s="197">
        <v>1.9842548198729399E-2</v>
      </c>
      <c r="CB49" s="621">
        <v>0.21663647306884201</v>
      </c>
      <c r="CC49" s="197">
        <v>0.22865303650472399</v>
      </c>
      <c r="CD49" s="621">
        <v>0.21304260777436701</v>
      </c>
      <c r="CE49" s="197">
        <v>0.21479803652877899</v>
      </c>
      <c r="CF49" s="621">
        <v>0.10969214665855501</v>
      </c>
      <c r="CG49" s="197">
        <v>7.0772870436829102E-2</v>
      </c>
      <c r="CH49" s="621">
        <v>0.210196492379921</v>
      </c>
      <c r="CI49" s="197">
        <v>-0.10332776556126699</v>
      </c>
      <c r="CJ49" s="621">
        <v>0.12746751687256699</v>
      </c>
      <c r="CK49" s="197">
        <v>0.11337280923175699</v>
      </c>
      <c r="CL49" s="621">
        <v>0.15364699206955301</v>
      </c>
      <c r="CM49" s="197">
        <v>7.62642053867085E-2</v>
      </c>
      <c r="CN49" s="621">
        <v>0.119956105463376</v>
      </c>
      <c r="CO49" s="197">
        <v>0.35949645564977301</v>
      </c>
      <c r="CP49" s="621">
        <v>0.12470947870016801</v>
      </c>
      <c r="CQ49" s="197">
        <v>0.112932363439153</v>
      </c>
      <c r="CR49" s="621">
        <v>0.190421458455279</v>
      </c>
      <c r="CS49" s="197">
        <v>-8.2389605001994701E-2</v>
      </c>
      <c r="CT49" s="621">
        <v>0.17673704937104701</v>
      </c>
      <c r="CU49" s="197">
        <v>0.56505758136242301</v>
      </c>
      <c r="CV49" s="621">
        <v>0.16978197271269099</v>
      </c>
      <c r="CW49" s="197">
        <v>9.7258412955133294E-2</v>
      </c>
      <c r="CX49" s="621">
        <v>0.122715315358504</v>
      </c>
      <c r="CY49" s="197">
        <v>12.9301372991343</v>
      </c>
      <c r="CZ49" s="629">
        <v>1.9112485492287701</v>
      </c>
    </row>
    <row r="50" spans="1:104" ht="12.95" customHeight="1" x14ac:dyDescent="0.2">
      <c r="A50" s="2" t="s">
        <v>378</v>
      </c>
      <c r="B50" s="12">
        <v>2</v>
      </c>
      <c r="C50" s="197">
        <v>0.23736002554168401</v>
      </c>
      <c r="D50" s="621">
        <v>9.2144040562843005E-2</v>
      </c>
      <c r="E50" s="197">
        <v>0.113493700343735</v>
      </c>
      <c r="F50" s="621">
        <v>0.110094187068853</v>
      </c>
      <c r="G50" s="197">
        <v>-7.2458235224324596E-2</v>
      </c>
      <c r="H50" s="621">
        <v>9.85202092764733E-2</v>
      </c>
      <c r="I50" s="197">
        <v>0.24652800976330599</v>
      </c>
      <c r="J50" s="621">
        <v>9.9461838083078694E-2</v>
      </c>
      <c r="K50" s="197">
        <v>0.145904481452861</v>
      </c>
      <c r="L50" s="621">
        <v>9.6452098187129298E-2</v>
      </c>
      <c r="M50" s="197">
        <v>6.7732987089833593E-2</v>
      </c>
      <c r="N50" s="621">
        <v>0.108945353689541</v>
      </c>
      <c r="O50" s="197">
        <v>-8.5371633486388404E-2</v>
      </c>
      <c r="P50" s="621">
        <v>7.6034236269982805E-2</v>
      </c>
      <c r="Q50" s="197">
        <v>5.2488346610915504E-3</v>
      </c>
      <c r="R50" s="621">
        <v>0.10053936853759</v>
      </c>
      <c r="S50" s="197">
        <v>-2.0219136339563001E-2</v>
      </c>
      <c r="T50" s="621">
        <v>9.0262497201070602E-2</v>
      </c>
      <c r="U50" s="197">
        <v>0.149562245418737</v>
      </c>
      <c r="V50" s="621">
        <v>8.0497607768961699E-2</v>
      </c>
      <c r="W50" s="197">
        <v>8.4804381102978499E-2</v>
      </c>
      <c r="X50" s="621">
        <v>7.7055452509521796E-2</v>
      </c>
      <c r="Y50" s="197">
        <v>-5.1260432384252402E-2</v>
      </c>
      <c r="Z50" s="621">
        <v>8.1109551629860499E-2</v>
      </c>
      <c r="AA50" s="197">
        <v>0.23888952504393501</v>
      </c>
      <c r="AB50" s="621">
        <v>8.7797794589739006E-2</v>
      </c>
      <c r="AC50" s="197">
        <v>-5.5839224515850704E-3</v>
      </c>
      <c r="AD50" s="621">
        <v>0.107993715950088</v>
      </c>
      <c r="AE50" s="197">
        <v>0.17852973436765601</v>
      </c>
      <c r="AF50" s="621">
        <v>9.0555661929068706E-2</v>
      </c>
      <c r="AG50" s="197">
        <v>0.16107345502256401</v>
      </c>
      <c r="AH50" s="621">
        <v>7.0609777961211997E-2</v>
      </c>
      <c r="AI50" s="197">
        <v>5.0948389244856003</v>
      </c>
      <c r="AJ50" s="621">
        <v>0.95612619859440495</v>
      </c>
      <c r="AK50" s="197">
        <v>0.24659640088981599</v>
      </c>
      <c r="AL50" s="621">
        <v>9.0614314586731706E-2</v>
      </c>
      <c r="AM50" s="197">
        <v>0.112240490704068</v>
      </c>
      <c r="AN50" s="621">
        <v>0.110891297251017</v>
      </c>
      <c r="AO50" s="197">
        <v>-9.0286054696954499E-2</v>
      </c>
      <c r="AP50" s="621">
        <v>9.7497380217313301E-2</v>
      </c>
      <c r="AQ50" s="197">
        <v>0.23995160859912501</v>
      </c>
      <c r="AR50" s="621">
        <v>9.6664734724434404E-2</v>
      </c>
      <c r="AS50" s="197">
        <v>0.134787479160516</v>
      </c>
      <c r="AT50" s="621">
        <v>9.5770921591192104E-2</v>
      </c>
      <c r="AU50" s="197">
        <v>8.7573855662489999E-2</v>
      </c>
      <c r="AV50" s="621">
        <v>0.108634924676347</v>
      </c>
      <c r="AW50" s="197">
        <v>-7.7707815858894302E-2</v>
      </c>
      <c r="AX50" s="621">
        <v>7.6924900156192896E-2</v>
      </c>
      <c r="AY50" s="197">
        <v>2.9622367415781298E-2</v>
      </c>
      <c r="AZ50" s="621">
        <v>0.10096678207877099</v>
      </c>
      <c r="BA50" s="197">
        <v>-3.3954279694394201E-3</v>
      </c>
      <c r="BB50" s="621">
        <v>9.0722161735375895E-2</v>
      </c>
      <c r="BC50" s="197">
        <v>0.118786236282552</v>
      </c>
      <c r="BD50" s="621">
        <v>7.9535403099405197E-2</v>
      </c>
      <c r="BE50" s="197">
        <v>7.5315144976306106E-2</v>
      </c>
      <c r="BF50" s="621">
        <v>7.7040071933642998E-2</v>
      </c>
      <c r="BG50" s="197">
        <v>-3.5665628448311899E-2</v>
      </c>
      <c r="BH50" s="621">
        <v>8.1102077704849299E-2</v>
      </c>
      <c r="BI50" s="197">
        <v>0.25530496883149301</v>
      </c>
      <c r="BJ50" s="621">
        <v>8.7313552329419397E-2</v>
      </c>
      <c r="BK50" s="197">
        <v>3.5530037374025599E-3</v>
      </c>
      <c r="BL50" s="621">
        <v>0.107165898313237</v>
      </c>
      <c r="BM50" s="197">
        <v>0.16574714166301499</v>
      </c>
      <c r="BN50" s="621">
        <v>9.0501334473665304E-2</v>
      </c>
      <c r="BO50" s="197">
        <v>0.17304198688927799</v>
      </c>
      <c r="BP50" s="621">
        <v>7.0020254517660405E-2</v>
      </c>
      <c r="BQ50" s="197">
        <v>5.9917387119931202</v>
      </c>
      <c r="BR50" s="621">
        <v>1.06406427754327</v>
      </c>
      <c r="BS50" s="197">
        <v>0.241952668011225</v>
      </c>
      <c r="BT50" s="621">
        <v>9.0373409899437596E-2</v>
      </c>
      <c r="BU50" s="197">
        <v>0.105939234518463</v>
      </c>
      <c r="BV50" s="621">
        <v>0.110076516868538</v>
      </c>
      <c r="BW50" s="197">
        <v>-8.0105321347999095E-2</v>
      </c>
      <c r="BX50" s="621">
        <v>9.6187004429897E-2</v>
      </c>
      <c r="BY50" s="197">
        <v>0.239082565051494</v>
      </c>
      <c r="BZ50" s="621">
        <v>9.7969113363337204E-2</v>
      </c>
      <c r="CA50" s="197">
        <v>0.12973552240195199</v>
      </c>
      <c r="CB50" s="621">
        <v>9.60089367460744E-2</v>
      </c>
      <c r="CC50" s="197">
        <v>8.7465601905219695E-2</v>
      </c>
      <c r="CD50" s="621">
        <v>0.108066939391147</v>
      </c>
      <c r="CE50" s="197">
        <v>-6.7842802435485502E-2</v>
      </c>
      <c r="CF50" s="621">
        <v>7.6904455399725596E-2</v>
      </c>
      <c r="CG50" s="197">
        <v>3.8395368948421903E-2</v>
      </c>
      <c r="CH50" s="621">
        <v>0.101078662494047</v>
      </c>
      <c r="CI50" s="197">
        <v>-1.6068559195903401E-2</v>
      </c>
      <c r="CJ50" s="621">
        <v>9.1305089712558296E-2</v>
      </c>
      <c r="CK50" s="197">
        <v>0.1295682073518</v>
      </c>
      <c r="CL50" s="621">
        <v>8.1005405978784695E-2</v>
      </c>
      <c r="CM50" s="197">
        <v>6.3236880959549296E-2</v>
      </c>
      <c r="CN50" s="621">
        <v>7.8296628801117499E-2</v>
      </c>
      <c r="CO50" s="197">
        <v>-1.63757819810781E-2</v>
      </c>
      <c r="CP50" s="621">
        <v>8.2703216769846197E-2</v>
      </c>
      <c r="CQ50" s="197">
        <v>0.25183084358645502</v>
      </c>
      <c r="CR50" s="621">
        <v>8.7816248642264005E-2</v>
      </c>
      <c r="CS50" s="197">
        <v>-1.08938248762078E-3</v>
      </c>
      <c r="CT50" s="621">
        <v>0.107969155111101</v>
      </c>
      <c r="CU50" s="197">
        <v>0.16715606776966399</v>
      </c>
      <c r="CV50" s="621">
        <v>8.9981357169407999E-2</v>
      </c>
      <c r="CW50" s="197">
        <v>0.17017080679403501</v>
      </c>
      <c r="CX50" s="621">
        <v>6.9229547074509595E-2</v>
      </c>
      <c r="CY50" s="197">
        <v>6.1682014951928199</v>
      </c>
      <c r="CZ50" s="629">
        <v>1.12997645757353</v>
      </c>
    </row>
    <row r="51" spans="1:104" ht="12.95" customHeight="1" x14ac:dyDescent="0.2">
      <c r="A51" s="2" t="s">
        <v>379</v>
      </c>
      <c r="B51" s="12">
        <v>2</v>
      </c>
      <c r="C51" s="197">
        <v>0.39835824686562699</v>
      </c>
      <c r="D51" s="621">
        <v>0.246413848592621</v>
      </c>
      <c r="E51" s="197">
        <v>-0.35721140995470801</v>
      </c>
      <c r="F51" s="621">
        <v>0.248774534061524</v>
      </c>
      <c r="G51" s="197">
        <v>-6.9052900828265899E-3</v>
      </c>
      <c r="H51" s="621">
        <v>0.204798850236035</v>
      </c>
      <c r="I51" s="197">
        <v>-4.7002641460222802E-2</v>
      </c>
      <c r="J51" s="621">
        <v>0.105817847587588</v>
      </c>
      <c r="K51" s="197">
        <v>0.12778063698021999</v>
      </c>
      <c r="L51" s="621">
        <v>0.18688963035387801</v>
      </c>
      <c r="M51" s="197">
        <v>0.300149257714388</v>
      </c>
      <c r="N51" s="621">
        <v>0.18487369576314799</v>
      </c>
      <c r="O51" s="197">
        <v>0.100004253813658</v>
      </c>
      <c r="P51" s="621">
        <v>8.3418880884263899E-2</v>
      </c>
      <c r="Q51" s="197">
        <v>0.147677366825892</v>
      </c>
      <c r="R51" s="621">
        <v>0.121763099887603</v>
      </c>
      <c r="S51" s="197">
        <v>-0.131774977642347</v>
      </c>
      <c r="T51" s="621">
        <v>8.17705716864284E-2</v>
      </c>
      <c r="U51" s="197">
        <v>0.410691346593693</v>
      </c>
      <c r="V51" s="621">
        <v>0.11613048824625501</v>
      </c>
      <c r="W51" s="197">
        <v>-0.17556128826838699</v>
      </c>
      <c r="X51" s="621">
        <v>9.0865436079926906E-2</v>
      </c>
      <c r="Y51" s="197">
        <v>6.5086874140627707E-2</v>
      </c>
      <c r="Z51" s="621">
        <v>8.4025855129255894E-2</v>
      </c>
      <c r="AA51" s="197">
        <v>0.25599489398543901</v>
      </c>
      <c r="AB51" s="621">
        <v>0.11464774404814899</v>
      </c>
      <c r="AC51" s="197">
        <v>1.45777632730336E-2</v>
      </c>
      <c r="AD51" s="621">
        <v>0.105815288473639</v>
      </c>
      <c r="AE51" s="197">
        <v>5.43142214855993E-2</v>
      </c>
      <c r="AF51" s="621">
        <v>0.12475464015323399</v>
      </c>
      <c r="AG51" s="197">
        <v>0.39276915103882198</v>
      </c>
      <c r="AH51" s="621">
        <v>7.8352648089023202E-2</v>
      </c>
      <c r="AI51" s="197">
        <v>3.6845733811942898</v>
      </c>
      <c r="AJ51" s="621">
        <v>0.76220667760120797</v>
      </c>
      <c r="AK51" s="197">
        <v>0.427715208023977</v>
      </c>
      <c r="AL51" s="621">
        <v>0.244720908563579</v>
      </c>
      <c r="AM51" s="197">
        <v>-0.43487553441326099</v>
      </c>
      <c r="AN51" s="621">
        <v>0.24654112471352199</v>
      </c>
      <c r="AO51" s="197">
        <v>1.6051006647284899E-2</v>
      </c>
      <c r="AP51" s="621">
        <v>0.20619376073875201</v>
      </c>
      <c r="AQ51" s="197">
        <v>-4.5076220198759002E-2</v>
      </c>
      <c r="AR51" s="621">
        <v>0.107120818468274</v>
      </c>
      <c r="AS51" s="197">
        <v>0.11761167374408101</v>
      </c>
      <c r="AT51" s="621">
        <v>0.18588751503946199</v>
      </c>
      <c r="AU51" s="197">
        <v>0.32740180530812002</v>
      </c>
      <c r="AV51" s="621">
        <v>0.18174974796968299</v>
      </c>
      <c r="AW51" s="197">
        <v>8.6096321992742406E-2</v>
      </c>
      <c r="AX51" s="621">
        <v>8.3608258416599801E-2</v>
      </c>
      <c r="AY51" s="197">
        <v>0.13752709351862699</v>
      </c>
      <c r="AZ51" s="621">
        <v>0.12349989307069099</v>
      </c>
      <c r="BA51" s="197">
        <v>-0.10862590957330499</v>
      </c>
      <c r="BB51" s="621">
        <v>8.0365605133032897E-2</v>
      </c>
      <c r="BC51" s="197">
        <v>0.43739652272961499</v>
      </c>
      <c r="BD51" s="621">
        <v>0.113395525706737</v>
      </c>
      <c r="BE51" s="197">
        <v>-0.156187863835128</v>
      </c>
      <c r="BF51" s="621">
        <v>9.1597970212300706E-2</v>
      </c>
      <c r="BG51" s="197">
        <v>2.9303875236461101E-2</v>
      </c>
      <c r="BH51" s="621">
        <v>8.5630180943951598E-2</v>
      </c>
      <c r="BI51" s="197">
        <v>0.284799718326056</v>
      </c>
      <c r="BJ51" s="621">
        <v>0.114345045002468</v>
      </c>
      <c r="BK51" s="197">
        <v>-3.08642057322242E-2</v>
      </c>
      <c r="BL51" s="621">
        <v>0.106985469171321</v>
      </c>
      <c r="BM51" s="197">
        <v>4.9347412984090601E-2</v>
      </c>
      <c r="BN51" s="621">
        <v>0.12529422956939201</v>
      </c>
      <c r="BO51" s="197">
        <v>0.40888736064293402</v>
      </c>
      <c r="BP51" s="621">
        <v>7.9024882145704495E-2</v>
      </c>
      <c r="BQ51" s="197">
        <v>4.5802523084310298</v>
      </c>
      <c r="BR51" s="621">
        <v>0.86979750515572596</v>
      </c>
      <c r="BS51" s="197">
        <v>0.39537373943478399</v>
      </c>
      <c r="BT51" s="621">
        <v>0.248625242806607</v>
      </c>
      <c r="BU51" s="197">
        <v>-0.44766086217013701</v>
      </c>
      <c r="BV51" s="621">
        <v>0.247144275387917</v>
      </c>
      <c r="BW51" s="197">
        <v>5.7900319048273703E-2</v>
      </c>
      <c r="BX51" s="621">
        <v>0.20616332442890301</v>
      </c>
      <c r="BY51" s="197">
        <v>-6.7748170840113003E-2</v>
      </c>
      <c r="BZ51" s="621">
        <v>0.106357234313822</v>
      </c>
      <c r="CA51" s="197">
        <v>9.9685758399575303E-2</v>
      </c>
      <c r="CB51" s="621">
        <v>0.18862517613531299</v>
      </c>
      <c r="CC51" s="197">
        <v>0.33292214198674702</v>
      </c>
      <c r="CD51" s="621">
        <v>0.184876127261898</v>
      </c>
      <c r="CE51" s="197">
        <v>7.1559960584944002E-2</v>
      </c>
      <c r="CF51" s="621">
        <v>8.3201901925685495E-2</v>
      </c>
      <c r="CG51" s="197">
        <v>0.148907906193669</v>
      </c>
      <c r="CH51" s="621">
        <v>0.12500254644237499</v>
      </c>
      <c r="CI51" s="197">
        <v>-0.12066850464992</v>
      </c>
      <c r="CJ51" s="621">
        <v>8.0225749643260597E-2</v>
      </c>
      <c r="CK51" s="197">
        <v>0.41796556415754699</v>
      </c>
      <c r="CL51" s="621">
        <v>0.111595135391883</v>
      </c>
      <c r="CM51" s="197">
        <v>-0.12674528646423</v>
      </c>
      <c r="CN51" s="621">
        <v>9.51571475022574E-2</v>
      </c>
      <c r="CO51" s="197">
        <v>1.7134798284945501E-2</v>
      </c>
      <c r="CP51" s="621">
        <v>8.5073965627125797E-2</v>
      </c>
      <c r="CQ51" s="197">
        <v>0.28150065035319299</v>
      </c>
      <c r="CR51" s="621">
        <v>0.113696933594891</v>
      </c>
      <c r="CS51" s="197">
        <v>-5.4322021739804098E-2</v>
      </c>
      <c r="CT51" s="621">
        <v>0.108115476283416</v>
      </c>
      <c r="CU51" s="197">
        <v>5.0505388425091197E-2</v>
      </c>
      <c r="CV51" s="621">
        <v>0.122337566646202</v>
      </c>
      <c r="CW51" s="197">
        <v>0.42312653702650099</v>
      </c>
      <c r="CX51" s="621">
        <v>7.8301324400674902E-2</v>
      </c>
      <c r="CY51" s="197">
        <v>5.3173966776106099</v>
      </c>
      <c r="CZ51" s="629">
        <v>0.96433975859566901</v>
      </c>
    </row>
    <row r="52" spans="1:104" ht="12.95" customHeight="1" x14ac:dyDescent="0.2">
      <c r="A52" s="2" t="s">
        <v>380</v>
      </c>
      <c r="B52" s="12">
        <v>2</v>
      </c>
      <c r="C52" s="197">
        <v>0.134688296793325</v>
      </c>
      <c r="D52" s="621">
        <v>0.12605630715055399</v>
      </c>
      <c r="E52" s="197">
        <v>0.23106724440486501</v>
      </c>
      <c r="F52" s="621">
        <v>0.131940104720152</v>
      </c>
      <c r="G52" s="197">
        <v>-6.2039507882480797E-2</v>
      </c>
      <c r="H52" s="621">
        <v>0.145172942506895</v>
      </c>
      <c r="I52" s="197">
        <v>0.10026091846286</v>
      </c>
      <c r="J52" s="621">
        <v>0.172402240576909</v>
      </c>
      <c r="K52" s="197">
        <v>-0.247628962208847</v>
      </c>
      <c r="L52" s="621">
        <v>0.13633513857601201</v>
      </c>
      <c r="M52" s="197">
        <v>-2.9301916461210099E-2</v>
      </c>
      <c r="N52" s="621">
        <v>0.104112044334779</v>
      </c>
      <c r="O52" s="197">
        <v>0.16161511000703599</v>
      </c>
      <c r="P52" s="621">
        <v>0.112583154467641</v>
      </c>
      <c r="Q52" s="197">
        <v>7.3516781682435195E-2</v>
      </c>
      <c r="R52" s="621">
        <v>8.8474621641219706E-2</v>
      </c>
      <c r="S52" s="197">
        <v>5.6925935616359599E-2</v>
      </c>
      <c r="T52" s="621">
        <v>8.83817664505816E-2</v>
      </c>
      <c r="U52" s="197">
        <v>0.48667613929393899</v>
      </c>
      <c r="V52" s="621">
        <v>0.106375321219335</v>
      </c>
      <c r="W52" s="197">
        <v>-0.20514438100180801</v>
      </c>
      <c r="X52" s="621">
        <v>8.9092937563044594E-2</v>
      </c>
      <c r="Y52" s="197">
        <v>0.30214831087593103</v>
      </c>
      <c r="Z52" s="621">
        <v>0.119570159946477</v>
      </c>
      <c r="AA52" s="197">
        <v>4.3961572438183098E-2</v>
      </c>
      <c r="AB52" s="621">
        <v>0.11724449833771999</v>
      </c>
      <c r="AC52" s="197">
        <v>6.9275676242602002E-2</v>
      </c>
      <c r="AD52" s="621">
        <v>9.7059023678985598E-2</v>
      </c>
      <c r="AE52" s="197">
        <v>9.1668389986588397E-2</v>
      </c>
      <c r="AF52" s="621">
        <v>9.5523860498729102E-2</v>
      </c>
      <c r="AG52" s="197">
        <v>0.25419316567949302</v>
      </c>
      <c r="AH52" s="621">
        <v>0.135845819030981</v>
      </c>
      <c r="AI52" s="197">
        <v>5.6212231894360398</v>
      </c>
      <c r="AJ52" s="621">
        <v>1.5331988766820901</v>
      </c>
      <c r="AK52" s="197">
        <v>0.156806970521641</v>
      </c>
      <c r="AL52" s="621">
        <v>0.129896645464156</v>
      </c>
      <c r="AM52" s="197">
        <v>0.18307745457666</v>
      </c>
      <c r="AN52" s="621">
        <v>0.126039204022936</v>
      </c>
      <c r="AO52" s="197">
        <v>-5.5268367713114101E-2</v>
      </c>
      <c r="AP52" s="621">
        <v>0.14834187863456499</v>
      </c>
      <c r="AQ52" s="197">
        <v>6.9397339112760706E-2</v>
      </c>
      <c r="AR52" s="621">
        <v>0.16943412020679799</v>
      </c>
      <c r="AS52" s="197">
        <v>-0.25010442290091101</v>
      </c>
      <c r="AT52" s="621">
        <v>0.138146130084838</v>
      </c>
      <c r="AU52" s="197">
        <v>-4.4049019854079503E-2</v>
      </c>
      <c r="AV52" s="621">
        <v>0.105976806144768</v>
      </c>
      <c r="AW52" s="197">
        <v>0.126492188483384</v>
      </c>
      <c r="AX52" s="621">
        <v>0.11107256114285</v>
      </c>
      <c r="AY52" s="197">
        <v>9.1973859023150403E-2</v>
      </c>
      <c r="AZ52" s="621">
        <v>9.0849129864281494E-2</v>
      </c>
      <c r="BA52" s="197">
        <v>3.3948598849816498E-2</v>
      </c>
      <c r="BB52" s="621">
        <v>8.4176878567357602E-2</v>
      </c>
      <c r="BC52" s="197">
        <v>0.52718087746849696</v>
      </c>
      <c r="BD52" s="621">
        <v>0.10809635281353799</v>
      </c>
      <c r="BE52" s="197">
        <v>-0.20132453920128701</v>
      </c>
      <c r="BF52" s="621">
        <v>8.1319562971146495E-2</v>
      </c>
      <c r="BG52" s="197">
        <v>0.31015353901003601</v>
      </c>
      <c r="BH52" s="621">
        <v>0.12038552681683699</v>
      </c>
      <c r="BI52" s="197">
        <v>3.2902250244175597E-2</v>
      </c>
      <c r="BJ52" s="621">
        <v>0.111786645728662</v>
      </c>
      <c r="BK52" s="197">
        <v>4.8836605447319999E-2</v>
      </c>
      <c r="BL52" s="621">
        <v>8.9266751413491496E-2</v>
      </c>
      <c r="BM52" s="197">
        <v>4.1744058144631599E-2</v>
      </c>
      <c r="BN52" s="621">
        <v>9.9747647073381199E-2</v>
      </c>
      <c r="BO52" s="197">
        <v>0.243358960350819</v>
      </c>
      <c r="BP52" s="621">
        <v>0.13206090339153101</v>
      </c>
      <c r="BQ52" s="197">
        <v>7.79192511505547</v>
      </c>
      <c r="BR52" s="621">
        <v>1.8927095306525501</v>
      </c>
      <c r="BS52" s="197">
        <v>0.22108198525131301</v>
      </c>
      <c r="BT52" s="621">
        <v>0.13713407292503599</v>
      </c>
      <c r="BU52" s="197">
        <v>0.23673816278370199</v>
      </c>
      <c r="BV52" s="621">
        <v>0.12917016404427101</v>
      </c>
      <c r="BW52" s="197">
        <v>-7.8888837355558003E-2</v>
      </c>
      <c r="BX52" s="621">
        <v>0.159026225678843</v>
      </c>
      <c r="BY52" s="197">
        <v>4.0836835183637801E-2</v>
      </c>
      <c r="BZ52" s="621">
        <v>0.160833532201579</v>
      </c>
      <c r="CA52" s="197">
        <v>-0.135411893225512</v>
      </c>
      <c r="CB52" s="621">
        <v>0.13047708570681599</v>
      </c>
      <c r="CC52" s="197">
        <v>-0.100374826419224</v>
      </c>
      <c r="CD52" s="621">
        <v>0.12509105090153799</v>
      </c>
      <c r="CE52" s="197">
        <v>0.12742281338674299</v>
      </c>
      <c r="CF52" s="621">
        <v>0.127137703980336</v>
      </c>
      <c r="CG52" s="197">
        <v>0.11540187254986201</v>
      </c>
      <c r="CH52" s="621">
        <v>9.4149969318942095E-2</v>
      </c>
      <c r="CI52" s="197">
        <v>4.4615534795364002E-2</v>
      </c>
      <c r="CJ52" s="621">
        <v>7.7927568250089299E-2</v>
      </c>
      <c r="CK52" s="197">
        <v>0.43291397993805297</v>
      </c>
      <c r="CL52" s="621">
        <v>0.100658141326843</v>
      </c>
      <c r="CM52" s="197">
        <v>-8.7871536712284898E-2</v>
      </c>
      <c r="CN52" s="621">
        <v>7.7442766319059705E-2</v>
      </c>
      <c r="CO52" s="197">
        <v>0.21125161425703901</v>
      </c>
      <c r="CP52" s="621">
        <v>0.15018739709782999</v>
      </c>
      <c r="CQ52" s="197">
        <v>8.9946812754134506E-2</v>
      </c>
      <c r="CR52" s="621">
        <v>0.111242342179854</v>
      </c>
      <c r="CS52" s="197">
        <v>4.4919273848400797E-2</v>
      </c>
      <c r="CT52" s="621">
        <v>9.2254362840275606E-2</v>
      </c>
      <c r="CU52" s="197">
        <v>5.9823816715700001E-2</v>
      </c>
      <c r="CV52" s="621">
        <v>9.4730331422348907E-2</v>
      </c>
      <c r="CW52" s="197">
        <v>0.18321482668007999</v>
      </c>
      <c r="CX52" s="621">
        <v>0.12404000130294</v>
      </c>
      <c r="CY52" s="197">
        <v>9.9335629930205602</v>
      </c>
      <c r="CZ52" s="629">
        <v>2.9304415067137501</v>
      </c>
    </row>
    <row r="53" spans="1:104" ht="12.95" customHeight="1" x14ac:dyDescent="0.2">
      <c r="A53" s="2" t="s">
        <v>381</v>
      </c>
      <c r="B53" s="12">
        <v>2</v>
      </c>
      <c r="C53" s="197">
        <v>-3.7248554575234098E-3</v>
      </c>
      <c r="D53" s="621">
        <v>7.7700338141725403E-2</v>
      </c>
      <c r="E53" s="197">
        <v>0.11996999417625601</v>
      </c>
      <c r="F53" s="621">
        <v>8.4284184939055498E-2</v>
      </c>
      <c r="G53" s="197">
        <v>0.103333161233313</v>
      </c>
      <c r="H53" s="621">
        <v>7.9246621532701997E-2</v>
      </c>
      <c r="I53" s="197">
        <v>-0.139465345804206</v>
      </c>
      <c r="J53" s="621">
        <v>8.1235479283035095E-2</v>
      </c>
      <c r="K53" s="197">
        <v>0.15257553847869201</v>
      </c>
      <c r="L53" s="621">
        <v>9.2224290964371E-2</v>
      </c>
      <c r="M53" s="197">
        <v>3.2255180640641701E-2</v>
      </c>
      <c r="N53" s="621">
        <v>8.8868641971653506E-2</v>
      </c>
      <c r="O53" s="197">
        <v>3.0339913818977601E-3</v>
      </c>
      <c r="P53" s="621">
        <v>8.7972931327074899E-2</v>
      </c>
      <c r="Q53" s="197">
        <v>0.11315433898089</v>
      </c>
      <c r="R53" s="621">
        <v>7.2913853940747897E-2</v>
      </c>
      <c r="S53" s="197">
        <v>0.14705231408453201</v>
      </c>
      <c r="T53" s="621">
        <v>7.5931212430721304E-2</v>
      </c>
      <c r="U53" s="197">
        <v>1.17206193871563E-2</v>
      </c>
      <c r="V53" s="621">
        <v>8.8970761663630105E-2</v>
      </c>
      <c r="W53" s="197">
        <v>8.5334887434233703E-2</v>
      </c>
      <c r="X53" s="621">
        <v>8.1848250916904106E-2</v>
      </c>
      <c r="Y53" s="197">
        <v>1.5783795881617699E-2</v>
      </c>
      <c r="Z53" s="621">
        <v>9.5640072973003504E-2</v>
      </c>
      <c r="AA53" s="197">
        <v>0.32754575045738599</v>
      </c>
      <c r="AB53" s="621">
        <v>8.0407308242769399E-2</v>
      </c>
      <c r="AC53" s="197">
        <v>1.3906608515511501E-2</v>
      </c>
      <c r="AD53" s="621">
        <v>8.0640460338626097E-2</v>
      </c>
      <c r="AE53" s="197">
        <v>0.136356672780587</v>
      </c>
      <c r="AF53" s="621">
        <v>8.1203216462416503E-2</v>
      </c>
      <c r="AG53" s="197">
        <v>-2.5745030462808599E-2</v>
      </c>
      <c r="AH53" s="621">
        <v>7.5535646223007902E-2</v>
      </c>
      <c r="AI53" s="197">
        <v>3.6545569980124202</v>
      </c>
      <c r="AJ53" s="621">
        <v>0.73198709914047</v>
      </c>
      <c r="AK53" s="197">
        <v>1.1120710556278999E-3</v>
      </c>
      <c r="AL53" s="621">
        <v>7.7383483055856794E-2</v>
      </c>
      <c r="AM53" s="197">
        <v>0.119563899947378</v>
      </c>
      <c r="AN53" s="621">
        <v>8.3689634789525097E-2</v>
      </c>
      <c r="AO53" s="197">
        <v>9.9333058978514799E-2</v>
      </c>
      <c r="AP53" s="621">
        <v>7.7290056230985504E-2</v>
      </c>
      <c r="AQ53" s="197">
        <v>-0.15578761543825501</v>
      </c>
      <c r="AR53" s="621">
        <v>8.0255627363678195E-2</v>
      </c>
      <c r="AS53" s="197">
        <v>0.106227623573572</v>
      </c>
      <c r="AT53" s="621">
        <v>9.3659783826423398E-2</v>
      </c>
      <c r="AU53" s="197">
        <v>6.6610471165381602E-2</v>
      </c>
      <c r="AV53" s="621">
        <v>8.9583127296644902E-2</v>
      </c>
      <c r="AW53" s="197">
        <v>-4.6923648344991903E-3</v>
      </c>
      <c r="AX53" s="621">
        <v>8.6351398234340099E-2</v>
      </c>
      <c r="AY53" s="197">
        <v>0.10414934907262501</v>
      </c>
      <c r="AZ53" s="621">
        <v>7.2610353383359097E-2</v>
      </c>
      <c r="BA53" s="197">
        <v>0.17686512855221301</v>
      </c>
      <c r="BB53" s="621">
        <v>7.5570275213692598E-2</v>
      </c>
      <c r="BC53" s="197">
        <v>1.7391104705263501E-2</v>
      </c>
      <c r="BD53" s="621">
        <v>8.9119936456565296E-2</v>
      </c>
      <c r="BE53" s="197">
        <v>6.0474426614195803E-2</v>
      </c>
      <c r="BF53" s="621">
        <v>8.1826795635391303E-2</v>
      </c>
      <c r="BG53" s="197">
        <v>3.92731569814046E-2</v>
      </c>
      <c r="BH53" s="621">
        <v>9.54387280752126E-2</v>
      </c>
      <c r="BI53" s="197">
        <v>0.335637837320307</v>
      </c>
      <c r="BJ53" s="621">
        <v>8.0342388720438904E-2</v>
      </c>
      <c r="BK53" s="197">
        <v>1.22420806935942E-3</v>
      </c>
      <c r="BL53" s="621">
        <v>7.8287003759134499E-2</v>
      </c>
      <c r="BM53" s="197">
        <v>0.11171300083352501</v>
      </c>
      <c r="BN53" s="621">
        <v>8.0625751205514407E-2</v>
      </c>
      <c r="BO53" s="197">
        <v>-4.21004411273255E-2</v>
      </c>
      <c r="BP53" s="621">
        <v>7.3492245174227894E-2</v>
      </c>
      <c r="BQ53" s="197">
        <v>5.2877757212255503</v>
      </c>
      <c r="BR53" s="621">
        <v>0.87244632147268297</v>
      </c>
      <c r="BS53" s="197">
        <v>-9.1548907276222304E-3</v>
      </c>
      <c r="BT53" s="621">
        <v>7.8691693793610407E-2</v>
      </c>
      <c r="BU53" s="197">
        <v>0.122036468833477</v>
      </c>
      <c r="BV53" s="621">
        <v>8.44504856878113E-2</v>
      </c>
      <c r="BW53" s="197">
        <v>0.11065868916114199</v>
      </c>
      <c r="BX53" s="621">
        <v>7.6600621709852504E-2</v>
      </c>
      <c r="BY53" s="197">
        <v>-0.15172358709989001</v>
      </c>
      <c r="BZ53" s="621">
        <v>8.0515743738084997E-2</v>
      </c>
      <c r="CA53" s="197">
        <v>0.105457538552981</v>
      </c>
      <c r="CB53" s="621">
        <v>9.3195320052225694E-2</v>
      </c>
      <c r="CC53" s="197">
        <v>6.7522128810934806E-2</v>
      </c>
      <c r="CD53" s="621">
        <v>8.8728572076324203E-2</v>
      </c>
      <c r="CE53" s="197">
        <v>-2.0080504072298298E-2</v>
      </c>
      <c r="CF53" s="621">
        <v>8.5489691287674002E-2</v>
      </c>
      <c r="CG53" s="197">
        <v>9.8378196341013899E-2</v>
      </c>
      <c r="CH53" s="621">
        <v>7.1315303195094798E-2</v>
      </c>
      <c r="CI53" s="197">
        <v>0.195488197035386</v>
      </c>
      <c r="CJ53" s="621">
        <v>7.6156802178801705E-2</v>
      </c>
      <c r="CK53" s="197">
        <v>8.5247668960882692E-3</v>
      </c>
      <c r="CL53" s="621">
        <v>8.9632981552331098E-2</v>
      </c>
      <c r="CM53" s="197">
        <v>7.7406902836370695E-2</v>
      </c>
      <c r="CN53" s="621">
        <v>8.2137134794292396E-2</v>
      </c>
      <c r="CO53" s="197">
        <v>7.9455580362888495E-2</v>
      </c>
      <c r="CP53" s="621">
        <v>9.4662190151954706E-2</v>
      </c>
      <c r="CQ53" s="197">
        <v>0.340705952317025</v>
      </c>
      <c r="CR53" s="621">
        <v>8.1246678831945807E-2</v>
      </c>
      <c r="CS53" s="197">
        <v>-8.7892848839081598E-3</v>
      </c>
      <c r="CT53" s="621">
        <v>7.75246101953697E-2</v>
      </c>
      <c r="CU53" s="197">
        <v>0.101923645022422</v>
      </c>
      <c r="CV53" s="621">
        <v>8.1192528719367399E-2</v>
      </c>
      <c r="CW53" s="197">
        <v>-4.4740455742280999E-2</v>
      </c>
      <c r="CX53" s="621">
        <v>7.3281046690105295E-2</v>
      </c>
      <c r="CY53" s="197">
        <v>5.9604899003303604</v>
      </c>
      <c r="CZ53" s="629">
        <v>0.96147831878526002</v>
      </c>
    </row>
    <row r="54" spans="1:104" ht="12.95" customHeight="1" x14ac:dyDescent="0.2">
      <c r="A54" s="2" t="s">
        <v>382</v>
      </c>
      <c r="B54" s="12">
        <v>2</v>
      </c>
      <c r="C54" s="197">
        <v>0.145978184778189</v>
      </c>
      <c r="D54" s="621">
        <v>9.4853222801145498E-2</v>
      </c>
      <c r="E54" s="197">
        <v>1.9548519244542602E-3</v>
      </c>
      <c r="F54" s="621">
        <v>9.2849052363860193E-2</v>
      </c>
      <c r="G54" s="197">
        <v>0.12618062282791401</v>
      </c>
      <c r="H54" s="621">
        <v>9.1462738623979398E-2</v>
      </c>
      <c r="I54" s="197">
        <v>3.9724008633786702E-2</v>
      </c>
      <c r="J54" s="621">
        <v>0.10764110755682001</v>
      </c>
      <c r="K54" s="197">
        <v>-1.9265835251092701E-2</v>
      </c>
      <c r="L54" s="621">
        <v>0.12687164720539901</v>
      </c>
      <c r="M54" s="197">
        <v>0.26968197134801197</v>
      </c>
      <c r="N54" s="621">
        <v>0.11084056869149</v>
      </c>
      <c r="O54" s="197">
        <v>2.8559793190725099E-2</v>
      </c>
      <c r="P54" s="621">
        <v>0.105812349318353</v>
      </c>
      <c r="Q54" s="197">
        <v>0.25425152666975498</v>
      </c>
      <c r="R54" s="621">
        <v>9.7623340135863601E-2</v>
      </c>
      <c r="S54" s="197">
        <v>0.120965608951033</v>
      </c>
      <c r="T54" s="621">
        <v>0.118488272891593</v>
      </c>
      <c r="U54" s="197">
        <v>0.14772192538654999</v>
      </c>
      <c r="V54" s="621">
        <v>0.106025931744434</v>
      </c>
      <c r="W54" s="197">
        <v>0.171083614259116</v>
      </c>
      <c r="X54" s="621">
        <v>9.7397292389005297E-2</v>
      </c>
      <c r="Y54" s="197">
        <v>3.4390439512681503E-2</v>
      </c>
      <c r="Z54" s="621">
        <v>0.123431819787124</v>
      </c>
      <c r="AA54" s="197">
        <v>-7.5995633637588905E-2</v>
      </c>
      <c r="AB54" s="621">
        <v>0.10822809895192199</v>
      </c>
      <c r="AC54" s="197">
        <v>-5.1836239903781202E-2</v>
      </c>
      <c r="AD54" s="621">
        <v>9.7016712562376706E-2</v>
      </c>
      <c r="AE54" s="197">
        <v>0.15596255572901899</v>
      </c>
      <c r="AF54" s="621">
        <v>9.2084665944712596E-2</v>
      </c>
      <c r="AG54" s="197">
        <v>-8.1348427298663702E-3</v>
      </c>
      <c r="AH54" s="621">
        <v>9.9984547621826694E-2</v>
      </c>
      <c r="AI54" s="197">
        <v>4.2174581713373103</v>
      </c>
      <c r="AJ54" s="621">
        <v>1.02608250239364</v>
      </c>
      <c r="AK54" s="197">
        <v>0.150375459319744</v>
      </c>
      <c r="AL54" s="621">
        <v>9.2666654175732596E-2</v>
      </c>
      <c r="AM54" s="197">
        <v>5.7096375376655302E-2</v>
      </c>
      <c r="AN54" s="621">
        <v>8.8696005027159103E-2</v>
      </c>
      <c r="AO54" s="197">
        <v>0.104238108957833</v>
      </c>
      <c r="AP54" s="621">
        <v>8.9738116273064994E-2</v>
      </c>
      <c r="AQ54" s="197">
        <v>3.1664177463864698E-2</v>
      </c>
      <c r="AR54" s="621">
        <v>0.102981059021945</v>
      </c>
      <c r="AS54" s="197">
        <v>-7.1702804322011607E-2</v>
      </c>
      <c r="AT54" s="621">
        <v>0.12502038415302899</v>
      </c>
      <c r="AU54" s="197">
        <v>0.25460985473819597</v>
      </c>
      <c r="AV54" s="621">
        <v>0.10715033984604699</v>
      </c>
      <c r="AW54" s="197">
        <v>3.5278479526577297E-2</v>
      </c>
      <c r="AX54" s="621">
        <v>0.10191307646801601</v>
      </c>
      <c r="AY54" s="197">
        <v>0.26181830981732301</v>
      </c>
      <c r="AZ54" s="621">
        <v>9.6478396762808505E-2</v>
      </c>
      <c r="BA54" s="197">
        <v>0.16802487855857001</v>
      </c>
      <c r="BB54" s="621">
        <v>0.119411420855821</v>
      </c>
      <c r="BC54" s="197">
        <v>0.10381904276052301</v>
      </c>
      <c r="BD54" s="621">
        <v>0.10464293745572099</v>
      </c>
      <c r="BE54" s="197">
        <v>0.141351339310442</v>
      </c>
      <c r="BF54" s="621">
        <v>9.5446110811824206E-2</v>
      </c>
      <c r="BG54" s="197">
        <v>1.9276887176763301E-2</v>
      </c>
      <c r="BH54" s="621">
        <v>0.118839189258496</v>
      </c>
      <c r="BI54" s="197">
        <v>-0.117916757955841</v>
      </c>
      <c r="BJ54" s="621">
        <v>0.106316065893352</v>
      </c>
      <c r="BK54" s="197">
        <v>-3.5223764293630097E-2</v>
      </c>
      <c r="BL54" s="621">
        <v>9.7079108080679599E-2</v>
      </c>
      <c r="BM54" s="197">
        <v>0.11668006689550101</v>
      </c>
      <c r="BN54" s="621">
        <v>9.4357836990793795E-2</v>
      </c>
      <c r="BO54" s="197">
        <v>2.88778331419813E-2</v>
      </c>
      <c r="BP54" s="621">
        <v>9.8509745233551105E-2</v>
      </c>
      <c r="BQ54" s="197">
        <v>6.58363472572543</v>
      </c>
      <c r="BR54" s="621">
        <v>1.3032978067851599</v>
      </c>
      <c r="BS54" s="197">
        <v>0.13853806632127799</v>
      </c>
      <c r="BT54" s="621">
        <v>9.08105484036663E-2</v>
      </c>
      <c r="BU54" s="197">
        <v>6.2546252761752102E-2</v>
      </c>
      <c r="BV54" s="621">
        <v>8.89312716954717E-2</v>
      </c>
      <c r="BW54" s="197">
        <v>0.105906079451627</v>
      </c>
      <c r="BX54" s="621">
        <v>8.9155513491948502E-2</v>
      </c>
      <c r="BY54" s="197">
        <v>3.2501477894956499E-2</v>
      </c>
      <c r="BZ54" s="621">
        <v>0.10242474909090001</v>
      </c>
      <c r="CA54" s="197">
        <v>-7.9369032051906305E-2</v>
      </c>
      <c r="CB54" s="621">
        <v>0.12333575172577101</v>
      </c>
      <c r="CC54" s="197">
        <v>0.249711025816202</v>
      </c>
      <c r="CD54" s="621">
        <v>0.10822619337344799</v>
      </c>
      <c r="CE54" s="197">
        <v>2.28689946877195E-2</v>
      </c>
      <c r="CF54" s="621">
        <v>0.101156909208851</v>
      </c>
      <c r="CG54" s="197">
        <v>0.26568373117819599</v>
      </c>
      <c r="CH54" s="621">
        <v>9.2281508497503301E-2</v>
      </c>
      <c r="CI54" s="197">
        <v>0.179292753336939</v>
      </c>
      <c r="CJ54" s="621">
        <v>0.11906349865525701</v>
      </c>
      <c r="CK54" s="197">
        <v>9.5033282200160898E-2</v>
      </c>
      <c r="CL54" s="621">
        <v>0.106060326792876</v>
      </c>
      <c r="CM54" s="197">
        <v>0.14703346064891201</v>
      </c>
      <c r="CN54" s="621">
        <v>9.6221422415584901E-2</v>
      </c>
      <c r="CO54" s="197">
        <v>9.4993902443542104E-3</v>
      </c>
      <c r="CP54" s="621">
        <v>0.11614859070502601</v>
      </c>
      <c r="CQ54" s="197">
        <v>-0.10734811147809099</v>
      </c>
      <c r="CR54" s="621">
        <v>0.10673817778802</v>
      </c>
      <c r="CS54" s="197">
        <v>-4.2799140793898301E-2</v>
      </c>
      <c r="CT54" s="621">
        <v>9.4896572408277105E-2</v>
      </c>
      <c r="CU54" s="197">
        <v>0.118889707658045</v>
      </c>
      <c r="CV54" s="621">
        <v>9.34235466826705E-2</v>
      </c>
      <c r="CW54" s="197">
        <v>3.3167668257483102E-2</v>
      </c>
      <c r="CX54" s="621">
        <v>0.101001013183695</v>
      </c>
      <c r="CY54" s="197">
        <v>7.0697822641090697</v>
      </c>
      <c r="CZ54" s="629">
        <v>1.49648580908915</v>
      </c>
    </row>
    <row r="55" spans="1:104" ht="12.95" customHeight="1" x14ac:dyDescent="0.2">
      <c r="A55" s="2" t="s">
        <v>383</v>
      </c>
      <c r="B55" s="12">
        <v>2</v>
      </c>
      <c r="C55" s="197">
        <v>-0.19817878221600699</v>
      </c>
      <c r="D55" s="621">
        <v>0.38976675924507997</v>
      </c>
      <c r="E55" s="197">
        <v>0.38206358514925098</v>
      </c>
      <c r="F55" s="621">
        <v>0.215786082448889</v>
      </c>
      <c r="G55" s="197">
        <v>-6.9784930045080004E-2</v>
      </c>
      <c r="H55" s="621">
        <v>0.32904587481515402</v>
      </c>
      <c r="I55" s="197">
        <v>0.30847918592757101</v>
      </c>
      <c r="J55" s="621">
        <v>0.23898591491159099</v>
      </c>
      <c r="K55" s="197">
        <v>0.14482893458940299</v>
      </c>
      <c r="L55" s="621">
        <v>0.15163525216203</v>
      </c>
      <c r="M55" s="197">
        <v>-0.374453030296789</v>
      </c>
      <c r="N55" s="621">
        <v>0.14325107410794199</v>
      </c>
      <c r="O55" s="197">
        <v>0.20188422451823801</v>
      </c>
      <c r="P55" s="621">
        <v>0.13598120212154899</v>
      </c>
      <c r="Q55" s="197">
        <v>0.19030935920602501</v>
      </c>
      <c r="R55" s="621">
        <v>0.17502292476779399</v>
      </c>
      <c r="S55" s="197">
        <v>-9.7461055396928398E-2</v>
      </c>
      <c r="T55" s="621">
        <v>0.111920595487722</v>
      </c>
      <c r="U55" s="197">
        <v>0.56277405056904795</v>
      </c>
      <c r="V55" s="621">
        <v>0.13702504884571101</v>
      </c>
      <c r="W55" s="197">
        <v>0.232588091725245</v>
      </c>
      <c r="X55" s="621">
        <v>0.150502485071903</v>
      </c>
      <c r="Y55" s="197">
        <v>-8.5926261596971601E-2</v>
      </c>
      <c r="Z55" s="621">
        <v>0.111541342897818</v>
      </c>
      <c r="AA55" s="197">
        <v>0.40928633356750899</v>
      </c>
      <c r="AB55" s="621">
        <v>0.208400247646533</v>
      </c>
      <c r="AC55" s="197">
        <v>0.178878617085997</v>
      </c>
      <c r="AD55" s="621">
        <v>0.154666073030444</v>
      </c>
      <c r="AE55" s="197">
        <v>0.342671950447268</v>
      </c>
      <c r="AF55" s="621">
        <v>0.157126596017481</v>
      </c>
      <c r="AG55" s="197">
        <v>0.42687672911857699</v>
      </c>
      <c r="AH55" s="621">
        <v>0.121215309854224</v>
      </c>
      <c r="AI55" s="197">
        <v>12.872211931784401</v>
      </c>
      <c r="AJ55" s="621">
        <v>1.8635565059897701</v>
      </c>
      <c r="AK55" s="197">
        <v>-0.19200673115614</v>
      </c>
      <c r="AL55" s="621">
        <v>0.38360207993508599</v>
      </c>
      <c r="AM55" s="197">
        <v>0.38639452163344301</v>
      </c>
      <c r="AN55" s="621">
        <v>0.21644851188158701</v>
      </c>
      <c r="AO55" s="197">
        <v>-7.4637176602988103E-2</v>
      </c>
      <c r="AP55" s="621">
        <v>0.32495052702569199</v>
      </c>
      <c r="AQ55" s="197">
        <v>0.30883957440419602</v>
      </c>
      <c r="AR55" s="621">
        <v>0.238846753446045</v>
      </c>
      <c r="AS55" s="197">
        <v>0.144853883519141</v>
      </c>
      <c r="AT55" s="621">
        <v>0.15295338263119401</v>
      </c>
      <c r="AU55" s="197">
        <v>-0.36624641548992698</v>
      </c>
      <c r="AV55" s="621">
        <v>0.143914153773711</v>
      </c>
      <c r="AW55" s="197">
        <v>0.20211790567752699</v>
      </c>
      <c r="AX55" s="621">
        <v>0.13383514942469099</v>
      </c>
      <c r="AY55" s="197">
        <v>0.18451145146442999</v>
      </c>
      <c r="AZ55" s="621">
        <v>0.175483944541001</v>
      </c>
      <c r="BA55" s="197">
        <v>-9.2138654215281002E-2</v>
      </c>
      <c r="BB55" s="621">
        <v>0.110385900289257</v>
      </c>
      <c r="BC55" s="197">
        <v>0.55896989878138403</v>
      </c>
      <c r="BD55" s="621">
        <v>0.137437763143683</v>
      </c>
      <c r="BE55" s="197">
        <v>0.222928154463193</v>
      </c>
      <c r="BF55" s="621">
        <v>0.152905884373463</v>
      </c>
      <c r="BG55" s="197">
        <v>-8.3554382043949396E-2</v>
      </c>
      <c r="BH55" s="621">
        <v>0.11164919018095799</v>
      </c>
      <c r="BI55" s="197">
        <v>0.40150955774666403</v>
      </c>
      <c r="BJ55" s="621">
        <v>0.20939389082899401</v>
      </c>
      <c r="BK55" s="197">
        <v>0.16756918549025299</v>
      </c>
      <c r="BL55" s="621">
        <v>0.15335085837009901</v>
      </c>
      <c r="BM55" s="197">
        <v>0.348776967060351</v>
      </c>
      <c r="BN55" s="621">
        <v>0.15401084337217899</v>
      </c>
      <c r="BO55" s="197">
        <v>0.42222242519775299</v>
      </c>
      <c r="BP55" s="621">
        <v>0.120888335884972</v>
      </c>
      <c r="BQ55" s="197">
        <v>12.9714879541899</v>
      </c>
      <c r="BR55" s="621">
        <v>1.8895384708762499</v>
      </c>
      <c r="BS55" s="197">
        <v>-0.22453526788588599</v>
      </c>
      <c r="BT55" s="621">
        <v>0.39233895622554299</v>
      </c>
      <c r="BU55" s="197">
        <v>0.30927201396512899</v>
      </c>
      <c r="BV55" s="621">
        <v>0.21785087498511199</v>
      </c>
      <c r="BW55" s="197">
        <v>-5.89738966807642E-2</v>
      </c>
      <c r="BX55" s="621">
        <v>0.33032979794012901</v>
      </c>
      <c r="BY55" s="197">
        <v>0.25037927041656899</v>
      </c>
      <c r="BZ55" s="621">
        <v>0.24110290421368499</v>
      </c>
      <c r="CA55" s="197">
        <v>0.12747538207995701</v>
      </c>
      <c r="CB55" s="621">
        <v>0.15387461661777799</v>
      </c>
      <c r="CC55" s="197">
        <v>-0.28579359146172101</v>
      </c>
      <c r="CD55" s="621">
        <v>0.149840830113143</v>
      </c>
      <c r="CE55" s="197">
        <v>0.202454383766762</v>
      </c>
      <c r="CF55" s="621">
        <v>0.12946348231440799</v>
      </c>
      <c r="CG55" s="197">
        <v>0.173031982852515</v>
      </c>
      <c r="CH55" s="621">
        <v>0.171634084026203</v>
      </c>
      <c r="CI55" s="197">
        <v>-7.7206998933840407E-2</v>
      </c>
      <c r="CJ55" s="621">
        <v>0.114584170313144</v>
      </c>
      <c r="CK55" s="197">
        <v>0.53242349743714201</v>
      </c>
      <c r="CL55" s="621">
        <v>0.13974504142281899</v>
      </c>
      <c r="CM55" s="197">
        <v>0.20174327395375999</v>
      </c>
      <c r="CN55" s="621">
        <v>0.15002460624421701</v>
      </c>
      <c r="CO55" s="197">
        <v>-5.5612221349625401E-2</v>
      </c>
      <c r="CP55" s="621">
        <v>0.112328097279422</v>
      </c>
      <c r="CQ55" s="197">
        <v>0.39223914055366399</v>
      </c>
      <c r="CR55" s="621">
        <v>0.20682711424745101</v>
      </c>
      <c r="CS55" s="197">
        <v>0.171953849722917</v>
      </c>
      <c r="CT55" s="621">
        <v>0.15424159773899901</v>
      </c>
      <c r="CU55" s="197">
        <v>0.28849218556134398</v>
      </c>
      <c r="CV55" s="621">
        <v>0.154743523753997</v>
      </c>
      <c r="CW55" s="197">
        <v>0.38840237230257102</v>
      </c>
      <c r="CX55" s="621">
        <v>0.122683256021721</v>
      </c>
      <c r="CY55" s="197">
        <v>14.5767754880727</v>
      </c>
      <c r="CZ55" s="629">
        <v>1.9993611621940901</v>
      </c>
    </row>
    <row r="56" spans="1:104" ht="12.95" customHeight="1" x14ac:dyDescent="0.2">
      <c r="A56" s="2" t="s">
        <v>384</v>
      </c>
      <c r="B56" s="12">
        <v>2</v>
      </c>
      <c r="C56" s="197">
        <v>3.7420495707623097E-2</v>
      </c>
      <c r="D56" s="621">
        <v>7.9201380663231596E-2</v>
      </c>
      <c r="E56" s="197">
        <v>8.7112698948062006E-2</v>
      </c>
      <c r="F56" s="621">
        <v>7.1560440477032097E-2</v>
      </c>
      <c r="G56" s="197">
        <v>3.5728553554727198E-2</v>
      </c>
      <c r="H56" s="621">
        <v>8.0637820890124307E-2</v>
      </c>
      <c r="I56" s="197">
        <v>-4.3238979791025298E-2</v>
      </c>
      <c r="J56" s="621">
        <v>7.9622786209628399E-2</v>
      </c>
      <c r="K56" s="197">
        <v>1.82437078792374E-3</v>
      </c>
      <c r="L56" s="621">
        <v>9.7092741361659504E-2</v>
      </c>
      <c r="M56" s="197">
        <v>-8.7164651150796E-3</v>
      </c>
      <c r="N56" s="621">
        <v>9.5701796041083004E-2</v>
      </c>
      <c r="O56" s="197">
        <v>7.6918844555126001E-2</v>
      </c>
      <c r="P56" s="621">
        <v>7.6329178059894004E-2</v>
      </c>
      <c r="Q56" s="197">
        <v>2.77540026473946E-2</v>
      </c>
      <c r="R56" s="621">
        <v>7.9113020476498999E-2</v>
      </c>
      <c r="S56" s="197">
        <v>2.3721334329202499E-2</v>
      </c>
      <c r="T56" s="621">
        <v>8.0153613048011094E-2</v>
      </c>
      <c r="U56" s="197">
        <v>0.12431821494524301</v>
      </c>
      <c r="V56" s="621">
        <v>8.4522357733753495E-2</v>
      </c>
      <c r="W56" s="197">
        <v>0.105819840534476</v>
      </c>
      <c r="X56" s="621">
        <v>7.4027544203729395E-2</v>
      </c>
      <c r="Y56" s="197">
        <v>0.23116627857444799</v>
      </c>
      <c r="Z56" s="621">
        <v>6.8477125407016406E-2</v>
      </c>
      <c r="AA56" s="197">
        <v>9.9431903978910802E-2</v>
      </c>
      <c r="AB56" s="621">
        <v>7.6427241811637306E-2</v>
      </c>
      <c r="AC56" s="197">
        <v>4.44268263287112E-2</v>
      </c>
      <c r="AD56" s="621">
        <v>7.5047648148208496E-2</v>
      </c>
      <c r="AE56" s="197">
        <v>8.4281749815781598E-2</v>
      </c>
      <c r="AF56" s="621">
        <v>8.2203288062264304E-2</v>
      </c>
      <c r="AG56" s="197">
        <v>8.8272619104947103E-2</v>
      </c>
      <c r="AH56" s="621">
        <v>7.2786100416728602E-2</v>
      </c>
      <c r="AI56" s="197">
        <v>2.8494838685256898</v>
      </c>
      <c r="AJ56" s="621">
        <v>0.62870742887803399</v>
      </c>
      <c r="AK56" s="197">
        <v>5.69462450466608E-2</v>
      </c>
      <c r="AL56" s="621">
        <v>7.9178662559473006E-2</v>
      </c>
      <c r="AM56" s="197">
        <v>7.0007153724694501E-2</v>
      </c>
      <c r="AN56" s="621">
        <v>6.9822652848414699E-2</v>
      </c>
      <c r="AO56" s="197">
        <v>4.7728018649018301E-2</v>
      </c>
      <c r="AP56" s="621">
        <v>8.04234336745559E-2</v>
      </c>
      <c r="AQ56" s="197">
        <v>-5.59429855454915E-2</v>
      </c>
      <c r="AR56" s="621">
        <v>7.8573843994286505E-2</v>
      </c>
      <c r="AS56" s="197">
        <v>-4.6926365887896802E-3</v>
      </c>
      <c r="AT56" s="621">
        <v>9.3932443593218895E-2</v>
      </c>
      <c r="AU56" s="197">
        <v>8.6333946747651797E-4</v>
      </c>
      <c r="AV56" s="621">
        <v>9.29644232147364E-2</v>
      </c>
      <c r="AW56" s="197">
        <v>9.8264588388826596E-2</v>
      </c>
      <c r="AX56" s="621">
        <v>7.7052201603531503E-2</v>
      </c>
      <c r="AY56" s="197">
        <v>2.9686308927987001E-2</v>
      </c>
      <c r="AZ56" s="621">
        <v>7.8300649035053294E-2</v>
      </c>
      <c r="BA56" s="197">
        <v>5.2984665127247997E-2</v>
      </c>
      <c r="BB56" s="621">
        <v>8.0270043236801397E-2</v>
      </c>
      <c r="BC56" s="197">
        <v>0.119855297635673</v>
      </c>
      <c r="BD56" s="621">
        <v>8.3730930082862295E-2</v>
      </c>
      <c r="BE56" s="197">
        <v>0.11416797285493201</v>
      </c>
      <c r="BF56" s="621">
        <v>7.1618228295495107E-2</v>
      </c>
      <c r="BG56" s="197">
        <v>0.220808852207072</v>
      </c>
      <c r="BH56" s="621">
        <v>6.6500455558763993E-2</v>
      </c>
      <c r="BI56" s="197">
        <v>0.113537198936168</v>
      </c>
      <c r="BJ56" s="621">
        <v>7.5036467605157198E-2</v>
      </c>
      <c r="BK56" s="197">
        <v>2.6559232152450998E-2</v>
      </c>
      <c r="BL56" s="621">
        <v>7.5806038760149297E-2</v>
      </c>
      <c r="BM56" s="197">
        <v>5.3585215208177502E-2</v>
      </c>
      <c r="BN56" s="621">
        <v>7.8346994704911202E-2</v>
      </c>
      <c r="BO56" s="197">
        <v>0.10396831962159001</v>
      </c>
      <c r="BP56" s="621">
        <v>7.0757598182910705E-2</v>
      </c>
      <c r="BQ56" s="197">
        <v>4.4445670753132802</v>
      </c>
      <c r="BR56" s="621">
        <v>0.80004287783349304</v>
      </c>
      <c r="BS56" s="197">
        <v>4.4404707425481998E-2</v>
      </c>
      <c r="BT56" s="621">
        <v>7.9682477536613297E-2</v>
      </c>
      <c r="BU56" s="197">
        <v>7.2814640036290595E-2</v>
      </c>
      <c r="BV56" s="621">
        <v>6.9811559871126E-2</v>
      </c>
      <c r="BW56" s="197">
        <v>5.7730588201484703E-2</v>
      </c>
      <c r="BX56" s="621">
        <v>8.0752993169772705E-2</v>
      </c>
      <c r="BY56" s="197">
        <v>-5.5391513805793297E-2</v>
      </c>
      <c r="BZ56" s="621">
        <v>7.82227843740219E-2</v>
      </c>
      <c r="CA56" s="197">
        <v>4.1732324894649302E-3</v>
      </c>
      <c r="CB56" s="621">
        <v>9.4741110956782407E-2</v>
      </c>
      <c r="CC56" s="197">
        <v>7.5774112980401698E-3</v>
      </c>
      <c r="CD56" s="621">
        <v>9.3750466120290796E-2</v>
      </c>
      <c r="CE56" s="197">
        <v>7.7746002671699496E-2</v>
      </c>
      <c r="CF56" s="621">
        <v>7.8429431423646598E-2</v>
      </c>
      <c r="CG56" s="197">
        <v>3.80795897368187E-2</v>
      </c>
      <c r="CH56" s="621">
        <v>7.8250282650156294E-2</v>
      </c>
      <c r="CI56" s="197">
        <v>5.30527306931564E-2</v>
      </c>
      <c r="CJ56" s="621">
        <v>8.0928921444383906E-2</v>
      </c>
      <c r="CK56" s="197">
        <v>0.12215793759790899</v>
      </c>
      <c r="CL56" s="621">
        <v>8.3664455505588903E-2</v>
      </c>
      <c r="CM56" s="197">
        <v>0.10939371422045099</v>
      </c>
      <c r="CN56" s="621">
        <v>7.2019461270052001E-2</v>
      </c>
      <c r="CO56" s="197">
        <v>0.23146468365219899</v>
      </c>
      <c r="CP56" s="621">
        <v>6.6534923204482399E-2</v>
      </c>
      <c r="CQ56" s="197">
        <v>0.10337605916258</v>
      </c>
      <c r="CR56" s="621">
        <v>7.5149463510941206E-2</v>
      </c>
      <c r="CS56" s="197">
        <v>1.04757179377447E-2</v>
      </c>
      <c r="CT56" s="621">
        <v>7.7146022364957004E-2</v>
      </c>
      <c r="CU56" s="197">
        <v>4.60279370227928E-2</v>
      </c>
      <c r="CV56" s="621">
        <v>7.8285648885294601E-2</v>
      </c>
      <c r="CW56" s="197">
        <v>0.110252711130629</v>
      </c>
      <c r="CX56" s="621">
        <v>7.0337295190175106E-2</v>
      </c>
      <c r="CY56" s="197">
        <v>4.9009927447901198</v>
      </c>
      <c r="CZ56" s="629">
        <v>0.83822690912251996</v>
      </c>
    </row>
    <row r="57" spans="1:104" ht="12.95" customHeight="1" x14ac:dyDescent="0.2">
      <c r="A57" s="2" t="s">
        <v>385</v>
      </c>
      <c r="B57" s="12">
        <v>2</v>
      </c>
      <c r="C57" s="197">
        <v>0.105587225809595</v>
      </c>
      <c r="D57" s="621">
        <v>0.102383021112917</v>
      </c>
      <c r="E57" s="197">
        <v>0.18682245397467501</v>
      </c>
      <c r="F57" s="621">
        <v>0.120959099157355</v>
      </c>
      <c r="G57" s="197">
        <v>-2.9482920281717801E-2</v>
      </c>
      <c r="H57" s="621">
        <v>0.115310590900043</v>
      </c>
      <c r="I57" s="197">
        <v>-3.6333389502588201E-2</v>
      </c>
      <c r="J57" s="621">
        <v>0.10930456223573699</v>
      </c>
      <c r="K57" s="197">
        <v>5.6334356699362003E-3</v>
      </c>
      <c r="L57" s="621">
        <v>0.122115842598517</v>
      </c>
      <c r="M57" s="197">
        <v>0.209691475388186</v>
      </c>
      <c r="N57" s="621">
        <v>0.108819439939891</v>
      </c>
      <c r="O57" s="197">
        <v>2.0547499322933E-2</v>
      </c>
      <c r="P57" s="621">
        <v>0.103917371619409</v>
      </c>
      <c r="Q57" s="197">
        <v>6.0634653402310598E-2</v>
      </c>
      <c r="R57" s="621">
        <v>0.112267753849012</v>
      </c>
      <c r="S57" s="197">
        <v>-1.7291661548777801E-2</v>
      </c>
      <c r="T57" s="621">
        <v>0.16858912931709799</v>
      </c>
      <c r="U57" s="197">
        <v>2.3047803718136899E-2</v>
      </c>
      <c r="V57" s="621">
        <v>0.116645852729116</v>
      </c>
      <c r="W57" s="197">
        <v>-5.8458345012003698E-2</v>
      </c>
      <c r="X57" s="621">
        <v>0.123779900267146</v>
      </c>
      <c r="Y57" s="197">
        <v>0.313549949617835</v>
      </c>
      <c r="Z57" s="621">
        <v>0.124136921230214</v>
      </c>
      <c r="AA57" s="197">
        <v>0.24411816568124101</v>
      </c>
      <c r="AB57" s="621">
        <v>0.11277670236350799</v>
      </c>
      <c r="AC57" s="197">
        <v>0.17734241792932501</v>
      </c>
      <c r="AD57" s="621">
        <v>0.12997438068680001</v>
      </c>
      <c r="AE57" s="197">
        <v>0.219765555019975</v>
      </c>
      <c r="AF57" s="621">
        <v>0.12992264209027801</v>
      </c>
      <c r="AG57" s="197">
        <v>0.13788113794461199</v>
      </c>
      <c r="AH57" s="621">
        <v>0.101185381896239</v>
      </c>
      <c r="AI57" s="197">
        <v>5.6636122552001398</v>
      </c>
      <c r="AJ57" s="621">
        <v>1.3934434403278799</v>
      </c>
      <c r="AK57" s="197">
        <v>9.6175632445457598E-2</v>
      </c>
      <c r="AL57" s="621">
        <v>0.10175779094085501</v>
      </c>
      <c r="AM57" s="197">
        <v>0.191175791296821</v>
      </c>
      <c r="AN57" s="621">
        <v>0.12063698303199</v>
      </c>
      <c r="AO57" s="197">
        <v>-2.7809748166508899E-2</v>
      </c>
      <c r="AP57" s="621">
        <v>0.116434343851694</v>
      </c>
      <c r="AQ57" s="197">
        <v>-2.43567797087497E-2</v>
      </c>
      <c r="AR57" s="621">
        <v>0.108598675181934</v>
      </c>
      <c r="AS57" s="197">
        <v>1.3733854090492101E-3</v>
      </c>
      <c r="AT57" s="621">
        <v>0.121252517743762</v>
      </c>
      <c r="AU57" s="197">
        <v>0.220134780633407</v>
      </c>
      <c r="AV57" s="621">
        <v>0.10989132428991499</v>
      </c>
      <c r="AW57" s="197">
        <v>1.53625452355017E-2</v>
      </c>
      <c r="AX57" s="621">
        <v>0.103830356866752</v>
      </c>
      <c r="AY57" s="197">
        <v>4.8444923428060803E-2</v>
      </c>
      <c r="AZ57" s="621">
        <v>0.110758815387433</v>
      </c>
      <c r="BA57" s="197">
        <v>1.27769234530134E-2</v>
      </c>
      <c r="BB57" s="621">
        <v>0.16877294319918101</v>
      </c>
      <c r="BC57" s="197">
        <v>2.4828919399992801E-2</v>
      </c>
      <c r="BD57" s="621">
        <v>0.117854338902808</v>
      </c>
      <c r="BE57" s="197">
        <v>-5.3206397607488701E-2</v>
      </c>
      <c r="BF57" s="621">
        <v>0.122397955688965</v>
      </c>
      <c r="BG57" s="197">
        <v>0.31328049112172501</v>
      </c>
      <c r="BH57" s="621">
        <v>0.123899044199052</v>
      </c>
      <c r="BI57" s="197">
        <v>0.22555456049219</v>
      </c>
      <c r="BJ57" s="621">
        <v>0.115711826328342</v>
      </c>
      <c r="BK57" s="197">
        <v>0.177228383897094</v>
      </c>
      <c r="BL57" s="621">
        <v>0.12991866409547401</v>
      </c>
      <c r="BM57" s="197">
        <v>0.224076450278864</v>
      </c>
      <c r="BN57" s="621">
        <v>0.130412297694882</v>
      </c>
      <c r="BO57" s="197">
        <v>0.14543171169087099</v>
      </c>
      <c r="BP57" s="621">
        <v>0.100148193978833</v>
      </c>
      <c r="BQ57" s="197">
        <v>5.9195482463687501</v>
      </c>
      <c r="BR57" s="621">
        <v>1.4644277411448801</v>
      </c>
      <c r="BS57" s="197">
        <v>0.104594214835802</v>
      </c>
      <c r="BT57" s="621">
        <v>0.101756983311577</v>
      </c>
      <c r="BU57" s="197">
        <v>0.18195341508250101</v>
      </c>
      <c r="BV57" s="621">
        <v>0.11834808779044199</v>
      </c>
      <c r="BW57" s="197">
        <v>-1.81186454567412E-2</v>
      </c>
      <c r="BX57" s="621">
        <v>0.118431424538559</v>
      </c>
      <c r="BY57" s="197">
        <v>-3.7688067533049999E-2</v>
      </c>
      <c r="BZ57" s="621">
        <v>0.107136576730576</v>
      </c>
      <c r="CA57" s="197">
        <v>-1.21085993290935E-2</v>
      </c>
      <c r="CB57" s="621">
        <v>0.117920935357531</v>
      </c>
      <c r="CC57" s="197">
        <v>0.24619082910660101</v>
      </c>
      <c r="CD57" s="621">
        <v>0.112508921040092</v>
      </c>
      <c r="CE57" s="197">
        <v>2.7561183325299798E-3</v>
      </c>
      <c r="CF57" s="621">
        <v>9.9218643841079396E-2</v>
      </c>
      <c r="CG57" s="197">
        <v>5.0152449481141899E-2</v>
      </c>
      <c r="CH57" s="621">
        <v>0.11042391127485</v>
      </c>
      <c r="CI57" s="197">
        <v>7.5089098624241202E-3</v>
      </c>
      <c r="CJ57" s="621">
        <v>0.165722801239823</v>
      </c>
      <c r="CK57" s="197">
        <v>2.47094488717764E-2</v>
      </c>
      <c r="CL57" s="621">
        <v>0.11653763700906</v>
      </c>
      <c r="CM57" s="197">
        <v>-5.2341373605464897E-2</v>
      </c>
      <c r="CN57" s="621">
        <v>0.131817971628233</v>
      </c>
      <c r="CO57" s="197">
        <v>0.29552446966530399</v>
      </c>
      <c r="CP57" s="621">
        <v>0.13213196143595601</v>
      </c>
      <c r="CQ57" s="197">
        <v>0.242244547660837</v>
      </c>
      <c r="CR57" s="621">
        <v>0.11490663749503401</v>
      </c>
      <c r="CS57" s="197">
        <v>0.16816265227202001</v>
      </c>
      <c r="CT57" s="621">
        <v>0.129192788029525</v>
      </c>
      <c r="CU57" s="197">
        <v>0.20708794453417301</v>
      </c>
      <c r="CV57" s="621">
        <v>0.12928490402224199</v>
      </c>
      <c r="CW57" s="197">
        <v>0.14090764571508299</v>
      </c>
      <c r="CX57" s="621">
        <v>9.9305617236202001E-2</v>
      </c>
      <c r="CY57" s="197">
        <v>6.5370368920885698</v>
      </c>
      <c r="CZ57" s="629">
        <v>1.6624326530740401</v>
      </c>
    </row>
    <row r="58" spans="1:104" ht="12.95" customHeight="1" x14ac:dyDescent="0.2">
      <c r="A58" s="2" t="s">
        <v>386</v>
      </c>
      <c r="B58" s="12">
        <v>2</v>
      </c>
      <c r="C58" s="197">
        <v>5.6928828045947101E-3</v>
      </c>
      <c r="D58" s="621">
        <v>9.0983044031737695E-2</v>
      </c>
      <c r="E58" s="197">
        <v>4.1280764391966103E-2</v>
      </c>
      <c r="F58" s="621">
        <v>0.105661104914634</v>
      </c>
      <c r="G58" s="197">
        <v>4.78147712781615E-2</v>
      </c>
      <c r="H58" s="621">
        <v>8.6554815681922706E-2</v>
      </c>
      <c r="I58" s="197">
        <v>0.19747204951754899</v>
      </c>
      <c r="J58" s="621">
        <v>0.101303761961389</v>
      </c>
      <c r="K58" s="197">
        <v>-5.93960177444047E-2</v>
      </c>
      <c r="L58" s="621">
        <v>0.10643589087392601</v>
      </c>
      <c r="M58" s="197">
        <v>0.145939572785733</v>
      </c>
      <c r="N58" s="621">
        <v>0.10804129730892</v>
      </c>
      <c r="O58" s="197">
        <v>0.14586778305438</v>
      </c>
      <c r="P58" s="621">
        <v>8.7839336156330203E-2</v>
      </c>
      <c r="Q58" s="197">
        <v>-2.4454643804045901E-2</v>
      </c>
      <c r="R58" s="621">
        <v>0.10197185187610699</v>
      </c>
      <c r="S58" s="197">
        <v>4.3985128197944097E-2</v>
      </c>
      <c r="T58" s="621">
        <v>7.7074954087188494E-2</v>
      </c>
      <c r="U58" s="197">
        <v>9.6961492472363603E-2</v>
      </c>
      <c r="V58" s="621">
        <v>8.6537090574330802E-2</v>
      </c>
      <c r="W58" s="197">
        <v>-1.11141062395047E-3</v>
      </c>
      <c r="X58" s="621">
        <v>8.2382638900049099E-2</v>
      </c>
      <c r="Y58" s="197">
        <v>0.16271254606387101</v>
      </c>
      <c r="Z58" s="621">
        <v>8.3084384878230097E-2</v>
      </c>
      <c r="AA58" s="197">
        <v>-4.8887519319433297E-2</v>
      </c>
      <c r="AB58" s="621">
        <v>8.6749914852153207E-2</v>
      </c>
      <c r="AC58" s="197">
        <v>4.7145921431450299E-2</v>
      </c>
      <c r="AD58" s="621">
        <v>7.4247481893448805E-2</v>
      </c>
      <c r="AE58" s="197">
        <v>0.21730641318827901</v>
      </c>
      <c r="AF58" s="621">
        <v>9.8656236297911898E-2</v>
      </c>
      <c r="AG58" s="197">
        <v>8.6811951633214701E-2</v>
      </c>
      <c r="AH58" s="621">
        <v>6.6903871338471102E-2</v>
      </c>
      <c r="AI58" s="197">
        <v>4.28245134947226</v>
      </c>
      <c r="AJ58" s="621">
        <v>0.86723494336528795</v>
      </c>
      <c r="AK58" s="197">
        <v>1.91783642204983E-2</v>
      </c>
      <c r="AL58" s="621">
        <v>9.2490540225587906E-2</v>
      </c>
      <c r="AM58" s="197">
        <v>1.40121072856941E-2</v>
      </c>
      <c r="AN58" s="621">
        <v>0.105746891037097</v>
      </c>
      <c r="AO58" s="197">
        <v>6.11539347949712E-2</v>
      </c>
      <c r="AP58" s="621">
        <v>8.5981788114446997E-2</v>
      </c>
      <c r="AQ58" s="197">
        <v>0.20107065043149</v>
      </c>
      <c r="AR58" s="621">
        <v>9.9969345359412098E-2</v>
      </c>
      <c r="AS58" s="197">
        <v>-6.9979325432731304E-2</v>
      </c>
      <c r="AT58" s="621">
        <v>0.105083211475727</v>
      </c>
      <c r="AU58" s="197">
        <v>0.16346029851532301</v>
      </c>
      <c r="AV58" s="621">
        <v>0.107737643642161</v>
      </c>
      <c r="AW58" s="197">
        <v>0.136432203943954</v>
      </c>
      <c r="AX58" s="621">
        <v>8.7111078535939995E-2</v>
      </c>
      <c r="AY58" s="197">
        <v>-3.70249113164203E-2</v>
      </c>
      <c r="AZ58" s="621">
        <v>0.10026728567585901</v>
      </c>
      <c r="BA58" s="197">
        <v>7.49937707136933E-2</v>
      </c>
      <c r="BB58" s="621">
        <v>7.4912019518773396E-2</v>
      </c>
      <c r="BC58" s="197">
        <v>0.106503862409179</v>
      </c>
      <c r="BD58" s="621">
        <v>8.5595114181871795E-2</v>
      </c>
      <c r="BE58" s="197">
        <v>1.729146835874E-3</v>
      </c>
      <c r="BF58" s="621">
        <v>8.41866246632135E-2</v>
      </c>
      <c r="BG58" s="197">
        <v>0.15469358284940599</v>
      </c>
      <c r="BH58" s="621">
        <v>8.4376603654270799E-2</v>
      </c>
      <c r="BI58" s="197">
        <v>-5.9067695501170803E-2</v>
      </c>
      <c r="BJ58" s="621">
        <v>8.5601518782412594E-2</v>
      </c>
      <c r="BK58" s="197">
        <v>4.8197278336675101E-2</v>
      </c>
      <c r="BL58" s="621">
        <v>7.4090832490132597E-2</v>
      </c>
      <c r="BM58" s="197">
        <v>0.210748663016328</v>
      </c>
      <c r="BN58" s="621">
        <v>9.7580230216292196E-2</v>
      </c>
      <c r="BO58" s="197">
        <v>9.1578324223965502E-2</v>
      </c>
      <c r="BP58" s="621">
        <v>6.7248939141117903E-2</v>
      </c>
      <c r="BQ58" s="197">
        <v>4.8000389299147104</v>
      </c>
      <c r="BR58" s="621">
        <v>0.96179847644945005</v>
      </c>
      <c r="BS58" s="197">
        <v>4.0563222391368503E-3</v>
      </c>
      <c r="BT58" s="621">
        <v>9.2078313507194406E-2</v>
      </c>
      <c r="BU58" s="197">
        <v>1.0980012696331899E-2</v>
      </c>
      <c r="BV58" s="621">
        <v>0.103192058636563</v>
      </c>
      <c r="BW58" s="197">
        <v>5.0088342639580501E-2</v>
      </c>
      <c r="BX58" s="621">
        <v>8.5352265487307497E-2</v>
      </c>
      <c r="BY58" s="197">
        <v>0.20088791372629899</v>
      </c>
      <c r="BZ58" s="621">
        <v>9.8872118173840201E-2</v>
      </c>
      <c r="CA58" s="197">
        <v>-7.0719975672569393E-2</v>
      </c>
      <c r="CB58" s="621">
        <v>0.10285815815631399</v>
      </c>
      <c r="CC58" s="197">
        <v>0.15674578792389701</v>
      </c>
      <c r="CD58" s="621">
        <v>0.109159365520207</v>
      </c>
      <c r="CE58" s="197">
        <v>0.100381564882994</v>
      </c>
      <c r="CF58" s="621">
        <v>8.7128009047521299E-2</v>
      </c>
      <c r="CG58" s="197">
        <v>-3.3877720682018303E-2</v>
      </c>
      <c r="CH58" s="621">
        <v>9.8466805345109806E-2</v>
      </c>
      <c r="CI58" s="197">
        <v>7.8092113071903793E-2</v>
      </c>
      <c r="CJ58" s="621">
        <v>7.7025662891410607E-2</v>
      </c>
      <c r="CK58" s="197">
        <v>0.1019875093344</v>
      </c>
      <c r="CL58" s="621">
        <v>8.6680078520750006E-2</v>
      </c>
      <c r="CM58" s="197">
        <v>4.39357539502329E-2</v>
      </c>
      <c r="CN58" s="621">
        <v>8.5857035425393205E-2</v>
      </c>
      <c r="CO58" s="197">
        <v>0.145529363632319</v>
      </c>
      <c r="CP58" s="621">
        <v>8.4545118971300806E-2</v>
      </c>
      <c r="CQ58" s="197">
        <v>-5.2124746838885502E-2</v>
      </c>
      <c r="CR58" s="621">
        <v>8.32750346329795E-2</v>
      </c>
      <c r="CS58" s="197">
        <v>2.0930089827963599E-2</v>
      </c>
      <c r="CT58" s="621">
        <v>7.2877757169906396E-2</v>
      </c>
      <c r="CU58" s="197">
        <v>0.19749738324252</v>
      </c>
      <c r="CV58" s="621">
        <v>9.8231899638288905E-2</v>
      </c>
      <c r="CW58" s="197">
        <v>9.9392686291919705E-2</v>
      </c>
      <c r="CX58" s="621">
        <v>6.6486920071155697E-2</v>
      </c>
      <c r="CY58" s="197">
        <v>5.5645872493877704</v>
      </c>
      <c r="CZ58" s="629">
        <v>1.0543386016579099</v>
      </c>
    </row>
    <row r="59" spans="1:104" ht="12.95" customHeight="1" x14ac:dyDescent="0.2">
      <c r="A59" s="2" t="s">
        <v>387</v>
      </c>
      <c r="B59" s="12">
        <v>2</v>
      </c>
      <c r="C59" s="197">
        <v>0.19562130887621099</v>
      </c>
      <c r="D59" s="621">
        <v>0.16995663772849101</v>
      </c>
      <c r="E59" s="197">
        <v>-9.2671853413311994E-2</v>
      </c>
      <c r="F59" s="621">
        <v>0.151678041802559</v>
      </c>
      <c r="G59" s="197">
        <v>-6.6148284213881206E-2</v>
      </c>
      <c r="H59" s="621">
        <v>0.27662869745294999</v>
      </c>
      <c r="I59" s="197">
        <v>0.14448269482819401</v>
      </c>
      <c r="J59" s="621">
        <v>0.20526793936153401</v>
      </c>
      <c r="K59" s="197">
        <v>0.106474386975833</v>
      </c>
      <c r="L59" s="621">
        <v>0.18794372554657901</v>
      </c>
      <c r="M59" s="197">
        <v>0.107308643011089</v>
      </c>
      <c r="N59" s="621">
        <v>0.177788222625271</v>
      </c>
      <c r="O59" s="197">
        <v>0.19375019990113301</v>
      </c>
      <c r="P59" s="621">
        <v>7.2666025489142194E-2</v>
      </c>
      <c r="Q59" s="197">
        <v>-6.2726090760021003E-2</v>
      </c>
      <c r="R59" s="621">
        <v>0.16032431878408501</v>
      </c>
      <c r="S59" s="197">
        <v>8.1977636618618094E-2</v>
      </c>
      <c r="T59" s="621">
        <v>7.6078421125062204E-2</v>
      </c>
      <c r="U59" s="197">
        <v>0.41308538760735403</v>
      </c>
      <c r="V59" s="621">
        <v>0.164654899704401</v>
      </c>
      <c r="W59" s="197">
        <v>1.0473437373584599E-3</v>
      </c>
      <c r="X59" s="621">
        <v>0.120524322754558</v>
      </c>
      <c r="Y59" s="197">
        <v>0.226175206352182</v>
      </c>
      <c r="Z59" s="621">
        <v>0.123329239696397</v>
      </c>
      <c r="AA59" s="197">
        <v>0.22696841911479601</v>
      </c>
      <c r="AB59" s="621">
        <v>0.137440111969971</v>
      </c>
      <c r="AC59" s="197">
        <v>5.1550358972988599E-3</v>
      </c>
      <c r="AD59" s="621">
        <v>0.11925272877515899</v>
      </c>
      <c r="AE59" s="197">
        <v>0.26619485120467901</v>
      </c>
      <c r="AF59" s="621">
        <v>0.202532404011152</v>
      </c>
      <c r="AG59" s="197">
        <v>0.20511502325127301</v>
      </c>
      <c r="AH59" s="621">
        <v>7.2703023219123697E-2</v>
      </c>
      <c r="AI59" s="197">
        <v>6.42804630866293</v>
      </c>
      <c r="AJ59" s="621">
        <v>1.36167713397469</v>
      </c>
      <c r="AK59" s="197">
        <v>0.18410882684156399</v>
      </c>
      <c r="AL59" s="621">
        <v>0.17482778186416201</v>
      </c>
      <c r="AM59" s="197">
        <v>-8.2961083975232899E-2</v>
      </c>
      <c r="AN59" s="621">
        <v>0.14917562421636901</v>
      </c>
      <c r="AO59" s="197">
        <v>-4.9953903727985798E-2</v>
      </c>
      <c r="AP59" s="621">
        <v>0.27325903565675602</v>
      </c>
      <c r="AQ59" s="197">
        <v>0.13278736905435201</v>
      </c>
      <c r="AR59" s="621">
        <v>0.20654529048303599</v>
      </c>
      <c r="AS59" s="197">
        <v>0.112905175963068</v>
      </c>
      <c r="AT59" s="621">
        <v>0.191927553939408</v>
      </c>
      <c r="AU59" s="197">
        <v>0.121534618119744</v>
      </c>
      <c r="AV59" s="621">
        <v>0.178999108395479</v>
      </c>
      <c r="AW59" s="197">
        <v>0.20103926932806401</v>
      </c>
      <c r="AX59" s="621">
        <v>6.9811865577513801E-2</v>
      </c>
      <c r="AY59" s="197">
        <v>-6.1648742993551699E-2</v>
      </c>
      <c r="AZ59" s="621">
        <v>0.162886800977463</v>
      </c>
      <c r="BA59" s="197">
        <v>8.8571318629382195E-2</v>
      </c>
      <c r="BB59" s="621">
        <v>7.3710006560406896E-2</v>
      </c>
      <c r="BC59" s="197">
        <v>0.40574726471663602</v>
      </c>
      <c r="BD59" s="621">
        <v>0.15381259268368999</v>
      </c>
      <c r="BE59" s="197">
        <v>-1.44298198485362E-2</v>
      </c>
      <c r="BF59" s="621">
        <v>0.116299875903429</v>
      </c>
      <c r="BG59" s="197">
        <v>0.24551287055412099</v>
      </c>
      <c r="BH59" s="621">
        <v>0.11886252667557499</v>
      </c>
      <c r="BI59" s="197">
        <v>0.230810039508761</v>
      </c>
      <c r="BJ59" s="621">
        <v>0.13917032912710001</v>
      </c>
      <c r="BK59" s="197">
        <v>1.8786410635877701E-2</v>
      </c>
      <c r="BL59" s="621">
        <v>0.120437232157663</v>
      </c>
      <c r="BM59" s="197">
        <v>0.24022394395374</v>
      </c>
      <c r="BN59" s="621">
        <v>0.20604024678024299</v>
      </c>
      <c r="BO59" s="197">
        <v>0.20591006568565501</v>
      </c>
      <c r="BP59" s="621">
        <v>7.2004263697523496E-2</v>
      </c>
      <c r="BQ59" s="197">
        <v>7.25346073520749</v>
      </c>
      <c r="BR59" s="621">
        <v>1.4364416126965001</v>
      </c>
      <c r="BS59" s="197">
        <v>0.18341255926353101</v>
      </c>
      <c r="BT59" s="621">
        <v>0.174541714188678</v>
      </c>
      <c r="BU59" s="197">
        <v>-9.0725496130969793E-2</v>
      </c>
      <c r="BV59" s="621">
        <v>0.15032311164081799</v>
      </c>
      <c r="BW59" s="197">
        <v>-5.0121192754574002E-2</v>
      </c>
      <c r="BX59" s="621">
        <v>0.27249632480800101</v>
      </c>
      <c r="BY59" s="197">
        <v>0.12958711620875599</v>
      </c>
      <c r="BZ59" s="621">
        <v>0.20054410827125699</v>
      </c>
      <c r="CA59" s="197">
        <v>0.113313432338329</v>
      </c>
      <c r="CB59" s="621">
        <v>0.19692988277515</v>
      </c>
      <c r="CC59" s="197">
        <v>0.12651636011966599</v>
      </c>
      <c r="CD59" s="621">
        <v>0.17728417294472701</v>
      </c>
      <c r="CE59" s="197">
        <v>0.18976036498611901</v>
      </c>
      <c r="CF59" s="621">
        <v>7.3658775520727499E-2</v>
      </c>
      <c r="CG59" s="197">
        <v>-6.1989229926798797E-2</v>
      </c>
      <c r="CH59" s="621">
        <v>0.158250809908106</v>
      </c>
      <c r="CI59" s="197">
        <v>9.2384375059740606E-2</v>
      </c>
      <c r="CJ59" s="621">
        <v>7.1448087882449801E-2</v>
      </c>
      <c r="CK59" s="197">
        <v>0.40137663791103001</v>
      </c>
      <c r="CL59" s="621">
        <v>0.15403395684544899</v>
      </c>
      <c r="CM59" s="197">
        <v>-1.07407958907733E-2</v>
      </c>
      <c r="CN59" s="621">
        <v>0.115226119829984</v>
      </c>
      <c r="CO59" s="197">
        <v>0.25096089628209001</v>
      </c>
      <c r="CP59" s="621">
        <v>0.113787656148523</v>
      </c>
      <c r="CQ59" s="197">
        <v>0.23934591624623699</v>
      </c>
      <c r="CR59" s="621">
        <v>0.139152661936843</v>
      </c>
      <c r="CS59" s="197">
        <v>7.7211961133077699E-3</v>
      </c>
      <c r="CT59" s="621">
        <v>0.12346406115036</v>
      </c>
      <c r="CU59" s="197">
        <v>0.249013748668729</v>
      </c>
      <c r="CV59" s="621">
        <v>0.20492598261459</v>
      </c>
      <c r="CW59" s="197">
        <v>0.20276609322438499</v>
      </c>
      <c r="CX59" s="621">
        <v>7.0478724889518701E-2</v>
      </c>
      <c r="CY59" s="197">
        <v>7.3355316137865403</v>
      </c>
      <c r="CZ59" s="629">
        <v>1.4716464757040499</v>
      </c>
    </row>
    <row r="60" spans="1:104" ht="12.95" customHeight="1" x14ac:dyDescent="0.2">
      <c r="A60" s="2" t="s">
        <v>388</v>
      </c>
      <c r="B60" s="12">
        <v>2</v>
      </c>
      <c r="C60" s="197">
        <v>0.60835379663872202</v>
      </c>
      <c r="D60" s="621">
        <v>0.15385290690784101</v>
      </c>
      <c r="E60" s="197">
        <v>0.36514249531814402</v>
      </c>
      <c r="F60" s="621">
        <v>0.25060801576512798</v>
      </c>
      <c r="G60" s="197">
        <v>-0.195406686419307</v>
      </c>
      <c r="H60" s="621">
        <v>0.193252602729825</v>
      </c>
      <c r="I60" s="197">
        <v>0.134649464190917</v>
      </c>
      <c r="J60" s="621">
        <v>0.333272723788342</v>
      </c>
      <c r="K60" s="197">
        <v>-0.18582418754022101</v>
      </c>
      <c r="L60" s="621">
        <v>0.202278406370974</v>
      </c>
      <c r="M60" s="197">
        <v>9.5547931521419202E-2</v>
      </c>
      <c r="N60" s="621">
        <v>0.19410345734909201</v>
      </c>
      <c r="O60" s="197">
        <v>-9.9379944074828794E-2</v>
      </c>
      <c r="P60" s="621">
        <v>0.180229314334105</v>
      </c>
      <c r="Q60" s="197">
        <v>-0.199330166859121</v>
      </c>
      <c r="R60" s="621">
        <v>0.126620590701439</v>
      </c>
      <c r="S60" s="197">
        <v>0.160155070393079</v>
      </c>
      <c r="T60" s="621">
        <v>0.13721177991030201</v>
      </c>
      <c r="U60" s="197">
        <v>-0.245408657286977</v>
      </c>
      <c r="V60" s="621">
        <v>0.227357139886983</v>
      </c>
      <c r="W60" s="197">
        <v>0.28237304588749601</v>
      </c>
      <c r="X60" s="621">
        <v>0.21658219213405</v>
      </c>
      <c r="Y60" s="197">
        <v>0.21255265964505901</v>
      </c>
      <c r="Z60" s="621">
        <v>0.164249260029942</v>
      </c>
      <c r="AA60" s="197">
        <v>0.33174223214734699</v>
      </c>
      <c r="AB60" s="621">
        <v>0.18336301359514701</v>
      </c>
      <c r="AC60" s="197">
        <v>-9.8425946058070493E-2</v>
      </c>
      <c r="AD60" s="621">
        <v>0.154755093248366</v>
      </c>
      <c r="AE60" s="197">
        <v>5.8674090168933497E-2</v>
      </c>
      <c r="AF60" s="621">
        <v>0.157498813073082</v>
      </c>
      <c r="AG60" s="197">
        <v>0.148056928946765</v>
      </c>
      <c r="AH60" s="621">
        <v>0.259480270717454</v>
      </c>
      <c r="AI60" s="197">
        <v>7.4283778623465402</v>
      </c>
      <c r="AJ60" s="621">
        <v>5.76978617032914</v>
      </c>
      <c r="AK60" s="197">
        <v>0.60113279106430395</v>
      </c>
      <c r="AL60" s="621">
        <v>0.15670580238522</v>
      </c>
      <c r="AM60" s="197">
        <v>0.38496021140539399</v>
      </c>
      <c r="AN60" s="621">
        <v>0.260296484533589</v>
      </c>
      <c r="AO60" s="197">
        <v>-0.23951059968017699</v>
      </c>
      <c r="AP60" s="621">
        <v>0.19818342567868899</v>
      </c>
      <c r="AQ60" s="197">
        <v>0.127467872831104</v>
      </c>
      <c r="AR60" s="621">
        <v>0.31392922121775502</v>
      </c>
      <c r="AS60" s="197">
        <v>-0.149099667301968</v>
      </c>
      <c r="AT60" s="621">
        <v>0.203794131752189</v>
      </c>
      <c r="AU60" s="197">
        <v>7.3887114793911496E-2</v>
      </c>
      <c r="AV60" s="621">
        <v>0.19687995800597999</v>
      </c>
      <c r="AW60" s="197">
        <v>-8.4878202164247199E-2</v>
      </c>
      <c r="AX60" s="621">
        <v>0.17675076716823099</v>
      </c>
      <c r="AY60" s="197">
        <v>-0.13605503232376701</v>
      </c>
      <c r="AZ60" s="621">
        <v>0.13285962035607399</v>
      </c>
      <c r="BA60" s="197">
        <v>0.216817444991111</v>
      </c>
      <c r="BB60" s="621">
        <v>0.12980126408043699</v>
      </c>
      <c r="BC60" s="197">
        <v>-0.19349612754843701</v>
      </c>
      <c r="BD60" s="621">
        <v>0.208497210712727</v>
      </c>
      <c r="BE60" s="197">
        <v>0.232222208770928</v>
      </c>
      <c r="BF60" s="621">
        <v>0.22337235913728201</v>
      </c>
      <c r="BG60" s="197">
        <v>0.24091047898455201</v>
      </c>
      <c r="BH60" s="621">
        <v>0.16167599523064799</v>
      </c>
      <c r="BI60" s="197">
        <v>0.32154389691227903</v>
      </c>
      <c r="BJ60" s="621">
        <v>0.17883684459150401</v>
      </c>
      <c r="BK60" s="197">
        <v>-8.96838029330463E-2</v>
      </c>
      <c r="BL60" s="621">
        <v>0.16348728104879201</v>
      </c>
      <c r="BM60" s="197">
        <v>-3.6147603018249798E-3</v>
      </c>
      <c r="BN60" s="621">
        <v>0.154673878355053</v>
      </c>
      <c r="BO60" s="197">
        <v>0.125107671478669</v>
      </c>
      <c r="BP60" s="621">
        <v>0.26792429644399401</v>
      </c>
      <c r="BQ60" s="197">
        <v>8.5854557338900293</v>
      </c>
      <c r="BR60" s="621">
        <v>6.0691453667617203</v>
      </c>
      <c r="BS60" s="197">
        <v>0.57454894000937695</v>
      </c>
      <c r="BT60" s="621">
        <v>0.18655701561431301</v>
      </c>
      <c r="BU60" s="197">
        <v>0.36426765086881202</v>
      </c>
      <c r="BV60" s="621">
        <v>0.24199465865345901</v>
      </c>
      <c r="BW60" s="197">
        <v>-0.204941795437598</v>
      </c>
      <c r="BX60" s="621">
        <v>0.175381037706447</v>
      </c>
      <c r="BY60" s="197">
        <v>0.13401418129316101</v>
      </c>
      <c r="BZ60" s="621">
        <v>0.30738918076539501</v>
      </c>
      <c r="CA60" s="197">
        <v>-0.15411376848948</v>
      </c>
      <c r="CB60" s="621">
        <v>0.21029418287409801</v>
      </c>
      <c r="CC60" s="197">
        <v>4.4795683268339E-2</v>
      </c>
      <c r="CD60" s="621">
        <v>0.19857109791702601</v>
      </c>
      <c r="CE60" s="197">
        <v>-9.2226312691406007E-2</v>
      </c>
      <c r="CF60" s="621">
        <v>0.15817137481561</v>
      </c>
      <c r="CG60" s="197">
        <v>-8.4603804542985106E-2</v>
      </c>
      <c r="CH60" s="621">
        <v>0.156799277567609</v>
      </c>
      <c r="CI60" s="197">
        <v>0.213010898090468</v>
      </c>
      <c r="CJ60" s="621">
        <v>0.124512665371522</v>
      </c>
      <c r="CK60" s="197">
        <v>-0.19361014658687301</v>
      </c>
      <c r="CL60" s="621">
        <v>0.174764921407253</v>
      </c>
      <c r="CM60" s="197">
        <v>0.208709439497611</v>
      </c>
      <c r="CN60" s="621">
        <v>0.19376389727318499</v>
      </c>
      <c r="CO60" s="197">
        <v>0.23140142149649101</v>
      </c>
      <c r="CP60" s="621">
        <v>0.14403694113773799</v>
      </c>
      <c r="CQ60" s="197">
        <v>0.29300993604236197</v>
      </c>
      <c r="CR60" s="621">
        <v>0.16689154267150499</v>
      </c>
      <c r="CS60" s="197">
        <v>-7.2461499425727702E-2</v>
      </c>
      <c r="CT60" s="621">
        <v>0.13555594354626699</v>
      </c>
      <c r="CU60" s="197">
        <v>-1.6222292412827102E-2</v>
      </c>
      <c r="CV60" s="621">
        <v>0.161965234546526</v>
      </c>
      <c r="CW60" s="197">
        <v>0.113705648083528</v>
      </c>
      <c r="CX60" s="621">
        <v>0.21194115529624</v>
      </c>
      <c r="CY60" s="197">
        <v>10.0449737796151</v>
      </c>
      <c r="CZ60" s="629">
        <v>6.7801322689209096</v>
      </c>
    </row>
    <row r="61" spans="1:104" ht="12.95" customHeight="1" x14ac:dyDescent="0.2">
      <c r="A61" s="2" t="s">
        <v>389</v>
      </c>
      <c r="B61" s="12">
        <v>2</v>
      </c>
      <c r="C61" s="197">
        <v>-1.7250559442619301E-2</v>
      </c>
      <c r="D61" s="621">
        <v>0.16162080789536501</v>
      </c>
      <c r="E61" s="197">
        <v>0.589554131726168</v>
      </c>
      <c r="F61" s="621">
        <v>0.127526481081221</v>
      </c>
      <c r="G61" s="197">
        <v>-6.5265981401262205E-2</v>
      </c>
      <c r="H61" s="621">
        <v>0.17435073665137901</v>
      </c>
      <c r="I61" s="197">
        <v>0.28064738128018701</v>
      </c>
      <c r="J61" s="621">
        <v>0.17549626581443101</v>
      </c>
      <c r="K61" s="197">
        <v>0.22648997285792599</v>
      </c>
      <c r="L61" s="621">
        <v>0.13321385167744401</v>
      </c>
      <c r="M61" s="197">
        <v>0.31321883664804501</v>
      </c>
      <c r="N61" s="621">
        <v>0.103667678836128</v>
      </c>
      <c r="O61" s="197">
        <v>0.26240427288936402</v>
      </c>
      <c r="P61" s="621">
        <v>8.5418421458417701E-2</v>
      </c>
      <c r="Q61" s="197">
        <v>9.8625393338490505E-2</v>
      </c>
      <c r="R61" s="621">
        <v>0.12940798718573299</v>
      </c>
      <c r="S61" s="197">
        <v>5.1836000290406997E-2</v>
      </c>
      <c r="T61" s="621">
        <v>9.3557403028202396E-2</v>
      </c>
      <c r="U61" s="197">
        <v>0.25494745065976798</v>
      </c>
      <c r="V61" s="621">
        <v>0.106360288503955</v>
      </c>
      <c r="W61" s="197">
        <v>6.14800048993751E-2</v>
      </c>
      <c r="X61" s="621">
        <v>8.4238802827166295E-2</v>
      </c>
      <c r="Y61" s="197">
        <v>0.15426246978220201</v>
      </c>
      <c r="Z61" s="621">
        <v>9.8999151011943606E-2</v>
      </c>
      <c r="AA61" s="197">
        <v>0.26471233827422203</v>
      </c>
      <c r="AB61" s="621">
        <v>0.139071506500131</v>
      </c>
      <c r="AC61" s="197">
        <v>0.179332621615198</v>
      </c>
      <c r="AD61" s="621">
        <v>0.104208746894646</v>
      </c>
      <c r="AE61" s="197">
        <v>0.241213718066942</v>
      </c>
      <c r="AF61" s="621">
        <v>0.13322526095152701</v>
      </c>
      <c r="AG61" s="197">
        <v>0.17421250537633601</v>
      </c>
      <c r="AH61" s="621">
        <v>8.4390312798401396E-2</v>
      </c>
      <c r="AI61" s="197">
        <v>5.3152656381501</v>
      </c>
      <c r="AJ61" s="621">
        <v>0.80347349469532303</v>
      </c>
      <c r="AK61" s="197">
        <v>-7.1054087490887805E-2</v>
      </c>
      <c r="AL61" s="621">
        <v>0.16167441405291799</v>
      </c>
      <c r="AM61" s="197">
        <v>0.57819984977281502</v>
      </c>
      <c r="AN61" s="621">
        <v>0.127812886979426</v>
      </c>
      <c r="AO61" s="197">
        <v>-5.0886627253625798E-2</v>
      </c>
      <c r="AP61" s="621">
        <v>0.173081327348479</v>
      </c>
      <c r="AQ61" s="197">
        <v>0.26867903157540501</v>
      </c>
      <c r="AR61" s="621">
        <v>0.175322218947143</v>
      </c>
      <c r="AS61" s="197">
        <v>0.21079324118322601</v>
      </c>
      <c r="AT61" s="621">
        <v>0.132962229148575</v>
      </c>
      <c r="AU61" s="197">
        <v>0.33223889965291897</v>
      </c>
      <c r="AV61" s="621">
        <v>0.101815585700141</v>
      </c>
      <c r="AW61" s="197">
        <v>0.24941613281258501</v>
      </c>
      <c r="AX61" s="621">
        <v>8.7184587507382699E-2</v>
      </c>
      <c r="AY61" s="197">
        <v>9.2032357309939195E-2</v>
      </c>
      <c r="AZ61" s="621">
        <v>0.12859179755149699</v>
      </c>
      <c r="BA61" s="197">
        <v>7.9101590445501593E-2</v>
      </c>
      <c r="BB61" s="621">
        <v>9.6374613964802999E-2</v>
      </c>
      <c r="BC61" s="197">
        <v>0.28285025831980998</v>
      </c>
      <c r="BD61" s="621">
        <v>0.10731248955558199</v>
      </c>
      <c r="BE61" s="197">
        <v>5.3528101912724703E-2</v>
      </c>
      <c r="BF61" s="621">
        <v>8.5996377265244298E-2</v>
      </c>
      <c r="BG61" s="197">
        <v>0.15010293033956801</v>
      </c>
      <c r="BH61" s="621">
        <v>9.9858312125534907E-2</v>
      </c>
      <c r="BI61" s="197">
        <v>0.27006852988048902</v>
      </c>
      <c r="BJ61" s="621">
        <v>0.13688606030342401</v>
      </c>
      <c r="BK61" s="197">
        <v>0.208350445188172</v>
      </c>
      <c r="BL61" s="621">
        <v>0.10798774838008</v>
      </c>
      <c r="BM61" s="197">
        <v>0.21980775408363801</v>
      </c>
      <c r="BN61" s="621">
        <v>0.134687094442939</v>
      </c>
      <c r="BO61" s="197">
        <v>0.18621930283277299</v>
      </c>
      <c r="BP61" s="621">
        <v>8.4209804492747897E-2</v>
      </c>
      <c r="BQ61" s="197">
        <v>5.92479244352121</v>
      </c>
      <c r="BR61" s="621">
        <v>0.833027219901876</v>
      </c>
      <c r="BS61" s="197">
        <v>-7.1194207634912202E-2</v>
      </c>
      <c r="BT61" s="621">
        <v>0.16484533333137699</v>
      </c>
      <c r="BU61" s="197">
        <v>0.58048140874790499</v>
      </c>
      <c r="BV61" s="621">
        <v>0.13000730981435599</v>
      </c>
      <c r="BW61" s="197">
        <v>-2.52243318343074E-2</v>
      </c>
      <c r="BX61" s="621">
        <v>0.17289742731805999</v>
      </c>
      <c r="BY61" s="197">
        <v>0.24592573155467101</v>
      </c>
      <c r="BZ61" s="621">
        <v>0.17215209511114801</v>
      </c>
      <c r="CA61" s="197">
        <v>0.22405584939776799</v>
      </c>
      <c r="CB61" s="621">
        <v>0.13047535264333701</v>
      </c>
      <c r="CC61" s="197">
        <v>0.31674310860773403</v>
      </c>
      <c r="CD61" s="621">
        <v>0.10102118946105799</v>
      </c>
      <c r="CE61" s="197">
        <v>0.245044798343932</v>
      </c>
      <c r="CF61" s="621">
        <v>8.4731092706674505E-2</v>
      </c>
      <c r="CG61" s="197">
        <v>8.0352330619155296E-2</v>
      </c>
      <c r="CH61" s="621">
        <v>0.13042894854091799</v>
      </c>
      <c r="CI61" s="197">
        <v>8.2448546443910795E-2</v>
      </c>
      <c r="CJ61" s="621">
        <v>9.5532150295679796E-2</v>
      </c>
      <c r="CK61" s="197">
        <v>0.271957169858764</v>
      </c>
      <c r="CL61" s="621">
        <v>0.109215410241914</v>
      </c>
      <c r="CM61" s="197">
        <v>4.5805001473094097E-2</v>
      </c>
      <c r="CN61" s="621">
        <v>8.3752788616764606E-2</v>
      </c>
      <c r="CO61" s="197">
        <v>0.15283964856641399</v>
      </c>
      <c r="CP61" s="621">
        <v>9.8562648415267698E-2</v>
      </c>
      <c r="CQ61" s="197">
        <v>0.26062516702893701</v>
      </c>
      <c r="CR61" s="621">
        <v>0.13757774329745001</v>
      </c>
      <c r="CS61" s="197">
        <v>0.21661584105832599</v>
      </c>
      <c r="CT61" s="621">
        <v>0.109241595121482</v>
      </c>
      <c r="CU61" s="197">
        <v>0.23578466042468799</v>
      </c>
      <c r="CV61" s="621">
        <v>0.136055910521134</v>
      </c>
      <c r="CW61" s="197">
        <v>0.18573693604849001</v>
      </c>
      <c r="CX61" s="621">
        <v>8.4096607894228903E-2</v>
      </c>
      <c r="CY61" s="197">
        <v>6.36371265294507</v>
      </c>
      <c r="CZ61" s="629">
        <v>0.85146892703125399</v>
      </c>
    </row>
    <row r="62" spans="1:104" ht="12.95" customHeight="1" x14ac:dyDescent="0.2">
      <c r="A62" s="2" t="s">
        <v>390</v>
      </c>
      <c r="B62" s="12">
        <v>2</v>
      </c>
      <c r="C62" s="197">
        <v>7.9453928090677098E-2</v>
      </c>
      <c r="D62" s="621">
        <v>0.27758655844512298</v>
      </c>
      <c r="E62" s="197">
        <v>-0.193848691223968</v>
      </c>
      <c r="F62" s="621">
        <v>0.28277765911387198</v>
      </c>
      <c r="G62" s="197">
        <v>-2.4964182317862801E-3</v>
      </c>
      <c r="H62" s="621">
        <v>0.14253025838143099</v>
      </c>
      <c r="I62" s="197">
        <v>0.15213430857966501</v>
      </c>
      <c r="J62" s="621">
        <v>0.18046224520541601</v>
      </c>
      <c r="K62" s="197">
        <v>-3.9393862149407896E-3</v>
      </c>
      <c r="L62" s="621">
        <v>0.12708485180165299</v>
      </c>
      <c r="M62" s="197">
        <v>0.138465133386802</v>
      </c>
      <c r="N62" s="621">
        <v>9.5459807924075907E-2</v>
      </c>
      <c r="O62" s="197">
        <v>0.25779471412448002</v>
      </c>
      <c r="P62" s="621">
        <v>5.3276098749572197E-2</v>
      </c>
      <c r="Q62" s="197">
        <v>-9.8106928641134503E-2</v>
      </c>
      <c r="R62" s="621">
        <v>0.14556899049656399</v>
      </c>
      <c r="S62" s="197">
        <v>0.15414658723265701</v>
      </c>
      <c r="T62" s="621">
        <v>6.30397082254468E-2</v>
      </c>
      <c r="U62" s="197">
        <v>0.27321746239629102</v>
      </c>
      <c r="V62" s="621">
        <v>8.8691116717002E-2</v>
      </c>
      <c r="W62" s="197">
        <v>0.16424691952590001</v>
      </c>
      <c r="X62" s="621">
        <v>5.73721849869403E-2</v>
      </c>
      <c r="Y62" s="197">
        <v>6.8782745106626797E-2</v>
      </c>
      <c r="Z62" s="621">
        <v>6.5338200895419293E-2</v>
      </c>
      <c r="AA62" s="197">
        <v>7.9703355148147095E-2</v>
      </c>
      <c r="AB62" s="621">
        <v>0.16451200735119001</v>
      </c>
      <c r="AC62" s="197">
        <v>8.55795726181377E-2</v>
      </c>
      <c r="AD62" s="621">
        <v>0.136795134935605</v>
      </c>
      <c r="AE62" s="197">
        <v>0.394699655480032</v>
      </c>
      <c r="AF62" s="621">
        <v>8.8516728541842601E-2</v>
      </c>
      <c r="AG62" s="197">
        <v>0.19539332661626599</v>
      </c>
      <c r="AH62" s="621">
        <v>4.7848845472446902E-2</v>
      </c>
      <c r="AI62" s="197">
        <v>5.55702408742986</v>
      </c>
      <c r="AJ62" s="621">
        <v>0.690274717701719</v>
      </c>
      <c r="AK62" s="197">
        <v>9.6175384989939106E-2</v>
      </c>
      <c r="AL62" s="621">
        <v>0.27580529639130202</v>
      </c>
      <c r="AM62" s="197">
        <v>-0.189630205245815</v>
      </c>
      <c r="AN62" s="621">
        <v>0.28224511543221298</v>
      </c>
      <c r="AO62" s="197">
        <v>2.6400840777995498E-3</v>
      </c>
      <c r="AP62" s="621">
        <v>0.14173365662624199</v>
      </c>
      <c r="AQ62" s="197">
        <v>0.14700271134265799</v>
      </c>
      <c r="AR62" s="621">
        <v>0.17978936994959199</v>
      </c>
      <c r="AS62" s="197">
        <v>6.1251832182069102E-3</v>
      </c>
      <c r="AT62" s="621">
        <v>0.126603936778758</v>
      </c>
      <c r="AU62" s="197">
        <v>0.14775892903950499</v>
      </c>
      <c r="AV62" s="621">
        <v>9.5377662561965504E-2</v>
      </c>
      <c r="AW62" s="197">
        <v>0.25219955424427198</v>
      </c>
      <c r="AX62" s="621">
        <v>5.2805067970890199E-2</v>
      </c>
      <c r="AY62" s="197">
        <v>-0.100657170955419</v>
      </c>
      <c r="AZ62" s="621">
        <v>0.14600193919129401</v>
      </c>
      <c r="BA62" s="197">
        <v>0.155029059530404</v>
      </c>
      <c r="BB62" s="621">
        <v>6.0889194040502199E-2</v>
      </c>
      <c r="BC62" s="197">
        <v>0.26911140423717</v>
      </c>
      <c r="BD62" s="621">
        <v>8.8611823186303507E-2</v>
      </c>
      <c r="BE62" s="197">
        <v>0.15962684064978599</v>
      </c>
      <c r="BF62" s="621">
        <v>5.7287853996953499E-2</v>
      </c>
      <c r="BG62" s="197">
        <v>8.0874396929885101E-2</v>
      </c>
      <c r="BH62" s="621">
        <v>6.4618278715683E-2</v>
      </c>
      <c r="BI62" s="197">
        <v>8.8325178691921497E-2</v>
      </c>
      <c r="BJ62" s="621">
        <v>0.161091270369279</v>
      </c>
      <c r="BK62" s="197">
        <v>6.2435945180512799E-2</v>
      </c>
      <c r="BL62" s="621">
        <v>0.13629909768585299</v>
      </c>
      <c r="BM62" s="197">
        <v>0.37472526913153997</v>
      </c>
      <c r="BN62" s="621">
        <v>8.8008899772236596E-2</v>
      </c>
      <c r="BO62" s="197">
        <v>0.19591284543581999</v>
      </c>
      <c r="BP62" s="621">
        <v>4.7814314899695801E-2</v>
      </c>
      <c r="BQ62" s="197">
        <v>5.6885923755729104</v>
      </c>
      <c r="BR62" s="621">
        <v>0.71057910966263105</v>
      </c>
      <c r="BS62" s="197">
        <v>0.103728736243922</v>
      </c>
      <c r="BT62" s="621">
        <v>0.279847567916998</v>
      </c>
      <c r="BU62" s="197">
        <v>-0.23041668581401401</v>
      </c>
      <c r="BV62" s="621">
        <v>0.27955587645755398</v>
      </c>
      <c r="BW62" s="197">
        <v>2.90797920994822E-3</v>
      </c>
      <c r="BX62" s="621">
        <v>0.14399820210566999</v>
      </c>
      <c r="BY62" s="197">
        <v>0.19158126013736401</v>
      </c>
      <c r="BZ62" s="621">
        <v>0.171692397373093</v>
      </c>
      <c r="CA62" s="197">
        <v>-2.1503888611805001E-2</v>
      </c>
      <c r="CB62" s="621">
        <v>0.127470991357161</v>
      </c>
      <c r="CC62" s="197">
        <v>0.145127707127123</v>
      </c>
      <c r="CD62" s="621">
        <v>9.4752459941669101E-2</v>
      </c>
      <c r="CE62" s="197">
        <v>0.23649257822159001</v>
      </c>
      <c r="CF62" s="621">
        <v>5.2670992185433002E-2</v>
      </c>
      <c r="CG62" s="197">
        <v>-0.10502347226552899</v>
      </c>
      <c r="CH62" s="621">
        <v>0.14567664490768101</v>
      </c>
      <c r="CI62" s="197">
        <v>0.16125158175627699</v>
      </c>
      <c r="CJ62" s="621">
        <v>5.8938518105393398E-2</v>
      </c>
      <c r="CK62" s="197">
        <v>0.25179652062157698</v>
      </c>
      <c r="CL62" s="621">
        <v>8.7162311054119798E-2</v>
      </c>
      <c r="CM62" s="197">
        <v>0.15785038131986601</v>
      </c>
      <c r="CN62" s="621">
        <v>5.6913697157110199E-2</v>
      </c>
      <c r="CO62" s="197">
        <v>0.12302841519658</v>
      </c>
      <c r="CP62" s="621">
        <v>6.3565396283243397E-2</v>
      </c>
      <c r="CQ62" s="197">
        <v>0.12861346145483299</v>
      </c>
      <c r="CR62" s="621">
        <v>0.16005337963557101</v>
      </c>
      <c r="CS62" s="197">
        <v>0.118378524217468</v>
      </c>
      <c r="CT62" s="621">
        <v>0.13374391188638299</v>
      </c>
      <c r="CU62" s="197">
        <v>0.35813039792034601</v>
      </c>
      <c r="CV62" s="621">
        <v>8.8935220629124206E-2</v>
      </c>
      <c r="CW62" s="197">
        <v>0.19769452587279401</v>
      </c>
      <c r="CX62" s="621">
        <v>4.8123714525171397E-2</v>
      </c>
      <c r="CY62" s="197">
        <v>7.07613230151044</v>
      </c>
      <c r="CZ62" s="629">
        <v>1.04162626236016</v>
      </c>
    </row>
    <row r="63" spans="1:104" ht="12.95" customHeight="1" x14ac:dyDescent="0.2">
      <c r="A63" s="18" t="s">
        <v>391</v>
      </c>
      <c r="B63" s="19">
        <v>2</v>
      </c>
      <c r="C63" s="198">
        <v>6.3430289337744597E-2</v>
      </c>
      <c r="D63" s="622">
        <v>2.3520838087544699E-2</v>
      </c>
      <c r="E63" s="198">
        <v>8.4689998313037002E-2</v>
      </c>
      <c r="F63" s="622">
        <v>2.4953705149027401E-2</v>
      </c>
      <c r="G63" s="198">
        <v>0.11157145581614</v>
      </c>
      <c r="H63" s="622">
        <v>2.2695082520139499E-2</v>
      </c>
      <c r="I63" s="198">
        <v>4.1132225465472003E-2</v>
      </c>
      <c r="J63" s="622">
        <v>2.5031199135404501E-2</v>
      </c>
      <c r="K63" s="198">
        <v>5.7246046949192803E-2</v>
      </c>
      <c r="L63" s="622">
        <v>2.5522428995716901E-2</v>
      </c>
      <c r="M63" s="198">
        <v>6.7205216242792298E-2</v>
      </c>
      <c r="N63" s="622">
        <v>2.44898071952716E-2</v>
      </c>
      <c r="O63" s="198">
        <v>4.3412672707302397E-2</v>
      </c>
      <c r="P63" s="622">
        <v>2.11384525554736E-2</v>
      </c>
      <c r="Q63" s="198">
        <v>-1.1183705785108499E-2</v>
      </c>
      <c r="R63" s="622">
        <v>2.0518334423835102E-2</v>
      </c>
      <c r="S63" s="198">
        <v>5.8985768463980598E-2</v>
      </c>
      <c r="T63" s="622">
        <v>2.4368436511334302E-2</v>
      </c>
      <c r="U63" s="198">
        <v>0.112314765463521</v>
      </c>
      <c r="V63" s="622">
        <v>2.2253173073728798E-2</v>
      </c>
      <c r="W63" s="198">
        <v>5.1165587640510303E-2</v>
      </c>
      <c r="X63" s="622">
        <v>2.19004481976166E-2</v>
      </c>
      <c r="Y63" s="198">
        <v>0.13570902565484799</v>
      </c>
      <c r="Z63" s="622">
        <v>2.2192673502177299E-2</v>
      </c>
      <c r="AA63" s="198">
        <v>0.14160252434805301</v>
      </c>
      <c r="AB63" s="622">
        <v>2.1786272735033401E-2</v>
      </c>
      <c r="AC63" s="198">
        <v>8.5007502148868597E-2</v>
      </c>
      <c r="AD63" s="622">
        <v>2.20308526105472E-2</v>
      </c>
      <c r="AE63" s="198">
        <v>0.102580739101376</v>
      </c>
      <c r="AF63" s="622">
        <v>2.09415567325382E-2</v>
      </c>
      <c r="AG63" s="198">
        <v>0.14096020310315299</v>
      </c>
      <c r="AH63" s="622">
        <v>2.2215920565788298E-2</v>
      </c>
      <c r="AI63" s="198">
        <v>4.4191673753884402</v>
      </c>
      <c r="AJ63" s="622">
        <v>0.30443263504213203</v>
      </c>
      <c r="AK63" s="198">
        <v>5.9214948203760102E-2</v>
      </c>
      <c r="AL63" s="622">
        <v>2.34356768864507E-2</v>
      </c>
      <c r="AM63" s="198">
        <v>8.5936621635949395E-2</v>
      </c>
      <c r="AN63" s="622">
        <v>2.5009482459005201E-2</v>
      </c>
      <c r="AO63" s="198">
        <v>0.113558312889187</v>
      </c>
      <c r="AP63" s="622">
        <v>2.25893843850218E-2</v>
      </c>
      <c r="AQ63" s="198">
        <v>4.3722864565327299E-2</v>
      </c>
      <c r="AR63" s="622">
        <v>2.4447959425099499E-2</v>
      </c>
      <c r="AS63" s="198">
        <v>4.9099630187466402E-2</v>
      </c>
      <c r="AT63" s="622">
        <v>2.5421998088214999E-2</v>
      </c>
      <c r="AU63" s="198">
        <v>6.9478034769982405E-2</v>
      </c>
      <c r="AV63" s="622">
        <v>2.4345343820170499E-2</v>
      </c>
      <c r="AW63" s="198">
        <v>4.5527425405506201E-2</v>
      </c>
      <c r="AX63" s="622">
        <v>2.1074956429717E-2</v>
      </c>
      <c r="AY63" s="198">
        <v>3.2264637786643302E-4</v>
      </c>
      <c r="AZ63" s="622">
        <v>2.0400080591060198E-2</v>
      </c>
      <c r="BA63" s="198">
        <v>8.4237167281484698E-2</v>
      </c>
      <c r="BB63" s="622">
        <v>2.43925971148382E-2</v>
      </c>
      <c r="BC63" s="198">
        <v>0.110760287335694</v>
      </c>
      <c r="BD63" s="622">
        <v>2.1852026793406299E-2</v>
      </c>
      <c r="BE63" s="198">
        <v>3.5785568398454801E-2</v>
      </c>
      <c r="BF63" s="622">
        <v>2.18424529871688E-2</v>
      </c>
      <c r="BG63" s="198">
        <v>0.137111747334248</v>
      </c>
      <c r="BH63" s="622">
        <v>2.20658741411374E-2</v>
      </c>
      <c r="BI63" s="198">
        <v>0.14139939738971199</v>
      </c>
      <c r="BJ63" s="622">
        <v>2.1560425594451201E-2</v>
      </c>
      <c r="BK63" s="198">
        <v>8.5381490065017093E-2</v>
      </c>
      <c r="BL63" s="622">
        <v>2.1964004790032101E-2</v>
      </c>
      <c r="BM63" s="198">
        <v>8.17725976947484E-2</v>
      </c>
      <c r="BN63" s="622">
        <v>2.0815846801678799E-2</v>
      </c>
      <c r="BO63" s="198">
        <v>0.14786649678333</v>
      </c>
      <c r="BP63" s="622">
        <v>2.2278617204298901E-2</v>
      </c>
      <c r="BQ63" s="198">
        <v>5.7134707064275903</v>
      </c>
      <c r="BR63" s="622">
        <v>0.331241907981291</v>
      </c>
      <c r="BS63" s="198">
        <v>5.5957600710073697E-2</v>
      </c>
      <c r="BT63" s="622">
        <v>2.3627368167778402E-2</v>
      </c>
      <c r="BU63" s="198">
        <v>9.0156249827860302E-2</v>
      </c>
      <c r="BV63" s="622">
        <v>2.4711046864708201E-2</v>
      </c>
      <c r="BW63" s="198">
        <v>0.114071741390708</v>
      </c>
      <c r="BX63" s="622">
        <v>2.2254842424299599E-2</v>
      </c>
      <c r="BY63" s="198">
        <v>4.2576183868880499E-2</v>
      </c>
      <c r="BZ63" s="622">
        <v>2.42297851109376E-2</v>
      </c>
      <c r="CA63" s="198">
        <v>4.7268993424280599E-2</v>
      </c>
      <c r="CB63" s="622">
        <v>2.5339749057351899E-2</v>
      </c>
      <c r="CC63" s="198">
        <v>6.8811005014113594E-2</v>
      </c>
      <c r="CD63" s="622">
        <v>2.4266952243163602E-2</v>
      </c>
      <c r="CE63" s="198">
        <v>3.5443537986147598E-2</v>
      </c>
      <c r="CF63" s="622">
        <v>2.0730156843861699E-2</v>
      </c>
      <c r="CG63" s="198">
        <v>3.90709828897297E-3</v>
      </c>
      <c r="CH63" s="622">
        <v>2.0620660349358302E-2</v>
      </c>
      <c r="CI63" s="198">
        <v>8.0786808341233501E-2</v>
      </c>
      <c r="CJ63" s="622">
        <v>2.44214938103096E-2</v>
      </c>
      <c r="CK63" s="198">
        <v>0.109330992898947</v>
      </c>
      <c r="CL63" s="622">
        <v>2.1320719052999201E-2</v>
      </c>
      <c r="CM63" s="198">
        <v>4.2121868231540502E-2</v>
      </c>
      <c r="CN63" s="622">
        <v>2.1639508568161301E-2</v>
      </c>
      <c r="CO63" s="198">
        <v>0.134737203283955</v>
      </c>
      <c r="CP63" s="622">
        <v>2.20761999306988E-2</v>
      </c>
      <c r="CQ63" s="198">
        <v>0.14078919797421399</v>
      </c>
      <c r="CR63" s="622">
        <v>2.1434731330793499E-2</v>
      </c>
      <c r="CS63" s="198">
        <v>8.3847442014434795E-2</v>
      </c>
      <c r="CT63" s="622">
        <v>2.1566232180059999E-2</v>
      </c>
      <c r="CU63" s="198">
        <v>7.6479642625487301E-2</v>
      </c>
      <c r="CV63" s="622">
        <v>2.08909462757754E-2</v>
      </c>
      <c r="CW63" s="198">
        <v>0.148319836887947</v>
      </c>
      <c r="CX63" s="622">
        <v>2.13687499115317E-2</v>
      </c>
      <c r="CY63" s="198">
        <v>6.3041873405719402</v>
      </c>
      <c r="CZ63" s="631">
        <v>0.36950625331956399</v>
      </c>
    </row>
    <row r="64" spans="1:104" ht="12.95" customHeight="1" x14ac:dyDescent="0.2">
      <c r="A64" s="21" t="s">
        <v>392</v>
      </c>
      <c r="B64" s="22">
        <v>2</v>
      </c>
      <c r="C64" s="199">
        <v>3.7680268643282402E-2</v>
      </c>
      <c r="D64" s="623">
        <v>3.4157187226429901E-2</v>
      </c>
      <c r="E64" s="199">
        <v>2.62090428818962E-2</v>
      </c>
      <c r="F64" s="623">
        <v>2.9841261559780698E-2</v>
      </c>
      <c r="G64" s="199">
        <v>7.0985150467534203E-2</v>
      </c>
      <c r="H64" s="623">
        <v>2.9152529086792299E-2</v>
      </c>
      <c r="I64" s="199">
        <v>3.02965957471607E-2</v>
      </c>
      <c r="J64" s="623">
        <v>3.1639533644141897E-2</v>
      </c>
      <c r="K64" s="199">
        <v>4.1820466480972297E-2</v>
      </c>
      <c r="L64" s="623">
        <v>3.4463944961264398E-2</v>
      </c>
      <c r="M64" s="199">
        <v>5.0532286438881802E-2</v>
      </c>
      <c r="N64" s="623">
        <v>3.5755443622242603E-2</v>
      </c>
      <c r="O64" s="199">
        <v>7.1684129303463295E-2</v>
      </c>
      <c r="P64" s="623">
        <v>3.5555093396783803E-2</v>
      </c>
      <c r="Q64" s="199">
        <v>1.66409131329006E-2</v>
      </c>
      <c r="R64" s="623">
        <v>2.9728427907744302E-2</v>
      </c>
      <c r="S64" s="199">
        <v>4.42082837967019E-2</v>
      </c>
      <c r="T64" s="623">
        <v>3.5171479573822002E-2</v>
      </c>
      <c r="U64" s="199">
        <v>0.105301841481199</v>
      </c>
      <c r="V64" s="623">
        <v>3.3446235014994101E-2</v>
      </c>
      <c r="W64" s="199">
        <v>4.2416863140187298E-2</v>
      </c>
      <c r="X64" s="623">
        <v>3.3813202494359998E-2</v>
      </c>
      <c r="Y64" s="199">
        <v>0.153045699099569</v>
      </c>
      <c r="Z64" s="623">
        <v>3.6620776246253997E-2</v>
      </c>
      <c r="AA64" s="199">
        <v>0.16570846743123199</v>
      </c>
      <c r="AB64" s="623">
        <v>3.1406221237399001E-2</v>
      </c>
      <c r="AC64" s="199">
        <v>8.8588489497216802E-2</v>
      </c>
      <c r="AD64" s="623">
        <v>3.2647823310489203E-2</v>
      </c>
      <c r="AE64" s="199">
        <v>8.7999179263230906E-2</v>
      </c>
      <c r="AF64" s="623">
        <v>3.08871231424637E-2</v>
      </c>
      <c r="AG64" s="199">
        <v>0.19347735905270799</v>
      </c>
      <c r="AH64" s="623">
        <v>2.6353916501183301E-2</v>
      </c>
      <c r="AI64" s="199">
        <v>4.0713250227160103</v>
      </c>
      <c r="AJ64" s="623">
        <v>0.299972622141919</v>
      </c>
      <c r="AK64" s="199">
        <v>4.37235035929847E-2</v>
      </c>
      <c r="AL64" s="623">
        <v>3.4028891635774897E-2</v>
      </c>
      <c r="AM64" s="199">
        <v>2.76728639119172E-2</v>
      </c>
      <c r="AN64" s="623">
        <v>3.0027124861695599E-2</v>
      </c>
      <c r="AO64" s="199">
        <v>8.0565709243320294E-2</v>
      </c>
      <c r="AP64" s="623">
        <v>2.8897536380450499E-2</v>
      </c>
      <c r="AQ64" s="199">
        <v>3.6201129229024902E-2</v>
      </c>
      <c r="AR64" s="623">
        <v>3.0772980346822999E-2</v>
      </c>
      <c r="AS64" s="199">
        <v>3.1888244157138597E-2</v>
      </c>
      <c r="AT64" s="623">
        <v>3.4219292179056802E-2</v>
      </c>
      <c r="AU64" s="199">
        <v>5.5170603366193997E-2</v>
      </c>
      <c r="AV64" s="623">
        <v>3.5386586594156499E-2</v>
      </c>
      <c r="AW64" s="199">
        <v>7.9337424049106195E-2</v>
      </c>
      <c r="AX64" s="623">
        <v>3.5317032817889997E-2</v>
      </c>
      <c r="AY64" s="199">
        <v>2.4193734720809101E-2</v>
      </c>
      <c r="AZ64" s="623">
        <v>2.9447669555245099E-2</v>
      </c>
      <c r="BA64" s="199">
        <v>9.1881121289228596E-2</v>
      </c>
      <c r="BB64" s="623">
        <v>3.5535064561256803E-2</v>
      </c>
      <c r="BC64" s="199">
        <v>0.10284410571486</v>
      </c>
      <c r="BD64" s="623">
        <v>3.3331759613502897E-2</v>
      </c>
      <c r="BE64" s="199">
        <v>2.2279271323106298E-2</v>
      </c>
      <c r="BF64" s="623">
        <v>3.3733362274201997E-2</v>
      </c>
      <c r="BG64" s="199">
        <v>0.14249957771669999</v>
      </c>
      <c r="BH64" s="623">
        <v>3.63061687400381E-2</v>
      </c>
      <c r="BI64" s="199">
        <v>0.16329617410227101</v>
      </c>
      <c r="BJ64" s="623">
        <v>3.06329117010181E-2</v>
      </c>
      <c r="BK64" s="199">
        <v>8.6310510038769994E-2</v>
      </c>
      <c r="BL64" s="623">
        <v>3.2440752633242802E-2</v>
      </c>
      <c r="BM64" s="199">
        <v>5.9651686992016902E-2</v>
      </c>
      <c r="BN64" s="623">
        <v>3.03771862704461E-2</v>
      </c>
      <c r="BO64" s="199">
        <v>0.19895468741949901</v>
      </c>
      <c r="BP64" s="623">
        <v>2.6007634965309102E-2</v>
      </c>
      <c r="BQ64" s="199">
        <v>5.6877060447543402</v>
      </c>
      <c r="BR64" s="623">
        <v>0.34053224565296702</v>
      </c>
      <c r="BS64" s="199">
        <v>4.42202623395547E-2</v>
      </c>
      <c r="BT64" s="623">
        <v>3.4245285293774699E-2</v>
      </c>
      <c r="BU64" s="199">
        <v>3.2846743751297001E-2</v>
      </c>
      <c r="BV64" s="623">
        <v>3.03148036876443E-2</v>
      </c>
      <c r="BW64" s="199">
        <v>7.86204832969679E-2</v>
      </c>
      <c r="BX64" s="623">
        <v>2.8549029594808699E-2</v>
      </c>
      <c r="BY64" s="199">
        <v>3.8382941076692503E-2</v>
      </c>
      <c r="BZ64" s="623">
        <v>3.0448617696256799E-2</v>
      </c>
      <c r="CA64" s="199">
        <v>3.5852282383568197E-2</v>
      </c>
      <c r="CB64" s="623">
        <v>3.40558770713974E-2</v>
      </c>
      <c r="CC64" s="199">
        <v>5.5918326209286599E-2</v>
      </c>
      <c r="CD64" s="623">
        <v>3.5193202683261197E-2</v>
      </c>
      <c r="CE64" s="199">
        <v>6.6754616535146694E-2</v>
      </c>
      <c r="CF64" s="623">
        <v>3.4597746455801701E-2</v>
      </c>
      <c r="CG64" s="199">
        <v>2.5631277236824099E-2</v>
      </c>
      <c r="CH64" s="623">
        <v>2.9326140780577999E-2</v>
      </c>
      <c r="CI64" s="199">
        <v>8.7304428100201406E-2</v>
      </c>
      <c r="CJ64" s="623">
        <v>3.54264596074301E-2</v>
      </c>
      <c r="CK64" s="199">
        <v>0.102699199721344</v>
      </c>
      <c r="CL64" s="623">
        <v>3.2844803936413001E-2</v>
      </c>
      <c r="CM64" s="199">
        <v>1.6529168327264698E-2</v>
      </c>
      <c r="CN64" s="623">
        <v>3.33928042297547E-2</v>
      </c>
      <c r="CO64" s="199">
        <v>0.14566055017583099</v>
      </c>
      <c r="CP64" s="623">
        <v>3.6329774504892498E-2</v>
      </c>
      <c r="CQ64" s="199">
        <v>0.161960179729075</v>
      </c>
      <c r="CR64" s="623">
        <v>3.0828301995126501E-2</v>
      </c>
      <c r="CS64" s="199">
        <v>8.0244842883390594E-2</v>
      </c>
      <c r="CT64" s="623">
        <v>3.2285969069329401E-2</v>
      </c>
      <c r="CU64" s="199">
        <v>5.6100013017623698E-2</v>
      </c>
      <c r="CV64" s="623">
        <v>3.0522868950644499E-2</v>
      </c>
      <c r="CW64" s="199">
        <v>0.200925819767134</v>
      </c>
      <c r="CX64" s="623">
        <v>2.55832308818301E-2</v>
      </c>
      <c r="CY64" s="199">
        <v>6.2499678407183401</v>
      </c>
      <c r="CZ64" s="632">
        <v>0.37584939811321999</v>
      </c>
    </row>
    <row r="65" spans="1:104" ht="12.95" customHeight="1" x14ac:dyDescent="0.2">
      <c r="A65" s="24" t="s">
        <v>393</v>
      </c>
      <c r="B65" s="25">
        <v>2</v>
      </c>
      <c r="C65" s="200">
        <v>5.2507782901738201E-2</v>
      </c>
      <c r="D65" s="624">
        <v>2.2800846350590199E-2</v>
      </c>
      <c r="E65" s="200">
        <v>9.4186527195155495E-2</v>
      </c>
      <c r="F65" s="624">
        <v>2.1167138099015301E-2</v>
      </c>
      <c r="G65" s="200">
        <v>4.6755859222592497E-2</v>
      </c>
      <c r="H65" s="624">
        <v>2.0841660120938001E-2</v>
      </c>
      <c r="I65" s="200">
        <v>6.2837030172150907E-2</v>
      </c>
      <c r="J65" s="624">
        <v>2.1296520488157802E-2</v>
      </c>
      <c r="K65" s="200">
        <v>7.6094437911638099E-2</v>
      </c>
      <c r="L65" s="624">
        <v>2.0329154279625901E-2</v>
      </c>
      <c r="M65" s="200">
        <v>0.10036870822169899</v>
      </c>
      <c r="N65" s="624">
        <v>1.9218882150291099E-2</v>
      </c>
      <c r="O65" s="200">
        <v>8.8157737843755704E-2</v>
      </c>
      <c r="P65" s="624">
        <v>1.51818862542532E-2</v>
      </c>
      <c r="Q65" s="200">
        <v>1.7791240157640099E-2</v>
      </c>
      <c r="R65" s="624">
        <v>1.76221708597404E-2</v>
      </c>
      <c r="S65" s="200">
        <v>3.9262878401929303E-2</v>
      </c>
      <c r="T65" s="624">
        <v>1.68272585353101E-2</v>
      </c>
      <c r="U65" s="200">
        <v>0.16235581324621201</v>
      </c>
      <c r="V65" s="624">
        <v>1.6763581562561702E-2</v>
      </c>
      <c r="W65" s="200">
        <v>6.1463490166843097E-2</v>
      </c>
      <c r="X65" s="624">
        <v>1.5942200876639102E-2</v>
      </c>
      <c r="Y65" s="200">
        <v>0.12907362350108101</v>
      </c>
      <c r="Z65" s="624">
        <v>1.56811396395834E-2</v>
      </c>
      <c r="AA65" s="200">
        <v>0.14286946970165801</v>
      </c>
      <c r="AB65" s="624">
        <v>1.80520949014512E-2</v>
      </c>
      <c r="AC65" s="200">
        <v>7.0675639683468794E-2</v>
      </c>
      <c r="AD65" s="624">
        <v>1.7620101384448399E-2</v>
      </c>
      <c r="AE65" s="200">
        <v>0.15656353920188301</v>
      </c>
      <c r="AF65" s="624">
        <v>1.712626601232E-2</v>
      </c>
      <c r="AG65" s="200">
        <v>0.14168447637498299</v>
      </c>
      <c r="AH65" s="624">
        <v>1.6053209494052399E-2</v>
      </c>
      <c r="AI65" s="200">
        <v>5.2494590701637698</v>
      </c>
      <c r="AJ65" s="624">
        <v>0.21089365022113801</v>
      </c>
      <c r="AK65" s="200">
        <v>5.1118981355923902E-2</v>
      </c>
      <c r="AL65" s="624">
        <v>2.25707915016072E-2</v>
      </c>
      <c r="AM65" s="200">
        <v>9.2112400000424796E-2</v>
      </c>
      <c r="AN65" s="624">
        <v>2.11418600028127E-2</v>
      </c>
      <c r="AO65" s="200">
        <v>5.0785975756685003E-2</v>
      </c>
      <c r="AP65" s="624">
        <v>2.0671014902920101E-2</v>
      </c>
      <c r="AQ65" s="200">
        <v>6.2355805952876202E-2</v>
      </c>
      <c r="AR65" s="624">
        <v>2.0947151908509799E-2</v>
      </c>
      <c r="AS65" s="200">
        <v>6.5501524163161795E-2</v>
      </c>
      <c r="AT65" s="624">
        <v>2.0272772685555E-2</v>
      </c>
      <c r="AU65" s="200">
        <v>0.10173091605074901</v>
      </c>
      <c r="AV65" s="624">
        <v>1.9095032936170601E-2</v>
      </c>
      <c r="AW65" s="200">
        <v>8.1931331933398396E-2</v>
      </c>
      <c r="AX65" s="624">
        <v>1.51119552768682E-2</v>
      </c>
      <c r="AY65" s="200">
        <v>2.8015731159333999E-2</v>
      </c>
      <c r="AZ65" s="624">
        <v>1.7549244465793801E-2</v>
      </c>
      <c r="BA65" s="200">
        <v>6.1426483864020998E-2</v>
      </c>
      <c r="BB65" s="624">
        <v>1.6792376744024201E-2</v>
      </c>
      <c r="BC65" s="200">
        <v>0.16070948875178201</v>
      </c>
      <c r="BD65" s="624">
        <v>1.6475939727761499E-2</v>
      </c>
      <c r="BE65" s="200">
        <v>5.1779311199936402E-2</v>
      </c>
      <c r="BF65" s="624">
        <v>1.58910024843541E-2</v>
      </c>
      <c r="BG65" s="200">
        <v>0.13226656689557301</v>
      </c>
      <c r="BH65" s="624">
        <v>1.56140706143592E-2</v>
      </c>
      <c r="BI65" s="200">
        <v>0.14229648979357101</v>
      </c>
      <c r="BJ65" s="624">
        <v>1.7880851446859001E-2</v>
      </c>
      <c r="BK65" s="200">
        <v>7.1608662042605895E-2</v>
      </c>
      <c r="BL65" s="624">
        <v>1.7490247486533099E-2</v>
      </c>
      <c r="BM65" s="200">
        <v>0.137136374054079</v>
      </c>
      <c r="BN65" s="624">
        <v>1.70320229705281E-2</v>
      </c>
      <c r="BO65" s="200">
        <v>0.14820110863791</v>
      </c>
      <c r="BP65" s="624">
        <v>1.6107745418373301E-2</v>
      </c>
      <c r="BQ65" s="200">
        <v>6.49977493623539</v>
      </c>
      <c r="BR65" s="624">
        <v>0.22897344785304199</v>
      </c>
      <c r="BS65" s="200">
        <v>4.7351505805741899E-2</v>
      </c>
      <c r="BT65" s="624">
        <v>2.26916828679842E-2</v>
      </c>
      <c r="BU65" s="200">
        <v>9.3947671325552998E-2</v>
      </c>
      <c r="BV65" s="624">
        <v>2.1010222672199499E-2</v>
      </c>
      <c r="BW65" s="200">
        <v>5.46575707995655E-2</v>
      </c>
      <c r="BX65" s="624">
        <v>2.0639596500065398E-2</v>
      </c>
      <c r="BY65" s="200">
        <v>6.1403461121232003E-2</v>
      </c>
      <c r="BZ65" s="624">
        <v>2.0761671006688E-2</v>
      </c>
      <c r="CA65" s="200">
        <v>6.5218445465913696E-2</v>
      </c>
      <c r="CB65" s="624">
        <v>2.0211136051888502E-2</v>
      </c>
      <c r="CC65" s="200">
        <v>9.9782478196075594E-2</v>
      </c>
      <c r="CD65" s="624">
        <v>1.9098714138023401E-2</v>
      </c>
      <c r="CE65" s="200">
        <v>7.4448576311081899E-2</v>
      </c>
      <c r="CF65" s="624">
        <v>1.50299358023005E-2</v>
      </c>
      <c r="CG65" s="200">
        <v>3.3057318420579899E-2</v>
      </c>
      <c r="CH65" s="624">
        <v>1.7614657123681099E-2</v>
      </c>
      <c r="CI65" s="200">
        <v>5.880045672459E-2</v>
      </c>
      <c r="CJ65" s="624">
        <v>1.6791909765423899E-2</v>
      </c>
      <c r="CK65" s="200">
        <v>0.15679038343792601</v>
      </c>
      <c r="CL65" s="624">
        <v>1.6245903282914101E-2</v>
      </c>
      <c r="CM65" s="200">
        <v>5.2632310653963801E-2</v>
      </c>
      <c r="CN65" s="624">
        <v>1.5827639314310499E-2</v>
      </c>
      <c r="CO65" s="200">
        <v>0.131087636948583</v>
      </c>
      <c r="CP65" s="624">
        <v>1.57779650881908E-2</v>
      </c>
      <c r="CQ65" s="200">
        <v>0.143702484041208</v>
      </c>
      <c r="CR65" s="624">
        <v>1.78397513146011E-2</v>
      </c>
      <c r="CS65" s="200">
        <v>6.89768352615278E-2</v>
      </c>
      <c r="CT65" s="624">
        <v>1.7341948872443801E-2</v>
      </c>
      <c r="CU65" s="200">
        <v>0.13440039680059401</v>
      </c>
      <c r="CV65" s="624">
        <v>1.7042050551162199E-2</v>
      </c>
      <c r="CW65" s="200">
        <v>0.14706662061376499</v>
      </c>
      <c r="CX65" s="624">
        <v>1.5706499205719E-2</v>
      </c>
      <c r="CY65" s="200">
        <v>7.1921588111853003</v>
      </c>
      <c r="CZ65" s="633">
        <v>0.25668445244217197</v>
      </c>
    </row>
    <row r="66" spans="1:104" ht="12.95" customHeight="1" x14ac:dyDescent="0.2">
      <c r="A66" s="2" t="s">
        <v>394</v>
      </c>
      <c r="B66" s="12">
        <v>2</v>
      </c>
      <c r="C66" s="197">
        <v>-0.348654911590978</v>
      </c>
      <c r="D66" s="621">
        <v>0.20233816453256001</v>
      </c>
      <c r="E66" s="197">
        <v>0.11465765857622599</v>
      </c>
      <c r="F66" s="621">
        <v>0.161134480494455</v>
      </c>
      <c r="G66" s="197">
        <v>8.2734566884757499E-2</v>
      </c>
      <c r="H66" s="621">
        <v>0.185177264488084</v>
      </c>
      <c r="I66" s="197">
        <v>0.115402809967642</v>
      </c>
      <c r="J66" s="621">
        <v>0.235008078313687</v>
      </c>
      <c r="K66" s="197">
        <v>0.194849173653146</v>
      </c>
      <c r="L66" s="621">
        <v>0.17476759293086</v>
      </c>
      <c r="M66" s="197">
        <v>0.119001392505117</v>
      </c>
      <c r="N66" s="621">
        <v>0.196509359904398</v>
      </c>
      <c r="O66" s="197">
        <v>-0.40556350379790002</v>
      </c>
      <c r="P66" s="621">
        <v>0.15370753969525</v>
      </c>
      <c r="Q66" s="197">
        <v>-9.1657319474526405E-2</v>
      </c>
      <c r="R66" s="621">
        <v>0.18273430138431601</v>
      </c>
      <c r="S66" s="197">
        <v>0.50569846271240004</v>
      </c>
      <c r="T66" s="621">
        <v>0.19025932052845601</v>
      </c>
      <c r="U66" s="197">
        <v>0.28264257444200702</v>
      </c>
      <c r="V66" s="621">
        <v>0.20785704520711201</v>
      </c>
      <c r="W66" s="197">
        <v>-7.4509494108248003E-2</v>
      </c>
      <c r="X66" s="621">
        <v>0.151925602107119</v>
      </c>
      <c r="Y66" s="197">
        <v>0.29556222213455702</v>
      </c>
      <c r="Z66" s="621">
        <v>0.17218377860034401</v>
      </c>
      <c r="AA66" s="197">
        <v>-0.14084950436572299</v>
      </c>
      <c r="AB66" s="621">
        <v>0.197061120076298</v>
      </c>
      <c r="AC66" s="197">
        <v>9.8053854029922002E-3</v>
      </c>
      <c r="AD66" s="621">
        <v>0.18677633757245801</v>
      </c>
      <c r="AE66" s="197">
        <v>0.28574952689712502</v>
      </c>
      <c r="AF66" s="621">
        <v>0.22725254333821701</v>
      </c>
      <c r="AG66" s="197">
        <v>0.23082132596871699</v>
      </c>
      <c r="AH66" s="621">
        <v>0.14994513994714001</v>
      </c>
      <c r="AI66" s="197">
        <v>7.0745055016133502</v>
      </c>
      <c r="AJ66" s="621">
        <v>2.33770101829632</v>
      </c>
      <c r="AK66" s="197">
        <v>-0.36918910347206502</v>
      </c>
      <c r="AL66" s="621">
        <v>0.19416407252628501</v>
      </c>
      <c r="AM66" s="197">
        <v>0.139198500459983</v>
      </c>
      <c r="AN66" s="621">
        <v>0.158871563235012</v>
      </c>
      <c r="AO66" s="197">
        <v>6.2453881003753403E-2</v>
      </c>
      <c r="AP66" s="621">
        <v>0.175653867288774</v>
      </c>
      <c r="AQ66" s="197">
        <v>0.100102390602686</v>
      </c>
      <c r="AR66" s="621">
        <v>0.24472529774708601</v>
      </c>
      <c r="AS66" s="197">
        <v>0.27487140305552299</v>
      </c>
      <c r="AT66" s="621">
        <v>0.16340682497025</v>
      </c>
      <c r="AU66" s="197">
        <v>8.3763557080913403E-2</v>
      </c>
      <c r="AV66" s="621">
        <v>0.18763526538098099</v>
      </c>
      <c r="AW66" s="197">
        <v>-0.43503888241227201</v>
      </c>
      <c r="AX66" s="621">
        <v>0.156868401520945</v>
      </c>
      <c r="AY66" s="197">
        <v>3.0542828836597102E-2</v>
      </c>
      <c r="AZ66" s="621">
        <v>0.17876834803139</v>
      </c>
      <c r="BA66" s="197">
        <v>0.51762255660302903</v>
      </c>
      <c r="BB66" s="621">
        <v>0.17992429355624201</v>
      </c>
      <c r="BC66" s="197">
        <v>0.24920916280236</v>
      </c>
      <c r="BD66" s="621">
        <v>0.19355032590892399</v>
      </c>
      <c r="BE66" s="197">
        <v>-8.5471245100283297E-2</v>
      </c>
      <c r="BF66" s="621">
        <v>0.12899148299542201</v>
      </c>
      <c r="BG66" s="197">
        <v>0.25138313133923701</v>
      </c>
      <c r="BH66" s="621">
        <v>0.16477482493661999</v>
      </c>
      <c r="BI66" s="197">
        <v>-0.145987175230679</v>
      </c>
      <c r="BJ66" s="621">
        <v>0.19020234658541199</v>
      </c>
      <c r="BK66" s="197">
        <v>-1.5110021436737699E-2</v>
      </c>
      <c r="BL66" s="621">
        <v>0.18492576485628501</v>
      </c>
      <c r="BM66" s="197">
        <v>0.27561055019862701</v>
      </c>
      <c r="BN66" s="621">
        <v>0.215669829930909</v>
      </c>
      <c r="BO66" s="197">
        <v>0.245761443059693</v>
      </c>
      <c r="BP66" s="621">
        <v>0.151367589180393</v>
      </c>
      <c r="BQ66" s="197">
        <v>9.0721928575433104</v>
      </c>
      <c r="BR66" s="621">
        <v>2.7989825302195999</v>
      </c>
      <c r="BS66" s="197">
        <v>-0.36737279085486402</v>
      </c>
      <c r="BT66" s="621">
        <v>0.19570319217854901</v>
      </c>
      <c r="BU66" s="197">
        <v>0.156588638356531</v>
      </c>
      <c r="BV66" s="621">
        <v>0.15950299151998701</v>
      </c>
      <c r="BW66" s="197">
        <v>1.88581840972518E-2</v>
      </c>
      <c r="BX66" s="621">
        <v>0.17495612274108899</v>
      </c>
      <c r="BY66" s="197">
        <v>0.12226785608445</v>
      </c>
      <c r="BZ66" s="621">
        <v>0.24384071205590899</v>
      </c>
      <c r="CA66" s="197">
        <v>0.27526937828690901</v>
      </c>
      <c r="CB66" s="621">
        <v>0.16519181161470001</v>
      </c>
      <c r="CC66" s="197">
        <v>9.6593746709311895E-2</v>
      </c>
      <c r="CD66" s="621">
        <v>0.18381561642593899</v>
      </c>
      <c r="CE66" s="197">
        <v>-0.42847411787043399</v>
      </c>
      <c r="CF66" s="621">
        <v>0.16177657430447701</v>
      </c>
      <c r="CG66" s="197">
        <v>2.8400047048196601E-2</v>
      </c>
      <c r="CH66" s="621">
        <v>0.174480595239947</v>
      </c>
      <c r="CI66" s="197">
        <v>0.49560364512992799</v>
      </c>
      <c r="CJ66" s="621">
        <v>0.18114676308883301</v>
      </c>
      <c r="CK66" s="197">
        <v>0.26340896370460998</v>
      </c>
      <c r="CL66" s="621">
        <v>0.19853697762768399</v>
      </c>
      <c r="CM66" s="197">
        <v>-7.8902801414961504E-2</v>
      </c>
      <c r="CN66" s="621">
        <v>0.14107287035652</v>
      </c>
      <c r="CO66" s="197">
        <v>0.28289432031891298</v>
      </c>
      <c r="CP66" s="621">
        <v>0.16670531231226099</v>
      </c>
      <c r="CQ66" s="197">
        <v>-0.135744770583618</v>
      </c>
      <c r="CR66" s="621">
        <v>0.20250897848701299</v>
      </c>
      <c r="CS66" s="197">
        <v>-1.07233891187648E-2</v>
      </c>
      <c r="CT66" s="621">
        <v>0.186752193881251</v>
      </c>
      <c r="CU66" s="197">
        <v>0.24102241504870001</v>
      </c>
      <c r="CV66" s="621">
        <v>0.217905466860567</v>
      </c>
      <c r="CW66" s="197">
        <v>0.22250844575686601</v>
      </c>
      <c r="CX66" s="621">
        <v>0.14573817751680701</v>
      </c>
      <c r="CY66" s="197">
        <v>10.0213991361646</v>
      </c>
      <c r="CZ66" s="629">
        <v>3.0294271720662298</v>
      </c>
    </row>
    <row r="67" spans="1:104" ht="12.95" customHeight="1" x14ac:dyDescent="0.2">
      <c r="A67" s="2" t="s">
        <v>395</v>
      </c>
      <c r="B67" s="12">
        <v>2</v>
      </c>
      <c r="C67" s="197">
        <v>-0.222441122021626</v>
      </c>
      <c r="D67" s="621">
        <v>0.247696186908022</v>
      </c>
      <c r="E67" s="197">
        <v>-0.18842169219750099</v>
      </c>
      <c r="F67" s="621">
        <v>0.23320616564178201</v>
      </c>
      <c r="G67" s="197">
        <v>0.415645257697142</v>
      </c>
      <c r="H67" s="621">
        <v>0.199406309777545</v>
      </c>
      <c r="I67" s="197">
        <v>4.5235767066514498E-2</v>
      </c>
      <c r="J67" s="621">
        <v>0.22996615308947499</v>
      </c>
      <c r="K67" s="197">
        <v>-9.7127608650919101E-2</v>
      </c>
      <c r="L67" s="621">
        <v>0.176862497019214</v>
      </c>
      <c r="M67" s="197">
        <v>-3.9195974299273399E-2</v>
      </c>
      <c r="N67" s="621">
        <v>0.21945104936297599</v>
      </c>
      <c r="O67" s="197">
        <v>0.27955026635205499</v>
      </c>
      <c r="P67" s="621">
        <v>0.23220281968510401</v>
      </c>
      <c r="Q67" s="197">
        <v>-0.119844991049363</v>
      </c>
      <c r="R67" s="621">
        <v>0.14520397624810499</v>
      </c>
      <c r="S67" s="197">
        <v>8.2171268016496796E-2</v>
      </c>
      <c r="T67" s="621">
        <v>0.17830730777982601</v>
      </c>
      <c r="U67" s="197">
        <v>-8.8471687631247006E-2</v>
      </c>
      <c r="V67" s="621">
        <v>0.13682139867669299</v>
      </c>
      <c r="W67" s="197">
        <v>0.420296046367446</v>
      </c>
      <c r="X67" s="621">
        <v>0.20163622611961299</v>
      </c>
      <c r="Y67" s="197">
        <v>-0.38608779183677</v>
      </c>
      <c r="Z67" s="621">
        <v>0.23567075692467701</v>
      </c>
      <c r="AA67" s="197">
        <v>0.145183767545536</v>
      </c>
      <c r="AB67" s="621">
        <v>0.189319111352692</v>
      </c>
      <c r="AC67" s="197">
        <v>1.30305668586917E-2</v>
      </c>
      <c r="AD67" s="621">
        <v>0.210213524607958</v>
      </c>
      <c r="AE67" s="197">
        <v>6.0975377261155601E-2</v>
      </c>
      <c r="AF67" s="621">
        <v>0.18893628388571701</v>
      </c>
      <c r="AG67" s="197">
        <v>9.6811486923770798E-2</v>
      </c>
      <c r="AH67" s="621">
        <v>0.14499420541817801</v>
      </c>
      <c r="AI67" s="197">
        <v>2.8858992397826899</v>
      </c>
      <c r="AJ67" s="621">
        <v>1.9984752286374601</v>
      </c>
      <c r="AK67" s="197">
        <v>-0.207580098193862</v>
      </c>
      <c r="AL67" s="621">
        <v>0.24784721620473801</v>
      </c>
      <c r="AM67" s="197">
        <v>-0.196180315258942</v>
      </c>
      <c r="AN67" s="621">
        <v>0.261463691769458</v>
      </c>
      <c r="AO67" s="197">
        <v>0.423373161744931</v>
      </c>
      <c r="AP67" s="621">
        <v>0.20921684719898301</v>
      </c>
      <c r="AQ67" s="197">
        <v>1.6138957948256798E-2</v>
      </c>
      <c r="AR67" s="621">
        <v>0.227686066260752</v>
      </c>
      <c r="AS67" s="197">
        <v>-8.8774052195218306E-2</v>
      </c>
      <c r="AT67" s="621">
        <v>0.176138764736256</v>
      </c>
      <c r="AU67" s="197">
        <v>-4.2838472039878499E-2</v>
      </c>
      <c r="AV67" s="621">
        <v>0.22110026724611301</v>
      </c>
      <c r="AW67" s="197">
        <v>0.26765647280013299</v>
      </c>
      <c r="AX67" s="621">
        <v>0.23474212056934099</v>
      </c>
      <c r="AY67" s="197">
        <v>-0.139909680748</v>
      </c>
      <c r="AZ67" s="621">
        <v>0.15839276891020099</v>
      </c>
      <c r="BA67" s="197">
        <v>6.4193287252657896E-2</v>
      </c>
      <c r="BB67" s="621">
        <v>0.17115101878591499</v>
      </c>
      <c r="BC67" s="197">
        <v>-0.109153634307111</v>
      </c>
      <c r="BD67" s="621">
        <v>0.13272216605388301</v>
      </c>
      <c r="BE67" s="197">
        <v>0.427882949563201</v>
      </c>
      <c r="BF67" s="621">
        <v>0.198505993129928</v>
      </c>
      <c r="BG67" s="197">
        <v>-0.387543197762869</v>
      </c>
      <c r="BH67" s="621">
        <v>0.23381409497276401</v>
      </c>
      <c r="BI67" s="197">
        <v>0.15988251895019701</v>
      </c>
      <c r="BJ67" s="621">
        <v>0.18977215843508199</v>
      </c>
      <c r="BK67" s="197">
        <v>6.98131261045169E-3</v>
      </c>
      <c r="BL67" s="621">
        <v>0.206039336604767</v>
      </c>
      <c r="BM67" s="197">
        <v>7.3993852814218899E-2</v>
      </c>
      <c r="BN67" s="621">
        <v>0.191097554532668</v>
      </c>
      <c r="BO67" s="197">
        <v>9.2477777866452796E-2</v>
      </c>
      <c r="BP67" s="621">
        <v>0.15105442752123899</v>
      </c>
      <c r="BQ67" s="197">
        <v>3.20863558034441</v>
      </c>
      <c r="BR67" s="621">
        <v>2.3560967235552499</v>
      </c>
      <c r="BS67" s="197">
        <v>-0.117023598241022</v>
      </c>
      <c r="BT67" s="621">
        <v>0.235298528476338</v>
      </c>
      <c r="BU67" s="197">
        <v>-0.18965238236536699</v>
      </c>
      <c r="BV67" s="621">
        <v>0.25675570844676598</v>
      </c>
      <c r="BW67" s="197">
        <v>0.36009380985655798</v>
      </c>
      <c r="BX67" s="621">
        <v>0.197124011341165</v>
      </c>
      <c r="BY67" s="197">
        <v>3.4862880713515502E-2</v>
      </c>
      <c r="BZ67" s="621">
        <v>0.22338453089798199</v>
      </c>
      <c r="CA67" s="197">
        <v>-6.8986268584259006E-2</v>
      </c>
      <c r="CB67" s="621">
        <v>0.1837506011683</v>
      </c>
      <c r="CC67" s="197">
        <v>-4.2557290602249997E-2</v>
      </c>
      <c r="CD67" s="621">
        <v>0.21358387966730799</v>
      </c>
      <c r="CE67" s="197">
        <v>0.26715903560815701</v>
      </c>
      <c r="CF67" s="621">
        <v>0.207265867720893</v>
      </c>
      <c r="CG67" s="197">
        <v>-0.14675752188703101</v>
      </c>
      <c r="CH67" s="621">
        <v>0.16077647758636501</v>
      </c>
      <c r="CI67" s="197">
        <v>5.2080270040548701E-2</v>
      </c>
      <c r="CJ67" s="621">
        <v>0.17262041213281601</v>
      </c>
      <c r="CK67" s="197">
        <v>-5.4781709948121697E-2</v>
      </c>
      <c r="CL67" s="621">
        <v>0.13029537196920499</v>
      </c>
      <c r="CM67" s="197">
        <v>0.35980040255766899</v>
      </c>
      <c r="CN67" s="621">
        <v>0.196017676710458</v>
      </c>
      <c r="CO67" s="197">
        <v>-0.35967075567034201</v>
      </c>
      <c r="CP67" s="621">
        <v>0.22706187027476901</v>
      </c>
      <c r="CQ67" s="197">
        <v>0.13340697652532499</v>
      </c>
      <c r="CR67" s="621">
        <v>0.19178570083465599</v>
      </c>
      <c r="CS67" s="197">
        <v>6.80605383136417E-2</v>
      </c>
      <c r="CT67" s="621">
        <v>0.18584221783455801</v>
      </c>
      <c r="CU67" s="197">
        <v>3.6733288855201503E-2</v>
      </c>
      <c r="CV67" s="621">
        <v>0.18518984170389499</v>
      </c>
      <c r="CW67" s="197">
        <v>0.11520999822523</v>
      </c>
      <c r="CX67" s="621">
        <v>0.15705596184346601</v>
      </c>
      <c r="CY67" s="197">
        <v>4.9651912197631898</v>
      </c>
      <c r="CZ67" s="629">
        <v>2.82902250547588</v>
      </c>
    </row>
    <row r="68" spans="1:104" ht="12.95" customHeight="1" x14ac:dyDescent="0.2">
      <c r="A68" s="2" t="s">
        <v>396</v>
      </c>
      <c r="B68" s="12">
        <v>2</v>
      </c>
      <c r="C68" s="197">
        <v>-0.21829505472963001</v>
      </c>
      <c r="D68" s="621">
        <v>0.26884168670637898</v>
      </c>
      <c r="E68" s="197">
        <v>4.2727667648017803E-2</v>
      </c>
      <c r="F68" s="621">
        <v>0.21561124722503999</v>
      </c>
      <c r="G68" s="197">
        <v>-0.165980998894183</v>
      </c>
      <c r="H68" s="621">
        <v>0.27748668123050202</v>
      </c>
      <c r="I68" s="197">
        <v>-0.18112924398164401</v>
      </c>
      <c r="J68" s="621">
        <v>0.200183052189287</v>
      </c>
      <c r="K68" s="197">
        <v>-0.14384648131043501</v>
      </c>
      <c r="L68" s="621">
        <v>0.22906130705677599</v>
      </c>
      <c r="M68" s="197">
        <v>0.52838016574832503</v>
      </c>
      <c r="N68" s="621">
        <v>0.225245010199325</v>
      </c>
      <c r="O68" s="197">
        <v>6.4611381688443201E-2</v>
      </c>
      <c r="P68" s="621">
        <v>0.13848948022757299</v>
      </c>
      <c r="Q68" s="197">
        <v>-7.9310834964548792E-3</v>
      </c>
      <c r="R68" s="621">
        <v>0.14344974449089601</v>
      </c>
      <c r="S68" s="197">
        <v>-1.2046019633014901E-2</v>
      </c>
      <c r="T68" s="621">
        <v>0.135501529908444</v>
      </c>
      <c r="U68" s="197">
        <v>0.38958472987222698</v>
      </c>
      <c r="V68" s="621">
        <v>0.158455304774242</v>
      </c>
      <c r="W68" s="197">
        <v>-0.32750311650684</v>
      </c>
      <c r="X68" s="621">
        <v>0.17910416386195299</v>
      </c>
      <c r="Y68" s="197">
        <v>0.318332239142184</v>
      </c>
      <c r="Z68" s="621">
        <v>0.15676413224462901</v>
      </c>
      <c r="AA68" s="197">
        <v>0.16067605774046501</v>
      </c>
      <c r="AB68" s="621">
        <v>0.216904735429826</v>
      </c>
      <c r="AC68" s="197">
        <v>4.20396996757521E-2</v>
      </c>
      <c r="AD68" s="621">
        <v>0.166813626589533</v>
      </c>
      <c r="AE68" s="197">
        <v>0.27091881106179</v>
      </c>
      <c r="AF68" s="621">
        <v>0.21739644783429299</v>
      </c>
      <c r="AG68" s="197">
        <v>-0.36916568413566098</v>
      </c>
      <c r="AH68" s="621">
        <v>0.15229622813756</v>
      </c>
      <c r="AI68" s="197">
        <v>6.46985109922747</v>
      </c>
      <c r="AJ68" s="621">
        <v>2.1815493611940502</v>
      </c>
      <c r="AK68" s="197">
        <v>-0.34146169675618498</v>
      </c>
      <c r="AL68" s="621">
        <v>0.270459810560358</v>
      </c>
      <c r="AM68" s="197">
        <v>0.11097921737516001</v>
      </c>
      <c r="AN68" s="621">
        <v>0.21505874079939799</v>
      </c>
      <c r="AO68" s="197">
        <v>-7.1018724525869797E-2</v>
      </c>
      <c r="AP68" s="621">
        <v>0.29111873169365798</v>
      </c>
      <c r="AQ68" s="197">
        <v>-0.153163357593084</v>
      </c>
      <c r="AR68" s="621">
        <v>0.18656527899750899</v>
      </c>
      <c r="AS68" s="197">
        <v>-0.183577466366316</v>
      </c>
      <c r="AT68" s="621">
        <v>0.236153823618825</v>
      </c>
      <c r="AU68" s="197">
        <v>0.5145897028709</v>
      </c>
      <c r="AV68" s="621">
        <v>0.22547328527170499</v>
      </c>
      <c r="AW68" s="197">
        <v>0.118848310248919</v>
      </c>
      <c r="AX68" s="621">
        <v>0.13730867516605999</v>
      </c>
      <c r="AY68" s="197">
        <v>7.6073714329630907E-2</v>
      </c>
      <c r="AZ68" s="621">
        <v>0.141284413473517</v>
      </c>
      <c r="BA68" s="197">
        <v>1.81667674397612E-2</v>
      </c>
      <c r="BB68" s="621">
        <v>0.134697015593645</v>
      </c>
      <c r="BC68" s="197">
        <v>0.35376003378054099</v>
      </c>
      <c r="BD68" s="621">
        <v>0.15814667266314</v>
      </c>
      <c r="BE68" s="197">
        <v>-0.36079994271468702</v>
      </c>
      <c r="BF68" s="621">
        <v>0.18843653883855599</v>
      </c>
      <c r="BG68" s="197">
        <v>0.32395569510083699</v>
      </c>
      <c r="BH68" s="621">
        <v>0.16120492449792501</v>
      </c>
      <c r="BI68" s="197">
        <v>0.20840910750574501</v>
      </c>
      <c r="BJ68" s="621">
        <v>0.194118746377625</v>
      </c>
      <c r="BK68" s="197">
        <v>-6.3481829484700802E-3</v>
      </c>
      <c r="BL68" s="621">
        <v>0.16590754246672501</v>
      </c>
      <c r="BM68" s="197">
        <v>0.216284522318334</v>
      </c>
      <c r="BN68" s="621">
        <v>0.211184338753582</v>
      </c>
      <c r="BO68" s="197">
        <v>-0.31740681924442499</v>
      </c>
      <c r="BP68" s="621">
        <v>0.162385516721436</v>
      </c>
      <c r="BQ68" s="197">
        <v>9.6821058427644893</v>
      </c>
      <c r="BR68" s="621">
        <v>2.6469456267547802</v>
      </c>
      <c r="BS68" s="197">
        <v>-0.30518893518038498</v>
      </c>
      <c r="BT68" s="621">
        <v>0.26500385448244002</v>
      </c>
      <c r="BU68" s="197">
        <v>7.6641020787212799E-2</v>
      </c>
      <c r="BV68" s="621">
        <v>0.199166269825888</v>
      </c>
      <c r="BW68" s="197">
        <v>1.15119641328812E-2</v>
      </c>
      <c r="BX68" s="621">
        <v>0.25896614467165102</v>
      </c>
      <c r="BY68" s="197">
        <v>-0.16622296184503901</v>
      </c>
      <c r="BZ68" s="621">
        <v>0.18728932055369499</v>
      </c>
      <c r="CA68" s="197">
        <v>-0.20970972892199799</v>
      </c>
      <c r="CB68" s="621">
        <v>0.21989029490780401</v>
      </c>
      <c r="CC68" s="197">
        <v>0.43094255916545798</v>
      </c>
      <c r="CD68" s="621">
        <v>0.23233900696750601</v>
      </c>
      <c r="CE68" s="197">
        <v>0.11544226484594</v>
      </c>
      <c r="CF68" s="621">
        <v>0.14515236074683899</v>
      </c>
      <c r="CG68" s="197">
        <v>0.13810597544660699</v>
      </c>
      <c r="CH68" s="621">
        <v>0.12946934196226501</v>
      </c>
      <c r="CI68" s="197">
        <v>2.3587719492784098E-2</v>
      </c>
      <c r="CJ68" s="621">
        <v>0.13126772439245499</v>
      </c>
      <c r="CK68" s="197">
        <v>0.354862384435992</v>
      </c>
      <c r="CL68" s="621">
        <v>0.157391507625189</v>
      </c>
      <c r="CM68" s="197">
        <v>-0.37381132100164999</v>
      </c>
      <c r="CN68" s="621">
        <v>0.186497685926208</v>
      </c>
      <c r="CO68" s="197">
        <v>0.38740823782709499</v>
      </c>
      <c r="CP68" s="621">
        <v>0.172834599754569</v>
      </c>
      <c r="CQ68" s="197">
        <v>0.24368404399446</v>
      </c>
      <c r="CR68" s="621">
        <v>0.18967266489811499</v>
      </c>
      <c r="CS68" s="197">
        <v>-6.71185898984707E-3</v>
      </c>
      <c r="CT68" s="621">
        <v>0.16514634824917299</v>
      </c>
      <c r="CU68" s="197">
        <v>0.200964850358893</v>
      </c>
      <c r="CV68" s="621">
        <v>0.20283890428902801</v>
      </c>
      <c r="CW68" s="197">
        <v>-0.30164044781273902</v>
      </c>
      <c r="CX68" s="621">
        <v>0.15751400749644501</v>
      </c>
      <c r="CY68" s="197">
        <v>11.3518501787077</v>
      </c>
      <c r="CZ68" s="629">
        <v>3.1182634788289398</v>
      </c>
    </row>
    <row r="69" spans="1:104" ht="12.95" customHeight="1" x14ac:dyDescent="0.2">
      <c r="A69" s="3" t="s">
        <v>397</v>
      </c>
      <c r="B69" s="27">
        <v>2</v>
      </c>
      <c r="C69" s="207">
        <v>-0.15067691320766999</v>
      </c>
      <c r="D69" s="626">
        <v>0.152438538534726</v>
      </c>
      <c r="E69" s="207">
        <v>2.71625539466685E-2</v>
      </c>
      <c r="F69" s="626">
        <v>0.15164619106954499</v>
      </c>
      <c r="G69" s="207">
        <v>0.164006928115107</v>
      </c>
      <c r="H69" s="626">
        <v>0.17546633519757401</v>
      </c>
      <c r="I69" s="207">
        <v>-0.228086557101744</v>
      </c>
      <c r="J69" s="626">
        <v>0.126293879290752</v>
      </c>
      <c r="K69" s="207">
        <v>0.21767425957554301</v>
      </c>
      <c r="L69" s="626">
        <v>0.15917923348743099</v>
      </c>
      <c r="M69" s="207">
        <v>9.8432092494658396E-2</v>
      </c>
      <c r="N69" s="626">
        <v>0.13710322360093999</v>
      </c>
      <c r="O69" s="207">
        <v>3.0267087027036801E-2</v>
      </c>
      <c r="P69" s="626">
        <v>0.153334477989754</v>
      </c>
      <c r="Q69" s="207">
        <v>-0.37828185550867999</v>
      </c>
      <c r="R69" s="626">
        <v>0.15288040353250801</v>
      </c>
      <c r="S69" s="207">
        <v>-0.14540086060107699</v>
      </c>
      <c r="T69" s="626">
        <v>0.137542678674963</v>
      </c>
      <c r="U69" s="207">
        <v>0.156663186646917</v>
      </c>
      <c r="V69" s="626">
        <v>0.14285274139041201</v>
      </c>
      <c r="W69" s="207">
        <v>6.1417576723424697E-2</v>
      </c>
      <c r="X69" s="626">
        <v>0.119201468339645</v>
      </c>
      <c r="Y69" s="207">
        <v>-6.7872392626694505E-2</v>
      </c>
      <c r="Z69" s="626">
        <v>0.15788748906924999</v>
      </c>
      <c r="AA69" s="207">
        <v>0.32926705452460597</v>
      </c>
      <c r="AB69" s="626">
        <v>0.13725682394840699</v>
      </c>
      <c r="AC69" s="207">
        <v>3.0588509590300499E-2</v>
      </c>
      <c r="AD69" s="626">
        <v>0.13074535879120999</v>
      </c>
      <c r="AE69" s="207">
        <v>0.278057809557399</v>
      </c>
      <c r="AF69" s="626">
        <v>0.13075618893314001</v>
      </c>
      <c r="AG69" s="207">
        <v>0.29328557555333801</v>
      </c>
      <c r="AH69" s="626">
        <v>0.19127842901259801</v>
      </c>
      <c r="AI69" s="207">
        <v>5.02507939613532</v>
      </c>
      <c r="AJ69" s="626">
        <v>2.0867574481355899</v>
      </c>
      <c r="AK69" s="207">
        <v>-0.15612557863509</v>
      </c>
      <c r="AL69" s="626">
        <v>0.15407364196610501</v>
      </c>
      <c r="AM69" s="207">
        <v>4.1476909968360703E-2</v>
      </c>
      <c r="AN69" s="626">
        <v>0.14881088212326801</v>
      </c>
      <c r="AO69" s="207">
        <v>0.186493833742124</v>
      </c>
      <c r="AP69" s="626">
        <v>0.17558164200905699</v>
      </c>
      <c r="AQ69" s="207">
        <v>-0.196986800268767</v>
      </c>
      <c r="AR69" s="626">
        <v>0.120753685325312</v>
      </c>
      <c r="AS69" s="207">
        <v>0.234496069813381</v>
      </c>
      <c r="AT69" s="626">
        <v>0.16471506707501399</v>
      </c>
      <c r="AU69" s="207">
        <v>8.6706727460161295E-2</v>
      </c>
      <c r="AV69" s="626">
        <v>0.138909700248283</v>
      </c>
      <c r="AW69" s="207">
        <v>3.2407327252236197E-2</v>
      </c>
      <c r="AX69" s="626">
        <v>0.14732961447462301</v>
      </c>
      <c r="AY69" s="207">
        <v>-0.39151464553437798</v>
      </c>
      <c r="AZ69" s="626">
        <v>0.15317948524658401</v>
      </c>
      <c r="BA69" s="207">
        <v>-0.13546584513208401</v>
      </c>
      <c r="BB69" s="626">
        <v>0.144823881117259</v>
      </c>
      <c r="BC69" s="207">
        <v>0.16210438658760001</v>
      </c>
      <c r="BD69" s="626">
        <v>0.14373412788870299</v>
      </c>
      <c r="BE69" s="207">
        <v>5.4146760295904102E-2</v>
      </c>
      <c r="BF69" s="626">
        <v>0.12165916640991201</v>
      </c>
      <c r="BG69" s="207">
        <v>-6.4428441167137404E-2</v>
      </c>
      <c r="BH69" s="626">
        <v>0.15320347602899401</v>
      </c>
      <c r="BI69" s="207">
        <v>0.32105994031613899</v>
      </c>
      <c r="BJ69" s="626">
        <v>0.14210446330611601</v>
      </c>
      <c r="BK69" s="207">
        <v>3.2017439039991998E-2</v>
      </c>
      <c r="BL69" s="626">
        <v>0.12559136662766501</v>
      </c>
      <c r="BM69" s="207">
        <v>0.27372184279380601</v>
      </c>
      <c r="BN69" s="626">
        <v>0.13038453409808401</v>
      </c>
      <c r="BO69" s="207">
        <v>0.292229105231887</v>
      </c>
      <c r="BP69" s="626">
        <v>0.19094952783984601</v>
      </c>
      <c r="BQ69" s="207">
        <v>5.9237726061409797</v>
      </c>
      <c r="BR69" s="626">
        <v>2.2964679001712298</v>
      </c>
      <c r="BS69" s="207">
        <v>-0.21948285593365</v>
      </c>
      <c r="BT69" s="626">
        <v>0.16072954926858099</v>
      </c>
      <c r="BU69" s="207">
        <v>8.1337816764871507E-2</v>
      </c>
      <c r="BV69" s="626">
        <v>0.13717057579132499</v>
      </c>
      <c r="BW69" s="207">
        <v>0.17800016683717301</v>
      </c>
      <c r="BX69" s="626">
        <v>0.17381359776584299</v>
      </c>
      <c r="BY69" s="207">
        <v>-0.185626965979269</v>
      </c>
      <c r="BZ69" s="626">
        <v>0.117754617433806</v>
      </c>
      <c r="CA69" s="207">
        <v>0.23796968140215399</v>
      </c>
      <c r="CB69" s="626">
        <v>0.16187573881800399</v>
      </c>
      <c r="CC69" s="207">
        <v>9.2635762051773998E-2</v>
      </c>
      <c r="CD69" s="626">
        <v>0.136139253890495</v>
      </c>
      <c r="CE69" s="207">
        <v>6.7146281569457594E-2</v>
      </c>
      <c r="CF69" s="626">
        <v>0.13392585795949</v>
      </c>
      <c r="CG69" s="207">
        <v>-0.37566277989077901</v>
      </c>
      <c r="CH69" s="626">
        <v>0.156745223184169</v>
      </c>
      <c r="CI69" s="207">
        <v>-0.12081395182283899</v>
      </c>
      <c r="CJ69" s="626">
        <v>0.13939301979834701</v>
      </c>
      <c r="CK69" s="207">
        <v>0.16273675579267</v>
      </c>
      <c r="CL69" s="626">
        <v>0.148270360232031</v>
      </c>
      <c r="CM69" s="207">
        <v>5.2970646012314097E-2</v>
      </c>
      <c r="CN69" s="626">
        <v>0.123252132609023</v>
      </c>
      <c r="CO69" s="207">
        <v>-2.97212259876991E-2</v>
      </c>
      <c r="CP69" s="626">
        <v>0.148330250632035</v>
      </c>
      <c r="CQ69" s="207">
        <v>0.30007713268935499</v>
      </c>
      <c r="CR69" s="626">
        <v>0.14097925251659901</v>
      </c>
      <c r="CS69" s="207">
        <v>-2.55277477454799E-2</v>
      </c>
      <c r="CT69" s="626">
        <v>0.13241108387772099</v>
      </c>
      <c r="CU69" s="207">
        <v>0.27162520221512099</v>
      </c>
      <c r="CV69" s="626">
        <v>0.12656916812459701</v>
      </c>
      <c r="CW69" s="207">
        <v>0.28557421742362199</v>
      </c>
      <c r="CX69" s="626">
        <v>0.18694337518844301</v>
      </c>
      <c r="CY69" s="207">
        <v>7.2172352315444304</v>
      </c>
      <c r="CZ69" s="634">
        <v>2.7906491130817801</v>
      </c>
    </row>
    <row r="70" spans="1:104" ht="12.95" customHeight="1" x14ac:dyDescent="0.2">
      <c r="A70" s="2"/>
      <c r="B70" s="32"/>
      <c r="C70" s="197"/>
      <c r="D70" s="621"/>
      <c r="E70" s="197"/>
      <c r="F70" s="621"/>
      <c r="G70" s="197"/>
      <c r="H70" s="621"/>
      <c r="I70" s="197"/>
      <c r="J70" s="621"/>
      <c r="K70" s="197"/>
      <c r="L70" s="621"/>
      <c r="M70" s="197"/>
      <c r="N70" s="621"/>
      <c r="O70" s="197"/>
      <c r="P70" s="621"/>
      <c r="Q70" s="197"/>
      <c r="R70" s="621"/>
      <c r="S70" s="197"/>
      <c r="T70" s="621"/>
      <c r="U70" s="197"/>
      <c r="V70" s="621"/>
      <c r="W70" s="197"/>
      <c r="X70" s="621"/>
      <c r="Y70" s="197"/>
      <c r="Z70" s="621"/>
      <c r="AA70" s="197"/>
      <c r="AB70" s="621"/>
      <c r="AC70" s="197"/>
      <c r="AD70" s="621"/>
      <c r="AE70" s="197"/>
      <c r="AF70" s="621"/>
      <c r="AG70" s="197"/>
      <c r="AH70" s="621"/>
      <c r="AI70" s="197"/>
      <c r="AJ70" s="621"/>
      <c r="AK70" s="197"/>
      <c r="AL70" s="621"/>
      <c r="AM70" s="197"/>
      <c r="AN70" s="621"/>
      <c r="AO70" s="197"/>
      <c r="AP70" s="621"/>
      <c r="AQ70" s="197"/>
      <c r="AR70" s="621"/>
      <c r="AS70" s="197"/>
      <c r="AT70" s="621"/>
      <c r="AU70" s="197"/>
      <c r="AV70" s="621"/>
      <c r="AW70" s="197"/>
      <c r="AX70" s="621"/>
      <c r="AY70" s="197"/>
      <c r="AZ70" s="621"/>
      <c r="BA70" s="197"/>
      <c r="BB70" s="621"/>
      <c r="BC70" s="197"/>
      <c r="BD70" s="621"/>
      <c r="BE70" s="197"/>
      <c r="BF70" s="621"/>
      <c r="BG70" s="197"/>
      <c r="BH70" s="621"/>
      <c r="BI70" s="197"/>
      <c r="BJ70" s="621"/>
      <c r="BK70" s="197"/>
      <c r="BL70" s="621"/>
      <c r="BM70" s="197"/>
      <c r="BN70" s="621"/>
      <c r="BO70" s="197"/>
      <c r="BP70" s="621"/>
      <c r="BQ70" s="197"/>
      <c r="BR70" s="621"/>
      <c r="BS70" s="197"/>
      <c r="BT70" s="621"/>
      <c r="BU70" s="197"/>
      <c r="BV70" s="621"/>
      <c r="BW70" s="197"/>
      <c r="BX70" s="621"/>
      <c r="BY70" s="197"/>
      <c r="BZ70" s="621"/>
      <c r="CA70" s="197"/>
      <c r="CB70" s="621"/>
      <c r="CC70" s="197"/>
      <c r="CD70" s="621"/>
      <c r="CE70" s="197"/>
      <c r="CF70" s="621"/>
      <c r="CG70" s="197"/>
      <c r="CH70" s="621"/>
      <c r="CI70" s="197"/>
      <c r="CJ70" s="621"/>
      <c r="CK70" s="197"/>
      <c r="CL70" s="621"/>
      <c r="CM70" s="197"/>
      <c r="CN70" s="621"/>
      <c r="CO70" s="197"/>
      <c r="CP70" s="621"/>
      <c r="CQ70" s="197"/>
      <c r="CR70" s="621"/>
      <c r="CS70" s="197"/>
      <c r="CT70" s="621"/>
      <c r="CU70" s="197"/>
      <c r="CV70" s="621"/>
      <c r="CW70" s="197"/>
      <c r="CX70" s="621"/>
      <c r="CY70" s="197"/>
      <c r="CZ70" s="629"/>
    </row>
    <row r="71" spans="1:104" ht="12.95" customHeight="1" x14ac:dyDescent="0.2">
      <c r="A71" s="2" t="s">
        <v>341</v>
      </c>
      <c r="B71" s="32">
        <v>1</v>
      </c>
      <c r="C71" s="197">
        <v>0.17726676912970499</v>
      </c>
      <c r="D71" s="621">
        <v>0.16606456345221701</v>
      </c>
      <c r="E71" s="197">
        <v>0.277284148604584</v>
      </c>
      <c r="F71" s="621">
        <v>0.14681798441652899</v>
      </c>
      <c r="G71" s="197">
        <v>3.4339746737603503E-2</v>
      </c>
      <c r="H71" s="621">
        <v>0.17598313251463499</v>
      </c>
      <c r="I71" s="197">
        <v>0.24296416898194101</v>
      </c>
      <c r="J71" s="621">
        <v>0.14367743979285</v>
      </c>
      <c r="K71" s="197">
        <v>0.108485804626704</v>
      </c>
      <c r="L71" s="621">
        <v>0.16319649313895301</v>
      </c>
      <c r="M71" s="197">
        <v>4.7477905028734099E-2</v>
      </c>
      <c r="N71" s="621">
        <v>0.13519232451066501</v>
      </c>
      <c r="O71" s="197">
        <v>-2.80727122330411E-2</v>
      </c>
      <c r="P71" s="621">
        <v>0.12944394642329901</v>
      </c>
      <c r="Q71" s="197">
        <v>-0.111990716234914</v>
      </c>
      <c r="R71" s="621">
        <v>0.13173169842047</v>
      </c>
      <c r="S71" s="197">
        <v>0.144775283342051</v>
      </c>
      <c r="T71" s="621">
        <v>9.8060452497538697E-2</v>
      </c>
      <c r="U71" s="197">
        <v>6.8576017480224405E-2</v>
      </c>
      <c r="V71" s="621">
        <v>0.114904134139274</v>
      </c>
      <c r="W71" s="197">
        <v>0.18799201853166</v>
      </c>
      <c r="X71" s="621">
        <v>0.135795688687467</v>
      </c>
      <c r="Y71" s="197">
        <v>-7.5265197082530905E-2</v>
      </c>
      <c r="Z71" s="621">
        <v>0.10509408354392499</v>
      </c>
      <c r="AA71" s="197">
        <v>0.101551762359171</v>
      </c>
      <c r="AB71" s="621">
        <v>0.14807531373021801</v>
      </c>
      <c r="AC71" s="197">
        <v>0.28623550681116799</v>
      </c>
      <c r="AD71" s="621">
        <v>0.116382557123462</v>
      </c>
      <c r="AE71" s="197">
        <v>8.9747894859398505E-2</v>
      </c>
      <c r="AF71" s="621">
        <v>0.132392485422237</v>
      </c>
      <c r="AG71" s="197">
        <v>-5.2669099928990798E-2</v>
      </c>
      <c r="AH71" s="621">
        <v>0.12687287775539699</v>
      </c>
      <c r="AI71" s="197">
        <v>4.3410264762721704</v>
      </c>
      <c r="AJ71" s="621">
        <v>1.5450223612387199</v>
      </c>
      <c r="AK71" s="197">
        <v>0.163533478911777</v>
      </c>
      <c r="AL71" s="621">
        <v>0.163173443007014</v>
      </c>
      <c r="AM71" s="197">
        <v>0.29347553103568702</v>
      </c>
      <c r="AN71" s="621">
        <v>0.144807930739385</v>
      </c>
      <c r="AO71" s="197">
        <v>-2.0125747934896499E-3</v>
      </c>
      <c r="AP71" s="621">
        <v>0.17316129127216001</v>
      </c>
      <c r="AQ71" s="197">
        <v>0.23706656202971499</v>
      </c>
      <c r="AR71" s="621">
        <v>0.14272272328629501</v>
      </c>
      <c r="AS71" s="197">
        <v>9.71616933934282E-2</v>
      </c>
      <c r="AT71" s="621">
        <v>0.16733104581583799</v>
      </c>
      <c r="AU71" s="197">
        <v>6.0244785827448098E-2</v>
      </c>
      <c r="AV71" s="621">
        <v>0.137082105765437</v>
      </c>
      <c r="AW71" s="197">
        <v>-7.8363732812531707E-3</v>
      </c>
      <c r="AX71" s="621">
        <v>0.12546036591273599</v>
      </c>
      <c r="AY71" s="197">
        <v>-9.7765250329871503E-2</v>
      </c>
      <c r="AZ71" s="621">
        <v>0.12904364726078399</v>
      </c>
      <c r="BA71" s="197">
        <v>0.14441308018764001</v>
      </c>
      <c r="BB71" s="621">
        <v>9.8419818336329901E-2</v>
      </c>
      <c r="BC71" s="197">
        <v>7.1319374851744693E-2</v>
      </c>
      <c r="BD71" s="621">
        <v>0.11709841974935099</v>
      </c>
      <c r="BE71" s="197">
        <v>0.176642110119026</v>
      </c>
      <c r="BF71" s="621">
        <v>0.136128443864553</v>
      </c>
      <c r="BG71" s="197">
        <v>-6.23181666413683E-2</v>
      </c>
      <c r="BH71" s="621">
        <v>0.109018285200912</v>
      </c>
      <c r="BI71" s="197">
        <v>9.9995158408167001E-2</v>
      </c>
      <c r="BJ71" s="621">
        <v>0.15124862086461599</v>
      </c>
      <c r="BK71" s="197">
        <v>0.29709304571268502</v>
      </c>
      <c r="BL71" s="621">
        <v>0.11928876294415799</v>
      </c>
      <c r="BM71" s="197">
        <v>6.9910535183856107E-2</v>
      </c>
      <c r="BN71" s="621">
        <v>0.12629851236044501</v>
      </c>
      <c r="BO71" s="197">
        <v>-5.3302436902734701E-2</v>
      </c>
      <c r="BP71" s="621">
        <v>0.126944244769298</v>
      </c>
      <c r="BQ71" s="197">
        <v>5.1393176160827903</v>
      </c>
      <c r="BR71" s="621">
        <v>1.8398561806432201</v>
      </c>
      <c r="BS71" s="197">
        <v>0.15759758357286399</v>
      </c>
      <c r="BT71" s="621">
        <v>0.16505016700088801</v>
      </c>
      <c r="BU71" s="197">
        <v>0.28808124972052601</v>
      </c>
      <c r="BV71" s="621">
        <v>0.14501562435604501</v>
      </c>
      <c r="BW71" s="197">
        <v>-2.7648535001412799E-2</v>
      </c>
      <c r="BX71" s="621">
        <v>0.171495094781974</v>
      </c>
      <c r="BY71" s="197">
        <v>0.24558469840871</v>
      </c>
      <c r="BZ71" s="621">
        <v>0.14671054176341999</v>
      </c>
      <c r="CA71" s="197">
        <v>8.1461112358726107E-2</v>
      </c>
      <c r="CB71" s="621">
        <v>0.16484845888774399</v>
      </c>
      <c r="CC71" s="197">
        <v>7.0171925844516994E-2</v>
      </c>
      <c r="CD71" s="621">
        <v>0.13979578061265799</v>
      </c>
      <c r="CE71" s="197">
        <v>-1.8076373063206801E-2</v>
      </c>
      <c r="CF71" s="621">
        <v>0.119891100350694</v>
      </c>
      <c r="CG71" s="197">
        <v>-9.1747099574052804E-2</v>
      </c>
      <c r="CH71" s="621">
        <v>0.12853564680965801</v>
      </c>
      <c r="CI71" s="197">
        <v>0.14599989289672499</v>
      </c>
      <c r="CJ71" s="621">
        <v>9.7987250162145503E-2</v>
      </c>
      <c r="CK71" s="197">
        <v>6.3655463231101703E-2</v>
      </c>
      <c r="CL71" s="621">
        <v>0.118059987683346</v>
      </c>
      <c r="CM71" s="197">
        <v>0.18728339512426301</v>
      </c>
      <c r="CN71" s="621">
        <v>0.13674336126360001</v>
      </c>
      <c r="CO71" s="197">
        <v>-8.7100089307582895E-2</v>
      </c>
      <c r="CP71" s="621">
        <v>0.107791516764876</v>
      </c>
      <c r="CQ71" s="197">
        <v>9.66665845229666E-2</v>
      </c>
      <c r="CR71" s="621">
        <v>0.151498596290813</v>
      </c>
      <c r="CS71" s="197">
        <v>0.31731077433713401</v>
      </c>
      <c r="CT71" s="621">
        <v>0.119014741134815</v>
      </c>
      <c r="CU71" s="197">
        <v>6.2227293893343E-2</v>
      </c>
      <c r="CV71" s="621">
        <v>0.12530672975800899</v>
      </c>
      <c r="CW71" s="197">
        <v>-5.5617653311298997E-2</v>
      </c>
      <c r="CX71" s="621">
        <v>0.125796580069168</v>
      </c>
      <c r="CY71" s="197">
        <v>5.5786712276880399</v>
      </c>
      <c r="CZ71" s="629">
        <v>1.96741422776191</v>
      </c>
    </row>
    <row r="72" spans="1:104" ht="12.95" customHeight="1" x14ac:dyDescent="0.2">
      <c r="A72" s="2" t="s">
        <v>345</v>
      </c>
      <c r="B72" s="32">
        <v>1</v>
      </c>
      <c r="C72" s="197">
        <v>0.21628369212413801</v>
      </c>
      <c r="D72" s="621">
        <v>7.57493831895477E-2</v>
      </c>
      <c r="E72" s="197">
        <v>3.0668049001904899E-2</v>
      </c>
      <c r="F72" s="621">
        <v>7.4345856717354206E-2</v>
      </c>
      <c r="G72" s="197">
        <v>-0.208644860640327</v>
      </c>
      <c r="H72" s="621">
        <v>7.1384407833857799E-2</v>
      </c>
      <c r="I72" s="197">
        <v>0.15488663887617601</v>
      </c>
      <c r="J72" s="621">
        <v>7.1873030377429606E-2</v>
      </c>
      <c r="K72" s="197">
        <v>6.0027703166434403E-2</v>
      </c>
      <c r="L72" s="621">
        <v>7.7704698171025793E-2</v>
      </c>
      <c r="M72" s="197">
        <v>0.20671594574153801</v>
      </c>
      <c r="N72" s="621">
        <v>6.8471765846705196E-2</v>
      </c>
      <c r="O72" s="197">
        <v>-0.13201646837791201</v>
      </c>
      <c r="P72" s="621">
        <v>0.104286644799206</v>
      </c>
      <c r="Q72" s="197">
        <v>9.1467662170992906E-2</v>
      </c>
      <c r="R72" s="621">
        <v>7.9152751300167107E-2</v>
      </c>
      <c r="S72" s="197">
        <v>6.5781915194979598E-2</v>
      </c>
      <c r="T72" s="621">
        <v>7.78790812756541E-2</v>
      </c>
      <c r="U72" s="197">
        <v>-2.0544826898106199E-2</v>
      </c>
      <c r="V72" s="621">
        <v>7.1659538372013706E-2</v>
      </c>
      <c r="W72" s="197">
        <v>5.1082503179508597E-2</v>
      </c>
      <c r="X72" s="621">
        <v>6.8985602309912394E-2</v>
      </c>
      <c r="Y72" s="197">
        <v>0.12596938856557899</v>
      </c>
      <c r="Z72" s="621">
        <v>0.10127913781929</v>
      </c>
      <c r="AA72" s="197">
        <v>8.7521267819109294E-2</v>
      </c>
      <c r="AB72" s="621">
        <v>9.3469205747327894E-2</v>
      </c>
      <c r="AC72" s="197">
        <v>-7.0296664613055004E-2</v>
      </c>
      <c r="AD72" s="621">
        <v>0.103310599666344</v>
      </c>
      <c r="AE72" s="197">
        <v>0.31646268067571398</v>
      </c>
      <c r="AF72" s="621">
        <v>6.7644037545882094E-2</v>
      </c>
      <c r="AG72" s="197">
        <v>0.24733898304694199</v>
      </c>
      <c r="AH72" s="621">
        <v>7.3879816501360995E-2</v>
      </c>
      <c r="AI72" s="197">
        <v>4.5547615001341004</v>
      </c>
      <c r="AJ72" s="621">
        <v>0.82403160995833102</v>
      </c>
      <c r="AK72" s="197">
        <v>0.19306768752880599</v>
      </c>
      <c r="AL72" s="621">
        <v>7.2867552631558502E-2</v>
      </c>
      <c r="AM72" s="197">
        <v>3.40028270189505E-2</v>
      </c>
      <c r="AN72" s="621">
        <v>7.2646557831630598E-2</v>
      </c>
      <c r="AO72" s="197">
        <v>-0.19495525924641199</v>
      </c>
      <c r="AP72" s="621">
        <v>7.08392706252267E-2</v>
      </c>
      <c r="AQ72" s="197">
        <v>0.17651918729240099</v>
      </c>
      <c r="AR72" s="621">
        <v>7.0795924364845803E-2</v>
      </c>
      <c r="AS72" s="197">
        <v>4.7379586250299199E-2</v>
      </c>
      <c r="AT72" s="621">
        <v>7.7103745496545903E-2</v>
      </c>
      <c r="AU72" s="197">
        <v>0.206820116345661</v>
      </c>
      <c r="AV72" s="621">
        <v>6.5926963745885706E-2</v>
      </c>
      <c r="AW72" s="197">
        <v>-8.6332449503641995E-2</v>
      </c>
      <c r="AX72" s="621">
        <v>0.100439282895499</v>
      </c>
      <c r="AY72" s="197">
        <v>9.7418968269609399E-2</v>
      </c>
      <c r="AZ72" s="621">
        <v>7.5769829930565996E-2</v>
      </c>
      <c r="BA72" s="197">
        <v>0.106119830797509</v>
      </c>
      <c r="BB72" s="621">
        <v>7.8679077230591393E-2</v>
      </c>
      <c r="BC72" s="197">
        <v>-1.8304140672100899E-2</v>
      </c>
      <c r="BD72" s="621">
        <v>7.2391574279117701E-2</v>
      </c>
      <c r="BE72" s="197">
        <v>4.7774092113944198E-2</v>
      </c>
      <c r="BF72" s="621">
        <v>6.6976579979104195E-2</v>
      </c>
      <c r="BG72" s="197">
        <v>0.14302080798189001</v>
      </c>
      <c r="BH72" s="621">
        <v>9.9262311264131695E-2</v>
      </c>
      <c r="BI72" s="197">
        <v>5.7778955617192602E-2</v>
      </c>
      <c r="BJ72" s="621">
        <v>9.3457798152166996E-2</v>
      </c>
      <c r="BK72" s="197">
        <v>-8.0942320303581797E-2</v>
      </c>
      <c r="BL72" s="621">
        <v>0.10056876920956</v>
      </c>
      <c r="BM72" s="197">
        <v>0.286662675799497</v>
      </c>
      <c r="BN72" s="621">
        <v>6.5692718287295296E-2</v>
      </c>
      <c r="BO72" s="197">
        <v>0.25351263451049499</v>
      </c>
      <c r="BP72" s="621">
        <v>7.3162877602868104E-2</v>
      </c>
      <c r="BQ72" s="197">
        <v>6.4198258411143199</v>
      </c>
      <c r="BR72" s="621">
        <v>1.0026429428080901</v>
      </c>
      <c r="BS72" s="197">
        <v>0.18228020847896301</v>
      </c>
      <c r="BT72" s="621">
        <v>7.2653540613750803E-2</v>
      </c>
      <c r="BU72" s="197">
        <v>3.1294320648766499E-2</v>
      </c>
      <c r="BV72" s="621">
        <v>7.2750691898172307E-2</v>
      </c>
      <c r="BW72" s="197">
        <v>-0.17499332297455</v>
      </c>
      <c r="BX72" s="621">
        <v>7.0276828006000297E-2</v>
      </c>
      <c r="BY72" s="197">
        <v>0.17693289505704601</v>
      </c>
      <c r="BZ72" s="621">
        <v>7.11222117928062E-2</v>
      </c>
      <c r="CA72" s="197">
        <v>3.6177093775420097E-2</v>
      </c>
      <c r="CB72" s="621">
        <v>7.6420069258689396E-2</v>
      </c>
      <c r="CC72" s="197">
        <v>0.18772368563841901</v>
      </c>
      <c r="CD72" s="621">
        <v>6.72090380184929E-2</v>
      </c>
      <c r="CE72" s="197">
        <v>-9.2221148732235594E-2</v>
      </c>
      <c r="CF72" s="621">
        <v>9.7999429849312703E-2</v>
      </c>
      <c r="CG72" s="197">
        <v>9.8221747804049506E-2</v>
      </c>
      <c r="CH72" s="621">
        <v>7.5181655678029105E-2</v>
      </c>
      <c r="CI72" s="197">
        <v>0.10417862973955599</v>
      </c>
      <c r="CJ72" s="621">
        <v>7.8535559750562506E-2</v>
      </c>
      <c r="CK72" s="197">
        <v>3.1843857539053798E-5</v>
      </c>
      <c r="CL72" s="621">
        <v>7.2614128189543797E-2</v>
      </c>
      <c r="CM72" s="197">
        <v>3.88243807169463E-2</v>
      </c>
      <c r="CN72" s="621">
        <v>6.7847450410809695E-2</v>
      </c>
      <c r="CO72" s="197">
        <v>0.18099220684224901</v>
      </c>
      <c r="CP72" s="621">
        <v>0.104772407268031</v>
      </c>
      <c r="CQ72" s="197">
        <v>4.0996958811142702E-2</v>
      </c>
      <c r="CR72" s="621">
        <v>9.0435962413503004E-2</v>
      </c>
      <c r="CS72" s="197">
        <v>-8.1158683615273605E-2</v>
      </c>
      <c r="CT72" s="621">
        <v>9.8793104085095895E-2</v>
      </c>
      <c r="CU72" s="197">
        <v>0.26567312425843198</v>
      </c>
      <c r="CV72" s="621">
        <v>6.7466633020896102E-2</v>
      </c>
      <c r="CW72" s="197">
        <v>0.25141560999651302</v>
      </c>
      <c r="CX72" s="621">
        <v>7.2291151782904406E-2</v>
      </c>
      <c r="CY72" s="197">
        <v>6.9363913000342396</v>
      </c>
      <c r="CZ72" s="629">
        <v>1.0529589943814901</v>
      </c>
    </row>
    <row r="73" spans="1:104" ht="12.95" customHeight="1" x14ac:dyDescent="0.2">
      <c r="A73" s="17" t="s">
        <v>347</v>
      </c>
      <c r="B73" s="32">
        <v>1</v>
      </c>
      <c r="C73" s="197">
        <v>8.3868546032029104E-2</v>
      </c>
      <c r="D73" s="621">
        <v>0.10455643602353799</v>
      </c>
      <c r="E73" s="197">
        <v>0.14562484238937901</v>
      </c>
      <c r="F73" s="621">
        <v>0.107369775867086</v>
      </c>
      <c r="G73" s="197">
        <v>1.8426863929345699E-2</v>
      </c>
      <c r="H73" s="621">
        <v>0.106306898876218</v>
      </c>
      <c r="I73" s="197">
        <v>6.0397017139725201E-2</v>
      </c>
      <c r="J73" s="621">
        <v>9.7319616546931997E-2</v>
      </c>
      <c r="K73" s="197">
        <v>-7.00172123702055E-2</v>
      </c>
      <c r="L73" s="621">
        <v>0.102834325320418</v>
      </c>
      <c r="M73" s="197">
        <v>-4.4426432284962E-2</v>
      </c>
      <c r="N73" s="621">
        <v>0.10762202866744799</v>
      </c>
      <c r="O73" s="197">
        <v>3.79498388082938E-2</v>
      </c>
      <c r="P73" s="621">
        <v>0.14494456833366701</v>
      </c>
      <c r="Q73" s="197">
        <v>-0.104908360518133</v>
      </c>
      <c r="R73" s="621">
        <v>0.113311813197083</v>
      </c>
      <c r="S73" s="197">
        <v>0.24332947663743201</v>
      </c>
      <c r="T73" s="621">
        <v>0.135411640527936</v>
      </c>
      <c r="U73" s="197">
        <v>0.21940497959290101</v>
      </c>
      <c r="V73" s="621">
        <v>9.94635762159507E-2</v>
      </c>
      <c r="W73" s="197">
        <v>0.13093402587199299</v>
      </c>
      <c r="X73" s="621">
        <v>9.7062138425474107E-2</v>
      </c>
      <c r="Y73" s="197">
        <v>-9.2458382724615901E-2</v>
      </c>
      <c r="Z73" s="621">
        <v>0.13079981545375599</v>
      </c>
      <c r="AA73" s="197">
        <v>-1.6277650200698199E-2</v>
      </c>
      <c r="AB73" s="621">
        <v>0.104916207844979</v>
      </c>
      <c r="AC73" s="197">
        <v>2.5796133931724901E-2</v>
      </c>
      <c r="AD73" s="621">
        <v>0.139883586080816</v>
      </c>
      <c r="AE73" s="197">
        <v>0.324597415686594</v>
      </c>
      <c r="AF73" s="621">
        <v>0.108756078102617</v>
      </c>
      <c r="AG73" s="197">
        <v>0.205997174384729</v>
      </c>
      <c r="AH73" s="621">
        <v>0.100013796604688</v>
      </c>
      <c r="AI73" s="197">
        <v>3.5560590946944801</v>
      </c>
      <c r="AJ73" s="621">
        <v>1.0603682027763</v>
      </c>
      <c r="AK73" s="197">
        <v>8.3196716597008502E-2</v>
      </c>
      <c r="AL73" s="621">
        <v>0.10565345669253</v>
      </c>
      <c r="AM73" s="197">
        <v>0.13756739511459201</v>
      </c>
      <c r="AN73" s="621">
        <v>0.107811709240866</v>
      </c>
      <c r="AO73" s="197">
        <v>5.8732957007249804E-3</v>
      </c>
      <c r="AP73" s="621">
        <v>0.104506538474928</v>
      </c>
      <c r="AQ73" s="197">
        <v>7.6615572444427404E-2</v>
      </c>
      <c r="AR73" s="621">
        <v>9.87826003865378E-2</v>
      </c>
      <c r="AS73" s="197">
        <v>-7.4361297637998203E-2</v>
      </c>
      <c r="AT73" s="621">
        <v>0.10253085866827</v>
      </c>
      <c r="AU73" s="197">
        <v>-4.0425600425672399E-2</v>
      </c>
      <c r="AV73" s="621">
        <v>0.105047407374692</v>
      </c>
      <c r="AW73" s="197">
        <v>4.6536051250508803E-2</v>
      </c>
      <c r="AX73" s="621">
        <v>0.145709717019947</v>
      </c>
      <c r="AY73" s="197">
        <v>-0.10658102540624299</v>
      </c>
      <c r="AZ73" s="621">
        <v>0.112962382436073</v>
      </c>
      <c r="BA73" s="197">
        <v>0.24878743545562901</v>
      </c>
      <c r="BB73" s="621">
        <v>0.13311892178832199</v>
      </c>
      <c r="BC73" s="197">
        <v>0.22969229115308701</v>
      </c>
      <c r="BD73" s="621">
        <v>0.100837594753592</v>
      </c>
      <c r="BE73" s="197">
        <v>0.12064389411530101</v>
      </c>
      <c r="BF73" s="621">
        <v>9.6734790513875499E-2</v>
      </c>
      <c r="BG73" s="197">
        <v>-7.59557130689964E-2</v>
      </c>
      <c r="BH73" s="621">
        <v>0.13468563912439299</v>
      </c>
      <c r="BI73" s="197">
        <v>-2.6205762787053E-2</v>
      </c>
      <c r="BJ73" s="621">
        <v>0.10664863525762899</v>
      </c>
      <c r="BK73" s="197">
        <v>1.6802438227097899E-2</v>
      </c>
      <c r="BL73" s="621">
        <v>0.13896777252366799</v>
      </c>
      <c r="BM73" s="197">
        <v>0.32083663954779401</v>
      </c>
      <c r="BN73" s="621">
        <v>0.10813658359290999</v>
      </c>
      <c r="BO73" s="197">
        <v>0.219750330160082</v>
      </c>
      <c r="BP73" s="621">
        <v>0.101526748529912</v>
      </c>
      <c r="BQ73" s="197">
        <v>3.9529181664583399</v>
      </c>
      <c r="BR73" s="621">
        <v>1.1437518880795701</v>
      </c>
      <c r="BS73" s="197">
        <v>9.15782361373077E-2</v>
      </c>
      <c r="BT73" s="621">
        <v>0.103495711590346</v>
      </c>
      <c r="BU73" s="197">
        <v>0.14143589265856801</v>
      </c>
      <c r="BV73" s="621">
        <v>0.108502719571293</v>
      </c>
      <c r="BW73" s="197">
        <v>1.49367623573144E-3</v>
      </c>
      <c r="BX73" s="621">
        <v>0.106676964893772</v>
      </c>
      <c r="BY73" s="197">
        <v>6.9660770753726994E-2</v>
      </c>
      <c r="BZ73" s="621">
        <v>9.9837613020135302E-2</v>
      </c>
      <c r="CA73" s="197">
        <v>-5.6871460806772502E-2</v>
      </c>
      <c r="CB73" s="621">
        <v>0.102276875807271</v>
      </c>
      <c r="CC73" s="197">
        <v>-6.6356971015026203E-2</v>
      </c>
      <c r="CD73" s="621">
        <v>0.107485825700944</v>
      </c>
      <c r="CE73" s="197">
        <v>5.1033637492079301E-2</v>
      </c>
      <c r="CF73" s="621">
        <v>0.14790335863554799</v>
      </c>
      <c r="CG73" s="197">
        <v>-0.107706132776879</v>
      </c>
      <c r="CH73" s="621">
        <v>0.111023501301967</v>
      </c>
      <c r="CI73" s="197">
        <v>0.249236700725676</v>
      </c>
      <c r="CJ73" s="621">
        <v>0.13394726639509799</v>
      </c>
      <c r="CK73" s="197">
        <v>0.22817284435108401</v>
      </c>
      <c r="CL73" s="621">
        <v>0.10111589752774899</v>
      </c>
      <c r="CM73" s="197">
        <v>0.113353250467217</v>
      </c>
      <c r="CN73" s="621">
        <v>9.8472684027818794E-2</v>
      </c>
      <c r="CO73" s="197">
        <v>-4.3146577135537399E-2</v>
      </c>
      <c r="CP73" s="621">
        <v>0.13524230603219201</v>
      </c>
      <c r="CQ73" s="197">
        <v>-3.5475740564852698E-2</v>
      </c>
      <c r="CR73" s="621">
        <v>0.104669764323331</v>
      </c>
      <c r="CS73" s="197">
        <v>1.1759439703642001E-2</v>
      </c>
      <c r="CT73" s="621">
        <v>0.137707670046127</v>
      </c>
      <c r="CU73" s="197">
        <v>0.32526356044342097</v>
      </c>
      <c r="CV73" s="621">
        <v>0.11085725972270601</v>
      </c>
      <c r="CW73" s="197">
        <v>0.20929631964232301</v>
      </c>
      <c r="CX73" s="621">
        <v>0.100576055119154</v>
      </c>
      <c r="CY73" s="197">
        <v>4.3266120466618103</v>
      </c>
      <c r="CZ73" s="629">
        <v>1.3176748885238101</v>
      </c>
    </row>
    <row r="74" spans="1:104" ht="12.95" customHeight="1" x14ac:dyDescent="0.2">
      <c r="A74" s="2" t="s">
        <v>348</v>
      </c>
      <c r="B74" s="32">
        <v>1</v>
      </c>
      <c r="C74" s="197">
        <v>-4.07261572475612E-2</v>
      </c>
      <c r="D74" s="621">
        <v>0.199604400101525</v>
      </c>
      <c r="E74" s="197">
        <v>3.9995960589849097E-2</v>
      </c>
      <c r="F74" s="621">
        <v>0.22257506842952801</v>
      </c>
      <c r="G74" s="197">
        <v>-4.9226688747912903E-2</v>
      </c>
      <c r="H74" s="621">
        <v>0.16936057626220899</v>
      </c>
      <c r="I74" s="197">
        <v>0.32642069193636197</v>
      </c>
      <c r="J74" s="621">
        <v>0.20097114357567</v>
      </c>
      <c r="K74" s="197">
        <v>0.3972738450653</v>
      </c>
      <c r="L74" s="621">
        <v>0.154626489064593</v>
      </c>
      <c r="M74" s="197">
        <v>4.84923317597643E-2</v>
      </c>
      <c r="N74" s="621">
        <v>0.10905824662256999</v>
      </c>
      <c r="O74" s="197">
        <v>5.4212717217569102E-2</v>
      </c>
      <c r="P74" s="621">
        <v>0.10060468350116</v>
      </c>
      <c r="Q74" s="197">
        <v>0.42573070410290498</v>
      </c>
      <c r="R74" s="621">
        <v>0.11165971833088401</v>
      </c>
      <c r="S74" s="197">
        <v>0.10450755139516101</v>
      </c>
      <c r="T74" s="621">
        <v>0.10582043922027499</v>
      </c>
      <c r="U74" s="197">
        <v>0.112484370499773</v>
      </c>
      <c r="V74" s="621">
        <v>0.15776903240366899</v>
      </c>
      <c r="W74" s="197">
        <v>-3.7030845440004199E-2</v>
      </c>
      <c r="X74" s="621">
        <v>8.7831033553899096E-2</v>
      </c>
      <c r="Y74" s="197">
        <v>-3.1934040232302598E-2</v>
      </c>
      <c r="Z74" s="621">
        <v>9.7501804152073004E-2</v>
      </c>
      <c r="AA74" s="197">
        <v>-3.3275942239110401E-2</v>
      </c>
      <c r="AB74" s="621">
        <v>0.17095853202568601</v>
      </c>
      <c r="AC74" s="197">
        <v>0.12033252264358101</v>
      </c>
      <c r="AD74" s="621">
        <v>0.13962709014521399</v>
      </c>
      <c r="AE74" s="197">
        <v>0.19589315240013799</v>
      </c>
      <c r="AF74" s="621">
        <v>0.114725718236312</v>
      </c>
      <c r="AG74" s="197">
        <v>4.3516568564907904E-3</v>
      </c>
      <c r="AH74" s="621">
        <v>0.11035652928514</v>
      </c>
      <c r="AI74" s="197">
        <v>7.29754306661368</v>
      </c>
      <c r="AJ74" s="621">
        <v>1.5032260779587101</v>
      </c>
      <c r="AK74" s="197">
        <v>-2.3612639255385901E-2</v>
      </c>
      <c r="AL74" s="621">
        <v>0.19857039244890301</v>
      </c>
      <c r="AM74" s="197">
        <v>4.0028379826532998E-2</v>
      </c>
      <c r="AN74" s="621">
        <v>0.22439409242410499</v>
      </c>
      <c r="AO74" s="197">
        <v>-5.16789428800533E-2</v>
      </c>
      <c r="AP74" s="621">
        <v>0.16797071569474101</v>
      </c>
      <c r="AQ74" s="197">
        <v>0.31297562133324802</v>
      </c>
      <c r="AR74" s="621">
        <v>0.201996780238448</v>
      </c>
      <c r="AS74" s="197">
        <v>0.39307943594215</v>
      </c>
      <c r="AT74" s="621">
        <v>0.15280743581446701</v>
      </c>
      <c r="AU74" s="197">
        <v>6.1389704646131298E-2</v>
      </c>
      <c r="AV74" s="621">
        <v>0.109618269544594</v>
      </c>
      <c r="AW74" s="197">
        <v>5.4895576626022798E-2</v>
      </c>
      <c r="AX74" s="621">
        <v>0.10175449859498201</v>
      </c>
      <c r="AY74" s="197">
        <v>0.43991877857131101</v>
      </c>
      <c r="AZ74" s="621">
        <v>0.11337398213783401</v>
      </c>
      <c r="BA74" s="197">
        <v>0.11396143642769301</v>
      </c>
      <c r="BB74" s="621">
        <v>0.10639167455163499</v>
      </c>
      <c r="BC74" s="197">
        <v>9.9476709017637194E-2</v>
      </c>
      <c r="BD74" s="621">
        <v>0.15578864094207401</v>
      </c>
      <c r="BE74" s="197">
        <v>-4.2002840915605903E-2</v>
      </c>
      <c r="BF74" s="621">
        <v>8.8211791676567494E-2</v>
      </c>
      <c r="BG74" s="197">
        <v>-1.5722819154116299E-2</v>
      </c>
      <c r="BH74" s="621">
        <v>9.7624018542547195E-2</v>
      </c>
      <c r="BI74" s="197">
        <v>-4.7775589099345699E-2</v>
      </c>
      <c r="BJ74" s="621">
        <v>0.172417217566257</v>
      </c>
      <c r="BK74" s="197">
        <v>0.116858158531643</v>
      </c>
      <c r="BL74" s="621">
        <v>0.135192669942203</v>
      </c>
      <c r="BM74" s="197">
        <v>0.177440723003426</v>
      </c>
      <c r="BN74" s="621">
        <v>0.11415727055373601</v>
      </c>
      <c r="BO74" s="197">
        <v>4.7720600468364001E-3</v>
      </c>
      <c r="BP74" s="621">
        <v>0.108973741666445</v>
      </c>
      <c r="BQ74" s="197">
        <v>7.7698802556576698</v>
      </c>
      <c r="BR74" s="621">
        <v>1.57661706026563</v>
      </c>
      <c r="BS74" s="197">
        <v>-7.9845446701141704E-3</v>
      </c>
      <c r="BT74" s="621">
        <v>0.19579401721117501</v>
      </c>
      <c r="BU74" s="197">
        <v>8.5921827289607206E-2</v>
      </c>
      <c r="BV74" s="621">
        <v>0.21921865402378901</v>
      </c>
      <c r="BW74" s="197">
        <v>-4.8360994301007897E-2</v>
      </c>
      <c r="BX74" s="621">
        <v>0.168035075889923</v>
      </c>
      <c r="BY74" s="197">
        <v>0.30330090489329298</v>
      </c>
      <c r="BZ74" s="621">
        <v>0.19970776176711699</v>
      </c>
      <c r="CA74" s="197">
        <v>0.37554645923409602</v>
      </c>
      <c r="CB74" s="621">
        <v>0.15251183110562599</v>
      </c>
      <c r="CC74" s="197">
        <v>3.8072022045213802E-2</v>
      </c>
      <c r="CD74" s="621">
        <v>0.10224178529612001</v>
      </c>
      <c r="CE74" s="197">
        <v>6.7971672379442002E-2</v>
      </c>
      <c r="CF74" s="621">
        <v>9.8706149931707801E-2</v>
      </c>
      <c r="CG74" s="197">
        <v>0.40899393288394498</v>
      </c>
      <c r="CH74" s="621">
        <v>0.109506032932359</v>
      </c>
      <c r="CI74" s="197">
        <v>0.117395957233057</v>
      </c>
      <c r="CJ74" s="621">
        <v>0.10283138672513201</v>
      </c>
      <c r="CK74" s="197">
        <v>0.12924668120983199</v>
      </c>
      <c r="CL74" s="621">
        <v>0.155780427404797</v>
      </c>
      <c r="CM74" s="197">
        <v>-1.5595097768355701E-2</v>
      </c>
      <c r="CN74" s="621">
        <v>8.6454557826291398E-2</v>
      </c>
      <c r="CO74" s="197">
        <v>-4.9089543240863197E-2</v>
      </c>
      <c r="CP74" s="621">
        <v>9.4910179798270003E-2</v>
      </c>
      <c r="CQ74" s="197">
        <v>-3.6786029749591803E-2</v>
      </c>
      <c r="CR74" s="621">
        <v>0.168085923850086</v>
      </c>
      <c r="CS74" s="197">
        <v>0.13512701153141199</v>
      </c>
      <c r="CT74" s="621">
        <v>0.12614532514575399</v>
      </c>
      <c r="CU74" s="197">
        <v>0.17873657255606301</v>
      </c>
      <c r="CV74" s="621">
        <v>0.11419087847105699</v>
      </c>
      <c r="CW74" s="197">
        <v>3.5716699110574998E-2</v>
      </c>
      <c r="CX74" s="621">
        <v>0.10525755571787999</v>
      </c>
      <c r="CY74" s="197">
        <v>10.015242214608399</v>
      </c>
      <c r="CZ74" s="629">
        <v>2.1140479498341</v>
      </c>
    </row>
    <row r="75" spans="1:104" ht="12.95" customHeight="1" x14ac:dyDescent="0.2">
      <c r="A75" s="2" t="s">
        <v>359</v>
      </c>
      <c r="B75" s="32">
        <v>1</v>
      </c>
      <c r="C75" s="197">
        <v>-0.20721378675272101</v>
      </c>
      <c r="D75" s="621">
        <v>0.13195065727623101</v>
      </c>
      <c r="E75" s="197">
        <v>0.13440746178584001</v>
      </c>
      <c r="F75" s="621">
        <v>0.16812831548797799</v>
      </c>
      <c r="G75" s="197">
        <v>8.8510981583390005E-2</v>
      </c>
      <c r="H75" s="621">
        <v>0.12533473933881201</v>
      </c>
      <c r="I75" s="197">
        <v>0.200545208638434</v>
      </c>
      <c r="J75" s="621">
        <v>0.15434901961328401</v>
      </c>
      <c r="K75" s="197">
        <v>-0.226556790578442</v>
      </c>
      <c r="L75" s="621">
        <v>0.136776028471674</v>
      </c>
      <c r="M75" s="197">
        <v>0.54480029219278303</v>
      </c>
      <c r="N75" s="621">
        <v>0.15070610193803799</v>
      </c>
      <c r="O75" s="197">
        <v>0.58473716161238998</v>
      </c>
      <c r="P75" s="621">
        <v>0.35531527809081798</v>
      </c>
      <c r="Q75" s="197">
        <v>-9.5284432415331799E-2</v>
      </c>
      <c r="R75" s="621">
        <v>0.12859487782301601</v>
      </c>
      <c r="S75" s="197">
        <v>-0.18572879696389599</v>
      </c>
      <c r="T75" s="621">
        <v>0.26417600347898001</v>
      </c>
      <c r="U75" s="197">
        <v>-0.102294435760378</v>
      </c>
      <c r="V75" s="621">
        <v>0.123318529557834</v>
      </c>
      <c r="W75" s="197">
        <v>0.48366184417461799</v>
      </c>
      <c r="X75" s="621">
        <v>0.126817916777164</v>
      </c>
      <c r="Y75" s="197">
        <v>0.26794469482351602</v>
      </c>
      <c r="Z75" s="621">
        <v>0.18727485977804201</v>
      </c>
      <c r="AA75" s="197">
        <v>0.24740429618740201</v>
      </c>
      <c r="AB75" s="621">
        <v>0.123827611045075</v>
      </c>
      <c r="AC75" s="197">
        <v>2.1929186617281899E-2</v>
      </c>
      <c r="AD75" s="621">
        <v>0.14711325039849099</v>
      </c>
      <c r="AE75" s="197">
        <v>0.21756365652698001</v>
      </c>
      <c r="AF75" s="621">
        <v>0.14568843727900099</v>
      </c>
      <c r="AG75" s="197">
        <v>0.146074164392901</v>
      </c>
      <c r="AH75" s="621">
        <v>0.117467350961034</v>
      </c>
      <c r="AI75" s="197">
        <v>6.2228054563996702</v>
      </c>
      <c r="AJ75" s="621">
        <v>1.7147931837469601</v>
      </c>
      <c r="AK75" s="197">
        <v>-0.213551582832536</v>
      </c>
      <c r="AL75" s="621">
        <v>0.131753869124458</v>
      </c>
      <c r="AM75" s="197">
        <v>0.15599261276816201</v>
      </c>
      <c r="AN75" s="621">
        <v>0.16878424911925</v>
      </c>
      <c r="AO75" s="197">
        <v>8.4072617152276194E-2</v>
      </c>
      <c r="AP75" s="621">
        <v>0.12486977391437599</v>
      </c>
      <c r="AQ75" s="197">
        <v>0.20456404974002099</v>
      </c>
      <c r="AR75" s="621">
        <v>0.15305633600708299</v>
      </c>
      <c r="AS75" s="197">
        <v>-0.180231135239699</v>
      </c>
      <c r="AT75" s="621">
        <v>0.13743794014329899</v>
      </c>
      <c r="AU75" s="197">
        <v>0.52646109076612102</v>
      </c>
      <c r="AV75" s="621">
        <v>0.14989627780773199</v>
      </c>
      <c r="AW75" s="197">
        <v>0.59729107219797595</v>
      </c>
      <c r="AX75" s="621">
        <v>0.34469428889932602</v>
      </c>
      <c r="AY75" s="197">
        <v>-8.8774243597296201E-2</v>
      </c>
      <c r="AZ75" s="621">
        <v>0.12551292582413601</v>
      </c>
      <c r="BA75" s="197">
        <v>-0.13433712409866</v>
      </c>
      <c r="BB75" s="621">
        <v>0.25271534825136899</v>
      </c>
      <c r="BC75" s="197">
        <v>-0.10255456024998</v>
      </c>
      <c r="BD75" s="621">
        <v>0.123041514888866</v>
      </c>
      <c r="BE75" s="197">
        <v>0.47886636855388498</v>
      </c>
      <c r="BF75" s="621">
        <v>0.122108441302023</v>
      </c>
      <c r="BG75" s="197">
        <v>0.32591944898546499</v>
      </c>
      <c r="BH75" s="621">
        <v>0.18469059727057899</v>
      </c>
      <c r="BI75" s="197">
        <v>0.18433433482226899</v>
      </c>
      <c r="BJ75" s="621">
        <v>0.12555940515915201</v>
      </c>
      <c r="BK75" s="197">
        <v>5.9990270392572202E-2</v>
      </c>
      <c r="BL75" s="621">
        <v>0.14803577075143801</v>
      </c>
      <c r="BM75" s="197">
        <v>0.17628179110740499</v>
      </c>
      <c r="BN75" s="621">
        <v>0.14450811176057601</v>
      </c>
      <c r="BO75" s="197">
        <v>0.15832901240248301</v>
      </c>
      <c r="BP75" s="621">
        <v>0.12006899580298901</v>
      </c>
      <c r="BQ75" s="197">
        <v>7.4995115264285799</v>
      </c>
      <c r="BR75" s="621">
        <v>1.8783633614000099</v>
      </c>
      <c r="BS75" s="197">
        <v>-0.20798268455851401</v>
      </c>
      <c r="BT75" s="621">
        <v>0.138099834850863</v>
      </c>
      <c r="BU75" s="197">
        <v>0.161307325341812</v>
      </c>
      <c r="BV75" s="621">
        <v>0.16957111125559801</v>
      </c>
      <c r="BW75" s="197">
        <v>8.8600248176288005E-2</v>
      </c>
      <c r="BX75" s="621">
        <v>0.12666415706485101</v>
      </c>
      <c r="BY75" s="197">
        <v>0.20272189763613899</v>
      </c>
      <c r="BZ75" s="621">
        <v>0.15458695423240801</v>
      </c>
      <c r="CA75" s="197">
        <v>-0.17694869067101299</v>
      </c>
      <c r="CB75" s="621">
        <v>0.140014718912856</v>
      </c>
      <c r="CC75" s="197">
        <v>0.52691588275914902</v>
      </c>
      <c r="CD75" s="621">
        <v>0.14845289862799199</v>
      </c>
      <c r="CE75" s="197">
        <v>0.59375849074948295</v>
      </c>
      <c r="CF75" s="621">
        <v>0.34844757677582699</v>
      </c>
      <c r="CG75" s="197">
        <v>-9.1258182833460905E-2</v>
      </c>
      <c r="CH75" s="621">
        <v>0.12862011155778899</v>
      </c>
      <c r="CI75" s="197">
        <v>-0.129644873393153</v>
      </c>
      <c r="CJ75" s="621">
        <v>0.249390450697585</v>
      </c>
      <c r="CK75" s="197">
        <v>-0.10706095758395499</v>
      </c>
      <c r="CL75" s="621">
        <v>0.12347697052461699</v>
      </c>
      <c r="CM75" s="197">
        <v>0.46935044110504598</v>
      </c>
      <c r="CN75" s="621">
        <v>0.12698458335043999</v>
      </c>
      <c r="CO75" s="197">
        <v>0.33169427801194101</v>
      </c>
      <c r="CP75" s="621">
        <v>0.18660384023624901</v>
      </c>
      <c r="CQ75" s="197">
        <v>0.18697803351856199</v>
      </c>
      <c r="CR75" s="621">
        <v>0.12400637088817899</v>
      </c>
      <c r="CS75" s="197">
        <v>5.7725931348308203E-2</v>
      </c>
      <c r="CT75" s="621">
        <v>0.14720931975798601</v>
      </c>
      <c r="CU75" s="197">
        <v>0.17303956336601001</v>
      </c>
      <c r="CV75" s="621">
        <v>0.14661546631126399</v>
      </c>
      <c r="CW75" s="197">
        <v>0.15352804891102401</v>
      </c>
      <c r="CX75" s="621">
        <v>0.119563705701108</v>
      </c>
      <c r="CY75" s="197">
        <v>7.5328009138078098</v>
      </c>
      <c r="CZ75" s="629">
        <v>1.96701840951981</v>
      </c>
    </row>
    <row r="76" spans="1:104" ht="12.95" customHeight="1" x14ac:dyDescent="0.2">
      <c r="A76" s="2" t="s">
        <v>364</v>
      </c>
      <c r="B76" s="32">
        <v>1</v>
      </c>
      <c r="C76" s="197">
        <v>0.12345338229035201</v>
      </c>
      <c r="D76" s="621">
        <v>0.13427723388891699</v>
      </c>
      <c r="E76" s="197">
        <v>-7.8144424623268899E-2</v>
      </c>
      <c r="F76" s="621">
        <v>0.128105837526786</v>
      </c>
      <c r="G76" s="197">
        <v>7.5925074008197799E-2</v>
      </c>
      <c r="H76" s="621">
        <v>9.6264942012078095E-2</v>
      </c>
      <c r="I76" s="197">
        <v>-4.1488962992688701E-3</v>
      </c>
      <c r="J76" s="621">
        <v>0.104901457858735</v>
      </c>
      <c r="K76" s="197">
        <v>0.13456939951424099</v>
      </c>
      <c r="L76" s="621">
        <v>0.13579410859141899</v>
      </c>
      <c r="M76" s="197">
        <v>-4.0670204265033698E-2</v>
      </c>
      <c r="N76" s="621">
        <v>0.121388269182698</v>
      </c>
      <c r="O76" s="197">
        <v>9.4625548359918002E-2</v>
      </c>
      <c r="P76" s="621">
        <v>9.7712777581079102E-2</v>
      </c>
      <c r="Q76" s="197">
        <v>4.5013470466855297E-2</v>
      </c>
      <c r="R76" s="621">
        <v>7.9063542936679901E-2</v>
      </c>
      <c r="S76" s="197">
        <v>7.7311231836278199E-3</v>
      </c>
      <c r="T76" s="621">
        <v>7.8984903355348995E-2</v>
      </c>
      <c r="U76" s="197">
        <v>7.8651684438128103E-2</v>
      </c>
      <c r="V76" s="621">
        <v>0.109668697806209</v>
      </c>
      <c r="W76" s="197">
        <v>-3.8271752653035701E-2</v>
      </c>
      <c r="X76" s="621">
        <v>9.7193356008262399E-2</v>
      </c>
      <c r="Y76" s="197">
        <v>-9.5953573101715595E-2</v>
      </c>
      <c r="Z76" s="621">
        <v>0.10887064862030001</v>
      </c>
      <c r="AA76" s="197">
        <v>0.25739244294758301</v>
      </c>
      <c r="AB76" s="621">
        <v>9.2938493888548496E-2</v>
      </c>
      <c r="AC76" s="197">
        <v>-0.12570290531970299</v>
      </c>
      <c r="AD76" s="621">
        <v>9.0059163707125606E-2</v>
      </c>
      <c r="AE76" s="197">
        <v>0.258419515595051</v>
      </c>
      <c r="AF76" s="621">
        <v>8.6737500200993106E-2</v>
      </c>
      <c r="AG76" s="197">
        <v>0.27564241269818701</v>
      </c>
      <c r="AH76" s="621">
        <v>9.9105325239224801E-2</v>
      </c>
      <c r="AI76" s="197">
        <v>2.5748468281488401</v>
      </c>
      <c r="AJ76" s="621">
        <v>0.76470446268910197</v>
      </c>
      <c r="AK76" s="197">
        <v>0.12631119906094199</v>
      </c>
      <c r="AL76" s="621">
        <v>0.133165423625592</v>
      </c>
      <c r="AM76" s="197">
        <v>1.68201690006796E-3</v>
      </c>
      <c r="AN76" s="621">
        <v>0.128715514154913</v>
      </c>
      <c r="AO76" s="197">
        <v>4.1166665047656099E-2</v>
      </c>
      <c r="AP76" s="621">
        <v>9.7017888046451298E-2</v>
      </c>
      <c r="AQ76" s="197">
        <v>-1.38464083743254E-2</v>
      </c>
      <c r="AR76" s="621">
        <v>0.10488950523150301</v>
      </c>
      <c r="AS76" s="197">
        <v>0.18087888039608299</v>
      </c>
      <c r="AT76" s="621">
        <v>0.13718094697790201</v>
      </c>
      <c r="AU76" s="197">
        <v>-7.0755729182298693E-2</v>
      </c>
      <c r="AV76" s="621">
        <v>0.121461866055094</v>
      </c>
      <c r="AW76" s="197">
        <v>0.15228783878284599</v>
      </c>
      <c r="AX76" s="621">
        <v>9.8045524914856005E-2</v>
      </c>
      <c r="AY76" s="197">
        <v>0.175128562993737</v>
      </c>
      <c r="AZ76" s="621">
        <v>8.0623331519336996E-2</v>
      </c>
      <c r="BA76" s="197">
        <v>5.2280829529355498E-2</v>
      </c>
      <c r="BB76" s="621">
        <v>8.2593948659259106E-2</v>
      </c>
      <c r="BC76" s="197">
        <v>7.4246395364827994E-2</v>
      </c>
      <c r="BD76" s="621">
        <v>0.107780325114732</v>
      </c>
      <c r="BE76" s="197">
        <v>-8.6209105569162406E-2</v>
      </c>
      <c r="BF76" s="621">
        <v>9.7967358642441701E-2</v>
      </c>
      <c r="BG76" s="197">
        <v>-8.4857405326314694E-2</v>
      </c>
      <c r="BH76" s="621">
        <v>0.11017564640659799</v>
      </c>
      <c r="BI76" s="197">
        <v>0.26982558880670698</v>
      </c>
      <c r="BJ76" s="621">
        <v>9.3527185966180607E-2</v>
      </c>
      <c r="BK76" s="197">
        <v>-9.8162742262025204E-2</v>
      </c>
      <c r="BL76" s="621">
        <v>8.9183927586664505E-2</v>
      </c>
      <c r="BM76" s="197">
        <v>0.198675572888553</v>
      </c>
      <c r="BN76" s="621">
        <v>8.7825268841385695E-2</v>
      </c>
      <c r="BO76" s="197">
        <v>0.277708881199492</v>
      </c>
      <c r="BP76" s="621">
        <v>9.6665075875937603E-2</v>
      </c>
      <c r="BQ76" s="197">
        <v>4.3228147991738997</v>
      </c>
      <c r="BR76" s="621">
        <v>0.95897479577006794</v>
      </c>
      <c r="BS76" s="197">
        <v>0.11594690897135999</v>
      </c>
      <c r="BT76" s="621">
        <v>0.132512305129104</v>
      </c>
      <c r="BU76" s="197">
        <v>8.5358155192884304E-3</v>
      </c>
      <c r="BV76" s="621">
        <v>0.129387084520941</v>
      </c>
      <c r="BW76" s="197">
        <v>4.4880936689768301E-2</v>
      </c>
      <c r="BX76" s="621">
        <v>9.6636397795511794E-2</v>
      </c>
      <c r="BY76" s="197">
        <v>-1.61157720173041E-2</v>
      </c>
      <c r="BZ76" s="621">
        <v>0.104914974903327</v>
      </c>
      <c r="CA76" s="197">
        <v>0.185732902527698</v>
      </c>
      <c r="CB76" s="621">
        <v>0.13735981265307001</v>
      </c>
      <c r="CC76" s="197">
        <v>-7.5731337334454807E-2</v>
      </c>
      <c r="CD76" s="621">
        <v>0.121048142307135</v>
      </c>
      <c r="CE76" s="197">
        <v>0.174728758478296</v>
      </c>
      <c r="CF76" s="621">
        <v>9.68326309536999E-2</v>
      </c>
      <c r="CG76" s="197">
        <v>0.175237129328428</v>
      </c>
      <c r="CH76" s="621">
        <v>7.9680003091553805E-2</v>
      </c>
      <c r="CI76" s="197">
        <v>3.8968504406153098E-2</v>
      </c>
      <c r="CJ76" s="621">
        <v>8.2400442695982998E-2</v>
      </c>
      <c r="CK76" s="197">
        <v>7.8484249144584697E-2</v>
      </c>
      <c r="CL76" s="621">
        <v>0.10719797427762801</v>
      </c>
      <c r="CM76" s="197">
        <v>-7.9890696365126093E-2</v>
      </c>
      <c r="CN76" s="621">
        <v>9.7519609327238202E-2</v>
      </c>
      <c r="CO76" s="197">
        <v>-9.9889241363603706E-2</v>
      </c>
      <c r="CP76" s="621">
        <v>0.11370917768630499</v>
      </c>
      <c r="CQ76" s="197">
        <v>0.278969009377454</v>
      </c>
      <c r="CR76" s="621">
        <v>9.3263638342580002E-2</v>
      </c>
      <c r="CS76" s="197">
        <v>-0.100025893618973</v>
      </c>
      <c r="CT76" s="621">
        <v>8.8961326211415198E-2</v>
      </c>
      <c r="CU76" s="197">
        <v>0.19275506539225801</v>
      </c>
      <c r="CV76" s="621">
        <v>8.8805311054323904E-2</v>
      </c>
      <c r="CW76" s="197">
        <v>0.27033806328313398</v>
      </c>
      <c r="CX76" s="621">
        <v>9.6734800610032104E-2</v>
      </c>
      <c r="CY76" s="197">
        <v>4.63630389263297</v>
      </c>
      <c r="CZ76" s="629">
        <v>1.0611786434369199</v>
      </c>
    </row>
    <row r="77" spans="1:104" ht="12.95" customHeight="1" x14ac:dyDescent="0.2">
      <c r="A77" s="2" t="s">
        <v>366</v>
      </c>
      <c r="B77" s="32">
        <v>1</v>
      </c>
      <c r="C77" s="197">
        <v>-0.14359413652857</v>
      </c>
      <c r="D77" s="621">
        <v>0.17709036872341699</v>
      </c>
      <c r="E77" s="197">
        <v>0.271136972429109</v>
      </c>
      <c r="F77" s="621">
        <v>0.15864264225729499</v>
      </c>
      <c r="G77" s="197">
        <v>3.8193400663669801E-3</v>
      </c>
      <c r="H77" s="621">
        <v>0.14916878421954499</v>
      </c>
      <c r="I77" s="197">
        <v>0.226401996582342</v>
      </c>
      <c r="J77" s="621">
        <v>0.14416874409175301</v>
      </c>
      <c r="K77" s="197">
        <v>0.16000421739585299</v>
      </c>
      <c r="L77" s="621">
        <v>0.21423841390082499</v>
      </c>
      <c r="M77" s="197">
        <v>-5.6723954184577603E-2</v>
      </c>
      <c r="N77" s="621">
        <v>0.22162850244016699</v>
      </c>
      <c r="O77" s="197">
        <v>0.21643526898821</v>
      </c>
      <c r="P77" s="621">
        <v>0.108720844639719</v>
      </c>
      <c r="Q77" s="197">
        <v>-9.0962753778551703E-2</v>
      </c>
      <c r="R77" s="621">
        <v>0.15179221287873099</v>
      </c>
      <c r="S77" s="197">
        <v>0.133091845707769</v>
      </c>
      <c r="T77" s="621">
        <v>8.9909653533325903E-2</v>
      </c>
      <c r="U77" s="197">
        <v>0.14409889526941799</v>
      </c>
      <c r="V77" s="621">
        <v>0.102258814236452</v>
      </c>
      <c r="W77" s="197">
        <v>0.17439724623980901</v>
      </c>
      <c r="X77" s="621">
        <v>0.10698711896044499</v>
      </c>
      <c r="Y77" s="197">
        <v>-1.08930984711315E-2</v>
      </c>
      <c r="Z77" s="621">
        <v>9.90639862544095E-2</v>
      </c>
      <c r="AA77" s="197">
        <v>0.107948004027933</v>
      </c>
      <c r="AB77" s="621">
        <v>0.12452789893423399</v>
      </c>
      <c r="AC77" s="197">
        <v>-5.0432090961087597E-2</v>
      </c>
      <c r="AD77" s="621">
        <v>0.12417560798685</v>
      </c>
      <c r="AE77" s="197">
        <v>0.12241349609732401</v>
      </c>
      <c r="AF77" s="621">
        <v>0.145503932823074</v>
      </c>
      <c r="AG77" s="197">
        <v>0.28875761899559299</v>
      </c>
      <c r="AH77" s="621">
        <v>0.10389438706747101</v>
      </c>
      <c r="AI77" s="197">
        <v>4.3959188440492998</v>
      </c>
      <c r="AJ77" s="621">
        <v>1.0021715873163799</v>
      </c>
      <c r="AK77" s="197">
        <v>-0.13665860494518101</v>
      </c>
      <c r="AL77" s="621">
        <v>0.18090749427243899</v>
      </c>
      <c r="AM77" s="197">
        <v>0.24837230028805601</v>
      </c>
      <c r="AN77" s="621">
        <v>0.163735610708968</v>
      </c>
      <c r="AO77" s="197">
        <v>-2.96779289618854E-3</v>
      </c>
      <c r="AP77" s="621">
        <v>0.14693314822717801</v>
      </c>
      <c r="AQ77" s="197">
        <v>0.212723700412002</v>
      </c>
      <c r="AR77" s="621">
        <v>0.149103665640825</v>
      </c>
      <c r="AS77" s="197">
        <v>0.17101112319386599</v>
      </c>
      <c r="AT77" s="621">
        <v>0.20947360081861499</v>
      </c>
      <c r="AU77" s="197">
        <v>-2.99265550051925E-2</v>
      </c>
      <c r="AV77" s="621">
        <v>0.21939127867482699</v>
      </c>
      <c r="AW77" s="197">
        <v>0.264643334529931</v>
      </c>
      <c r="AX77" s="621">
        <v>0.10997941383965699</v>
      </c>
      <c r="AY77" s="197">
        <v>-0.115297036351973</v>
      </c>
      <c r="AZ77" s="621">
        <v>0.15042672712142099</v>
      </c>
      <c r="BA77" s="197">
        <v>0.190212826002605</v>
      </c>
      <c r="BB77" s="621">
        <v>8.9193352205593907E-2</v>
      </c>
      <c r="BC77" s="197">
        <v>8.9251789920265806E-2</v>
      </c>
      <c r="BD77" s="621">
        <v>0.103324325548518</v>
      </c>
      <c r="BE77" s="197">
        <v>0.16046973428408201</v>
      </c>
      <c r="BF77" s="621">
        <v>0.10439871553088401</v>
      </c>
      <c r="BG77" s="197">
        <v>-1.24252732648511E-2</v>
      </c>
      <c r="BH77" s="621">
        <v>0.10073338513063999</v>
      </c>
      <c r="BI77" s="197">
        <v>5.7512971301241299E-2</v>
      </c>
      <c r="BJ77" s="621">
        <v>0.121401257770514</v>
      </c>
      <c r="BK77" s="197">
        <v>-5.21330896340889E-2</v>
      </c>
      <c r="BL77" s="621">
        <v>0.120868646665725</v>
      </c>
      <c r="BM77" s="197">
        <v>0.125675598344657</v>
      </c>
      <c r="BN77" s="621">
        <v>0.14044259340701501</v>
      </c>
      <c r="BO77" s="197">
        <v>0.26449629933976398</v>
      </c>
      <c r="BP77" s="621">
        <v>0.107006976407124</v>
      </c>
      <c r="BQ77" s="197">
        <v>6.50443185252084</v>
      </c>
      <c r="BR77" s="621">
        <v>1.26219327357705</v>
      </c>
      <c r="BS77" s="197">
        <v>-0.113683405846392</v>
      </c>
      <c r="BT77" s="621">
        <v>0.18235084840843799</v>
      </c>
      <c r="BU77" s="197">
        <v>0.221328735536862</v>
      </c>
      <c r="BV77" s="621">
        <v>0.16522016820153501</v>
      </c>
      <c r="BW77" s="197">
        <v>-2.1923343379834201E-3</v>
      </c>
      <c r="BX77" s="621">
        <v>0.14640360255228699</v>
      </c>
      <c r="BY77" s="197">
        <v>0.21617855111915599</v>
      </c>
      <c r="BZ77" s="621">
        <v>0.152183901385221</v>
      </c>
      <c r="CA77" s="197">
        <v>0.15235615394898799</v>
      </c>
      <c r="CB77" s="621">
        <v>0.214726851022464</v>
      </c>
      <c r="CC77" s="197">
        <v>-3.3275375216103797E-2</v>
      </c>
      <c r="CD77" s="621">
        <v>0.22392917217004801</v>
      </c>
      <c r="CE77" s="197">
        <v>0.26759531530846398</v>
      </c>
      <c r="CF77" s="621">
        <v>0.110416952396365</v>
      </c>
      <c r="CG77" s="197">
        <v>-0.128029474172379</v>
      </c>
      <c r="CH77" s="621">
        <v>0.150422894650802</v>
      </c>
      <c r="CI77" s="197">
        <v>0.18790507205746501</v>
      </c>
      <c r="CJ77" s="621">
        <v>8.8834733009630795E-2</v>
      </c>
      <c r="CK77" s="197">
        <v>6.6450752765443197E-2</v>
      </c>
      <c r="CL77" s="621">
        <v>0.106883203399497</v>
      </c>
      <c r="CM77" s="197">
        <v>0.163256995662096</v>
      </c>
      <c r="CN77" s="621">
        <v>0.106419135525088</v>
      </c>
      <c r="CO77" s="197">
        <v>-1.19008130154567E-2</v>
      </c>
      <c r="CP77" s="621">
        <v>9.9971957441551795E-2</v>
      </c>
      <c r="CQ77" s="197">
        <v>8.8304483490190697E-2</v>
      </c>
      <c r="CR77" s="621">
        <v>0.12508134996422701</v>
      </c>
      <c r="CS77" s="197">
        <v>-4.7483441348430903E-2</v>
      </c>
      <c r="CT77" s="621">
        <v>0.120752751099397</v>
      </c>
      <c r="CU77" s="197">
        <v>0.12644798213323399</v>
      </c>
      <c r="CV77" s="621">
        <v>0.140959863161219</v>
      </c>
      <c r="CW77" s="197">
        <v>0.28356861805331601</v>
      </c>
      <c r="CX77" s="621">
        <v>0.10640886417513799</v>
      </c>
      <c r="CY77" s="197">
        <v>7.1680174629964304</v>
      </c>
      <c r="CZ77" s="629">
        <v>1.36447673281809</v>
      </c>
    </row>
    <row r="78" spans="1:104" ht="12.95" customHeight="1" x14ac:dyDescent="0.2">
      <c r="A78" s="2" t="s">
        <v>372</v>
      </c>
      <c r="B78" s="32">
        <v>1</v>
      </c>
      <c r="C78" s="197">
        <v>0.39100177135265202</v>
      </c>
      <c r="D78" s="621">
        <v>0.10455176661006001</v>
      </c>
      <c r="E78" s="197">
        <v>-0.25463250288006001</v>
      </c>
      <c r="F78" s="621">
        <v>0.159086313256562</v>
      </c>
      <c r="G78" s="197">
        <v>9.5366754120753804E-3</v>
      </c>
      <c r="H78" s="621">
        <v>0.13446809788543199</v>
      </c>
      <c r="I78" s="197">
        <v>0.26033919899955699</v>
      </c>
      <c r="J78" s="621">
        <v>0.12882354334388399</v>
      </c>
      <c r="K78" s="197">
        <v>-6.0853223953843398E-2</v>
      </c>
      <c r="L78" s="621">
        <v>0.12871254887769101</v>
      </c>
      <c r="M78" s="197">
        <v>0.12361702117635801</v>
      </c>
      <c r="N78" s="621">
        <v>0.114230541864196</v>
      </c>
      <c r="O78" s="197">
        <v>0.239693544314621</v>
      </c>
      <c r="P78" s="621">
        <v>0.120332522582103</v>
      </c>
      <c r="Q78" s="197">
        <v>-0.13743282607772001</v>
      </c>
      <c r="R78" s="621">
        <v>0.124410521059174</v>
      </c>
      <c r="S78" s="197">
        <v>-0.229581349414099</v>
      </c>
      <c r="T78" s="621">
        <v>0.11443443207869899</v>
      </c>
      <c r="U78" s="197">
        <v>0.22788723473306299</v>
      </c>
      <c r="V78" s="621">
        <v>0.10839209986868301</v>
      </c>
      <c r="W78" s="197">
        <v>0.19045323422198501</v>
      </c>
      <c r="X78" s="621">
        <v>8.0760146554321205E-2</v>
      </c>
      <c r="Y78" s="197">
        <v>0.29554455058477302</v>
      </c>
      <c r="Z78" s="621">
        <v>8.1062184514107294E-2</v>
      </c>
      <c r="AA78" s="197">
        <v>-8.1272825114324196E-2</v>
      </c>
      <c r="AB78" s="621">
        <v>0.12938454501615201</v>
      </c>
      <c r="AC78" s="197">
        <v>0.42104244968729099</v>
      </c>
      <c r="AD78" s="621">
        <v>8.8514581319882199E-2</v>
      </c>
      <c r="AE78" s="197">
        <v>0.17997265631854401</v>
      </c>
      <c r="AF78" s="621">
        <v>0.107272591126351</v>
      </c>
      <c r="AG78" s="197">
        <v>0.16051626195229099</v>
      </c>
      <c r="AH78" s="621">
        <v>0.107975184091101</v>
      </c>
      <c r="AI78" s="197">
        <v>10.0365547938804</v>
      </c>
      <c r="AJ78" s="621">
        <v>1.6602314866186301</v>
      </c>
      <c r="AK78" s="197">
        <v>0.37755101424443099</v>
      </c>
      <c r="AL78" s="621">
        <v>0.103470178551247</v>
      </c>
      <c r="AM78" s="197">
        <v>-0.25176387798656702</v>
      </c>
      <c r="AN78" s="621">
        <v>0.15980057050242499</v>
      </c>
      <c r="AO78" s="197">
        <v>2.0134038665967101E-2</v>
      </c>
      <c r="AP78" s="621">
        <v>0.13108599754249001</v>
      </c>
      <c r="AQ78" s="197">
        <v>0.26162765238825703</v>
      </c>
      <c r="AR78" s="621">
        <v>0.13246537653040999</v>
      </c>
      <c r="AS78" s="197">
        <v>-7.4885686278310201E-2</v>
      </c>
      <c r="AT78" s="621">
        <v>0.12702761539331001</v>
      </c>
      <c r="AU78" s="197">
        <v>0.13505909467816901</v>
      </c>
      <c r="AV78" s="621">
        <v>0.111292325148692</v>
      </c>
      <c r="AW78" s="197">
        <v>0.218212996733362</v>
      </c>
      <c r="AX78" s="621">
        <v>0.11734820495482499</v>
      </c>
      <c r="AY78" s="197">
        <v>-0.16231404557210499</v>
      </c>
      <c r="AZ78" s="621">
        <v>0.125523574470119</v>
      </c>
      <c r="BA78" s="197">
        <v>-0.19827454409656101</v>
      </c>
      <c r="BB78" s="621">
        <v>0.118053216328819</v>
      </c>
      <c r="BC78" s="197">
        <v>0.23421653900567799</v>
      </c>
      <c r="BD78" s="621">
        <v>0.10712465409984601</v>
      </c>
      <c r="BE78" s="197">
        <v>0.17287945777479</v>
      </c>
      <c r="BF78" s="621">
        <v>8.40205399793508E-2</v>
      </c>
      <c r="BG78" s="197">
        <v>0.28022562233437198</v>
      </c>
      <c r="BH78" s="621">
        <v>8.1101840586966706E-2</v>
      </c>
      <c r="BI78" s="197">
        <v>-7.5678602659377703E-2</v>
      </c>
      <c r="BJ78" s="621">
        <v>0.129009151804375</v>
      </c>
      <c r="BK78" s="197">
        <v>0.413730449370588</v>
      </c>
      <c r="BL78" s="621">
        <v>8.9735982353331606E-2</v>
      </c>
      <c r="BM78" s="197">
        <v>0.15473355889080501</v>
      </c>
      <c r="BN78" s="621">
        <v>0.106677874080519</v>
      </c>
      <c r="BO78" s="197">
        <v>0.16651488852319199</v>
      </c>
      <c r="BP78" s="621">
        <v>0.10703884951989</v>
      </c>
      <c r="BQ78" s="197">
        <v>10.541257830324501</v>
      </c>
      <c r="BR78" s="621">
        <v>1.7942195308796201</v>
      </c>
      <c r="BS78" s="197">
        <v>0.37031774811302698</v>
      </c>
      <c r="BT78" s="621">
        <v>0.104032312311637</v>
      </c>
      <c r="BU78" s="197">
        <v>-0.24728495117517499</v>
      </c>
      <c r="BV78" s="621">
        <v>0.15538819304013499</v>
      </c>
      <c r="BW78" s="197">
        <v>2.3030217795887702E-2</v>
      </c>
      <c r="BX78" s="621">
        <v>0.13152268331115399</v>
      </c>
      <c r="BY78" s="197">
        <v>0.26380685144838401</v>
      </c>
      <c r="BZ78" s="621">
        <v>0.130599427903791</v>
      </c>
      <c r="CA78" s="197">
        <v>-7.1920857661567306E-2</v>
      </c>
      <c r="CB78" s="621">
        <v>0.127543337191698</v>
      </c>
      <c r="CC78" s="197">
        <v>0.11513128715118</v>
      </c>
      <c r="CD78" s="621">
        <v>0.11553773765740299</v>
      </c>
      <c r="CE78" s="197">
        <v>0.21881298280108799</v>
      </c>
      <c r="CF78" s="621">
        <v>0.11771873525639601</v>
      </c>
      <c r="CG78" s="197">
        <v>-0.16882237192284599</v>
      </c>
      <c r="CH78" s="621">
        <v>0.12593874217843901</v>
      </c>
      <c r="CI78" s="197">
        <v>-0.19002741182218399</v>
      </c>
      <c r="CJ78" s="621">
        <v>0.121444403827147</v>
      </c>
      <c r="CK78" s="197">
        <v>0.242187192326975</v>
      </c>
      <c r="CL78" s="621">
        <v>0.107287815128737</v>
      </c>
      <c r="CM78" s="197">
        <v>0.18011376635023299</v>
      </c>
      <c r="CN78" s="621">
        <v>8.5925512889832301E-2</v>
      </c>
      <c r="CO78" s="197">
        <v>0.27075100349153303</v>
      </c>
      <c r="CP78" s="621">
        <v>8.0985045757110394E-2</v>
      </c>
      <c r="CQ78" s="197">
        <v>-7.6354595298273306E-2</v>
      </c>
      <c r="CR78" s="621">
        <v>0.12663351967591899</v>
      </c>
      <c r="CS78" s="197">
        <v>0.39594149811068702</v>
      </c>
      <c r="CT78" s="621">
        <v>9.2468836269796004E-2</v>
      </c>
      <c r="CU78" s="197">
        <v>0.140051896482498</v>
      </c>
      <c r="CV78" s="621">
        <v>0.10841726195161799</v>
      </c>
      <c r="CW78" s="197">
        <v>0.16425148814100701</v>
      </c>
      <c r="CX78" s="621">
        <v>0.10438036488828099</v>
      </c>
      <c r="CY78" s="197">
        <v>10.7939025849613</v>
      </c>
      <c r="CZ78" s="629">
        <v>2.0780715483287699</v>
      </c>
    </row>
    <row r="79" spans="1:104" ht="12.95" customHeight="1" x14ac:dyDescent="0.2">
      <c r="A79" s="2" t="s">
        <v>377</v>
      </c>
      <c r="B79" s="32">
        <v>1</v>
      </c>
      <c r="C79" s="197">
        <v>-2.7234533626754501E-2</v>
      </c>
      <c r="D79" s="621">
        <v>0.26909119751205801</v>
      </c>
      <c r="E79" s="197">
        <v>0.14523427121879601</v>
      </c>
      <c r="F79" s="621">
        <v>0.176743506578138</v>
      </c>
      <c r="G79" s="197">
        <v>-0.14988951366623299</v>
      </c>
      <c r="H79" s="621">
        <v>0.27523212554917598</v>
      </c>
      <c r="I79" s="197">
        <v>-3.9842636340663103E-2</v>
      </c>
      <c r="J79" s="621">
        <v>0.22936660819275301</v>
      </c>
      <c r="K79" s="197">
        <v>0.116567937920052</v>
      </c>
      <c r="L79" s="621">
        <v>0.24741463521256599</v>
      </c>
      <c r="M79" s="197">
        <v>0.58587591150847795</v>
      </c>
      <c r="N79" s="621">
        <v>0.239656685227017</v>
      </c>
      <c r="O79" s="197">
        <v>0.14757899347571199</v>
      </c>
      <c r="P79" s="621">
        <v>0.112881763241603</v>
      </c>
      <c r="Q79" s="197">
        <v>-0.601648256842921</v>
      </c>
      <c r="R79" s="621">
        <v>0.24144874186843601</v>
      </c>
      <c r="S79" s="197">
        <v>5.8476417154302303E-2</v>
      </c>
      <c r="T79" s="621">
        <v>0.11730263806640399</v>
      </c>
      <c r="U79" s="197">
        <v>0.63536082907074998</v>
      </c>
      <c r="V79" s="621">
        <v>0.19153121528161199</v>
      </c>
      <c r="W79" s="197">
        <v>1.8934859200393901E-2</v>
      </c>
      <c r="X79" s="621">
        <v>0.107344025776027</v>
      </c>
      <c r="Y79" s="197">
        <v>0.19939573052941001</v>
      </c>
      <c r="Z79" s="621">
        <v>0.127490258776877</v>
      </c>
      <c r="AA79" s="197">
        <v>0.155726002494918</v>
      </c>
      <c r="AB79" s="621">
        <v>0.16076785823003101</v>
      </c>
      <c r="AC79" s="197">
        <v>-0.36852517582314198</v>
      </c>
      <c r="AD79" s="621">
        <v>0.25347472120404502</v>
      </c>
      <c r="AE79" s="197">
        <v>0.64146104032000395</v>
      </c>
      <c r="AF79" s="621">
        <v>0.213430953835682</v>
      </c>
      <c r="AG79" s="197">
        <v>0.46692535245928202</v>
      </c>
      <c r="AH79" s="621">
        <v>0.11620752608087601</v>
      </c>
      <c r="AI79" s="197">
        <v>9.9128516819909205</v>
      </c>
      <c r="AJ79" s="621">
        <v>2.0869213238803299</v>
      </c>
      <c r="AK79" s="197">
        <v>-4.4582103534296397E-2</v>
      </c>
      <c r="AL79" s="621">
        <v>0.26785085888944898</v>
      </c>
      <c r="AM79" s="197">
        <v>0.13930105853212699</v>
      </c>
      <c r="AN79" s="621">
        <v>0.17434040893730601</v>
      </c>
      <c r="AO79" s="197">
        <v>-2.56310776423553E-2</v>
      </c>
      <c r="AP79" s="621">
        <v>0.26321670599344399</v>
      </c>
      <c r="AQ79" s="197">
        <v>-8.4072482050314007E-2</v>
      </c>
      <c r="AR79" s="621">
        <v>0.22174157726340399</v>
      </c>
      <c r="AS79" s="197">
        <v>0.101277859650172</v>
      </c>
      <c r="AT79" s="621">
        <v>0.24548811519510899</v>
      </c>
      <c r="AU79" s="197">
        <v>0.53755490456138899</v>
      </c>
      <c r="AV79" s="621">
        <v>0.236805472423118</v>
      </c>
      <c r="AW79" s="197">
        <v>3.0132465147941202E-2</v>
      </c>
      <c r="AX79" s="621">
        <v>0.112748509209051</v>
      </c>
      <c r="AY79" s="197">
        <v>-0.58468720739148095</v>
      </c>
      <c r="AZ79" s="621">
        <v>0.24322849927890799</v>
      </c>
      <c r="BA79" s="197">
        <v>0.18887981394325701</v>
      </c>
      <c r="BB79" s="621">
        <v>0.116261642964687</v>
      </c>
      <c r="BC79" s="197">
        <v>0.59708366777147903</v>
      </c>
      <c r="BD79" s="621">
        <v>0.18444579889281801</v>
      </c>
      <c r="BE79" s="197">
        <v>3.6387651166210302E-2</v>
      </c>
      <c r="BF79" s="621">
        <v>0.102887316581784</v>
      </c>
      <c r="BG79" s="197">
        <v>0.21608654935267799</v>
      </c>
      <c r="BH79" s="621">
        <v>0.124747224830164</v>
      </c>
      <c r="BI79" s="197">
        <v>5.7361558585547201E-2</v>
      </c>
      <c r="BJ79" s="621">
        <v>0.14953897309348799</v>
      </c>
      <c r="BK79" s="197">
        <v>-0.39894770661649698</v>
      </c>
      <c r="BL79" s="621">
        <v>0.25301930862773903</v>
      </c>
      <c r="BM79" s="197">
        <v>0.59617670333843298</v>
      </c>
      <c r="BN79" s="621">
        <v>0.209432749601424</v>
      </c>
      <c r="BO79" s="197">
        <v>0.42332001256144502</v>
      </c>
      <c r="BP79" s="621">
        <v>0.110903122837636</v>
      </c>
      <c r="BQ79" s="197">
        <v>12.7471452018641</v>
      </c>
      <c r="BR79" s="621">
        <v>2.2195164326400398</v>
      </c>
      <c r="BS79" s="197">
        <v>-4.1603155705526501E-2</v>
      </c>
      <c r="BT79" s="621">
        <v>0.26653271335783102</v>
      </c>
      <c r="BU79" s="197">
        <v>0.107239810505422</v>
      </c>
      <c r="BV79" s="621">
        <v>0.17583330954892201</v>
      </c>
      <c r="BW79" s="197">
        <v>-1.58517161588736E-2</v>
      </c>
      <c r="BX79" s="621">
        <v>0.26203696237336399</v>
      </c>
      <c r="BY79" s="197">
        <v>-0.10681959577821901</v>
      </c>
      <c r="BZ79" s="621">
        <v>0.21826759471735699</v>
      </c>
      <c r="CA79" s="197">
        <v>0.10372104780187499</v>
      </c>
      <c r="CB79" s="621">
        <v>0.247064938583648</v>
      </c>
      <c r="CC79" s="197">
        <v>0.53131257684474598</v>
      </c>
      <c r="CD79" s="621">
        <v>0.236511309765188</v>
      </c>
      <c r="CE79" s="197">
        <v>2.8123500286075499E-2</v>
      </c>
      <c r="CF79" s="621">
        <v>0.11130436535996099</v>
      </c>
      <c r="CG79" s="197">
        <v>-0.58331533099510602</v>
      </c>
      <c r="CH79" s="621">
        <v>0.242222576171917</v>
      </c>
      <c r="CI79" s="197">
        <v>0.19697065371977801</v>
      </c>
      <c r="CJ79" s="621">
        <v>0.117009916974928</v>
      </c>
      <c r="CK79" s="197">
        <v>0.60244239344642903</v>
      </c>
      <c r="CL79" s="621">
        <v>0.184384253228837</v>
      </c>
      <c r="CM79" s="197">
        <v>3.4576746914574102E-2</v>
      </c>
      <c r="CN79" s="621">
        <v>0.102666091318771</v>
      </c>
      <c r="CO79" s="197">
        <v>0.20162395282464601</v>
      </c>
      <c r="CP79" s="621">
        <v>0.12589687726156601</v>
      </c>
      <c r="CQ79" s="197">
        <v>5.7667993730230002E-2</v>
      </c>
      <c r="CR79" s="621">
        <v>0.149366549070618</v>
      </c>
      <c r="CS79" s="197">
        <v>-0.34419890528144698</v>
      </c>
      <c r="CT79" s="621">
        <v>0.26210812288332802</v>
      </c>
      <c r="CU79" s="197">
        <v>0.58094323445032303</v>
      </c>
      <c r="CV79" s="621">
        <v>0.20889656495074899</v>
      </c>
      <c r="CW79" s="197">
        <v>0.41403186351060201</v>
      </c>
      <c r="CX79" s="621">
        <v>0.11124402569525101</v>
      </c>
      <c r="CY79" s="197">
        <v>13.127405179094801</v>
      </c>
      <c r="CZ79" s="629">
        <v>2.2979014336657002</v>
      </c>
    </row>
    <row r="80" spans="1:104" ht="12.95" customHeight="1" x14ac:dyDescent="0.2">
      <c r="A80" s="2" t="s">
        <v>382</v>
      </c>
      <c r="B80" s="32">
        <v>1</v>
      </c>
      <c r="C80" s="197">
        <v>3.8448425477870203E-2</v>
      </c>
      <c r="D80" s="621">
        <v>8.7007915294933999E-2</v>
      </c>
      <c r="E80" s="197">
        <v>-4.6154064332509799E-2</v>
      </c>
      <c r="F80" s="621">
        <v>8.43137072845353E-2</v>
      </c>
      <c r="G80" s="197">
        <v>1.2357155671652101E-3</v>
      </c>
      <c r="H80" s="621">
        <v>9.61627500437406E-2</v>
      </c>
      <c r="I80" s="197">
        <v>0.13871310029774001</v>
      </c>
      <c r="J80" s="621">
        <v>0.102459537442416</v>
      </c>
      <c r="K80" s="197">
        <v>0.125811592079796</v>
      </c>
      <c r="L80" s="621">
        <v>0.114662480746578</v>
      </c>
      <c r="M80" s="197">
        <v>0.23011288841782601</v>
      </c>
      <c r="N80" s="621">
        <v>0.10077076038839</v>
      </c>
      <c r="O80" s="197">
        <v>1.0112605285004801E-3</v>
      </c>
      <c r="P80" s="621">
        <v>7.1527005580012404E-2</v>
      </c>
      <c r="Q80" s="197">
        <v>9.3541958125892805E-2</v>
      </c>
      <c r="R80" s="621">
        <v>9.8947351987877796E-2</v>
      </c>
      <c r="S80" s="197">
        <v>3.0584048059776301E-2</v>
      </c>
      <c r="T80" s="621">
        <v>0.107465799624982</v>
      </c>
      <c r="U80" s="197">
        <v>0.32747957305688102</v>
      </c>
      <c r="V80" s="621">
        <v>7.6245902350622993E-2</v>
      </c>
      <c r="W80" s="197">
        <v>5.8790575541096499E-2</v>
      </c>
      <c r="X80" s="621">
        <v>7.5542431051185299E-2</v>
      </c>
      <c r="Y80" s="197">
        <v>3.6372413184779802E-2</v>
      </c>
      <c r="Z80" s="621">
        <v>8.3043075812174696E-2</v>
      </c>
      <c r="AA80" s="197">
        <v>7.2867395680914201E-2</v>
      </c>
      <c r="AB80" s="621">
        <v>8.0937186954746304E-2</v>
      </c>
      <c r="AC80" s="197">
        <v>0.11885764839282</v>
      </c>
      <c r="AD80" s="621">
        <v>7.8762676126231501E-2</v>
      </c>
      <c r="AE80" s="197">
        <v>0.21953967230386201</v>
      </c>
      <c r="AF80" s="621">
        <v>8.95596603761106E-2</v>
      </c>
      <c r="AG80" s="197">
        <v>5.0247197927895101E-2</v>
      </c>
      <c r="AH80" s="621">
        <v>8.0515466495171495E-2</v>
      </c>
      <c r="AI80" s="197">
        <v>5.4215334409930698</v>
      </c>
      <c r="AJ80" s="621">
        <v>0.990026989007324</v>
      </c>
      <c r="AK80" s="197">
        <v>4.9935402697781101E-2</v>
      </c>
      <c r="AL80" s="621">
        <v>8.8679415725321703E-2</v>
      </c>
      <c r="AM80" s="197">
        <v>2.5368283479426101E-3</v>
      </c>
      <c r="AN80" s="621">
        <v>8.2567695588134996E-2</v>
      </c>
      <c r="AO80" s="197">
        <v>1.0397544324430101E-2</v>
      </c>
      <c r="AP80" s="621">
        <v>9.62313727306989E-2</v>
      </c>
      <c r="AQ80" s="197">
        <v>0.13740349681408501</v>
      </c>
      <c r="AR80" s="621">
        <v>9.8936359760244799E-2</v>
      </c>
      <c r="AS80" s="197">
        <v>6.91628598679426E-2</v>
      </c>
      <c r="AT80" s="621">
        <v>0.11485210384514399</v>
      </c>
      <c r="AU80" s="197">
        <v>0.24374205851290201</v>
      </c>
      <c r="AV80" s="621">
        <v>9.9044064392370901E-2</v>
      </c>
      <c r="AW80" s="197">
        <v>5.3611298619716502E-2</v>
      </c>
      <c r="AX80" s="621">
        <v>7.2667951702616501E-2</v>
      </c>
      <c r="AY80" s="197">
        <v>0.101317812133492</v>
      </c>
      <c r="AZ80" s="621">
        <v>9.2936579046996495E-2</v>
      </c>
      <c r="BA80" s="197">
        <v>4.0021298141228401E-2</v>
      </c>
      <c r="BB80" s="621">
        <v>0.105975548536985</v>
      </c>
      <c r="BC80" s="197">
        <v>0.301084911938307</v>
      </c>
      <c r="BD80" s="621">
        <v>7.9010944662152305E-2</v>
      </c>
      <c r="BE80" s="197">
        <v>2.17330770986945E-2</v>
      </c>
      <c r="BF80" s="621">
        <v>7.6509409663050004E-2</v>
      </c>
      <c r="BG80" s="197">
        <v>3.9174542503100103E-2</v>
      </c>
      <c r="BH80" s="621">
        <v>8.3150234398628703E-2</v>
      </c>
      <c r="BI80" s="197">
        <v>3.7597800317122898E-2</v>
      </c>
      <c r="BJ80" s="621">
        <v>8.0372273261355001E-2</v>
      </c>
      <c r="BK80" s="197">
        <v>0.14070133339049001</v>
      </c>
      <c r="BL80" s="621">
        <v>7.79392922697449E-2</v>
      </c>
      <c r="BM80" s="197">
        <v>0.17284454497235399</v>
      </c>
      <c r="BN80" s="621">
        <v>8.7339761966670898E-2</v>
      </c>
      <c r="BO80" s="197">
        <v>7.1057076000001204E-2</v>
      </c>
      <c r="BP80" s="621">
        <v>7.9412719580743293E-2</v>
      </c>
      <c r="BQ80" s="197">
        <v>7.3102693705261697</v>
      </c>
      <c r="BR80" s="621">
        <v>1.0773428957539199</v>
      </c>
      <c r="BS80" s="197">
        <v>5.7893948517208298E-2</v>
      </c>
      <c r="BT80" s="621">
        <v>8.9238767841334402E-2</v>
      </c>
      <c r="BU80" s="197">
        <v>-1.1908242262806901E-2</v>
      </c>
      <c r="BV80" s="621">
        <v>8.3336905475755105E-2</v>
      </c>
      <c r="BW80" s="197">
        <v>1.18731845369451E-2</v>
      </c>
      <c r="BX80" s="621">
        <v>9.5924607075475204E-2</v>
      </c>
      <c r="BY80" s="197">
        <v>0.137661467184446</v>
      </c>
      <c r="BZ80" s="621">
        <v>9.83075127744623E-2</v>
      </c>
      <c r="CA80" s="197">
        <v>8.3230771982179402E-2</v>
      </c>
      <c r="CB80" s="621">
        <v>0.116171316781065</v>
      </c>
      <c r="CC80" s="197">
        <v>0.245168430767081</v>
      </c>
      <c r="CD80" s="621">
        <v>9.8791455069029893E-2</v>
      </c>
      <c r="CE80" s="197">
        <v>3.9717720783640997E-2</v>
      </c>
      <c r="CF80" s="621">
        <v>7.1667255651510303E-2</v>
      </c>
      <c r="CG80" s="197">
        <v>0.10205682432994199</v>
      </c>
      <c r="CH80" s="621">
        <v>9.2473756366973997E-2</v>
      </c>
      <c r="CI80" s="197">
        <v>3.3155595174870302E-2</v>
      </c>
      <c r="CJ80" s="621">
        <v>0.106678276062793</v>
      </c>
      <c r="CK80" s="197">
        <v>0.30715196599032402</v>
      </c>
      <c r="CL80" s="621">
        <v>7.9727441283127198E-2</v>
      </c>
      <c r="CM80" s="197">
        <v>1.9581693783095201E-2</v>
      </c>
      <c r="CN80" s="621">
        <v>7.5410008440714604E-2</v>
      </c>
      <c r="CO80" s="197">
        <v>3.8157855013687E-2</v>
      </c>
      <c r="CP80" s="621">
        <v>8.4123292541919706E-2</v>
      </c>
      <c r="CQ80" s="197">
        <v>3.8913812146715902E-2</v>
      </c>
      <c r="CR80" s="621">
        <v>8.0547314506428394E-2</v>
      </c>
      <c r="CS80" s="197">
        <v>0.13425653492610001</v>
      </c>
      <c r="CT80" s="621">
        <v>7.77980281625405E-2</v>
      </c>
      <c r="CU80" s="197">
        <v>0.18022449480090499</v>
      </c>
      <c r="CV80" s="621">
        <v>8.7458928312694903E-2</v>
      </c>
      <c r="CW80" s="197">
        <v>7.3965643518724103E-2</v>
      </c>
      <c r="CX80" s="621">
        <v>7.9284302782771404E-2</v>
      </c>
      <c r="CY80" s="197">
        <v>7.6534119168118497</v>
      </c>
      <c r="CZ80" s="629">
        <v>1.15304674406647</v>
      </c>
    </row>
    <row r="81" spans="1:104" ht="12.95" customHeight="1" x14ac:dyDescent="0.2">
      <c r="A81" s="2" t="s">
        <v>384</v>
      </c>
      <c r="B81" s="32">
        <v>1</v>
      </c>
      <c r="C81" s="197">
        <v>-7.4725908141969097E-2</v>
      </c>
      <c r="D81" s="621">
        <v>8.5353977366929304E-2</v>
      </c>
      <c r="E81" s="197">
        <v>0.155557578084387</v>
      </c>
      <c r="F81" s="621">
        <v>0.101453485782511</v>
      </c>
      <c r="G81" s="197">
        <v>2.6517539315515499E-2</v>
      </c>
      <c r="H81" s="621">
        <v>9.9436007123376705E-2</v>
      </c>
      <c r="I81" s="197">
        <v>6.6540129497779404E-2</v>
      </c>
      <c r="J81" s="621">
        <v>9.8747108201638095E-2</v>
      </c>
      <c r="K81" s="197">
        <v>-0.11301080190224</v>
      </c>
      <c r="L81" s="621">
        <v>0.133321589377811</v>
      </c>
      <c r="M81" s="197">
        <v>0.25727997041123601</v>
      </c>
      <c r="N81" s="621">
        <v>0.118371156809953</v>
      </c>
      <c r="O81" s="197">
        <v>0.209010420686355</v>
      </c>
      <c r="P81" s="621">
        <v>8.4262814723826698E-2</v>
      </c>
      <c r="Q81" s="197">
        <v>-2.53772804877366E-2</v>
      </c>
      <c r="R81" s="621">
        <v>9.5984660295289695E-2</v>
      </c>
      <c r="S81" s="197">
        <v>-3.4094184732111503E-2</v>
      </c>
      <c r="T81" s="621">
        <v>8.7829391918825606E-2</v>
      </c>
      <c r="U81" s="197">
        <v>0.29502530020796602</v>
      </c>
      <c r="V81" s="621">
        <v>8.0955470505610305E-2</v>
      </c>
      <c r="W81" s="197">
        <v>4.2209579043222797E-2</v>
      </c>
      <c r="X81" s="621">
        <v>8.4374322173630806E-2</v>
      </c>
      <c r="Y81" s="197">
        <v>0.118810176069349</v>
      </c>
      <c r="Z81" s="621">
        <v>8.6407859801547401E-2</v>
      </c>
      <c r="AA81" s="197">
        <v>0.115936166929725</v>
      </c>
      <c r="AB81" s="621">
        <v>9.7220606905722096E-2</v>
      </c>
      <c r="AC81" s="197">
        <v>9.3751463316506106E-2</v>
      </c>
      <c r="AD81" s="621">
        <v>0.109196592652538</v>
      </c>
      <c r="AE81" s="197">
        <v>2.3727391356118298E-2</v>
      </c>
      <c r="AF81" s="621">
        <v>8.7395629073218503E-2</v>
      </c>
      <c r="AG81" s="197">
        <v>3.28239865509663E-2</v>
      </c>
      <c r="AH81" s="621">
        <v>6.61620316064222E-2</v>
      </c>
      <c r="AI81" s="197">
        <v>3.45925324624812</v>
      </c>
      <c r="AJ81" s="621">
        <v>0.83241391359181405</v>
      </c>
      <c r="AK81" s="197">
        <v>-5.2854405804107399E-2</v>
      </c>
      <c r="AL81" s="621">
        <v>8.6191537280912806E-2</v>
      </c>
      <c r="AM81" s="197">
        <v>0.16284010228535101</v>
      </c>
      <c r="AN81" s="621">
        <v>9.9078730232144294E-2</v>
      </c>
      <c r="AO81" s="197">
        <v>1.55765249230377E-2</v>
      </c>
      <c r="AP81" s="621">
        <v>9.8897494562506502E-2</v>
      </c>
      <c r="AQ81" s="197">
        <v>5.8193799649474902E-2</v>
      </c>
      <c r="AR81" s="621">
        <v>9.7876993185223596E-2</v>
      </c>
      <c r="AS81" s="197">
        <v>-0.113469809071406</v>
      </c>
      <c r="AT81" s="621">
        <v>0.13088842784945401</v>
      </c>
      <c r="AU81" s="197">
        <v>0.25938536258870998</v>
      </c>
      <c r="AV81" s="621">
        <v>0.118676566679011</v>
      </c>
      <c r="AW81" s="197">
        <v>0.226989280588626</v>
      </c>
      <c r="AX81" s="621">
        <v>8.2929871627103705E-2</v>
      </c>
      <c r="AY81" s="197">
        <v>-2.51385041737501E-2</v>
      </c>
      <c r="AZ81" s="621">
        <v>9.7717609532759098E-2</v>
      </c>
      <c r="BA81" s="197">
        <v>-1.09977059292692E-2</v>
      </c>
      <c r="BB81" s="621">
        <v>8.7866196876504099E-2</v>
      </c>
      <c r="BC81" s="197">
        <v>0.29820916551731003</v>
      </c>
      <c r="BD81" s="621">
        <v>8.22990769756861E-2</v>
      </c>
      <c r="BE81" s="197">
        <v>2.3936242313542001E-2</v>
      </c>
      <c r="BF81" s="621">
        <v>8.4463413890845995E-2</v>
      </c>
      <c r="BG81" s="197">
        <v>0.112271324969046</v>
      </c>
      <c r="BH81" s="621">
        <v>8.1871539375984695E-2</v>
      </c>
      <c r="BI81" s="197">
        <v>0.119455338187639</v>
      </c>
      <c r="BJ81" s="621">
        <v>9.6581089335689596E-2</v>
      </c>
      <c r="BK81" s="197">
        <v>9.8227979939649504E-2</v>
      </c>
      <c r="BL81" s="621">
        <v>0.10098343015181099</v>
      </c>
      <c r="BM81" s="197">
        <v>1.1336959550869099E-2</v>
      </c>
      <c r="BN81" s="621">
        <v>8.7491834185435699E-2</v>
      </c>
      <c r="BO81" s="197">
        <v>2.5233629486982E-2</v>
      </c>
      <c r="BP81" s="621">
        <v>6.7898344648362904E-2</v>
      </c>
      <c r="BQ81" s="197">
        <v>4.9281074596358403</v>
      </c>
      <c r="BR81" s="621">
        <v>1.4673474506824999</v>
      </c>
      <c r="BS81" s="197">
        <v>-5.7343015909673903E-2</v>
      </c>
      <c r="BT81" s="621">
        <v>8.7664972088094498E-2</v>
      </c>
      <c r="BU81" s="197">
        <v>0.17514138839969101</v>
      </c>
      <c r="BV81" s="621">
        <v>9.7608201426931801E-2</v>
      </c>
      <c r="BW81" s="197">
        <v>3.67437995791597E-2</v>
      </c>
      <c r="BX81" s="621">
        <v>9.9989345902561005E-2</v>
      </c>
      <c r="BY81" s="197">
        <v>4.8336200378657497E-2</v>
      </c>
      <c r="BZ81" s="621">
        <v>9.6079309762906601E-2</v>
      </c>
      <c r="CA81" s="197">
        <v>-9.7729435502487499E-2</v>
      </c>
      <c r="CB81" s="621">
        <v>0.13629390044343001</v>
      </c>
      <c r="CC81" s="197">
        <v>0.25596735351470201</v>
      </c>
      <c r="CD81" s="621">
        <v>0.12220037080054399</v>
      </c>
      <c r="CE81" s="197">
        <v>0.217388655908164</v>
      </c>
      <c r="CF81" s="621">
        <v>8.3666251766960104E-2</v>
      </c>
      <c r="CG81" s="197">
        <v>-1.0846458545350501E-2</v>
      </c>
      <c r="CH81" s="621">
        <v>9.68345565479342E-2</v>
      </c>
      <c r="CI81" s="197">
        <v>4.2492971258774196E-3</v>
      </c>
      <c r="CJ81" s="621">
        <v>8.8173047342204103E-2</v>
      </c>
      <c r="CK81" s="197">
        <v>0.283394123986702</v>
      </c>
      <c r="CL81" s="621">
        <v>8.1968874949814599E-2</v>
      </c>
      <c r="CM81" s="197">
        <v>1.09981121761363E-3</v>
      </c>
      <c r="CN81" s="621">
        <v>8.4844019798309106E-2</v>
      </c>
      <c r="CO81" s="197">
        <v>0.146583734619332</v>
      </c>
      <c r="CP81" s="621">
        <v>8.0031560365026302E-2</v>
      </c>
      <c r="CQ81" s="197">
        <v>9.0533424849712704E-2</v>
      </c>
      <c r="CR81" s="621">
        <v>9.2807530270470895E-2</v>
      </c>
      <c r="CS81" s="197">
        <v>8.5591054705123598E-2</v>
      </c>
      <c r="CT81" s="621">
        <v>9.7966836188265793E-2</v>
      </c>
      <c r="CU81" s="197">
        <v>1.7791241257641002E-2</v>
      </c>
      <c r="CV81" s="621">
        <v>8.9216011541185997E-2</v>
      </c>
      <c r="CW81" s="197">
        <v>2.3109997669309799E-2</v>
      </c>
      <c r="CX81" s="621">
        <v>6.7583274819101993E-2</v>
      </c>
      <c r="CY81" s="197">
        <v>5.8430036222199702</v>
      </c>
      <c r="CZ81" s="629">
        <v>1.4897984481742601</v>
      </c>
    </row>
    <row r="82" spans="1:104" ht="12.95" customHeight="1" x14ac:dyDescent="0.2">
      <c r="A82" s="2" t="s">
        <v>386</v>
      </c>
      <c r="B82" s="32">
        <v>1</v>
      </c>
      <c r="C82" s="197">
        <v>8.4125068469628597E-2</v>
      </c>
      <c r="D82" s="621">
        <v>0.1193279855267</v>
      </c>
      <c r="E82" s="197">
        <v>-6.5022736709167306E-2</v>
      </c>
      <c r="F82" s="621">
        <v>0.114217596178683</v>
      </c>
      <c r="G82" s="197">
        <v>5.0149660855015397E-2</v>
      </c>
      <c r="H82" s="621">
        <v>9.2652674347558098E-2</v>
      </c>
      <c r="I82" s="197">
        <v>-0.15545254530877101</v>
      </c>
      <c r="J82" s="621">
        <v>0.10373793894154799</v>
      </c>
      <c r="K82" s="197">
        <v>-2.37689997409955E-2</v>
      </c>
      <c r="L82" s="621">
        <v>0.114680448749281</v>
      </c>
      <c r="M82" s="197">
        <v>0.29180455368243502</v>
      </c>
      <c r="N82" s="621">
        <v>0.107825577216281</v>
      </c>
      <c r="O82" s="197">
        <v>0.20456080064875801</v>
      </c>
      <c r="P82" s="621">
        <v>9.7634246165535801E-2</v>
      </c>
      <c r="Q82" s="197">
        <v>-9.9037603600473395E-2</v>
      </c>
      <c r="R82" s="621">
        <v>0.117590415807288</v>
      </c>
      <c r="S82" s="197">
        <v>1.14354206537118E-2</v>
      </c>
      <c r="T82" s="621">
        <v>0.107106003163014</v>
      </c>
      <c r="U82" s="197">
        <v>-1.5059162123199001E-2</v>
      </c>
      <c r="V82" s="621">
        <v>0.10051763559898801</v>
      </c>
      <c r="W82" s="197">
        <v>1.71152006223113E-2</v>
      </c>
      <c r="X82" s="621">
        <v>0.100655053106744</v>
      </c>
      <c r="Y82" s="197">
        <v>-4.7197853213136902E-2</v>
      </c>
      <c r="Z82" s="621">
        <v>0.106466306793537</v>
      </c>
      <c r="AA82" s="197">
        <v>9.2642599337503198E-2</v>
      </c>
      <c r="AB82" s="621">
        <v>0.10321036703907099</v>
      </c>
      <c r="AC82" s="197">
        <v>1.19747557990955E-2</v>
      </c>
      <c r="AD82" s="621">
        <v>0.108421192754452</v>
      </c>
      <c r="AE82" s="197">
        <v>0.279446678451996</v>
      </c>
      <c r="AF82" s="621">
        <v>0.100704633459649</v>
      </c>
      <c r="AG82" s="197">
        <v>0.19259709310206899</v>
      </c>
      <c r="AH82" s="621">
        <v>8.2803327089268394E-2</v>
      </c>
      <c r="AI82" s="197">
        <v>3.0430625210224398</v>
      </c>
      <c r="AJ82" s="621">
        <v>0.90895228732170197</v>
      </c>
      <c r="AK82" s="197">
        <v>8.9287916453179905E-2</v>
      </c>
      <c r="AL82" s="621">
        <v>0.116650615918372</v>
      </c>
      <c r="AM82" s="197">
        <v>-6.6747546849254796E-2</v>
      </c>
      <c r="AN82" s="621">
        <v>0.11481790133754401</v>
      </c>
      <c r="AO82" s="197">
        <v>4.5433276799460999E-2</v>
      </c>
      <c r="AP82" s="621">
        <v>9.3603405358018005E-2</v>
      </c>
      <c r="AQ82" s="197">
        <v>-0.15676875503884799</v>
      </c>
      <c r="AR82" s="621">
        <v>0.102840245575888</v>
      </c>
      <c r="AS82" s="197">
        <v>-3.4592372117670002E-2</v>
      </c>
      <c r="AT82" s="621">
        <v>0.11366229947029401</v>
      </c>
      <c r="AU82" s="197">
        <v>0.29312501728456403</v>
      </c>
      <c r="AV82" s="621">
        <v>0.108410508708943</v>
      </c>
      <c r="AW82" s="197">
        <v>0.183008963902238</v>
      </c>
      <c r="AX82" s="621">
        <v>9.7002917527488797E-2</v>
      </c>
      <c r="AY82" s="197">
        <v>-0.10148029937619001</v>
      </c>
      <c r="AZ82" s="621">
        <v>0.118242487577223</v>
      </c>
      <c r="BA82" s="197">
        <v>3.3916820180698297E-2</v>
      </c>
      <c r="BB82" s="621">
        <v>0.107077936416411</v>
      </c>
      <c r="BC82" s="197">
        <v>-1.47982445038102E-2</v>
      </c>
      <c r="BD82" s="621">
        <v>9.9169244938608694E-2</v>
      </c>
      <c r="BE82" s="197">
        <v>1.91384586250763E-2</v>
      </c>
      <c r="BF82" s="621">
        <v>9.6668080465535905E-2</v>
      </c>
      <c r="BG82" s="197">
        <v>-4.5703390440698398E-2</v>
      </c>
      <c r="BH82" s="621">
        <v>0.1092834211311</v>
      </c>
      <c r="BI82" s="197">
        <v>0.10333245837693</v>
      </c>
      <c r="BJ82" s="621">
        <v>0.101044145171827</v>
      </c>
      <c r="BK82" s="197">
        <v>3.4719794519301003E-2</v>
      </c>
      <c r="BL82" s="621">
        <v>0.107272202184628</v>
      </c>
      <c r="BM82" s="197">
        <v>0.26117118118103699</v>
      </c>
      <c r="BN82" s="621">
        <v>9.9789492796605206E-2</v>
      </c>
      <c r="BO82" s="197">
        <v>0.201779909919203</v>
      </c>
      <c r="BP82" s="621">
        <v>8.3338352595554804E-2</v>
      </c>
      <c r="BQ82" s="197">
        <v>3.75867485649407</v>
      </c>
      <c r="BR82" s="621">
        <v>1.03985118836042</v>
      </c>
      <c r="BS82" s="197">
        <v>8.8419149786120504E-2</v>
      </c>
      <c r="BT82" s="621">
        <v>0.117604989450574</v>
      </c>
      <c r="BU82" s="197">
        <v>-6.4484707032837194E-2</v>
      </c>
      <c r="BV82" s="621">
        <v>0.113671145099503</v>
      </c>
      <c r="BW82" s="197">
        <v>4.6570074826672102E-2</v>
      </c>
      <c r="BX82" s="621">
        <v>9.1691351621493403E-2</v>
      </c>
      <c r="BY82" s="197">
        <v>-0.15872241988604599</v>
      </c>
      <c r="BZ82" s="621">
        <v>0.102654981296791</v>
      </c>
      <c r="CA82" s="197">
        <v>-5.8038860967290898E-2</v>
      </c>
      <c r="CB82" s="621">
        <v>0.112680175447589</v>
      </c>
      <c r="CC82" s="197">
        <v>0.30633374208473702</v>
      </c>
      <c r="CD82" s="621">
        <v>0.106816156186711</v>
      </c>
      <c r="CE82" s="197">
        <v>0.14528560236593999</v>
      </c>
      <c r="CF82" s="621">
        <v>9.1872861934726102E-2</v>
      </c>
      <c r="CG82" s="197">
        <v>-9.5347939344954696E-2</v>
      </c>
      <c r="CH82" s="621">
        <v>0.115602653429153</v>
      </c>
      <c r="CI82" s="197">
        <v>2.00492943758993E-2</v>
      </c>
      <c r="CJ82" s="621">
        <v>0.105901540422257</v>
      </c>
      <c r="CK82" s="197">
        <v>-1.36742554314219E-2</v>
      </c>
      <c r="CL82" s="621">
        <v>0.100702795267355</v>
      </c>
      <c r="CM82" s="197">
        <v>4.0020153089964899E-2</v>
      </c>
      <c r="CN82" s="621">
        <v>9.1322020629329898E-2</v>
      </c>
      <c r="CO82" s="197">
        <v>-4.56386302209595E-2</v>
      </c>
      <c r="CP82" s="621">
        <v>0.10316481854908501</v>
      </c>
      <c r="CQ82" s="197">
        <v>7.8546482349687502E-2</v>
      </c>
      <c r="CR82" s="621">
        <v>0.100216595748472</v>
      </c>
      <c r="CS82" s="197">
        <v>4.85179828762001E-2</v>
      </c>
      <c r="CT82" s="621">
        <v>0.103681956495109</v>
      </c>
      <c r="CU82" s="197">
        <v>0.24866577404065901</v>
      </c>
      <c r="CV82" s="621">
        <v>0.10095754067076999</v>
      </c>
      <c r="CW82" s="197">
        <v>0.22057235221621699</v>
      </c>
      <c r="CX82" s="621">
        <v>8.2093403829765099E-2</v>
      </c>
      <c r="CY82" s="197">
        <v>4.5887252556349498</v>
      </c>
      <c r="CZ82" s="629">
        <v>1.2407668108455501</v>
      </c>
    </row>
    <row r="83" spans="1:104" ht="12.95" customHeight="1" x14ac:dyDescent="0.2">
      <c r="A83" s="2" t="s">
        <v>387</v>
      </c>
      <c r="B83" s="32">
        <v>1</v>
      </c>
      <c r="C83" s="197">
        <v>8.1854171343467994E-2</v>
      </c>
      <c r="D83" s="621">
        <v>0.16439719861462199</v>
      </c>
      <c r="E83" s="197">
        <v>0.37670256344630199</v>
      </c>
      <c r="F83" s="621">
        <v>0.218057382201785</v>
      </c>
      <c r="G83" s="197">
        <v>-8.4821793541638005E-2</v>
      </c>
      <c r="H83" s="621">
        <v>0.119257116342654</v>
      </c>
      <c r="I83" s="197">
        <v>1.0151863451197601E-2</v>
      </c>
      <c r="J83" s="621">
        <v>0.162364012870508</v>
      </c>
      <c r="K83" s="197">
        <v>0.33652009615164502</v>
      </c>
      <c r="L83" s="621">
        <v>0.13537725313791801</v>
      </c>
      <c r="M83" s="197">
        <v>-9.4675387358546095E-2</v>
      </c>
      <c r="N83" s="621">
        <v>0.121924806446003</v>
      </c>
      <c r="O83" s="197">
        <v>4.2597311383917397E-2</v>
      </c>
      <c r="P83" s="621">
        <v>8.5566121732074604E-2</v>
      </c>
      <c r="Q83" s="197">
        <v>-5.1335997708287999E-2</v>
      </c>
      <c r="R83" s="621">
        <v>0.120676979865245</v>
      </c>
      <c r="S83" s="197">
        <v>7.4022702986857203E-2</v>
      </c>
      <c r="T83" s="621">
        <v>9.4290605562098603E-2</v>
      </c>
      <c r="U83" s="197">
        <v>0.25006563726460002</v>
      </c>
      <c r="V83" s="621">
        <v>0.169749918751392</v>
      </c>
      <c r="W83" s="197">
        <v>9.4559164389332206E-2</v>
      </c>
      <c r="X83" s="621">
        <v>0.10915393924099701</v>
      </c>
      <c r="Y83" s="197">
        <v>0.26868691971517</v>
      </c>
      <c r="Z83" s="621">
        <v>0.12014468426465</v>
      </c>
      <c r="AA83" s="197">
        <v>6.9782869418446705E-2</v>
      </c>
      <c r="AB83" s="621">
        <v>0.13229855541013699</v>
      </c>
      <c r="AC83" s="197">
        <v>0.243023591827214</v>
      </c>
      <c r="AD83" s="621">
        <v>0.12801161473338199</v>
      </c>
      <c r="AE83" s="197">
        <v>4.9660199414637701E-2</v>
      </c>
      <c r="AF83" s="621">
        <v>0.102992908563658</v>
      </c>
      <c r="AG83" s="197">
        <v>0.46743017530389203</v>
      </c>
      <c r="AH83" s="621">
        <v>7.0745646612061799E-2</v>
      </c>
      <c r="AI83" s="197">
        <v>9.6884394712593807</v>
      </c>
      <c r="AJ83" s="621">
        <v>1.34553236307891</v>
      </c>
      <c r="AK83" s="197">
        <v>4.7907902251159401E-2</v>
      </c>
      <c r="AL83" s="621">
        <v>0.16201491756011099</v>
      </c>
      <c r="AM83" s="197">
        <v>0.39125880688172099</v>
      </c>
      <c r="AN83" s="621">
        <v>0.22649368254062199</v>
      </c>
      <c r="AO83" s="197">
        <v>-7.6049965644667095E-2</v>
      </c>
      <c r="AP83" s="621">
        <v>0.12028214218009101</v>
      </c>
      <c r="AQ83" s="197">
        <v>-1.7063023559380702E-2</v>
      </c>
      <c r="AR83" s="621">
        <v>0.164717799041738</v>
      </c>
      <c r="AS83" s="197">
        <v>0.31072711610965698</v>
      </c>
      <c r="AT83" s="621">
        <v>0.134568226261983</v>
      </c>
      <c r="AU83" s="197">
        <v>-6.0909890655664101E-2</v>
      </c>
      <c r="AV83" s="621">
        <v>0.1227184480304</v>
      </c>
      <c r="AW83" s="197">
        <v>3.6399004763521099E-2</v>
      </c>
      <c r="AX83" s="621">
        <v>8.65352733127321E-2</v>
      </c>
      <c r="AY83" s="197">
        <v>-3.4580746629496201E-2</v>
      </c>
      <c r="AZ83" s="621">
        <v>0.121974835895687</v>
      </c>
      <c r="BA83" s="197">
        <v>8.2641444536590294E-2</v>
      </c>
      <c r="BB83" s="621">
        <v>9.2127955066322695E-2</v>
      </c>
      <c r="BC83" s="197">
        <v>0.22995413007947399</v>
      </c>
      <c r="BD83" s="621">
        <v>0.17137162907341699</v>
      </c>
      <c r="BE83" s="197">
        <v>0.12831473186357401</v>
      </c>
      <c r="BF83" s="621">
        <v>0.106034652013372</v>
      </c>
      <c r="BG83" s="197">
        <v>0.27699117982987598</v>
      </c>
      <c r="BH83" s="621">
        <v>0.11721542696482599</v>
      </c>
      <c r="BI83" s="197">
        <v>5.3035084501509303E-2</v>
      </c>
      <c r="BJ83" s="621">
        <v>0.12821082744331699</v>
      </c>
      <c r="BK83" s="197">
        <v>0.23202761037980599</v>
      </c>
      <c r="BL83" s="621">
        <v>0.123067202423486</v>
      </c>
      <c r="BM83" s="197">
        <v>1.93635603033653E-2</v>
      </c>
      <c r="BN83" s="621">
        <v>9.9735436792592003E-2</v>
      </c>
      <c r="BO83" s="197">
        <v>0.469417186005267</v>
      </c>
      <c r="BP83" s="621">
        <v>6.8952999714266203E-2</v>
      </c>
      <c r="BQ83" s="197">
        <v>10.961175470618</v>
      </c>
      <c r="BR83" s="621">
        <v>1.42243474136696</v>
      </c>
      <c r="BS83" s="197">
        <v>3.47517377386223E-2</v>
      </c>
      <c r="BT83" s="621">
        <v>0.16629744483124301</v>
      </c>
      <c r="BU83" s="197">
        <v>0.37762780112555799</v>
      </c>
      <c r="BV83" s="621">
        <v>0.230527960942633</v>
      </c>
      <c r="BW83" s="197">
        <v>-6.4630516434991597E-2</v>
      </c>
      <c r="BX83" s="621">
        <v>0.12242268949978</v>
      </c>
      <c r="BY83" s="197">
        <v>-5.5649967372077896E-3</v>
      </c>
      <c r="BZ83" s="621">
        <v>0.16738465731289101</v>
      </c>
      <c r="CA83" s="197">
        <v>0.30126315799598602</v>
      </c>
      <c r="CB83" s="621">
        <v>0.134073363715146</v>
      </c>
      <c r="CC83" s="197">
        <v>-5.8947850220986801E-2</v>
      </c>
      <c r="CD83" s="621">
        <v>0.121489542727027</v>
      </c>
      <c r="CE83" s="197">
        <v>2.8189341869707701E-2</v>
      </c>
      <c r="CF83" s="621">
        <v>8.3387097867403601E-2</v>
      </c>
      <c r="CG83" s="197">
        <v>-7.5028556851079897E-2</v>
      </c>
      <c r="CH83" s="621">
        <v>0.124486110444885</v>
      </c>
      <c r="CI83" s="197">
        <v>8.0663110282738704E-2</v>
      </c>
      <c r="CJ83" s="621">
        <v>9.1891370218008694E-2</v>
      </c>
      <c r="CK83" s="197">
        <v>0.23938092973087099</v>
      </c>
      <c r="CL83" s="621">
        <v>0.171866229448743</v>
      </c>
      <c r="CM83" s="197">
        <v>0.14195227947506001</v>
      </c>
      <c r="CN83" s="621">
        <v>0.10645038476674</v>
      </c>
      <c r="CO83" s="197">
        <v>0.28019728807187899</v>
      </c>
      <c r="CP83" s="621">
        <v>0.117241964998387</v>
      </c>
      <c r="CQ83" s="197">
        <v>6.0685883041104997E-2</v>
      </c>
      <c r="CR83" s="621">
        <v>0.13034810709845601</v>
      </c>
      <c r="CS83" s="197">
        <v>0.20781936478340199</v>
      </c>
      <c r="CT83" s="621">
        <v>0.126112394283766</v>
      </c>
      <c r="CU83" s="197">
        <v>1.00499670002103E-2</v>
      </c>
      <c r="CV83" s="621">
        <v>0.100613767888034</v>
      </c>
      <c r="CW83" s="197">
        <v>0.46505157501687999</v>
      </c>
      <c r="CX83" s="621">
        <v>7.0990405606959406E-2</v>
      </c>
      <c r="CY83" s="197">
        <v>11.4374718853948</v>
      </c>
      <c r="CZ83" s="629">
        <v>1.4145258966409899</v>
      </c>
    </row>
    <row r="84" spans="1:104" ht="12.95" customHeight="1" x14ac:dyDescent="0.2">
      <c r="A84" s="33" t="s">
        <v>398</v>
      </c>
      <c r="B84" s="34">
        <v>1</v>
      </c>
      <c r="C84" s="201">
        <v>5.1578229824186403E-2</v>
      </c>
      <c r="D84" s="625">
        <v>4.4050326751643498E-2</v>
      </c>
      <c r="E84" s="201">
        <v>8.2252773051313802E-2</v>
      </c>
      <c r="F84" s="625">
        <v>4.4175410020682301E-2</v>
      </c>
      <c r="G84" s="201">
        <v>-1.6879010254231702E-2</v>
      </c>
      <c r="H84" s="625">
        <v>4.1478895879624597E-2</v>
      </c>
      <c r="I84" s="201">
        <v>0.118959909942735</v>
      </c>
      <c r="J84" s="625">
        <v>4.15321185413332E-2</v>
      </c>
      <c r="K84" s="201">
        <v>8.4589231645375407E-2</v>
      </c>
      <c r="L84" s="625">
        <v>4.40807296906102E-2</v>
      </c>
      <c r="M84" s="201">
        <v>0.17867560617591599</v>
      </c>
      <c r="N84" s="625">
        <v>4.1042670592022899E-2</v>
      </c>
      <c r="O84" s="201">
        <v>0.13619782055041599</v>
      </c>
      <c r="P84" s="625">
        <v>4.0965962145295798E-2</v>
      </c>
      <c r="Q84" s="201">
        <v>-4.6443006023274197E-2</v>
      </c>
      <c r="R84" s="625">
        <v>3.7554072030661002E-2</v>
      </c>
      <c r="S84" s="201">
        <v>1.50834980473442E-2</v>
      </c>
      <c r="T84" s="625">
        <v>3.51060647952703E-2</v>
      </c>
      <c r="U84" s="201">
        <v>0.16681092643659301</v>
      </c>
      <c r="V84" s="625">
        <v>3.54181151391244E-2</v>
      </c>
      <c r="W84" s="201">
        <v>0.103657802254241</v>
      </c>
      <c r="X84" s="625">
        <v>2.8964297632678E-2</v>
      </c>
      <c r="Y84" s="201">
        <v>8.7623342614313302E-2</v>
      </c>
      <c r="Z84" s="625">
        <v>3.2329073036671298E-2</v>
      </c>
      <c r="AA84" s="201">
        <v>9.9518669987439204E-2</v>
      </c>
      <c r="AB84" s="625">
        <v>3.5950610038114797E-2</v>
      </c>
      <c r="AC84" s="201">
        <v>5.8515857364830899E-2</v>
      </c>
      <c r="AD84" s="625">
        <v>3.7936358977524703E-2</v>
      </c>
      <c r="AE84" s="201">
        <v>0.21619233619331399</v>
      </c>
      <c r="AF84" s="625">
        <v>3.52228478589185E-2</v>
      </c>
      <c r="AG84" s="201">
        <v>0.19000298361312701</v>
      </c>
      <c r="AH84" s="625">
        <v>2.83862651902476E-2</v>
      </c>
      <c r="AI84" s="201">
        <v>5.9123831105843401</v>
      </c>
      <c r="AJ84" s="625">
        <v>0.38438961774869101</v>
      </c>
      <c r="AK84" s="201">
        <v>4.8027938731380899E-2</v>
      </c>
      <c r="AL84" s="625">
        <v>4.3841924624216301E-2</v>
      </c>
      <c r="AM84" s="201">
        <v>9.5914919920731506E-2</v>
      </c>
      <c r="AN84" s="625">
        <v>4.4527775569537902E-2</v>
      </c>
      <c r="AO84" s="201">
        <v>-1.1376245515861499E-2</v>
      </c>
      <c r="AP84" s="625">
        <v>4.0701200611156597E-2</v>
      </c>
      <c r="AQ84" s="201">
        <v>0.110776950053028</v>
      </c>
      <c r="AR84" s="625">
        <v>4.1385490685665903E-2</v>
      </c>
      <c r="AS84" s="201">
        <v>8.0624962674709394E-2</v>
      </c>
      <c r="AT84" s="625">
        <v>4.3829904006013901E-2</v>
      </c>
      <c r="AU84" s="201">
        <v>0.180182496697328</v>
      </c>
      <c r="AV84" s="625">
        <v>4.0797413530719501E-2</v>
      </c>
      <c r="AW84" s="201">
        <v>0.14360858409227401</v>
      </c>
      <c r="AX84" s="625">
        <v>4.01597177647397E-2</v>
      </c>
      <c r="AY84" s="201">
        <v>-3.3021100954501198E-2</v>
      </c>
      <c r="AZ84" s="625">
        <v>3.7462032837867497E-2</v>
      </c>
      <c r="BA84" s="201">
        <v>5.0736500468507202E-2</v>
      </c>
      <c r="BB84" s="625">
        <v>3.4580438578377899E-2</v>
      </c>
      <c r="BC84" s="201">
        <v>0.15493214483673601</v>
      </c>
      <c r="BD84" s="625">
        <v>3.5194794811704601E-2</v>
      </c>
      <c r="BE84" s="201">
        <v>9.4827498119004594E-2</v>
      </c>
      <c r="BF84" s="625">
        <v>2.8556276868856301E-2</v>
      </c>
      <c r="BG84" s="201">
        <v>9.7721868427423197E-2</v>
      </c>
      <c r="BH84" s="625">
        <v>3.21782749073228E-2</v>
      </c>
      <c r="BI84" s="201">
        <v>7.6397921430466795E-2</v>
      </c>
      <c r="BJ84" s="625">
        <v>3.5554123138175603E-2</v>
      </c>
      <c r="BK84" s="201">
        <v>6.35968986183785E-2</v>
      </c>
      <c r="BL84" s="625">
        <v>3.7462472111520401E-2</v>
      </c>
      <c r="BM84" s="201">
        <v>0.187522783713688</v>
      </c>
      <c r="BN84" s="625">
        <v>3.4565670675698601E-2</v>
      </c>
      <c r="BO84" s="201">
        <v>0.18856992942436901</v>
      </c>
      <c r="BP84" s="625">
        <v>2.8250774121745301E-2</v>
      </c>
      <c r="BQ84" s="201">
        <v>7.3252010067034004</v>
      </c>
      <c r="BR84" s="625">
        <v>0.43685239919569602</v>
      </c>
      <c r="BS84" s="201">
        <v>4.8217539873995401E-2</v>
      </c>
      <c r="BT84" s="625">
        <v>4.4074998195238198E-2</v>
      </c>
      <c r="BU84" s="201">
        <v>9.4400031134726101E-2</v>
      </c>
      <c r="BV84" s="625">
        <v>4.4469996926201003E-2</v>
      </c>
      <c r="BW84" s="201">
        <v>-6.83157980034151E-3</v>
      </c>
      <c r="BX84" s="625">
        <v>4.0650714767589601E-2</v>
      </c>
      <c r="BY84" s="201">
        <v>0.108941723475588</v>
      </c>
      <c r="BZ84" s="625">
        <v>4.13889061388375E-2</v>
      </c>
      <c r="CA84" s="201">
        <v>7.6237571235217294E-2</v>
      </c>
      <c r="CB84" s="625">
        <v>4.4167219955777701E-2</v>
      </c>
      <c r="CC84" s="201">
        <v>0.17573686198985</v>
      </c>
      <c r="CD84" s="625">
        <v>4.0951965310969597E-2</v>
      </c>
      <c r="CE84" s="201">
        <v>0.13927287659457199</v>
      </c>
      <c r="CF84" s="625">
        <v>4.0007071790672498E-2</v>
      </c>
      <c r="CG84" s="201">
        <v>-3.8323814991072097E-2</v>
      </c>
      <c r="CH84" s="625">
        <v>3.7361390465816199E-2</v>
      </c>
      <c r="CI84" s="201">
        <v>5.0821976816398599E-2</v>
      </c>
      <c r="CJ84" s="625">
        <v>3.44071449719223E-2</v>
      </c>
      <c r="CK84" s="201">
        <v>0.15764086522286899</v>
      </c>
      <c r="CL84" s="625">
        <v>3.5345825645660703E-2</v>
      </c>
      <c r="CM84" s="201">
        <v>9.8381155775450799E-2</v>
      </c>
      <c r="CN84" s="625">
        <v>2.8652212680361201E-2</v>
      </c>
      <c r="CO84" s="201">
        <v>9.6365166810566893E-2</v>
      </c>
      <c r="CP84" s="625">
        <v>3.2234859891705499E-2</v>
      </c>
      <c r="CQ84" s="201">
        <v>7.54268367324918E-2</v>
      </c>
      <c r="CR84" s="625">
        <v>3.5314648465846303E-2</v>
      </c>
      <c r="CS84" s="201">
        <v>6.7451935729520199E-2</v>
      </c>
      <c r="CT84" s="625">
        <v>3.7597893465400503E-2</v>
      </c>
      <c r="CU84" s="201">
        <v>0.181383850802631</v>
      </c>
      <c r="CV84" s="625">
        <v>3.47472455719431E-2</v>
      </c>
      <c r="CW84" s="201">
        <v>0.19166102550966699</v>
      </c>
      <c r="CX84" s="625">
        <v>2.8013990692983499E-2</v>
      </c>
      <c r="CY84" s="201">
        <v>7.9426122879904604</v>
      </c>
      <c r="CZ84" s="630">
        <v>0.47866881943638701</v>
      </c>
    </row>
    <row r="85" spans="1:104" ht="12.95" customHeight="1" x14ac:dyDescent="0.2">
      <c r="A85" s="2" t="s">
        <v>106</v>
      </c>
      <c r="B85" s="32">
        <v>1</v>
      </c>
      <c r="C85" s="197">
        <v>7.2452562158860506E-2</v>
      </c>
      <c r="D85" s="621">
        <v>0.108085617403434</v>
      </c>
      <c r="E85" s="197">
        <v>-2.7903163848374799E-2</v>
      </c>
      <c r="F85" s="621">
        <v>0.111418914947967</v>
      </c>
      <c r="G85" s="197">
        <v>9.5921338547440005E-2</v>
      </c>
      <c r="H85" s="621">
        <v>8.99793184175771E-2</v>
      </c>
      <c r="I85" s="197">
        <v>0.15157605445248801</v>
      </c>
      <c r="J85" s="621">
        <v>9.4371850841992594E-2</v>
      </c>
      <c r="K85" s="197">
        <v>3.1892342634690901E-2</v>
      </c>
      <c r="L85" s="621">
        <v>9.9637572998833995E-2</v>
      </c>
      <c r="M85" s="197">
        <v>0.21926393165802699</v>
      </c>
      <c r="N85" s="621">
        <v>8.2025135107557906E-2</v>
      </c>
      <c r="O85" s="197">
        <v>-0.235565123649392</v>
      </c>
      <c r="P85" s="621">
        <v>0.128931200608146</v>
      </c>
      <c r="Q85" s="197">
        <v>8.6390437333105294E-2</v>
      </c>
      <c r="R85" s="621">
        <v>0.103657738479003</v>
      </c>
      <c r="S85" s="197">
        <v>-0.15603689970582801</v>
      </c>
      <c r="T85" s="621">
        <v>9.9957677210286894E-2</v>
      </c>
      <c r="U85" s="197">
        <v>0.17904454138019599</v>
      </c>
      <c r="V85" s="621">
        <v>0.120094731002914</v>
      </c>
      <c r="W85" s="197">
        <v>0.10445412176162699</v>
      </c>
      <c r="X85" s="621">
        <v>8.1639644415859303E-2</v>
      </c>
      <c r="Y85" s="197">
        <v>6.8716520962494601E-2</v>
      </c>
      <c r="Z85" s="621">
        <v>0.11991584201316299</v>
      </c>
      <c r="AA85" s="197">
        <v>4.7118498725309099E-2</v>
      </c>
      <c r="AB85" s="621">
        <v>0.122439263222526</v>
      </c>
      <c r="AC85" s="197">
        <v>-6.7482817363906003E-2</v>
      </c>
      <c r="AD85" s="621">
        <v>0.12616029859550901</v>
      </c>
      <c r="AE85" s="197">
        <v>0.157083312316282</v>
      </c>
      <c r="AF85" s="621">
        <v>8.6112029025888104E-2</v>
      </c>
      <c r="AG85" s="197">
        <v>0.239575781483643</v>
      </c>
      <c r="AH85" s="621">
        <v>9.5882134794039897E-2</v>
      </c>
      <c r="AI85" s="197">
        <v>3.24929018943855</v>
      </c>
      <c r="AJ85" s="621">
        <v>1.0324225691184801</v>
      </c>
      <c r="AK85" s="197">
        <v>2.7802399350801602E-2</v>
      </c>
      <c r="AL85" s="621">
        <v>0.102366589893366</v>
      </c>
      <c r="AM85" s="197">
        <v>-1.2176317812865199E-2</v>
      </c>
      <c r="AN85" s="621">
        <v>0.10872730105997799</v>
      </c>
      <c r="AO85" s="197">
        <v>0.13554462220183899</v>
      </c>
      <c r="AP85" s="621">
        <v>8.9255447752762604E-2</v>
      </c>
      <c r="AQ85" s="197">
        <v>0.17248754611391201</v>
      </c>
      <c r="AR85" s="621">
        <v>9.2650170634704695E-2</v>
      </c>
      <c r="AS85" s="197">
        <v>1.24185842406805E-2</v>
      </c>
      <c r="AT85" s="621">
        <v>9.8077273911253607E-2</v>
      </c>
      <c r="AU85" s="197">
        <v>0.20849582996338301</v>
      </c>
      <c r="AV85" s="621">
        <v>8.1163190607959096E-2</v>
      </c>
      <c r="AW85" s="197">
        <v>-0.161137928712319</v>
      </c>
      <c r="AX85" s="621">
        <v>0.12322571169544499</v>
      </c>
      <c r="AY85" s="197">
        <v>0.112093001542376</v>
      </c>
      <c r="AZ85" s="621">
        <v>9.6478807120752297E-2</v>
      </c>
      <c r="BA85" s="197">
        <v>-8.3978444780646602E-2</v>
      </c>
      <c r="BB85" s="621">
        <v>0.10098434098129599</v>
      </c>
      <c r="BC85" s="197">
        <v>0.154284154017859</v>
      </c>
      <c r="BD85" s="621">
        <v>0.118962057933986</v>
      </c>
      <c r="BE85" s="197">
        <v>0.100473575791894</v>
      </c>
      <c r="BF85" s="621">
        <v>7.9452775803693698E-2</v>
      </c>
      <c r="BG85" s="197">
        <v>8.1069052743742501E-2</v>
      </c>
      <c r="BH85" s="621">
        <v>0.113450411498924</v>
      </c>
      <c r="BI85" s="197">
        <v>6.1541173286126902E-4</v>
      </c>
      <c r="BJ85" s="621">
        <v>0.118873018871682</v>
      </c>
      <c r="BK85" s="197">
        <v>-8.03561497658975E-2</v>
      </c>
      <c r="BL85" s="621">
        <v>0.124384118293266</v>
      </c>
      <c r="BM85" s="197">
        <v>0.10739980054350901</v>
      </c>
      <c r="BN85" s="621">
        <v>8.1854192716322799E-2</v>
      </c>
      <c r="BO85" s="197">
        <v>0.229571659454369</v>
      </c>
      <c r="BP85" s="621">
        <v>9.4958721227861795E-2</v>
      </c>
      <c r="BQ85" s="197">
        <v>6.7380774463632198</v>
      </c>
      <c r="BR85" s="621">
        <v>1.2116100064061099</v>
      </c>
      <c r="BS85" s="197">
        <v>4.1431884879576698E-2</v>
      </c>
      <c r="BT85" s="621">
        <v>0.101909761125465</v>
      </c>
      <c r="BU85" s="197">
        <v>-1.88365610138829E-2</v>
      </c>
      <c r="BV85" s="621">
        <v>0.10866913991796701</v>
      </c>
      <c r="BW85" s="197">
        <v>0.15060044077870699</v>
      </c>
      <c r="BX85" s="621">
        <v>8.7782116168470703E-2</v>
      </c>
      <c r="BY85" s="197">
        <v>0.165606013765036</v>
      </c>
      <c r="BZ85" s="621">
        <v>9.2953921336776907E-2</v>
      </c>
      <c r="CA85" s="197">
        <v>7.30247086324566E-3</v>
      </c>
      <c r="CB85" s="621">
        <v>9.7158119267377802E-2</v>
      </c>
      <c r="CC85" s="197">
        <v>0.20685295583075999</v>
      </c>
      <c r="CD85" s="621">
        <v>8.2151232432077198E-2</v>
      </c>
      <c r="CE85" s="197">
        <v>-0.16240947845621301</v>
      </c>
      <c r="CF85" s="621">
        <v>0.123729105613841</v>
      </c>
      <c r="CG85" s="197">
        <v>0.107467104207756</v>
      </c>
      <c r="CH85" s="621">
        <v>9.5351351768924994E-2</v>
      </c>
      <c r="CI85" s="197">
        <v>-9.3417038923954795E-2</v>
      </c>
      <c r="CJ85" s="621">
        <v>0.102515734184316</v>
      </c>
      <c r="CK85" s="197">
        <v>0.15623334415151299</v>
      </c>
      <c r="CL85" s="621">
        <v>0.121148135225599</v>
      </c>
      <c r="CM85" s="197">
        <v>9.9291783176735898E-2</v>
      </c>
      <c r="CN85" s="621">
        <v>8.0848837599581502E-2</v>
      </c>
      <c r="CO85" s="197">
        <v>8.2106589113600303E-2</v>
      </c>
      <c r="CP85" s="621">
        <v>0.12825345889549</v>
      </c>
      <c r="CQ85" s="197">
        <v>-1.1127922935490199E-2</v>
      </c>
      <c r="CR85" s="621">
        <v>0.11837039359422701</v>
      </c>
      <c r="CS85" s="197">
        <v>-7.4381033313378794E-2</v>
      </c>
      <c r="CT85" s="621">
        <v>0.12486975064347</v>
      </c>
      <c r="CU85" s="197">
        <v>0.111683543901787</v>
      </c>
      <c r="CV85" s="621">
        <v>8.2603892248381994E-2</v>
      </c>
      <c r="CW85" s="197">
        <v>0.23591178527361201</v>
      </c>
      <c r="CX85" s="621">
        <v>9.55620485846565E-2</v>
      </c>
      <c r="CY85" s="197">
        <v>7.1569133342844999</v>
      </c>
      <c r="CZ85" s="629">
        <v>1.32103857862229</v>
      </c>
    </row>
    <row r="86" spans="1:104" ht="12.95" customHeight="1" x14ac:dyDescent="0.2">
      <c r="A86" s="2" t="s">
        <v>395</v>
      </c>
      <c r="B86" s="32">
        <v>1</v>
      </c>
      <c r="C86" s="197">
        <v>-0.18192937697133699</v>
      </c>
      <c r="D86" s="621">
        <v>0.23132400142079701</v>
      </c>
      <c r="E86" s="197">
        <v>2.8067654936131298E-2</v>
      </c>
      <c r="F86" s="621">
        <v>0.22202174563968699</v>
      </c>
      <c r="G86" s="197">
        <v>0.17619869718058301</v>
      </c>
      <c r="H86" s="621">
        <v>0.12645796199291501</v>
      </c>
      <c r="I86" s="197">
        <v>-3.8178825002175398E-2</v>
      </c>
      <c r="J86" s="621">
        <v>0.15167168327226399</v>
      </c>
      <c r="K86" s="197">
        <v>-8.3701478264729304E-2</v>
      </c>
      <c r="L86" s="621">
        <v>0.13962922163379099</v>
      </c>
      <c r="M86" s="197">
        <v>0.169738735485505</v>
      </c>
      <c r="N86" s="621">
        <v>0.158584986342756</v>
      </c>
      <c r="O86" s="197">
        <v>-3.8828133772079797E-2</v>
      </c>
      <c r="P86" s="621">
        <v>0.215803396215202</v>
      </c>
      <c r="Q86" s="197">
        <v>-9.8635824172478903E-2</v>
      </c>
      <c r="R86" s="621">
        <v>0.13688702234775901</v>
      </c>
      <c r="S86" s="197">
        <v>3.9060006013768703E-2</v>
      </c>
      <c r="T86" s="621">
        <v>0.13262804234021799</v>
      </c>
      <c r="U86" s="197">
        <v>-0.13707393659626699</v>
      </c>
      <c r="V86" s="621">
        <v>0.137819094113385</v>
      </c>
      <c r="W86" s="197">
        <v>3.02189025263612E-2</v>
      </c>
      <c r="X86" s="621">
        <v>0.16404589069134201</v>
      </c>
      <c r="Y86" s="197">
        <v>0.1382885715496</v>
      </c>
      <c r="Z86" s="621">
        <v>0.17028013929858299</v>
      </c>
      <c r="AA86" s="197">
        <v>0.306668765635008</v>
      </c>
      <c r="AB86" s="621">
        <v>0.166076866987064</v>
      </c>
      <c r="AC86" s="197">
        <v>-6.0224884998540097E-2</v>
      </c>
      <c r="AD86" s="621">
        <v>0.139688621611994</v>
      </c>
      <c r="AE86" s="197">
        <v>7.5158921385242106E-2</v>
      </c>
      <c r="AF86" s="621">
        <v>0.13611113364733499</v>
      </c>
      <c r="AG86" s="197">
        <v>7.1463522538000604E-2</v>
      </c>
      <c r="AH86" s="621">
        <v>0.12664846866413601</v>
      </c>
      <c r="AI86" s="197">
        <v>1.36689666465146</v>
      </c>
      <c r="AJ86" s="621">
        <v>1.2543514197746899</v>
      </c>
      <c r="AK86" s="197">
        <v>-0.26031532979287397</v>
      </c>
      <c r="AL86" s="621">
        <v>0.22723945122795</v>
      </c>
      <c r="AM86" s="197">
        <v>3.34837553675712E-2</v>
      </c>
      <c r="AN86" s="621">
        <v>0.218276975963037</v>
      </c>
      <c r="AO86" s="197">
        <v>0.19880085570197101</v>
      </c>
      <c r="AP86" s="621">
        <v>0.124712223480477</v>
      </c>
      <c r="AQ86" s="197">
        <v>-4.1413525888522797E-2</v>
      </c>
      <c r="AR86" s="621">
        <v>0.153706432915962</v>
      </c>
      <c r="AS86" s="197">
        <v>-7.0808196464475406E-2</v>
      </c>
      <c r="AT86" s="621">
        <v>0.14328725151816399</v>
      </c>
      <c r="AU86" s="197">
        <v>0.185203047748279</v>
      </c>
      <c r="AV86" s="621">
        <v>0.16080406926350899</v>
      </c>
      <c r="AW86" s="197">
        <v>-2.1921181274911501E-2</v>
      </c>
      <c r="AX86" s="621">
        <v>0.20441241280404099</v>
      </c>
      <c r="AY86" s="197">
        <v>-4.7807817962847103E-2</v>
      </c>
      <c r="AZ86" s="621">
        <v>0.13702917120862301</v>
      </c>
      <c r="BA86" s="197">
        <v>7.2888794568268897E-2</v>
      </c>
      <c r="BB86" s="621">
        <v>0.12780238170751099</v>
      </c>
      <c r="BC86" s="197">
        <v>-9.5134895567429295E-2</v>
      </c>
      <c r="BD86" s="621">
        <v>0.13577538735318001</v>
      </c>
      <c r="BE86" s="197">
        <v>-1.8537004115850401E-2</v>
      </c>
      <c r="BF86" s="621">
        <v>0.16538816541718099</v>
      </c>
      <c r="BG86" s="197">
        <v>0.14178209667285499</v>
      </c>
      <c r="BH86" s="621">
        <v>0.16295258097724499</v>
      </c>
      <c r="BI86" s="197">
        <v>0.227542428394642</v>
      </c>
      <c r="BJ86" s="621">
        <v>0.16765504873996301</v>
      </c>
      <c r="BK86" s="197">
        <v>-6.6327254977515807E-2</v>
      </c>
      <c r="BL86" s="621">
        <v>0.13771295518264901</v>
      </c>
      <c r="BM86" s="197">
        <v>5.9627792348523903E-2</v>
      </c>
      <c r="BN86" s="621">
        <v>0.13209071123035701</v>
      </c>
      <c r="BO86" s="197">
        <v>5.4439717938104697E-2</v>
      </c>
      <c r="BP86" s="621">
        <v>0.12460881684396399</v>
      </c>
      <c r="BQ86" s="197">
        <v>3.39711980222304</v>
      </c>
      <c r="BR86" s="621">
        <v>1.5831929028028899</v>
      </c>
      <c r="BS86" s="197">
        <v>-0.249634544100301</v>
      </c>
      <c r="BT86" s="621">
        <v>0.23279575489936399</v>
      </c>
      <c r="BU86" s="197">
        <v>3.6854197354528703E-2</v>
      </c>
      <c r="BV86" s="621">
        <v>0.21709825966097701</v>
      </c>
      <c r="BW86" s="197">
        <v>0.20101478836991599</v>
      </c>
      <c r="BX86" s="621">
        <v>0.125091803461714</v>
      </c>
      <c r="BY86" s="197">
        <v>-4.7671439202817398E-2</v>
      </c>
      <c r="BZ86" s="621">
        <v>0.15757626710393299</v>
      </c>
      <c r="CA86" s="197">
        <v>-7.2274368404446496E-2</v>
      </c>
      <c r="CB86" s="621">
        <v>0.14470829913179101</v>
      </c>
      <c r="CC86" s="197">
        <v>0.18971648928312301</v>
      </c>
      <c r="CD86" s="621">
        <v>0.164733392717585</v>
      </c>
      <c r="CE86" s="197">
        <v>-3.8361242509163E-2</v>
      </c>
      <c r="CF86" s="621">
        <v>0.20859365748605499</v>
      </c>
      <c r="CG86" s="197">
        <v>-5.3550525641922503E-2</v>
      </c>
      <c r="CH86" s="621">
        <v>0.13673363435417299</v>
      </c>
      <c r="CI86" s="197">
        <v>6.9229900509369696E-2</v>
      </c>
      <c r="CJ86" s="621">
        <v>0.126263372926879</v>
      </c>
      <c r="CK86" s="197">
        <v>-8.2545867626597297E-2</v>
      </c>
      <c r="CL86" s="621">
        <v>0.13550406597912601</v>
      </c>
      <c r="CM86" s="197">
        <v>-1.72946184887546E-2</v>
      </c>
      <c r="CN86" s="621">
        <v>0.16335479080551801</v>
      </c>
      <c r="CO86" s="197">
        <v>0.133088168269029</v>
      </c>
      <c r="CP86" s="621">
        <v>0.18281365907356401</v>
      </c>
      <c r="CQ86" s="197">
        <v>0.24038161287518001</v>
      </c>
      <c r="CR86" s="621">
        <v>0.16518559665350599</v>
      </c>
      <c r="CS86" s="197">
        <v>-5.14254661400773E-2</v>
      </c>
      <c r="CT86" s="621">
        <v>0.13885909685221001</v>
      </c>
      <c r="CU86" s="197">
        <v>5.0463765925757902E-2</v>
      </c>
      <c r="CV86" s="621">
        <v>0.135045461370045</v>
      </c>
      <c r="CW86" s="197">
        <v>5.1917691364902499E-2</v>
      </c>
      <c r="CX86" s="621">
        <v>0.123732423806085</v>
      </c>
      <c r="CY86" s="197">
        <v>3.5610942403299699</v>
      </c>
      <c r="CZ86" s="629">
        <v>1.7538810030629399</v>
      </c>
    </row>
    <row r="87" spans="1:104" ht="12.95" customHeight="1" x14ac:dyDescent="0.2">
      <c r="A87" s="3" t="s">
        <v>396</v>
      </c>
      <c r="B87" s="36">
        <v>1</v>
      </c>
      <c r="C87" s="207">
        <v>0.62909304874692196</v>
      </c>
      <c r="D87" s="626">
        <v>0.23381879860182</v>
      </c>
      <c r="E87" s="207">
        <v>-7.1038969371355107E-2</v>
      </c>
      <c r="F87" s="626">
        <v>0.26141149126292201</v>
      </c>
      <c r="G87" s="207">
        <v>-3.1623474975345102E-2</v>
      </c>
      <c r="H87" s="626">
        <v>0.22518837882193199</v>
      </c>
      <c r="I87" s="207">
        <v>6.2163751468069899E-2</v>
      </c>
      <c r="J87" s="626">
        <v>0.19457165566003201</v>
      </c>
      <c r="K87" s="207">
        <v>4.7079870877754899E-2</v>
      </c>
      <c r="L87" s="626">
        <v>0.130072507199299</v>
      </c>
      <c r="M87" s="207">
        <v>0.21727287481601101</v>
      </c>
      <c r="N87" s="626">
        <v>0.176418833670835</v>
      </c>
      <c r="O87" s="207">
        <v>2.0236504252979699E-2</v>
      </c>
      <c r="P87" s="626">
        <v>0.15368152758187301</v>
      </c>
      <c r="Q87" s="207">
        <v>1.7354040567724899E-2</v>
      </c>
      <c r="R87" s="626">
        <v>0.168779928492368</v>
      </c>
      <c r="S87" s="207">
        <v>-0.272496321092561</v>
      </c>
      <c r="T87" s="626">
        <v>0.13583511078539501</v>
      </c>
      <c r="U87" s="207">
        <v>0.16633342849221999</v>
      </c>
      <c r="V87" s="626">
        <v>0.15342812189876701</v>
      </c>
      <c r="W87" s="207">
        <v>0.248161059206193</v>
      </c>
      <c r="X87" s="626">
        <v>0.20228128349486599</v>
      </c>
      <c r="Y87" s="207">
        <v>0.13330546721116801</v>
      </c>
      <c r="Z87" s="626">
        <v>0.158176961340182</v>
      </c>
      <c r="AA87" s="207">
        <v>1.3054067992530199E-2</v>
      </c>
      <c r="AB87" s="626">
        <v>0.19358494939550799</v>
      </c>
      <c r="AC87" s="207">
        <v>0.21698978287784601</v>
      </c>
      <c r="AD87" s="626">
        <v>0.12771012082893099</v>
      </c>
      <c r="AE87" s="207">
        <v>5.4407227581050599E-2</v>
      </c>
      <c r="AF87" s="626">
        <v>0.16556489183626999</v>
      </c>
      <c r="AG87" s="207">
        <v>0.17112632440202599</v>
      </c>
      <c r="AH87" s="626">
        <v>0.13178487379180001</v>
      </c>
      <c r="AI87" s="207">
        <v>5.5052354318166303</v>
      </c>
      <c r="AJ87" s="626">
        <v>1.9038841901839401</v>
      </c>
      <c r="AK87" s="207">
        <v>0.59341713885250202</v>
      </c>
      <c r="AL87" s="626">
        <v>0.235479102698469</v>
      </c>
      <c r="AM87" s="207">
        <v>-6.2593760510642901E-2</v>
      </c>
      <c r="AN87" s="626">
        <v>0.25952633237415301</v>
      </c>
      <c r="AO87" s="207">
        <v>-6.6376856077955404E-2</v>
      </c>
      <c r="AP87" s="626">
        <v>0.19943242783717</v>
      </c>
      <c r="AQ87" s="207">
        <v>3.1492770647595002E-2</v>
      </c>
      <c r="AR87" s="626">
        <v>0.185476326790707</v>
      </c>
      <c r="AS87" s="207">
        <v>-1.3264463675664801E-2</v>
      </c>
      <c r="AT87" s="626">
        <v>0.12974886335857599</v>
      </c>
      <c r="AU87" s="207">
        <v>0.25161409715644401</v>
      </c>
      <c r="AV87" s="626">
        <v>0.177834066513824</v>
      </c>
      <c r="AW87" s="207">
        <v>4.7985745270668199E-2</v>
      </c>
      <c r="AX87" s="626">
        <v>0.14425325085358301</v>
      </c>
      <c r="AY87" s="207">
        <v>0.127715011663079</v>
      </c>
      <c r="AZ87" s="626">
        <v>0.165186708588585</v>
      </c>
      <c r="BA87" s="207">
        <v>-0.27214017010408098</v>
      </c>
      <c r="BB87" s="626">
        <v>0.132028235313951</v>
      </c>
      <c r="BC87" s="207">
        <v>0.207709112807312</v>
      </c>
      <c r="BD87" s="626">
        <v>0.15175593067152501</v>
      </c>
      <c r="BE87" s="207">
        <v>0.17715825301393101</v>
      </c>
      <c r="BF87" s="626">
        <v>0.195786241962148</v>
      </c>
      <c r="BG87" s="207">
        <v>0.122983348032143</v>
      </c>
      <c r="BH87" s="626">
        <v>0.16097356251751199</v>
      </c>
      <c r="BI87" s="207">
        <v>1.63633058947034E-2</v>
      </c>
      <c r="BJ87" s="626">
        <v>0.192797319670831</v>
      </c>
      <c r="BK87" s="207">
        <v>0.18388335836351299</v>
      </c>
      <c r="BL87" s="626">
        <v>0.119883874624234</v>
      </c>
      <c r="BM87" s="207">
        <v>9.2922007854792807E-2</v>
      </c>
      <c r="BN87" s="626">
        <v>0.15103727466059799</v>
      </c>
      <c r="BO87" s="207">
        <v>0.18853499527902501</v>
      </c>
      <c r="BP87" s="626">
        <v>0.127016336714116</v>
      </c>
      <c r="BQ87" s="207">
        <v>10.0050684162268</v>
      </c>
      <c r="BR87" s="626">
        <v>2.5859718567224199</v>
      </c>
      <c r="BS87" s="207">
        <v>0.54415029981707197</v>
      </c>
      <c r="BT87" s="626">
        <v>0.23963150333048899</v>
      </c>
      <c r="BU87" s="207">
        <v>-4.57530675249785E-2</v>
      </c>
      <c r="BV87" s="626">
        <v>0.268178504978483</v>
      </c>
      <c r="BW87" s="207">
        <v>-0.13145564368714099</v>
      </c>
      <c r="BX87" s="626">
        <v>0.20940742044553401</v>
      </c>
      <c r="BY87" s="207">
        <v>3.5213789819033801E-2</v>
      </c>
      <c r="BZ87" s="626">
        <v>0.185069369278172</v>
      </c>
      <c r="CA87" s="207">
        <v>-1.18687028244128E-2</v>
      </c>
      <c r="CB87" s="626">
        <v>0.12856657091948301</v>
      </c>
      <c r="CC87" s="207">
        <v>0.26571875931799599</v>
      </c>
      <c r="CD87" s="626">
        <v>0.17717284568590699</v>
      </c>
      <c r="CE87" s="207">
        <v>1.9623434027241701E-2</v>
      </c>
      <c r="CF87" s="626">
        <v>0.14680839405515</v>
      </c>
      <c r="CG87" s="207">
        <v>0.115392272143767</v>
      </c>
      <c r="CH87" s="626">
        <v>0.16836989447567999</v>
      </c>
      <c r="CI87" s="207">
        <v>-0.25382184596955198</v>
      </c>
      <c r="CJ87" s="626">
        <v>0.135033693282051</v>
      </c>
      <c r="CK87" s="207">
        <v>0.21467282480739999</v>
      </c>
      <c r="CL87" s="626">
        <v>0.15577694083270799</v>
      </c>
      <c r="CM87" s="207">
        <v>0.162701793150273</v>
      </c>
      <c r="CN87" s="626">
        <v>0.20046636552573099</v>
      </c>
      <c r="CO87" s="207">
        <v>0.14307103851275901</v>
      </c>
      <c r="CP87" s="626">
        <v>0.16052743450444401</v>
      </c>
      <c r="CQ87" s="207">
        <v>2.4941360254214602E-3</v>
      </c>
      <c r="CR87" s="626">
        <v>0.190361720760474</v>
      </c>
      <c r="CS87" s="207">
        <v>0.19569609487419901</v>
      </c>
      <c r="CT87" s="626">
        <v>0.117283441274928</v>
      </c>
      <c r="CU87" s="207">
        <v>0.101206939648505</v>
      </c>
      <c r="CV87" s="626">
        <v>0.14758041730093799</v>
      </c>
      <c r="CW87" s="207">
        <v>0.216669041660801</v>
      </c>
      <c r="CX87" s="626">
        <v>0.13004750305186899</v>
      </c>
      <c r="CY87" s="207">
        <v>10.4934594660554</v>
      </c>
      <c r="CZ87" s="634">
        <v>2.8040664261423398</v>
      </c>
    </row>
    <row r="88" spans="1:104" ht="12.95" customHeight="1" x14ac:dyDescent="0.2">
      <c r="A88" s="2"/>
      <c r="B88" s="37"/>
      <c r="C88" s="197"/>
      <c r="D88" s="621"/>
      <c r="E88" s="197"/>
      <c r="F88" s="621"/>
      <c r="G88" s="197"/>
      <c r="H88" s="621"/>
      <c r="I88" s="197"/>
      <c r="J88" s="621"/>
      <c r="K88" s="197"/>
      <c r="L88" s="621"/>
      <c r="M88" s="197"/>
      <c r="N88" s="621"/>
      <c r="O88" s="197"/>
      <c r="P88" s="621"/>
      <c r="Q88" s="197"/>
      <c r="R88" s="621"/>
      <c r="S88" s="197"/>
      <c r="T88" s="621"/>
      <c r="U88" s="197"/>
      <c r="V88" s="621"/>
      <c r="W88" s="197"/>
      <c r="X88" s="621"/>
      <c r="Y88" s="197"/>
      <c r="Z88" s="621"/>
      <c r="AA88" s="197"/>
      <c r="AB88" s="621"/>
      <c r="AC88" s="197"/>
      <c r="AD88" s="621"/>
      <c r="AE88" s="197"/>
      <c r="AF88" s="621"/>
      <c r="AG88" s="197"/>
      <c r="AH88" s="621"/>
      <c r="AI88" s="197"/>
      <c r="AJ88" s="621"/>
      <c r="AK88" s="197"/>
      <c r="AL88" s="621"/>
      <c r="AM88" s="197"/>
      <c r="AN88" s="621"/>
      <c r="AO88" s="197"/>
      <c r="AP88" s="621"/>
      <c r="AQ88" s="197"/>
      <c r="AR88" s="621"/>
      <c r="AS88" s="197"/>
      <c r="AT88" s="621"/>
      <c r="AU88" s="197"/>
      <c r="AV88" s="621"/>
      <c r="AW88" s="197"/>
      <c r="AX88" s="621"/>
      <c r="AY88" s="197"/>
      <c r="AZ88" s="621"/>
      <c r="BA88" s="197"/>
      <c r="BB88" s="621"/>
      <c r="BC88" s="197"/>
      <c r="BD88" s="621"/>
      <c r="BE88" s="197"/>
      <c r="BF88" s="621"/>
      <c r="BG88" s="197"/>
      <c r="BH88" s="621"/>
      <c r="BI88" s="197"/>
      <c r="BJ88" s="621"/>
      <c r="BK88" s="197"/>
      <c r="BL88" s="621"/>
      <c r="BM88" s="197"/>
      <c r="BN88" s="621"/>
      <c r="BO88" s="197"/>
      <c r="BP88" s="621"/>
      <c r="BQ88" s="197"/>
      <c r="BR88" s="621"/>
      <c r="BS88" s="197"/>
      <c r="BT88" s="621"/>
      <c r="BU88" s="197"/>
      <c r="BV88" s="621"/>
      <c r="BW88" s="197"/>
      <c r="BX88" s="621"/>
      <c r="BY88" s="197"/>
      <c r="BZ88" s="621"/>
      <c r="CA88" s="197"/>
      <c r="CB88" s="621"/>
      <c r="CC88" s="197"/>
      <c r="CD88" s="621"/>
      <c r="CE88" s="197"/>
      <c r="CF88" s="621"/>
      <c r="CG88" s="197"/>
      <c r="CH88" s="621"/>
      <c r="CI88" s="197"/>
      <c r="CJ88" s="621"/>
      <c r="CK88" s="197"/>
      <c r="CL88" s="621"/>
      <c r="CM88" s="197"/>
      <c r="CN88" s="621"/>
      <c r="CO88" s="197"/>
      <c r="CP88" s="621"/>
      <c r="CQ88" s="197"/>
      <c r="CR88" s="621"/>
      <c r="CS88" s="197"/>
      <c r="CT88" s="621"/>
      <c r="CU88" s="197"/>
      <c r="CV88" s="621"/>
      <c r="CW88" s="197"/>
      <c r="CX88" s="621"/>
      <c r="CY88" s="197"/>
      <c r="CZ88" s="629"/>
    </row>
    <row r="89" spans="1:104" ht="12.95" customHeight="1" x14ac:dyDescent="0.2">
      <c r="A89" s="2" t="s">
        <v>1701</v>
      </c>
      <c r="B89" s="37">
        <v>3</v>
      </c>
      <c r="C89" s="197">
        <v>-0.14434594995732</v>
      </c>
      <c r="D89" s="621">
        <v>0.20798625739867799</v>
      </c>
      <c r="E89" s="197">
        <v>0.261708073988907</v>
      </c>
      <c r="F89" s="621">
        <v>0.21584449037758899</v>
      </c>
      <c r="G89" s="197">
        <v>0.32864522884240899</v>
      </c>
      <c r="H89" s="621">
        <v>0.19865942690333699</v>
      </c>
      <c r="I89" s="197">
        <v>-4.8343500994854197E-2</v>
      </c>
      <c r="J89" s="621">
        <v>0.26517095314616101</v>
      </c>
      <c r="K89" s="197">
        <v>-0.11732373290010201</v>
      </c>
      <c r="L89" s="621">
        <v>0.18454764794902601</v>
      </c>
      <c r="M89" s="197">
        <v>-0.18820688309095299</v>
      </c>
      <c r="N89" s="621">
        <v>0.17925295063508201</v>
      </c>
      <c r="O89" s="197">
        <v>-5.9089844271018096E-3</v>
      </c>
      <c r="P89" s="621">
        <v>0.14302534127876501</v>
      </c>
      <c r="Q89" s="197">
        <v>-0.10386447852765</v>
      </c>
      <c r="R89" s="621">
        <v>0.15573430357119999</v>
      </c>
      <c r="S89" s="197">
        <v>4.2745790105286403E-2</v>
      </c>
      <c r="T89" s="621">
        <v>0.18449717996231299</v>
      </c>
      <c r="U89" s="197">
        <v>0.290085603005938</v>
      </c>
      <c r="V89" s="621">
        <v>0.167910212843881</v>
      </c>
      <c r="W89" s="197">
        <v>0.14757886099061701</v>
      </c>
      <c r="X89" s="621">
        <v>0.168423112664806</v>
      </c>
      <c r="Y89" s="197">
        <v>0.29032944990662002</v>
      </c>
      <c r="Z89" s="621">
        <v>0.199053489655907</v>
      </c>
      <c r="AA89" s="197">
        <v>0.20616450268213199</v>
      </c>
      <c r="AB89" s="621">
        <v>0.16089874540579199</v>
      </c>
      <c r="AC89" s="197">
        <v>0.21721783679552001</v>
      </c>
      <c r="AD89" s="621">
        <v>0.18254835754048401</v>
      </c>
      <c r="AE89" s="197">
        <v>0.22150798339126099</v>
      </c>
      <c r="AF89" s="621">
        <v>0.16897682887818199</v>
      </c>
      <c r="AG89" s="197">
        <v>0.34304425209281703</v>
      </c>
      <c r="AH89" s="621">
        <v>0.14205995833149099</v>
      </c>
      <c r="AI89" s="197">
        <v>9.3036388698317705</v>
      </c>
      <c r="AJ89" s="621">
        <v>2.3750519183713701</v>
      </c>
      <c r="AK89" s="197">
        <v>-0.16531541753297199</v>
      </c>
      <c r="AL89" s="621">
        <v>0.199579493715659</v>
      </c>
      <c r="AM89" s="197">
        <v>0.23722231204306801</v>
      </c>
      <c r="AN89" s="621">
        <v>0.20400772208020601</v>
      </c>
      <c r="AO89" s="197">
        <v>0.36999792366134099</v>
      </c>
      <c r="AP89" s="621">
        <v>0.19212093096968599</v>
      </c>
      <c r="AQ89" s="197">
        <v>-8.0994913259436502E-2</v>
      </c>
      <c r="AR89" s="621">
        <v>0.26363623345683801</v>
      </c>
      <c r="AS89" s="197">
        <v>-0.184834773240483</v>
      </c>
      <c r="AT89" s="621">
        <v>0.17880980277463801</v>
      </c>
      <c r="AU89" s="197">
        <v>-0.149987108387243</v>
      </c>
      <c r="AV89" s="621">
        <v>0.17780061026011401</v>
      </c>
      <c r="AW89" s="197">
        <v>-5.83078920964182E-2</v>
      </c>
      <c r="AX89" s="621">
        <v>0.13406531591559001</v>
      </c>
      <c r="AY89" s="197">
        <v>-0.119547883404703</v>
      </c>
      <c r="AZ89" s="621">
        <v>0.161290019894618</v>
      </c>
      <c r="BA89" s="197">
        <v>0.14067369147151601</v>
      </c>
      <c r="BB89" s="621">
        <v>0.181971790409065</v>
      </c>
      <c r="BC89" s="197">
        <v>0.25042837692553799</v>
      </c>
      <c r="BD89" s="621">
        <v>0.16221114181687801</v>
      </c>
      <c r="BE89" s="197">
        <v>0.163897471795109</v>
      </c>
      <c r="BF89" s="621">
        <v>0.165600065777532</v>
      </c>
      <c r="BG89" s="197">
        <v>0.29341400296110898</v>
      </c>
      <c r="BH89" s="621">
        <v>0.19835739179039</v>
      </c>
      <c r="BI89" s="197">
        <v>0.23871553687137601</v>
      </c>
      <c r="BJ89" s="621">
        <v>0.158573868322823</v>
      </c>
      <c r="BK89" s="197">
        <v>0.15384108105570399</v>
      </c>
      <c r="BL89" s="621">
        <v>0.180035772880944</v>
      </c>
      <c r="BM89" s="197">
        <v>0.232850508654944</v>
      </c>
      <c r="BN89" s="621">
        <v>0.16775451777650699</v>
      </c>
      <c r="BO89" s="197">
        <v>0.313712533498678</v>
      </c>
      <c r="BP89" s="621">
        <v>0.14333485558623699</v>
      </c>
      <c r="BQ89" s="197">
        <v>12.2897128164477</v>
      </c>
      <c r="BR89" s="621">
        <v>2.43975530805292</v>
      </c>
      <c r="BS89" s="197">
        <v>-0.18197676648470501</v>
      </c>
      <c r="BT89" s="621">
        <v>0.203405163258884</v>
      </c>
      <c r="BU89" s="197">
        <v>0.23408361318555801</v>
      </c>
      <c r="BV89" s="621">
        <v>0.20347559465593301</v>
      </c>
      <c r="BW89" s="197">
        <v>0.39775559687685402</v>
      </c>
      <c r="BX89" s="621">
        <v>0.189804742600721</v>
      </c>
      <c r="BY89" s="197">
        <v>-6.9466185247344298E-2</v>
      </c>
      <c r="BZ89" s="621">
        <v>0.266783983807303</v>
      </c>
      <c r="CA89" s="197">
        <v>-0.15663889824350299</v>
      </c>
      <c r="CB89" s="621">
        <v>0.17961522192354801</v>
      </c>
      <c r="CC89" s="197">
        <v>-0.15470905748823699</v>
      </c>
      <c r="CD89" s="621">
        <v>0.17595251713607901</v>
      </c>
      <c r="CE89" s="197">
        <v>-6.9338461125971806E-2</v>
      </c>
      <c r="CF89" s="621">
        <v>0.128757043078259</v>
      </c>
      <c r="CG89" s="197">
        <v>-0.14415100057125599</v>
      </c>
      <c r="CH89" s="621">
        <v>0.161931667589127</v>
      </c>
      <c r="CI89" s="197">
        <v>0.13208675686694801</v>
      </c>
      <c r="CJ89" s="621">
        <v>0.18488501046168401</v>
      </c>
      <c r="CK89" s="197">
        <v>0.26512259360234097</v>
      </c>
      <c r="CL89" s="621">
        <v>0.15668220972272001</v>
      </c>
      <c r="CM89" s="197">
        <v>0.113409123104385</v>
      </c>
      <c r="CN89" s="621">
        <v>0.17204511662084401</v>
      </c>
      <c r="CO89" s="197">
        <v>0.29637429918901698</v>
      </c>
      <c r="CP89" s="621">
        <v>0.19686469433544199</v>
      </c>
      <c r="CQ89" s="197">
        <v>0.23031557786506901</v>
      </c>
      <c r="CR89" s="621">
        <v>0.155675980584914</v>
      </c>
      <c r="CS89" s="197">
        <v>0.15183016418039</v>
      </c>
      <c r="CT89" s="621">
        <v>0.18086548924153101</v>
      </c>
      <c r="CU89" s="197">
        <v>0.26147375121599897</v>
      </c>
      <c r="CV89" s="621">
        <v>0.16403065670078801</v>
      </c>
      <c r="CW89" s="197">
        <v>0.30305228237653797</v>
      </c>
      <c r="CX89" s="621">
        <v>0.143168833435216</v>
      </c>
      <c r="CY89" s="197">
        <v>12.9755477430088</v>
      </c>
      <c r="CZ89" s="629">
        <v>2.6720189753877399</v>
      </c>
    </row>
    <row r="90" spans="1:104" ht="12.95" customHeight="1" x14ac:dyDescent="0.2">
      <c r="A90" s="2" t="s">
        <v>356</v>
      </c>
      <c r="B90" s="37">
        <v>3</v>
      </c>
      <c r="C90" s="197">
        <v>-7.9589939038769902E-2</v>
      </c>
      <c r="D90" s="621">
        <v>9.6445841914889599E-2</v>
      </c>
      <c r="E90" s="197">
        <v>8.6606234084281204E-3</v>
      </c>
      <c r="F90" s="621">
        <v>0.10505451128009501</v>
      </c>
      <c r="G90" s="197">
        <v>-7.8748661050858704E-2</v>
      </c>
      <c r="H90" s="621">
        <v>9.8299789710024399E-2</v>
      </c>
      <c r="I90" s="197">
        <v>0.15517225071768101</v>
      </c>
      <c r="J90" s="621">
        <v>0.12079259238455201</v>
      </c>
      <c r="K90" s="197">
        <v>-7.8200723766951696E-2</v>
      </c>
      <c r="L90" s="621">
        <v>0.13082140048383301</v>
      </c>
      <c r="M90" s="197">
        <v>-5.0219941310843903E-2</v>
      </c>
      <c r="N90" s="621">
        <v>0.126819340517414</v>
      </c>
      <c r="O90" s="197">
        <v>7.2311933624510896E-2</v>
      </c>
      <c r="P90" s="621">
        <v>0.12384804804733</v>
      </c>
      <c r="Q90" s="197">
        <v>-7.6581860450295997E-2</v>
      </c>
      <c r="R90" s="621">
        <v>8.1271498016846494E-2</v>
      </c>
      <c r="S90" s="197">
        <v>0.21596231880744099</v>
      </c>
      <c r="T90" s="621">
        <v>0.186968253357151</v>
      </c>
      <c r="U90" s="197">
        <v>0.28782258693256002</v>
      </c>
      <c r="V90" s="621">
        <v>0.140137757208423</v>
      </c>
      <c r="W90" s="197">
        <v>1.9596590439793098E-2</v>
      </c>
      <c r="X90" s="621">
        <v>0.102934423307985</v>
      </c>
      <c r="Y90" s="197">
        <v>-0.17316722713573901</v>
      </c>
      <c r="Z90" s="621">
        <v>0.14643740062431199</v>
      </c>
      <c r="AA90" s="197">
        <v>0.17109565496266299</v>
      </c>
      <c r="AB90" s="621">
        <v>0.146989163791785</v>
      </c>
      <c r="AC90" s="197">
        <v>0.28232419022027</v>
      </c>
      <c r="AD90" s="621">
        <v>0.186308668403075</v>
      </c>
      <c r="AE90" s="197">
        <v>-1.26615313222309E-2</v>
      </c>
      <c r="AF90" s="621">
        <v>0.15295509128920701</v>
      </c>
      <c r="AG90" s="197">
        <v>0.234023104202184</v>
      </c>
      <c r="AH90" s="621">
        <v>0.103793893218281</v>
      </c>
      <c r="AI90" s="197">
        <v>2.0204879093316199</v>
      </c>
      <c r="AJ90" s="621">
        <v>1.0453596710790301</v>
      </c>
      <c r="AK90" s="197">
        <v>-8.7180118634196696E-2</v>
      </c>
      <c r="AL90" s="621">
        <v>9.5695704085680802E-2</v>
      </c>
      <c r="AM90" s="197">
        <v>2.53914075816003E-2</v>
      </c>
      <c r="AN90" s="621">
        <v>0.105028443648836</v>
      </c>
      <c r="AO90" s="197">
        <v>-7.4031464478902007E-2</v>
      </c>
      <c r="AP90" s="621">
        <v>9.8903971775943497E-2</v>
      </c>
      <c r="AQ90" s="197">
        <v>0.16374535190522799</v>
      </c>
      <c r="AR90" s="621">
        <v>0.12254241670798199</v>
      </c>
      <c r="AS90" s="197">
        <v>-9.5624085327728994E-2</v>
      </c>
      <c r="AT90" s="621">
        <v>0.13075345923321599</v>
      </c>
      <c r="AU90" s="197">
        <v>-3.2694554122373501E-2</v>
      </c>
      <c r="AV90" s="621">
        <v>0.13572328972224901</v>
      </c>
      <c r="AW90" s="197">
        <v>8.6938820526925004E-2</v>
      </c>
      <c r="AX90" s="621">
        <v>0.12833068431427999</v>
      </c>
      <c r="AY90" s="197">
        <v>-8.2342921356600096E-2</v>
      </c>
      <c r="AZ90" s="621">
        <v>8.31173941384062E-2</v>
      </c>
      <c r="BA90" s="197">
        <v>0.24499554034443699</v>
      </c>
      <c r="BB90" s="621">
        <v>0.18578042051973601</v>
      </c>
      <c r="BC90" s="197">
        <v>0.31309877434943201</v>
      </c>
      <c r="BD90" s="621">
        <v>0.135169360435731</v>
      </c>
      <c r="BE90" s="197">
        <v>2.3360651479202799E-2</v>
      </c>
      <c r="BF90" s="621">
        <v>0.103328245681045</v>
      </c>
      <c r="BG90" s="197">
        <v>-0.183510613274839</v>
      </c>
      <c r="BH90" s="621">
        <v>0.148122020929046</v>
      </c>
      <c r="BI90" s="197">
        <v>0.15753100291465</v>
      </c>
      <c r="BJ90" s="621">
        <v>0.145296923904919</v>
      </c>
      <c r="BK90" s="197">
        <v>0.27908980221416402</v>
      </c>
      <c r="BL90" s="621">
        <v>0.18374947426782701</v>
      </c>
      <c r="BM90" s="197">
        <v>-1.94314623115007E-2</v>
      </c>
      <c r="BN90" s="621">
        <v>0.155986014138559</v>
      </c>
      <c r="BO90" s="197">
        <v>0.24079848091047401</v>
      </c>
      <c r="BP90" s="621">
        <v>0.10793742171034799</v>
      </c>
      <c r="BQ90" s="197">
        <v>2.4705730407723299</v>
      </c>
      <c r="BR90" s="621">
        <v>1.1102100184241099</v>
      </c>
      <c r="BS90" s="197">
        <v>-7.3699880639634896E-2</v>
      </c>
      <c r="BT90" s="621">
        <v>9.47048941607775E-2</v>
      </c>
      <c r="BU90" s="197">
        <v>2.2251259798730601E-2</v>
      </c>
      <c r="BV90" s="621">
        <v>0.102214951115675</v>
      </c>
      <c r="BW90" s="197">
        <v>-8.3237581190336099E-2</v>
      </c>
      <c r="BX90" s="621">
        <v>9.81125909945193E-2</v>
      </c>
      <c r="BY90" s="197">
        <v>0.15239616674068801</v>
      </c>
      <c r="BZ90" s="621">
        <v>0.119298967112921</v>
      </c>
      <c r="CA90" s="197">
        <v>-0.10049475080657901</v>
      </c>
      <c r="CB90" s="621">
        <v>0.125924820503234</v>
      </c>
      <c r="CC90" s="197">
        <v>-1.93809314692127E-2</v>
      </c>
      <c r="CD90" s="621">
        <v>0.127194677692405</v>
      </c>
      <c r="CE90" s="197">
        <v>8.2936722095987195E-2</v>
      </c>
      <c r="CF90" s="621">
        <v>0.119623095720476</v>
      </c>
      <c r="CG90" s="197">
        <v>-9.5181509596074701E-2</v>
      </c>
      <c r="CH90" s="621">
        <v>8.0886303191310294E-2</v>
      </c>
      <c r="CI90" s="197">
        <v>0.21287522531092901</v>
      </c>
      <c r="CJ90" s="621">
        <v>0.18799697834554699</v>
      </c>
      <c r="CK90" s="197">
        <v>0.32628444627638098</v>
      </c>
      <c r="CL90" s="621">
        <v>0.130372070576521</v>
      </c>
      <c r="CM90" s="197">
        <v>5.2449434479585597E-2</v>
      </c>
      <c r="CN90" s="621">
        <v>0.10509293015259299</v>
      </c>
      <c r="CO90" s="197">
        <v>-0.16854897384777501</v>
      </c>
      <c r="CP90" s="621">
        <v>0.14566597023018699</v>
      </c>
      <c r="CQ90" s="197">
        <v>0.14632619872128</v>
      </c>
      <c r="CR90" s="621">
        <v>0.141193138655336</v>
      </c>
      <c r="CS90" s="197">
        <v>0.29157778616316199</v>
      </c>
      <c r="CT90" s="621">
        <v>0.18204569116594399</v>
      </c>
      <c r="CU90" s="197">
        <v>3.0022564210015999E-3</v>
      </c>
      <c r="CV90" s="621">
        <v>0.156338232756323</v>
      </c>
      <c r="CW90" s="197">
        <v>0.217339203838428</v>
      </c>
      <c r="CX90" s="621">
        <v>0.10570275389436599</v>
      </c>
      <c r="CY90" s="197">
        <v>3.6913289379567402</v>
      </c>
      <c r="CZ90" s="629">
        <v>1.3121689564382</v>
      </c>
    </row>
    <row r="91" spans="1:104" ht="12.95" customHeight="1" x14ac:dyDescent="0.2">
      <c r="A91" s="2" t="s">
        <v>99</v>
      </c>
      <c r="B91" s="37">
        <v>3</v>
      </c>
      <c r="C91" s="197">
        <v>0.29629697346238598</v>
      </c>
      <c r="D91" s="621">
        <v>0.12492825341759201</v>
      </c>
      <c r="E91" s="197">
        <v>0.15523094675169699</v>
      </c>
      <c r="F91" s="621">
        <v>8.9138028634589903E-2</v>
      </c>
      <c r="G91" s="197">
        <v>-3.7991735753573702E-2</v>
      </c>
      <c r="H91" s="621">
        <v>0.10259668655095899</v>
      </c>
      <c r="I91" s="197">
        <v>1.2249457281254201E-2</v>
      </c>
      <c r="J91" s="621">
        <v>0.10075111248030701</v>
      </c>
      <c r="K91" s="197">
        <v>8.9130181459681004E-2</v>
      </c>
      <c r="L91" s="621">
        <v>0.12968011964849599</v>
      </c>
      <c r="M91" s="197">
        <v>0.19620227465394199</v>
      </c>
      <c r="N91" s="621">
        <v>0.100432578516856</v>
      </c>
      <c r="O91" s="197">
        <v>0.13551469229141999</v>
      </c>
      <c r="P91" s="621">
        <v>0.100365829297953</v>
      </c>
      <c r="Q91" s="197">
        <v>-0.16694196954543999</v>
      </c>
      <c r="R91" s="621">
        <v>9.6853728877996495E-2</v>
      </c>
      <c r="S91" s="197">
        <v>0.16340796763190199</v>
      </c>
      <c r="T91" s="621">
        <v>0.104648000506165</v>
      </c>
      <c r="U91" s="197">
        <v>0.17377363150132499</v>
      </c>
      <c r="V91" s="621">
        <v>0.117126229768771</v>
      </c>
      <c r="W91" s="197">
        <v>0.13533326681608701</v>
      </c>
      <c r="X91" s="621">
        <v>0.10799652368009401</v>
      </c>
      <c r="Y91" s="197">
        <v>-8.4364883772372404E-2</v>
      </c>
      <c r="Z91" s="621">
        <v>0.103494245726276</v>
      </c>
      <c r="AA91" s="197">
        <v>0.163528862853002</v>
      </c>
      <c r="AB91" s="621">
        <v>9.7811019620844E-2</v>
      </c>
      <c r="AC91" s="197">
        <v>-0.20238517475935799</v>
      </c>
      <c r="AD91" s="621">
        <v>0.14548459640359501</v>
      </c>
      <c r="AE91" s="197">
        <v>8.0901879194296103E-2</v>
      </c>
      <c r="AF91" s="621">
        <v>0.116941126407737</v>
      </c>
      <c r="AG91" s="197">
        <v>0.11145314193766701</v>
      </c>
      <c r="AH91" s="621">
        <v>0.107667008023976</v>
      </c>
      <c r="AI91" s="197">
        <v>3.4949616630413498</v>
      </c>
      <c r="AJ91" s="621">
        <v>0.99617794428624296</v>
      </c>
      <c r="AK91" s="197">
        <v>0.24960821361229199</v>
      </c>
      <c r="AL91" s="621">
        <v>0.123156470501805</v>
      </c>
      <c r="AM91" s="197">
        <v>0.19390214150771401</v>
      </c>
      <c r="AN91" s="621">
        <v>8.8111553732066902E-2</v>
      </c>
      <c r="AO91" s="197">
        <v>-1.9949040975840299E-2</v>
      </c>
      <c r="AP91" s="621">
        <v>0.103328670584901</v>
      </c>
      <c r="AQ91" s="197">
        <v>3.10383385692839E-2</v>
      </c>
      <c r="AR91" s="621">
        <v>0.10082993810956201</v>
      </c>
      <c r="AS91" s="197">
        <v>3.0613704497725401E-2</v>
      </c>
      <c r="AT91" s="621">
        <v>0.12979980578120101</v>
      </c>
      <c r="AU91" s="197">
        <v>0.20085711546086199</v>
      </c>
      <c r="AV91" s="621">
        <v>0.100344393419131</v>
      </c>
      <c r="AW91" s="197">
        <v>0.13901702737694799</v>
      </c>
      <c r="AX91" s="621">
        <v>0.100358224332212</v>
      </c>
      <c r="AY91" s="197">
        <v>-9.78295003537826E-2</v>
      </c>
      <c r="AZ91" s="621">
        <v>9.6992150466051599E-2</v>
      </c>
      <c r="BA91" s="197">
        <v>0.229560547582807</v>
      </c>
      <c r="BB91" s="621">
        <v>0.102519375922363</v>
      </c>
      <c r="BC91" s="197">
        <v>0.18757504914579401</v>
      </c>
      <c r="BD91" s="621">
        <v>0.112871245610147</v>
      </c>
      <c r="BE91" s="197">
        <v>0.13670908726623501</v>
      </c>
      <c r="BF91" s="621">
        <v>0.10886230325808199</v>
      </c>
      <c r="BG91" s="197">
        <v>-7.8599475509375002E-2</v>
      </c>
      <c r="BH91" s="621">
        <v>0.103785909345997</v>
      </c>
      <c r="BI91" s="197">
        <v>0.145524909931872</v>
      </c>
      <c r="BJ91" s="621">
        <v>9.8737032309536704E-2</v>
      </c>
      <c r="BK91" s="197">
        <v>-0.215230286093749</v>
      </c>
      <c r="BL91" s="621">
        <v>0.14476780497387701</v>
      </c>
      <c r="BM91" s="197">
        <v>5.9740778755426903E-2</v>
      </c>
      <c r="BN91" s="621">
        <v>0.121246242961951</v>
      </c>
      <c r="BO91" s="197">
        <v>8.8229708598935197E-2</v>
      </c>
      <c r="BP91" s="621">
        <v>0.104972819775367</v>
      </c>
      <c r="BQ91" s="197">
        <v>5.4175709921034301</v>
      </c>
      <c r="BR91" s="621">
        <v>1.3733122671222999</v>
      </c>
      <c r="BS91" s="197">
        <v>0.24201878548977099</v>
      </c>
      <c r="BT91" s="621">
        <v>0.122409729129436</v>
      </c>
      <c r="BU91" s="197">
        <v>0.20100012481075899</v>
      </c>
      <c r="BV91" s="621">
        <v>8.9589107409944496E-2</v>
      </c>
      <c r="BW91" s="197">
        <v>-9.8590435415786999E-3</v>
      </c>
      <c r="BX91" s="621">
        <v>0.101991422458443</v>
      </c>
      <c r="BY91" s="197">
        <v>1.8321623000354201E-2</v>
      </c>
      <c r="BZ91" s="621">
        <v>0.101997814988883</v>
      </c>
      <c r="CA91" s="197">
        <v>2.4705752696866701E-2</v>
      </c>
      <c r="CB91" s="621">
        <v>0.13167549049576099</v>
      </c>
      <c r="CC91" s="197">
        <v>0.19742429787775401</v>
      </c>
      <c r="CD91" s="621">
        <v>0.100719256774</v>
      </c>
      <c r="CE91" s="197">
        <v>0.13282996087145801</v>
      </c>
      <c r="CF91" s="621">
        <v>0.100322148630881</v>
      </c>
      <c r="CG91" s="197">
        <v>-9.5813052773722901E-2</v>
      </c>
      <c r="CH91" s="621">
        <v>9.7243817109627304E-2</v>
      </c>
      <c r="CI91" s="197">
        <v>0.209035703296366</v>
      </c>
      <c r="CJ91" s="621">
        <v>0.104728425719051</v>
      </c>
      <c r="CK91" s="197">
        <v>0.19515898627478301</v>
      </c>
      <c r="CL91" s="621">
        <v>0.112289368108968</v>
      </c>
      <c r="CM91" s="197">
        <v>0.11312083857550199</v>
      </c>
      <c r="CN91" s="621">
        <v>0.113566494427562</v>
      </c>
      <c r="CO91" s="197">
        <v>-4.8132998292810397E-2</v>
      </c>
      <c r="CP91" s="621">
        <v>0.108502599525301</v>
      </c>
      <c r="CQ91" s="197">
        <v>0.15151723317676799</v>
      </c>
      <c r="CR91" s="621">
        <v>0.100156158751717</v>
      </c>
      <c r="CS91" s="197">
        <v>-0.23323224924774399</v>
      </c>
      <c r="CT91" s="621">
        <v>0.14752055690938901</v>
      </c>
      <c r="CU91" s="197">
        <v>6.5945457009138994E-2</v>
      </c>
      <c r="CV91" s="621">
        <v>0.118934073552904</v>
      </c>
      <c r="CW91" s="197">
        <v>0.10126622858043</v>
      </c>
      <c r="CX91" s="621">
        <v>0.104797929422987</v>
      </c>
      <c r="CY91" s="197">
        <v>6.0811186072868804</v>
      </c>
      <c r="CZ91" s="629">
        <v>1.3740355116960501</v>
      </c>
    </row>
    <row r="92" spans="1:104" ht="12.95" customHeight="1" x14ac:dyDescent="0.2">
      <c r="A92" s="2" t="s">
        <v>375</v>
      </c>
      <c r="B92" s="37">
        <v>3</v>
      </c>
      <c r="C92" s="197">
        <v>0.26607030042184199</v>
      </c>
      <c r="D92" s="621">
        <v>8.65716270010808E-2</v>
      </c>
      <c r="E92" s="197">
        <v>0.11838055771234</v>
      </c>
      <c r="F92" s="621">
        <v>9.2333374329721205E-2</v>
      </c>
      <c r="G92" s="197">
        <v>0.15437490658731901</v>
      </c>
      <c r="H92" s="621">
        <v>8.01276663368196E-2</v>
      </c>
      <c r="I92" s="197">
        <v>8.0689492222019502E-2</v>
      </c>
      <c r="J92" s="621">
        <v>8.63507575954333E-2</v>
      </c>
      <c r="K92" s="197">
        <v>4.8228815421685698E-3</v>
      </c>
      <c r="L92" s="621">
        <v>0.10160588624742101</v>
      </c>
      <c r="M92" s="197">
        <v>4.7267925193174201E-2</v>
      </c>
      <c r="N92" s="621">
        <v>9.92883963396263E-2</v>
      </c>
      <c r="O92" s="197">
        <v>0.21366804589743399</v>
      </c>
      <c r="P92" s="621">
        <v>7.4016922097232193E-2</v>
      </c>
      <c r="Q92" s="197">
        <v>4.2207727945585499E-2</v>
      </c>
      <c r="R92" s="621">
        <v>8.7372957782605107E-2</v>
      </c>
      <c r="S92" s="197">
        <v>-0.23478358965687501</v>
      </c>
      <c r="T92" s="621">
        <v>0.136568498036574</v>
      </c>
      <c r="U92" s="197">
        <v>0.19639952188924401</v>
      </c>
      <c r="V92" s="621">
        <v>8.6839356196519002E-2</v>
      </c>
      <c r="W92" s="197">
        <v>-0.14199029313095099</v>
      </c>
      <c r="X92" s="621">
        <v>8.6277886792575198E-2</v>
      </c>
      <c r="Y92" s="197">
        <v>0.13834075582829999</v>
      </c>
      <c r="Z92" s="621">
        <v>8.6028108136128406E-2</v>
      </c>
      <c r="AA92" s="197">
        <v>0.132194808406148</v>
      </c>
      <c r="AB92" s="621">
        <v>8.2316811897997194E-2</v>
      </c>
      <c r="AC92" s="197">
        <v>0.10282846213807099</v>
      </c>
      <c r="AD92" s="621">
        <v>9.8608562474236106E-2</v>
      </c>
      <c r="AE92" s="197">
        <v>0.10942342765103</v>
      </c>
      <c r="AF92" s="621">
        <v>8.1635660778267005E-2</v>
      </c>
      <c r="AG92" s="197">
        <v>4.4695633387506102E-2</v>
      </c>
      <c r="AH92" s="621">
        <v>7.3744233080477201E-2</v>
      </c>
      <c r="AI92" s="197">
        <v>4.8932692437654</v>
      </c>
      <c r="AJ92" s="621">
        <v>0.78475790837470605</v>
      </c>
      <c r="AK92" s="197">
        <v>0.26542412919674901</v>
      </c>
      <c r="AL92" s="621">
        <v>8.5790527590423299E-2</v>
      </c>
      <c r="AM92" s="197">
        <v>0.10462903683585301</v>
      </c>
      <c r="AN92" s="621">
        <v>9.2572623844928301E-2</v>
      </c>
      <c r="AO92" s="197">
        <v>0.15586250225158399</v>
      </c>
      <c r="AP92" s="621">
        <v>8.0413640358890301E-2</v>
      </c>
      <c r="AQ92" s="197">
        <v>7.7449503656556701E-2</v>
      </c>
      <c r="AR92" s="621">
        <v>8.6185704054323894E-2</v>
      </c>
      <c r="AS92" s="197">
        <v>1.10203480915668E-2</v>
      </c>
      <c r="AT92" s="621">
        <v>0.101003202578338</v>
      </c>
      <c r="AU92" s="197">
        <v>4.9947421566318297E-2</v>
      </c>
      <c r="AV92" s="621">
        <v>9.8846409756890505E-2</v>
      </c>
      <c r="AW92" s="197">
        <v>0.208143488742523</v>
      </c>
      <c r="AX92" s="621">
        <v>7.4248262399314202E-2</v>
      </c>
      <c r="AY92" s="197">
        <v>4.7112409077746803E-2</v>
      </c>
      <c r="AZ92" s="621">
        <v>8.8025269409333307E-2</v>
      </c>
      <c r="BA92" s="197">
        <v>-0.26532712385385498</v>
      </c>
      <c r="BB92" s="621">
        <v>0.13828088143147499</v>
      </c>
      <c r="BC92" s="197">
        <v>0.200070729177238</v>
      </c>
      <c r="BD92" s="621">
        <v>8.6272395060461901E-2</v>
      </c>
      <c r="BE92" s="197">
        <v>-0.138236149674414</v>
      </c>
      <c r="BF92" s="621">
        <v>8.5417280044644606E-2</v>
      </c>
      <c r="BG92" s="197">
        <v>0.13902699829554499</v>
      </c>
      <c r="BH92" s="621">
        <v>8.6681446777463006E-2</v>
      </c>
      <c r="BI92" s="197">
        <v>0.137152608863849</v>
      </c>
      <c r="BJ92" s="621">
        <v>8.1728875921757996E-2</v>
      </c>
      <c r="BK92" s="197">
        <v>0.10639131856108899</v>
      </c>
      <c r="BL92" s="621">
        <v>9.7662988732769906E-2</v>
      </c>
      <c r="BM92" s="197">
        <v>0.104847604263444</v>
      </c>
      <c r="BN92" s="621">
        <v>8.13196822296747E-2</v>
      </c>
      <c r="BO92" s="197">
        <v>5.5077185517928201E-2</v>
      </c>
      <c r="BP92" s="621">
        <v>7.3064305644381503E-2</v>
      </c>
      <c r="BQ92" s="197">
        <v>5.05523819800732</v>
      </c>
      <c r="BR92" s="621">
        <v>0.82686978013335</v>
      </c>
      <c r="BS92" s="197">
        <v>0.25500268899758999</v>
      </c>
      <c r="BT92" s="621">
        <v>8.5084207421509697E-2</v>
      </c>
      <c r="BU92" s="197">
        <v>9.2926542804308995E-2</v>
      </c>
      <c r="BV92" s="621">
        <v>9.2130046915691294E-2</v>
      </c>
      <c r="BW92" s="197">
        <v>0.15208630505992901</v>
      </c>
      <c r="BX92" s="621">
        <v>8.1014314933864795E-2</v>
      </c>
      <c r="BY92" s="197">
        <v>8.1176091385277704E-2</v>
      </c>
      <c r="BZ92" s="621">
        <v>8.6607269084590696E-2</v>
      </c>
      <c r="CA92" s="197">
        <v>6.7161448502205201E-3</v>
      </c>
      <c r="CB92" s="621">
        <v>0.10027373195844599</v>
      </c>
      <c r="CC92" s="197">
        <v>5.4317282210857201E-2</v>
      </c>
      <c r="CD92" s="621">
        <v>9.9797742395853303E-2</v>
      </c>
      <c r="CE92" s="197">
        <v>0.21264220665022099</v>
      </c>
      <c r="CF92" s="621">
        <v>7.3054917851766904E-2</v>
      </c>
      <c r="CG92" s="197">
        <v>5.4549572744290502E-2</v>
      </c>
      <c r="CH92" s="621">
        <v>8.8775261559457003E-2</v>
      </c>
      <c r="CI92" s="197">
        <v>-0.25212368279819303</v>
      </c>
      <c r="CJ92" s="621">
        <v>0.13656081342038801</v>
      </c>
      <c r="CK92" s="197">
        <v>0.20461913297315501</v>
      </c>
      <c r="CL92" s="621">
        <v>8.5474587678420005E-2</v>
      </c>
      <c r="CM92" s="197">
        <v>-0.133410987902671</v>
      </c>
      <c r="CN92" s="621">
        <v>8.5242840694881E-2</v>
      </c>
      <c r="CO92" s="197">
        <v>0.13652782198753599</v>
      </c>
      <c r="CP92" s="621">
        <v>8.6117311812607303E-2</v>
      </c>
      <c r="CQ92" s="197">
        <v>0.136619698303866</v>
      </c>
      <c r="CR92" s="621">
        <v>8.09945582465353E-2</v>
      </c>
      <c r="CS92" s="197">
        <v>9.45812073555235E-2</v>
      </c>
      <c r="CT92" s="621">
        <v>9.7536873910805802E-2</v>
      </c>
      <c r="CU92" s="197">
        <v>0.107658593158693</v>
      </c>
      <c r="CV92" s="621">
        <v>8.1969271969575194E-2</v>
      </c>
      <c r="CW92" s="197">
        <v>5.54362003967225E-2</v>
      </c>
      <c r="CX92" s="621">
        <v>7.22863856514534E-2</v>
      </c>
      <c r="CY92" s="197">
        <v>5.6220366285254304</v>
      </c>
      <c r="CZ92" s="629">
        <v>0.87836750804438302</v>
      </c>
    </row>
    <row r="93" spans="1:104" ht="12.95" customHeight="1" x14ac:dyDescent="0.2">
      <c r="A93" s="2" t="s">
        <v>377</v>
      </c>
      <c r="B93" s="37">
        <v>3</v>
      </c>
      <c r="C93" s="197">
        <v>0.54049624588821699</v>
      </c>
      <c r="D93" s="621">
        <v>0.24162394691015901</v>
      </c>
      <c r="E93" s="197">
        <v>0.195581594992352</v>
      </c>
      <c r="F93" s="621">
        <v>0.15851522478855901</v>
      </c>
      <c r="G93" s="197">
        <v>-0.65954874308504696</v>
      </c>
      <c r="H93" s="621">
        <v>0.23418607088414101</v>
      </c>
      <c r="I93" s="197">
        <v>0.16021654644043701</v>
      </c>
      <c r="J93" s="621">
        <v>0.186768753414604</v>
      </c>
      <c r="K93" s="197">
        <v>0.46894877734533402</v>
      </c>
      <c r="L93" s="621">
        <v>0.21231649266521599</v>
      </c>
      <c r="M93" s="197">
        <v>-0.29010948726347802</v>
      </c>
      <c r="N93" s="621">
        <v>0.19667778033908201</v>
      </c>
      <c r="O93" s="197">
        <v>0.35866720064084801</v>
      </c>
      <c r="P93" s="621">
        <v>0.105550295231307</v>
      </c>
      <c r="Q93" s="197">
        <v>-0.45911831326852698</v>
      </c>
      <c r="R93" s="621">
        <v>0.19019154421960799</v>
      </c>
      <c r="S93" s="197">
        <v>-4.7456873017104897E-2</v>
      </c>
      <c r="T93" s="621">
        <v>0.105408571270661</v>
      </c>
      <c r="U93" s="197">
        <v>0.155413188492</v>
      </c>
      <c r="V93" s="621">
        <v>0.13315608450074001</v>
      </c>
      <c r="W93" s="197">
        <v>-8.5355917925647604E-2</v>
      </c>
      <c r="X93" s="621">
        <v>0.115480551446633</v>
      </c>
      <c r="Y93" s="197">
        <v>0.32908330303150302</v>
      </c>
      <c r="Z93" s="621">
        <v>9.9954588253565901E-2</v>
      </c>
      <c r="AA93" s="197">
        <v>0.37100020753040203</v>
      </c>
      <c r="AB93" s="621">
        <v>0.122895515014967</v>
      </c>
      <c r="AC93" s="197">
        <v>0.20811776910905899</v>
      </c>
      <c r="AD93" s="621">
        <v>0.14188847801844401</v>
      </c>
      <c r="AE93" s="197">
        <v>0.329533656409145</v>
      </c>
      <c r="AF93" s="621">
        <v>0.17705176293417901</v>
      </c>
      <c r="AG93" s="197">
        <v>0.24241746655233001</v>
      </c>
      <c r="AH93" s="621">
        <v>9.91306905470003E-2</v>
      </c>
      <c r="AI93" s="197">
        <v>8.0580848284703599</v>
      </c>
      <c r="AJ93" s="621">
        <v>1.4790926488066101</v>
      </c>
      <c r="AK93" s="197">
        <v>0.47829883157945002</v>
      </c>
      <c r="AL93" s="621">
        <v>0.22931393608217299</v>
      </c>
      <c r="AM93" s="197">
        <v>0.20516816602488699</v>
      </c>
      <c r="AN93" s="621">
        <v>0.16023961980522</v>
      </c>
      <c r="AO93" s="197">
        <v>-0.58021470311884504</v>
      </c>
      <c r="AP93" s="621">
        <v>0.23524919703011299</v>
      </c>
      <c r="AQ93" s="197">
        <v>0.18954093915408099</v>
      </c>
      <c r="AR93" s="621">
        <v>0.18264374496274999</v>
      </c>
      <c r="AS93" s="197">
        <v>0.46314696421945201</v>
      </c>
      <c r="AT93" s="621">
        <v>0.207995045187124</v>
      </c>
      <c r="AU93" s="197">
        <v>-0.30410578584589898</v>
      </c>
      <c r="AV93" s="621">
        <v>0.19716526451647401</v>
      </c>
      <c r="AW93" s="197">
        <v>0.247009025605823</v>
      </c>
      <c r="AX93" s="621">
        <v>0.110999967039424</v>
      </c>
      <c r="AY93" s="197">
        <v>-0.43088984008626902</v>
      </c>
      <c r="AZ93" s="621">
        <v>0.17992348625788199</v>
      </c>
      <c r="BA93" s="197">
        <v>3.4438028955798998E-2</v>
      </c>
      <c r="BB93" s="621">
        <v>0.10718935120652499</v>
      </c>
      <c r="BC93" s="197">
        <v>0.18553447752133201</v>
      </c>
      <c r="BD93" s="621">
        <v>0.13506975504108201</v>
      </c>
      <c r="BE93" s="197">
        <v>-0.100754050393285</v>
      </c>
      <c r="BF93" s="621">
        <v>0.110034358451558</v>
      </c>
      <c r="BG93" s="197">
        <v>0.406204772275849</v>
      </c>
      <c r="BH93" s="621">
        <v>0.10205931149495399</v>
      </c>
      <c r="BI93" s="197">
        <v>0.158269771756057</v>
      </c>
      <c r="BJ93" s="621">
        <v>0.13718785514952</v>
      </c>
      <c r="BK93" s="197">
        <v>0.17953401163344301</v>
      </c>
      <c r="BL93" s="621">
        <v>0.132440073470039</v>
      </c>
      <c r="BM93" s="197">
        <v>0.34278347704230699</v>
      </c>
      <c r="BN93" s="621">
        <v>0.178200521762927</v>
      </c>
      <c r="BO93" s="197">
        <v>0.27525755859196899</v>
      </c>
      <c r="BP93" s="621">
        <v>9.7652990939948101E-2</v>
      </c>
      <c r="BQ93" s="197">
        <v>10.9669721148653</v>
      </c>
      <c r="BR93" s="621">
        <v>1.5320128933846899</v>
      </c>
      <c r="BS93" s="197">
        <v>0.47780989401535101</v>
      </c>
      <c r="BT93" s="621">
        <v>0.22628575184386901</v>
      </c>
      <c r="BU93" s="197">
        <v>0.191293044734755</v>
      </c>
      <c r="BV93" s="621">
        <v>0.15972975398700201</v>
      </c>
      <c r="BW93" s="197">
        <v>-0.58813303189932797</v>
      </c>
      <c r="BX93" s="621">
        <v>0.23689397474514201</v>
      </c>
      <c r="BY93" s="197">
        <v>0.17275970569663099</v>
      </c>
      <c r="BZ93" s="621">
        <v>0.185340037258023</v>
      </c>
      <c r="CA93" s="197">
        <v>0.46507032906176698</v>
      </c>
      <c r="CB93" s="621">
        <v>0.210121994624901</v>
      </c>
      <c r="CC93" s="197">
        <v>-0.28797021477134199</v>
      </c>
      <c r="CD93" s="621">
        <v>0.19746477987753699</v>
      </c>
      <c r="CE93" s="197">
        <v>0.240137654879096</v>
      </c>
      <c r="CF93" s="621">
        <v>0.111178400118307</v>
      </c>
      <c r="CG93" s="197">
        <v>-0.41837330484475299</v>
      </c>
      <c r="CH93" s="621">
        <v>0.17971854275381499</v>
      </c>
      <c r="CI93" s="197">
        <v>3.3907283827350802E-2</v>
      </c>
      <c r="CJ93" s="621">
        <v>0.107246011240565</v>
      </c>
      <c r="CK93" s="197">
        <v>0.20022666418990301</v>
      </c>
      <c r="CL93" s="621">
        <v>0.13628909152338101</v>
      </c>
      <c r="CM93" s="197">
        <v>-0.10634954479301099</v>
      </c>
      <c r="CN93" s="621">
        <v>0.11121073611851701</v>
      </c>
      <c r="CO93" s="197">
        <v>0.38047061884570299</v>
      </c>
      <c r="CP93" s="621">
        <v>0.102613191461275</v>
      </c>
      <c r="CQ93" s="197">
        <v>0.14899782362421601</v>
      </c>
      <c r="CR93" s="621">
        <v>0.13978620616122001</v>
      </c>
      <c r="CS93" s="197">
        <v>0.197307520784508</v>
      </c>
      <c r="CT93" s="621">
        <v>0.13452950746963399</v>
      </c>
      <c r="CU93" s="197">
        <v>0.33833992370746802</v>
      </c>
      <c r="CV93" s="621">
        <v>0.177932837795688</v>
      </c>
      <c r="CW93" s="197">
        <v>0.27137013427721401</v>
      </c>
      <c r="CX93" s="621">
        <v>0.100534739885088</v>
      </c>
      <c r="CY93" s="197">
        <v>11.446123768773599</v>
      </c>
      <c r="CZ93" s="629">
        <v>1.6323462876505901</v>
      </c>
    </row>
    <row r="94" spans="1:104" ht="12.95" customHeight="1" x14ac:dyDescent="0.2">
      <c r="A94" s="2" t="s">
        <v>382</v>
      </c>
      <c r="B94" s="37">
        <v>3</v>
      </c>
      <c r="C94" s="197">
        <v>-4.4587813466750399E-2</v>
      </c>
      <c r="D94" s="621">
        <v>0.11001466049820501</v>
      </c>
      <c r="E94" s="197">
        <v>4.8128911623198399E-2</v>
      </c>
      <c r="F94" s="621">
        <v>9.8493757336598403E-2</v>
      </c>
      <c r="G94" s="197">
        <v>6.5555216153294904E-2</v>
      </c>
      <c r="H94" s="621">
        <v>0.110000791345163</v>
      </c>
      <c r="I94" s="197">
        <v>0.30220416788689097</v>
      </c>
      <c r="J94" s="621">
        <v>0.108244418104028</v>
      </c>
      <c r="K94" s="197">
        <v>-0.115252612389161</v>
      </c>
      <c r="L94" s="621">
        <v>0.11394066552523301</v>
      </c>
      <c r="M94" s="197">
        <v>0.11008162004071501</v>
      </c>
      <c r="N94" s="621">
        <v>0.110063996934884</v>
      </c>
      <c r="O94" s="197">
        <v>-9.6876852426443696E-3</v>
      </c>
      <c r="P94" s="621">
        <v>9.5621489355610198E-2</v>
      </c>
      <c r="Q94" s="197">
        <v>0.25885531741179502</v>
      </c>
      <c r="R94" s="621">
        <v>0.111676232023931</v>
      </c>
      <c r="S94" s="197">
        <v>-1.7262517350501799E-2</v>
      </c>
      <c r="T94" s="621">
        <v>0.13071822753801901</v>
      </c>
      <c r="U94" s="197">
        <v>0.22361988943733399</v>
      </c>
      <c r="V94" s="621">
        <v>0.108495435486445</v>
      </c>
      <c r="W94" s="197">
        <v>0.21846741763545999</v>
      </c>
      <c r="X94" s="621">
        <v>0.11526136315673401</v>
      </c>
      <c r="Y94" s="197">
        <v>-4.9494729499480097E-2</v>
      </c>
      <c r="Z94" s="621">
        <v>0.12930496420611201</v>
      </c>
      <c r="AA94" s="197">
        <v>0.14503141700930899</v>
      </c>
      <c r="AB94" s="621">
        <v>0.107257436554742</v>
      </c>
      <c r="AC94" s="197">
        <v>-1.8446446160902699E-2</v>
      </c>
      <c r="AD94" s="621">
        <v>0.102818975653009</v>
      </c>
      <c r="AE94" s="197">
        <v>0.122636407899754</v>
      </c>
      <c r="AF94" s="621">
        <v>0.101792863620336</v>
      </c>
      <c r="AG94" s="197">
        <v>0.272198008007349</v>
      </c>
      <c r="AH94" s="621">
        <v>9.8481515806370504E-2</v>
      </c>
      <c r="AI94" s="197">
        <v>6.5610421621821002</v>
      </c>
      <c r="AJ94" s="621">
        <v>1.37994632081808</v>
      </c>
      <c r="AK94" s="197">
        <v>-3.9148418368761997E-2</v>
      </c>
      <c r="AL94" s="621">
        <v>0.10906275322112</v>
      </c>
      <c r="AM94" s="197">
        <v>6.8775516257785205E-2</v>
      </c>
      <c r="AN94" s="621">
        <v>0.10066004385316001</v>
      </c>
      <c r="AO94" s="197">
        <v>6.3133996469383794E-2</v>
      </c>
      <c r="AP94" s="621">
        <v>0.108646492678885</v>
      </c>
      <c r="AQ94" s="197">
        <v>0.30738796638321197</v>
      </c>
      <c r="AR94" s="621">
        <v>0.109170288580747</v>
      </c>
      <c r="AS94" s="197">
        <v>-0.14221884711060101</v>
      </c>
      <c r="AT94" s="621">
        <v>0.11363741839805</v>
      </c>
      <c r="AU94" s="197">
        <v>0.13907047313745</v>
      </c>
      <c r="AV94" s="621">
        <v>0.11337825340080999</v>
      </c>
      <c r="AW94" s="197">
        <v>-2.1581876800716701E-2</v>
      </c>
      <c r="AX94" s="621">
        <v>9.8104717446002104E-2</v>
      </c>
      <c r="AY94" s="197">
        <v>0.27780052478975098</v>
      </c>
      <c r="AZ94" s="621">
        <v>0.11307260875953</v>
      </c>
      <c r="BA94" s="197">
        <v>1.9655417803915901E-2</v>
      </c>
      <c r="BB94" s="621">
        <v>0.130433279847571</v>
      </c>
      <c r="BC94" s="197">
        <v>0.222811791596637</v>
      </c>
      <c r="BD94" s="621">
        <v>0.10784481788073</v>
      </c>
      <c r="BE94" s="197">
        <v>0.20468283178211499</v>
      </c>
      <c r="BF94" s="621">
        <v>0.11524543849628301</v>
      </c>
      <c r="BG94" s="197">
        <v>-3.4107539346776898E-2</v>
      </c>
      <c r="BH94" s="621">
        <v>0.13086257588651401</v>
      </c>
      <c r="BI94" s="197">
        <v>0.13967468387215301</v>
      </c>
      <c r="BJ94" s="621">
        <v>0.106463785814119</v>
      </c>
      <c r="BK94" s="197">
        <v>-1.8768469648799298E-2</v>
      </c>
      <c r="BL94" s="621">
        <v>0.10469650796843499</v>
      </c>
      <c r="BM94" s="197">
        <v>7.9974724972798394E-2</v>
      </c>
      <c r="BN94" s="621">
        <v>0.100050764844687</v>
      </c>
      <c r="BO94" s="197">
        <v>0.27068252756419098</v>
      </c>
      <c r="BP94" s="621">
        <v>9.7096255826191594E-2</v>
      </c>
      <c r="BQ94" s="197">
        <v>7.6180676675410099</v>
      </c>
      <c r="BR94" s="621">
        <v>1.50227708635598</v>
      </c>
      <c r="BS94" s="197">
        <v>-2.9183900610122E-2</v>
      </c>
      <c r="BT94" s="621">
        <v>0.10714262992067</v>
      </c>
      <c r="BU94" s="197">
        <v>6.9176202411064106E-2</v>
      </c>
      <c r="BV94" s="621">
        <v>0.100716807024865</v>
      </c>
      <c r="BW94" s="197">
        <v>6.9243670596620496E-2</v>
      </c>
      <c r="BX94" s="621">
        <v>0.107995775083395</v>
      </c>
      <c r="BY94" s="197">
        <v>0.30214633750604197</v>
      </c>
      <c r="BZ94" s="621">
        <v>0.107908378644967</v>
      </c>
      <c r="CA94" s="197">
        <v>-0.14243020726233399</v>
      </c>
      <c r="CB94" s="621">
        <v>0.11186147992710101</v>
      </c>
      <c r="CC94" s="197">
        <v>0.15570486251003399</v>
      </c>
      <c r="CD94" s="621">
        <v>0.113552488690448</v>
      </c>
      <c r="CE94" s="197">
        <v>-3.7204581999557999E-2</v>
      </c>
      <c r="CF94" s="621">
        <v>9.9696699274438999E-2</v>
      </c>
      <c r="CG94" s="197">
        <v>0.28527982600961099</v>
      </c>
      <c r="CH94" s="621">
        <v>0.111119951197259</v>
      </c>
      <c r="CI94" s="197">
        <v>2.0024830732938901E-2</v>
      </c>
      <c r="CJ94" s="621">
        <v>0.13192378677147201</v>
      </c>
      <c r="CK94" s="197">
        <v>0.222448203578404</v>
      </c>
      <c r="CL94" s="621">
        <v>0.107387305052889</v>
      </c>
      <c r="CM94" s="197">
        <v>0.21055655382608601</v>
      </c>
      <c r="CN94" s="621">
        <v>0.116662425563115</v>
      </c>
      <c r="CO94" s="197">
        <v>-3.7042816226584299E-2</v>
      </c>
      <c r="CP94" s="621">
        <v>0.13003747984706901</v>
      </c>
      <c r="CQ94" s="197">
        <v>0.1353603246367</v>
      </c>
      <c r="CR94" s="621">
        <v>0.10783166531053</v>
      </c>
      <c r="CS94" s="197">
        <v>-2.9900789233325099E-2</v>
      </c>
      <c r="CT94" s="621">
        <v>0.10485241290922399</v>
      </c>
      <c r="CU94" s="197">
        <v>6.78605048585115E-2</v>
      </c>
      <c r="CV94" s="621">
        <v>0.101287662784856</v>
      </c>
      <c r="CW94" s="197">
        <v>0.26791418728396399</v>
      </c>
      <c r="CX94" s="621">
        <v>9.7746513812069905E-2</v>
      </c>
      <c r="CY94" s="197">
        <v>8.3026743373209193</v>
      </c>
      <c r="CZ94" s="629">
        <v>1.5945009359428199</v>
      </c>
    </row>
    <row r="95" spans="1:104" ht="12.95" customHeight="1" x14ac:dyDescent="0.2">
      <c r="A95" s="2" t="s">
        <v>386</v>
      </c>
      <c r="B95" s="37">
        <v>3</v>
      </c>
      <c r="C95" s="197">
        <v>0.19526324797297101</v>
      </c>
      <c r="D95" s="621">
        <v>7.8795249403225201E-2</v>
      </c>
      <c r="E95" s="197">
        <v>1.58717004684461E-2</v>
      </c>
      <c r="F95" s="621">
        <v>8.5068384352468607E-2</v>
      </c>
      <c r="G95" s="197">
        <v>9.9518044855109303E-2</v>
      </c>
      <c r="H95" s="621">
        <v>8.0177628500527606E-2</v>
      </c>
      <c r="I95" s="197">
        <v>0.107878931230053</v>
      </c>
      <c r="J95" s="621">
        <v>7.2215302566460499E-2</v>
      </c>
      <c r="K95" s="197">
        <v>-7.1012279736402895E-2</v>
      </c>
      <c r="L95" s="621">
        <v>0.11293669316582899</v>
      </c>
      <c r="M95" s="197">
        <v>0.101116639083077</v>
      </c>
      <c r="N95" s="621">
        <v>0.103196893453378</v>
      </c>
      <c r="O95" s="197">
        <v>0.20193671584841599</v>
      </c>
      <c r="P95" s="621">
        <v>6.2107159933708897E-2</v>
      </c>
      <c r="Q95" s="197">
        <v>4.29045971322577E-3</v>
      </c>
      <c r="R95" s="621">
        <v>7.2078370245218307E-2</v>
      </c>
      <c r="S95" s="197">
        <v>-8.3466168231184801E-2</v>
      </c>
      <c r="T95" s="621">
        <v>7.5289087749978806E-2</v>
      </c>
      <c r="U95" s="197">
        <v>0.12501447131841301</v>
      </c>
      <c r="V95" s="621">
        <v>7.8234250877859707E-2</v>
      </c>
      <c r="W95" s="197">
        <v>-0.124763457942626</v>
      </c>
      <c r="X95" s="621">
        <v>9.0155187689187705E-2</v>
      </c>
      <c r="Y95" s="197">
        <v>0.20093836609369101</v>
      </c>
      <c r="Z95" s="621">
        <v>8.0976291054515398E-2</v>
      </c>
      <c r="AA95" s="197">
        <v>3.5730797651567898E-2</v>
      </c>
      <c r="AB95" s="621">
        <v>8.2645009870750796E-2</v>
      </c>
      <c r="AC95" s="197">
        <v>2.34948352156223E-2</v>
      </c>
      <c r="AD95" s="621">
        <v>9.6212994914682298E-2</v>
      </c>
      <c r="AE95" s="197">
        <v>0.26128383340859002</v>
      </c>
      <c r="AF95" s="621">
        <v>8.0893492337119996E-2</v>
      </c>
      <c r="AG95" s="197">
        <v>0.154804676777266</v>
      </c>
      <c r="AH95" s="621">
        <v>6.8060972247583798E-2</v>
      </c>
      <c r="AI95" s="197">
        <v>5.2745090723219903</v>
      </c>
      <c r="AJ95" s="621">
        <v>0.81237403261320296</v>
      </c>
      <c r="AK95" s="197">
        <v>0.190317713888733</v>
      </c>
      <c r="AL95" s="621">
        <v>7.8497136800449493E-2</v>
      </c>
      <c r="AM95" s="197">
        <v>6.9556183086889401E-3</v>
      </c>
      <c r="AN95" s="621">
        <v>8.5240542385481496E-2</v>
      </c>
      <c r="AO95" s="197">
        <v>9.6326042612280102E-2</v>
      </c>
      <c r="AP95" s="621">
        <v>8.0189230235984899E-2</v>
      </c>
      <c r="AQ95" s="197">
        <v>0.10982002133304999</v>
      </c>
      <c r="AR95" s="621">
        <v>7.33161801327116E-2</v>
      </c>
      <c r="AS95" s="197">
        <v>-7.9589172268580199E-2</v>
      </c>
      <c r="AT95" s="621">
        <v>0.11319137152468001</v>
      </c>
      <c r="AU95" s="197">
        <v>0.116928828512898</v>
      </c>
      <c r="AV95" s="621">
        <v>0.102874658902916</v>
      </c>
      <c r="AW95" s="197">
        <v>0.192769235362657</v>
      </c>
      <c r="AX95" s="621">
        <v>6.1951738558153398E-2</v>
      </c>
      <c r="AY95" s="197">
        <v>-9.8380808668307503E-3</v>
      </c>
      <c r="AZ95" s="621">
        <v>7.37149150244409E-2</v>
      </c>
      <c r="BA95" s="197">
        <v>-8.3083705621068094E-2</v>
      </c>
      <c r="BB95" s="621">
        <v>7.5219477863376197E-2</v>
      </c>
      <c r="BC95" s="197">
        <v>0.13616987561895599</v>
      </c>
      <c r="BD95" s="621">
        <v>7.8849602392565193E-2</v>
      </c>
      <c r="BE95" s="197">
        <v>-0.118252210892947</v>
      </c>
      <c r="BF95" s="621">
        <v>8.9094483255167903E-2</v>
      </c>
      <c r="BG95" s="197">
        <v>0.18477348781649</v>
      </c>
      <c r="BH95" s="621">
        <v>8.2584524930329403E-2</v>
      </c>
      <c r="BI95" s="197">
        <v>4.3566192593806202E-2</v>
      </c>
      <c r="BJ95" s="621">
        <v>8.3414569522226797E-2</v>
      </c>
      <c r="BK95" s="197">
        <v>3.4895527348401803E-2</v>
      </c>
      <c r="BL95" s="621">
        <v>9.6851820633009802E-2</v>
      </c>
      <c r="BM95" s="197">
        <v>0.24336552308370901</v>
      </c>
      <c r="BN95" s="621">
        <v>8.1574414853289007E-2</v>
      </c>
      <c r="BO95" s="197">
        <v>0.16231973622148099</v>
      </c>
      <c r="BP95" s="621">
        <v>6.8678278922944494E-2</v>
      </c>
      <c r="BQ95" s="197">
        <v>5.4964001970410603</v>
      </c>
      <c r="BR95" s="621">
        <v>0.82768954751635504</v>
      </c>
      <c r="BS95" s="197">
        <v>0.18417065375761699</v>
      </c>
      <c r="BT95" s="621">
        <v>7.9221166726087103E-2</v>
      </c>
      <c r="BU95" s="197">
        <v>1.1665247802888299E-2</v>
      </c>
      <c r="BV95" s="621">
        <v>8.4498373032028604E-2</v>
      </c>
      <c r="BW95" s="197">
        <v>6.6500892710683004E-2</v>
      </c>
      <c r="BX95" s="621">
        <v>8.0262834278999995E-2</v>
      </c>
      <c r="BY95" s="197">
        <v>9.6668617537614701E-2</v>
      </c>
      <c r="BZ95" s="621">
        <v>7.3313906153149005E-2</v>
      </c>
      <c r="CA95" s="197">
        <v>-8.2205665472476597E-2</v>
      </c>
      <c r="CB95" s="621">
        <v>0.112216430013191</v>
      </c>
      <c r="CC95" s="197">
        <v>0.120207606327404</v>
      </c>
      <c r="CD95" s="621">
        <v>0.102457923627379</v>
      </c>
      <c r="CE95" s="197">
        <v>0.15788522089108201</v>
      </c>
      <c r="CF95" s="621">
        <v>6.2802511554700693E-2</v>
      </c>
      <c r="CG95" s="197">
        <v>4.6820257953472796E-3</v>
      </c>
      <c r="CH95" s="621">
        <v>7.3164827557621895E-2</v>
      </c>
      <c r="CI95" s="197">
        <v>-7.9133014336559601E-2</v>
      </c>
      <c r="CJ95" s="621">
        <v>7.4378133810907104E-2</v>
      </c>
      <c r="CK95" s="197">
        <v>0.113937941253842</v>
      </c>
      <c r="CL95" s="621">
        <v>7.7788462124018701E-2</v>
      </c>
      <c r="CM95" s="197">
        <v>-7.20979907139358E-2</v>
      </c>
      <c r="CN95" s="621">
        <v>8.5291464082932505E-2</v>
      </c>
      <c r="CO95" s="197">
        <v>0.167563562887555</v>
      </c>
      <c r="CP95" s="621">
        <v>8.1717986717035507E-2</v>
      </c>
      <c r="CQ95" s="197">
        <v>3.8024239739482699E-2</v>
      </c>
      <c r="CR95" s="621">
        <v>8.3741149733002104E-2</v>
      </c>
      <c r="CS95" s="197">
        <v>2.47570728045165E-2</v>
      </c>
      <c r="CT95" s="621">
        <v>9.8162603529788006E-2</v>
      </c>
      <c r="CU95" s="197">
        <v>0.249794950463087</v>
      </c>
      <c r="CV95" s="621">
        <v>8.3015019220425604E-2</v>
      </c>
      <c r="CW95" s="197">
        <v>0.18970822080629901</v>
      </c>
      <c r="CX95" s="621">
        <v>6.9800598541114006E-2</v>
      </c>
      <c r="CY95" s="197">
        <v>6.0795337331775396</v>
      </c>
      <c r="CZ95" s="629">
        <v>0.94006840279006898</v>
      </c>
    </row>
    <row r="96" spans="1:104" ht="12.95" customHeight="1" x14ac:dyDescent="0.2">
      <c r="A96" s="2" t="s">
        <v>387</v>
      </c>
      <c r="B96" s="37">
        <v>3</v>
      </c>
      <c r="C96" s="197">
        <v>-0.182543842204167</v>
      </c>
      <c r="D96" s="621">
        <v>0.178134125766132</v>
      </c>
      <c r="E96" s="197">
        <v>6.4669267558303295E-2</v>
      </c>
      <c r="F96" s="621">
        <v>0.18507725651804799</v>
      </c>
      <c r="G96" s="197">
        <v>0.15180759677665401</v>
      </c>
      <c r="H96" s="621">
        <v>0.14802022217607999</v>
      </c>
      <c r="I96" s="197">
        <v>6.0321105915371299E-2</v>
      </c>
      <c r="J96" s="621">
        <v>0.18227383888017601</v>
      </c>
      <c r="K96" s="197">
        <v>3.8934452690941403E-2</v>
      </c>
      <c r="L96" s="621">
        <v>0.16564993192119401</v>
      </c>
      <c r="M96" s="197">
        <v>0.191839395444899</v>
      </c>
      <c r="N96" s="621">
        <v>0.189514626754126</v>
      </c>
      <c r="O96" s="197">
        <v>0.34054426565205398</v>
      </c>
      <c r="P96" s="621">
        <v>9.6369487637018705E-2</v>
      </c>
      <c r="Q96" s="197">
        <v>0.26003382648241502</v>
      </c>
      <c r="R96" s="621">
        <v>0.177938438656948</v>
      </c>
      <c r="S96" s="197">
        <v>-4.2190769180935297E-2</v>
      </c>
      <c r="T96" s="621">
        <v>8.9072572404804595E-2</v>
      </c>
      <c r="U96" s="197">
        <v>7.8917363270852706E-2</v>
      </c>
      <c r="V96" s="621">
        <v>0.154325219954043</v>
      </c>
      <c r="W96" s="197">
        <v>0.293182084687103</v>
      </c>
      <c r="X96" s="621">
        <v>0.14501389075667001</v>
      </c>
      <c r="Y96" s="197">
        <v>0.30668451159973598</v>
      </c>
      <c r="Z96" s="621">
        <v>0.11067998042912</v>
      </c>
      <c r="AA96" s="197">
        <v>-3.9528844612369697E-2</v>
      </c>
      <c r="AB96" s="621">
        <v>0.19463365875331801</v>
      </c>
      <c r="AC96" s="197">
        <v>0.204863222734533</v>
      </c>
      <c r="AD96" s="621">
        <v>0.103247579648412</v>
      </c>
      <c r="AE96" s="197">
        <v>0.36530167090518201</v>
      </c>
      <c r="AF96" s="621">
        <v>0.15905001449074199</v>
      </c>
      <c r="AG96" s="197">
        <v>0.14409303653361499</v>
      </c>
      <c r="AH96" s="621">
        <v>7.3695967525293601E-2</v>
      </c>
      <c r="AI96" s="197">
        <v>11.205043351045401</v>
      </c>
      <c r="AJ96" s="621">
        <v>1.6532903071730001</v>
      </c>
      <c r="AK96" s="197">
        <v>-0.19606383405741901</v>
      </c>
      <c r="AL96" s="621">
        <v>0.170054574105136</v>
      </c>
      <c r="AM96" s="197">
        <v>7.1590315988825495E-2</v>
      </c>
      <c r="AN96" s="621">
        <v>0.178224134772384</v>
      </c>
      <c r="AO96" s="197">
        <v>0.16090805477919001</v>
      </c>
      <c r="AP96" s="621">
        <v>0.146609806175761</v>
      </c>
      <c r="AQ96" s="197">
        <v>4.2401086481959199E-2</v>
      </c>
      <c r="AR96" s="621">
        <v>0.17998661759155801</v>
      </c>
      <c r="AS96" s="197">
        <v>3.0716672170398699E-2</v>
      </c>
      <c r="AT96" s="621">
        <v>0.163189896972953</v>
      </c>
      <c r="AU96" s="197">
        <v>0.17569478976515901</v>
      </c>
      <c r="AV96" s="621">
        <v>0.185913549727796</v>
      </c>
      <c r="AW96" s="197">
        <v>0.361531557722852</v>
      </c>
      <c r="AX96" s="621">
        <v>9.5476253249311999E-2</v>
      </c>
      <c r="AY96" s="197">
        <v>0.26174747486118199</v>
      </c>
      <c r="AZ96" s="621">
        <v>0.173864984402786</v>
      </c>
      <c r="BA96" s="197">
        <v>-1.40341415378287E-2</v>
      </c>
      <c r="BB96" s="621">
        <v>9.3103756744209801E-2</v>
      </c>
      <c r="BC96" s="197">
        <v>7.25924697851595E-2</v>
      </c>
      <c r="BD96" s="621">
        <v>0.150115248903956</v>
      </c>
      <c r="BE96" s="197">
        <v>0.27073605947518897</v>
      </c>
      <c r="BF96" s="621">
        <v>0.14316061480686501</v>
      </c>
      <c r="BG96" s="197">
        <v>0.324844027568779</v>
      </c>
      <c r="BH96" s="621">
        <v>0.112046997140338</v>
      </c>
      <c r="BI96" s="197">
        <v>-6.4722211064102003E-2</v>
      </c>
      <c r="BJ96" s="621">
        <v>0.18950095561323699</v>
      </c>
      <c r="BK96" s="197">
        <v>0.186983206697479</v>
      </c>
      <c r="BL96" s="621">
        <v>0.10196076237769899</v>
      </c>
      <c r="BM96" s="197">
        <v>0.35796709623107698</v>
      </c>
      <c r="BN96" s="621">
        <v>0.16664259962993999</v>
      </c>
      <c r="BO96" s="197">
        <v>0.13979244037008601</v>
      </c>
      <c r="BP96" s="621">
        <v>7.3515572688017602E-2</v>
      </c>
      <c r="BQ96" s="197">
        <v>11.9881037347595</v>
      </c>
      <c r="BR96" s="621">
        <v>1.8360252007595801</v>
      </c>
      <c r="BS96" s="197">
        <v>-0.208610112369298</v>
      </c>
      <c r="BT96" s="621">
        <v>0.17003184177491201</v>
      </c>
      <c r="BU96" s="197">
        <v>6.3131708233706896E-2</v>
      </c>
      <c r="BV96" s="621">
        <v>0.18082413656993199</v>
      </c>
      <c r="BW96" s="197">
        <v>0.167779145295511</v>
      </c>
      <c r="BX96" s="621">
        <v>0.148434848571246</v>
      </c>
      <c r="BY96" s="197">
        <v>4.3759382432244802E-2</v>
      </c>
      <c r="BZ96" s="621">
        <v>0.17747885467391999</v>
      </c>
      <c r="CA96" s="197">
        <v>1.4294467321271299E-2</v>
      </c>
      <c r="CB96" s="621">
        <v>0.15846244093629799</v>
      </c>
      <c r="CC96" s="197">
        <v>0.170617363484622</v>
      </c>
      <c r="CD96" s="621">
        <v>0.18797672226947701</v>
      </c>
      <c r="CE96" s="197">
        <v>0.34675291113770101</v>
      </c>
      <c r="CF96" s="621">
        <v>8.8837377974598702E-2</v>
      </c>
      <c r="CG96" s="197">
        <v>0.22517747488728401</v>
      </c>
      <c r="CH96" s="621">
        <v>0.163913649878828</v>
      </c>
      <c r="CI96" s="197">
        <v>-9.0624398775649793E-3</v>
      </c>
      <c r="CJ96" s="621">
        <v>9.4079610492510998E-2</v>
      </c>
      <c r="CK96" s="197">
        <v>8.0696517535817094E-2</v>
      </c>
      <c r="CL96" s="621">
        <v>0.14431520291158501</v>
      </c>
      <c r="CM96" s="197">
        <v>0.28795135905062402</v>
      </c>
      <c r="CN96" s="621">
        <v>0.15097646908677501</v>
      </c>
      <c r="CO96" s="197">
        <v>0.33773874145822202</v>
      </c>
      <c r="CP96" s="621">
        <v>0.11342712225918899</v>
      </c>
      <c r="CQ96" s="197">
        <v>-5.7190458899720097E-2</v>
      </c>
      <c r="CR96" s="621">
        <v>0.191001582183808</v>
      </c>
      <c r="CS96" s="197">
        <v>0.179433329500258</v>
      </c>
      <c r="CT96" s="621">
        <v>0.10443303230650799</v>
      </c>
      <c r="CU96" s="197">
        <v>0.35177909114188499</v>
      </c>
      <c r="CV96" s="621">
        <v>0.16226973127134001</v>
      </c>
      <c r="CW96" s="197">
        <v>0.12869357949615501</v>
      </c>
      <c r="CX96" s="621">
        <v>7.0569901058826406E-2</v>
      </c>
      <c r="CY96" s="197">
        <v>12.3922751101248</v>
      </c>
      <c r="CZ96" s="629">
        <v>2.0013223701999601</v>
      </c>
    </row>
    <row r="97" spans="1:104" ht="12.95" customHeight="1" x14ac:dyDescent="0.2">
      <c r="A97" s="39" t="s">
        <v>399</v>
      </c>
      <c r="B97" s="40">
        <v>3</v>
      </c>
      <c r="C97" s="211">
        <v>0.105882402884801</v>
      </c>
      <c r="D97" s="628">
        <v>5.36317906727386E-2</v>
      </c>
      <c r="E97" s="211">
        <v>0.10852895956295899</v>
      </c>
      <c r="F97" s="628">
        <v>4.8479159851049197E-2</v>
      </c>
      <c r="G97" s="211">
        <v>2.9514816656633098E-3</v>
      </c>
      <c r="H97" s="628">
        <v>5.02115318764269E-2</v>
      </c>
      <c r="I97" s="211">
        <v>0.103798556337357</v>
      </c>
      <c r="J97" s="628">
        <v>5.4134085314031098E-2</v>
      </c>
      <c r="K97" s="211">
        <v>2.7505868030688399E-2</v>
      </c>
      <c r="L97" s="628">
        <v>5.2525013039467897E-2</v>
      </c>
      <c r="M97" s="211">
        <v>1.4746442843816701E-2</v>
      </c>
      <c r="N97" s="628">
        <v>5.0855383071212901E-2</v>
      </c>
      <c r="O97" s="211">
        <v>0.16338077303561699</v>
      </c>
      <c r="P97" s="628">
        <v>3.6395205559272503E-2</v>
      </c>
      <c r="Q97" s="211">
        <v>-3.01399112798615E-2</v>
      </c>
      <c r="R97" s="628">
        <v>4.5650624986915501E-2</v>
      </c>
      <c r="S97" s="211">
        <v>-3.8048011149651199E-4</v>
      </c>
      <c r="T97" s="628">
        <v>4.6837332806015E-2</v>
      </c>
      <c r="U97" s="211">
        <v>0.19138078198095801</v>
      </c>
      <c r="V97" s="628">
        <v>4.4813978696384801E-2</v>
      </c>
      <c r="W97" s="211">
        <v>5.7756068946229297E-2</v>
      </c>
      <c r="X97" s="628">
        <v>4.2176505833493597E-2</v>
      </c>
      <c r="Y97" s="211">
        <v>0.119793693256532</v>
      </c>
      <c r="Z97" s="628">
        <v>4.41404026933786E-2</v>
      </c>
      <c r="AA97" s="211">
        <v>0.148152175810357</v>
      </c>
      <c r="AB97" s="628">
        <v>4.5954664770873198E-2</v>
      </c>
      <c r="AC97" s="211">
        <v>0.102251836911602</v>
      </c>
      <c r="AD97" s="628">
        <v>4.8338863148163498E-2</v>
      </c>
      <c r="AE97" s="211">
        <v>0.18474091594212799</v>
      </c>
      <c r="AF97" s="628">
        <v>4.77358969453546E-2</v>
      </c>
      <c r="AG97" s="211">
        <v>0.19334116493634201</v>
      </c>
      <c r="AH97" s="628">
        <v>3.4815023449079399E-2</v>
      </c>
      <c r="AI97" s="211">
        <v>6.3513796374987503</v>
      </c>
      <c r="AJ97" s="628">
        <v>0.49729190448534799</v>
      </c>
      <c r="AK97" s="211">
        <v>8.6992637460484398E-2</v>
      </c>
      <c r="AL97" s="628">
        <v>5.1701834019781102E-2</v>
      </c>
      <c r="AM97" s="211">
        <v>0.114204314318553</v>
      </c>
      <c r="AN97" s="628">
        <v>4.7404910362687201E-2</v>
      </c>
      <c r="AO97" s="211">
        <v>2.1504163900023798E-2</v>
      </c>
      <c r="AP97" s="628">
        <v>4.9828864698616998E-2</v>
      </c>
      <c r="AQ97" s="211">
        <v>0.105048536777992</v>
      </c>
      <c r="AR97" s="628">
        <v>5.3788168679114297E-2</v>
      </c>
      <c r="AS97" s="211">
        <v>4.1538513789687896E-3</v>
      </c>
      <c r="AT97" s="628">
        <v>5.1801556432626301E-2</v>
      </c>
      <c r="AU97" s="211">
        <v>2.4463897510896299E-2</v>
      </c>
      <c r="AV97" s="628">
        <v>5.1043684061918601E-2</v>
      </c>
      <c r="AW97" s="211">
        <v>0.14443992330507399</v>
      </c>
      <c r="AX97" s="628">
        <v>3.6427606341501197E-2</v>
      </c>
      <c r="AY97" s="211">
        <v>-1.9223477167438101E-2</v>
      </c>
      <c r="AZ97" s="628">
        <v>4.5225078477318902E-2</v>
      </c>
      <c r="BA97" s="211">
        <v>3.8359781893215303E-2</v>
      </c>
      <c r="BB97" s="628">
        <v>4.6785514357401102E-2</v>
      </c>
      <c r="BC97" s="211">
        <v>0.19603519301501099</v>
      </c>
      <c r="BD97" s="628">
        <v>4.3909040567323303E-2</v>
      </c>
      <c r="BE97" s="211">
        <v>5.5267961354650702E-2</v>
      </c>
      <c r="BF97" s="628">
        <v>4.1658785210617E-2</v>
      </c>
      <c r="BG97" s="211">
        <v>0.13150570759834801</v>
      </c>
      <c r="BH97" s="628">
        <v>4.4456233096582899E-2</v>
      </c>
      <c r="BI97" s="211">
        <v>0.119464061967458</v>
      </c>
      <c r="BJ97" s="628">
        <v>4.6048399537391101E-2</v>
      </c>
      <c r="BK97" s="211">
        <v>8.8342023970966604E-2</v>
      </c>
      <c r="BL97" s="628">
        <v>4.7590461492072099E-2</v>
      </c>
      <c r="BM97" s="211">
        <v>0.17526228133652599</v>
      </c>
      <c r="BN97" s="628">
        <v>4.8408496100932202E-2</v>
      </c>
      <c r="BO97" s="211">
        <v>0.19323377140921799</v>
      </c>
      <c r="BP97" s="628">
        <v>3.48295152404762E-2</v>
      </c>
      <c r="BQ97" s="211">
        <v>7.6628298451922099</v>
      </c>
      <c r="BR97" s="628">
        <v>0.536403400831164</v>
      </c>
      <c r="BS97" s="211">
        <v>8.3191420269571104E-2</v>
      </c>
      <c r="BT97" s="628">
        <v>5.1605133384604297E-2</v>
      </c>
      <c r="BU97" s="211">
        <v>0.110690967972721</v>
      </c>
      <c r="BV97" s="628">
        <v>4.7410965981760998E-2</v>
      </c>
      <c r="BW97" s="211">
        <v>2.15169942385443E-2</v>
      </c>
      <c r="BX97" s="628">
        <v>4.9823808291061603E-2</v>
      </c>
      <c r="BY97" s="211">
        <v>9.9720217381438603E-2</v>
      </c>
      <c r="BZ97" s="628">
        <v>5.3935599789165803E-2</v>
      </c>
      <c r="CA97" s="211">
        <v>3.6271465181542E-3</v>
      </c>
      <c r="CB97" s="628">
        <v>5.1520484420127403E-2</v>
      </c>
      <c r="CC97" s="211">
        <v>2.95264010852349E-2</v>
      </c>
      <c r="CD97" s="628">
        <v>5.0769256445415203E-2</v>
      </c>
      <c r="CE97" s="211">
        <v>0.13333020417500199</v>
      </c>
      <c r="CF97" s="628">
        <v>3.5449329899854103E-2</v>
      </c>
      <c r="CG97" s="211">
        <v>-2.2978746043659199E-2</v>
      </c>
      <c r="CH97" s="628">
        <v>4.4540894274062201E-2</v>
      </c>
      <c r="CI97" s="211">
        <v>3.34513328777769E-2</v>
      </c>
      <c r="CJ97" s="628">
        <v>4.7175023552401003E-2</v>
      </c>
      <c r="CK97" s="211">
        <v>0.20106181071057799</v>
      </c>
      <c r="CL97" s="628">
        <v>4.3019921138521301E-2</v>
      </c>
      <c r="CM97" s="211">
        <v>5.8203598203320502E-2</v>
      </c>
      <c r="CN97" s="628">
        <v>4.27299320765476E-2</v>
      </c>
      <c r="CO97" s="211">
        <v>0.13311878200010799</v>
      </c>
      <c r="CP97" s="628">
        <v>4.4396305255265597E-2</v>
      </c>
      <c r="CQ97" s="211">
        <v>0.116246329645958</v>
      </c>
      <c r="CR97" s="628">
        <v>4.5999987086917701E-2</v>
      </c>
      <c r="CS97" s="211">
        <v>8.4544255288411196E-2</v>
      </c>
      <c r="CT97" s="628">
        <v>4.7887088420836402E-2</v>
      </c>
      <c r="CU97" s="211">
        <v>0.18073181599697299</v>
      </c>
      <c r="CV97" s="628">
        <v>4.7983431264678703E-2</v>
      </c>
      <c r="CW97" s="211">
        <v>0.19184750463196901</v>
      </c>
      <c r="CX97" s="628">
        <v>3.47743089408949E-2</v>
      </c>
      <c r="CY97" s="211">
        <v>8.3238298582718393</v>
      </c>
      <c r="CZ97" s="636">
        <v>0.58117584621849905</v>
      </c>
    </row>
    <row r="99" spans="1:104" x14ac:dyDescent="0.2">
      <c r="A99" s="52" t="s">
        <v>530</v>
      </c>
    </row>
    <row r="100" spans="1:104" x14ac:dyDescent="0.2">
      <c r="A100" s="52" t="s">
        <v>644</v>
      </c>
    </row>
    <row r="101" spans="1:104" x14ac:dyDescent="0.2">
      <c r="A101" s="52" t="s">
        <v>636</v>
      </c>
    </row>
    <row r="102" spans="1:104" x14ac:dyDescent="0.2">
      <c r="A102" s="52" t="s">
        <v>1702</v>
      </c>
    </row>
    <row r="103" spans="1:104" x14ac:dyDescent="0.2">
      <c r="A103" s="52" t="s">
        <v>401</v>
      </c>
    </row>
    <row r="104" spans="1:104" x14ac:dyDescent="0.2">
      <c r="A104" s="52" t="s">
        <v>402</v>
      </c>
    </row>
    <row r="105" spans="1:104" x14ac:dyDescent="0.2">
      <c r="A105" s="52" t="s">
        <v>403</v>
      </c>
    </row>
    <row r="106" spans="1:104" x14ac:dyDescent="0.2">
      <c r="A106" s="172" t="str">
        <f>HYPERLINK("https://oecdcode.org/disclaimers/cyprus.html", "Information on data for Cyprus: https://oecdcode.org/disclaimers/cyprus.html")</f>
        <v>Information on data for Cyprus: https://oecdcode.org/disclaimers/cyprus.html</v>
      </c>
    </row>
    <row r="107" spans="1:104" x14ac:dyDescent="0.2">
      <c r="A107" s="52" t="s">
        <v>404</v>
      </c>
    </row>
  </sheetData>
  <mergeCells count="58">
    <mergeCell ref="CS8:CT8"/>
    <mergeCell ref="CU8:CV8"/>
    <mergeCell ref="CW8:CX8"/>
    <mergeCell ref="CY7:CZ8"/>
    <mergeCell ref="BS9:CZ9"/>
    <mergeCell ref="BQ7:BR8"/>
    <mergeCell ref="AK9:BR9"/>
    <mergeCell ref="BS7:CX7"/>
    <mergeCell ref="BS8:BT8"/>
    <mergeCell ref="BU8:BV8"/>
    <mergeCell ref="BW8:BX8"/>
    <mergeCell ref="BY8:BZ8"/>
    <mergeCell ref="CA8:CB8"/>
    <mergeCell ref="CC8:CD8"/>
    <mergeCell ref="CE8:CF8"/>
    <mergeCell ref="CG8:CH8"/>
    <mergeCell ref="CI8:CJ8"/>
    <mergeCell ref="CK8:CL8"/>
    <mergeCell ref="CM8:CN8"/>
    <mergeCell ref="CO8:CP8"/>
    <mergeCell ref="CQ8:CR8"/>
    <mergeCell ref="BG8:BH8"/>
    <mergeCell ref="BI8:BJ8"/>
    <mergeCell ref="BK8:BL8"/>
    <mergeCell ref="BM8:BN8"/>
    <mergeCell ref="BO8:BP8"/>
    <mergeCell ref="AE8:AF8"/>
    <mergeCell ref="AG8:AH8"/>
    <mergeCell ref="AI7:AJ8"/>
    <mergeCell ref="C9:AJ9"/>
    <mergeCell ref="AK7:BP7"/>
    <mergeCell ref="AK8:AL8"/>
    <mergeCell ref="AM8:AN8"/>
    <mergeCell ref="AO8:AP8"/>
    <mergeCell ref="AQ8:AR8"/>
    <mergeCell ref="AS8:AT8"/>
    <mergeCell ref="AU8:AV8"/>
    <mergeCell ref="AW8:AX8"/>
    <mergeCell ref="AY8:AZ8"/>
    <mergeCell ref="BA8:BB8"/>
    <mergeCell ref="BC8:BD8"/>
    <mergeCell ref="BE8:BF8"/>
    <mergeCell ref="B7:B10"/>
    <mergeCell ref="C7:AH7"/>
    <mergeCell ref="C8:D8"/>
    <mergeCell ref="E8:F8"/>
    <mergeCell ref="G8:H8"/>
    <mergeCell ref="I8:J8"/>
    <mergeCell ref="K8:L8"/>
    <mergeCell ref="M8:N8"/>
    <mergeCell ref="O8:P8"/>
    <mergeCell ref="Q8:R8"/>
    <mergeCell ref="S8:T8"/>
    <mergeCell ref="U8:V8"/>
    <mergeCell ref="W8:X8"/>
    <mergeCell ref="Y8:Z8"/>
    <mergeCell ref="AA8:AB8"/>
    <mergeCell ref="AC8:AD8"/>
  </mergeCells>
  <conditionalFormatting sqref="C1:C200">
    <cfRule type="expression" dxfId="53" priority="48">
      <formula>ABS(C1/D1)&gt;1.95996398454005</formula>
    </cfRule>
  </conditionalFormatting>
  <conditionalFormatting sqref="E1:E200">
    <cfRule type="expression" dxfId="52" priority="47">
      <formula>ABS(E1/F1)&gt;1.95996398454005</formula>
    </cfRule>
  </conditionalFormatting>
  <conditionalFormatting sqref="G1:G200">
    <cfRule type="expression" dxfId="51" priority="46">
      <formula>ABS(G1/H1)&gt;1.95996398454005</formula>
    </cfRule>
  </conditionalFormatting>
  <conditionalFormatting sqref="I1:I200">
    <cfRule type="expression" dxfId="50" priority="45">
      <formula>ABS(I1/J1)&gt;1.95996398454005</formula>
    </cfRule>
  </conditionalFormatting>
  <conditionalFormatting sqref="K1:K200">
    <cfRule type="expression" dxfId="49" priority="44">
      <formula>ABS(K1/L1)&gt;1.95996398454005</formula>
    </cfRule>
  </conditionalFormatting>
  <conditionalFormatting sqref="M1:M200">
    <cfRule type="expression" dxfId="48" priority="43">
      <formula>ABS(M1/N1)&gt;1.95996398454005</formula>
    </cfRule>
  </conditionalFormatting>
  <conditionalFormatting sqref="O1:O200">
    <cfRule type="expression" dxfId="47" priority="42">
      <formula>ABS(O1/P1)&gt;1.95996398454005</formula>
    </cfRule>
  </conditionalFormatting>
  <conditionalFormatting sqref="Q1:Q200">
    <cfRule type="expression" dxfId="46" priority="41">
      <formula>ABS(Q1/R1)&gt;1.95996398454005</formula>
    </cfRule>
  </conditionalFormatting>
  <conditionalFormatting sqref="S1:S200">
    <cfRule type="expression" dxfId="45" priority="40">
      <formula>ABS(S1/T1)&gt;1.95996398454005</formula>
    </cfRule>
  </conditionalFormatting>
  <conditionalFormatting sqref="U1:U200">
    <cfRule type="expression" dxfId="44" priority="39">
      <formula>ABS(U1/V1)&gt;1.95996398454005</formula>
    </cfRule>
  </conditionalFormatting>
  <conditionalFormatting sqref="W1:W200">
    <cfRule type="expression" dxfId="43" priority="38">
      <formula>ABS(W1/X1)&gt;1.95996398454005</formula>
    </cfRule>
  </conditionalFormatting>
  <conditionalFormatting sqref="Y1:Y200">
    <cfRule type="expression" dxfId="42" priority="37">
      <formula>ABS(Y1/Z1)&gt;1.95996398454005</formula>
    </cfRule>
  </conditionalFormatting>
  <conditionalFormatting sqref="AA1:AA200">
    <cfRule type="expression" dxfId="41" priority="36">
      <formula>ABS(AA1/AB1)&gt;1.95996398454005</formula>
    </cfRule>
  </conditionalFormatting>
  <conditionalFormatting sqref="AC1:AC200">
    <cfRule type="expression" dxfId="40" priority="35">
      <formula>ABS(AC1/AD1)&gt;1.95996398454005</formula>
    </cfRule>
  </conditionalFormatting>
  <conditionalFormatting sqref="AE1:AE200">
    <cfRule type="expression" dxfId="39" priority="34">
      <formula>ABS(AE1/AF1)&gt;1.95996398454005</formula>
    </cfRule>
  </conditionalFormatting>
  <conditionalFormatting sqref="AG1:AG200">
    <cfRule type="expression" dxfId="38" priority="33">
      <formula>ABS(AG1/AH1)&gt;1.95996398454005</formula>
    </cfRule>
  </conditionalFormatting>
  <conditionalFormatting sqref="AK1:AK200">
    <cfRule type="expression" dxfId="37" priority="32">
      <formula>ABS(AK1/AL1)&gt;1.95996398454005</formula>
    </cfRule>
  </conditionalFormatting>
  <conditionalFormatting sqref="AM1:AM200">
    <cfRule type="expression" dxfId="36" priority="31">
      <formula>ABS(AM1/AN1)&gt;1.95996398454005</formula>
    </cfRule>
  </conditionalFormatting>
  <conditionalFormatting sqref="AO1:AO200">
    <cfRule type="expression" dxfId="35" priority="30">
      <formula>ABS(AO1/AP1)&gt;1.95996398454005</formula>
    </cfRule>
  </conditionalFormatting>
  <conditionalFormatting sqref="AQ1:AQ200">
    <cfRule type="expression" dxfId="34" priority="29">
      <formula>ABS(AQ1/AR1)&gt;1.95996398454005</formula>
    </cfRule>
  </conditionalFormatting>
  <conditionalFormatting sqref="AS1:AS200">
    <cfRule type="expression" dxfId="33" priority="28">
      <formula>ABS(AS1/AT1)&gt;1.95996398454005</formula>
    </cfRule>
  </conditionalFormatting>
  <conditionalFormatting sqref="AU1:AU200">
    <cfRule type="expression" dxfId="32" priority="27">
      <formula>ABS(AU1/AV1)&gt;1.95996398454005</formula>
    </cfRule>
  </conditionalFormatting>
  <conditionalFormatting sqref="AW1:AW200">
    <cfRule type="expression" dxfId="31" priority="26">
      <formula>ABS(AW1/AX1)&gt;1.95996398454005</formula>
    </cfRule>
  </conditionalFormatting>
  <conditionalFormatting sqref="AY1:AY200">
    <cfRule type="expression" dxfId="30" priority="25">
      <formula>ABS(AY1/AZ1)&gt;1.95996398454005</formula>
    </cfRule>
  </conditionalFormatting>
  <conditionalFormatting sqref="BA1:BA200">
    <cfRule type="expression" dxfId="29" priority="24">
      <formula>ABS(BA1/BB1)&gt;1.95996398454005</formula>
    </cfRule>
  </conditionalFormatting>
  <conditionalFormatting sqref="BC1:BC200">
    <cfRule type="expression" dxfId="28" priority="23">
      <formula>ABS(BC1/BD1)&gt;1.95996398454005</formula>
    </cfRule>
  </conditionalFormatting>
  <conditionalFormatting sqref="BE1:BE200">
    <cfRule type="expression" dxfId="27" priority="22">
      <formula>ABS(BE1/BF1)&gt;1.95996398454005</formula>
    </cfRule>
  </conditionalFormatting>
  <conditionalFormatting sqref="BG1:BG200">
    <cfRule type="expression" dxfId="26" priority="21">
      <formula>ABS(BG1/BH1)&gt;1.95996398454005</formula>
    </cfRule>
  </conditionalFormatting>
  <conditionalFormatting sqref="BI1:BI200">
    <cfRule type="expression" dxfId="25" priority="20">
      <formula>ABS(BI1/BJ1)&gt;1.95996398454005</formula>
    </cfRule>
  </conditionalFormatting>
  <conditionalFormatting sqref="BK1:BK200">
    <cfRule type="expression" dxfId="24" priority="19">
      <formula>ABS(BK1/BL1)&gt;1.95996398454005</formula>
    </cfRule>
  </conditionalFormatting>
  <conditionalFormatting sqref="BM1:BM200">
    <cfRule type="expression" dxfId="23" priority="18">
      <formula>ABS(BM1/BN1)&gt;1.95996398454005</formula>
    </cfRule>
  </conditionalFormatting>
  <conditionalFormatting sqref="BO1:BO200">
    <cfRule type="expression" dxfId="22" priority="17">
      <formula>ABS(BO1/BP1)&gt;1.95996398454005</formula>
    </cfRule>
  </conditionalFormatting>
  <conditionalFormatting sqref="BS1:BS200">
    <cfRule type="expression" dxfId="21" priority="16">
      <formula>ABS(BS1/BT1)&gt;1.95996398454005</formula>
    </cfRule>
  </conditionalFormatting>
  <conditionalFormatting sqref="BU1:BU200">
    <cfRule type="expression" dxfId="20" priority="15">
      <formula>ABS(BU1/BV1)&gt;1.95996398454005</formula>
    </cfRule>
  </conditionalFormatting>
  <conditionalFormatting sqref="BW1:BW200">
    <cfRule type="expression" dxfId="19" priority="14">
      <formula>ABS(BW1/BX1)&gt;1.95996398454005</formula>
    </cfRule>
  </conditionalFormatting>
  <conditionalFormatting sqref="BY1:BY200">
    <cfRule type="expression" dxfId="18" priority="13">
      <formula>ABS(BY1/BZ1)&gt;1.95996398454005</formula>
    </cfRule>
  </conditionalFormatting>
  <conditionalFormatting sqref="CA1:CA200">
    <cfRule type="expression" dxfId="17" priority="12">
      <formula>ABS(CA1/CB1)&gt;1.95996398454005</formula>
    </cfRule>
  </conditionalFormatting>
  <conditionalFormatting sqref="CC1:CC200">
    <cfRule type="expression" dxfId="16" priority="11">
      <formula>ABS(CC1/CD1)&gt;1.95996398454005</formula>
    </cfRule>
  </conditionalFormatting>
  <conditionalFormatting sqref="CE1:CE200">
    <cfRule type="expression" dxfId="15" priority="10">
      <formula>ABS(CE1/CF1)&gt;1.95996398454005</formula>
    </cfRule>
  </conditionalFormatting>
  <conditionalFormatting sqref="CG1:CG200">
    <cfRule type="expression" dxfId="14" priority="9">
      <formula>ABS(CG1/CH1)&gt;1.95996398454005</formula>
    </cfRule>
  </conditionalFormatting>
  <conditionalFormatting sqref="CI1:CI200">
    <cfRule type="expression" dxfId="13" priority="8">
      <formula>ABS(CI1/CJ1)&gt;1.95996398454005</formula>
    </cfRule>
  </conditionalFormatting>
  <conditionalFormatting sqref="CK1:CK200">
    <cfRule type="expression" dxfId="12" priority="7">
      <formula>ABS(CK1/CL1)&gt;1.95996398454005</formula>
    </cfRule>
  </conditionalFormatting>
  <conditionalFormatting sqref="CM1:CM200">
    <cfRule type="expression" dxfId="11" priority="6">
      <formula>ABS(CM1/CN1)&gt;1.95996398454005</formula>
    </cfRule>
  </conditionalFormatting>
  <conditionalFormatting sqref="CO1:CO200">
    <cfRule type="expression" dxfId="10" priority="5">
      <formula>ABS(CO1/CP1)&gt;1.95996398454005</formula>
    </cfRule>
  </conditionalFormatting>
  <conditionalFormatting sqref="CQ1:CQ200">
    <cfRule type="expression" dxfId="9" priority="4">
      <formula>ABS(CQ1/CR1)&gt;1.95996398454005</formula>
    </cfRule>
  </conditionalFormatting>
  <conditionalFormatting sqref="CS1:CS200">
    <cfRule type="expression" dxfId="8" priority="3">
      <formula>ABS(CS1/CT1)&gt;1.95996398454005</formula>
    </cfRule>
  </conditionalFormatting>
  <conditionalFormatting sqref="CU1:CU200">
    <cfRule type="expression" dxfId="7" priority="2">
      <formula>ABS(CU1/CV1)&gt;1.95996398454005</formula>
    </cfRule>
  </conditionalFormatting>
  <conditionalFormatting sqref="CW1:CW200">
    <cfRule type="expression" dxfId="6" priority="1">
      <formula>ABS(CW1/CX1)&gt;1.95996398454005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107"/>
  <sheetViews>
    <sheetView showGridLines="0" zoomScale="80" workbookViewId="0"/>
  </sheetViews>
  <sheetFormatPr defaultColWidth="10.85546875" defaultRowHeight="12.75" x14ac:dyDescent="0.2"/>
  <cols>
    <col min="1" max="1" width="30.7109375" customWidth="1"/>
    <col min="2" max="2" width="8.7109375" customWidth="1"/>
  </cols>
  <sheetData>
    <row r="1" spans="1:8" x14ac:dyDescent="0.2">
      <c r="A1" s="1" t="s">
        <v>319</v>
      </c>
    </row>
    <row r="2" spans="1:8" x14ac:dyDescent="0.2">
      <c r="A2" s="51" t="s">
        <v>320</v>
      </c>
    </row>
    <row r="3" spans="1:8" x14ac:dyDescent="0.2">
      <c r="A3" s="47" t="s">
        <v>434</v>
      </c>
    </row>
    <row r="4" spans="1:8" x14ac:dyDescent="0.2">
      <c r="A4" s="147" t="str">
        <f>HYPERLINK("#'TOC'!A1", "Back to TOC")</f>
        <v>Back to TOC</v>
      </c>
    </row>
    <row r="8" spans="1:8" ht="105" customHeight="1" x14ac:dyDescent="0.2">
      <c r="B8" s="671" t="s">
        <v>324</v>
      </c>
      <c r="C8" s="674" t="s">
        <v>646</v>
      </c>
      <c r="D8" s="674"/>
      <c r="E8" s="674" t="s">
        <v>646</v>
      </c>
      <c r="F8" s="674"/>
      <c r="G8" s="674" t="s">
        <v>646</v>
      </c>
      <c r="H8" s="675"/>
    </row>
    <row r="9" spans="1:8" ht="60" customHeight="1" x14ac:dyDescent="0.2">
      <c r="B9" s="672"/>
      <c r="C9" s="677" t="s">
        <v>539</v>
      </c>
      <c r="D9" s="677"/>
      <c r="E9" s="677" t="s">
        <v>540</v>
      </c>
      <c r="F9" s="677"/>
      <c r="G9" s="677" t="s">
        <v>541</v>
      </c>
      <c r="H9" s="712"/>
    </row>
    <row r="10" spans="1:8" ht="30" customHeight="1" x14ac:dyDescent="0.2">
      <c r="B10" s="673"/>
      <c r="C10" s="4" t="s">
        <v>435</v>
      </c>
      <c r="D10" s="4" t="s">
        <v>328</v>
      </c>
      <c r="E10" s="4" t="s">
        <v>435</v>
      </c>
      <c r="F10" s="4" t="s">
        <v>328</v>
      </c>
      <c r="G10" s="4" t="s">
        <v>435</v>
      </c>
      <c r="H10" s="5" t="s">
        <v>328</v>
      </c>
    </row>
    <row r="11" spans="1:8" ht="12.95" customHeight="1" x14ac:dyDescent="0.2">
      <c r="A11" s="6"/>
      <c r="B11" s="7"/>
      <c r="C11" s="209" t="s">
        <v>2674</v>
      </c>
      <c r="D11" s="643" t="s">
        <v>2675</v>
      </c>
      <c r="E11" s="209" t="s">
        <v>2676</v>
      </c>
      <c r="F11" s="643" t="s">
        <v>2677</v>
      </c>
      <c r="G11" s="209" t="s">
        <v>2678</v>
      </c>
      <c r="H11" s="651" t="s">
        <v>2679</v>
      </c>
    </row>
    <row r="12" spans="1:8" ht="12.95" customHeight="1" x14ac:dyDescent="0.2">
      <c r="A12" s="2" t="s">
        <v>340</v>
      </c>
      <c r="B12" s="12">
        <v>2</v>
      </c>
      <c r="C12" s="197">
        <v>3.08870597766622</v>
      </c>
      <c r="D12" s="637">
        <v>1.0899946499553701</v>
      </c>
      <c r="E12" s="197">
        <v>3.0061235197470402</v>
      </c>
      <c r="F12" s="637">
        <v>1.0736618625252501</v>
      </c>
      <c r="G12" s="197">
        <v>2.8956301615470199</v>
      </c>
      <c r="H12" s="645">
        <v>1.0269416897435499</v>
      </c>
    </row>
    <row r="13" spans="1:8" ht="12.95" customHeight="1" x14ac:dyDescent="0.2">
      <c r="A13" s="2" t="s">
        <v>341</v>
      </c>
      <c r="B13" s="12">
        <v>2</v>
      </c>
      <c r="C13" s="197">
        <v>1.71981170090998</v>
      </c>
      <c r="D13" s="637">
        <v>0.15396879902444399</v>
      </c>
      <c r="E13" s="197">
        <v>1.72399218864443</v>
      </c>
      <c r="F13" s="637">
        <v>0.15433992375119299</v>
      </c>
      <c r="G13" s="197">
        <v>1.73188848542951</v>
      </c>
      <c r="H13" s="645">
        <v>0.154898003866872</v>
      </c>
    </row>
    <row r="14" spans="1:8" ht="12.95" customHeight="1" x14ac:dyDescent="0.2">
      <c r="A14" s="2" t="s">
        <v>342</v>
      </c>
      <c r="B14" s="12">
        <v>2</v>
      </c>
      <c r="C14" s="197">
        <v>1.82839149125741</v>
      </c>
      <c r="D14" s="637">
        <v>0.13630137497471301</v>
      </c>
      <c r="E14" s="197">
        <v>1.7981943485508101</v>
      </c>
      <c r="F14" s="637">
        <v>0.13371977792609099</v>
      </c>
      <c r="G14" s="197">
        <v>1.76916897088275</v>
      </c>
      <c r="H14" s="645">
        <v>0.13204192362613701</v>
      </c>
    </row>
    <row r="15" spans="1:8" ht="12.95" customHeight="1" x14ac:dyDescent="0.2">
      <c r="A15" s="2" t="s">
        <v>343</v>
      </c>
      <c r="B15" s="12">
        <v>2</v>
      </c>
      <c r="C15" s="197">
        <v>1.8334758098820101</v>
      </c>
      <c r="D15" s="637">
        <v>0.241557945299019</v>
      </c>
      <c r="E15" s="197">
        <v>1.85214281845411</v>
      </c>
      <c r="F15" s="637">
        <v>0.245047365636721</v>
      </c>
      <c r="G15" s="197">
        <v>1.8622981140105701</v>
      </c>
      <c r="H15" s="645">
        <v>0.24532716108271899</v>
      </c>
    </row>
    <row r="16" spans="1:8" ht="12.95" customHeight="1" x14ac:dyDescent="0.2">
      <c r="A16" s="2" t="s">
        <v>344</v>
      </c>
      <c r="B16" s="12">
        <v>2</v>
      </c>
      <c r="C16" s="197">
        <v>3.0091154608207198</v>
      </c>
      <c r="D16" s="637">
        <v>0.43091101702824097</v>
      </c>
      <c r="E16" s="197">
        <v>2.8165629731127999</v>
      </c>
      <c r="F16" s="637">
        <v>0.420896538519685</v>
      </c>
      <c r="G16" s="197">
        <v>2.8375203415684398</v>
      </c>
      <c r="H16" s="645">
        <v>0.42988784216060999</v>
      </c>
    </row>
    <row r="17" spans="1:8" ht="12.95" customHeight="1" x14ac:dyDescent="0.2">
      <c r="A17" s="2" t="s">
        <v>345</v>
      </c>
      <c r="B17" s="12">
        <v>2</v>
      </c>
      <c r="C17" s="197">
        <v>2.2537152274103902</v>
      </c>
      <c r="D17" s="637">
        <v>0.18830292517247599</v>
      </c>
      <c r="E17" s="197">
        <v>2.2177293847368902</v>
      </c>
      <c r="F17" s="637">
        <v>0.19041124517400401</v>
      </c>
      <c r="G17" s="197">
        <v>2.2036313454918202</v>
      </c>
      <c r="H17" s="645">
        <v>0.19228576674704001</v>
      </c>
    </row>
    <row r="18" spans="1:8" ht="12.95" customHeight="1" x14ac:dyDescent="0.2">
      <c r="A18" s="17" t="s">
        <v>346</v>
      </c>
      <c r="B18" s="12">
        <v>2</v>
      </c>
      <c r="C18" s="197">
        <v>2.3736902733105798</v>
      </c>
      <c r="D18" s="637">
        <v>0.255294883807347</v>
      </c>
      <c r="E18" s="197">
        <v>2.3489083057876101</v>
      </c>
      <c r="F18" s="637">
        <v>0.26220597946038898</v>
      </c>
      <c r="G18" s="197">
        <v>2.30411170030359</v>
      </c>
      <c r="H18" s="645">
        <v>0.25921770066701999</v>
      </c>
    </row>
    <row r="19" spans="1:8" ht="12.95" customHeight="1" x14ac:dyDescent="0.2">
      <c r="A19" s="17" t="s">
        <v>347</v>
      </c>
      <c r="B19" s="12">
        <v>2</v>
      </c>
      <c r="C19" s="197">
        <v>1.87079152417745</v>
      </c>
      <c r="D19" s="637">
        <v>0.28314894460322798</v>
      </c>
      <c r="E19" s="197">
        <v>1.85480029140319</v>
      </c>
      <c r="F19" s="637">
        <v>0.28636876298262498</v>
      </c>
      <c r="G19" s="197">
        <v>1.88021367724191</v>
      </c>
      <c r="H19" s="645">
        <v>0.28277121708876302</v>
      </c>
    </row>
    <row r="20" spans="1:8" ht="12.95" customHeight="1" x14ac:dyDescent="0.2">
      <c r="A20" s="2" t="s">
        <v>348</v>
      </c>
      <c r="B20" s="12">
        <v>2</v>
      </c>
      <c r="C20" s="197">
        <v>3.91899539026209</v>
      </c>
      <c r="D20" s="637">
        <v>0.55786646321050204</v>
      </c>
      <c r="E20" s="197">
        <v>3.8107151020492802</v>
      </c>
      <c r="F20" s="637">
        <v>0.56088649325367101</v>
      </c>
      <c r="G20" s="197">
        <v>3.7076711994068501</v>
      </c>
      <c r="H20" s="645">
        <v>0.53840563571145394</v>
      </c>
    </row>
    <row r="21" spans="1:8" ht="12.95" customHeight="1" x14ac:dyDescent="0.2">
      <c r="A21" s="2" t="s">
        <v>349</v>
      </c>
      <c r="B21" s="12">
        <v>2</v>
      </c>
      <c r="C21" s="197">
        <v>1.9585261222298</v>
      </c>
      <c r="D21" s="637">
        <v>0.21741591789906101</v>
      </c>
      <c r="E21" s="197">
        <v>1.9779673447947399</v>
      </c>
      <c r="F21" s="637">
        <v>0.22368370415481001</v>
      </c>
      <c r="G21" s="197">
        <v>1.94365547746925</v>
      </c>
      <c r="H21" s="645">
        <v>0.21976159639031601</v>
      </c>
    </row>
    <row r="22" spans="1:8" ht="12.95" customHeight="1" x14ac:dyDescent="0.2">
      <c r="A22" s="2" t="s">
        <v>350</v>
      </c>
      <c r="B22" s="12">
        <v>2</v>
      </c>
      <c r="C22" s="197">
        <v>1.9582849780943901</v>
      </c>
      <c r="D22" s="637">
        <v>0.39573320941870699</v>
      </c>
      <c r="E22" s="197">
        <v>1.9488178702823</v>
      </c>
      <c r="F22" s="637">
        <v>0.39862370834938798</v>
      </c>
      <c r="G22" s="197">
        <v>1.97694127327362</v>
      </c>
      <c r="H22" s="645">
        <v>0.40581702313379903</v>
      </c>
    </row>
    <row r="23" spans="1:8" ht="12.95" customHeight="1" x14ac:dyDescent="0.2">
      <c r="A23" s="2" t="s">
        <v>351</v>
      </c>
      <c r="B23" s="12">
        <v>2</v>
      </c>
      <c r="C23" s="197">
        <v>2.6520701360176999</v>
      </c>
      <c r="D23" s="637">
        <v>0.374945339943767</v>
      </c>
      <c r="E23" s="197">
        <v>2.6470543084204801</v>
      </c>
      <c r="F23" s="637">
        <v>0.372550066286986</v>
      </c>
      <c r="G23" s="197">
        <v>2.59559041603646</v>
      </c>
      <c r="H23" s="645">
        <v>0.36482739396131098</v>
      </c>
    </row>
    <row r="24" spans="1:8" ht="12.95" customHeight="1" x14ac:dyDescent="0.2">
      <c r="A24" s="2" t="s">
        <v>352</v>
      </c>
      <c r="B24" s="12">
        <v>2</v>
      </c>
      <c r="C24" s="197">
        <v>2.4455992058562002</v>
      </c>
      <c r="D24" s="637">
        <v>0.32207368100982198</v>
      </c>
      <c r="E24" s="197">
        <v>2.3810285271869498</v>
      </c>
      <c r="F24" s="637">
        <v>0.31218340791809202</v>
      </c>
      <c r="G24" s="197">
        <v>2.3433243643701598</v>
      </c>
      <c r="H24" s="645">
        <v>0.31058444767396798</v>
      </c>
    </row>
    <row r="25" spans="1:8" ht="12.95" customHeight="1" x14ac:dyDescent="0.2">
      <c r="A25" s="2" t="s">
        <v>353</v>
      </c>
      <c r="B25" s="12">
        <v>2</v>
      </c>
      <c r="C25" s="197">
        <v>2.53902631917081</v>
      </c>
      <c r="D25" s="637">
        <v>0.30192952335408402</v>
      </c>
      <c r="E25" s="197">
        <v>2.5310462373470202</v>
      </c>
      <c r="F25" s="637">
        <v>0.30473770549881202</v>
      </c>
      <c r="G25" s="197">
        <v>2.5281170906197499</v>
      </c>
      <c r="H25" s="645">
        <v>0.30858108110122201</v>
      </c>
    </row>
    <row r="26" spans="1:8" ht="12.95" customHeight="1" x14ac:dyDescent="0.2">
      <c r="A26" s="2" t="s">
        <v>354</v>
      </c>
      <c r="B26" s="12">
        <v>2</v>
      </c>
      <c r="C26" s="197">
        <v>2.31366670296716</v>
      </c>
      <c r="D26" s="637">
        <v>0.33872434836841597</v>
      </c>
      <c r="E26" s="197">
        <v>2.2407865663017499</v>
      </c>
      <c r="F26" s="637">
        <v>0.33249546994701601</v>
      </c>
      <c r="G26" s="197">
        <v>2.2433732483465998</v>
      </c>
      <c r="H26" s="645">
        <v>0.332839245242458</v>
      </c>
    </row>
    <row r="27" spans="1:8" ht="12.95" customHeight="1" x14ac:dyDescent="0.2">
      <c r="A27" s="2" t="s">
        <v>355</v>
      </c>
      <c r="B27" s="12">
        <v>2</v>
      </c>
      <c r="C27" s="197">
        <v>2.1400685057124802</v>
      </c>
      <c r="D27" s="637">
        <v>0.13855611394390499</v>
      </c>
      <c r="E27" s="197">
        <v>2.1088321485821901</v>
      </c>
      <c r="F27" s="637">
        <v>0.138936710863517</v>
      </c>
      <c r="G27" s="197">
        <v>2.1049914268583598</v>
      </c>
      <c r="H27" s="645">
        <v>0.13936618632528799</v>
      </c>
    </row>
    <row r="28" spans="1:8" ht="12.95" customHeight="1" x14ac:dyDescent="0.2">
      <c r="A28" s="2" t="s">
        <v>356</v>
      </c>
      <c r="B28" s="12">
        <v>2</v>
      </c>
      <c r="C28" s="197">
        <v>1.74155587278779</v>
      </c>
      <c r="D28" s="637">
        <v>0.24437104854768299</v>
      </c>
      <c r="E28" s="197">
        <v>1.7480482663533501</v>
      </c>
      <c r="F28" s="637">
        <v>0.245940591527923</v>
      </c>
      <c r="G28" s="197">
        <v>1.7638785253698099</v>
      </c>
      <c r="H28" s="645">
        <v>0.24628429770337501</v>
      </c>
    </row>
    <row r="29" spans="1:8" ht="12.95" customHeight="1" x14ac:dyDescent="0.2">
      <c r="A29" s="2" t="s">
        <v>357</v>
      </c>
      <c r="B29" s="12">
        <v>2</v>
      </c>
      <c r="C29" s="197">
        <v>1.8257929687775301</v>
      </c>
      <c r="D29" s="637">
        <v>0.19500363432654599</v>
      </c>
      <c r="E29" s="197">
        <v>1.7968227200614399</v>
      </c>
      <c r="F29" s="637">
        <v>0.19358919922491</v>
      </c>
      <c r="G29" s="197">
        <v>1.8032427385249401</v>
      </c>
      <c r="H29" s="645">
        <v>0.19563278688861199</v>
      </c>
    </row>
    <row r="30" spans="1:8" ht="12.95" customHeight="1" x14ac:dyDescent="0.2">
      <c r="A30" s="2" t="s">
        <v>358</v>
      </c>
      <c r="B30" s="12">
        <v>2</v>
      </c>
      <c r="C30" s="197">
        <v>2.17073351318182</v>
      </c>
      <c r="D30" s="637">
        <v>0.16872623433919001</v>
      </c>
      <c r="E30" s="197">
        <v>2.13650223652097</v>
      </c>
      <c r="F30" s="637">
        <v>0.167443027511753</v>
      </c>
      <c r="G30" s="197">
        <v>2.1150320599543702</v>
      </c>
      <c r="H30" s="645">
        <v>0.167193047417105</v>
      </c>
    </row>
    <row r="31" spans="1:8" ht="12.95" customHeight="1" x14ac:dyDescent="0.2">
      <c r="A31" s="2" t="s">
        <v>359</v>
      </c>
      <c r="B31" s="12">
        <v>2</v>
      </c>
      <c r="C31" s="197">
        <v>1.7885166586830099</v>
      </c>
      <c r="D31" s="637">
        <v>0.23262992508401001</v>
      </c>
      <c r="E31" s="197">
        <v>1.7938388422304199</v>
      </c>
      <c r="F31" s="637">
        <v>0.23428331123975199</v>
      </c>
      <c r="G31" s="197">
        <v>1.74817868645691</v>
      </c>
      <c r="H31" s="645">
        <v>0.227934509887114</v>
      </c>
    </row>
    <row r="32" spans="1:8" ht="12.95" customHeight="1" x14ac:dyDescent="0.2">
      <c r="A32" s="2" t="s">
        <v>360</v>
      </c>
      <c r="B32" s="12">
        <v>2</v>
      </c>
      <c r="C32" s="197">
        <v>2.8994929744419098</v>
      </c>
      <c r="D32" s="637">
        <v>0.40494982728555401</v>
      </c>
      <c r="E32" s="197">
        <v>2.81169917222643</v>
      </c>
      <c r="F32" s="637">
        <v>0.40185237786283101</v>
      </c>
      <c r="G32" s="197">
        <v>2.7668131737546902</v>
      </c>
      <c r="H32" s="645">
        <v>0.402911518082127</v>
      </c>
    </row>
    <row r="33" spans="1:8" ht="12.95" customHeight="1" x14ac:dyDescent="0.2">
      <c r="A33" s="2" t="s">
        <v>361</v>
      </c>
      <c r="B33" s="12">
        <v>2</v>
      </c>
      <c r="C33" s="197">
        <v>1.8823824994727101</v>
      </c>
      <c r="D33" s="637">
        <v>0.28126048452680902</v>
      </c>
      <c r="E33" s="197">
        <v>1.8725332952926299</v>
      </c>
      <c r="F33" s="637">
        <v>0.27397563309409501</v>
      </c>
      <c r="G33" s="197">
        <v>1.8665158045271999</v>
      </c>
      <c r="H33" s="645">
        <v>0.27837863453773598</v>
      </c>
    </row>
    <row r="34" spans="1:8" ht="12.95" customHeight="1" x14ac:dyDescent="0.2">
      <c r="A34" s="2" t="s">
        <v>362</v>
      </c>
      <c r="B34" s="12">
        <v>2</v>
      </c>
      <c r="C34" s="197">
        <v>2.56953661679773</v>
      </c>
      <c r="D34" s="637">
        <v>0.36461474002517003</v>
      </c>
      <c r="E34" s="197">
        <v>2.4937736979724701</v>
      </c>
      <c r="F34" s="637">
        <v>0.357822938568023</v>
      </c>
      <c r="G34" s="197">
        <v>2.4163903990844999</v>
      </c>
      <c r="H34" s="645">
        <v>0.35040893180317501</v>
      </c>
    </row>
    <row r="35" spans="1:8" ht="12.95" customHeight="1" x14ac:dyDescent="0.2">
      <c r="A35" s="2" t="s">
        <v>363</v>
      </c>
      <c r="B35" s="12">
        <v>2</v>
      </c>
      <c r="C35" s="197">
        <v>3.3203580103311898</v>
      </c>
      <c r="D35" s="637">
        <v>0.43874637371376801</v>
      </c>
      <c r="E35" s="197">
        <v>3.2626694442802702</v>
      </c>
      <c r="F35" s="637">
        <v>0.42968570846440202</v>
      </c>
      <c r="G35" s="197">
        <v>3.25353239292334</v>
      </c>
      <c r="H35" s="645">
        <v>0.43361256818632699</v>
      </c>
    </row>
    <row r="36" spans="1:8" ht="12.95" customHeight="1" x14ac:dyDescent="0.2">
      <c r="A36" s="2" t="s">
        <v>364</v>
      </c>
      <c r="B36" s="12">
        <v>2</v>
      </c>
      <c r="C36" s="197">
        <v>1.7729082203129101</v>
      </c>
      <c r="D36" s="637">
        <v>0.15669830420094299</v>
      </c>
      <c r="E36" s="197">
        <v>1.7639414627971199</v>
      </c>
      <c r="F36" s="637">
        <v>0.15906647768866899</v>
      </c>
      <c r="G36" s="197">
        <v>1.76618757195916</v>
      </c>
      <c r="H36" s="645">
        <v>0.16001205546036201</v>
      </c>
    </row>
    <row r="37" spans="1:8" ht="12.95" customHeight="1" x14ac:dyDescent="0.2">
      <c r="A37" s="2" t="s">
        <v>365</v>
      </c>
      <c r="B37" s="12">
        <v>2</v>
      </c>
      <c r="C37" s="197">
        <v>1.6238647317028401</v>
      </c>
      <c r="D37" s="637">
        <v>0.15191354851823499</v>
      </c>
      <c r="E37" s="197">
        <v>1.6043785775080699</v>
      </c>
      <c r="F37" s="637">
        <v>0.149370318458485</v>
      </c>
      <c r="G37" s="197">
        <v>1.59413710717602</v>
      </c>
      <c r="H37" s="645">
        <v>0.15059231638189299</v>
      </c>
    </row>
    <row r="38" spans="1:8" ht="12.95" customHeight="1" x14ac:dyDescent="0.2">
      <c r="A38" s="2" t="s">
        <v>366</v>
      </c>
      <c r="B38" s="12">
        <v>2</v>
      </c>
      <c r="C38" s="197">
        <v>2.2134715219379402</v>
      </c>
      <c r="D38" s="637">
        <v>0.18947555129988999</v>
      </c>
      <c r="E38" s="197">
        <v>2.1896259070106998</v>
      </c>
      <c r="F38" s="637">
        <v>0.19038612849200501</v>
      </c>
      <c r="G38" s="197">
        <v>2.2242166639283698</v>
      </c>
      <c r="H38" s="645">
        <v>0.19811924921152499</v>
      </c>
    </row>
    <row r="39" spans="1:8" ht="12.95" customHeight="1" x14ac:dyDescent="0.2">
      <c r="A39" s="2" t="s">
        <v>367</v>
      </c>
      <c r="B39" s="12">
        <v>2</v>
      </c>
      <c r="C39" s="197">
        <v>1.6772183371751199</v>
      </c>
      <c r="D39" s="637">
        <v>0.33564462722787503</v>
      </c>
      <c r="E39" s="197">
        <v>1.6480027401199899</v>
      </c>
      <c r="F39" s="637">
        <v>0.32801376156725798</v>
      </c>
      <c r="G39" s="197">
        <v>1.6703147676416901</v>
      </c>
      <c r="H39" s="645">
        <v>0.33718242833961598</v>
      </c>
    </row>
    <row r="40" spans="1:8" ht="12.95" customHeight="1" x14ac:dyDescent="0.2">
      <c r="A40" s="2" t="s">
        <v>368</v>
      </c>
      <c r="B40" s="12">
        <v>2</v>
      </c>
      <c r="C40" s="197">
        <v>1.8805656636056201</v>
      </c>
      <c r="D40" s="637">
        <v>0.205640246532659</v>
      </c>
      <c r="E40" s="197">
        <v>1.8536247947636399</v>
      </c>
      <c r="F40" s="637">
        <v>0.199808551850717</v>
      </c>
      <c r="G40" s="197">
        <v>1.8515499509401701</v>
      </c>
      <c r="H40" s="645">
        <v>0.205100923505907</v>
      </c>
    </row>
    <row r="41" spans="1:8" ht="12.95" customHeight="1" x14ac:dyDescent="0.2">
      <c r="A41" s="2" t="s">
        <v>369</v>
      </c>
      <c r="B41" s="12">
        <v>2</v>
      </c>
      <c r="C41" s="197">
        <v>1.7630870294587899</v>
      </c>
      <c r="D41" s="637">
        <v>0.15090446227839899</v>
      </c>
      <c r="E41" s="197">
        <v>1.73352273983657</v>
      </c>
      <c r="F41" s="637">
        <v>0.15477310984093501</v>
      </c>
      <c r="G41" s="197">
        <v>1.7170397454948201</v>
      </c>
      <c r="H41" s="645">
        <v>0.150671684643263</v>
      </c>
    </row>
    <row r="42" spans="1:8" ht="12.95" customHeight="1" x14ac:dyDescent="0.2">
      <c r="A42" s="2" t="s">
        <v>370</v>
      </c>
      <c r="B42" s="12">
        <v>2</v>
      </c>
      <c r="C42" s="197">
        <v>2.0124776360248702</v>
      </c>
      <c r="D42" s="637">
        <v>0.214339636875442</v>
      </c>
      <c r="E42" s="197">
        <v>1.99679987100816</v>
      </c>
      <c r="F42" s="637">
        <v>0.21034400657707999</v>
      </c>
      <c r="G42" s="197">
        <v>2.0492089807664802</v>
      </c>
      <c r="H42" s="645">
        <v>0.21299751871035599</v>
      </c>
    </row>
    <row r="43" spans="1:8" ht="12.95" customHeight="1" x14ac:dyDescent="0.2">
      <c r="A43" s="2" t="s">
        <v>371</v>
      </c>
      <c r="B43" s="12">
        <v>2</v>
      </c>
      <c r="C43" s="197">
        <v>1.93712481221196</v>
      </c>
      <c r="D43" s="637">
        <v>0.39975933816646297</v>
      </c>
      <c r="E43" s="197">
        <v>1.94384222936582</v>
      </c>
      <c r="F43" s="637">
        <v>0.39677199581480299</v>
      </c>
      <c r="G43" s="197">
        <v>1.9664436001815799</v>
      </c>
      <c r="H43" s="645">
        <v>0.410365655186681</v>
      </c>
    </row>
    <row r="44" spans="1:8" ht="12.95" customHeight="1" x14ac:dyDescent="0.2">
      <c r="A44" s="2" t="s">
        <v>372</v>
      </c>
      <c r="B44" s="12">
        <v>2</v>
      </c>
      <c r="C44" s="197">
        <v>3.69053448805469</v>
      </c>
      <c r="D44" s="637">
        <v>0.32944223966692399</v>
      </c>
      <c r="E44" s="197">
        <v>3.6140451368294801</v>
      </c>
      <c r="F44" s="637">
        <v>0.31821757065009698</v>
      </c>
      <c r="G44" s="197">
        <v>2.9164462048341502</v>
      </c>
      <c r="H44" s="645">
        <v>0.22667017096026901</v>
      </c>
    </row>
    <row r="45" spans="1:8" ht="12.95" customHeight="1" x14ac:dyDescent="0.2">
      <c r="A45" s="2" t="s">
        <v>373</v>
      </c>
      <c r="B45" s="12">
        <v>2</v>
      </c>
      <c r="C45" s="197">
        <v>2.3342682525708902</v>
      </c>
      <c r="D45" s="637">
        <v>0.24874821298831701</v>
      </c>
      <c r="E45" s="197">
        <v>2.3316131532914901</v>
      </c>
      <c r="F45" s="637">
        <v>0.247401464637625</v>
      </c>
      <c r="G45" s="197">
        <v>2.29775215439521</v>
      </c>
      <c r="H45" s="645">
        <v>0.23988177439524899</v>
      </c>
    </row>
    <row r="46" spans="1:8" ht="12.95" customHeight="1" x14ac:dyDescent="0.2">
      <c r="A46" s="2" t="s">
        <v>374</v>
      </c>
      <c r="B46" s="12">
        <v>2</v>
      </c>
      <c r="C46" s="197">
        <v>1.9045086198747601</v>
      </c>
      <c r="D46" s="637">
        <v>0.198255520678638</v>
      </c>
      <c r="E46" s="197">
        <v>1.8977849348487299</v>
      </c>
      <c r="F46" s="637">
        <v>0.20194925909602501</v>
      </c>
      <c r="G46" s="197">
        <v>1.8844476615513199</v>
      </c>
      <c r="H46" s="645">
        <v>0.20073706897621399</v>
      </c>
    </row>
    <row r="47" spans="1:8" ht="12.95" customHeight="1" x14ac:dyDescent="0.2">
      <c r="A47" s="2" t="s">
        <v>375</v>
      </c>
      <c r="B47" s="12">
        <v>2</v>
      </c>
      <c r="C47" s="197">
        <v>2.6873495369975902</v>
      </c>
      <c r="D47" s="637">
        <v>0.27114435786871199</v>
      </c>
      <c r="E47" s="197">
        <v>2.6991911561389901</v>
      </c>
      <c r="F47" s="637">
        <v>0.27382895278137498</v>
      </c>
      <c r="G47" s="197">
        <v>2.6904418399389498</v>
      </c>
      <c r="H47" s="645">
        <v>0.27372595236676101</v>
      </c>
    </row>
    <row r="48" spans="1:8" ht="12.95" customHeight="1" x14ac:dyDescent="0.2">
      <c r="A48" s="2" t="s">
        <v>376</v>
      </c>
      <c r="B48" s="12">
        <v>2</v>
      </c>
      <c r="C48" s="197">
        <v>2.1722778381375698</v>
      </c>
      <c r="D48" s="637">
        <v>0.23656649950177</v>
      </c>
      <c r="E48" s="197">
        <v>2.1551338136801301</v>
      </c>
      <c r="F48" s="637">
        <v>0.23434062045050899</v>
      </c>
      <c r="G48" s="197">
        <v>2.1621880723110798</v>
      </c>
      <c r="H48" s="645">
        <v>0.234822080537154</v>
      </c>
    </row>
    <row r="49" spans="1:8" ht="12.95" customHeight="1" x14ac:dyDescent="0.2">
      <c r="A49" s="2" t="s">
        <v>377</v>
      </c>
      <c r="B49" s="12">
        <v>2</v>
      </c>
      <c r="C49" s="197">
        <v>3.6588508916954101</v>
      </c>
      <c r="D49" s="637">
        <v>0.61560853414845795</v>
      </c>
      <c r="E49" s="197">
        <v>3.2783141295655098</v>
      </c>
      <c r="F49" s="637">
        <v>0.54435606946908299</v>
      </c>
      <c r="G49" s="197">
        <v>3.31394455226773</v>
      </c>
      <c r="H49" s="645">
        <v>0.55480890373311498</v>
      </c>
    </row>
    <row r="50" spans="1:8" ht="12.95" customHeight="1" x14ac:dyDescent="0.2">
      <c r="A50" s="2" t="s">
        <v>378</v>
      </c>
      <c r="B50" s="12">
        <v>2</v>
      </c>
      <c r="C50" s="197">
        <v>2.1914385927094</v>
      </c>
      <c r="D50" s="637">
        <v>0.18829954389249401</v>
      </c>
      <c r="E50" s="197">
        <v>2.19485551951768</v>
      </c>
      <c r="F50" s="637">
        <v>0.18950316683747501</v>
      </c>
      <c r="G50" s="197">
        <v>2.1882938659676401</v>
      </c>
      <c r="H50" s="645">
        <v>0.188345045060896</v>
      </c>
    </row>
    <row r="51" spans="1:8" ht="12.95" customHeight="1" x14ac:dyDescent="0.2">
      <c r="A51" s="2" t="s">
        <v>379</v>
      </c>
      <c r="B51" s="12">
        <v>2</v>
      </c>
      <c r="C51" s="197">
        <v>2.6431445947646699</v>
      </c>
      <c r="D51" s="637">
        <v>0.27952961717111602</v>
      </c>
      <c r="E51" s="197">
        <v>2.64619545167491</v>
      </c>
      <c r="F51" s="637">
        <v>0.28046269791796902</v>
      </c>
      <c r="G51" s="197">
        <v>2.6267069858413401</v>
      </c>
      <c r="H51" s="645">
        <v>0.27869239129898998</v>
      </c>
    </row>
    <row r="52" spans="1:8" ht="12.95" customHeight="1" x14ac:dyDescent="0.2">
      <c r="A52" s="2" t="s">
        <v>380</v>
      </c>
      <c r="B52" s="12">
        <v>2</v>
      </c>
      <c r="C52" s="197">
        <v>2.00236517543054</v>
      </c>
      <c r="D52" s="637">
        <v>0.25378824744522899</v>
      </c>
      <c r="E52" s="197">
        <v>1.9365885796937601</v>
      </c>
      <c r="F52" s="637">
        <v>0.23573355935697601</v>
      </c>
      <c r="G52" s="197">
        <v>1.94717367786324</v>
      </c>
      <c r="H52" s="645">
        <v>0.23984285792037599</v>
      </c>
    </row>
    <row r="53" spans="1:8" ht="12.95" customHeight="1" x14ac:dyDescent="0.2">
      <c r="A53" s="2" t="s">
        <v>381</v>
      </c>
      <c r="B53" s="12">
        <v>2</v>
      </c>
      <c r="C53" s="197">
        <v>1.9753999915526901</v>
      </c>
      <c r="D53" s="637">
        <v>0.20815140758859099</v>
      </c>
      <c r="E53" s="197">
        <v>1.90886479018755</v>
      </c>
      <c r="F53" s="637">
        <v>0.19873520688148999</v>
      </c>
      <c r="G53" s="197">
        <v>1.91731078673156</v>
      </c>
      <c r="H53" s="645">
        <v>0.20118993227953799</v>
      </c>
    </row>
    <row r="54" spans="1:8" ht="12.95" customHeight="1" x14ac:dyDescent="0.2">
      <c r="A54" s="2" t="s">
        <v>382</v>
      </c>
      <c r="B54" s="12">
        <v>2</v>
      </c>
      <c r="C54" s="197">
        <v>2.1173444114709099</v>
      </c>
      <c r="D54" s="637">
        <v>0.183750701058881</v>
      </c>
      <c r="E54" s="197">
        <v>2.0732352772873899</v>
      </c>
      <c r="F54" s="637">
        <v>0.19048008543502201</v>
      </c>
      <c r="G54" s="197">
        <v>2.08063414438536</v>
      </c>
      <c r="H54" s="645">
        <v>0.19336116595644801</v>
      </c>
    </row>
    <row r="55" spans="1:8" ht="12.95" customHeight="1" x14ac:dyDescent="0.2">
      <c r="A55" s="2" t="s">
        <v>383</v>
      </c>
      <c r="B55" s="12">
        <v>2</v>
      </c>
      <c r="C55" s="197">
        <v>3.70727178700557</v>
      </c>
      <c r="D55" s="637">
        <v>0.46096218472579198</v>
      </c>
      <c r="E55" s="197">
        <v>3.6647360488390999</v>
      </c>
      <c r="F55" s="637">
        <v>0.461781571429904</v>
      </c>
      <c r="G55" s="197">
        <v>3.3726078708229101</v>
      </c>
      <c r="H55" s="645">
        <v>0.41249487548451202</v>
      </c>
    </row>
    <row r="56" spans="1:8" ht="12.95" customHeight="1" x14ac:dyDescent="0.2">
      <c r="A56" s="2" t="s">
        <v>384</v>
      </c>
      <c r="B56" s="12">
        <v>2</v>
      </c>
      <c r="C56" s="197">
        <v>2.5741903580377201</v>
      </c>
      <c r="D56" s="637">
        <v>0.21135700323853401</v>
      </c>
      <c r="E56" s="197">
        <v>2.5413998580767498</v>
      </c>
      <c r="F56" s="637">
        <v>0.21051480707175299</v>
      </c>
      <c r="G56" s="197">
        <v>2.4803741730672302</v>
      </c>
      <c r="H56" s="645">
        <v>0.20439303940440001</v>
      </c>
    </row>
    <row r="57" spans="1:8" ht="12.95" customHeight="1" x14ac:dyDescent="0.2">
      <c r="A57" s="2" t="s">
        <v>385</v>
      </c>
      <c r="B57" s="12">
        <v>2</v>
      </c>
      <c r="C57" s="197">
        <v>2.0879310329596001</v>
      </c>
      <c r="D57" s="637">
        <v>0.211705447616335</v>
      </c>
      <c r="E57" s="197">
        <v>2.0875758361693801</v>
      </c>
      <c r="F57" s="637">
        <v>0.21502776763817399</v>
      </c>
      <c r="G57" s="197">
        <v>2.0225285067325398</v>
      </c>
      <c r="H57" s="645">
        <v>0.195618845327036</v>
      </c>
    </row>
    <row r="58" spans="1:8" ht="12.95" customHeight="1" x14ac:dyDescent="0.2">
      <c r="A58" s="2" t="s">
        <v>386</v>
      </c>
      <c r="B58" s="12">
        <v>2</v>
      </c>
      <c r="C58" s="197">
        <v>2.6866261433296601</v>
      </c>
      <c r="D58" s="637">
        <v>0.277752673664037</v>
      </c>
      <c r="E58" s="197">
        <v>2.7035329081513</v>
      </c>
      <c r="F58" s="637">
        <v>0.28021363127020099</v>
      </c>
      <c r="G58" s="197">
        <v>2.6577920407718101</v>
      </c>
      <c r="H58" s="645">
        <v>0.28397366240640398</v>
      </c>
    </row>
    <row r="59" spans="1:8" ht="12.95" customHeight="1" x14ac:dyDescent="0.2">
      <c r="A59" s="2" t="s">
        <v>387</v>
      </c>
      <c r="B59" s="12">
        <v>2</v>
      </c>
      <c r="C59" s="197">
        <v>3.9499233832135401</v>
      </c>
      <c r="D59" s="637">
        <v>0.79992318963488696</v>
      </c>
      <c r="E59" s="197">
        <v>3.8361649552169301</v>
      </c>
      <c r="F59" s="637">
        <v>0.8263164606101</v>
      </c>
      <c r="G59" s="197">
        <v>3.8886320958960598</v>
      </c>
      <c r="H59" s="645">
        <v>0.850354248262983</v>
      </c>
    </row>
    <row r="60" spans="1:8" ht="12.95" customHeight="1" x14ac:dyDescent="0.2">
      <c r="A60" s="2" t="s">
        <v>388</v>
      </c>
      <c r="B60" s="12">
        <v>2</v>
      </c>
      <c r="C60" s="197">
        <v>1.8942637739166099</v>
      </c>
      <c r="D60" s="637">
        <v>0.239251146818592</v>
      </c>
      <c r="E60" s="197">
        <v>1.90062218779231</v>
      </c>
      <c r="F60" s="637">
        <v>0.224569883482724</v>
      </c>
      <c r="G60" s="197">
        <v>1.77931896234818</v>
      </c>
      <c r="H60" s="645">
        <v>0.22793527690693</v>
      </c>
    </row>
    <row r="61" spans="1:8" ht="12.95" customHeight="1" x14ac:dyDescent="0.2">
      <c r="A61" s="2" t="s">
        <v>389</v>
      </c>
      <c r="B61" s="12">
        <v>2</v>
      </c>
      <c r="C61" s="197">
        <v>1.5175253946209499</v>
      </c>
      <c r="D61" s="637">
        <v>0.18252325680811701</v>
      </c>
      <c r="E61" s="197">
        <v>1.5066745389973599</v>
      </c>
      <c r="F61" s="637">
        <v>0.18345053015524401</v>
      </c>
      <c r="G61" s="197">
        <v>1.5238565296942901</v>
      </c>
      <c r="H61" s="645">
        <v>0.184127802451339</v>
      </c>
    </row>
    <row r="62" spans="1:8" ht="12.95" customHeight="1" x14ac:dyDescent="0.2">
      <c r="A62" s="2" t="s">
        <v>390</v>
      </c>
      <c r="B62" s="12">
        <v>2</v>
      </c>
      <c r="C62" s="197">
        <v>3.9589534846763001</v>
      </c>
      <c r="D62" s="637">
        <v>0.571484699662964</v>
      </c>
      <c r="E62" s="197">
        <v>3.7342165920174701</v>
      </c>
      <c r="F62" s="637">
        <v>0.53904430070407705</v>
      </c>
      <c r="G62" s="197">
        <v>3.7598165415723201</v>
      </c>
      <c r="H62" s="645">
        <v>0.551061900808689</v>
      </c>
    </row>
    <row r="63" spans="1:8" ht="12.95" customHeight="1" x14ac:dyDescent="0.2">
      <c r="A63" s="18" t="s">
        <v>391</v>
      </c>
      <c r="B63" s="19">
        <v>2</v>
      </c>
      <c r="C63" s="198">
        <v>2.1760724690069302</v>
      </c>
      <c r="D63" s="638">
        <v>4.9497243776214603E-2</v>
      </c>
      <c r="E63" s="198">
        <v>2.1516466038667601</v>
      </c>
      <c r="F63" s="638">
        <v>4.9121152068865997E-2</v>
      </c>
      <c r="G63" s="198">
        <v>2.1307763744736299</v>
      </c>
      <c r="H63" s="647">
        <v>4.9091865996398899E-2</v>
      </c>
    </row>
    <row r="64" spans="1:8" ht="12.95" customHeight="1" x14ac:dyDescent="0.2">
      <c r="A64" s="21" t="s">
        <v>392</v>
      </c>
      <c r="B64" s="22">
        <v>2</v>
      </c>
      <c r="C64" s="199">
        <v>2.3207765549175101</v>
      </c>
      <c r="D64" s="639">
        <v>8.9673542998763303E-2</v>
      </c>
      <c r="E64" s="199">
        <v>2.29611973624786</v>
      </c>
      <c r="F64" s="639">
        <v>8.8926934143007799E-2</v>
      </c>
      <c r="G64" s="199">
        <v>2.2711911369317401</v>
      </c>
      <c r="H64" s="648">
        <v>8.8554339002398993E-2</v>
      </c>
    </row>
    <row r="65" spans="1:8" ht="12.95" customHeight="1" x14ac:dyDescent="0.2">
      <c r="A65" s="24" t="s">
        <v>393</v>
      </c>
      <c r="B65" s="25">
        <v>2</v>
      </c>
      <c r="C65" s="200">
        <v>2.3774022009424498</v>
      </c>
      <c r="D65" s="640">
        <v>5.0485525808220799E-2</v>
      </c>
      <c r="E65" s="200">
        <v>2.3351298817048001</v>
      </c>
      <c r="F65" s="640">
        <v>4.9792089467799103E-2</v>
      </c>
      <c r="G65" s="200">
        <v>2.3025867500201702</v>
      </c>
      <c r="H65" s="649">
        <v>4.9251735161132203E-2</v>
      </c>
    </row>
    <row r="66" spans="1:8" ht="12.95" customHeight="1" x14ac:dyDescent="0.2">
      <c r="A66" s="2" t="s">
        <v>394</v>
      </c>
      <c r="B66" s="12">
        <v>2</v>
      </c>
      <c r="C66" s="197">
        <v>1.8504989288874401</v>
      </c>
      <c r="D66" s="637">
        <v>0.47654094220725601</v>
      </c>
      <c r="E66" s="197">
        <v>1.822142484949</v>
      </c>
      <c r="F66" s="637">
        <v>0.46688778252206597</v>
      </c>
      <c r="G66" s="197">
        <v>1.8636498246775699</v>
      </c>
      <c r="H66" s="645">
        <v>0.462664070709775</v>
      </c>
    </row>
    <row r="67" spans="1:8" ht="12.95" customHeight="1" x14ac:dyDescent="0.2">
      <c r="A67" s="2" t="s">
        <v>395</v>
      </c>
      <c r="B67" s="12">
        <v>2</v>
      </c>
      <c r="C67" s="197">
        <v>1.24911922805821</v>
      </c>
      <c r="D67" s="637">
        <v>0.25235586539237898</v>
      </c>
      <c r="E67" s="197">
        <v>1.2560333635907699</v>
      </c>
      <c r="F67" s="637">
        <v>0.24974728285126599</v>
      </c>
      <c r="G67" s="197">
        <v>1.2452601664110601</v>
      </c>
      <c r="H67" s="645">
        <v>0.24704822420303399</v>
      </c>
    </row>
    <row r="68" spans="1:8" ht="12.95" customHeight="1" x14ac:dyDescent="0.2">
      <c r="A68" s="2" t="s">
        <v>396</v>
      </c>
      <c r="B68" s="12">
        <v>2</v>
      </c>
      <c r="C68" s="197">
        <v>1.95712433915684</v>
      </c>
      <c r="D68" s="637">
        <v>0.39977979737877001</v>
      </c>
      <c r="E68" s="197">
        <v>1.9856132682661201</v>
      </c>
      <c r="F68" s="637">
        <v>0.40303437955403598</v>
      </c>
      <c r="G68" s="197">
        <v>1.9799821867382099</v>
      </c>
      <c r="H68" s="645">
        <v>0.40161255640778099</v>
      </c>
    </row>
    <row r="69" spans="1:8" ht="12.95" customHeight="1" x14ac:dyDescent="0.2">
      <c r="A69" s="3" t="s">
        <v>397</v>
      </c>
      <c r="B69" s="27">
        <v>2</v>
      </c>
      <c r="C69" s="207">
        <v>1.8380548702681101</v>
      </c>
      <c r="D69" s="642">
        <v>0.29219895568788801</v>
      </c>
      <c r="E69" s="207">
        <v>1.8480778605538499</v>
      </c>
      <c r="F69" s="642">
        <v>0.31091268318189003</v>
      </c>
      <c r="G69" s="207">
        <v>1.8472436596227</v>
      </c>
      <c r="H69" s="650">
        <v>0.30720138004030001</v>
      </c>
    </row>
    <row r="70" spans="1:8" ht="12.95" customHeight="1" x14ac:dyDescent="0.2">
      <c r="A70" s="2"/>
      <c r="B70" s="32"/>
      <c r="C70" s="197" t="s">
        <v>2674</v>
      </c>
      <c r="D70" s="637" t="s">
        <v>2675</v>
      </c>
      <c r="E70" s="197" t="s">
        <v>2676</v>
      </c>
      <c r="F70" s="637" t="s">
        <v>2677</v>
      </c>
      <c r="G70" s="197" t="s">
        <v>2678</v>
      </c>
      <c r="H70" s="645" t="s">
        <v>2679</v>
      </c>
    </row>
    <row r="71" spans="1:8" ht="12.95" customHeight="1" x14ac:dyDescent="0.2">
      <c r="A71" s="2" t="s">
        <v>341</v>
      </c>
      <c r="B71" s="32">
        <v>1</v>
      </c>
      <c r="C71" s="197">
        <v>1.8122543462156</v>
      </c>
      <c r="D71" s="637">
        <v>0.22454675485030101</v>
      </c>
      <c r="E71" s="197">
        <v>1.8018260036639899</v>
      </c>
      <c r="F71" s="637">
        <v>0.232013598266648</v>
      </c>
      <c r="G71" s="197">
        <v>1.8002559741813999</v>
      </c>
      <c r="H71" s="645">
        <v>0.23869911032326199</v>
      </c>
    </row>
    <row r="72" spans="1:8" ht="12.95" customHeight="1" x14ac:dyDescent="0.2">
      <c r="A72" s="2" t="s">
        <v>345</v>
      </c>
      <c r="B72" s="32">
        <v>1</v>
      </c>
      <c r="C72" s="197">
        <v>1.9620621196371999</v>
      </c>
      <c r="D72" s="637">
        <v>0.242042300384915</v>
      </c>
      <c r="E72" s="197">
        <v>1.9081064606333999</v>
      </c>
      <c r="F72" s="637">
        <v>0.238157479196029</v>
      </c>
      <c r="G72" s="197">
        <v>1.8834676267109201</v>
      </c>
      <c r="H72" s="645">
        <v>0.23920133059140899</v>
      </c>
    </row>
    <row r="73" spans="1:8" ht="12.95" customHeight="1" x14ac:dyDescent="0.2">
      <c r="A73" s="17" t="s">
        <v>347</v>
      </c>
      <c r="B73" s="32">
        <v>1</v>
      </c>
      <c r="C73" s="197">
        <v>2.11179045465318</v>
      </c>
      <c r="D73" s="637">
        <v>0.32903353929559498</v>
      </c>
      <c r="E73" s="197">
        <v>2.0656299330586898</v>
      </c>
      <c r="F73" s="637">
        <v>0.32492196097059201</v>
      </c>
      <c r="G73" s="197">
        <v>2.0920863645872001</v>
      </c>
      <c r="H73" s="645">
        <v>0.33429683598017201</v>
      </c>
    </row>
    <row r="74" spans="1:8" ht="12.95" customHeight="1" x14ac:dyDescent="0.2">
      <c r="A74" s="2" t="s">
        <v>348</v>
      </c>
      <c r="B74" s="32">
        <v>1</v>
      </c>
      <c r="C74" s="197">
        <v>3.2088094977844599</v>
      </c>
      <c r="D74" s="637">
        <v>0.88500120900508406</v>
      </c>
      <c r="E74" s="197">
        <v>2.94832779216437</v>
      </c>
      <c r="F74" s="637">
        <v>0.83211892352667804</v>
      </c>
      <c r="G74" s="197">
        <v>3.1252483223763199</v>
      </c>
      <c r="H74" s="645">
        <v>0.91962103351586</v>
      </c>
    </row>
    <row r="75" spans="1:8" ht="12.95" customHeight="1" x14ac:dyDescent="0.2">
      <c r="A75" s="2" t="s">
        <v>359</v>
      </c>
      <c r="B75" s="32">
        <v>1</v>
      </c>
      <c r="C75" s="197">
        <v>2.6580855837416202</v>
      </c>
      <c r="D75" s="637">
        <v>0.50201595853265302</v>
      </c>
      <c r="E75" s="197">
        <v>2.57486686640947</v>
      </c>
      <c r="F75" s="637">
        <v>0.48834621971018999</v>
      </c>
      <c r="G75" s="197">
        <v>2.5128149990476798</v>
      </c>
      <c r="H75" s="645">
        <v>0.49239998970257298</v>
      </c>
    </row>
    <row r="76" spans="1:8" ht="12.95" customHeight="1" x14ac:dyDescent="0.2">
      <c r="A76" s="2" t="s">
        <v>364</v>
      </c>
      <c r="B76" s="32">
        <v>1</v>
      </c>
      <c r="C76" s="197">
        <v>1.8934334596982501</v>
      </c>
      <c r="D76" s="637">
        <v>0.15622195596143501</v>
      </c>
      <c r="E76" s="197">
        <v>1.9241148118242499</v>
      </c>
      <c r="F76" s="637">
        <v>0.158198264303198</v>
      </c>
      <c r="G76" s="197">
        <v>1.91756991243737</v>
      </c>
      <c r="H76" s="645">
        <v>0.16004362945523801</v>
      </c>
    </row>
    <row r="77" spans="1:8" ht="12.95" customHeight="1" x14ac:dyDescent="0.2">
      <c r="A77" s="2" t="s">
        <v>366</v>
      </c>
      <c r="B77" s="32">
        <v>1</v>
      </c>
      <c r="C77" s="197">
        <v>1.9212630203840799</v>
      </c>
      <c r="D77" s="637">
        <v>0.20980891044573299</v>
      </c>
      <c r="E77" s="197">
        <v>1.8188924567631799</v>
      </c>
      <c r="F77" s="637">
        <v>0.20101895613512</v>
      </c>
      <c r="G77" s="197">
        <v>1.8201870289865201</v>
      </c>
      <c r="H77" s="645">
        <v>0.20468924939998401</v>
      </c>
    </row>
    <row r="78" spans="1:8" ht="12.95" customHeight="1" x14ac:dyDescent="0.2">
      <c r="A78" s="2" t="s">
        <v>372</v>
      </c>
      <c r="B78" s="32">
        <v>1</v>
      </c>
      <c r="C78" s="197">
        <v>2.9037011521552198</v>
      </c>
      <c r="D78" s="637">
        <v>0.33053253846189401</v>
      </c>
      <c r="E78" s="197">
        <v>2.7531907991675801</v>
      </c>
      <c r="F78" s="637">
        <v>0.32005478221243699</v>
      </c>
      <c r="G78" s="197">
        <v>2.5575894722999699</v>
      </c>
      <c r="H78" s="645">
        <v>0.29395712298592602</v>
      </c>
    </row>
    <row r="79" spans="1:8" ht="12.95" customHeight="1" x14ac:dyDescent="0.2">
      <c r="A79" s="2" t="s">
        <v>377</v>
      </c>
      <c r="B79" s="32">
        <v>1</v>
      </c>
      <c r="C79" s="197">
        <v>3.4067401584987498</v>
      </c>
      <c r="D79" s="637">
        <v>0.62836601410141601</v>
      </c>
      <c r="E79" s="197">
        <v>2.9945229171156802</v>
      </c>
      <c r="F79" s="637">
        <v>0.54921277504731603</v>
      </c>
      <c r="G79" s="197">
        <v>2.9977933462669299</v>
      </c>
      <c r="H79" s="645">
        <v>0.56311407021010496</v>
      </c>
    </row>
    <row r="80" spans="1:8" ht="12.95" customHeight="1" x14ac:dyDescent="0.2">
      <c r="A80" s="2" t="s">
        <v>382</v>
      </c>
      <c r="B80" s="32">
        <v>1</v>
      </c>
      <c r="C80" s="197">
        <v>2.1852527828673001</v>
      </c>
      <c r="D80" s="637">
        <v>0.207433817245715</v>
      </c>
      <c r="E80" s="197">
        <v>2.08903648515565</v>
      </c>
      <c r="F80" s="637">
        <v>0.20982111295658501</v>
      </c>
      <c r="G80" s="197">
        <v>2.0925840027976901</v>
      </c>
      <c r="H80" s="645">
        <v>0.210740406259003</v>
      </c>
    </row>
    <row r="81" spans="1:8" ht="12.95" customHeight="1" x14ac:dyDescent="0.2">
      <c r="A81" s="2" t="s">
        <v>384</v>
      </c>
      <c r="B81" s="32">
        <v>1</v>
      </c>
      <c r="C81" s="197">
        <v>2.1992099440998301</v>
      </c>
      <c r="D81" s="637">
        <v>0.249952788183889</v>
      </c>
      <c r="E81" s="197">
        <v>2.1654627088299199</v>
      </c>
      <c r="F81" s="637">
        <v>0.255621295546203</v>
      </c>
      <c r="G81" s="197">
        <v>2.1594709775927701</v>
      </c>
      <c r="H81" s="645">
        <v>0.25531159644064</v>
      </c>
    </row>
    <row r="82" spans="1:8" ht="12.95" customHeight="1" x14ac:dyDescent="0.2">
      <c r="A82" s="2" t="s">
        <v>386</v>
      </c>
      <c r="B82" s="32">
        <v>1</v>
      </c>
      <c r="C82" s="197">
        <v>2.1058886611347298</v>
      </c>
      <c r="D82" s="637">
        <v>0.32097299544940999</v>
      </c>
      <c r="E82" s="197">
        <v>2.1224187737711802</v>
      </c>
      <c r="F82" s="637">
        <v>0.32446146985754798</v>
      </c>
      <c r="G82" s="197">
        <v>2.0891538325405898</v>
      </c>
      <c r="H82" s="645">
        <v>0.31869158431906702</v>
      </c>
    </row>
    <row r="83" spans="1:8" ht="12.95" customHeight="1" x14ac:dyDescent="0.2">
      <c r="A83" s="2" t="s">
        <v>387</v>
      </c>
      <c r="B83" s="32">
        <v>1</v>
      </c>
      <c r="C83" s="197">
        <v>2.99930149369222</v>
      </c>
      <c r="D83" s="637">
        <v>0.60170680509422902</v>
      </c>
      <c r="E83" s="197">
        <v>3.0890214301857299</v>
      </c>
      <c r="F83" s="637">
        <v>0.59830468649277602</v>
      </c>
      <c r="G83" s="197">
        <v>2.9457506101104398</v>
      </c>
      <c r="H83" s="645">
        <v>0.56740493277679904</v>
      </c>
    </row>
    <row r="84" spans="1:8" ht="12.95" customHeight="1" x14ac:dyDescent="0.2">
      <c r="A84" s="33" t="s">
        <v>398</v>
      </c>
      <c r="B84" s="34">
        <v>1</v>
      </c>
      <c r="C84" s="201">
        <v>2.4380001849924402</v>
      </c>
      <c r="D84" s="641">
        <v>0.12603332605738199</v>
      </c>
      <c r="E84" s="201">
        <v>2.3491489588070298</v>
      </c>
      <c r="F84" s="641">
        <v>0.120288113756586</v>
      </c>
      <c r="G84" s="201">
        <v>2.3251571754457201</v>
      </c>
      <c r="H84" s="646">
        <v>0.12378529937355499</v>
      </c>
    </row>
    <row r="85" spans="1:8" ht="12.95" customHeight="1" x14ac:dyDescent="0.2">
      <c r="A85" s="2" t="s">
        <v>106</v>
      </c>
      <c r="B85" s="32">
        <v>1</v>
      </c>
      <c r="C85" s="197">
        <v>1.67483973525379</v>
      </c>
      <c r="D85" s="637">
        <v>0.27972426691157398</v>
      </c>
      <c r="E85" s="197">
        <v>1.60239715202527</v>
      </c>
      <c r="F85" s="637">
        <v>0.27260691951171001</v>
      </c>
      <c r="G85" s="197">
        <v>1.58365672187773</v>
      </c>
      <c r="H85" s="645">
        <v>0.27234743866028699</v>
      </c>
    </row>
    <row r="86" spans="1:8" ht="12.95" customHeight="1" x14ac:dyDescent="0.2">
      <c r="A86" s="2" t="s">
        <v>395</v>
      </c>
      <c r="B86" s="32">
        <v>1</v>
      </c>
      <c r="C86" s="197">
        <v>1.3765569756073699</v>
      </c>
      <c r="D86" s="637">
        <v>0.32330145925863202</v>
      </c>
      <c r="E86" s="197">
        <v>1.31513722164067</v>
      </c>
      <c r="F86" s="637">
        <v>0.30804656949733</v>
      </c>
      <c r="G86" s="197">
        <v>1.30102726796016</v>
      </c>
      <c r="H86" s="645">
        <v>0.30609750102121702</v>
      </c>
    </row>
    <row r="87" spans="1:8" ht="12.95" customHeight="1" x14ac:dyDescent="0.2">
      <c r="A87" s="3" t="s">
        <v>396</v>
      </c>
      <c r="B87" s="36">
        <v>1</v>
      </c>
      <c r="C87" s="207">
        <v>1.5126948105770599</v>
      </c>
      <c r="D87" s="642">
        <v>0.29090387641173399</v>
      </c>
      <c r="E87" s="207">
        <v>1.5232656480212701</v>
      </c>
      <c r="F87" s="642">
        <v>0.29355834650221602</v>
      </c>
      <c r="G87" s="207">
        <v>1.5186547848255501</v>
      </c>
      <c r="H87" s="650">
        <v>0.293627584482753</v>
      </c>
    </row>
    <row r="88" spans="1:8" ht="12.95" customHeight="1" x14ac:dyDescent="0.2">
      <c r="A88" s="2"/>
      <c r="B88" s="37"/>
      <c r="C88" s="197" t="s">
        <v>2674</v>
      </c>
      <c r="D88" s="637" t="s">
        <v>2675</v>
      </c>
      <c r="E88" s="197" t="s">
        <v>2676</v>
      </c>
      <c r="F88" s="637" t="s">
        <v>2677</v>
      </c>
      <c r="G88" s="197" t="s">
        <v>2678</v>
      </c>
      <c r="H88" s="645" t="s">
        <v>2679</v>
      </c>
    </row>
    <row r="89" spans="1:8" ht="12.95" customHeight="1" x14ac:dyDescent="0.2">
      <c r="A89" s="2" t="s">
        <v>1701</v>
      </c>
      <c r="B89" s="37">
        <v>3</v>
      </c>
      <c r="C89" s="197">
        <v>2.8547247252222898</v>
      </c>
      <c r="D89" s="637">
        <v>0.48099479914968801</v>
      </c>
      <c r="E89" s="197">
        <v>2.82006669929596</v>
      </c>
      <c r="F89" s="637">
        <v>0.47147614630809898</v>
      </c>
      <c r="G89" s="197">
        <v>2.84934838215979</v>
      </c>
      <c r="H89" s="645">
        <v>0.476199267470095</v>
      </c>
    </row>
    <row r="90" spans="1:8" ht="12.95" customHeight="1" x14ac:dyDescent="0.2">
      <c r="A90" s="2" t="s">
        <v>356</v>
      </c>
      <c r="B90" s="37">
        <v>3</v>
      </c>
      <c r="C90" s="197">
        <v>2.3648324594525199</v>
      </c>
      <c r="D90" s="637">
        <v>0.409318203889182</v>
      </c>
      <c r="E90" s="197">
        <v>2.25521102195564</v>
      </c>
      <c r="F90" s="637">
        <v>0.38716550063689698</v>
      </c>
      <c r="G90" s="197">
        <v>2.1878950955293002</v>
      </c>
      <c r="H90" s="645">
        <v>0.38311510482882</v>
      </c>
    </row>
    <row r="91" spans="1:8" ht="12.95" customHeight="1" x14ac:dyDescent="0.2">
      <c r="A91" s="2" t="s">
        <v>99</v>
      </c>
      <c r="B91" s="37">
        <v>3</v>
      </c>
      <c r="C91" s="197">
        <v>1.97437050831366</v>
      </c>
      <c r="D91" s="637">
        <v>0.223375734336896</v>
      </c>
      <c r="E91" s="197">
        <v>1.9741727902224699</v>
      </c>
      <c r="F91" s="637">
        <v>0.22759117888295</v>
      </c>
      <c r="G91" s="197">
        <v>1.98093307492479</v>
      </c>
      <c r="H91" s="645">
        <v>0.23104060697527101</v>
      </c>
    </row>
    <row r="92" spans="1:8" ht="12.95" customHeight="1" x14ac:dyDescent="0.2">
      <c r="A92" s="2" t="s">
        <v>375</v>
      </c>
      <c r="B92" s="37">
        <v>3</v>
      </c>
      <c r="C92" s="197">
        <v>2.4996594637894098</v>
      </c>
      <c r="D92" s="637">
        <v>0.25759753982019901</v>
      </c>
      <c r="E92" s="197">
        <v>2.47704599338382</v>
      </c>
      <c r="F92" s="637">
        <v>0.25545154721989599</v>
      </c>
      <c r="G92" s="197">
        <v>2.49354979146442</v>
      </c>
      <c r="H92" s="645">
        <v>0.26190766084679601</v>
      </c>
    </row>
    <row r="93" spans="1:8" ht="12.95" customHeight="1" x14ac:dyDescent="0.2">
      <c r="A93" s="2" t="s">
        <v>377</v>
      </c>
      <c r="B93" s="37">
        <v>3</v>
      </c>
      <c r="C93" s="197">
        <v>3.5625164000223299</v>
      </c>
      <c r="D93" s="637">
        <v>0.48590941358714101</v>
      </c>
      <c r="E93" s="197">
        <v>3.5292822959111301</v>
      </c>
      <c r="F93" s="637">
        <v>0.48375408802437903</v>
      </c>
      <c r="G93" s="197">
        <v>3.44415643016647</v>
      </c>
      <c r="H93" s="645">
        <v>0.47652033417504902</v>
      </c>
    </row>
    <row r="94" spans="1:8" ht="12.95" customHeight="1" x14ac:dyDescent="0.2">
      <c r="A94" s="2" t="s">
        <v>382</v>
      </c>
      <c r="B94" s="37">
        <v>3</v>
      </c>
      <c r="C94" s="197">
        <v>1.9554563548433199</v>
      </c>
      <c r="D94" s="637">
        <v>0.20776454154844101</v>
      </c>
      <c r="E94" s="197">
        <v>1.93843453564489</v>
      </c>
      <c r="F94" s="637">
        <v>0.20810451860578</v>
      </c>
      <c r="G94" s="197">
        <v>1.9690758506825401</v>
      </c>
      <c r="H94" s="645">
        <v>0.213099712394937</v>
      </c>
    </row>
    <row r="95" spans="1:8" ht="12.95" customHeight="1" x14ac:dyDescent="0.2">
      <c r="A95" s="2" t="s">
        <v>386</v>
      </c>
      <c r="B95" s="37">
        <v>3</v>
      </c>
      <c r="C95" s="197">
        <v>2.6252232477172202</v>
      </c>
      <c r="D95" s="637">
        <v>0.19963136026526099</v>
      </c>
      <c r="E95" s="197">
        <v>2.5681608716462598</v>
      </c>
      <c r="F95" s="637">
        <v>0.19996196464636901</v>
      </c>
      <c r="G95" s="197">
        <v>2.5569836591020101</v>
      </c>
      <c r="H95" s="645">
        <v>0.199048654682388</v>
      </c>
    </row>
    <row r="96" spans="1:8" ht="12.95" customHeight="1" x14ac:dyDescent="0.2">
      <c r="A96" s="2" t="s">
        <v>387</v>
      </c>
      <c r="B96" s="37">
        <v>3</v>
      </c>
      <c r="C96" s="197">
        <v>5.25210074988453</v>
      </c>
      <c r="D96" s="637">
        <v>0.94978082442864598</v>
      </c>
      <c r="E96" s="197">
        <v>5.2827204583864402</v>
      </c>
      <c r="F96" s="637">
        <v>0.99194251544415302</v>
      </c>
      <c r="G96" s="197">
        <v>5.1047003632246897</v>
      </c>
      <c r="H96" s="645">
        <v>0.95698384097574796</v>
      </c>
    </row>
    <row r="97" spans="1:8" ht="12.95" customHeight="1" x14ac:dyDescent="0.2">
      <c r="A97" s="39" t="s">
        <v>399</v>
      </c>
      <c r="B97" s="40">
        <v>3</v>
      </c>
      <c r="C97" s="211">
        <v>2.8861104886556599</v>
      </c>
      <c r="D97" s="644">
        <v>0.16471381229305901</v>
      </c>
      <c r="E97" s="211">
        <v>2.85563683330582</v>
      </c>
      <c r="F97" s="644">
        <v>0.16726197494026199</v>
      </c>
      <c r="G97" s="211">
        <v>2.8233303309067499</v>
      </c>
      <c r="H97" s="652">
        <v>0.16409981079996799</v>
      </c>
    </row>
    <row r="99" spans="1:8" x14ac:dyDescent="0.2">
      <c r="A99" s="52" t="s">
        <v>521</v>
      </c>
    </row>
    <row r="100" spans="1:8" x14ac:dyDescent="0.2">
      <c r="A100" s="52" t="s">
        <v>445</v>
      </c>
    </row>
    <row r="101" spans="1:8" x14ac:dyDescent="0.2">
      <c r="A101" s="52" t="s">
        <v>636</v>
      </c>
    </row>
    <row r="102" spans="1:8" x14ac:dyDescent="0.2">
      <c r="A102" s="52" t="s">
        <v>1702</v>
      </c>
    </row>
    <row r="103" spans="1:8" x14ac:dyDescent="0.2">
      <c r="A103" s="52" t="s">
        <v>401</v>
      </c>
    </row>
    <row r="104" spans="1:8" x14ac:dyDescent="0.2">
      <c r="A104" s="52" t="s">
        <v>402</v>
      </c>
    </row>
    <row r="105" spans="1:8" x14ac:dyDescent="0.2">
      <c r="A105" s="52" t="s">
        <v>403</v>
      </c>
    </row>
    <row r="106" spans="1:8" x14ac:dyDescent="0.2">
      <c r="A106" s="172" t="str">
        <f>HYPERLINK("https://oecdcode.org/disclaimers/cyprus.html", "Information on data for Cyprus: https://oecdcode.org/disclaimers/cyprus.html")</f>
        <v>Information on data for Cyprus: https://oecdcode.org/disclaimers/cyprus.html</v>
      </c>
    </row>
    <row r="107" spans="1:8" x14ac:dyDescent="0.2">
      <c r="A107" s="52" t="s">
        <v>404</v>
      </c>
    </row>
  </sheetData>
  <mergeCells count="5">
    <mergeCell ref="B8:B10"/>
    <mergeCell ref="C9:D9"/>
    <mergeCell ref="E9:F9"/>
    <mergeCell ref="G9:H9"/>
    <mergeCell ref="C8:H8"/>
  </mergeCells>
  <conditionalFormatting sqref="C1:C200">
    <cfRule type="expression" dxfId="5" priority="3">
      <formula>ABS(LN(C1)/(D1/C1))&gt;1.95996398454005</formula>
    </cfRule>
  </conditionalFormatting>
  <conditionalFormatting sqref="E1:E200">
    <cfRule type="expression" dxfId="4" priority="2">
      <formula>ABS(LN(E1)/(F1/E1))&gt;1.95996398454005</formula>
    </cfRule>
  </conditionalFormatting>
  <conditionalFormatting sqref="G1:G200">
    <cfRule type="expression" dxfId="3" priority="1">
      <formula>ABS(LN(G1)/(H1/G1))&gt;1.95996398454005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07"/>
  <sheetViews>
    <sheetView showGridLines="0" zoomScale="80" workbookViewId="0"/>
  </sheetViews>
  <sheetFormatPr defaultColWidth="10.85546875" defaultRowHeight="12.75" x14ac:dyDescent="0.2"/>
  <cols>
    <col min="1" max="1" width="30.7109375" customWidth="1"/>
    <col min="2" max="2" width="8.7109375" customWidth="1"/>
  </cols>
  <sheetData>
    <row r="1" spans="1:8" x14ac:dyDescent="0.2">
      <c r="A1" s="1" t="s">
        <v>321</v>
      </c>
    </row>
    <row r="2" spans="1:8" x14ac:dyDescent="0.2">
      <c r="A2" s="51" t="s">
        <v>322</v>
      </c>
    </row>
    <row r="3" spans="1:8" x14ac:dyDescent="0.2">
      <c r="A3" s="47" t="s">
        <v>434</v>
      </c>
    </row>
    <row r="4" spans="1:8" x14ac:dyDescent="0.2">
      <c r="A4" s="147" t="str">
        <f>HYPERLINK("#'TOC'!A1", "Back to TOC")</f>
        <v>Back to TOC</v>
      </c>
    </row>
    <row r="8" spans="1:8" ht="90" customHeight="1" x14ac:dyDescent="0.2">
      <c r="B8" s="671" t="s">
        <v>324</v>
      </c>
      <c r="C8" s="674" t="s">
        <v>647</v>
      </c>
      <c r="D8" s="674"/>
      <c r="E8" s="674" t="s">
        <v>647</v>
      </c>
      <c r="F8" s="674"/>
      <c r="G8" s="674" t="s">
        <v>647</v>
      </c>
      <c r="H8" s="675"/>
    </row>
    <row r="9" spans="1:8" ht="60" customHeight="1" x14ac:dyDescent="0.2">
      <c r="B9" s="672"/>
      <c r="C9" s="677" t="s">
        <v>539</v>
      </c>
      <c r="D9" s="677"/>
      <c r="E9" s="677" t="s">
        <v>540</v>
      </c>
      <c r="F9" s="677"/>
      <c r="G9" s="677" t="s">
        <v>541</v>
      </c>
      <c r="H9" s="712"/>
    </row>
    <row r="10" spans="1:8" ht="30" customHeight="1" x14ac:dyDescent="0.2">
      <c r="B10" s="673"/>
      <c r="C10" s="4" t="s">
        <v>435</v>
      </c>
      <c r="D10" s="4" t="s">
        <v>328</v>
      </c>
      <c r="E10" s="4" t="s">
        <v>435</v>
      </c>
      <c r="F10" s="4" t="s">
        <v>328</v>
      </c>
      <c r="G10" s="4" t="s">
        <v>435</v>
      </c>
      <c r="H10" s="5" t="s">
        <v>328</v>
      </c>
    </row>
    <row r="11" spans="1:8" ht="12.95" customHeight="1" x14ac:dyDescent="0.2">
      <c r="A11" s="6"/>
      <c r="B11" s="7"/>
      <c r="C11" s="209" t="s">
        <v>2680</v>
      </c>
      <c r="D11" s="659" t="s">
        <v>2681</v>
      </c>
      <c r="E11" s="209" t="s">
        <v>2682</v>
      </c>
      <c r="F11" s="659" t="s">
        <v>2683</v>
      </c>
      <c r="G11" s="209" t="s">
        <v>2684</v>
      </c>
      <c r="H11" s="667" t="s">
        <v>2685</v>
      </c>
    </row>
    <row r="12" spans="1:8" ht="12.95" customHeight="1" x14ac:dyDescent="0.2">
      <c r="A12" s="2" t="s">
        <v>340</v>
      </c>
      <c r="B12" s="12">
        <v>2</v>
      </c>
      <c r="C12" s="197">
        <v>2.1696748308547802</v>
      </c>
      <c r="D12" s="653">
        <v>0.67949736644939096</v>
      </c>
      <c r="E12" s="197">
        <v>2.1709178352758598</v>
      </c>
      <c r="F12" s="653">
        <v>0.69001752802563399</v>
      </c>
      <c r="G12" s="197">
        <v>2.1651366417287399</v>
      </c>
      <c r="H12" s="661">
        <v>0.70587718500442798</v>
      </c>
    </row>
    <row r="13" spans="1:8" ht="12.95" customHeight="1" x14ac:dyDescent="0.2">
      <c r="A13" s="2" t="s">
        <v>341</v>
      </c>
      <c r="B13" s="12">
        <v>2</v>
      </c>
      <c r="C13" s="197">
        <v>1.5086349894881901</v>
      </c>
      <c r="D13" s="653">
        <v>0.152399655734236</v>
      </c>
      <c r="E13" s="197">
        <v>1.4698028237335601</v>
      </c>
      <c r="F13" s="653">
        <v>0.14544616365798199</v>
      </c>
      <c r="G13" s="197">
        <v>1.38379678777964</v>
      </c>
      <c r="H13" s="661">
        <v>0.13402943896502101</v>
      </c>
    </row>
    <row r="14" spans="1:8" ht="12.95" customHeight="1" x14ac:dyDescent="0.2">
      <c r="A14" s="2" t="s">
        <v>342</v>
      </c>
      <c r="B14" s="12">
        <v>2</v>
      </c>
      <c r="C14" s="197">
        <v>1.1020173749839399</v>
      </c>
      <c r="D14" s="653">
        <v>9.1068436021578103E-2</v>
      </c>
      <c r="E14" s="197">
        <v>1.1294561833066299</v>
      </c>
      <c r="F14" s="653">
        <v>9.1312487871501105E-2</v>
      </c>
      <c r="G14" s="197">
        <v>1.1197376071048999</v>
      </c>
      <c r="H14" s="661">
        <v>9.0926127601340306E-2</v>
      </c>
    </row>
    <row r="15" spans="1:8" ht="12.95" customHeight="1" x14ac:dyDescent="0.2">
      <c r="A15" s="2" t="s">
        <v>343</v>
      </c>
      <c r="B15" s="12">
        <v>2</v>
      </c>
      <c r="C15" s="197">
        <v>1.76677475830911</v>
      </c>
      <c r="D15" s="653">
        <v>0.26482333697724197</v>
      </c>
      <c r="E15" s="197">
        <v>1.7665361037410201</v>
      </c>
      <c r="F15" s="653">
        <v>0.26912457369243398</v>
      </c>
      <c r="G15" s="197">
        <v>1.77701590102441</v>
      </c>
      <c r="H15" s="661">
        <v>0.27767043471978498</v>
      </c>
    </row>
    <row r="16" spans="1:8" ht="12.95" customHeight="1" x14ac:dyDescent="0.2">
      <c r="A16" s="2" t="s">
        <v>344</v>
      </c>
      <c r="B16" s="12">
        <v>2</v>
      </c>
      <c r="C16" s="197">
        <v>4.1826460317406102</v>
      </c>
      <c r="D16" s="653">
        <v>0.85021499893311203</v>
      </c>
      <c r="E16" s="197">
        <v>4.1763566743828502</v>
      </c>
      <c r="F16" s="653">
        <v>0.86435358655088801</v>
      </c>
      <c r="G16" s="197">
        <v>3.6828174513843699</v>
      </c>
      <c r="H16" s="661">
        <v>0.77440287737225599</v>
      </c>
    </row>
    <row r="17" spans="1:8" ht="12.95" customHeight="1" x14ac:dyDescent="0.2">
      <c r="A17" s="2" t="s">
        <v>345</v>
      </c>
      <c r="B17" s="12">
        <v>2</v>
      </c>
      <c r="C17" s="197">
        <v>1.51376566483999</v>
      </c>
      <c r="D17" s="653">
        <v>0.13270803464036399</v>
      </c>
      <c r="E17" s="197">
        <v>1.49406410783072</v>
      </c>
      <c r="F17" s="653">
        <v>0.13246914919528599</v>
      </c>
      <c r="G17" s="197">
        <v>1.4940563858653599</v>
      </c>
      <c r="H17" s="661">
        <v>0.13256190940585</v>
      </c>
    </row>
    <row r="18" spans="1:8" ht="12.95" customHeight="1" x14ac:dyDescent="0.2">
      <c r="A18" s="17" t="s">
        <v>346</v>
      </c>
      <c r="B18" s="12">
        <v>2</v>
      </c>
      <c r="C18" s="197">
        <v>1.63657475643635</v>
      </c>
      <c r="D18" s="653">
        <v>0.233942536774115</v>
      </c>
      <c r="E18" s="197">
        <v>1.55336060225579</v>
      </c>
      <c r="F18" s="653">
        <v>0.228856084957236</v>
      </c>
      <c r="G18" s="197">
        <v>1.5034360311919599</v>
      </c>
      <c r="H18" s="661">
        <v>0.21970828321591901</v>
      </c>
    </row>
    <row r="19" spans="1:8" ht="12.95" customHeight="1" x14ac:dyDescent="0.2">
      <c r="A19" s="17" t="s">
        <v>347</v>
      </c>
      <c r="B19" s="12">
        <v>2</v>
      </c>
      <c r="C19" s="197">
        <v>1.18372512967048</v>
      </c>
      <c r="D19" s="653">
        <v>0.13408759041934001</v>
      </c>
      <c r="E19" s="197">
        <v>1.1993330661327899</v>
      </c>
      <c r="F19" s="653">
        <v>0.13626920984068999</v>
      </c>
      <c r="G19" s="197">
        <v>1.21374685084395</v>
      </c>
      <c r="H19" s="661">
        <v>0.13994119526853599</v>
      </c>
    </row>
    <row r="20" spans="1:8" ht="12.95" customHeight="1" x14ac:dyDescent="0.2">
      <c r="A20" s="2" t="s">
        <v>348</v>
      </c>
      <c r="B20" s="12">
        <v>2</v>
      </c>
      <c r="C20" s="197">
        <v>2.29543308919631</v>
      </c>
      <c r="D20" s="653">
        <v>0.374117534974379</v>
      </c>
      <c r="E20" s="197">
        <v>2.2765475516811402</v>
      </c>
      <c r="F20" s="653">
        <v>0.37513321360329299</v>
      </c>
      <c r="G20" s="197">
        <v>2.2668660245476699</v>
      </c>
      <c r="H20" s="661">
        <v>0.37813022501474503</v>
      </c>
    </row>
    <row r="21" spans="1:8" ht="12.95" customHeight="1" x14ac:dyDescent="0.2">
      <c r="A21" s="2" t="s">
        <v>349</v>
      </c>
      <c r="B21" s="12">
        <v>2</v>
      </c>
      <c r="C21" s="197">
        <v>1.9621695519378699</v>
      </c>
      <c r="D21" s="653">
        <v>0.257293630965297</v>
      </c>
      <c r="E21" s="197">
        <v>1.9822571310305399</v>
      </c>
      <c r="F21" s="653">
        <v>0.25899691203980302</v>
      </c>
      <c r="G21" s="197">
        <v>1.9945135392533899</v>
      </c>
      <c r="H21" s="661">
        <v>0.26065421413379702</v>
      </c>
    </row>
    <row r="22" spans="1:8" ht="12.95" customHeight="1" x14ac:dyDescent="0.2">
      <c r="A22" s="2" t="s">
        <v>350</v>
      </c>
      <c r="B22" s="12">
        <v>2</v>
      </c>
      <c r="C22" s="197">
        <v>1.55495525584299</v>
      </c>
      <c r="D22" s="653">
        <v>0.32136222694352401</v>
      </c>
      <c r="E22" s="197">
        <v>1.5649729832678001</v>
      </c>
      <c r="F22" s="653">
        <v>0.31778947447289002</v>
      </c>
      <c r="G22" s="197">
        <v>1.5428792925530601</v>
      </c>
      <c r="H22" s="661">
        <v>0.31405435276079902</v>
      </c>
    </row>
    <row r="23" spans="1:8" ht="12.95" customHeight="1" x14ac:dyDescent="0.2">
      <c r="A23" s="2" t="s">
        <v>351</v>
      </c>
      <c r="B23" s="12">
        <v>2</v>
      </c>
      <c r="C23" s="197">
        <v>1.8670469045221101</v>
      </c>
      <c r="D23" s="653">
        <v>0.27099910376345598</v>
      </c>
      <c r="E23" s="197">
        <v>1.8671549174136099</v>
      </c>
      <c r="F23" s="653">
        <v>0.26639099580362302</v>
      </c>
      <c r="G23" s="197">
        <v>1.83150313571667</v>
      </c>
      <c r="H23" s="661">
        <v>0.26751185259536803</v>
      </c>
    </row>
    <row r="24" spans="1:8" ht="12.95" customHeight="1" x14ac:dyDescent="0.2">
      <c r="A24" s="2" t="s">
        <v>352</v>
      </c>
      <c r="B24" s="12">
        <v>2</v>
      </c>
      <c r="C24" s="197">
        <v>1.41788268954424</v>
      </c>
      <c r="D24" s="653">
        <v>0.18288319620660401</v>
      </c>
      <c r="E24" s="197">
        <v>1.4374520087112299</v>
      </c>
      <c r="F24" s="653">
        <v>0.18151168039093499</v>
      </c>
      <c r="G24" s="197">
        <v>1.4401495035980501</v>
      </c>
      <c r="H24" s="661">
        <v>0.18070368794709599</v>
      </c>
    </row>
    <row r="25" spans="1:8" ht="12.95" customHeight="1" x14ac:dyDescent="0.2">
      <c r="A25" s="2" t="s">
        <v>353</v>
      </c>
      <c r="B25" s="12">
        <v>2</v>
      </c>
      <c r="C25" s="197">
        <v>1.3229503392948301</v>
      </c>
      <c r="D25" s="653">
        <v>0.14513306526823</v>
      </c>
      <c r="E25" s="197">
        <v>1.31113165826126</v>
      </c>
      <c r="F25" s="653">
        <v>0.148409262395679</v>
      </c>
      <c r="G25" s="197">
        <v>1.3183015287008499</v>
      </c>
      <c r="H25" s="661">
        <v>0.15051076323620199</v>
      </c>
    </row>
    <row r="26" spans="1:8" ht="12.95" customHeight="1" x14ac:dyDescent="0.2">
      <c r="A26" s="2" t="s">
        <v>354</v>
      </c>
      <c r="B26" s="12">
        <v>2</v>
      </c>
      <c r="C26" s="197">
        <v>2.1339155737817701</v>
      </c>
      <c r="D26" s="653">
        <v>0.41115943068326599</v>
      </c>
      <c r="E26" s="197">
        <v>2.1011636458612699</v>
      </c>
      <c r="F26" s="653">
        <v>0.40817380699049599</v>
      </c>
      <c r="G26" s="197">
        <v>2.0929847516784599</v>
      </c>
      <c r="H26" s="661">
        <v>0.40929604267372799</v>
      </c>
    </row>
    <row r="27" spans="1:8" ht="12.95" customHeight="1" x14ac:dyDescent="0.2">
      <c r="A27" s="2" t="s">
        <v>355</v>
      </c>
      <c r="B27" s="12">
        <v>2</v>
      </c>
      <c r="C27" s="197">
        <v>1.4059577688375899</v>
      </c>
      <c r="D27" s="653">
        <v>0.119043874340304</v>
      </c>
      <c r="E27" s="197">
        <v>1.4019683266780301</v>
      </c>
      <c r="F27" s="653">
        <v>0.121902543531955</v>
      </c>
      <c r="G27" s="197">
        <v>1.3958886404989901</v>
      </c>
      <c r="H27" s="661">
        <v>0.12536487529648299</v>
      </c>
    </row>
    <row r="28" spans="1:8" ht="12.95" customHeight="1" x14ac:dyDescent="0.2">
      <c r="A28" s="2" t="s">
        <v>356</v>
      </c>
      <c r="B28" s="12">
        <v>2</v>
      </c>
      <c r="C28" s="197">
        <v>1.56857955551054</v>
      </c>
      <c r="D28" s="653">
        <v>0.19428102735573999</v>
      </c>
      <c r="E28" s="197">
        <v>1.5902366237662999</v>
      </c>
      <c r="F28" s="653">
        <v>0.196382588439344</v>
      </c>
      <c r="G28" s="197">
        <v>1.58310353223775</v>
      </c>
      <c r="H28" s="661">
        <v>0.19251023269679199</v>
      </c>
    </row>
    <row r="29" spans="1:8" ht="12.95" customHeight="1" x14ac:dyDescent="0.2">
      <c r="A29" s="2" t="s">
        <v>357</v>
      </c>
      <c r="B29" s="12">
        <v>2</v>
      </c>
      <c r="C29" s="197">
        <v>1.26367879268465</v>
      </c>
      <c r="D29" s="653">
        <v>0.10451993655755</v>
      </c>
      <c r="E29" s="197">
        <v>1.2781042920918499</v>
      </c>
      <c r="F29" s="653">
        <v>0.10679330866982301</v>
      </c>
      <c r="G29" s="197">
        <v>1.2629328145459</v>
      </c>
      <c r="H29" s="661">
        <v>0.106734950188557</v>
      </c>
    </row>
    <row r="30" spans="1:8" ht="12.95" customHeight="1" x14ac:dyDescent="0.2">
      <c r="A30" s="2" t="s">
        <v>358</v>
      </c>
      <c r="B30" s="12">
        <v>2</v>
      </c>
      <c r="C30" s="197">
        <v>1.2740757209404601</v>
      </c>
      <c r="D30" s="653">
        <v>0.10666769435237899</v>
      </c>
      <c r="E30" s="197">
        <v>1.27267485539643</v>
      </c>
      <c r="F30" s="653">
        <v>0.10773131072617</v>
      </c>
      <c r="G30" s="197">
        <v>1.2690402189074399</v>
      </c>
      <c r="H30" s="661">
        <v>0.105376722961807</v>
      </c>
    </row>
    <row r="31" spans="1:8" ht="12.95" customHeight="1" x14ac:dyDescent="0.2">
      <c r="A31" s="2" t="s">
        <v>359</v>
      </c>
      <c r="B31" s="12">
        <v>2</v>
      </c>
      <c r="C31" s="197">
        <v>1.3459595262369499</v>
      </c>
      <c r="D31" s="653">
        <v>0.16277322218290899</v>
      </c>
      <c r="E31" s="197">
        <v>1.3386663739508999</v>
      </c>
      <c r="F31" s="653">
        <v>0.16271462300789699</v>
      </c>
      <c r="G31" s="197">
        <v>1.3160775551247099</v>
      </c>
      <c r="H31" s="661">
        <v>0.163076334199032</v>
      </c>
    </row>
    <row r="32" spans="1:8" ht="12.95" customHeight="1" x14ac:dyDescent="0.2">
      <c r="A32" s="2" t="s">
        <v>360</v>
      </c>
      <c r="B32" s="12">
        <v>2</v>
      </c>
      <c r="C32" s="197">
        <v>1.80544014591754</v>
      </c>
      <c r="D32" s="653">
        <v>0.41694899156383702</v>
      </c>
      <c r="E32" s="197">
        <v>1.86153669199418</v>
      </c>
      <c r="F32" s="653">
        <v>0.436984567106324</v>
      </c>
      <c r="G32" s="197">
        <v>1.79704602542315</v>
      </c>
      <c r="H32" s="661">
        <v>0.41261320439284399</v>
      </c>
    </row>
    <row r="33" spans="1:8" ht="12.95" customHeight="1" x14ac:dyDescent="0.2">
      <c r="A33" s="2" t="s">
        <v>361</v>
      </c>
      <c r="B33" s="12">
        <v>2</v>
      </c>
      <c r="C33" s="197">
        <v>1.0712926224263299</v>
      </c>
      <c r="D33" s="653">
        <v>0.16431428267975301</v>
      </c>
      <c r="E33" s="197">
        <v>1.1352035092508701</v>
      </c>
      <c r="F33" s="653">
        <v>0.172995687882501</v>
      </c>
      <c r="G33" s="197">
        <v>1.1578025496364599</v>
      </c>
      <c r="H33" s="661">
        <v>0.17635812228099701</v>
      </c>
    </row>
    <row r="34" spans="1:8" ht="12.95" customHeight="1" x14ac:dyDescent="0.2">
      <c r="A34" s="2" t="s">
        <v>362</v>
      </c>
      <c r="B34" s="12">
        <v>2</v>
      </c>
      <c r="C34" s="197">
        <v>1.87245275753451</v>
      </c>
      <c r="D34" s="653">
        <v>0.28482524913764501</v>
      </c>
      <c r="E34" s="197">
        <v>1.81401244248321</v>
      </c>
      <c r="F34" s="653">
        <v>0.28930294249252703</v>
      </c>
      <c r="G34" s="197">
        <v>1.7687313613586999</v>
      </c>
      <c r="H34" s="661">
        <v>0.26707975558548402</v>
      </c>
    </row>
    <row r="35" spans="1:8" ht="12.95" customHeight="1" x14ac:dyDescent="0.2">
      <c r="A35" s="2" t="s">
        <v>363</v>
      </c>
      <c r="B35" s="12">
        <v>2</v>
      </c>
      <c r="C35" s="197">
        <v>1.92810493784709</v>
      </c>
      <c r="D35" s="653">
        <v>0.26533065541893802</v>
      </c>
      <c r="E35" s="197">
        <v>1.9486080862817601</v>
      </c>
      <c r="F35" s="653">
        <v>0.26349233782977499</v>
      </c>
      <c r="G35" s="197">
        <v>1.9778612552086801</v>
      </c>
      <c r="H35" s="661">
        <v>0.26778390429782301</v>
      </c>
    </row>
    <row r="36" spans="1:8" ht="12.95" customHeight="1" x14ac:dyDescent="0.2">
      <c r="A36" s="2" t="s">
        <v>364</v>
      </c>
      <c r="B36" s="12">
        <v>2</v>
      </c>
      <c r="C36" s="197">
        <v>1.33076637872877</v>
      </c>
      <c r="D36" s="653">
        <v>9.8060862642894306E-2</v>
      </c>
      <c r="E36" s="197">
        <v>1.28875116260044</v>
      </c>
      <c r="F36" s="653">
        <v>9.91741220864608E-2</v>
      </c>
      <c r="G36" s="197">
        <v>1.30417746435381</v>
      </c>
      <c r="H36" s="661">
        <v>9.9283259198324397E-2</v>
      </c>
    </row>
    <row r="37" spans="1:8" ht="12.95" customHeight="1" x14ac:dyDescent="0.2">
      <c r="A37" s="2" t="s">
        <v>365</v>
      </c>
      <c r="B37" s="12">
        <v>2</v>
      </c>
      <c r="C37" s="197">
        <v>1.5550965968863799</v>
      </c>
      <c r="D37" s="653">
        <v>0.1188024455228</v>
      </c>
      <c r="E37" s="197">
        <v>1.5780394112525999</v>
      </c>
      <c r="F37" s="653">
        <v>0.121741288284202</v>
      </c>
      <c r="G37" s="197">
        <v>1.5951337304742099</v>
      </c>
      <c r="H37" s="661">
        <v>0.121139592493847</v>
      </c>
    </row>
    <row r="38" spans="1:8" ht="12.95" customHeight="1" x14ac:dyDescent="0.2">
      <c r="A38" s="2" t="s">
        <v>366</v>
      </c>
      <c r="B38" s="12">
        <v>2</v>
      </c>
      <c r="C38" s="197">
        <v>1.3586631577359201</v>
      </c>
      <c r="D38" s="653">
        <v>0.13960559767667899</v>
      </c>
      <c r="E38" s="197">
        <v>1.37257654715993</v>
      </c>
      <c r="F38" s="653">
        <v>0.144017023372803</v>
      </c>
      <c r="G38" s="197">
        <v>1.3681014082246801</v>
      </c>
      <c r="H38" s="661">
        <v>0.14440541699166601</v>
      </c>
    </row>
    <row r="39" spans="1:8" ht="12.95" customHeight="1" x14ac:dyDescent="0.2">
      <c r="A39" s="2" t="s">
        <v>367</v>
      </c>
      <c r="B39" s="12">
        <v>2</v>
      </c>
      <c r="C39" s="197">
        <v>1.75380875695561</v>
      </c>
      <c r="D39" s="653">
        <v>0.42229432212792201</v>
      </c>
      <c r="E39" s="197">
        <v>1.7625845552724599</v>
      </c>
      <c r="F39" s="653">
        <v>0.43064361112261901</v>
      </c>
      <c r="G39" s="197">
        <v>1.7264269957975</v>
      </c>
      <c r="H39" s="661">
        <v>0.41988666390009799</v>
      </c>
    </row>
    <row r="40" spans="1:8" ht="12.95" customHeight="1" x14ac:dyDescent="0.2">
      <c r="A40" s="2" t="s">
        <v>368</v>
      </c>
      <c r="B40" s="12">
        <v>2</v>
      </c>
      <c r="C40" s="197">
        <v>1.50062216084432</v>
      </c>
      <c r="D40" s="653">
        <v>0.13795746240961401</v>
      </c>
      <c r="E40" s="197">
        <v>1.49167083458842</v>
      </c>
      <c r="F40" s="653">
        <v>0.138772202962713</v>
      </c>
      <c r="G40" s="197">
        <v>1.4841232854945701</v>
      </c>
      <c r="H40" s="661">
        <v>0.13733034603203301</v>
      </c>
    </row>
    <row r="41" spans="1:8" ht="12.95" customHeight="1" x14ac:dyDescent="0.2">
      <c r="A41" s="2" t="s">
        <v>369</v>
      </c>
      <c r="B41" s="12">
        <v>2</v>
      </c>
      <c r="C41" s="197">
        <v>1.15259160052902</v>
      </c>
      <c r="D41" s="653">
        <v>0.15505131445440401</v>
      </c>
      <c r="E41" s="197">
        <v>1.1249446655472699</v>
      </c>
      <c r="F41" s="653">
        <v>0.150640912459928</v>
      </c>
      <c r="G41" s="197">
        <v>1.12734550738811</v>
      </c>
      <c r="H41" s="661">
        <v>0.15172599187791699</v>
      </c>
    </row>
    <row r="42" spans="1:8" ht="12.95" customHeight="1" x14ac:dyDescent="0.2">
      <c r="A42" s="2" t="s">
        <v>370</v>
      </c>
      <c r="B42" s="12">
        <v>2</v>
      </c>
      <c r="C42" s="197">
        <v>1.4054944754421199</v>
      </c>
      <c r="D42" s="653">
        <v>0.15869545677556199</v>
      </c>
      <c r="E42" s="197">
        <v>1.43500208136547</v>
      </c>
      <c r="F42" s="653">
        <v>0.16425925235525499</v>
      </c>
      <c r="G42" s="197">
        <v>1.45008144014136</v>
      </c>
      <c r="H42" s="661">
        <v>0.17127851533591401</v>
      </c>
    </row>
    <row r="43" spans="1:8" ht="12.95" customHeight="1" x14ac:dyDescent="0.2">
      <c r="A43" s="2" t="s">
        <v>371</v>
      </c>
      <c r="B43" s="12">
        <v>2</v>
      </c>
      <c r="C43" s="197">
        <v>1.8604273443793999</v>
      </c>
      <c r="D43" s="653">
        <v>0.35398022364292098</v>
      </c>
      <c r="E43" s="197">
        <v>1.8317505592412699</v>
      </c>
      <c r="F43" s="653">
        <v>0.34970847142859901</v>
      </c>
      <c r="G43" s="197">
        <v>1.87241408883945</v>
      </c>
      <c r="H43" s="661">
        <v>0.36179663250213601</v>
      </c>
    </row>
    <row r="44" spans="1:8" ht="12.95" customHeight="1" x14ac:dyDescent="0.2">
      <c r="A44" s="2" t="s">
        <v>372</v>
      </c>
      <c r="B44" s="12">
        <v>2</v>
      </c>
      <c r="C44" s="197">
        <v>2.7469680219288</v>
      </c>
      <c r="D44" s="653">
        <v>0.35784130790262397</v>
      </c>
      <c r="E44" s="197">
        <v>2.73767042154586</v>
      </c>
      <c r="F44" s="653">
        <v>0.36047954275768301</v>
      </c>
      <c r="G44" s="197">
        <v>2.2908619473674601</v>
      </c>
      <c r="H44" s="661">
        <v>0.371662190762234</v>
      </c>
    </row>
    <row r="45" spans="1:8" ht="12.95" customHeight="1" x14ac:dyDescent="0.2">
      <c r="A45" s="2" t="s">
        <v>373</v>
      </c>
      <c r="B45" s="12">
        <v>2</v>
      </c>
      <c r="C45" s="197">
        <v>1.4410121363002399</v>
      </c>
      <c r="D45" s="653">
        <v>0.18594411021045601</v>
      </c>
      <c r="E45" s="197">
        <v>1.4373699325765501</v>
      </c>
      <c r="F45" s="653">
        <v>0.184909620158312</v>
      </c>
      <c r="G45" s="197">
        <v>1.40278666423833</v>
      </c>
      <c r="H45" s="661">
        <v>0.180397762528924</v>
      </c>
    </row>
    <row r="46" spans="1:8" ht="12.95" customHeight="1" x14ac:dyDescent="0.2">
      <c r="A46" s="2" t="s">
        <v>374</v>
      </c>
      <c r="B46" s="12">
        <v>2</v>
      </c>
      <c r="C46" s="197">
        <v>1.9540284192300399</v>
      </c>
      <c r="D46" s="653">
        <v>0.28754498424373698</v>
      </c>
      <c r="E46" s="197">
        <v>2.0070434413498699</v>
      </c>
      <c r="F46" s="653">
        <v>0.29680875617487201</v>
      </c>
      <c r="G46" s="197">
        <v>2.0068901214225998</v>
      </c>
      <c r="H46" s="661">
        <v>0.29239789244266101</v>
      </c>
    </row>
    <row r="47" spans="1:8" ht="12.95" customHeight="1" x14ac:dyDescent="0.2">
      <c r="A47" s="2" t="s">
        <v>375</v>
      </c>
      <c r="B47" s="12">
        <v>2</v>
      </c>
      <c r="C47" s="197">
        <v>1.68278063584573</v>
      </c>
      <c r="D47" s="653">
        <v>0.17267962260408701</v>
      </c>
      <c r="E47" s="197">
        <v>1.6797145913084699</v>
      </c>
      <c r="F47" s="653">
        <v>0.171727840104028</v>
      </c>
      <c r="G47" s="197">
        <v>1.6699837154746</v>
      </c>
      <c r="H47" s="661">
        <v>0.17189918281650299</v>
      </c>
    </row>
    <row r="48" spans="1:8" ht="12.95" customHeight="1" x14ac:dyDescent="0.2">
      <c r="A48" s="2" t="s">
        <v>376</v>
      </c>
      <c r="B48" s="12">
        <v>2</v>
      </c>
      <c r="C48" s="197">
        <v>2.0187872893852101</v>
      </c>
      <c r="D48" s="653">
        <v>0.33475706164378799</v>
      </c>
      <c r="E48" s="197">
        <v>1.9759267210604801</v>
      </c>
      <c r="F48" s="653">
        <v>0.328170261866082</v>
      </c>
      <c r="G48" s="197">
        <v>1.97649587587854</v>
      </c>
      <c r="H48" s="661">
        <v>0.32399023072599797</v>
      </c>
    </row>
    <row r="49" spans="1:8" ht="12.95" customHeight="1" x14ac:dyDescent="0.2">
      <c r="A49" s="2" t="s">
        <v>377</v>
      </c>
      <c r="B49" s="12">
        <v>2</v>
      </c>
      <c r="C49" s="197">
        <v>2.31741728967113</v>
      </c>
      <c r="D49" s="653">
        <v>0.59613127002597799</v>
      </c>
      <c r="E49" s="197">
        <v>2.1914416817124001</v>
      </c>
      <c r="F49" s="653">
        <v>0.56549787007364305</v>
      </c>
      <c r="G49" s="197">
        <v>2.1637880902756499</v>
      </c>
      <c r="H49" s="661">
        <v>0.55549830610515805</v>
      </c>
    </row>
    <row r="50" spans="1:8" ht="12.95" customHeight="1" x14ac:dyDescent="0.2">
      <c r="A50" s="2" t="s">
        <v>378</v>
      </c>
      <c r="B50" s="12">
        <v>2</v>
      </c>
      <c r="C50" s="197">
        <v>1.6256633275174299</v>
      </c>
      <c r="D50" s="653">
        <v>0.144165393602253</v>
      </c>
      <c r="E50" s="197">
        <v>1.62133023184754</v>
      </c>
      <c r="F50" s="653">
        <v>0.14692402238666499</v>
      </c>
      <c r="G50" s="197">
        <v>1.6245863321229399</v>
      </c>
      <c r="H50" s="661">
        <v>0.14728445894631101</v>
      </c>
    </row>
    <row r="51" spans="1:8" ht="12.95" customHeight="1" x14ac:dyDescent="0.2">
      <c r="A51" s="2" t="s">
        <v>379</v>
      </c>
      <c r="B51" s="12">
        <v>2</v>
      </c>
      <c r="C51" s="197">
        <v>1.8467802430907601</v>
      </c>
      <c r="D51" s="653">
        <v>0.20325424308034001</v>
      </c>
      <c r="E51" s="197">
        <v>1.8448871104822699</v>
      </c>
      <c r="F51" s="653">
        <v>0.20420338267816299</v>
      </c>
      <c r="G51" s="197">
        <v>1.8337337584637801</v>
      </c>
      <c r="H51" s="661">
        <v>0.20128014180930201</v>
      </c>
    </row>
    <row r="52" spans="1:8" ht="12.95" customHeight="1" x14ac:dyDescent="0.2">
      <c r="A52" s="2" t="s">
        <v>380</v>
      </c>
      <c r="B52" s="12">
        <v>2</v>
      </c>
      <c r="C52" s="197">
        <v>1.59027567141875</v>
      </c>
      <c r="D52" s="653">
        <v>0.153022375543163</v>
      </c>
      <c r="E52" s="197">
        <v>1.5900422145653099</v>
      </c>
      <c r="F52" s="653">
        <v>0.14925285100439201</v>
      </c>
      <c r="G52" s="197">
        <v>1.5695527503917699</v>
      </c>
      <c r="H52" s="661">
        <v>0.15629754252181999</v>
      </c>
    </row>
    <row r="53" spans="1:8" ht="12.95" customHeight="1" x14ac:dyDescent="0.2">
      <c r="A53" s="2" t="s">
        <v>381</v>
      </c>
      <c r="B53" s="12">
        <v>2</v>
      </c>
      <c r="C53" s="197">
        <v>1.1075495545690499</v>
      </c>
      <c r="D53" s="653">
        <v>9.8423623673676394E-2</v>
      </c>
      <c r="E53" s="197">
        <v>1.0674459332137001</v>
      </c>
      <c r="F53" s="653">
        <v>9.5279217497042101E-2</v>
      </c>
      <c r="G53" s="197">
        <v>1.0639673071500799</v>
      </c>
      <c r="H53" s="661">
        <v>9.5231231300915195E-2</v>
      </c>
    </row>
    <row r="54" spans="1:8" ht="12.95" customHeight="1" x14ac:dyDescent="0.2">
      <c r="A54" s="2" t="s">
        <v>382</v>
      </c>
      <c r="B54" s="12">
        <v>2</v>
      </c>
      <c r="C54" s="197">
        <v>1.71989667791642</v>
      </c>
      <c r="D54" s="653">
        <v>0.22210357701812999</v>
      </c>
      <c r="E54" s="197">
        <v>1.68509505391062</v>
      </c>
      <c r="F54" s="653">
        <v>0.21869248895490101</v>
      </c>
      <c r="G54" s="197">
        <v>1.71151463480712</v>
      </c>
      <c r="H54" s="661">
        <v>0.219308363887214</v>
      </c>
    </row>
    <row r="55" spans="1:8" ht="12.95" customHeight="1" x14ac:dyDescent="0.2">
      <c r="A55" s="2" t="s">
        <v>383</v>
      </c>
      <c r="B55" s="12">
        <v>2</v>
      </c>
      <c r="C55" s="197">
        <v>3.4162207139745302</v>
      </c>
      <c r="D55" s="653">
        <v>0.58220492926142697</v>
      </c>
      <c r="E55" s="197">
        <v>3.3114857043227199</v>
      </c>
      <c r="F55" s="653">
        <v>0.56014707229585503</v>
      </c>
      <c r="G55" s="197">
        <v>3.0272150435967702</v>
      </c>
      <c r="H55" s="661">
        <v>0.506121595492529</v>
      </c>
    </row>
    <row r="56" spans="1:8" ht="12.95" customHeight="1" x14ac:dyDescent="0.2">
      <c r="A56" s="2" t="s">
        <v>384</v>
      </c>
      <c r="B56" s="12">
        <v>2</v>
      </c>
      <c r="C56" s="197">
        <v>1.6772411245241501</v>
      </c>
      <c r="D56" s="653">
        <v>0.121844392380489</v>
      </c>
      <c r="E56" s="197">
        <v>1.708457754985</v>
      </c>
      <c r="F56" s="653">
        <v>0.12526209755009701</v>
      </c>
      <c r="G56" s="197">
        <v>1.67372348998972</v>
      </c>
      <c r="H56" s="661">
        <v>0.121927552439609</v>
      </c>
    </row>
    <row r="57" spans="1:8" ht="12.95" customHeight="1" x14ac:dyDescent="0.2">
      <c r="A57" s="2" t="s">
        <v>385</v>
      </c>
      <c r="B57" s="12">
        <v>2</v>
      </c>
      <c r="C57" s="197">
        <v>1.3928140860057501</v>
      </c>
      <c r="D57" s="653">
        <v>0.142247025348161</v>
      </c>
      <c r="E57" s="197">
        <v>1.39118052252031</v>
      </c>
      <c r="F57" s="653">
        <v>0.14245128340145599</v>
      </c>
      <c r="G57" s="197">
        <v>1.34909186007433</v>
      </c>
      <c r="H57" s="661">
        <v>0.14186691197238499</v>
      </c>
    </row>
    <row r="58" spans="1:8" ht="12.95" customHeight="1" x14ac:dyDescent="0.2">
      <c r="A58" s="2" t="s">
        <v>386</v>
      </c>
      <c r="B58" s="12">
        <v>2</v>
      </c>
      <c r="C58" s="197">
        <v>1.49657059805106</v>
      </c>
      <c r="D58" s="653">
        <v>0.138237890772791</v>
      </c>
      <c r="E58" s="197">
        <v>1.5167474620722801</v>
      </c>
      <c r="F58" s="653">
        <v>0.13930778756506099</v>
      </c>
      <c r="G58" s="197">
        <v>1.4987517328289699</v>
      </c>
      <c r="H58" s="661">
        <v>0.13778854406598601</v>
      </c>
    </row>
    <row r="59" spans="1:8" ht="12.95" customHeight="1" x14ac:dyDescent="0.2">
      <c r="A59" s="2" t="s">
        <v>387</v>
      </c>
      <c r="B59" s="12">
        <v>2</v>
      </c>
      <c r="C59" s="197">
        <v>3.15981594216505</v>
      </c>
      <c r="D59" s="653">
        <v>0.79958298391905103</v>
      </c>
      <c r="E59" s="197">
        <v>3.2482858945515001</v>
      </c>
      <c r="F59" s="653">
        <v>0.81507963155668595</v>
      </c>
      <c r="G59" s="197">
        <v>2.6311673156550599</v>
      </c>
      <c r="H59" s="661">
        <v>0.69053552155569198</v>
      </c>
    </row>
    <row r="60" spans="1:8" ht="12.95" customHeight="1" x14ac:dyDescent="0.2">
      <c r="A60" s="2" t="s">
        <v>388</v>
      </c>
      <c r="B60" s="12">
        <v>2</v>
      </c>
      <c r="C60" s="197">
        <v>1.02397645208286</v>
      </c>
      <c r="D60" s="653">
        <v>0.14660624083336299</v>
      </c>
      <c r="E60" s="197">
        <v>0.94512801433027405</v>
      </c>
      <c r="F60" s="653">
        <v>0.13546825408518301</v>
      </c>
      <c r="G60" s="197">
        <v>0.98639524574541004</v>
      </c>
      <c r="H60" s="661">
        <v>0.13593843613159701</v>
      </c>
    </row>
    <row r="61" spans="1:8" ht="12.95" customHeight="1" x14ac:dyDescent="0.2">
      <c r="A61" s="2" t="s">
        <v>389</v>
      </c>
      <c r="B61" s="12">
        <v>2</v>
      </c>
      <c r="C61" s="197">
        <v>1.43438984883226</v>
      </c>
      <c r="D61" s="653">
        <v>0.17435796977076901</v>
      </c>
      <c r="E61" s="197">
        <v>1.4385939501488201</v>
      </c>
      <c r="F61" s="653">
        <v>0.180639817741888</v>
      </c>
      <c r="G61" s="197">
        <v>1.4438616492143299</v>
      </c>
      <c r="H61" s="661">
        <v>0.18260164252203001</v>
      </c>
    </row>
    <row r="62" spans="1:8" ht="12.95" customHeight="1" x14ac:dyDescent="0.2">
      <c r="A62" s="2" t="s">
        <v>390</v>
      </c>
      <c r="B62" s="12">
        <v>2</v>
      </c>
      <c r="C62" s="197">
        <v>2.56061173275384</v>
      </c>
      <c r="D62" s="653">
        <v>0.56714556799012095</v>
      </c>
      <c r="E62" s="197">
        <v>2.5042280357885698</v>
      </c>
      <c r="F62" s="653">
        <v>0.551298687712094</v>
      </c>
      <c r="G62" s="197">
        <v>2.4921296479805402</v>
      </c>
      <c r="H62" s="661">
        <v>0.54976205374264298</v>
      </c>
    </row>
    <row r="63" spans="1:8" ht="12.95" customHeight="1" x14ac:dyDescent="0.2">
      <c r="A63" s="18" t="s">
        <v>391</v>
      </c>
      <c r="B63" s="19">
        <v>2</v>
      </c>
      <c r="C63" s="198">
        <v>1.4776794649340801</v>
      </c>
      <c r="D63" s="654">
        <v>3.7620520559299098E-2</v>
      </c>
      <c r="E63" s="198">
        <v>1.47713593369421</v>
      </c>
      <c r="F63" s="654">
        <v>3.7944812563671403E-2</v>
      </c>
      <c r="G63" s="198">
        <v>1.4660989792042001</v>
      </c>
      <c r="H63" s="663">
        <v>3.7224863356074098E-2</v>
      </c>
    </row>
    <row r="64" spans="1:8" ht="12.95" customHeight="1" x14ac:dyDescent="0.2">
      <c r="A64" s="21" t="s">
        <v>392</v>
      </c>
      <c r="B64" s="22">
        <v>2</v>
      </c>
      <c r="C64" s="199">
        <v>1.6587718772471101</v>
      </c>
      <c r="D64" s="655">
        <v>7.1902224790118902E-2</v>
      </c>
      <c r="E64" s="199">
        <v>1.6728309547239799</v>
      </c>
      <c r="F64" s="655">
        <v>7.28626565385595E-2</v>
      </c>
      <c r="G64" s="199">
        <v>1.66423874014207</v>
      </c>
      <c r="H64" s="664">
        <v>7.2406136001156099E-2</v>
      </c>
    </row>
    <row r="65" spans="1:8" ht="12.95" customHeight="1" x14ac:dyDescent="0.2">
      <c r="A65" s="24" t="s">
        <v>393</v>
      </c>
      <c r="B65" s="25">
        <v>2</v>
      </c>
      <c r="C65" s="200">
        <v>1.7645648799803499</v>
      </c>
      <c r="D65" s="656">
        <v>4.59596404984772E-2</v>
      </c>
      <c r="E65" s="200">
        <v>1.7586983533818701</v>
      </c>
      <c r="F65" s="656">
        <v>4.6011835503666297E-2</v>
      </c>
      <c r="G65" s="200">
        <v>1.71392946137284</v>
      </c>
      <c r="H65" s="665">
        <v>4.4135378011765397E-2</v>
      </c>
    </row>
    <row r="66" spans="1:8" ht="12.95" customHeight="1" x14ac:dyDescent="0.2">
      <c r="A66" s="2" t="s">
        <v>394</v>
      </c>
      <c r="B66" s="12">
        <v>2</v>
      </c>
      <c r="C66" s="197">
        <v>1.8708133877928701</v>
      </c>
      <c r="D66" s="653">
        <v>0.44697148843384499</v>
      </c>
      <c r="E66" s="197">
        <v>1.7113486438982</v>
      </c>
      <c r="F66" s="653">
        <v>0.39360669336120602</v>
      </c>
      <c r="G66" s="197">
        <v>1.9669160997297199</v>
      </c>
      <c r="H66" s="661">
        <v>0.38897107957009402</v>
      </c>
    </row>
    <row r="67" spans="1:8" ht="12.95" customHeight="1" x14ac:dyDescent="0.2">
      <c r="A67" s="2" t="s">
        <v>395</v>
      </c>
      <c r="B67" s="12">
        <v>2</v>
      </c>
      <c r="C67" s="197">
        <v>0.99594185191103601</v>
      </c>
      <c r="D67" s="653">
        <v>0.33272132858570302</v>
      </c>
      <c r="E67" s="197">
        <v>0.92977484566652902</v>
      </c>
      <c r="F67" s="653">
        <v>0.34870052585602501</v>
      </c>
      <c r="G67" s="197">
        <v>0.93343374588863004</v>
      </c>
      <c r="H67" s="661">
        <v>0.35276821687936899</v>
      </c>
    </row>
    <row r="68" spans="1:8" ht="12.95" customHeight="1" x14ac:dyDescent="0.2">
      <c r="A68" s="2" t="s">
        <v>396</v>
      </c>
      <c r="B68" s="12">
        <v>2</v>
      </c>
      <c r="C68" s="197">
        <v>1.3847911971632301</v>
      </c>
      <c r="D68" s="653">
        <v>0.236298629958099</v>
      </c>
      <c r="E68" s="197">
        <v>1.3144276697963999</v>
      </c>
      <c r="F68" s="653">
        <v>0.22721014832295799</v>
      </c>
      <c r="G68" s="197">
        <v>1.2997641488017699</v>
      </c>
      <c r="H68" s="661">
        <v>0.21063169678893501</v>
      </c>
    </row>
    <row r="69" spans="1:8" ht="12.95" customHeight="1" x14ac:dyDescent="0.2">
      <c r="A69" s="3" t="s">
        <v>397</v>
      </c>
      <c r="B69" s="27">
        <v>2</v>
      </c>
      <c r="C69" s="207">
        <v>1.10547367851067</v>
      </c>
      <c r="D69" s="658">
        <v>0.14098547480050799</v>
      </c>
      <c r="E69" s="207">
        <v>1.0677845317311001</v>
      </c>
      <c r="F69" s="658">
        <v>0.13942037122553599</v>
      </c>
      <c r="G69" s="207">
        <v>1.0762814207593201</v>
      </c>
      <c r="H69" s="666">
        <v>0.139518524366403</v>
      </c>
    </row>
    <row r="70" spans="1:8" ht="12.95" customHeight="1" x14ac:dyDescent="0.2">
      <c r="A70" s="2"/>
      <c r="B70" s="32"/>
      <c r="C70" s="197" t="s">
        <v>2680</v>
      </c>
      <c r="D70" s="653" t="s">
        <v>2681</v>
      </c>
      <c r="E70" s="197" t="s">
        <v>2682</v>
      </c>
      <c r="F70" s="653" t="s">
        <v>2683</v>
      </c>
      <c r="G70" s="197" t="s">
        <v>2684</v>
      </c>
      <c r="H70" s="661" t="s">
        <v>2685</v>
      </c>
    </row>
    <row r="71" spans="1:8" ht="12.95" customHeight="1" x14ac:dyDescent="0.2">
      <c r="A71" s="2" t="s">
        <v>341</v>
      </c>
      <c r="B71" s="32">
        <v>1</v>
      </c>
      <c r="C71" s="197">
        <v>1.4047748555378601</v>
      </c>
      <c r="D71" s="653">
        <v>0.16482382429637699</v>
      </c>
      <c r="E71" s="197">
        <v>1.3419082378751599</v>
      </c>
      <c r="F71" s="653">
        <v>0.15541414983520199</v>
      </c>
      <c r="G71" s="197">
        <v>1.36081279268834</v>
      </c>
      <c r="H71" s="661">
        <v>0.169625998462201</v>
      </c>
    </row>
    <row r="72" spans="1:8" ht="12.95" customHeight="1" x14ac:dyDescent="0.2">
      <c r="A72" s="2" t="s">
        <v>345</v>
      </c>
      <c r="B72" s="32">
        <v>1</v>
      </c>
      <c r="C72" s="197">
        <v>1.8929297271359</v>
      </c>
      <c r="D72" s="653">
        <v>0.22101699047152301</v>
      </c>
      <c r="E72" s="197">
        <v>1.9039316309026699</v>
      </c>
      <c r="F72" s="653">
        <v>0.22112117418017399</v>
      </c>
      <c r="G72" s="197">
        <v>1.88311397210346</v>
      </c>
      <c r="H72" s="661">
        <v>0.21956848460814701</v>
      </c>
    </row>
    <row r="73" spans="1:8" ht="12.95" customHeight="1" x14ac:dyDescent="0.2">
      <c r="A73" s="17" t="s">
        <v>347</v>
      </c>
      <c r="B73" s="32">
        <v>1</v>
      </c>
      <c r="C73" s="197">
        <v>1.7797349083811</v>
      </c>
      <c r="D73" s="653">
        <v>0.26730020571518798</v>
      </c>
      <c r="E73" s="197">
        <v>1.7503683895958999</v>
      </c>
      <c r="F73" s="653">
        <v>0.26128412243965099</v>
      </c>
      <c r="G73" s="197">
        <v>1.74390410546805</v>
      </c>
      <c r="H73" s="661">
        <v>0.25973315155902599</v>
      </c>
    </row>
    <row r="74" spans="1:8" ht="12.95" customHeight="1" x14ac:dyDescent="0.2">
      <c r="A74" s="2" t="s">
        <v>348</v>
      </c>
      <c r="B74" s="32">
        <v>1</v>
      </c>
      <c r="C74" s="197">
        <v>2.69659427198108</v>
      </c>
      <c r="D74" s="653">
        <v>0.85201624705950996</v>
      </c>
      <c r="E74" s="197">
        <v>2.6860773529468598</v>
      </c>
      <c r="F74" s="653">
        <v>0.88670369868182797</v>
      </c>
      <c r="G74" s="197">
        <v>2.7197864238018199</v>
      </c>
      <c r="H74" s="661">
        <v>0.91485087264383502</v>
      </c>
    </row>
    <row r="75" spans="1:8" ht="12.95" customHeight="1" x14ac:dyDescent="0.2">
      <c r="A75" s="2" t="s">
        <v>359</v>
      </c>
      <c r="B75" s="32">
        <v>1</v>
      </c>
      <c r="C75" s="197">
        <v>1.62415623828623</v>
      </c>
      <c r="D75" s="653">
        <v>0.27843078803392701</v>
      </c>
      <c r="E75" s="197">
        <v>1.5904994755419399</v>
      </c>
      <c r="F75" s="653">
        <v>0.26690560793435503</v>
      </c>
      <c r="G75" s="197">
        <v>1.6476829533316999</v>
      </c>
      <c r="H75" s="661">
        <v>0.29661028835185599</v>
      </c>
    </row>
    <row r="76" spans="1:8" ht="12.95" customHeight="1" x14ac:dyDescent="0.2">
      <c r="A76" s="2" t="s">
        <v>364</v>
      </c>
      <c r="B76" s="32">
        <v>1</v>
      </c>
      <c r="C76" s="197">
        <v>1.4648193256837401</v>
      </c>
      <c r="D76" s="653">
        <v>0.105916299802333</v>
      </c>
      <c r="E76" s="197">
        <v>1.5897379132366001</v>
      </c>
      <c r="F76" s="653">
        <v>0.12512277557162599</v>
      </c>
      <c r="G76" s="197">
        <v>1.5882306269741899</v>
      </c>
      <c r="H76" s="661">
        <v>0.124877510221578</v>
      </c>
    </row>
    <row r="77" spans="1:8" ht="12.95" customHeight="1" x14ac:dyDescent="0.2">
      <c r="A77" s="2" t="s">
        <v>366</v>
      </c>
      <c r="B77" s="32">
        <v>1</v>
      </c>
      <c r="C77" s="197">
        <v>1.4024878692476299</v>
      </c>
      <c r="D77" s="653">
        <v>0.23528980380909301</v>
      </c>
      <c r="E77" s="197">
        <v>1.3903687498241899</v>
      </c>
      <c r="F77" s="653">
        <v>0.228768124742324</v>
      </c>
      <c r="G77" s="197">
        <v>1.38525827418076</v>
      </c>
      <c r="H77" s="661">
        <v>0.22635048589618301</v>
      </c>
    </row>
    <row r="78" spans="1:8" ht="12.95" customHeight="1" x14ac:dyDescent="0.2">
      <c r="A78" s="2" t="s">
        <v>372</v>
      </c>
      <c r="B78" s="32">
        <v>1</v>
      </c>
      <c r="C78" s="197">
        <v>1.4048150164892901</v>
      </c>
      <c r="D78" s="653">
        <v>0.20666206344587301</v>
      </c>
      <c r="E78" s="197">
        <v>1.3397672312145601</v>
      </c>
      <c r="F78" s="653">
        <v>0.20045512357158099</v>
      </c>
      <c r="G78" s="197">
        <v>1.2768552656975201</v>
      </c>
      <c r="H78" s="661">
        <v>0.198333219414949</v>
      </c>
    </row>
    <row r="79" spans="1:8" ht="12.95" customHeight="1" x14ac:dyDescent="0.2">
      <c r="A79" s="2" t="s">
        <v>377</v>
      </c>
      <c r="B79" s="32">
        <v>1</v>
      </c>
      <c r="C79" s="197">
        <v>1.9171390396632599</v>
      </c>
      <c r="D79" s="653">
        <v>0.57527057169878804</v>
      </c>
      <c r="E79" s="197">
        <v>1.77166363296018</v>
      </c>
      <c r="F79" s="653">
        <v>0.54599801638726198</v>
      </c>
      <c r="G79" s="197">
        <v>1.7291484529649199</v>
      </c>
      <c r="H79" s="661">
        <v>0.54465664548458803</v>
      </c>
    </row>
    <row r="80" spans="1:8" ht="12.95" customHeight="1" x14ac:dyDescent="0.2">
      <c r="A80" s="2" t="s">
        <v>382</v>
      </c>
      <c r="B80" s="32">
        <v>1</v>
      </c>
      <c r="C80" s="197">
        <v>1.6422243117256199</v>
      </c>
      <c r="D80" s="653">
        <v>0.17943455736811401</v>
      </c>
      <c r="E80" s="197">
        <v>1.6234098893647799</v>
      </c>
      <c r="F80" s="653">
        <v>0.184120969319224</v>
      </c>
      <c r="G80" s="197">
        <v>1.62063456213332</v>
      </c>
      <c r="H80" s="661">
        <v>0.18391709083883401</v>
      </c>
    </row>
    <row r="81" spans="1:8" ht="12.95" customHeight="1" x14ac:dyDescent="0.2">
      <c r="A81" s="2" t="s">
        <v>384</v>
      </c>
      <c r="B81" s="32">
        <v>1</v>
      </c>
      <c r="C81" s="197">
        <v>1.48898849075165</v>
      </c>
      <c r="D81" s="653">
        <v>0.17968483422246301</v>
      </c>
      <c r="E81" s="197">
        <v>1.5256745373065199</v>
      </c>
      <c r="F81" s="653">
        <v>0.190789124465889</v>
      </c>
      <c r="G81" s="197">
        <v>1.5092588897065899</v>
      </c>
      <c r="H81" s="661">
        <v>0.19107773495508201</v>
      </c>
    </row>
    <row r="82" spans="1:8" ht="12.95" customHeight="1" x14ac:dyDescent="0.2">
      <c r="A82" s="2" t="s">
        <v>386</v>
      </c>
      <c r="B82" s="32">
        <v>1</v>
      </c>
      <c r="C82" s="197">
        <v>1.3521618289449</v>
      </c>
      <c r="D82" s="653">
        <v>0.17859924141147401</v>
      </c>
      <c r="E82" s="197">
        <v>1.3507817292290301</v>
      </c>
      <c r="F82" s="653">
        <v>0.17819718780931801</v>
      </c>
      <c r="G82" s="197">
        <v>1.2904803231855999</v>
      </c>
      <c r="H82" s="661">
        <v>0.17303808798350501</v>
      </c>
    </row>
    <row r="83" spans="1:8" ht="12.95" customHeight="1" x14ac:dyDescent="0.2">
      <c r="A83" s="2" t="s">
        <v>387</v>
      </c>
      <c r="B83" s="32">
        <v>1</v>
      </c>
      <c r="C83" s="197">
        <v>3.4194236816493802</v>
      </c>
      <c r="D83" s="653">
        <v>0.52464604170845097</v>
      </c>
      <c r="E83" s="197">
        <v>3.4990571489070099</v>
      </c>
      <c r="F83" s="653">
        <v>0.57435965647495701</v>
      </c>
      <c r="G83" s="197">
        <v>2.9402924377920301</v>
      </c>
      <c r="H83" s="661">
        <v>0.51626457299675399</v>
      </c>
    </row>
    <row r="84" spans="1:8" ht="12.95" customHeight="1" x14ac:dyDescent="0.2">
      <c r="A84" s="33" t="s">
        <v>398</v>
      </c>
      <c r="B84" s="34">
        <v>1</v>
      </c>
      <c r="C84" s="201">
        <v>1.80920955475804</v>
      </c>
      <c r="D84" s="657">
        <v>0.108375964167266</v>
      </c>
      <c r="E84" s="201">
        <v>1.8010731274424601</v>
      </c>
      <c r="F84" s="657">
        <v>0.110828982147018</v>
      </c>
      <c r="G84" s="201">
        <v>1.7459629145466899</v>
      </c>
      <c r="H84" s="662">
        <v>0.11091589750115401</v>
      </c>
    </row>
    <row r="85" spans="1:8" ht="12.95" customHeight="1" x14ac:dyDescent="0.2">
      <c r="A85" s="2" t="s">
        <v>106</v>
      </c>
      <c r="B85" s="32">
        <v>1</v>
      </c>
      <c r="C85" s="197">
        <v>1.69775182243177</v>
      </c>
      <c r="D85" s="653">
        <v>0.30899528931381398</v>
      </c>
      <c r="E85" s="197">
        <v>1.72235831650086</v>
      </c>
      <c r="F85" s="653">
        <v>0.31767789871931101</v>
      </c>
      <c r="G85" s="197">
        <v>1.7317649196654299</v>
      </c>
      <c r="H85" s="661">
        <v>0.31843847751908499</v>
      </c>
    </row>
    <row r="86" spans="1:8" ht="12.95" customHeight="1" x14ac:dyDescent="0.2">
      <c r="A86" s="2" t="s">
        <v>395</v>
      </c>
      <c r="B86" s="32">
        <v>1</v>
      </c>
      <c r="C86" s="197">
        <v>1.3539284652463499</v>
      </c>
      <c r="D86" s="653">
        <v>0.42642334830162199</v>
      </c>
      <c r="E86" s="197">
        <v>1.4606757608849501</v>
      </c>
      <c r="F86" s="653">
        <v>0.459777976303053</v>
      </c>
      <c r="G86" s="197">
        <v>1.46006647988195</v>
      </c>
      <c r="H86" s="661">
        <v>0.46670205903942602</v>
      </c>
    </row>
    <row r="87" spans="1:8" ht="12.95" customHeight="1" x14ac:dyDescent="0.2">
      <c r="A87" s="3" t="s">
        <v>396</v>
      </c>
      <c r="B87" s="36">
        <v>1</v>
      </c>
      <c r="C87" s="207">
        <v>1.7804858938877799</v>
      </c>
      <c r="D87" s="658">
        <v>0.25708688222366699</v>
      </c>
      <c r="E87" s="207">
        <v>1.6410482697142299</v>
      </c>
      <c r="F87" s="658">
        <v>0.23028660988341801</v>
      </c>
      <c r="G87" s="207">
        <v>1.72347501375771</v>
      </c>
      <c r="H87" s="666">
        <v>0.22437119221297</v>
      </c>
    </row>
    <row r="88" spans="1:8" ht="12.95" customHeight="1" x14ac:dyDescent="0.2">
      <c r="A88" s="2"/>
      <c r="B88" s="37"/>
      <c r="C88" s="197" t="s">
        <v>2680</v>
      </c>
      <c r="D88" s="653" t="s">
        <v>2681</v>
      </c>
      <c r="E88" s="197" t="s">
        <v>2682</v>
      </c>
      <c r="F88" s="653" t="s">
        <v>2683</v>
      </c>
      <c r="G88" s="197" t="s">
        <v>2684</v>
      </c>
      <c r="H88" s="661" t="s">
        <v>2685</v>
      </c>
    </row>
    <row r="89" spans="1:8" ht="12.95" customHeight="1" x14ac:dyDescent="0.2">
      <c r="A89" s="2" t="s">
        <v>1701</v>
      </c>
      <c r="B89" s="37">
        <v>3</v>
      </c>
      <c r="C89" s="197">
        <v>1.3407446496478901</v>
      </c>
      <c r="D89" s="653">
        <v>0.20891838605756699</v>
      </c>
      <c r="E89" s="197">
        <v>1.31915159388283</v>
      </c>
      <c r="F89" s="653">
        <v>0.208665741442606</v>
      </c>
      <c r="G89" s="197">
        <v>1.3397709807884901</v>
      </c>
      <c r="H89" s="661">
        <v>0.21028339649412001</v>
      </c>
    </row>
    <row r="90" spans="1:8" ht="12.95" customHeight="1" x14ac:dyDescent="0.2">
      <c r="A90" s="2" t="s">
        <v>356</v>
      </c>
      <c r="B90" s="37">
        <v>3</v>
      </c>
      <c r="C90" s="197">
        <v>1.39303508098178</v>
      </c>
      <c r="D90" s="653">
        <v>0.16480492176200701</v>
      </c>
      <c r="E90" s="197">
        <v>1.36946787479726</v>
      </c>
      <c r="F90" s="653">
        <v>0.16608759672380599</v>
      </c>
      <c r="G90" s="197">
        <v>1.37972185976513</v>
      </c>
      <c r="H90" s="661">
        <v>0.17256951043661101</v>
      </c>
    </row>
    <row r="91" spans="1:8" ht="12.95" customHeight="1" x14ac:dyDescent="0.2">
      <c r="A91" s="2" t="s">
        <v>99</v>
      </c>
      <c r="B91" s="37">
        <v>3</v>
      </c>
      <c r="C91" s="197">
        <v>1.5096601452034899</v>
      </c>
      <c r="D91" s="653">
        <v>0.15416319938342701</v>
      </c>
      <c r="E91" s="197">
        <v>1.51473801833212</v>
      </c>
      <c r="F91" s="653">
        <v>0.156612044144956</v>
      </c>
      <c r="G91" s="197">
        <v>1.50282072249063</v>
      </c>
      <c r="H91" s="661">
        <v>0.156579692091255</v>
      </c>
    </row>
    <row r="92" spans="1:8" ht="12.95" customHeight="1" x14ac:dyDescent="0.2">
      <c r="A92" s="2" t="s">
        <v>375</v>
      </c>
      <c r="B92" s="37">
        <v>3</v>
      </c>
      <c r="C92" s="197">
        <v>1.59509829002996</v>
      </c>
      <c r="D92" s="653">
        <v>0.17561157545719</v>
      </c>
      <c r="E92" s="197">
        <v>1.58398135855586</v>
      </c>
      <c r="F92" s="653">
        <v>0.169925377084645</v>
      </c>
      <c r="G92" s="197">
        <v>1.56435398327885</v>
      </c>
      <c r="H92" s="661">
        <v>0.16607688586745101</v>
      </c>
    </row>
    <row r="93" spans="1:8" ht="12.95" customHeight="1" x14ac:dyDescent="0.2">
      <c r="A93" s="2" t="s">
        <v>377</v>
      </c>
      <c r="B93" s="37">
        <v>3</v>
      </c>
      <c r="C93" s="197">
        <v>2.0978927572923798</v>
      </c>
      <c r="D93" s="653">
        <v>0.50537589418970996</v>
      </c>
      <c r="E93" s="197">
        <v>2.1199037612927998</v>
      </c>
      <c r="F93" s="653">
        <v>0.50709230435895403</v>
      </c>
      <c r="G93" s="197">
        <v>2.0597396423967802</v>
      </c>
      <c r="H93" s="661">
        <v>0.50035487646124999</v>
      </c>
    </row>
    <row r="94" spans="1:8" ht="12.95" customHeight="1" x14ac:dyDescent="0.2">
      <c r="A94" s="2" t="s">
        <v>382</v>
      </c>
      <c r="B94" s="37">
        <v>3</v>
      </c>
      <c r="C94" s="197">
        <v>1.5095676880056199</v>
      </c>
      <c r="D94" s="653">
        <v>0.18683050474501101</v>
      </c>
      <c r="E94" s="197">
        <v>1.5355963397677399</v>
      </c>
      <c r="F94" s="653">
        <v>0.19199824897327</v>
      </c>
      <c r="G94" s="197">
        <v>1.5479628590879599</v>
      </c>
      <c r="H94" s="661">
        <v>0.194802189961019</v>
      </c>
    </row>
    <row r="95" spans="1:8" ht="12.95" customHeight="1" x14ac:dyDescent="0.2">
      <c r="A95" s="2" t="s">
        <v>386</v>
      </c>
      <c r="B95" s="37">
        <v>3</v>
      </c>
      <c r="C95" s="197">
        <v>1.44196826270817</v>
      </c>
      <c r="D95" s="653">
        <v>0.122042213422343</v>
      </c>
      <c r="E95" s="197">
        <v>1.44130163471007</v>
      </c>
      <c r="F95" s="653">
        <v>0.12599540860460701</v>
      </c>
      <c r="G95" s="197">
        <v>1.43226845472602</v>
      </c>
      <c r="H95" s="661">
        <v>0.128073201666659</v>
      </c>
    </row>
    <row r="96" spans="1:8" ht="12.95" customHeight="1" x14ac:dyDescent="0.2">
      <c r="A96" s="2" t="s">
        <v>387</v>
      </c>
      <c r="B96" s="37">
        <v>3</v>
      </c>
      <c r="C96" s="197">
        <v>5.00559836613846</v>
      </c>
      <c r="D96" s="653">
        <v>0.87859267907990402</v>
      </c>
      <c r="E96" s="197">
        <v>5.0412283250058403</v>
      </c>
      <c r="F96" s="653">
        <v>0.88113915335757498</v>
      </c>
      <c r="G96" s="197">
        <v>4.6299542188352003</v>
      </c>
      <c r="H96" s="661">
        <v>0.87656393396827503</v>
      </c>
    </row>
    <row r="97" spans="1:8" ht="12.95" customHeight="1" x14ac:dyDescent="0.2">
      <c r="A97" s="39" t="s">
        <v>399</v>
      </c>
      <c r="B97" s="40">
        <v>3</v>
      </c>
      <c r="C97" s="211">
        <v>1.98669565500097</v>
      </c>
      <c r="D97" s="660">
        <v>0.13707565778554301</v>
      </c>
      <c r="E97" s="211">
        <v>1.9906711132930699</v>
      </c>
      <c r="F97" s="660">
        <v>0.137546323498209</v>
      </c>
      <c r="G97" s="211">
        <v>1.93207409017113</v>
      </c>
      <c r="H97" s="668">
        <v>0.13688316446537499</v>
      </c>
    </row>
    <row r="99" spans="1:8" x14ac:dyDescent="0.2">
      <c r="A99" s="52" t="s">
        <v>521</v>
      </c>
    </row>
    <row r="100" spans="1:8" x14ac:dyDescent="0.2">
      <c r="A100" s="52" t="s">
        <v>445</v>
      </c>
    </row>
    <row r="101" spans="1:8" x14ac:dyDescent="0.2">
      <c r="A101" s="52" t="s">
        <v>636</v>
      </c>
    </row>
    <row r="102" spans="1:8" x14ac:dyDescent="0.2">
      <c r="A102" s="52" t="s">
        <v>1702</v>
      </c>
    </row>
    <row r="103" spans="1:8" x14ac:dyDescent="0.2">
      <c r="A103" s="52" t="s">
        <v>401</v>
      </c>
    </row>
    <row r="104" spans="1:8" x14ac:dyDescent="0.2">
      <c r="A104" s="52" t="s">
        <v>402</v>
      </c>
    </row>
    <row r="105" spans="1:8" x14ac:dyDescent="0.2">
      <c r="A105" s="52" t="s">
        <v>403</v>
      </c>
    </row>
    <row r="106" spans="1:8" x14ac:dyDescent="0.2">
      <c r="A106" s="172" t="str">
        <f>HYPERLINK("https://oecdcode.org/disclaimers/cyprus.html", "Information on data for Cyprus: https://oecdcode.org/disclaimers/cyprus.html")</f>
        <v>Information on data for Cyprus: https://oecdcode.org/disclaimers/cyprus.html</v>
      </c>
    </row>
    <row r="107" spans="1:8" x14ac:dyDescent="0.2">
      <c r="A107" s="52" t="s">
        <v>404</v>
      </c>
    </row>
  </sheetData>
  <mergeCells count="5">
    <mergeCell ref="B8:B10"/>
    <mergeCell ref="C9:D9"/>
    <mergeCell ref="E9:F9"/>
    <mergeCell ref="G9:H9"/>
    <mergeCell ref="C8:H8"/>
  </mergeCells>
  <conditionalFormatting sqref="C1:C200">
    <cfRule type="expression" dxfId="2" priority="3">
      <formula>ABS(LN(C1)/(D1/C1))&gt;1.95996398454005</formula>
    </cfRule>
  </conditionalFormatting>
  <conditionalFormatting sqref="E1:E200">
    <cfRule type="expression" dxfId="1" priority="2">
      <formula>ABS(LN(E1)/(F1/E1))&gt;1.95996398454005</formula>
    </cfRule>
  </conditionalFormatting>
  <conditionalFormatting sqref="G1:G200">
    <cfRule type="expression" dxfId="0" priority="1">
      <formula>ABS(LN(G1)/(H1/G1))&gt;1.95996398454005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84"/>
  <sheetViews>
    <sheetView showGridLines="0" zoomScale="80" workbookViewId="0"/>
  </sheetViews>
  <sheetFormatPr defaultColWidth="10.85546875" defaultRowHeight="12.75" x14ac:dyDescent="0.2"/>
  <cols>
    <col min="1" max="1" width="30.7109375" customWidth="1"/>
    <col min="2" max="2" width="8.7109375" customWidth="1"/>
  </cols>
  <sheetData>
    <row r="1" spans="1:38" x14ac:dyDescent="0.2">
      <c r="A1" s="1" t="s">
        <v>216</v>
      </c>
    </row>
    <row r="2" spans="1:38" x14ac:dyDescent="0.2">
      <c r="A2" s="51" t="s">
        <v>217</v>
      </c>
    </row>
    <row r="3" spans="1:38" x14ac:dyDescent="0.2">
      <c r="A3" s="47" t="s">
        <v>323</v>
      </c>
    </row>
    <row r="4" spans="1:38" x14ac:dyDescent="0.2">
      <c r="A4" s="147" t="str">
        <f>HYPERLINK("#'TOC'!A1", "Back to TOC")</f>
        <v>Back to TOC</v>
      </c>
    </row>
    <row r="6" spans="1:38" ht="15.95" customHeight="1" x14ac:dyDescent="0.2">
      <c r="B6" s="671" t="s">
        <v>324</v>
      </c>
      <c r="C6" s="674" t="s">
        <v>428</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5"/>
    </row>
    <row r="7" spans="1:38" ht="15.95" customHeight="1" x14ac:dyDescent="0.2">
      <c r="B7" s="672"/>
      <c r="C7" s="676" t="s">
        <v>413</v>
      </c>
      <c r="D7" s="676"/>
      <c r="E7" s="676"/>
      <c r="F7" s="676"/>
      <c r="G7" s="676"/>
      <c r="H7" s="676"/>
      <c r="I7" s="676" t="s">
        <v>414</v>
      </c>
      <c r="J7" s="676"/>
      <c r="K7" s="676"/>
      <c r="L7" s="676"/>
      <c r="M7" s="676"/>
      <c r="N7" s="676"/>
      <c r="O7" s="676" t="s">
        <v>415</v>
      </c>
      <c r="P7" s="676"/>
      <c r="Q7" s="676"/>
      <c r="R7" s="676"/>
      <c r="S7" s="676"/>
      <c r="T7" s="676"/>
      <c r="U7" s="676" t="s">
        <v>416</v>
      </c>
      <c r="V7" s="676"/>
      <c r="W7" s="676"/>
      <c r="X7" s="676"/>
      <c r="Y7" s="676"/>
      <c r="Z7" s="676"/>
      <c r="AA7" s="676" t="s">
        <v>417</v>
      </c>
      <c r="AB7" s="676"/>
      <c r="AC7" s="676"/>
      <c r="AD7" s="676"/>
      <c r="AE7" s="676"/>
      <c r="AF7" s="676"/>
      <c r="AG7" s="676" t="s">
        <v>427</v>
      </c>
      <c r="AH7" s="676"/>
      <c r="AI7" s="676"/>
      <c r="AJ7" s="676"/>
      <c r="AK7" s="676"/>
      <c r="AL7" s="711"/>
    </row>
    <row r="8" spans="1:38" ht="32.1" customHeight="1" x14ac:dyDescent="0.2">
      <c r="B8" s="672"/>
      <c r="C8" s="677" t="s">
        <v>420</v>
      </c>
      <c r="D8" s="677"/>
      <c r="E8" s="677" t="s">
        <v>421</v>
      </c>
      <c r="F8" s="677"/>
      <c r="G8" s="677" t="s">
        <v>422</v>
      </c>
      <c r="H8" s="677"/>
      <c r="I8" s="677" t="s">
        <v>420</v>
      </c>
      <c r="J8" s="677"/>
      <c r="K8" s="677" t="s">
        <v>421</v>
      </c>
      <c r="L8" s="677"/>
      <c r="M8" s="677" t="s">
        <v>422</v>
      </c>
      <c r="N8" s="677"/>
      <c r="O8" s="677" t="s">
        <v>420</v>
      </c>
      <c r="P8" s="677"/>
      <c r="Q8" s="677" t="s">
        <v>421</v>
      </c>
      <c r="R8" s="677"/>
      <c r="S8" s="677" t="s">
        <v>422</v>
      </c>
      <c r="T8" s="677"/>
      <c r="U8" s="677" t="s">
        <v>420</v>
      </c>
      <c r="V8" s="677"/>
      <c r="W8" s="677" t="s">
        <v>421</v>
      </c>
      <c r="X8" s="677"/>
      <c r="Y8" s="677" t="s">
        <v>422</v>
      </c>
      <c r="Z8" s="677"/>
      <c r="AA8" s="677" t="s">
        <v>420</v>
      </c>
      <c r="AB8" s="677"/>
      <c r="AC8" s="677" t="s">
        <v>421</v>
      </c>
      <c r="AD8" s="677"/>
      <c r="AE8" s="677" t="s">
        <v>422</v>
      </c>
      <c r="AF8" s="677"/>
      <c r="AG8" s="677" t="s">
        <v>420</v>
      </c>
      <c r="AH8" s="677"/>
      <c r="AI8" s="677" t="s">
        <v>421</v>
      </c>
      <c r="AJ8" s="677"/>
      <c r="AK8" s="677" t="s">
        <v>422</v>
      </c>
      <c r="AL8" s="712"/>
    </row>
    <row r="9" spans="1:38" ht="15" customHeight="1" x14ac:dyDescent="0.2">
      <c r="B9" s="672"/>
      <c r="C9" s="678"/>
      <c r="D9" s="678"/>
      <c r="E9" s="678"/>
      <c r="F9" s="678"/>
      <c r="G9" s="677"/>
      <c r="H9" s="677"/>
      <c r="I9" s="678"/>
      <c r="J9" s="678"/>
      <c r="K9" s="678"/>
      <c r="L9" s="678"/>
      <c r="M9" s="677"/>
      <c r="N9" s="677"/>
      <c r="O9" s="678"/>
      <c r="P9" s="678"/>
      <c r="Q9" s="678"/>
      <c r="R9" s="678"/>
      <c r="S9" s="677"/>
      <c r="T9" s="677"/>
      <c r="U9" s="678"/>
      <c r="V9" s="678"/>
      <c r="W9" s="678"/>
      <c r="X9" s="678"/>
      <c r="Y9" s="677"/>
      <c r="Z9" s="677"/>
      <c r="AA9" s="678"/>
      <c r="AB9" s="678"/>
      <c r="AC9" s="678"/>
      <c r="AD9" s="678"/>
      <c r="AE9" s="677"/>
      <c r="AF9" s="677"/>
      <c r="AG9" s="678"/>
      <c r="AH9" s="678"/>
      <c r="AI9" s="678"/>
      <c r="AJ9" s="678"/>
      <c r="AK9" s="677"/>
      <c r="AL9" s="712"/>
    </row>
    <row r="10" spans="1:38" ht="15.95" customHeight="1" x14ac:dyDescent="0.2">
      <c r="B10" s="673"/>
      <c r="C10" s="4" t="s">
        <v>329</v>
      </c>
      <c r="D10" s="4" t="s">
        <v>328</v>
      </c>
      <c r="E10" s="4" t="s">
        <v>329</v>
      </c>
      <c r="F10" s="4" t="s">
        <v>328</v>
      </c>
      <c r="G10" s="4" t="s">
        <v>333</v>
      </c>
      <c r="H10" s="4" t="s">
        <v>328</v>
      </c>
      <c r="I10" s="4" t="s">
        <v>329</v>
      </c>
      <c r="J10" s="4" t="s">
        <v>328</v>
      </c>
      <c r="K10" s="4" t="s">
        <v>329</v>
      </c>
      <c r="L10" s="4" t="s">
        <v>328</v>
      </c>
      <c r="M10" s="4" t="s">
        <v>333</v>
      </c>
      <c r="N10" s="4" t="s">
        <v>328</v>
      </c>
      <c r="O10" s="4" t="s">
        <v>329</v>
      </c>
      <c r="P10" s="4" t="s">
        <v>328</v>
      </c>
      <c r="Q10" s="4" t="s">
        <v>329</v>
      </c>
      <c r="R10" s="4" t="s">
        <v>328</v>
      </c>
      <c r="S10" s="4" t="s">
        <v>333</v>
      </c>
      <c r="T10" s="4" t="s">
        <v>328</v>
      </c>
      <c r="U10" s="4" t="s">
        <v>329</v>
      </c>
      <c r="V10" s="4" t="s">
        <v>328</v>
      </c>
      <c r="W10" s="4" t="s">
        <v>329</v>
      </c>
      <c r="X10" s="4" t="s">
        <v>328</v>
      </c>
      <c r="Y10" s="4" t="s">
        <v>333</v>
      </c>
      <c r="Z10" s="4" t="s">
        <v>328</v>
      </c>
      <c r="AA10" s="4" t="s">
        <v>329</v>
      </c>
      <c r="AB10" s="4" t="s">
        <v>328</v>
      </c>
      <c r="AC10" s="4" t="s">
        <v>329</v>
      </c>
      <c r="AD10" s="4" t="s">
        <v>328</v>
      </c>
      <c r="AE10" s="4" t="s">
        <v>333</v>
      </c>
      <c r="AF10" s="4" t="s">
        <v>328</v>
      </c>
      <c r="AG10" s="4" t="s">
        <v>329</v>
      </c>
      <c r="AH10" s="4" t="s">
        <v>328</v>
      </c>
      <c r="AI10" s="4" t="s">
        <v>329</v>
      </c>
      <c r="AJ10" s="4" t="s">
        <v>328</v>
      </c>
      <c r="AK10" s="4" t="s">
        <v>333</v>
      </c>
      <c r="AL10" s="5" t="s">
        <v>328</v>
      </c>
    </row>
    <row r="11" spans="1:38" ht="12.95" customHeight="1" x14ac:dyDescent="0.2">
      <c r="A11" s="6"/>
      <c r="B11" s="7"/>
      <c r="C11" s="8" t="s">
        <v>948</v>
      </c>
      <c r="D11" s="179" t="s">
        <v>949</v>
      </c>
      <c r="E11" s="8" t="s">
        <v>864</v>
      </c>
      <c r="F11" s="179" t="s">
        <v>865</v>
      </c>
      <c r="G11" s="8" t="s">
        <v>950</v>
      </c>
      <c r="H11" s="179" t="s">
        <v>951</v>
      </c>
      <c r="I11" s="8" t="s">
        <v>952</v>
      </c>
      <c r="J11" s="179" t="s">
        <v>953</v>
      </c>
      <c r="K11" s="8" t="s">
        <v>872</v>
      </c>
      <c r="L11" s="179" t="s">
        <v>873</v>
      </c>
      <c r="M11" s="8" t="s">
        <v>954</v>
      </c>
      <c r="N11" s="179" t="s">
        <v>955</v>
      </c>
      <c r="O11" s="8" t="s">
        <v>956</v>
      </c>
      <c r="P11" s="179" t="s">
        <v>957</v>
      </c>
      <c r="Q11" s="8" t="s">
        <v>880</v>
      </c>
      <c r="R11" s="179" t="s">
        <v>881</v>
      </c>
      <c r="S11" s="8" t="s">
        <v>958</v>
      </c>
      <c r="T11" s="179" t="s">
        <v>959</v>
      </c>
      <c r="U11" s="8" t="s">
        <v>960</v>
      </c>
      <c r="V11" s="179" t="s">
        <v>961</v>
      </c>
      <c r="W11" s="8" t="s">
        <v>888</v>
      </c>
      <c r="X11" s="179" t="s">
        <v>889</v>
      </c>
      <c r="Y11" s="8" t="s">
        <v>962</v>
      </c>
      <c r="Z11" s="179" t="s">
        <v>963</v>
      </c>
      <c r="AA11" s="8" t="s">
        <v>964</v>
      </c>
      <c r="AB11" s="179" t="s">
        <v>965</v>
      </c>
      <c r="AC11" s="8" t="s">
        <v>896</v>
      </c>
      <c r="AD11" s="179" t="s">
        <v>897</v>
      </c>
      <c r="AE11" s="8" t="s">
        <v>966</v>
      </c>
      <c r="AF11" s="179" t="s">
        <v>967</v>
      </c>
      <c r="AG11" s="8" t="s">
        <v>968</v>
      </c>
      <c r="AH11" s="179" t="s">
        <v>969</v>
      </c>
      <c r="AI11" s="8" t="s">
        <v>904</v>
      </c>
      <c r="AJ11" s="179" t="s">
        <v>905</v>
      </c>
      <c r="AK11" s="8" t="s">
        <v>970</v>
      </c>
      <c r="AL11" s="185" t="s">
        <v>971</v>
      </c>
    </row>
    <row r="12" spans="1:38" ht="12.95" customHeight="1" x14ac:dyDescent="0.2">
      <c r="A12" s="2" t="s">
        <v>341</v>
      </c>
      <c r="B12" s="12">
        <v>2</v>
      </c>
      <c r="C12" s="13">
        <v>67.374925496176601</v>
      </c>
      <c r="D12" s="173">
        <v>2.1826898790857499</v>
      </c>
      <c r="E12" s="13">
        <v>46.629779180452999</v>
      </c>
      <c r="F12" s="173">
        <v>3.03533270244256</v>
      </c>
      <c r="G12" s="13">
        <v>-20.745146315723598</v>
      </c>
      <c r="H12" s="173">
        <v>3.73863340310074</v>
      </c>
      <c r="I12" s="13">
        <v>65.760770694329096</v>
      </c>
      <c r="J12" s="173">
        <v>2.01141149657253</v>
      </c>
      <c r="K12" s="13">
        <v>54.096403499181498</v>
      </c>
      <c r="L12" s="173">
        <v>3.1923176198230201</v>
      </c>
      <c r="M12" s="13">
        <v>-11.6643671951475</v>
      </c>
      <c r="N12" s="173">
        <v>3.7731509371315499</v>
      </c>
      <c r="O12" s="13">
        <v>71.355320615892595</v>
      </c>
      <c r="P12" s="173">
        <v>2.1996750632406301</v>
      </c>
      <c r="Q12" s="13">
        <v>68.009653744817598</v>
      </c>
      <c r="R12" s="173">
        <v>2.7575026693869402</v>
      </c>
      <c r="S12" s="13">
        <v>-3.3456668710749802</v>
      </c>
      <c r="T12" s="173">
        <v>3.5273774047468698</v>
      </c>
      <c r="U12" s="13">
        <v>65.170795991080396</v>
      </c>
      <c r="V12" s="173">
        <v>2.3920540851298902</v>
      </c>
      <c r="W12" s="13">
        <v>50.9718683988607</v>
      </c>
      <c r="X12" s="173">
        <v>3.08925579077449</v>
      </c>
      <c r="Y12" s="13">
        <v>-14.1989275922197</v>
      </c>
      <c r="Z12" s="173">
        <v>3.90709919083459</v>
      </c>
      <c r="AA12" s="13">
        <v>33.709228619530599</v>
      </c>
      <c r="AB12" s="173">
        <v>2.0790175550849499</v>
      </c>
      <c r="AC12" s="13">
        <v>22.264945737175701</v>
      </c>
      <c r="AD12" s="173">
        <v>2.3626497927856098</v>
      </c>
      <c r="AE12" s="13">
        <v>-11.4442828823548</v>
      </c>
      <c r="AF12" s="173">
        <v>3.1471301272272401</v>
      </c>
      <c r="AG12" s="13">
        <v>64.642551220001707</v>
      </c>
      <c r="AH12" s="173">
        <v>2.05387497029706</v>
      </c>
      <c r="AI12" s="13">
        <v>48.960043193664802</v>
      </c>
      <c r="AJ12" s="173">
        <v>2.9655638564820999</v>
      </c>
      <c r="AK12" s="13">
        <v>-15.682508026336899</v>
      </c>
      <c r="AL12" s="182">
        <v>3.6073496338012201</v>
      </c>
    </row>
    <row r="13" spans="1:38" ht="12.95" customHeight="1" x14ac:dyDescent="0.2">
      <c r="A13" s="2" t="s">
        <v>342</v>
      </c>
      <c r="B13" s="12">
        <v>2</v>
      </c>
      <c r="C13" s="13">
        <v>64.1666003436236</v>
      </c>
      <c r="D13" s="173">
        <v>1.78754970725877</v>
      </c>
      <c r="E13" s="13">
        <v>69.590127728199306</v>
      </c>
      <c r="F13" s="173">
        <v>2.3437194720537402</v>
      </c>
      <c r="G13" s="13">
        <v>5.4235273845757304</v>
      </c>
      <c r="H13" s="173">
        <v>2.9476015537390299</v>
      </c>
      <c r="I13" s="13">
        <v>53.549600703564899</v>
      </c>
      <c r="J13" s="173">
        <v>2.1216904204865901</v>
      </c>
      <c r="K13" s="13">
        <v>57.358556021030097</v>
      </c>
      <c r="L13" s="173">
        <v>2.3073817846013198</v>
      </c>
      <c r="M13" s="13">
        <v>3.8089553174652302</v>
      </c>
      <c r="N13" s="173">
        <v>3.1345782715214701</v>
      </c>
      <c r="O13" s="13">
        <v>47.708411808783502</v>
      </c>
      <c r="P13" s="173">
        <v>2.0010302680974501</v>
      </c>
      <c r="Q13" s="13">
        <v>51.931814654937099</v>
      </c>
      <c r="R13" s="173">
        <v>2.9768168664013599</v>
      </c>
      <c r="S13" s="13">
        <v>4.2234028461535997</v>
      </c>
      <c r="T13" s="173">
        <v>3.5868594605774198</v>
      </c>
      <c r="U13" s="13">
        <v>78.534205598322899</v>
      </c>
      <c r="V13" s="173">
        <v>1.53596995630495</v>
      </c>
      <c r="W13" s="13">
        <v>42.120733065380101</v>
      </c>
      <c r="X13" s="173">
        <v>2.3794678821961002</v>
      </c>
      <c r="Y13" s="13">
        <v>-36.413472532942798</v>
      </c>
      <c r="Z13" s="173">
        <v>2.8321495562689201</v>
      </c>
      <c r="AA13" s="13">
        <v>26.4523055524689</v>
      </c>
      <c r="AB13" s="173">
        <v>1.8306085189480199</v>
      </c>
      <c r="AC13" s="13">
        <v>25.955051854932702</v>
      </c>
      <c r="AD13" s="173">
        <v>2.4322196442227102</v>
      </c>
      <c r="AE13" s="13">
        <v>-0.49725369753616599</v>
      </c>
      <c r="AF13" s="173">
        <v>3.0441451915747799</v>
      </c>
      <c r="AG13" s="13">
        <v>32.851919341203299</v>
      </c>
      <c r="AH13" s="173">
        <v>2.0213381003091699</v>
      </c>
      <c r="AI13" s="13">
        <v>42.639139153738903</v>
      </c>
      <c r="AJ13" s="173">
        <v>2.1659247645884898</v>
      </c>
      <c r="AK13" s="13">
        <v>9.7872198125356</v>
      </c>
      <c r="AL13" s="182">
        <v>2.96260658907307</v>
      </c>
    </row>
    <row r="14" spans="1:38" ht="12.95" customHeight="1" x14ac:dyDescent="0.2">
      <c r="A14" s="2" t="s">
        <v>345</v>
      </c>
      <c r="B14" s="12">
        <v>2</v>
      </c>
      <c r="C14" s="13">
        <v>78.362149565354102</v>
      </c>
      <c r="D14" s="173">
        <v>1.65851505187647</v>
      </c>
      <c r="E14" s="13">
        <v>73.903995921898499</v>
      </c>
      <c r="F14" s="173">
        <v>2.1172805565993702</v>
      </c>
      <c r="G14" s="13">
        <v>-4.4581536434555904</v>
      </c>
      <c r="H14" s="173">
        <v>2.68952581929502</v>
      </c>
      <c r="I14" s="13">
        <v>75.329095497955194</v>
      </c>
      <c r="J14" s="173">
        <v>1.7208316259298</v>
      </c>
      <c r="K14" s="13">
        <v>75.668839623773295</v>
      </c>
      <c r="L14" s="173">
        <v>2.39671481286749</v>
      </c>
      <c r="M14" s="13">
        <v>0.339744125818086</v>
      </c>
      <c r="N14" s="173">
        <v>2.9505090033786798</v>
      </c>
      <c r="O14" s="13">
        <v>77.590273530208606</v>
      </c>
      <c r="P14" s="173">
        <v>1.50476454698104</v>
      </c>
      <c r="Q14" s="13">
        <v>75.110437608957199</v>
      </c>
      <c r="R14" s="173">
        <v>2.0099751366207901</v>
      </c>
      <c r="S14" s="13">
        <v>-2.4798359212514098</v>
      </c>
      <c r="T14" s="173">
        <v>2.5108397781787701</v>
      </c>
      <c r="U14" s="13">
        <v>73.858919469499497</v>
      </c>
      <c r="V14" s="173">
        <v>1.5299775630658401</v>
      </c>
      <c r="W14" s="13">
        <v>71.620241552358905</v>
      </c>
      <c r="X14" s="173">
        <v>2.4485108735571601</v>
      </c>
      <c r="Y14" s="13">
        <v>-2.23867791714058</v>
      </c>
      <c r="Z14" s="173">
        <v>2.8872195693110201</v>
      </c>
      <c r="AA14" s="13">
        <v>22.014002976294002</v>
      </c>
      <c r="AB14" s="173">
        <v>1.384157525447</v>
      </c>
      <c r="AC14" s="13">
        <v>30.360670042308101</v>
      </c>
      <c r="AD14" s="173">
        <v>2.5389169312822699</v>
      </c>
      <c r="AE14" s="13">
        <v>8.3466670660141205</v>
      </c>
      <c r="AF14" s="173">
        <v>2.8917107806977098</v>
      </c>
      <c r="AG14" s="13">
        <v>52.626040867829303</v>
      </c>
      <c r="AH14" s="173">
        <v>2.0905874330667702</v>
      </c>
      <c r="AI14" s="13">
        <v>58.1322836952465</v>
      </c>
      <c r="AJ14" s="173">
        <v>2.2835406883913398</v>
      </c>
      <c r="AK14" s="13">
        <v>5.5062428274171902</v>
      </c>
      <c r="AL14" s="182">
        <v>3.0959835094579402</v>
      </c>
    </row>
    <row r="15" spans="1:38" ht="12.95" customHeight="1" x14ac:dyDescent="0.2">
      <c r="A15" s="17" t="s">
        <v>346</v>
      </c>
      <c r="B15" s="12">
        <v>2</v>
      </c>
      <c r="C15" s="13">
        <v>86.140911863732697</v>
      </c>
      <c r="D15" s="173">
        <v>1.8875543059783599</v>
      </c>
      <c r="E15" s="13">
        <v>81.1456572339074</v>
      </c>
      <c r="F15" s="173">
        <v>2.8054522931234098</v>
      </c>
      <c r="G15" s="13">
        <v>-4.9952546298253102</v>
      </c>
      <c r="H15" s="173">
        <v>3.38133462215866</v>
      </c>
      <c r="I15" s="13">
        <v>85.070383340932494</v>
      </c>
      <c r="J15" s="173">
        <v>1.8034850062538099</v>
      </c>
      <c r="K15" s="13">
        <v>85.336703423352503</v>
      </c>
      <c r="L15" s="173">
        <v>2.4654065653302499</v>
      </c>
      <c r="M15" s="13">
        <v>0.26632008242002297</v>
      </c>
      <c r="N15" s="173">
        <v>3.0546338078656601</v>
      </c>
      <c r="O15" s="13">
        <v>79.183637096376501</v>
      </c>
      <c r="P15" s="173">
        <v>2.0905511603450999</v>
      </c>
      <c r="Q15" s="13">
        <v>80.056603247824995</v>
      </c>
      <c r="R15" s="173">
        <v>2.27032797491418</v>
      </c>
      <c r="S15" s="13">
        <v>0.87296615144855105</v>
      </c>
      <c r="T15" s="173">
        <v>3.0862263798526102</v>
      </c>
      <c r="U15" s="13">
        <v>86.359602736761104</v>
      </c>
      <c r="V15" s="173">
        <v>1.6771386545131901</v>
      </c>
      <c r="W15" s="13">
        <v>83.213789076962698</v>
      </c>
      <c r="X15" s="173">
        <v>2.40075721425276</v>
      </c>
      <c r="Y15" s="13">
        <v>-3.1458136597984199</v>
      </c>
      <c r="Z15" s="173">
        <v>2.9285541258868699</v>
      </c>
      <c r="AA15" s="13">
        <v>29.048373921469999</v>
      </c>
      <c r="AB15" s="173">
        <v>2.3874982549363999</v>
      </c>
      <c r="AC15" s="13">
        <v>34.802297202195597</v>
      </c>
      <c r="AD15" s="173">
        <v>3.6882419086400202</v>
      </c>
      <c r="AE15" s="13">
        <v>5.75392328072554</v>
      </c>
      <c r="AF15" s="173">
        <v>4.3935493958726504</v>
      </c>
      <c r="AG15" s="13">
        <v>65.173172352310601</v>
      </c>
      <c r="AH15" s="173">
        <v>2.2495735342417902</v>
      </c>
      <c r="AI15" s="13">
        <v>65.181805982537497</v>
      </c>
      <c r="AJ15" s="173">
        <v>2.60058995745749</v>
      </c>
      <c r="AK15" s="13">
        <v>8.6336302268819106E-3</v>
      </c>
      <c r="AL15" s="182">
        <v>3.4385533604685898</v>
      </c>
    </row>
    <row r="16" spans="1:38" ht="12.95" customHeight="1" x14ac:dyDescent="0.2">
      <c r="A16" s="17" t="s">
        <v>347</v>
      </c>
      <c r="B16" s="12">
        <v>2</v>
      </c>
      <c r="C16" s="13">
        <v>69.840498021640798</v>
      </c>
      <c r="D16" s="173">
        <v>2.47379261716913</v>
      </c>
      <c r="E16" s="13">
        <v>62.874866816390401</v>
      </c>
      <c r="F16" s="173">
        <v>3.3360580512100499</v>
      </c>
      <c r="G16" s="13">
        <v>-6.9656312052503999</v>
      </c>
      <c r="H16" s="173">
        <v>4.1531835059149396</v>
      </c>
      <c r="I16" s="13">
        <v>64.684380645355006</v>
      </c>
      <c r="J16" s="173">
        <v>2.6788295238437598</v>
      </c>
      <c r="K16" s="13">
        <v>60.983517519312201</v>
      </c>
      <c r="L16" s="173">
        <v>3.5480773989426799</v>
      </c>
      <c r="M16" s="13">
        <v>-3.7008631260427398</v>
      </c>
      <c r="N16" s="173">
        <v>4.4457823660976503</v>
      </c>
      <c r="O16" s="13">
        <v>75.867018245091799</v>
      </c>
      <c r="P16" s="173">
        <v>2.3572594908978499</v>
      </c>
      <c r="Q16" s="13">
        <v>67.604774018629797</v>
      </c>
      <c r="R16" s="173">
        <v>3.2482617510934499</v>
      </c>
      <c r="S16" s="13">
        <v>-8.2622442264619291</v>
      </c>
      <c r="T16" s="173">
        <v>4.0134619359157604</v>
      </c>
      <c r="U16" s="13">
        <v>60.219233145785601</v>
      </c>
      <c r="V16" s="173">
        <v>2.6195228661839498</v>
      </c>
      <c r="W16" s="13">
        <v>53.9744792317451</v>
      </c>
      <c r="X16" s="173">
        <v>4.2742650394536499</v>
      </c>
      <c r="Y16" s="13">
        <v>-6.2447539140405297</v>
      </c>
      <c r="Z16" s="173">
        <v>5.0131069880819696</v>
      </c>
      <c r="AA16" s="13">
        <v>14.187673299449401</v>
      </c>
      <c r="AB16" s="173">
        <v>1.4127447704293199</v>
      </c>
      <c r="AC16" s="13">
        <v>23.662968379167602</v>
      </c>
      <c r="AD16" s="173">
        <v>2.47465389514428</v>
      </c>
      <c r="AE16" s="13">
        <v>9.4752950797182098</v>
      </c>
      <c r="AF16" s="173">
        <v>2.84951920280038</v>
      </c>
      <c r="AG16" s="13">
        <v>38.994147452742197</v>
      </c>
      <c r="AH16" s="173">
        <v>3.2806875979255401</v>
      </c>
      <c r="AI16" s="13">
        <v>47.444598885662998</v>
      </c>
      <c r="AJ16" s="173">
        <v>3.6473662024201898</v>
      </c>
      <c r="AK16" s="13">
        <v>8.4504514329208398</v>
      </c>
      <c r="AL16" s="182">
        <v>4.9057304583252002</v>
      </c>
    </row>
    <row r="17" spans="1:38" ht="12.95" customHeight="1" x14ac:dyDescent="0.2">
      <c r="A17" s="2" t="s">
        <v>348</v>
      </c>
      <c r="B17" s="12">
        <v>2</v>
      </c>
      <c r="C17" s="13">
        <v>91.263214994901801</v>
      </c>
      <c r="D17" s="173">
        <v>2.2755381808609298</v>
      </c>
      <c r="E17" s="13">
        <v>88.901442041504097</v>
      </c>
      <c r="F17" s="173">
        <v>2.4304266203460099</v>
      </c>
      <c r="G17" s="13">
        <v>-2.3617729533977498</v>
      </c>
      <c r="H17" s="173">
        <v>3.32942150672491</v>
      </c>
      <c r="I17" s="13">
        <v>85.374574507448997</v>
      </c>
      <c r="J17" s="173">
        <v>2.5771398865746402</v>
      </c>
      <c r="K17" s="13">
        <v>89.4876868006222</v>
      </c>
      <c r="L17" s="173">
        <v>1.9886456368023999</v>
      </c>
      <c r="M17" s="13">
        <v>4.11311229317322</v>
      </c>
      <c r="N17" s="173">
        <v>3.25520528749681</v>
      </c>
      <c r="O17" s="13">
        <v>85.933495887948197</v>
      </c>
      <c r="P17" s="173">
        <v>2.2303667127130198</v>
      </c>
      <c r="Q17" s="13">
        <v>87.263962436773497</v>
      </c>
      <c r="R17" s="173">
        <v>2.4070774029505801</v>
      </c>
      <c r="S17" s="13">
        <v>1.33046654882529</v>
      </c>
      <c r="T17" s="173">
        <v>3.28154800314937</v>
      </c>
      <c r="U17" s="13">
        <v>90.989729396606904</v>
      </c>
      <c r="V17" s="173">
        <v>1.91512695041076</v>
      </c>
      <c r="W17" s="13">
        <v>80.197463914530005</v>
      </c>
      <c r="X17" s="173">
        <v>2.44610810710657</v>
      </c>
      <c r="Y17" s="13">
        <v>-10.7922654820769</v>
      </c>
      <c r="Z17" s="173">
        <v>3.1066309899700202</v>
      </c>
      <c r="AA17" s="13">
        <v>40.007776843671202</v>
      </c>
      <c r="AB17" s="173">
        <v>4.0838133900090998</v>
      </c>
      <c r="AC17" s="13">
        <v>56.271226135154201</v>
      </c>
      <c r="AD17" s="173">
        <v>3.6802018821985101</v>
      </c>
      <c r="AE17" s="13">
        <v>16.263449291482999</v>
      </c>
      <c r="AF17" s="173">
        <v>5.4974009948479301</v>
      </c>
      <c r="AG17" s="13">
        <v>70.052058336065201</v>
      </c>
      <c r="AH17" s="173">
        <v>3.2514430883394199</v>
      </c>
      <c r="AI17" s="13">
        <v>71.518243980842399</v>
      </c>
      <c r="AJ17" s="173">
        <v>3.29565118752899</v>
      </c>
      <c r="AK17" s="13">
        <v>1.4661856447772099</v>
      </c>
      <c r="AL17" s="182">
        <v>4.6296002966316099</v>
      </c>
    </row>
    <row r="18" spans="1:38" ht="12.95" customHeight="1" x14ac:dyDescent="0.2">
      <c r="A18" s="2" t="s">
        <v>349</v>
      </c>
      <c r="B18" s="12">
        <v>2</v>
      </c>
      <c r="C18" s="13" t="s">
        <v>476</v>
      </c>
      <c r="D18" s="173" t="s">
        <v>476</v>
      </c>
      <c r="E18" s="13">
        <v>75.830144350678495</v>
      </c>
      <c r="F18" s="173">
        <v>2.6155448041948901</v>
      </c>
      <c r="G18" s="13" t="s">
        <v>476</v>
      </c>
      <c r="H18" s="173" t="s">
        <v>476</v>
      </c>
      <c r="I18" s="13" t="s">
        <v>476</v>
      </c>
      <c r="J18" s="173" t="s">
        <v>476</v>
      </c>
      <c r="K18" s="13">
        <v>78.822631410765496</v>
      </c>
      <c r="L18" s="173">
        <v>3.26971960192907</v>
      </c>
      <c r="M18" s="13" t="s">
        <v>476</v>
      </c>
      <c r="N18" s="173" t="s">
        <v>476</v>
      </c>
      <c r="O18" s="13" t="s">
        <v>476</v>
      </c>
      <c r="P18" s="173" t="s">
        <v>476</v>
      </c>
      <c r="Q18" s="13">
        <v>70.364411442442005</v>
      </c>
      <c r="R18" s="173">
        <v>2.8827715399209302</v>
      </c>
      <c r="S18" s="13" t="s">
        <v>476</v>
      </c>
      <c r="T18" s="173" t="s">
        <v>476</v>
      </c>
      <c r="U18" s="13" t="s">
        <v>476</v>
      </c>
      <c r="V18" s="173" t="s">
        <v>476</v>
      </c>
      <c r="W18" s="13">
        <v>65.417986590734301</v>
      </c>
      <c r="X18" s="173">
        <v>3.07808089142081</v>
      </c>
      <c r="Y18" s="13" t="s">
        <v>476</v>
      </c>
      <c r="Z18" s="173" t="s">
        <v>476</v>
      </c>
      <c r="AA18" s="13" t="s">
        <v>476</v>
      </c>
      <c r="AB18" s="173" t="s">
        <v>476</v>
      </c>
      <c r="AC18" s="13">
        <v>38.5822924491913</v>
      </c>
      <c r="AD18" s="173">
        <v>2.95163441792887</v>
      </c>
      <c r="AE18" s="13" t="s">
        <v>476</v>
      </c>
      <c r="AF18" s="173" t="s">
        <v>476</v>
      </c>
      <c r="AG18" s="13" t="s">
        <v>476</v>
      </c>
      <c r="AH18" s="173" t="s">
        <v>476</v>
      </c>
      <c r="AI18" s="13">
        <v>63.412039522026703</v>
      </c>
      <c r="AJ18" s="173">
        <v>3.3878478517706299</v>
      </c>
      <c r="AK18" s="13" t="s">
        <v>476</v>
      </c>
      <c r="AL18" s="182" t="s">
        <v>476</v>
      </c>
    </row>
    <row r="19" spans="1:38" ht="12.95" customHeight="1" x14ac:dyDescent="0.2">
      <c r="A19" s="2" t="s">
        <v>350</v>
      </c>
      <c r="B19" s="12">
        <v>2</v>
      </c>
      <c r="C19" s="13">
        <v>92.017754053815295</v>
      </c>
      <c r="D19" s="173">
        <v>1.58221598014301</v>
      </c>
      <c r="E19" s="13">
        <v>81.142448744388503</v>
      </c>
      <c r="F19" s="173">
        <v>4.8027606350004</v>
      </c>
      <c r="G19" s="13">
        <v>-10.8753053094268</v>
      </c>
      <c r="H19" s="173">
        <v>5.05667055728662</v>
      </c>
      <c r="I19" s="13">
        <v>88.862383685787705</v>
      </c>
      <c r="J19" s="173">
        <v>2.0429340004100101</v>
      </c>
      <c r="K19" s="13">
        <v>80.205234799822094</v>
      </c>
      <c r="L19" s="173">
        <v>5.1444112254338199</v>
      </c>
      <c r="M19" s="13">
        <v>-8.6571488859656807</v>
      </c>
      <c r="N19" s="173">
        <v>5.5352096786301397</v>
      </c>
      <c r="O19" s="13">
        <v>85.163928749099</v>
      </c>
      <c r="P19" s="173">
        <v>2.13457533574545</v>
      </c>
      <c r="Q19" s="13">
        <v>74.462257334490104</v>
      </c>
      <c r="R19" s="173">
        <v>4.1395544293751296</v>
      </c>
      <c r="S19" s="13">
        <v>-10.701671414608899</v>
      </c>
      <c r="T19" s="173">
        <v>4.6575017700192101</v>
      </c>
      <c r="U19" s="13">
        <v>88.882676508880095</v>
      </c>
      <c r="V19" s="173">
        <v>1.89824793103524</v>
      </c>
      <c r="W19" s="13">
        <v>71.751099871739598</v>
      </c>
      <c r="X19" s="173">
        <v>4.6998851508225998</v>
      </c>
      <c r="Y19" s="13">
        <v>-17.131576637140501</v>
      </c>
      <c r="Z19" s="173">
        <v>5.0687538546078903</v>
      </c>
      <c r="AA19" s="13">
        <v>41.411517442315599</v>
      </c>
      <c r="AB19" s="173">
        <v>2.82987051982174</v>
      </c>
      <c r="AC19" s="13">
        <v>28.2152174023838</v>
      </c>
      <c r="AD19" s="173">
        <v>4.2530892218335801</v>
      </c>
      <c r="AE19" s="13">
        <v>-13.196300039931799</v>
      </c>
      <c r="AF19" s="173">
        <v>5.10851593790537</v>
      </c>
      <c r="AG19" s="13">
        <v>81.999559363931098</v>
      </c>
      <c r="AH19" s="173">
        <v>2.12337161007909</v>
      </c>
      <c r="AI19" s="13">
        <v>57.940456422982898</v>
      </c>
      <c r="AJ19" s="173">
        <v>4.9491953693019299</v>
      </c>
      <c r="AK19" s="13">
        <v>-24.0591029409482</v>
      </c>
      <c r="AL19" s="182">
        <v>5.3854657921120896</v>
      </c>
    </row>
    <row r="20" spans="1:38" ht="12.95" customHeight="1" x14ac:dyDescent="0.2">
      <c r="A20" s="2" t="s">
        <v>351</v>
      </c>
      <c r="B20" s="12">
        <v>2</v>
      </c>
      <c r="C20" s="13">
        <v>87.610366101349697</v>
      </c>
      <c r="D20" s="173">
        <v>2.28802626728005</v>
      </c>
      <c r="E20" s="13">
        <v>78.313740834095</v>
      </c>
      <c r="F20" s="173">
        <v>3.6901661062751501</v>
      </c>
      <c r="G20" s="13">
        <v>-9.2966252672546492</v>
      </c>
      <c r="H20" s="173">
        <v>4.3419339114806199</v>
      </c>
      <c r="I20" s="13">
        <v>80.691065531505998</v>
      </c>
      <c r="J20" s="173">
        <v>3.1492574390653001</v>
      </c>
      <c r="K20" s="13">
        <v>82.907617909223106</v>
      </c>
      <c r="L20" s="173">
        <v>2.5527607033559199</v>
      </c>
      <c r="M20" s="13">
        <v>2.2165523777171598</v>
      </c>
      <c r="N20" s="173">
        <v>4.0539375459059901</v>
      </c>
      <c r="O20" s="13">
        <v>75.084830662512502</v>
      </c>
      <c r="P20" s="173">
        <v>3.0284300106278401</v>
      </c>
      <c r="Q20" s="13">
        <v>80.985518157781598</v>
      </c>
      <c r="R20" s="173">
        <v>3.2362706344857299</v>
      </c>
      <c r="S20" s="13">
        <v>5.9006874952691</v>
      </c>
      <c r="T20" s="173">
        <v>4.4322495359474097</v>
      </c>
      <c r="U20" s="13">
        <v>78.0861089915485</v>
      </c>
      <c r="V20" s="173">
        <v>3.3345330561522002</v>
      </c>
      <c r="W20" s="13">
        <v>74.066924101180206</v>
      </c>
      <c r="X20" s="173">
        <v>3.3918794241608001</v>
      </c>
      <c r="Y20" s="13">
        <v>-4.0191848903682903</v>
      </c>
      <c r="Z20" s="173">
        <v>4.7564647303030796</v>
      </c>
      <c r="AA20" s="13">
        <v>37.954045232076197</v>
      </c>
      <c r="AB20" s="173">
        <v>3.4332354571822301</v>
      </c>
      <c r="AC20" s="13">
        <v>50.392146673578502</v>
      </c>
      <c r="AD20" s="173">
        <v>4.4664944072176596</v>
      </c>
      <c r="AE20" s="13">
        <v>12.438101441502299</v>
      </c>
      <c r="AF20" s="173">
        <v>5.6335315739028102</v>
      </c>
      <c r="AG20" s="13">
        <v>76.673511629618602</v>
      </c>
      <c r="AH20" s="173">
        <v>3.3753458053058298</v>
      </c>
      <c r="AI20" s="13">
        <v>71.9205424450046</v>
      </c>
      <c r="AJ20" s="173">
        <v>3.7677202940617698</v>
      </c>
      <c r="AK20" s="13">
        <v>-4.7529691846139901</v>
      </c>
      <c r="AL20" s="182">
        <v>5.0585250340075003</v>
      </c>
    </row>
    <row r="21" spans="1:38" ht="12.95" customHeight="1" x14ac:dyDescent="0.2">
      <c r="A21" s="2" t="s">
        <v>353</v>
      </c>
      <c r="B21" s="12">
        <v>2</v>
      </c>
      <c r="C21" s="13">
        <v>86.611328535912804</v>
      </c>
      <c r="D21" s="173">
        <v>2.25520898326891</v>
      </c>
      <c r="E21" s="13">
        <v>82.496035384779503</v>
      </c>
      <c r="F21" s="173">
        <v>3.3615269957673402</v>
      </c>
      <c r="G21" s="13">
        <v>-4.1152931511333204</v>
      </c>
      <c r="H21" s="173">
        <v>4.0479416129051797</v>
      </c>
      <c r="I21" s="13">
        <v>74.449940166641298</v>
      </c>
      <c r="J21" s="173">
        <v>2.7325860001629798</v>
      </c>
      <c r="K21" s="13">
        <v>60.042509365916899</v>
      </c>
      <c r="L21" s="173">
        <v>4.4234621881755496</v>
      </c>
      <c r="M21" s="13">
        <v>-14.4074308007245</v>
      </c>
      <c r="N21" s="173">
        <v>5.1994272740856298</v>
      </c>
      <c r="O21" s="13">
        <v>69.8552096261907</v>
      </c>
      <c r="P21" s="173">
        <v>2.52116642168592</v>
      </c>
      <c r="Q21" s="13">
        <v>51.6930576998719</v>
      </c>
      <c r="R21" s="173">
        <v>5.0465962153106698</v>
      </c>
      <c r="S21" s="13">
        <v>-18.162151926318799</v>
      </c>
      <c r="T21" s="173">
        <v>5.6413130994675802</v>
      </c>
      <c r="U21" s="13">
        <v>67.3721559558347</v>
      </c>
      <c r="V21" s="173">
        <v>3.7244637466598198</v>
      </c>
      <c r="W21" s="13">
        <v>53.783817914433001</v>
      </c>
      <c r="X21" s="173">
        <v>5.0636543111355898</v>
      </c>
      <c r="Y21" s="13">
        <v>-13.5883380414017</v>
      </c>
      <c r="Z21" s="173">
        <v>6.2858750530745704</v>
      </c>
      <c r="AA21" s="13">
        <v>22.269679077849599</v>
      </c>
      <c r="AB21" s="173">
        <v>3.7087140938031702</v>
      </c>
      <c r="AC21" s="13">
        <v>28.604173932797099</v>
      </c>
      <c r="AD21" s="173">
        <v>4.2758952125298899</v>
      </c>
      <c r="AE21" s="13">
        <v>6.3344948549474296</v>
      </c>
      <c r="AF21" s="173">
        <v>5.6601978850664203</v>
      </c>
      <c r="AG21" s="13">
        <v>61.917318780668602</v>
      </c>
      <c r="AH21" s="173">
        <v>4.0934942162261603</v>
      </c>
      <c r="AI21" s="13">
        <v>56.567751572310499</v>
      </c>
      <c r="AJ21" s="173">
        <v>4.51015765135966</v>
      </c>
      <c r="AK21" s="13">
        <v>-5.3495672083581702</v>
      </c>
      <c r="AL21" s="182">
        <v>6.09083056227926</v>
      </c>
    </row>
    <row r="22" spans="1:38" ht="12.95" customHeight="1" x14ac:dyDescent="0.2">
      <c r="A22" s="2" t="s">
        <v>354</v>
      </c>
      <c r="B22" s="12">
        <v>2</v>
      </c>
      <c r="C22" s="13">
        <v>93.986747089946306</v>
      </c>
      <c r="D22" s="173">
        <v>3.1232904052467001</v>
      </c>
      <c r="E22" s="13">
        <v>81.879895156732601</v>
      </c>
      <c r="F22" s="173">
        <v>5.82906726979546</v>
      </c>
      <c r="G22" s="13">
        <v>-12.106851933213701</v>
      </c>
      <c r="H22" s="173">
        <v>6.6130906686137898</v>
      </c>
      <c r="I22" s="13">
        <v>79.790189576046103</v>
      </c>
      <c r="J22" s="173">
        <v>5.7640543715996699</v>
      </c>
      <c r="K22" s="13">
        <v>73.075441274915605</v>
      </c>
      <c r="L22" s="173">
        <v>6.7477617793290099</v>
      </c>
      <c r="M22" s="13">
        <v>-6.7147483011304603</v>
      </c>
      <c r="N22" s="173">
        <v>8.8744922012096392</v>
      </c>
      <c r="O22" s="13">
        <v>77.109937934609206</v>
      </c>
      <c r="P22" s="173">
        <v>5.1928909441546196</v>
      </c>
      <c r="Q22" s="13">
        <v>72.164042786189299</v>
      </c>
      <c r="R22" s="173">
        <v>6.7069710383300896</v>
      </c>
      <c r="S22" s="13">
        <v>-4.94589514841996</v>
      </c>
      <c r="T22" s="173">
        <v>8.4823096422425905</v>
      </c>
      <c r="U22" s="13">
        <v>82.085564082129807</v>
      </c>
      <c r="V22" s="173">
        <v>6.5327262408785698</v>
      </c>
      <c r="W22" s="13">
        <v>71.433985278500401</v>
      </c>
      <c r="X22" s="173">
        <v>6.8529203069119404</v>
      </c>
      <c r="Y22" s="13">
        <v>-10.6515788036294</v>
      </c>
      <c r="Z22" s="173">
        <v>9.4677890170382195</v>
      </c>
      <c r="AA22" s="13">
        <v>63.645926084336203</v>
      </c>
      <c r="AB22" s="173">
        <v>7.8802052483356304</v>
      </c>
      <c r="AC22" s="13">
        <v>50.161253451008399</v>
      </c>
      <c r="AD22" s="173">
        <v>7.2011578823652203</v>
      </c>
      <c r="AE22" s="13">
        <v>-13.484672633327801</v>
      </c>
      <c r="AF22" s="173">
        <v>10.674938388705</v>
      </c>
      <c r="AG22" s="13">
        <v>67.471808560815205</v>
      </c>
      <c r="AH22" s="173">
        <v>7.3225133258116202</v>
      </c>
      <c r="AI22" s="13">
        <v>76.3555548414067</v>
      </c>
      <c r="AJ22" s="173">
        <v>5.9755842257361396</v>
      </c>
      <c r="AK22" s="13">
        <v>8.8837462805915095</v>
      </c>
      <c r="AL22" s="182">
        <v>9.4512860630474709</v>
      </c>
    </row>
    <row r="23" spans="1:38" ht="12.95" customHeight="1" x14ac:dyDescent="0.2">
      <c r="A23" s="2" t="s">
        <v>355</v>
      </c>
      <c r="B23" s="12">
        <v>2</v>
      </c>
      <c r="C23" s="13">
        <v>75.131751475779097</v>
      </c>
      <c r="D23" s="173">
        <v>2.41277051163526</v>
      </c>
      <c r="E23" s="13">
        <v>71.289177240442498</v>
      </c>
      <c r="F23" s="173">
        <v>2.0915436775721599</v>
      </c>
      <c r="G23" s="13">
        <v>-3.84257423533656</v>
      </c>
      <c r="H23" s="173">
        <v>3.1931201820490198</v>
      </c>
      <c r="I23" s="13">
        <v>63.8839920175459</v>
      </c>
      <c r="J23" s="173">
        <v>2.4600444864008901</v>
      </c>
      <c r="K23" s="13">
        <v>51.806326340241597</v>
      </c>
      <c r="L23" s="173">
        <v>1.90702990022656</v>
      </c>
      <c r="M23" s="13">
        <v>-12.077665677304299</v>
      </c>
      <c r="N23" s="173">
        <v>3.1126486977218502</v>
      </c>
      <c r="O23" s="13">
        <v>67.749264854904496</v>
      </c>
      <c r="P23" s="173">
        <v>2.43010838542784</v>
      </c>
      <c r="Q23" s="13">
        <v>54.694571955880299</v>
      </c>
      <c r="R23" s="173">
        <v>2.0439904653736001</v>
      </c>
      <c r="S23" s="13">
        <v>-13.0546928990243</v>
      </c>
      <c r="T23" s="173">
        <v>3.1754249774581198</v>
      </c>
      <c r="U23" s="13">
        <v>40.087846875053401</v>
      </c>
      <c r="V23" s="173">
        <v>2.5114358424307599</v>
      </c>
      <c r="W23" s="13">
        <v>38.124338754715602</v>
      </c>
      <c r="X23" s="173">
        <v>2.11683921798135</v>
      </c>
      <c r="Y23" s="13">
        <v>-1.9635081203378399</v>
      </c>
      <c r="Z23" s="173">
        <v>3.2845575448498101</v>
      </c>
      <c r="AA23" s="13">
        <v>18.641834353276401</v>
      </c>
      <c r="AB23" s="173">
        <v>1.9032121792740799</v>
      </c>
      <c r="AC23" s="13">
        <v>20.610617043036999</v>
      </c>
      <c r="AD23" s="173">
        <v>1.5815922408246701</v>
      </c>
      <c r="AE23" s="13">
        <v>1.96878268976056</v>
      </c>
      <c r="AF23" s="173">
        <v>2.4746011023140699</v>
      </c>
      <c r="AG23" s="13">
        <v>54.982372613056597</v>
      </c>
      <c r="AH23" s="173">
        <v>2.5896643242678001</v>
      </c>
      <c r="AI23" s="13">
        <v>43.471854929045797</v>
      </c>
      <c r="AJ23" s="173">
        <v>2.3876877576885498</v>
      </c>
      <c r="AK23" s="13">
        <v>-11.5105176840108</v>
      </c>
      <c r="AL23" s="182">
        <v>3.5224159522409</v>
      </c>
    </row>
    <row r="24" spans="1:38" ht="12.95" customHeight="1" x14ac:dyDescent="0.2">
      <c r="A24" s="2" t="s">
        <v>356</v>
      </c>
      <c r="B24" s="12">
        <v>2</v>
      </c>
      <c r="C24" s="13">
        <v>86.936335739333103</v>
      </c>
      <c r="D24" s="173">
        <v>2.3135122114172599</v>
      </c>
      <c r="E24" s="13">
        <v>80.676066185256701</v>
      </c>
      <c r="F24" s="173">
        <v>2.3698996275432198</v>
      </c>
      <c r="G24" s="13">
        <v>-6.2602695540764204</v>
      </c>
      <c r="H24" s="173">
        <v>3.3119122870339299</v>
      </c>
      <c r="I24" s="13">
        <v>82.187452811304297</v>
      </c>
      <c r="J24" s="173">
        <v>2.6261299056088898</v>
      </c>
      <c r="K24" s="13">
        <v>80.500608024293598</v>
      </c>
      <c r="L24" s="173">
        <v>2.80140927126949</v>
      </c>
      <c r="M24" s="13">
        <v>-1.68684478701066</v>
      </c>
      <c r="N24" s="173">
        <v>3.8398505421810398</v>
      </c>
      <c r="O24" s="13">
        <v>86.413028594144095</v>
      </c>
      <c r="P24" s="173">
        <v>2.06625480549513</v>
      </c>
      <c r="Q24" s="13">
        <v>74.2560557581659</v>
      </c>
      <c r="R24" s="173">
        <v>3.5339410923963599</v>
      </c>
      <c r="S24" s="13">
        <v>-12.1569728359782</v>
      </c>
      <c r="T24" s="173">
        <v>4.0936717706429802</v>
      </c>
      <c r="U24" s="13">
        <v>69.870164741004203</v>
      </c>
      <c r="V24" s="173">
        <v>3.4378191920344401</v>
      </c>
      <c r="W24" s="13">
        <v>59.707839371378597</v>
      </c>
      <c r="X24" s="173">
        <v>3.4666285164092701</v>
      </c>
      <c r="Y24" s="13">
        <v>-10.1623253696257</v>
      </c>
      <c r="Z24" s="173">
        <v>4.8822242951243302</v>
      </c>
      <c r="AA24" s="13">
        <v>27.827301809194498</v>
      </c>
      <c r="AB24" s="173">
        <v>2.77396261668216</v>
      </c>
      <c r="AC24" s="13">
        <v>44.115544602827597</v>
      </c>
      <c r="AD24" s="173">
        <v>4.06504040842084</v>
      </c>
      <c r="AE24" s="13">
        <v>16.288242793633099</v>
      </c>
      <c r="AF24" s="173">
        <v>4.9213232083296896</v>
      </c>
      <c r="AG24" s="13">
        <v>56.419212866069898</v>
      </c>
      <c r="AH24" s="173">
        <v>3.5713654352609399</v>
      </c>
      <c r="AI24" s="13">
        <v>58.035108023542001</v>
      </c>
      <c r="AJ24" s="173">
        <v>3.5798515663804702</v>
      </c>
      <c r="AK24" s="13">
        <v>1.6158951574721201</v>
      </c>
      <c r="AL24" s="182">
        <v>5.0566775959609398</v>
      </c>
    </row>
    <row r="25" spans="1:38" ht="12.95" customHeight="1" x14ac:dyDescent="0.2">
      <c r="A25" s="2" t="s">
        <v>357</v>
      </c>
      <c r="B25" s="12">
        <v>2</v>
      </c>
      <c r="C25" s="13">
        <v>74.575086343384697</v>
      </c>
      <c r="D25" s="173">
        <v>3.2352527660235002</v>
      </c>
      <c r="E25" s="13">
        <v>61.8408793924742</v>
      </c>
      <c r="F25" s="173">
        <v>3.2450569783001502</v>
      </c>
      <c r="G25" s="13">
        <v>-12.734206950910499</v>
      </c>
      <c r="H25" s="173">
        <v>4.5822762086628099</v>
      </c>
      <c r="I25" s="13">
        <v>67.942447687248503</v>
      </c>
      <c r="J25" s="173">
        <v>3.6155031688135599</v>
      </c>
      <c r="K25" s="13">
        <v>58.723481143280203</v>
      </c>
      <c r="L25" s="173">
        <v>3.1817175244165101</v>
      </c>
      <c r="M25" s="13">
        <v>-9.2189665439683193</v>
      </c>
      <c r="N25" s="173">
        <v>4.8161384499285296</v>
      </c>
      <c r="O25" s="13">
        <v>68.079830461278505</v>
      </c>
      <c r="P25" s="173">
        <v>3.48463331938961</v>
      </c>
      <c r="Q25" s="13">
        <v>67.118967817994701</v>
      </c>
      <c r="R25" s="173">
        <v>3.7043731338729202</v>
      </c>
      <c r="S25" s="13">
        <v>-0.96086264328381799</v>
      </c>
      <c r="T25" s="173">
        <v>5.0857693307463103</v>
      </c>
      <c r="U25" s="13">
        <v>52.578796253535003</v>
      </c>
      <c r="V25" s="173">
        <v>3.29446931743579</v>
      </c>
      <c r="W25" s="13">
        <v>59.883303814557202</v>
      </c>
      <c r="X25" s="173">
        <v>3.6146821567342999</v>
      </c>
      <c r="Y25" s="13">
        <v>7.3045075610222403</v>
      </c>
      <c r="Z25" s="173">
        <v>4.8907520053401896</v>
      </c>
      <c r="AA25" s="13">
        <v>22.709018723754799</v>
      </c>
      <c r="AB25" s="173">
        <v>3.0841977121757398</v>
      </c>
      <c r="AC25" s="13">
        <v>20.9629039183862</v>
      </c>
      <c r="AD25" s="173">
        <v>2.8193733955466902</v>
      </c>
      <c r="AE25" s="13">
        <v>-1.74611480536862</v>
      </c>
      <c r="AF25" s="173">
        <v>4.1786531168914403</v>
      </c>
      <c r="AG25" s="13">
        <v>53.656277049132903</v>
      </c>
      <c r="AH25" s="173">
        <v>3.4388527552496502</v>
      </c>
      <c r="AI25" s="13">
        <v>51.646636993411001</v>
      </c>
      <c r="AJ25" s="173">
        <v>3.5815152088875299</v>
      </c>
      <c r="AK25" s="13">
        <v>-2.0096400557218299</v>
      </c>
      <c r="AL25" s="182">
        <v>4.9651746659891902</v>
      </c>
    </row>
    <row r="26" spans="1:38" ht="12.95" customHeight="1" x14ac:dyDescent="0.2">
      <c r="A26" s="2" t="s">
        <v>358</v>
      </c>
      <c r="B26" s="12">
        <v>2</v>
      </c>
      <c r="C26" s="13">
        <v>57.132655219138698</v>
      </c>
      <c r="D26" s="173">
        <v>2.3994223024169798</v>
      </c>
      <c r="E26" s="13">
        <v>64.227985573275106</v>
      </c>
      <c r="F26" s="173">
        <v>3.45823793572213</v>
      </c>
      <c r="G26" s="13">
        <v>7.0953303541364097</v>
      </c>
      <c r="H26" s="173">
        <v>4.20911356527757</v>
      </c>
      <c r="I26" s="13">
        <v>58.675193708075398</v>
      </c>
      <c r="J26" s="173">
        <v>2.6307433924866901</v>
      </c>
      <c r="K26" s="13">
        <v>61.8793988139237</v>
      </c>
      <c r="L26" s="173">
        <v>3.1846980677744301</v>
      </c>
      <c r="M26" s="13">
        <v>3.20420510584839</v>
      </c>
      <c r="N26" s="173">
        <v>4.1307520598552703</v>
      </c>
      <c r="O26" s="13">
        <v>50.687049437636603</v>
      </c>
      <c r="P26" s="173">
        <v>2.7753884073589301</v>
      </c>
      <c r="Q26" s="13">
        <v>61.059847787272197</v>
      </c>
      <c r="R26" s="173">
        <v>2.7268251330828002</v>
      </c>
      <c r="S26" s="13">
        <v>10.3727983496356</v>
      </c>
      <c r="T26" s="173">
        <v>3.8908040451960999</v>
      </c>
      <c r="U26" s="13">
        <v>76.026902593097404</v>
      </c>
      <c r="V26" s="173">
        <v>2.5825717034998599</v>
      </c>
      <c r="W26" s="13">
        <v>72.372177099639003</v>
      </c>
      <c r="X26" s="173">
        <v>2.6537287690540201</v>
      </c>
      <c r="Y26" s="13">
        <v>-3.6547254934583902</v>
      </c>
      <c r="Z26" s="173">
        <v>3.7029654310326898</v>
      </c>
      <c r="AA26" s="13">
        <v>21.4473124184053</v>
      </c>
      <c r="AB26" s="173">
        <v>2.40091022709916</v>
      </c>
      <c r="AC26" s="13">
        <v>25.3725170026452</v>
      </c>
      <c r="AD26" s="173">
        <v>2.4887528613605601</v>
      </c>
      <c r="AE26" s="13">
        <v>3.9252045842399101</v>
      </c>
      <c r="AF26" s="173">
        <v>3.45807182162542</v>
      </c>
      <c r="AG26" s="13">
        <v>44.491845391365302</v>
      </c>
      <c r="AH26" s="173">
        <v>2.4455944242668801</v>
      </c>
      <c r="AI26" s="13">
        <v>52.521329019690199</v>
      </c>
      <c r="AJ26" s="173">
        <v>3.0645300789184899</v>
      </c>
      <c r="AK26" s="13">
        <v>8.0294836283249005</v>
      </c>
      <c r="AL26" s="182">
        <v>3.9207495064848801</v>
      </c>
    </row>
    <row r="27" spans="1:38" ht="12.95" customHeight="1" x14ac:dyDescent="0.2">
      <c r="A27" s="2" t="s">
        <v>359</v>
      </c>
      <c r="B27" s="12">
        <v>2</v>
      </c>
      <c r="C27" s="13">
        <v>81.797815516810999</v>
      </c>
      <c r="D27" s="173">
        <v>2.4504047494721601</v>
      </c>
      <c r="E27" s="13">
        <v>67.523580732303301</v>
      </c>
      <c r="F27" s="173">
        <v>3.52804039024236</v>
      </c>
      <c r="G27" s="13">
        <v>-14.274234784507801</v>
      </c>
      <c r="H27" s="173">
        <v>4.2955270260373402</v>
      </c>
      <c r="I27" s="13">
        <v>61.322610389633802</v>
      </c>
      <c r="J27" s="173">
        <v>3.7437828903875601</v>
      </c>
      <c r="K27" s="13">
        <v>50.701316788721101</v>
      </c>
      <c r="L27" s="173">
        <v>4.0239765420255003</v>
      </c>
      <c r="M27" s="13">
        <v>-10.621293600912701</v>
      </c>
      <c r="N27" s="173">
        <v>5.4962075598661801</v>
      </c>
      <c r="O27" s="13">
        <v>41.3385672058875</v>
      </c>
      <c r="P27" s="173">
        <v>2.5724347545878601</v>
      </c>
      <c r="Q27" s="13">
        <v>49.404998525462801</v>
      </c>
      <c r="R27" s="173">
        <v>3.50612218475468</v>
      </c>
      <c r="S27" s="13">
        <v>8.0664313195752904</v>
      </c>
      <c r="T27" s="173">
        <v>4.3485990089959401</v>
      </c>
      <c r="U27" s="13">
        <v>51.105724290916299</v>
      </c>
      <c r="V27" s="173">
        <v>2.9018778517061099</v>
      </c>
      <c r="W27" s="13">
        <v>49.875183457404702</v>
      </c>
      <c r="X27" s="173">
        <v>4.02402412072066</v>
      </c>
      <c r="Y27" s="13">
        <v>-1.2305408335116901</v>
      </c>
      <c r="Z27" s="173">
        <v>4.9612160999460801</v>
      </c>
      <c r="AA27" s="13">
        <v>10.724986022487</v>
      </c>
      <c r="AB27" s="173">
        <v>2.1189811724236902</v>
      </c>
      <c r="AC27" s="13">
        <v>14.471743647674201</v>
      </c>
      <c r="AD27" s="173">
        <v>2.7440094276065401</v>
      </c>
      <c r="AE27" s="13">
        <v>3.7467576251872901</v>
      </c>
      <c r="AF27" s="173">
        <v>3.46693942085518</v>
      </c>
      <c r="AG27" s="13">
        <v>51.607906912375697</v>
      </c>
      <c r="AH27" s="173">
        <v>2.6331936478867601</v>
      </c>
      <c r="AI27" s="13">
        <v>49.706598975653897</v>
      </c>
      <c r="AJ27" s="173">
        <v>4.1770098463512699</v>
      </c>
      <c r="AK27" s="13">
        <v>-1.90130793672184</v>
      </c>
      <c r="AL27" s="182">
        <v>4.9377241765601596</v>
      </c>
    </row>
    <row r="28" spans="1:38" ht="12.95" customHeight="1" x14ac:dyDescent="0.2">
      <c r="A28" s="2" t="s">
        <v>360</v>
      </c>
      <c r="B28" s="12">
        <v>2</v>
      </c>
      <c r="C28" s="13">
        <v>90.3147419023922</v>
      </c>
      <c r="D28" s="173">
        <v>2.6297432732014898</v>
      </c>
      <c r="E28" s="13">
        <v>88.432020636615505</v>
      </c>
      <c r="F28" s="173">
        <v>2.5602088108700398</v>
      </c>
      <c r="G28" s="13">
        <v>-1.8827212657766701</v>
      </c>
      <c r="H28" s="173">
        <v>3.6701796738313899</v>
      </c>
      <c r="I28" s="13">
        <v>88.141670401361495</v>
      </c>
      <c r="J28" s="173">
        <v>3.0996998671587499</v>
      </c>
      <c r="K28" s="13">
        <v>81.503887346848501</v>
      </c>
      <c r="L28" s="173">
        <v>3.5103325286770302</v>
      </c>
      <c r="M28" s="13">
        <v>-6.63778305451308</v>
      </c>
      <c r="N28" s="173">
        <v>4.6830090463666698</v>
      </c>
      <c r="O28" s="13">
        <v>90.967764580879006</v>
      </c>
      <c r="P28" s="173">
        <v>2.1997333766406202</v>
      </c>
      <c r="Q28" s="13">
        <v>79.546472973654403</v>
      </c>
      <c r="R28" s="173">
        <v>3.0732484965026501</v>
      </c>
      <c r="S28" s="13">
        <v>-11.4212916072246</v>
      </c>
      <c r="T28" s="173">
        <v>3.7793760397137701</v>
      </c>
      <c r="U28" s="13">
        <v>93.441153318523106</v>
      </c>
      <c r="V28" s="173">
        <v>2.1653140183032198</v>
      </c>
      <c r="W28" s="13">
        <v>85.657138472516493</v>
      </c>
      <c r="X28" s="173">
        <v>3.0286525610838102</v>
      </c>
      <c r="Y28" s="13">
        <v>-7.7840148460065599</v>
      </c>
      <c r="Z28" s="173">
        <v>3.72307952287081</v>
      </c>
      <c r="AA28" s="13">
        <v>33.692789551646101</v>
      </c>
      <c r="AB28" s="173">
        <v>4.1172413285570801</v>
      </c>
      <c r="AC28" s="13">
        <v>31.669617859256601</v>
      </c>
      <c r="AD28" s="173">
        <v>3.9072372764317</v>
      </c>
      <c r="AE28" s="13">
        <v>-2.0231716923894698</v>
      </c>
      <c r="AF28" s="173">
        <v>5.6761059972410504</v>
      </c>
      <c r="AG28" s="13">
        <v>79.4610141094646</v>
      </c>
      <c r="AH28" s="173">
        <v>3.2393962327783998</v>
      </c>
      <c r="AI28" s="13">
        <v>76.482009463046495</v>
      </c>
      <c r="AJ28" s="173">
        <v>3.3197327337476601</v>
      </c>
      <c r="AK28" s="13">
        <v>-2.9790046464181801</v>
      </c>
      <c r="AL28" s="182">
        <v>4.6383524420266502</v>
      </c>
    </row>
    <row r="29" spans="1:38" ht="12.95" customHeight="1" x14ac:dyDescent="0.2">
      <c r="A29" s="2" t="s">
        <v>361</v>
      </c>
      <c r="B29" s="12">
        <v>2</v>
      </c>
      <c r="C29" s="13">
        <v>64.884762345948502</v>
      </c>
      <c r="D29" s="173">
        <v>4.5543182362887702</v>
      </c>
      <c r="E29" s="13">
        <v>50.1446686821143</v>
      </c>
      <c r="F29" s="173">
        <v>4.4032533176168904</v>
      </c>
      <c r="G29" s="13">
        <v>-14.7400936638342</v>
      </c>
      <c r="H29" s="173">
        <v>6.3348602491686101</v>
      </c>
      <c r="I29" s="13">
        <v>54.871298197380099</v>
      </c>
      <c r="J29" s="173">
        <v>4.6621391785085704</v>
      </c>
      <c r="K29" s="13">
        <v>56.224420588560399</v>
      </c>
      <c r="L29" s="173">
        <v>3.94383815310057</v>
      </c>
      <c r="M29" s="13">
        <v>1.3531223911802699</v>
      </c>
      <c r="N29" s="173">
        <v>6.1065048184404302</v>
      </c>
      <c r="O29" s="13">
        <v>64.489343556591805</v>
      </c>
      <c r="P29" s="173">
        <v>4.9466907294061002</v>
      </c>
      <c r="Q29" s="13">
        <v>69.593801851509596</v>
      </c>
      <c r="R29" s="173">
        <v>3.4614012338484401</v>
      </c>
      <c r="S29" s="13">
        <v>5.1044582949178601</v>
      </c>
      <c r="T29" s="173">
        <v>6.0374703041985898</v>
      </c>
      <c r="U29" s="13">
        <v>62.382613850321</v>
      </c>
      <c r="V29" s="173">
        <v>4.74522860957443</v>
      </c>
      <c r="W29" s="13">
        <v>57.094506024312103</v>
      </c>
      <c r="X29" s="173">
        <v>4.2284773525377304</v>
      </c>
      <c r="Y29" s="13">
        <v>-5.2881078260088596</v>
      </c>
      <c r="Z29" s="173">
        <v>6.3558803700233497</v>
      </c>
      <c r="AA29" s="13">
        <v>25.419015116223299</v>
      </c>
      <c r="AB29" s="173">
        <v>4.7021758081479996</v>
      </c>
      <c r="AC29" s="13">
        <v>33.172582235715602</v>
      </c>
      <c r="AD29" s="173">
        <v>3.45578420413529</v>
      </c>
      <c r="AE29" s="13">
        <v>7.7535671194922804</v>
      </c>
      <c r="AF29" s="173">
        <v>5.8354864232798302</v>
      </c>
      <c r="AG29" s="13">
        <v>29.5823535180498</v>
      </c>
      <c r="AH29" s="173">
        <v>4.4558773451055496</v>
      </c>
      <c r="AI29" s="13">
        <v>46.9145017770878</v>
      </c>
      <c r="AJ29" s="173">
        <v>4.48449180413769</v>
      </c>
      <c r="AK29" s="13">
        <v>17.332148259037901</v>
      </c>
      <c r="AL29" s="182">
        <v>6.3218280311950199</v>
      </c>
    </row>
    <row r="30" spans="1:38" ht="12.95" customHeight="1" x14ac:dyDescent="0.2">
      <c r="A30" s="2" t="s">
        <v>362</v>
      </c>
      <c r="B30" s="12">
        <v>2</v>
      </c>
      <c r="C30" s="13">
        <v>80.337406744616601</v>
      </c>
      <c r="D30" s="173">
        <v>1.9557335538474601</v>
      </c>
      <c r="E30" s="13">
        <v>51.423827440320899</v>
      </c>
      <c r="F30" s="173">
        <v>3.2580343996219798</v>
      </c>
      <c r="G30" s="13">
        <v>-28.913579304295698</v>
      </c>
      <c r="H30" s="173">
        <v>3.7999581422385398</v>
      </c>
      <c r="I30" s="13">
        <v>76.385122365316704</v>
      </c>
      <c r="J30" s="173">
        <v>2.8556277074796199</v>
      </c>
      <c r="K30" s="13">
        <v>49.705009447190399</v>
      </c>
      <c r="L30" s="173">
        <v>3.2142531340721998</v>
      </c>
      <c r="M30" s="13">
        <v>-26.680112918126198</v>
      </c>
      <c r="N30" s="173">
        <v>4.2995386745112896</v>
      </c>
      <c r="O30" s="13">
        <v>72.870612279403502</v>
      </c>
      <c r="P30" s="173">
        <v>2.3310386498777902</v>
      </c>
      <c r="Q30" s="13">
        <v>47.525345168400598</v>
      </c>
      <c r="R30" s="173">
        <v>2.8477028927402301</v>
      </c>
      <c r="S30" s="13">
        <v>-25.345267111002901</v>
      </c>
      <c r="T30" s="173">
        <v>3.6801023019129699</v>
      </c>
      <c r="U30" s="13">
        <v>71.8858474214842</v>
      </c>
      <c r="V30" s="173">
        <v>2.5501831490548201</v>
      </c>
      <c r="W30" s="13">
        <v>56.085211064836301</v>
      </c>
      <c r="X30" s="173">
        <v>4.0666768179381103</v>
      </c>
      <c r="Y30" s="13">
        <v>-15.8006363566479</v>
      </c>
      <c r="Z30" s="173">
        <v>4.8001348351143598</v>
      </c>
      <c r="AA30" s="13">
        <v>31.8185742880462</v>
      </c>
      <c r="AB30" s="173">
        <v>2.1035194259005499</v>
      </c>
      <c r="AC30" s="13">
        <v>32.673712772786899</v>
      </c>
      <c r="AD30" s="173">
        <v>3.4489751496277798</v>
      </c>
      <c r="AE30" s="13">
        <v>0.85513848474071696</v>
      </c>
      <c r="AF30" s="173">
        <v>4.03982964466213</v>
      </c>
      <c r="AG30" s="13">
        <v>61.564117417840997</v>
      </c>
      <c r="AH30" s="173">
        <v>2.56154801063435</v>
      </c>
      <c r="AI30" s="13">
        <v>54.626231189033099</v>
      </c>
      <c r="AJ30" s="173">
        <v>3.52874290911643</v>
      </c>
      <c r="AK30" s="13">
        <v>-6.9378862288079501</v>
      </c>
      <c r="AL30" s="182">
        <v>4.3604535004313796</v>
      </c>
    </row>
    <row r="31" spans="1:38" ht="12.95" customHeight="1" x14ac:dyDescent="0.2">
      <c r="A31" s="2" t="s">
        <v>363</v>
      </c>
      <c r="B31" s="12">
        <v>2</v>
      </c>
      <c r="C31" s="13" t="s">
        <v>476</v>
      </c>
      <c r="D31" s="173" t="s">
        <v>476</v>
      </c>
      <c r="E31" s="13">
        <v>91.049364370097095</v>
      </c>
      <c r="F31" s="173">
        <v>1.8465788038539099</v>
      </c>
      <c r="G31" s="13" t="s">
        <v>476</v>
      </c>
      <c r="H31" s="173" t="s">
        <v>476</v>
      </c>
      <c r="I31" s="13" t="s">
        <v>476</v>
      </c>
      <c r="J31" s="173" t="s">
        <v>476</v>
      </c>
      <c r="K31" s="13">
        <v>55.001309922673698</v>
      </c>
      <c r="L31" s="173">
        <v>2.67426686743238</v>
      </c>
      <c r="M31" s="13" t="s">
        <v>476</v>
      </c>
      <c r="N31" s="173" t="s">
        <v>476</v>
      </c>
      <c r="O31" s="13" t="s">
        <v>476</v>
      </c>
      <c r="P31" s="173" t="s">
        <v>476</v>
      </c>
      <c r="Q31" s="13">
        <v>51.399638017999898</v>
      </c>
      <c r="R31" s="173">
        <v>3.5207694414608901</v>
      </c>
      <c r="S31" s="13" t="s">
        <v>476</v>
      </c>
      <c r="T31" s="173" t="s">
        <v>476</v>
      </c>
      <c r="U31" s="13" t="s">
        <v>476</v>
      </c>
      <c r="V31" s="173" t="s">
        <v>476</v>
      </c>
      <c r="W31" s="13">
        <v>69.2775310830596</v>
      </c>
      <c r="X31" s="173">
        <v>2.6692909759616299</v>
      </c>
      <c r="Y31" s="13" t="s">
        <v>476</v>
      </c>
      <c r="Z31" s="173" t="s">
        <v>476</v>
      </c>
      <c r="AA31" s="13" t="s">
        <v>476</v>
      </c>
      <c r="AB31" s="173" t="s">
        <v>476</v>
      </c>
      <c r="AC31" s="13">
        <v>40.273985550181898</v>
      </c>
      <c r="AD31" s="173">
        <v>3.2928091449355001</v>
      </c>
      <c r="AE31" s="13" t="s">
        <v>476</v>
      </c>
      <c r="AF31" s="173" t="s">
        <v>476</v>
      </c>
      <c r="AG31" s="13" t="s">
        <v>476</v>
      </c>
      <c r="AH31" s="173" t="s">
        <v>476</v>
      </c>
      <c r="AI31" s="13">
        <v>51.630934557610303</v>
      </c>
      <c r="AJ31" s="173">
        <v>3.2136885685465502</v>
      </c>
      <c r="AK31" s="13" t="s">
        <v>476</v>
      </c>
      <c r="AL31" s="182" t="s">
        <v>476</v>
      </c>
    </row>
    <row r="32" spans="1:38" ht="12.95" customHeight="1" x14ac:dyDescent="0.2">
      <c r="A32" s="2" t="s">
        <v>364</v>
      </c>
      <c r="B32" s="12">
        <v>2</v>
      </c>
      <c r="C32" s="13" t="s">
        <v>476</v>
      </c>
      <c r="D32" s="173" t="s">
        <v>476</v>
      </c>
      <c r="E32" s="13">
        <v>42.575592991127202</v>
      </c>
      <c r="F32" s="173">
        <v>3.19413116729327</v>
      </c>
      <c r="G32" s="13" t="s">
        <v>476</v>
      </c>
      <c r="H32" s="173" t="s">
        <v>476</v>
      </c>
      <c r="I32" s="13" t="s">
        <v>476</v>
      </c>
      <c r="J32" s="173" t="s">
        <v>476</v>
      </c>
      <c r="K32" s="13">
        <v>40.648772937728999</v>
      </c>
      <c r="L32" s="173">
        <v>2.94013112033003</v>
      </c>
      <c r="M32" s="13" t="s">
        <v>476</v>
      </c>
      <c r="N32" s="173" t="s">
        <v>476</v>
      </c>
      <c r="O32" s="13" t="s">
        <v>476</v>
      </c>
      <c r="P32" s="173" t="s">
        <v>476</v>
      </c>
      <c r="Q32" s="13">
        <v>39.4310027274079</v>
      </c>
      <c r="R32" s="173">
        <v>2.8908011227012902</v>
      </c>
      <c r="S32" s="13" t="s">
        <v>476</v>
      </c>
      <c r="T32" s="173" t="s">
        <v>476</v>
      </c>
      <c r="U32" s="13" t="s">
        <v>476</v>
      </c>
      <c r="V32" s="173" t="s">
        <v>476</v>
      </c>
      <c r="W32" s="13">
        <v>45.540891174636201</v>
      </c>
      <c r="X32" s="173">
        <v>3.1315357909236998</v>
      </c>
      <c r="Y32" s="13" t="s">
        <v>476</v>
      </c>
      <c r="Z32" s="173" t="s">
        <v>476</v>
      </c>
      <c r="AA32" s="13" t="s">
        <v>476</v>
      </c>
      <c r="AB32" s="173" t="s">
        <v>476</v>
      </c>
      <c r="AC32" s="13">
        <v>16.648335561191601</v>
      </c>
      <c r="AD32" s="173">
        <v>2.1906143857392699</v>
      </c>
      <c r="AE32" s="13" t="s">
        <v>476</v>
      </c>
      <c r="AF32" s="173" t="s">
        <v>476</v>
      </c>
      <c r="AG32" s="13" t="s">
        <v>476</v>
      </c>
      <c r="AH32" s="173" t="s">
        <v>476</v>
      </c>
      <c r="AI32" s="13">
        <v>37.027800126832602</v>
      </c>
      <c r="AJ32" s="173">
        <v>2.9984766610966802</v>
      </c>
      <c r="AK32" s="13" t="s">
        <v>476</v>
      </c>
      <c r="AL32" s="182" t="s">
        <v>476</v>
      </c>
    </row>
    <row r="33" spans="1:38" ht="12.95" customHeight="1" x14ac:dyDescent="0.2">
      <c r="A33" s="2" t="s">
        <v>365</v>
      </c>
      <c r="B33" s="12">
        <v>2</v>
      </c>
      <c r="C33" s="13">
        <v>89.817859023256105</v>
      </c>
      <c r="D33" s="173">
        <v>1.32061012436403</v>
      </c>
      <c r="E33" s="13">
        <v>69.244947671054007</v>
      </c>
      <c r="F33" s="173">
        <v>1.3753757017762001</v>
      </c>
      <c r="G33" s="13">
        <v>-20.572911352202102</v>
      </c>
      <c r="H33" s="173">
        <v>1.9067431451585599</v>
      </c>
      <c r="I33" s="13">
        <v>85.085973567435801</v>
      </c>
      <c r="J33" s="173">
        <v>1.71152299697651</v>
      </c>
      <c r="K33" s="13">
        <v>75.088793729910094</v>
      </c>
      <c r="L33" s="173">
        <v>1.4377813363730301</v>
      </c>
      <c r="M33" s="13">
        <v>-9.9971798375256906</v>
      </c>
      <c r="N33" s="173">
        <v>2.2352910639113799</v>
      </c>
      <c r="O33" s="13">
        <v>85.849412014792094</v>
      </c>
      <c r="P33" s="173">
        <v>1.4133540872430601</v>
      </c>
      <c r="Q33" s="13">
        <v>76.057050568159198</v>
      </c>
      <c r="R33" s="173">
        <v>1.1936571573089101</v>
      </c>
      <c r="S33" s="13">
        <v>-9.7923614466328193</v>
      </c>
      <c r="T33" s="173">
        <v>1.84996950924102</v>
      </c>
      <c r="U33" s="13">
        <v>82.018571285788795</v>
      </c>
      <c r="V33" s="173">
        <v>1.7400961947676701</v>
      </c>
      <c r="W33" s="13">
        <v>73.3632496630796</v>
      </c>
      <c r="X33" s="173">
        <v>1.48043628514575</v>
      </c>
      <c r="Y33" s="13">
        <v>-8.6553216227092094</v>
      </c>
      <c r="Z33" s="173">
        <v>2.2846501617142798</v>
      </c>
      <c r="AA33" s="13">
        <v>49.061319151487801</v>
      </c>
      <c r="AB33" s="173">
        <v>2.4274288113035398</v>
      </c>
      <c r="AC33" s="13">
        <v>48.638250281159898</v>
      </c>
      <c r="AD33" s="173">
        <v>1.5981296641040299</v>
      </c>
      <c r="AE33" s="13">
        <v>-0.42306887032791701</v>
      </c>
      <c r="AF33" s="173">
        <v>2.90627408501603</v>
      </c>
      <c r="AG33" s="13">
        <v>80.936350205965098</v>
      </c>
      <c r="AH33" s="173">
        <v>1.6587628594000701</v>
      </c>
      <c r="AI33" s="13">
        <v>71.9554872800948</v>
      </c>
      <c r="AJ33" s="173">
        <v>1.5246004107531499</v>
      </c>
      <c r="AK33" s="13">
        <v>-8.9808629258702801</v>
      </c>
      <c r="AL33" s="182">
        <v>2.25297595109086</v>
      </c>
    </row>
    <row r="34" spans="1:38" ht="12.95" customHeight="1" x14ac:dyDescent="0.2">
      <c r="A34" s="2" t="s">
        <v>366</v>
      </c>
      <c r="B34" s="12">
        <v>2</v>
      </c>
      <c r="C34" s="13">
        <v>71.7865837690739</v>
      </c>
      <c r="D34" s="173">
        <v>3.2842102367692898</v>
      </c>
      <c r="E34" s="13">
        <v>74.600227574222501</v>
      </c>
      <c r="F34" s="173">
        <v>3.1411263696534202</v>
      </c>
      <c r="G34" s="13">
        <v>2.8136438051486201</v>
      </c>
      <c r="H34" s="173">
        <v>4.5445254702149303</v>
      </c>
      <c r="I34" s="13">
        <v>69.711548580116599</v>
      </c>
      <c r="J34" s="173">
        <v>2.95096205519698</v>
      </c>
      <c r="K34" s="13">
        <v>71.397721803843893</v>
      </c>
      <c r="L34" s="173">
        <v>2.37573397314164</v>
      </c>
      <c r="M34" s="13">
        <v>1.68617322372728</v>
      </c>
      <c r="N34" s="173">
        <v>3.78844149517341</v>
      </c>
      <c r="O34" s="13">
        <v>64.459737749160396</v>
      </c>
      <c r="P34" s="173">
        <v>2.98012531371546</v>
      </c>
      <c r="Q34" s="13">
        <v>68.125938696797803</v>
      </c>
      <c r="R34" s="173">
        <v>2.5214250699049598</v>
      </c>
      <c r="S34" s="13">
        <v>3.6662009476373498</v>
      </c>
      <c r="T34" s="173">
        <v>3.90368175810899</v>
      </c>
      <c r="U34" s="13">
        <v>70.070077493085606</v>
      </c>
      <c r="V34" s="173">
        <v>3.1024035550763398</v>
      </c>
      <c r="W34" s="13">
        <v>66.443163418207504</v>
      </c>
      <c r="X34" s="173">
        <v>2.8863858428506299</v>
      </c>
      <c r="Y34" s="13">
        <v>-3.6269140748781301</v>
      </c>
      <c r="Z34" s="173">
        <v>4.2374675281775103</v>
      </c>
      <c r="AA34" s="13">
        <v>24.235869323749501</v>
      </c>
      <c r="AB34" s="173">
        <v>3.5061689078551801</v>
      </c>
      <c r="AC34" s="13">
        <v>27.0890351127466</v>
      </c>
      <c r="AD34" s="173">
        <v>2.8355167287164398</v>
      </c>
      <c r="AE34" s="13">
        <v>2.85316578899715</v>
      </c>
      <c r="AF34" s="173">
        <v>4.50925443163736</v>
      </c>
      <c r="AG34" s="13">
        <v>44.170466997933801</v>
      </c>
      <c r="AH34" s="173">
        <v>3.8790333438824298</v>
      </c>
      <c r="AI34" s="13">
        <v>45.101253955510401</v>
      </c>
      <c r="AJ34" s="173">
        <v>3.1959526910114202</v>
      </c>
      <c r="AK34" s="13">
        <v>0.93078695757665697</v>
      </c>
      <c r="AL34" s="182">
        <v>5.0260335540199899</v>
      </c>
    </row>
    <row r="35" spans="1:38" ht="12.95" customHeight="1" x14ac:dyDescent="0.2">
      <c r="A35" s="2" t="s">
        <v>368</v>
      </c>
      <c r="B35" s="12">
        <v>2</v>
      </c>
      <c r="C35" s="13">
        <v>80.875264032952302</v>
      </c>
      <c r="D35" s="173">
        <v>8.3609723371458404</v>
      </c>
      <c r="E35" s="13">
        <v>84.020642121881806</v>
      </c>
      <c r="F35" s="173">
        <v>3.2071145126873999</v>
      </c>
      <c r="G35" s="13">
        <v>3.1453780889295602</v>
      </c>
      <c r="H35" s="173">
        <v>8.9549674438273694</v>
      </c>
      <c r="I35" s="13">
        <v>78.408710429181895</v>
      </c>
      <c r="J35" s="173">
        <v>8.0974398261962701</v>
      </c>
      <c r="K35" s="13">
        <v>79.471552744952703</v>
      </c>
      <c r="L35" s="173">
        <v>3.3386182396211002</v>
      </c>
      <c r="M35" s="13">
        <v>1.06284231577081</v>
      </c>
      <c r="N35" s="173">
        <v>8.7587044412287405</v>
      </c>
      <c r="O35" s="13">
        <v>77.322537572267905</v>
      </c>
      <c r="P35" s="173">
        <v>7.8878055084116099</v>
      </c>
      <c r="Q35" s="13">
        <v>77.343141021767906</v>
      </c>
      <c r="R35" s="173">
        <v>3.14184642279697</v>
      </c>
      <c r="S35" s="13">
        <v>2.0603449500086399E-2</v>
      </c>
      <c r="T35" s="173">
        <v>8.4905049722010499</v>
      </c>
      <c r="U35" s="13">
        <v>79.971522664608401</v>
      </c>
      <c r="V35" s="173">
        <v>4.4946529143107501</v>
      </c>
      <c r="W35" s="13">
        <v>78.826474131044904</v>
      </c>
      <c r="X35" s="173">
        <v>3.4799744109853501</v>
      </c>
      <c r="Y35" s="13">
        <v>-1.1450485335635401</v>
      </c>
      <c r="Z35" s="173">
        <v>5.6843756667935796</v>
      </c>
      <c r="AA35" s="13">
        <v>36.6944798792982</v>
      </c>
      <c r="AB35" s="173">
        <v>7.9367448499892701</v>
      </c>
      <c r="AC35" s="13">
        <v>41.9839020676975</v>
      </c>
      <c r="AD35" s="173">
        <v>3.6471368469126002</v>
      </c>
      <c r="AE35" s="13">
        <v>5.28942218839929</v>
      </c>
      <c r="AF35" s="173">
        <v>8.7346165338805104</v>
      </c>
      <c r="AG35" s="13">
        <v>63.1384426085949</v>
      </c>
      <c r="AH35" s="173">
        <v>9.3809363157348002</v>
      </c>
      <c r="AI35" s="13">
        <v>67.194780802921898</v>
      </c>
      <c r="AJ35" s="173">
        <v>3.6126817004472498</v>
      </c>
      <c r="AK35" s="13">
        <v>4.0563381943269796</v>
      </c>
      <c r="AL35" s="182">
        <v>10.052533771573099</v>
      </c>
    </row>
    <row r="36" spans="1:38" ht="12.95" customHeight="1" x14ac:dyDescent="0.2">
      <c r="A36" s="2" t="s">
        <v>369</v>
      </c>
      <c r="B36" s="12">
        <v>2</v>
      </c>
      <c r="C36" s="13">
        <v>81.175757975893106</v>
      </c>
      <c r="D36" s="173">
        <v>4.4698291456047698</v>
      </c>
      <c r="E36" s="13">
        <v>91.566435868305007</v>
      </c>
      <c r="F36" s="173">
        <v>2.5503252173537598</v>
      </c>
      <c r="G36" s="13">
        <v>10.390677892412</v>
      </c>
      <c r="H36" s="173">
        <v>5.1462152408511201</v>
      </c>
      <c r="I36" s="13">
        <v>83.1810296048954</v>
      </c>
      <c r="J36" s="173">
        <v>4.1218920973806199</v>
      </c>
      <c r="K36" s="13">
        <v>84.431548991665494</v>
      </c>
      <c r="L36" s="173">
        <v>3.37729959214363</v>
      </c>
      <c r="M36" s="13">
        <v>1.2505193867701501</v>
      </c>
      <c r="N36" s="173">
        <v>5.3288035240138401</v>
      </c>
      <c r="O36" s="13">
        <v>88.145787445533301</v>
      </c>
      <c r="P36" s="173">
        <v>2.7929379080832999</v>
      </c>
      <c r="Q36" s="13">
        <v>81.152823027929202</v>
      </c>
      <c r="R36" s="173">
        <v>3.5961927124826998</v>
      </c>
      <c r="S36" s="13">
        <v>-6.9929644176040897</v>
      </c>
      <c r="T36" s="173">
        <v>4.5533618551266501</v>
      </c>
      <c r="U36" s="13">
        <v>75.037675665110498</v>
      </c>
      <c r="V36" s="173">
        <v>4.9187799249781996</v>
      </c>
      <c r="W36" s="13">
        <v>83.591787701977793</v>
      </c>
      <c r="X36" s="173">
        <v>3.4899040447057899</v>
      </c>
      <c r="Y36" s="13">
        <v>8.5541120368673091</v>
      </c>
      <c r="Z36" s="173">
        <v>6.0310717282770199</v>
      </c>
      <c r="AA36" s="13">
        <v>58.131434222878802</v>
      </c>
      <c r="AB36" s="173">
        <v>6.8851596077273198</v>
      </c>
      <c r="AC36" s="13">
        <v>53.499343188271503</v>
      </c>
      <c r="AD36" s="173">
        <v>5.0184157668906302</v>
      </c>
      <c r="AE36" s="13">
        <v>-4.6320910346072699</v>
      </c>
      <c r="AF36" s="173">
        <v>8.5199718094167594</v>
      </c>
      <c r="AG36" s="13">
        <v>81.931405957792805</v>
      </c>
      <c r="AH36" s="173">
        <v>3.54951621827911</v>
      </c>
      <c r="AI36" s="13">
        <v>76.819050486764397</v>
      </c>
      <c r="AJ36" s="173">
        <v>4.8686126965495804</v>
      </c>
      <c r="AK36" s="13">
        <v>-5.11235547102845</v>
      </c>
      <c r="AL36" s="182">
        <v>6.0251518630512697</v>
      </c>
    </row>
    <row r="37" spans="1:38" ht="12.95" customHeight="1" x14ac:dyDescent="0.2">
      <c r="A37" s="2" t="s">
        <v>370</v>
      </c>
      <c r="B37" s="12">
        <v>2</v>
      </c>
      <c r="C37" s="13">
        <v>74.681710371669993</v>
      </c>
      <c r="D37" s="173">
        <v>2.1945200428943701</v>
      </c>
      <c r="E37" s="13">
        <v>60.172390668751</v>
      </c>
      <c r="F37" s="173">
        <v>2.8754060505011001</v>
      </c>
      <c r="G37" s="13">
        <v>-14.509319702919001</v>
      </c>
      <c r="H37" s="173">
        <v>3.6171643830386602</v>
      </c>
      <c r="I37" s="13">
        <v>79.420378592406195</v>
      </c>
      <c r="J37" s="173">
        <v>2.34427534128322</v>
      </c>
      <c r="K37" s="13">
        <v>65.182295027532504</v>
      </c>
      <c r="L37" s="173">
        <v>3.4154481492611501</v>
      </c>
      <c r="M37" s="13">
        <v>-14.2380835648736</v>
      </c>
      <c r="N37" s="173">
        <v>4.1425732263944299</v>
      </c>
      <c r="O37" s="13">
        <v>78.878811214439907</v>
      </c>
      <c r="P37" s="173">
        <v>2.7449289584474199</v>
      </c>
      <c r="Q37" s="13">
        <v>69.435760019223494</v>
      </c>
      <c r="R37" s="173">
        <v>3.5691067891869901</v>
      </c>
      <c r="S37" s="13">
        <v>-9.4430511952164107</v>
      </c>
      <c r="T37" s="173">
        <v>4.5025724046975499</v>
      </c>
      <c r="U37" s="13">
        <v>76.035448378815502</v>
      </c>
      <c r="V37" s="173">
        <v>2.8615501659083802</v>
      </c>
      <c r="W37" s="13">
        <v>66.505420925979806</v>
      </c>
      <c r="X37" s="173">
        <v>3.6883008945445699</v>
      </c>
      <c r="Y37" s="13">
        <v>-9.5300274528357107</v>
      </c>
      <c r="Z37" s="173">
        <v>4.66819374498409</v>
      </c>
      <c r="AA37" s="13">
        <v>30.697539145581</v>
      </c>
      <c r="AB37" s="173">
        <v>2.4809868845395702</v>
      </c>
      <c r="AC37" s="13">
        <v>37.849913713768203</v>
      </c>
      <c r="AD37" s="173">
        <v>3.1922805144875399</v>
      </c>
      <c r="AE37" s="13">
        <v>7.1523745681872297</v>
      </c>
      <c r="AF37" s="173">
        <v>4.0430125901899103</v>
      </c>
      <c r="AG37" s="13">
        <v>61.096613083696099</v>
      </c>
      <c r="AH37" s="173">
        <v>3.0796452599083701</v>
      </c>
      <c r="AI37" s="13">
        <v>56.513011311976797</v>
      </c>
      <c r="AJ37" s="173">
        <v>3.45216910966285</v>
      </c>
      <c r="AK37" s="13">
        <v>-4.5836017717193602</v>
      </c>
      <c r="AL37" s="182">
        <v>4.6261956820465899</v>
      </c>
    </row>
    <row r="38" spans="1:38" ht="12.95" customHeight="1" x14ac:dyDescent="0.2">
      <c r="A38" s="2" t="s">
        <v>375</v>
      </c>
      <c r="B38" s="12">
        <v>2</v>
      </c>
      <c r="C38" s="13">
        <v>75.356720028817307</v>
      </c>
      <c r="D38" s="173">
        <v>6.1720649003558101</v>
      </c>
      <c r="E38" s="13">
        <v>71.587320071541797</v>
      </c>
      <c r="F38" s="173">
        <v>5.2384023754478601</v>
      </c>
      <c r="G38" s="13">
        <v>-3.7693999572755201</v>
      </c>
      <c r="H38" s="173">
        <v>8.0953841527936099</v>
      </c>
      <c r="I38" s="13">
        <v>71.913671114704201</v>
      </c>
      <c r="J38" s="173">
        <v>4.8356486311322397</v>
      </c>
      <c r="K38" s="13">
        <v>63.9641883942909</v>
      </c>
      <c r="L38" s="173">
        <v>6.7530542738467103</v>
      </c>
      <c r="M38" s="13">
        <v>-7.9494827204133198</v>
      </c>
      <c r="N38" s="173">
        <v>8.3058557481628892</v>
      </c>
      <c r="O38" s="13">
        <v>67.349595467559794</v>
      </c>
      <c r="P38" s="173">
        <v>7.3512063197985604</v>
      </c>
      <c r="Q38" s="13">
        <v>64.836082510485497</v>
      </c>
      <c r="R38" s="173">
        <v>4.8716593586010104</v>
      </c>
      <c r="S38" s="13">
        <v>-2.51351295707435</v>
      </c>
      <c r="T38" s="173">
        <v>8.8189171252762701</v>
      </c>
      <c r="U38" s="13">
        <v>68.778374829498702</v>
      </c>
      <c r="V38" s="173">
        <v>6.5640833557001699</v>
      </c>
      <c r="W38" s="13">
        <v>57.803430317681702</v>
      </c>
      <c r="X38" s="173">
        <v>6.6177774397265701</v>
      </c>
      <c r="Y38" s="13">
        <v>-10.9749445118171</v>
      </c>
      <c r="Z38" s="173">
        <v>9.3210604837826203</v>
      </c>
      <c r="AA38" s="13">
        <v>21.168069373582998</v>
      </c>
      <c r="AB38" s="173">
        <v>5.3715395103651202</v>
      </c>
      <c r="AC38" s="13">
        <v>29.0251572727819</v>
      </c>
      <c r="AD38" s="173">
        <v>4.6416719811549303</v>
      </c>
      <c r="AE38" s="13">
        <v>7.8570878991988797</v>
      </c>
      <c r="AF38" s="173">
        <v>7.0991940029874003</v>
      </c>
      <c r="AG38" s="13">
        <v>63.584079945577599</v>
      </c>
      <c r="AH38" s="173">
        <v>5.7393026399998597</v>
      </c>
      <c r="AI38" s="13">
        <v>65.9508663196643</v>
      </c>
      <c r="AJ38" s="173">
        <v>6.9901129804130404</v>
      </c>
      <c r="AK38" s="13">
        <v>2.3667863740867601</v>
      </c>
      <c r="AL38" s="182">
        <v>9.0444056892892792</v>
      </c>
    </row>
    <row r="39" spans="1:38" ht="12.95" customHeight="1" x14ac:dyDescent="0.2">
      <c r="A39" s="2" t="s">
        <v>376</v>
      </c>
      <c r="B39" s="12">
        <v>2</v>
      </c>
      <c r="C39" s="13">
        <v>93.253555785550205</v>
      </c>
      <c r="D39" s="173">
        <v>2.1401408243326898</v>
      </c>
      <c r="E39" s="13">
        <v>80.952236011577099</v>
      </c>
      <c r="F39" s="173">
        <v>2.71519841717129</v>
      </c>
      <c r="G39" s="13">
        <v>-12.3013197739731</v>
      </c>
      <c r="H39" s="173">
        <v>3.4572395335852701</v>
      </c>
      <c r="I39" s="13">
        <v>85.334589321701699</v>
      </c>
      <c r="J39" s="173">
        <v>3.2765935188139199</v>
      </c>
      <c r="K39" s="13">
        <v>72.2350435570538</v>
      </c>
      <c r="L39" s="173">
        <v>3.3690793907651102</v>
      </c>
      <c r="M39" s="13">
        <v>-13.0995457646479</v>
      </c>
      <c r="N39" s="173">
        <v>4.6996554159652604</v>
      </c>
      <c r="O39" s="13">
        <v>87.151612380994294</v>
      </c>
      <c r="P39" s="173">
        <v>2.7147512530773099</v>
      </c>
      <c r="Q39" s="13">
        <v>69.496556790101707</v>
      </c>
      <c r="R39" s="173">
        <v>3.3946805754221301</v>
      </c>
      <c r="S39" s="13">
        <v>-17.655055590892701</v>
      </c>
      <c r="T39" s="173">
        <v>4.3466919116994198</v>
      </c>
      <c r="U39" s="13">
        <v>87.292714396896699</v>
      </c>
      <c r="V39" s="173">
        <v>2.3291856314752302</v>
      </c>
      <c r="W39" s="13">
        <v>80.838199991947903</v>
      </c>
      <c r="X39" s="173">
        <v>2.9969490060767598</v>
      </c>
      <c r="Y39" s="13">
        <v>-6.4545144049487702</v>
      </c>
      <c r="Z39" s="173">
        <v>3.79563025740062</v>
      </c>
      <c r="AA39" s="13">
        <v>45.7104919875473</v>
      </c>
      <c r="AB39" s="173">
        <v>4.3805616254566804</v>
      </c>
      <c r="AC39" s="13">
        <v>56.090487792238598</v>
      </c>
      <c r="AD39" s="173">
        <v>3.02107219597726</v>
      </c>
      <c r="AE39" s="13">
        <v>10.379995804691299</v>
      </c>
      <c r="AF39" s="173">
        <v>5.3212965870857598</v>
      </c>
      <c r="AG39" s="13">
        <v>80.1163948290517</v>
      </c>
      <c r="AH39" s="173">
        <v>3.0400515799587602</v>
      </c>
      <c r="AI39" s="13">
        <v>74.401835547843604</v>
      </c>
      <c r="AJ39" s="173">
        <v>3.0354286773508599</v>
      </c>
      <c r="AK39" s="13">
        <v>-5.7145592812080803</v>
      </c>
      <c r="AL39" s="182">
        <v>4.29601453257479</v>
      </c>
    </row>
    <row r="40" spans="1:38" ht="12.95" customHeight="1" x14ac:dyDescent="0.2">
      <c r="A40" s="2" t="s">
        <v>377</v>
      </c>
      <c r="B40" s="12">
        <v>2</v>
      </c>
      <c r="C40" s="13">
        <v>70.568013335686103</v>
      </c>
      <c r="D40" s="173">
        <v>5.7478814920455896</v>
      </c>
      <c r="E40" s="13">
        <v>96.596563947445105</v>
      </c>
      <c r="F40" s="173">
        <v>2.2202455755924499</v>
      </c>
      <c r="G40" s="13">
        <v>26.028550611759002</v>
      </c>
      <c r="H40" s="173">
        <v>6.1617880572556301</v>
      </c>
      <c r="I40" s="13">
        <v>62.547155772884601</v>
      </c>
      <c r="J40" s="173">
        <v>7.0525654111484197</v>
      </c>
      <c r="K40" s="13">
        <v>94.057124828553896</v>
      </c>
      <c r="L40" s="173">
        <v>3.71811863828774</v>
      </c>
      <c r="M40" s="13">
        <v>31.509969055669298</v>
      </c>
      <c r="N40" s="173">
        <v>7.97264605303093</v>
      </c>
      <c r="O40" s="13">
        <v>74.6435419155858</v>
      </c>
      <c r="P40" s="173">
        <v>5.4872273771957696</v>
      </c>
      <c r="Q40" s="13">
        <v>94.853788767188405</v>
      </c>
      <c r="R40" s="173">
        <v>3.6111852800279398</v>
      </c>
      <c r="S40" s="13">
        <v>20.210246851602498</v>
      </c>
      <c r="T40" s="173">
        <v>6.5688905772388404</v>
      </c>
      <c r="U40" s="13">
        <v>62.375376029785897</v>
      </c>
      <c r="V40" s="173">
        <v>6.4066615592297103</v>
      </c>
      <c r="W40" s="13">
        <v>94.610071771996004</v>
      </c>
      <c r="X40" s="173">
        <v>3.22756831709557</v>
      </c>
      <c r="Y40" s="13">
        <v>32.2346957422101</v>
      </c>
      <c r="Z40" s="173">
        <v>7.1737374900417699</v>
      </c>
      <c r="AA40" s="13">
        <v>31.596381120051799</v>
      </c>
      <c r="AB40" s="173">
        <v>6.1746370769097396</v>
      </c>
      <c r="AC40" s="13">
        <v>80.191077398247003</v>
      </c>
      <c r="AD40" s="173">
        <v>5.6915558478237198</v>
      </c>
      <c r="AE40" s="13">
        <v>48.594696278195201</v>
      </c>
      <c r="AF40" s="173">
        <v>8.3976157926190496</v>
      </c>
      <c r="AG40" s="13">
        <v>57.199294918303899</v>
      </c>
      <c r="AH40" s="173">
        <v>6.6785073491689904</v>
      </c>
      <c r="AI40" s="13">
        <v>91.009738451310298</v>
      </c>
      <c r="AJ40" s="173">
        <v>4.7429402608986999</v>
      </c>
      <c r="AK40" s="13">
        <v>33.810443533006399</v>
      </c>
      <c r="AL40" s="182">
        <v>8.19133339153999</v>
      </c>
    </row>
    <row r="41" spans="1:38" ht="12.95" customHeight="1" x14ac:dyDescent="0.2">
      <c r="A41" s="2" t="s">
        <v>379</v>
      </c>
      <c r="B41" s="12">
        <v>2</v>
      </c>
      <c r="C41" s="13">
        <v>88.622188832865206</v>
      </c>
      <c r="D41" s="173">
        <v>1.6280766488807601</v>
      </c>
      <c r="E41" s="13">
        <v>89.513885365824706</v>
      </c>
      <c r="F41" s="173">
        <v>1.4632312962943701</v>
      </c>
      <c r="G41" s="13">
        <v>0.89169653295954299</v>
      </c>
      <c r="H41" s="173">
        <v>2.1889904981717199</v>
      </c>
      <c r="I41" s="13">
        <v>86.843812633845502</v>
      </c>
      <c r="J41" s="173">
        <v>1.8198261029629601</v>
      </c>
      <c r="K41" s="13">
        <v>87.149508973866006</v>
      </c>
      <c r="L41" s="173">
        <v>1.54890050565117</v>
      </c>
      <c r="M41" s="13">
        <v>0.30569634002047502</v>
      </c>
      <c r="N41" s="173">
        <v>2.38974053433251</v>
      </c>
      <c r="O41" s="13">
        <v>85.416251336187699</v>
      </c>
      <c r="P41" s="173">
        <v>1.8235188136787699</v>
      </c>
      <c r="Q41" s="13">
        <v>87.656705984196094</v>
      </c>
      <c r="R41" s="173">
        <v>1.6835124091079501</v>
      </c>
      <c r="S41" s="13">
        <v>2.2404546480083201</v>
      </c>
      <c r="T41" s="173">
        <v>2.4818208830334401</v>
      </c>
      <c r="U41" s="13">
        <v>76.884645609153296</v>
      </c>
      <c r="V41" s="173">
        <v>2.3729759182880401</v>
      </c>
      <c r="W41" s="13">
        <v>82.886519757575698</v>
      </c>
      <c r="X41" s="173">
        <v>1.57838372722062</v>
      </c>
      <c r="Y41" s="13">
        <v>6.0018741484224396</v>
      </c>
      <c r="Z41" s="173">
        <v>2.8499666487750099</v>
      </c>
      <c r="AA41" s="13">
        <v>53.785587574913599</v>
      </c>
      <c r="AB41" s="173">
        <v>2.5919430125337999</v>
      </c>
      <c r="AC41" s="13">
        <v>65.858615676545995</v>
      </c>
      <c r="AD41" s="173">
        <v>2.43055437365275</v>
      </c>
      <c r="AE41" s="13">
        <v>12.073028101632399</v>
      </c>
      <c r="AF41" s="173">
        <v>3.5532749884445001</v>
      </c>
      <c r="AG41" s="13">
        <v>68.464509090944006</v>
      </c>
      <c r="AH41" s="173">
        <v>2.4610914449134702</v>
      </c>
      <c r="AI41" s="13">
        <v>82.029850494216305</v>
      </c>
      <c r="AJ41" s="173">
        <v>1.7364370234956299</v>
      </c>
      <c r="AK41" s="13">
        <v>13.565341403272299</v>
      </c>
      <c r="AL41" s="182">
        <v>3.0120067458079598</v>
      </c>
    </row>
    <row r="42" spans="1:38" ht="12.95" customHeight="1" x14ac:dyDescent="0.2">
      <c r="A42" s="2" t="s">
        <v>380</v>
      </c>
      <c r="B42" s="12">
        <v>2</v>
      </c>
      <c r="C42" s="13" t="s">
        <v>476</v>
      </c>
      <c r="D42" s="173" t="s">
        <v>476</v>
      </c>
      <c r="E42" s="13">
        <v>70.916078714448105</v>
      </c>
      <c r="F42" s="173">
        <v>3.1559074990361702</v>
      </c>
      <c r="G42" s="13" t="s">
        <v>476</v>
      </c>
      <c r="H42" s="173" t="s">
        <v>476</v>
      </c>
      <c r="I42" s="13" t="s">
        <v>476</v>
      </c>
      <c r="J42" s="173" t="s">
        <v>476</v>
      </c>
      <c r="K42" s="13">
        <v>72.453504899477906</v>
      </c>
      <c r="L42" s="173">
        <v>3.7137962375336002</v>
      </c>
      <c r="M42" s="13" t="s">
        <v>476</v>
      </c>
      <c r="N42" s="173" t="s">
        <v>476</v>
      </c>
      <c r="O42" s="13" t="s">
        <v>476</v>
      </c>
      <c r="P42" s="173" t="s">
        <v>476</v>
      </c>
      <c r="Q42" s="13">
        <v>74.773157116484199</v>
      </c>
      <c r="R42" s="173">
        <v>3.8267537285081499</v>
      </c>
      <c r="S42" s="13" t="s">
        <v>476</v>
      </c>
      <c r="T42" s="173" t="s">
        <v>476</v>
      </c>
      <c r="U42" s="13" t="s">
        <v>476</v>
      </c>
      <c r="V42" s="173" t="s">
        <v>476</v>
      </c>
      <c r="W42" s="13">
        <v>66.726518755894404</v>
      </c>
      <c r="X42" s="173">
        <v>3.6213690798487601</v>
      </c>
      <c r="Y42" s="13" t="s">
        <v>476</v>
      </c>
      <c r="Z42" s="173" t="s">
        <v>476</v>
      </c>
      <c r="AA42" s="13" t="s">
        <v>476</v>
      </c>
      <c r="AB42" s="173" t="s">
        <v>476</v>
      </c>
      <c r="AC42" s="13">
        <v>51.875476702142599</v>
      </c>
      <c r="AD42" s="173">
        <v>3.79169094769165</v>
      </c>
      <c r="AE42" s="13" t="s">
        <v>476</v>
      </c>
      <c r="AF42" s="173" t="s">
        <v>476</v>
      </c>
      <c r="AG42" s="13" t="s">
        <v>476</v>
      </c>
      <c r="AH42" s="173" t="s">
        <v>476</v>
      </c>
      <c r="AI42" s="13">
        <v>63.076220683270201</v>
      </c>
      <c r="AJ42" s="173">
        <v>3.4690363393631798</v>
      </c>
      <c r="AK42" s="13" t="s">
        <v>476</v>
      </c>
      <c r="AL42" s="182" t="s">
        <v>476</v>
      </c>
    </row>
    <row r="43" spans="1:38" ht="12.95" customHeight="1" x14ac:dyDescent="0.2">
      <c r="A43" s="2" t="s">
        <v>381</v>
      </c>
      <c r="B43" s="12">
        <v>2</v>
      </c>
      <c r="C43" s="13">
        <v>79.834211228614507</v>
      </c>
      <c r="D43" s="173">
        <v>2.65035311012252</v>
      </c>
      <c r="E43" s="13">
        <v>68.834083178471602</v>
      </c>
      <c r="F43" s="173">
        <v>3.01179589066686</v>
      </c>
      <c r="G43" s="13">
        <v>-11.0001280501429</v>
      </c>
      <c r="H43" s="173">
        <v>4.0118930812490401</v>
      </c>
      <c r="I43" s="13">
        <v>79.201986473994694</v>
      </c>
      <c r="J43" s="173">
        <v>2.5484304936042799</v>
      </c>
      <c r="K43" s="13">
        <v>66.865594494292495</v>
      </c>
      <c r="L43" s="173">
        <v>3.3861069999714002</v>
      </c>
      <c r="M43" s="13">
        <v>-12.336391979702199</v>
      </c>
      <c r="N43" s="173">
        <v>4.2379498104611297</v>
      </c>
      <c r="O43" s="13">
        <v>79.309080892054595</v>
      </c>
      <c r="P43" s="173">
        <v>2.5243404414320998</v>
      </c>
      <c r="Q43" s="13">
        <v>68.249281387621394</v>
      </c>
      <c r="R43" s="173">
        <v>2.7358903295565802</v>
      </c>
      <c r="S43" s="13">
        <v>-11.059799504433199</v>
      </c>
      <c r="T43" s="173">
        <v>3.7225516194689301</v>
      </c>
      <c r="U43" s="13">
        <v>71.310147601994402</v>
      </c>
      <c r="V43" s="173">
        <v>3.1089999939178301</v>
      </c>
      <c r="W43" s="13">
        <v>53.795184559292103</v>
      </c>
      <c r="X43" s="173">
        <v>3.4316255868338299</v>
      </c>
      <c r="Y43" s="13">
        <v>-17.514963042702298</v>
      </c>
      <c r="Z43" s="173">
        <v>4.6305437186569902</v>
      </c>
      <c r="AA43" s="13">
        <v>24.654890283981398</v>
      </c>
      <c r="AB43" s="173">
        <v>2.8357689390868299</v>
      </c>
      <c r="AC43" s="13">
        <v>29.874227856852102</v>
      </c>
      <c r="AD43" s="173">
        <v>3.8693401198456301</v>
      </c>
      <c r="AE43" s="13">
        <v>5.2193375728707503</v>
      </c>
      <c r="AF43" s="173">
        <v>4.7972261192210501</v>
      </c>
      <c r="AG43" s="13">
        <v>70.732144303508207</v>
      </c>
      <c r="AH43" s="173">
        <v>3.0161982459284098</v>
      </c>
      <c r="AI43" s="13">
        <v>59.443903740706901</v>
      </c>
      <c r="AJ43" s="173">
        <v>3.1334486118867599</v>
      </c>
      <c r="AK43" s="13">
        <v>-11.2882405628014</v>
      </c>
      <c r="AL43" s="182">
        <v>4.3492472983352704</v>
      </c>
    </row>
    <row r="44" spans="1:38" ht="12.95" customHeight="1" x14ac:dyDescent="0.2">
      <c r="A44" s="2" t="s">
        <v>382</v>
      </c>
      <c r="B44" s="12">
        <v>2</v>
      </c>
      <c r="C44" s="13">
        <v>91.032039637951101</v>
      </c>
      <c r="D44" s="173">
        <v>2.3569613811782002</v>
      </c>
      <c r="E44" s="13">
        <v>66.353001743295096</v>
      </c>
      <c r="F44" s="173">
        <v>4.0966436702947204</v>
      </c>
      <c r="G44" s="13">
        <v>-24.679037894656101</v>
      </c>
      <c r="H44" s="173">
        <v>4.7262835625606696</v>
      </c>
      <c r="I44" s="13">
        <v>87.591012328702206</v>
      </c>
      <c r="J44" s="173">
        <v>3.1295170064946598</v>
      </c>
      <c r="K44" s="13">
        <v>48.290077835242798</v>
      </c>
      <c r="L44" s="173">
        <v>4.1411322049136601</v>
      </c>
      <c r="M44" s="13">
        <v>-39.300934493459501</v>
      </c>
      <c r="N44" s="173">
        <v>5.1906505018651004</v>
      </c>
      <c r="O44" s="13">
        <v>77.286629708241605</v>
      </c>
      <c r="P44" s="173">
        <v>3.8235068413123598</v>
      </c>
      <c r="Q44" s="13">
        <v>38.021307434104003</v>
      </c>
      <c r="R44" s="173">
        <v>4.3583433574736201</v>
      </c>
      <c r="S44" s="13">
        <v>-39.265322274137603</v>
      </c>
      <c r="T44" s="173">
        <v>5.7977893534688496</v>
      </c>
      <c r="U44" s="13">
        <v>72.802889810229601</v>
      </c>
      <c r="V44" s="173">
        <v>4.1705832605191304</v>
      </c>
      <c r="W44" s="13">
        <v>28.147032456961199</v>
      </c>
      <c r="X44" s="173">
        <v>4.0120831720857097</v>
      </c>
      <c r="Y44" s="13">
        <v>-44.655857353268303</v>
      </c>
      <c r="Z44" s="173">
        <v>5.7871042942611401</v>
      </c>
      <c r="AA44" s="13">
        <v>22.9208629030075</v>
      </c>
      <c r="AB44" s="173">
        <v>4.1239911839804302</v>
      </c>
      <c r="AC44" s="13">
        <v>10.763329292823199</v>
      </c>
      <c r="AD44" s="173">
        <v>3.6835611686593701</v>
      </c>
      <c r="AE44" s="13">
        <v>-12.1575336101844</v>
      </c>
      <c r="AF44" s="173">
        <v>5.5295502682228603</v>
      </c>
      <c r="AG44" s="13">
        <v>83.025797953549102</v>
      </c>
      <c r="AH44" s="173">
        <v>3.2261120919342998</v>
      </c>
      <c r="AI44" s="13">
        <v>48.0781162117839</v>
      </c>
      <c r="AJ44" s="173">
        <v>4.5799973873371203</v>
      </c>
      <c r="AK44" s="13">
        <v>-34.947681741765201</v>
      </c>
      <c r="AL44" s="182">
        <v>5.6021580928905896</v>
      </c>
    </row>
    <row r="45" spans="1:38" ht="12.95" customHeight="1" x14ac:dyDescent="0.2">
      <c r="A45" s="2" t="s">
        <v>383</v>
      </c>
      <c r="B45" s="12">
        <v>2</v>
      </c>
      <c r="C45" s="13">
        <v>89.137470067611204</v>
      </c>
      <c r="D45" s="173">
        <v>1.7801538215338699</v>
      </c>
      <c r="E45" s="13">
        <v>82.808337834134207</v>
      </c>
      <c r="F45" s="173">
        <v>1.74068849124865</v>
      </c>
      <c r="G45" s="13">
        <v>-6.3291322334769502</v>
      </c>
      <c r="H45" s="173">
        <v>2.4897678710850002</v>
      </c>
      <c r="I45" s="13">
        <v>79.912875636080599</v>
      </c>
      <c r="J45" s="173">
        <v>3.2071338214687102</v>
      </c>
      <c r="K45" s="13">
        <v>85.132599091491699</v>
      </c>
      <c r="L45" s="173">
        <v>2.0384735062061798</v>
      </c>
      <c r="M45" s="13">
        <v>5.2197234554110699</v>
      </c>
      <c r="N45" s="173">
        <v>3.8001423110606001</v>
      </c>
      <c r="O45" s="13">
        <v>85.952212309476295</v>
      </c>
      <c r="P45" s="173">
        <v>1.92932182714094</v>
      </c>
      <c r="Q45" s="13">
        <v>84.799021855388702</v>
      </c>
      <c r="R45" s="173">
        <v>1.9878732941836501</v>
      </c>
      <c r="S45" s="13">
        <v>-1.1531904540875899</v>
      </c>
      <c r="T45" s="173">
        <v>2.77018464121275</v>
      </c>
      <c r="U45" s="13">
        <v>85.233692105489794</v>
      </c>
      <c r="V45" s="173">
        <v>2.14257607943409</v>
      </c>
      <c r="W45" s="13">
        <v>81.132745536598307</v>
      </c>
      <c r="X45" s="173">
        <v>2.2213462858765598</v>
      </c>
      <c r="Y45" s="13">
        <v>-4.1009465688915396</v>
      </c>
      <c r="Z45" s="173">
        <v>3.0862617481251902</v>
      </c>
      <c r="AA45" s="13">
        <v>73.859949563289405</v>
      </c>
      <c r="AB45" s="173">
        <v>2.9460102466427101</v>
      </c>
      <c r="AC45" s="13">
        <v>77.090067523205306</v>
      </c>
      <c r="AD45" s="173">
        <v>2.1364236573540398</v>
      </c>
      <c r="AE45" s="13">
        <v>3.23011795991596</v>
      </c>
      <c r="AF45" s="173">
        <v>3.6391320966716498</v>
      </c>
      <c r="AG45" s="13">
        <v>67.209316010651705</v>
      </c>
      <c r="AH45" s="173">
        <v>3.2166823616676399</v>
      </c>
      <c r="AI45" s="13">
        <v>75.148108633222193</v>
      </c>
      <c r="AJ45" s="173">
        <v>2.2997361082115102</v>
      </c>
      <c r="AK45" s="13">
        <v>7.9387926225705598</v>
      </c>
      <c r="AL45" s="182">
        <v>3.95421693679994</v>
      </c>
    </row>
    <row r="46" spans="1:38" ht="12.95" customHeight="1" x14ac:dyDescent="0.2">
      <c r="A46" s="2" t="s">
        <v>384</v>
      </c>
      <c r="B46" s="12">
        <v>2</v>
      </c>
      <c r="C46" s="13">
        <v>84.4637331763616</v>
      </c>
      <c r="D46" s="173">
        <v>2.09652838946357</v>
      </c>
      <c r="E46" s="13">
        <v>80.007980026872403</v>
      </c>
      <c r="F46" s="173">
        <v>2.1382274967254</v>
      </c>
      <c r="G46" s="13">
        <v>-4.4557531494892499</v>
      </c>
      <c r="H46" s="173">
        <v>2.9945697713660402</v>
      </c>
      <c r="I46" s="13">
        <v>65.086380867600298</v>
      </c>
      <c r="J46" s="173">
        <v>2.90127227229548</v>
      </c>
      <c r="K46" s="13">
        <v>62.570875135789301</v>
      </c>
      <c r="L46" s="173">
        <v>3.0315486679238699</v>
      </c>
      <c r="M46" s="13">
        <v>-2.5155057318110301</v>
      </c>
      <c r="N46" s="173">
        <v>4.1961492018255901</v>
      </c>
      <c r="O46" s="13">
        <v>61.675173503640103</v>
      </c>
      <c r="P46" s="173">
        <v>3.6940933952854</v>
      </c>
      <c r="Q46" s="13">
        <v>48.649493748874001</v>
      </c>
      <c r="R46" s="173">
        <v>2.82413409634899</v>
      </c>
      <c r="S46" s="13">
        <v>-13.025679754766101</v>
      </c>
      <c r="T46" s="173">
        <v>4.6499526241943796</v>
      </c>
      <c r="U46" s="13">
        <v>67.728726530342598</v>
      </c>
      <c r="V46" s="173">
        <v>4.9974841262120702</v>
      </c>
      <c r="W46" s="13">
        <v>67.009319538939096</v>
      </c>
      <c r="X46" s="173">
        <v>2.6778382897695101</v>
      </c>
      <c r="Y46" s="13">
        <v>-0.71940699140355902</v>
      </c>
      <c r="Z46" s="173">
        <v>5.66971476336309</v>
      </c>
      <c r="AA46" s="13">
        <v>40.409188900168097</v>
      </c>
      <c r="AB46" s="173">
        <v>3.0430540358101599</v>
      </c>
      <c r="AC46" s="13">
        <v>42.015035647508</v>
      </c>
      <c r="AD46" s="173">
        <v>2.9116644039679298</v>
      </c>
      <c r="AE46" s="13">
        <v>1.60584674733994</v>
      </c>
      <c r="AF46" s="173">
        <v>4.2116466454576198</v>
      </c>
      <c r="AG46" s="13">
        <v>65.950615929936106</v>
      </c>
      <c r="AH46" s="173">
        <v>2.5942604109545502</v>
      </c>
      <c r="AI46" s="13">
        <v>66.153860342848802</v>
      </c>
      <c r="AJ46" s="173">
        <v>2.8511839160772801</v>
      </c>
      <c r="AK46" s="13">
        <v>0.20324441291269599</v>
      </c>
      <c r="AL46" s="182">
        <v>3.8547940026859799</v>
      </c>
    </row>
    <row r="47" spans="1:38" ht="12.95" customHeight="1" x14ac:dyDescent="0.2">
      <c r="A47" s="2" t="s">
        <v>385</v>
      </c>
      <c r="B47" s="12">
        <v>2</v>
      </c>
      <c r="C47" s="13" t="s">
        <v>476</v>
      </c>
      <c r="D47" s="173" t="s">
        <v>476</v>
      </c>
      <c r="E47" s="13">
        <v>82.455272396568503</v>
      </c>
      <c r="F47" s="173">
        <v>2.1780761156166801</v>
      </c>
      <c r="G47" s="13" t="s">
        <v>476</v>
      </c>
      <c r="H47" s="173" t="s">
        <v>476</v>
      </c>
      <c r="I47" s="13" t="s">
        <v>476</v>
      </c>
      <c r="J47" s="173" t="s">
        <v>476</v>
      </c>
      <c r="K47" s="13">
        <v>68.7586998616069</v>
      </c>
      <c r="L47" s="173">
        <v>3.1839834859990099</v>
      </c>
      <c r="M47" s="13" t="s">
        <v>476</v>
      </c>
      <c r="N47" s="173" t="s">
        <v>476</v>
      </c>
      <c r="O47" s="13" t="s">
        <v>476</v>
      </c>
      <c r="P47" s="173" t="s">
        <v>476</v>
      </c>
      <c r="Q47" s="13">
        <v>65.520017451831094</v>
      </c>
      <c r="R47" s="173">
        <v>3.0595544478334902</v>
      </c>
      <c r="S47" s="13" t="s">
        <v>476</v>
      </c>
      <c r="T47" s="173" t="s">
        <v>476</v>
      </c>
      <c r="U47" s="13" t="s">
        <v>476</v>
      </c>
      <c r="V47" s="173" t="s">
        <v>476</v>
      </c>
      <c r="W47" s="13">
        <v>47.058146588428002</v>
      </c>
      <c r="X47" s="173">
        <v>3.0250310653785899</v>
      </c>
      <c r="Y47" s="13" t="s">
        <v>476</v>
      </c>
      <c r="Z47" s="173" t="s">
        <v>476</v>
      </c>
      <c r="AA47" s="13" t="s">
        <v>476</v>
      </c>
      <c r="AB47" s="173" t="s">
        <v>476</v>
      </c>
      <c r="AC47" s="13">
        <v>33.230845175840798</v>
      </c>
      <c r="AD47" s="173">
        <v>3.0344487768811299</v>
      </c>
      <c r="AE47" s="13" t="s">
        <v>476</v>
      </c>
      <c r="AF47" s="173" t="s">
        <v>476</v>
      </c>
      <c r="AG47" s="13" t="s">
        <v>476</v>
      </c>
      <c r="AH47" s="173" t="s">
        <v>476</v>
      </c>
      <c r="AI47" s="13">
        <v>32.983531717760798</v>
      </c>
      <c r="AJ47" s="173">
        <v>3.3353854889271299</v>
      </c>
      <c r="AK47" s="13" t="s">
        <v>476</v>
      </c>
      <c r="AL47" s="182" t="s">
        <v>476</v>
      </c>
    </row>
    <row r="48" spans="1:38" ht="12.95" customHeight="1" x14ac:dyDescent="0.2">
      <c r="A48" s="2" t="s">
        <v>386</v>
      </c>
      <c r="B48" s="12">
        <v>2</v>
      </c>
      <c r="C48" s="13">
        <v>89.698918353082504</v>
      </c>
      <c r="D48" s="173">
        <v>1.3498753605771601</v>
      </c>
      <c r="E48" s="13">
        <v>84.291089859293095</v>
      </c>
      <c r="F48" s="173">
        <v>2.49655332736556</v>
      </c>
      <c r="G48" s="13">
        <v>-5.4078284937894097</v>
      </c>
      <c r="H48" s="173">
        <v>2.8381229722253698</v>
      </c>
      <c r="I48" s="13">
        <v>85.441013769403995</v>
      </c>
      <c r="J48" s="173">
        <v>1.5982278279261899</v>
      </c>
      <c r="K48" s="13">
        <v>81.951724372297704</v>
      </c>
      <c r="L48" s="173">
        <v>3.0668290824951301</v>
      </c>
      <c r="M48" s="13">
        <v>-3.4892893971062602</v>
      </c>
      <c r="N48" s="173">
        <v>3.45829044633264</v>
      </c>
      <c r="O48" s="13">
        <v>88.846262787737004</v>
      </c>
      <c r="P48" s="173">
        <v>1.44713111117147</v>
      </c>
      <c r="Q48" s="13">
        <v>84.669756762692302</v>
      </c>
      <c r="R48" s="173">
        <v>2.83717139233819</v>
      </c>
      <c r="S48" s="13">
        <v>-4.1765060250447297</v>
      </c>
      <c r="T48" s="173">
        <v>3.1849222851464698</v>
      </c>
      <c r="U48" s="13">
        <v>81.580790886997804</v>
      </c>
      <c r="V48" s="173">
        <v>1.5441170339158801</v>
      </c>
      <c r="W48" s="13">
        <v>69.813775670016895</v>
      </c>
      <c r="X48" s="173">
        <v>3.0334113914161498</v>
      </c>
      <c r="Y48" s="13">
        <v>-11.767015216980999</v>
      </c>
      <c r="Z48" s="173">
        <v>3.40380406075356</v>
      </c>
      <c r="AA48" s="13">
        <v>42.229365929544102</v>
      </c>
      <c r="AB48" s="173">
        <v>2.4228186806848302</v>
      </c>
      <c r="AC48" s="13">
        <v>52.8041359129707</v>
      </c>
      <c r="AD48" s="173">
        <v>3.8483467438991501</v>
      </c>
      <c r="AE48" s="13">
        <v>10.5747699834266</v>
      </c>
      <c r="AF48" s="173">
        <v>4.54750734147341</v>
      </c>
      <c r="AG48" s="13">
        <v>75.903870351635206</v>
      </c>
      <c r="AH48" s="173">
        <v>1.98520689449128</v>
      </c>
      <c r="AI48" s="13">
        <v>77.673715715024997</v>
      </c>
      <c r="AJ48" s="173">
        <v>2.9785900064881301</v>
      </c>
      <c r="AK48" s="13">
        <v>1.7698453633898501</v>
      </c>
      <c r="AL48" s="182">
        <v>3.5795313716583999</v>
      </c>
    </row>
    <row r="49" spans="1:38" ht="12.95" customHeight="1" x14ac:dyDescent="0.2">
      <c r="A49" s="2" t="s">
        <v>387</v>
      </c>
      <c r="B49" s="12">
        <v>2</v>
      </c>
      <c r="C49" s="13">
        <v>92.142195139828203</v>
      </c>
      <c r="D49" s="173">
        <v>1.09381795333645</v>
      </c>
      <c r="E49" s="13">
        <v>85.145804594549304</v>
      </c>
      <c r="F49" s="173">
        <v>2.4616918898968998</v>
      </c>
      <c r="G49" s="13">
        <v>-6.9963905452789401</v>
      </c>
      <c r="H49" s="173">
        <v>2.6937640349194099</v>
      </c>
      <c r="I49" s="13">
        <v>89.524587212733394</v>
      </c>
      <c r="J49" s="173">
        <v>1.41454000600386</v>
      </c>
      <c r="K49" s="13">
        <v>83.142770838746699</v>
      </c>
      <c r="L49" s="173">
        <v>4.5675248257550702</v>
      </c>
      <c r="M49" s="13">
        <v>-6.3818163739866902</v>
      </c>
      <c r="N49" s="173">
        <v>4.7815485423107704</v>
      </c>
      <c r="O49" s="13">
        <v>89.984155169731494</v>
      </c>
      <c r="P49" s="173">
        <v>1.1940133018757999</v>
      </c>
      <c r="Q49" s="13">
        <v>85.233590053943999</v>
      </c>
      <c r="R49" s="173">
        <v>4.9161391320799996</v>
      </c>
      <c r="S49" s="13">
        <v>-4.7505651157875404</v>
      </c>
      <c r="T49" s="173">
        <v>5.05906036048441</v>
      </c>
      <c r="U49" s="13">
        <v>90.543142156729701</v>
      </c>
      <c r="V49" s="173">
        <v>1.28040225183363</v>
      </c>
      <c r="W49" s="13">
        <v>93.217813993639894</v>
      </c>
      <c r="X49" s="173">
        <v>1.5704449402804099</v>
      </c>
      <c r="Y49" s="13">
        <v>2.6746718369101599</v>
      </c>
      <c r="Z49" s="173">
        <v>2.0262594199541599</v>
      </c>
      <c r="AA49" s="13">
        <v>77.238567431891994</v>
      </c>
      <c r="AB49" s="173">
        <v>2.4999987397720198</v>
      </c>
      <c r="AC49" s="13">
        <v>78.706238573340599</v>
      </c>
      <c r="AD49" s="173">
        <v>2.7178642452355</v>
      </c>
      <c r="AE49" s="13">
        <v>1.46767114144852</v>
      </c>
      <c r="AF49" s="173">
        <v>3.6928010715974402</v>
      </c>
      <c r="AG49" s="13">
        <v>84.230979720252293</v>
      </c>
      <c r="AH49" s="173">
        <v>1.8074460334092799</v>
      </c>
      <c r="AI49" s="13">
        <v>83.858339788954396</v>
      </c>
      <c r="AJ49" s="173">
        <v>2.7039695889361099</v>
      </c>
      <c r="AK49" s="13">
        <v>-0.37263993129788298</v>
      </c>
      <c r="AL49" s="182">
        <v>3.25243181351712</v>
      </c>
    </row>
    <row r="50" spans="1:38" ht="12.95" customHeight="1" x14ac:dyDescent="0.2">
      <c r="A50" s="2" t="s">
        <v>388</v>
      </c>
      <c r="B50" s="12">
        <v>2</v>
      </c>
      <c r="C50" s="13" t="s">
        <v>476</v>
      </c>
      <c r="D50" s="173" t="s">
        <v>476</v>
      </c>
      <c r="E50" s="13">
        <v>64.775117464108803</v>
      </c>
      <c r="F50" s="173">
        <v>5.6160980316725597</v>
      </c>
      <c r="G50" s="13" t="s">
        <v>476</v>
      </c>
      <c r="H50" s="173" t="s">
        <v>476</v>
      </c>
      <c r="I50" s="13" t="s">
        <v>476</v>
      </c>
      <c r="J50" s="173" t="s">
        <v>476</v>
      </c>
      <c r="K50" s="13">
        <v>63.337907202442601</v>
      </c>
      <c r="L50" s="173">
        <v>5.1495769437608603</v>
      </c>
      <c r="M50" s="13" t="s">
        <v>476</v>
      </c>
      <c r="N50" s="173" t="s">
        <v>476</v>
      </c>
      <c r="O50" s="13" t="s">
        <v>476</v>
      </c>
      <c r="P50" s="173" t="s">
        <v>476</v>
      </c>
      <c r="Q50" s="13">
        <v>71.421579634900397</v>
      </c>
      <c r="R50" s="173">
        <v>5.2687746453450304</v>
      </c>
      <c r="S50" s="13" t="s">
        <v>476</v>
      </c>
      <c r="T50" s="173" t="s">
        <v>476</v>
      </c>
      <c r="U50" s="13" t="s">
        <v>476</v>
      </c>
      <c r="V50" s="173" t="s">
        <v>476</v>
      </c>
      <c r="W50" s="13">
        <v>63.205268608672</v>
      </c>
      <c r="X50" s="173">
        <v>5.1866120052564098</v>
      </c>
      <c r="Y50" s="13" t="s">
        <v>476</v>
      </c>
      <c r="Z50" s="173" t="s">
        <v>476</v>
      </c>
      <c r="AA50" s="13" t="s">
        <v>476</v>
      </c>
      <c r="AB50" s="173" t="s">
        <v>476</v>
      </c>
      <c r="AC50" s="13">
        <v>41.0884613443639</v>
      </c>
      <c r="AD50" s="173">
        <v>4.7602280538291097</v>
      </c>
      <c r="AE50" s="13" t="s">
        <v>476</v>
      </c>
      <c r="AF50" s="173" t="s">
        <v>476</v>
      </c>
      <c r="AG50" s="13" t="s">
        <v>476</v>
      </c>
      <c r="AH50" s="173" t="s">
        <v>476</v>
      </c>
      <c r="AI50" s="13">
        <v>66.680443361348495</v>
      </c>
      <c r="AJ50" s="173">
        <v>4.4672703984364501</v>
      </c>
      <c r="AK50" s="13" t="s">
        <v>476</v>
      </c>
      <c r="AL50" s="182" t="s">
        <v>476</v>
      </c>
    </row>
    <row r="51" spans="1:38" ht="12.95" customHeight="1" x14ac:dyDescent="0.2">
      <c r="A51" s="2" t="s">
        <v>390</v>
      </c>
      <c r="B51" s="12">
        <v>2</v>
      </c>
      <c r="C51" s="13">
        <v>97.417847414820201</v>
      </c>
      <c r="D51" s="173">
        <v>0.96254570891814495</v>
      </c>
      <c r="E51" s="13">
        <v>96.4871601892672</v>
      </c>
      <c r="F51" s="173">
        <v>1.8094172586196799</v>
      </c>
      <c r="G51" s="13">
        <v>-0.93068722555301497</v>
      </c>
      <c r="H51" s="173">
        <v>2.0495084916992901</v>
      </c>
      <c r="I51" s="13">
        <v>97.507424707431099</v>
      </c>
      <c r="J51" s="173">
        <v>0.936480313012649</v>
      </c>
      <c r="K51" s="13">
        <v>93.182123334948699</v>
      </c>
      <c r="L51" s="173">
        <v>2.8339253915312899</v>
      </c>
      <c r="M51" s="13">
        <v>-4.3253013724824099</v>
      </c>
      <c r="N51" s="173">
        <v>2.98464880705018</v>
      </c>
      <c r="O51" s="13">
        <v>95.332528580282997</v>
      </c>
      <c r="P51" s="173">
        <v>1.2652044420139199</v>
      </c>
      <c r="Q51" s="13">
        <v>98.597834428827198</v>
      </c>
      <c r="R51" s="173">
        <v>0.99542146880652804</v>
      </c>
      <c r="S51" s="13">
        <v>3.2653058485441901</v>
      </c>
      <c r="T51" s="173">
        <v>1.6098466326494201</v>
      </c>
      <c r="U51" s="13">
        <v>89.286913032436502</v>
      </c>
      <c r="V51" s="173">
        <v>1.96723217900085</v>
      </c>
      <c r="W51" s="13">
        <v>89.2471678418636</v>
      </c>
      <c r="X51" s="173">
        <v>3.0528197424676899</v>
      </c>
      <c r="Y51" s="13">
        <v>-3.9745190572872999E-2</v>
      </c>
      <c r="Z51" s="173">
        <v>3.63176414791723</v>
      </c>
      <c r="AA51" s="13">
        <v>30.411931136752401</v>
      </c>
      <c r="AB51" s="173">
        <v>3.6271912100225201</v>
      </c>
      <c r="AC51" s="13">
        <v>36.617491863983901</v>
      </c>
      <c r="AD51" s="173">
        <v>5.5042364706718603</v>
      </c>
      <c r="AE51" s="13">
        <v>6.2055607272315099</v>
      </c>
      <c r="AF51" s="173">
        <v>6.5918992103292098</v>
      </c>
      <c r="AG51" s="13">
        <v>85.720342144692594</v>
      </c>
      <c r="AH51" s="173">
        <v>2.8429060396438501</v>
      </c>
      <c r="AI51" s="13">
        <v>86.168566123429997</v>
      </c>
      <c r="AJ51" s="173">
        <v>2.6459790765702098</v>
      </c>
      <c r="AK51" s="13">
        <v>0.44822397873737402</v>
      </c>
      <c r="AL51" s="182">
        <v>3.8837250190880899</v>
      </c>
    </row>
    <row r="52" spans="1:38" ht="12.95" customHeight="1" x14ac:dyDescent="0.2">
      <c r="A52" s="18" t="s">
        <v>423</v>
      </c>
      <c r="B52" s="19">
        <v>2</v>
      </c>
      <c r="C52" s="48">
        <v>78.803122811927096</v>
      </c>
      <c r="D52" s="174">
        <v>0.73908708903472997</v>
      </c>
      <c r="E52" s="48">
        <v>71.490177038304907</v>
      </c>
      <c r="F52" s="174">
        <v>0.66694683855857895</v>
      </c>
      <c r="G52" s="48">
        <v>-7.0698333483214002</v>
      </c>
      <c r="H52" s="174">
        <v>1.03126909504315</v>
      </c>
      <c r="I52" s="48">
        <v>73.244669374267104</v>
      </c>
      <c r="J52" s="174">
        <v>0.758871268152297</v>
      </c>
      <c r="K52" s="48">
        <v>65.118842961716695</v>
      </c>
      <c r="L52" s="174">
        <v>0.70863684169928298</v>
      </c>
      <c r="M52" s="48">
        <v>-6.56731774957826</v>
      </c>
      <c r="N52" s="174">
        <v>1.08103360391215</v>
      </c>
      <c r="O52" s="48">
        <v>71.6139538792103</v>
      </c>
      <c r="P52" s="174">
        <v>0.77647702220322801</v>
      </c>
      <c r="Q52" s="48">
        <v>64.500792230469401</v>
      </c>
      <c r="R52" s="174">
        <v>0.67057116666382799</v>
      </c>
      <c r="S52" s="48">
        <v>-5.6735935016104904</v>
      </c>
      <c r="T52" s="174">
        <v>1.0530743818786401</v>
      </c>
      <c r="U52" s="48">
        <v>70.913902923101602</v>
      </c>
      <c r="V52" s="174">
        <v>0.75959594714515299</v>
      </c>
      <c r="W52" s="48">
        <v>60.793702811911899</v>
      </c>
      <c r="X52" s="174">
        <v>0.72092048132632602</v>
      </c>
      <c r="Y52" s="48">
        <v>-9.2586299305777704</v>
      </c>
      <c r="Z52" s="174">
        <v>1.0924357547085299</v>
      </c>
      <c r="AA52" s="48">
        <v>29.7269568058062</v>
      </c>
      <c r="AB52" s="174">
        <v>0.81882397489978398</v>
      </c>
      <c r="AC52" s="48">
        <v>31.941322591037501</v>
      </c>
      <c r="AD52" s="174">
        <v>0.696497920060828</v>
      </c>
      <c r="AE52" s="48">
        <v>2.04882591535383</v>
      </c>
      <c r="AF52" s="174">
        <v>1.1181483448232701</v>
      </c>
      <c r="AG52" s="48">
        <v>61.380738397546097</v>
      </c>
      <c r="AH52" s="174">
        <v>0.80875574689443996</v>
      </c>
      <c r="AI52" s="48">
        <v>56.309399704797002</v>
      </c>
      <c r="AJ52" s="174">
        <v>0.75172660754213605</v>
      </c>
      <c r="AK52" s="48">
        <v>-3.3134868329568601</v>
      </c>
      <c r="AL52" s="183">
        <v>1.15787255413738</v>
      </c>
    </row>
    <row r="53" spans="1:38" ht="12.95" customHeight="1" x14ac:dyDescent="0.2">
      <c r="A53" s="2" t="s">
        <v>394</v>
      </c>
      <c r="B53" s="12">
        <v>2</v>
      </c>
      <c r="C53" s="13">
        <v>67.933108256403401</v>
      </c>
      <c r="D53" s="173">
        <v>4.1312923360788902</v>
      </c>
      <c r="E53" s="13">
        <v>43.488156907044797</v>
      </c>
      <c r="F53" s="173">
        <v>5.5103046034855403</v>
      </c>
      <c r="G53" s="13">
        <v>-24.4449513493587</v>
      </c>
      <c r="H53" s="173">
        <v>6.8870191802650096</v>
      </c>
      <c r="I53" s="13">
        <v>71.841229870628197</v>
      </c>
      <c r="J53" s="173">
        <v>3.4046335486281198</v>
      </c>
      <c r="K53" s="13">
        <v>59.9194901674026</v>
      </c>
      <c r="L53" s="173">
        <v>4.2768096333904797</v>
      </c>
      <c r="M53" s="13">
        <v>-11.9217397032255</v>
      </c>
      <c r="N53" s="173">
        <v>5.46650073087946</v>
      </c>
      <c r="O53" s="13">
        <v>79.372324649691294</v>
      </c>
      <c r="P53" s="173">
        <v>2.8351555944345499</v>
      </c>
      <c r="Q53" s="13">
        <v>69.445302821947905</v>
      </c>
      <c r="R53" s="173">
        <v>5.5208600226239399</v>
      </c>
      <c r="S53" s="13">
        <v>-9.9270218277434008</v>
      </c>
      <c r="T53" s="173">
        <v>6.2062873470425703</v>
      </c>
      <c r="U53" s="13">
        <v>74.409636310348304</v>
      </c>
      <c r="V53" s="173">
        <v>3.3292864387157399</v>
      </c>
      <c r="W53" s="13">
        <v>52.056383516890797</v>
      </c>
      <c r="X53" s="173">
        <v>3.6545156610049401</v>
      </c>
      <c r="Y53" s="13">
        <v>-22.3532527934575</v>
      </c>
      <c r="Z53" s="173">
        <v>4.9436457101563098</v>
      </c>
      <c r="AA53" s="13">
        <v>48.7584779246518</v>
      </c>
      <c r="AB53" s="173">
        <v>4.3320483522808502</v>
      </c>
      <c r="AC53" s="13">
        <v>36.156975374573904</v>
      </c>
      <c r="AD53" s="173">
        <v>4.7244975028224996</v>
      </c>
      <c r="AE53" s="13">
        <v>-12.6015025500779</v>
      </c>
      <c r="AF53" s="173">
        <v>6.4099547253217999</v>
      </c>
      <c r="AG53" s="13">
        <v>61.052971967859399</v>
      </c>
      <c r="AH53" s="173">
        <v>4.4981206942401402</v>
      </c>
      <c r="AI53" s="13">
        <v>54.396787830041703</v>
      </c>
      <c r="AJ53" s="173">
        <v>4.2562750284342696</v>
      </c>
      <c r="AK53" s="13">
        <v>-6.6561841378177196</v>
      </c>
      <c r="AL53" s="182">
        <v>6.1926542691825199</v>
      </c>
    </row>
    <row r="54" spans="1:38" ht="12.95" customHeight="1" x14ac:dyDescent="0.2">
      <c r="A54" s="2" t="s">
        <v>395</v>
      </c>
      <c r="B54" s="12">
        <v>2</v>
      </c>
      <c r="C54" s="13" t="s">
        <v>476</v>
      </c>
      <c r="D54" s="173" t="s">
        <v>476</v>
      </c>
      <c r="E54" s="13">
        <v>84.398776712628504</v>
      </c>
      <c r="F54" s="173">
        <v>4.0802043153028897</v>
      </c>
      <c r="G54" s="13" t="s">
        <v>476</v>
      </c>
      <c r="H54" s="173" t="s">
        <v>476</v>
      </c>
      <c r="I54" s="13" t="s">
        <v>476</v>
      </c>
      <c r="J54" s="173" t="s">
        <v>476</v>
      </c>
      <c r="K54" s="13">
        <v>79.289757195273296</v>
      </c>
      <c r="L54" s="173">
        <v>4.5073923851092799</v>
      </c>
      <c r="M54" s="13" t="s">
        <v>476</v>
      </c>
      <c r="N54" s="173" t="s">
        <v>476</v>
      </c>
      <c r="O54" s="13" t="s">
        <v>476</v>
      </c>
      <c r="P54" s="173" t="s">
        <v>476</v>
      </c>
      <c r="Q54" s="13">
        <v>63.2923887439431</v>
      </c>
      <c r="R54" s="173">
        <v>5.6125904299008997</v>
      </c>
      <c r="S54" s="13" t="s">
        <v>476</v>
      </c>
      <c r="T54" s="173" t="s">
        <v>476</v>
      </c>
      <c r="U54" s="13" t="s">
        <v>476</v>
      </c>
      <c r="V54" s="173" t="s">
        <v>476</v>
      </c>
      <c r="W54" s="13">
        <v>74.127239144616595</v>
      </c>
      <c r="X54" s="173">
        <v>4.8334594277247103</v>
      </c>
      <c r="Y54" s="13" t="s">
        <v>476</v>
      </c>
      <c r="Z54" s="173" t="s">
        <v>476</v>
      </c>
      <c r="AA54" s="13" t="s">
        <v>476</v>
      </c>
      <c r="AB54" s="173" t="s">
        <v>476</v>
      </c>
      <c r="AC54" s="13">
        <v>22.136121991122401</v>
      </c>
      <c r="AD54" s="173">
        <v>4.5011718999722596</v>
      </c>
      <c r="AE54" s="13" t="s">
        <v>476</v>
      </c>
      <c r="AF54" s="173" t="s">
        <v>476</v>
      </c>
      <c r="AG54" s="13" t="s">
        <v>476</v>
      </c>
      <c r="AH54" s="173" t="s">
        <v>476</v>
      </c>
      <c r="AI54" s="13">
        <v>54.1056605738192</v>
      </c>
      <c r="AJ54" s="173">
        <v>4.63257093621373</v>
      </c>
      <c r="AK54" s="13" t="s">
        <v>476</v>
      </c>
      <c r="AL54" s="182" t="s">
        <v>476</v>
      </c>
    </row>
    <row r="55" spans="1:38" ht="12.95" customHeight="1" x14ac:dyDescent="0.2">
      <c r="A55" s="2" t="s">
        <v>396</v>
      </c>
      <c r="B55" s="12">
        <v>2</v>
      </c>
      <c r="C55" s="13" t="s">
        <v>476</v>
      </c>
      <c r="D55" s="173" t="s">
        <v>476</v>
      </c>
      <c r="E55" s="13">
        <v>36.718871860665899</v>
      </c>
      <c r="F55" s="173">
        <v>4.1904849737237502</v>
      </c>
      <c r="G55" s="13" t="s">
        <v>476</v>
      </c>
      <c r="H55" s="173" t="s">
        <v>476</v>
      </c>
      <c r="I55" s="13" t="s">
        <v>476</v>
      </c>
      <c r="J55" s="173" t="s">
        <v>476</v>
      </c>
      <c r="K55" s="13">
        <v>42.512979947157497</v>
      </c>
      <c r="L55" s="173">
        <v>4.3208811217107401</v>
      </c>
      <c r="M55" s="13" t="s">
        <v>476</v>
      </c>
      <c r="N55" s="173" t="s">
        <v>476</v>
      </c>
      <c r="O55" s="13" t="s">
        <v>476</v>
      </c>
      <c r="P55" s="173" t="s">
        <v>476</v>
      </c>
      <c r="Q55" s="13">
        <v>55.315499303888203</v>
      </c>
      <c r="R55" s="173">
        <v>4.7003286156385498</v>
      </c>
      <c r="S55" s="13" t="s">
        <v>476</v>
      </c>
      <c r="T55" s="173" t="s">
        <v>476</v>
      </c>
      <c r="U55" s="13" t="s">
        <v>476</v>
      </c>
      <c r="V55" s="173" t="s">
        <v>476</v>
      </c>
      <c r="W55" s="13">
        <v>46.951614419440702</v>
      </c>
      <c r="X55" s="173">
        <v>4.8910282717930897</v>
      </c>
      <c r="Y55" s="13" t="s">
        <v>476</v>
      </c>
      <c r="Z55" s="173" t="s">
        <v>476</v>
      </c>
      <c r="AA55" s="13" t="s">
        <v>476</v>
      </c>
      <c r="AB55" s="173" t="s">
        <v>476</v>
      </c>
      <c r="AC55" s="13">
        <v>47.932084773500499</v>
      </c>
      <c r="AD55" s="173">
        <v>5.2067442982581298</v>
      </c>
      <c r="AE55" s="13" t="s">
        <v>476</v>
      </c>
      <c r="AF55" s="173" t="s">
        <v>476</v>
      </c>
      <c r="AG55" s="13" t="s">
        <v>476</v>
      </c>
      <c r="AH55" s="173" t="s">
        <v>476</v>
      </c>
      <c r="AI55" s="13">
        <v>37.717235612270699</v>
      </c>
      <c r="AJ55" s="173">
        <v>4.7044452711797504</v>
      </c>
      <c r="AK55" s="13" t="s">
        <v>476</v>
      </c>
      <c r="AL55" s="182" t="s">
        <v>476</v>
      </c>
    </row>
    <row r="56" spans="1:38" ht="12.95" customHeight="1" x14ac:dyDescent="0.2">
      <c r="A56" s="3" t="s">
        <v>397</v>
      </c>
      <c r="B56" s="27">
        <v>2</v>
      </c>
      <c r="C56" s="28">
        <v>76.4187203760671</v>
      </c>
      <c r="D56" s="178">
        <v>1.6033955934709201</v>
      </c>
      <c r="E56" s="28">
        <v>66.522839744132597</v>
      </c>
      <c r="F56" s="178">
        <v>3.5883156699734</v>
      </c>
      <c r="G56" s="28">
        <v>-9.8958806319344603</v>
      </c>
      <c r="H56" s="178">
        <v>3.9302527624236299</v>
      </c>
      <c r="I56" s="28">
        <v>69.742886672734301</v>
      </c>
      <c r="J56" s="178">
        <v>1.7217423005844099</v>
      </c>
      <c r="K56" s="28">
        <v>61.253863617768701</v>
      </c>
      <c r="L56" s="178">
        <v>3.5891130803017601</v>
      </c>
      <c r="M56" s="28">
        <v>-8.4890230549655907</v>
      </c>
      <c r="N56" s="178">
        <v>3.98071969030913</v>
      </c>
      <c r="O56" s="28">
        <v>73.605909704504796</v>
      </c>
      <c r="P56" s="178">
        <v>2.0205722657494198</v>
      </c>
      <c r="Q56" s="28">
        <v>58.413997181036002</v>
      </c>
      <c r="R56" s="178">
        <v>4.4443697176667003</v>
      </c>
      <c r="S56" s="28">
        <v>-15.191912523468799</v>
      </c>
      <c r="T56" s="178">
        <v>4.8821239710220903</v>
      </c>
      <c r="U56" s="28">
        <v>60.3821263762567</v>
      </c>
      <c r="V56" s="178">
        <v>1.67850488227849</v>
      </c>
      <c r="W56" s="28">
        <v>49.252963117630301</v>
      </c>
      <c r="X56" s="178">
        <v>3.9526314502568298</v>
      </c>
      <c r="Y56" s="28">
        <v>-11.1291632586264</v>
      </c>
      <c r="Z56" s="178">
        <v>4.2942605907643898</v>
      </c>
      <c r="AA56" s="28">
        <v>22.542212300332999</v>
      </c>
      <c r="AB56" s="178">
        <v>1.6632396010497399</v>
      </c>
      <c r="AC56" s="28">
        <v>22.262931948498402</v>
      </c>
      <c r="AD56" s="178">
        <v>3.4632888403443101</v>
      </c>
      <c r="AE56" s="28">
        <v>-0.27928035183451499</v>
      </c>
      <c r="AF56" s="178">
        <v>3.8419702708575798</v>
      </c>
      <c r="AG56" s="28">
        <v>52.3465132322548</v>
      </c>
      <c r="AH56" s="178">
        <v>1.7684167452116899</v>
      </c>
      <c r="AI56" s="28">
        <v>31.518839087008601</v>
      </c>
      <c r="AJ56" s="178">
        <v>3.4276150391562199</v>
      </c>
      <c r="AK56" s="28">
        <v>-20.827674145246199</v>
      </c>
      <c r="AL56" s="184">
        <v>3.8569213942463199</v>
      </c>
    </row>
    <row r="57" spans="1:38" ht="12.95" customHeight="1" x14ac:dyDescent="0.2">
      <c r="A57" s="193"/>
      <c r="B57" s="187"/>
      <c r="C57" s="188" t="s">
        <v>948</v>
      </c>
      <c r="D57" s="189" t="s">
        <v>949</v>
      </c>
      <c r="E57" s="188" t="s">
        <v>864</v>
      </c>
      <c r="F57" s="189" t="s">
        <v>865</v>
      </c>
      <c r="G57" s="188" t="s">
        <v>950</v>
      </c>
      <c r="H57" s="189" t="s">
        <v>951</v>
      </c>
      <c r="I57" s="188" t="s">
        <v>952</v>
      </c>
      <c r="J57" s="189" t="s">
        <v>953</v>
      </c>
      <c r="K57" s="188" t="s">
        <v>872</v>
      </c>
      <c r="L57" s="189" t="s">
        <v>873</v>
      </c>
      <c r="M57" s="188" t="s">
        <v>954</v>
      </c>
      <c r="N57" s="189" t="s">
        <v>955</v>
      </c>
      <c r="O57" s="188" t="s">
        <v>956</v>
      </c>
      <c r="P57" s="189" t="s">
        <v>957</v>
      </c>
      <c r="Q57" s="188" t="s">
        <v>880</v>
      </c>
      <c r="R57" s="189" t="s">
        <v>881</v>
      </c>
      <c r="S57" s="188" t="s">
        <v>958</v>
      </c>
      <c r="T57" s="189" t="s">
        <v>959</v>
      </c>
      <c r="U57" s="188" t="s">
        <v>960</v>
      </c>
      <c r="V57" s="189" t="s">
        <v>961</v>
      </c>
      <c r="W57" s="188" t="s">
        <v>888</v>
      </c>
      <c r="X57" s="189" t="s">
        <v>889</v>
      </c>
      <c r="Y57" s="188" t="s">
        <v>962</v>
      </c>
      <c r="Z57" s="189" t="s">
        <v>963</v>
      </c>
      <c r="AA57" s="188" t="s">
        <v>964</v>
      </c>
      <c r="AB57" s="189" t="s">
        <v>965</v>
      </c>
      <c r="AC57" s="188" t="s">
        <v>896</v>
      </c>
      <c r="AD57" s="189" t="s">
        <v>897</v>
      </c>
      <c r="AE57" s="188" t="s">
        <v>966</v>
      </c>
      <c r="AF57" s="189" t="s">
        <v>967</v>
      </c>
      <c r="AG57" s="188" t="s">
        <v>968</v>
      </c>
      <c r="AH57" s="189" t="s">
        <v>969</v>
      </c>
      <c r="AI57" s="188" t="s">
        <v>904</v>
      </c>
      <c r="AJ57" s="189" t="s">
        <v>905</v>
      </c>
      <c r="AK57" s="188" t="s">
        <v>970</v>
      </c>
      <c r="AL57" s="195" t="s">
        <v>971</v>
      </c>
    </row>
    <row r="58" spans="1:38" ht="12.95" customHeight="1" x14ac:dyDescent="0.2">
      <c r="A58" s="2" t="s">
        <v>359</v>
      </c>
      <c r="B58" s="32">
        <v>1</v>
      </c>
      <c r="C58" s="13">
        <v>59.774507849816402</v>
      </c>
      <c r="D58" s="173">
        <v>4.7153241560243897</v>
      </c>
      <c r="E58" s="13">
        <v>42.790060159485002</v>
      </c>
      <c r="F58" s="173">
        <v>4.6591756141388299</v>
      </c>
      <c r="G58" s="13">
        <v>-16.9844476903314</v>
      </c>
      <c r="H58" s="173">
        <v>6.62889125719928</v>
      </c>
      <c r="I58" s="13">
        <v>42.508203466720701</v>
      </c>
      <c r="J58" s="173">
        <v>4.7237092835520498</v>
      </c>
      <c r="K58" s="13">
        <v>35.1447785158527</v>
      </c>
      <c r="L58" s="173">
        <v>4.5508219771516396</v>
      </c>
      <c r="M58" s="13">
        <v>-7.3634249508679401</v>
      </c>
      <c r="N58" s="173">
        <v>6.5592232820084799</v>
      </c>
      <c r="O58" s="13">
        <v>44.662121093059703</v>
      </c>
      <c r="P58" s="173">
        <v>5.8845309726218202</v>
      </c>
      <c r="Q58" s="13">
        <v>47.037950749165603</v>
      </c>
      <c r="R58" s="173">
        <v>4.4425552910888797</v>
      </c>
      <c r="S58" s="13">
        <v>2.37582965610589</v>
      </c>
      <c r="T58" s="173">
        <v>7.3731948490547303</v>
      </c>
      <c r="U58" s="13">
        <v>24.006351001501098</v>
      </c>
      <c r="V58" s="173">
        <v>4.2615493773093496</v>
      </c>
      <c r="W58" s="13">
        <v>33.6931638283979</v>
      </c>
      <c r="X58" s="173">
        <v>4.21842340083625</v>
      </c>
      <c r="Y58" s="13">
        <v>9.6868128268968192</v>
      </c>
      <c r="Z58" s="173">
        <v>5.9963237974586203</v>
      </c>
      <c r="AA58" s="13">
        <v>2.6422401210190101</v>
      </c>
      <c r="AB58" s="173">
        <v>1.3418436826292499</v>
      </c>
      <c r="AC58" s="13">
        <v>11.296837898758399</v>
      </c>
      <c r="AD58" s="173">
        <v>3.1166222725166999</v>
      </c>
      <c r="AE58" s="13">
        <v>8.6545977777394008</v>
      </c>
      <c r="AF58" s="173">
        <v>3.3932107005252701</v>
      </c>
      <c r="AG58" s="13">
        <v>36.875027195216703</v>
      </c>
      <c r="AH58" s="173">
        <v>6.8406315916211096</v>
      </c>
      <c r="AI58" s="13">
        <v>43.150949167495199</v>
      </c>
      <c r="AJ58" s="173">
        <v>4.9078683803272902</v>
      </c>
      <c r="AK58" s="13">
        <v>6.2759219722784998</v>
      </c>
      <c r="AL58" s="182">
        <v>8.4191099654833597</v>
      </c>
    </row>
    <row r="59" spans="1:38" ht="12.95" customHeight="1" x14ac:dyDescent="0.2">
      <c r="A59" s="2" t="s">
        <v>364</v>
      </c>
      <c r="B59" s="32">
        <v>1</v>
      </c>
      <c r="C59" s="13" t="s">
        <v>476</v>
      </c>
      <c r="D59" s="173" t="s">
        <v>476</v>
      </c>
      <c r="E59" s="13">
        <v>30.053000115694999</v>
      </c>
      <c r="F59" s="173">
        <v>2.31345357944637</v>
      </c>
      <c r="G59" s="13" t="s">
        <v>476</v>
      </c>
      <c r="H59" s="173" t="s">
        <v>476</v>
      </c>
      <c r="I59" s="13" t="s">
        <v>476</v>
      </c>
      <c r="J59" s="173" t="s">
        <v>476</v>
      </c>
      <c r="K59" s="13">
        <v>27.350458980811801</v>
      </c>
      <c r="L59" s="173">
        <v>2.5649654961863702</v>
      </c>
      <c r="M59" s="13" t="s">
        <v>476</v>
      </c>
      <c r="N59" s="173" t="s">
        <v>476</v>
      </c>
      <c r="O59" s="13" t="s">
        <v>476</v>
      </c>
      <c r="P59" s="173" t="s">
        <v>476</v>
      </c>
      <c r="Q59" s="13">
        <v>33.3386921955369</v>
      </c>
      <c r="R59" s="173">
        <v>2.6324645561260702</v>
      </c>
      <c r="S59" s="13" t="s">
        <v>476</v>
      </c>
      <c r="T59" s="173" t="s">
        <v>476</v>
      </c>
      <c r="U59" s="13" t="s">
        <v>476</v>
      </c>
      <c r="V59" s="173" t="s">
        <v>476</v>
      </c>
      <c r="W59" s="13">
        <v>36.002005133266401</v>
      </c>
      <c r="X59" s="173">
        <v>2.3468433311813501</v>
      </c>
      <c r="Y59" s="13" t="s">
        <v>476</v>
      </c>
      <c r="Z59" s="173" t="s">
        <v>476</v>
      </c>
      <c r="AA59" s="13" t="s">
        <v>476</v>
      </c>
      <c r="AB59" s="173" t="s">
        <v>476</v>
      </c>
      <c r="AC59" s="13">
        <v>12.771907264424399</v>
      </c>
      <c r="AD59" s="173">
        <v>1.9766728075340301</v>
      </c>
      <c r="AE59" s="13" t="s">
        <v>476</v>
      </c>
      <c r="AF59" s="173" t="s">
        <v>476</v>
      </c>
      <c r="AG59" s="13" t="s">
        <v>476</v>
      </c>
      <c r="AH59" s="173" t="s">
        <v>476</v>
      </c>
      <c r="AI59" s="13">
        <v>33.842865348531198</v>
      </c>
      <c r="AJ59" s="173">
        <v>2.5117053707031798</v>
      </c>
      <c r="AK59" s="13" t="s">
        <v>476</v>
      </c>
      <c r="AL59" s="182" t="s">
        <v>476</v>
      </c>
    </row>
    <row r="60" spans="1:38" ht="12.95" customHeight="1" x14ac:dyDescent="0.2">
      <c r="A60" s="2" t="s">
        <v>366</v>
      </c>
      <c r="B60" s="32">
        <v>1</v>
      </c>
      <c r="C60" s="13">
        <v>74.237731526873205</v>
      </c>
      <c r="D60" s="173">
        <v>2.68678098815217</v>
      </c>
      <c r="E60" s="13">
        <v>55.006541683784597</v>
      </c>
      <c r="F60" s="173">
        <v>3.82526548021993</v>
      </c>
      <c r="G60" s="13">
        <v>-19.2311898430887</v>
      </c>
      <c r="H60" s="173">
        <v>4.6745532484354202</v>
      </c>
      <c r="I60" s="13">
        <v>70.878002596949301</v>
      </c>
      <c r="J60" s="173">
        <v>2.8618376573558901</v>
      </c>
      <c r="K60" s="13">
        <v>53.113345450900397</v>
      </c>
      <c r="L60" s="173">
        <v>3.9308049504096698</v>
      </c>
      <c r="M60" s="13">
        <v>-17.764657146048901</v>
      </c>
      <c r="N60" s="173">
        <v>4.8622363512303099</v>
      </c>
      <c r="O60" s="13">
        <v>60.988208193935797</v>
      </c>
      <c r="P60" s="173">
        <v>2.85626947998104</v>
      </c>
      <c r="Q60" s="13">
        <v>54.002408944646902</v>
      </c>
      <c r="R60" s="173">
        <v>3.8893197486303799</v>
      </c>
      <c r="S60" s="13">
        <v>-6.9857992492889203</v>
      </c>
      <c r="T60" s="173">
        <v>4.8254619933595402</v>
      </c>
      <c r="U60" s="13">
        <v>72.646674791338199</v>
      </c>
      <c r="V60" s="173">
        <v>2.69748119240547</v>
      </c>
      <c r="W60" s="13">
        <v>53.8111078091301</v>
      </c>
      <c r="X60" s="173">
        <v>3.7993939201348299</v>
      </c>
      <c r="Y60" s="13">
        <v>-18.8355669822081</v>
      </c>
      <c r="Z60" s="173">
        <v>4.6595921434969796</v>
      </c>
      <c r="AA60" s="13">
        <v>36.5641804467122</v>
      </c>
      <c r="AB60" s="173">
        <v>2.7481955789889199</v>
      </c>
      <c r="AC60" s="13">
        <v>25.1682706420466</v>
      </c>
      <c r="AD60" s="173">
        <v>3.8458696433019601</v>
      </c>
      <c r="AE60" s="13">
        <v>-11.3959098046655</v>
      </c>
      <c r="AF60" s="173">
        <v>4.7268691809321099</v>
      </c>
      <c r="AG60" s="13">
        <v>59.839494481001097</v>
      </c>
      <c r="AH60" s="173">
        <v>2.7378057751040599</v>
      </c>
      <c r="AI60" s="13">
        <v>49.143251003520497</v>
      </c>
      <c r="AJ60" s="173">
        <v>3.3475388275250699</v>
      </c>
      <c r="AK60" s="13">
        <v>-10.6962434774806</v>
      </c>
      <c r="AL60" s="182">
        <v>4.3245342713384796</v>
      </c>
    </row>
    <row r="61" spans="1:38" ht="12.95" customHeight="1" x14ac:dyDescent="0.2">
      <c r="A61" s="2" t="s">
        <v>384</v>
      </c>
      <c r="B61" s="32">
        <v>1</v>
      </c>
      <c r="C61" s="13">
        <v>76.903199686830305</v>
      </c>
      <c r="D61" s="173">
        <v>3.1341978833889099</v>
      </c>
      <c r="E61" s="13">
        <v>74.742534066703399</v>
      </c>
      <c r="F61" s="173">
        <v>4.2628863036173197</v>
      </c>
      <c r="G61" s="13">
        <v>-2.1606656201268901</v>
      </c>
      <c r="H61" s="173">
        <v>5.2910675680629504</v>
      </c>
      <c r="I61" s="13">
        <v>63.5450525868943</v>
      </c>
      <c r="J61" s="173">
        <v>3.7726714484875301</v>
      </c>
      <c r="K61" s="13">
        <v>56.610174481119799</v>
      </c>
      <c r="L61" s="173">
        <v>4.5429730445157697</v>
      </c>
      <c r="M61" s="13">
        <v>-6.9348781057744704</v>
      </c>
      <c r="N61" s="173">
        <v>5.9052225988043698</v>
      </c>
      <c r="O61" s="13">
        <v>68.061461422469407</v>
      </c>
      <c r="P61" s="173">
        <v>3.05408399473753</v>
      </c>
      <c r="Q61" s="13">
        <v>56.213320710233802</v>
      </c>
      <c r="R61" s="173">
        <v>4.5082535966639998</v>
      </c>
      <c r="S61" s="13">
        <v>-11.848140712235599</v>
      </c>
      <c r="T61" s="173">
        <v>5.4453447584836896</v>
      </c>
      <c r="U61" s="13">
        <v>76.203622773856694</v>
      </c>
      <c r="V61" s="173">
        <v>2.64063427788256</v>
      </c>
      <c r="W61" s="13">
        <v>62.777257722816898</v>
      </c>
      <c r="X61" s="173">
        <v>4.7471310971412599</v>
      </c>
      <c r="Y61" s="13">
        <v>-13.426365051039699</v>
      </c>
      <c r="Z61" s="173">
        <v>5.4321453444264503</v>
      </c>
      <c r="AA61" s="13">
        <v>48.607517614758301</v>
      </c>
      <c r="AB61" s="173">
        <v>4.07901042165257</v>
      </c>
      <c r="AC61" s="13">
        <v>49.117651392764301</v>
      </c>
      <c r="AD61" s="173">
        <v>5.3718943813612299</v>
      </c>
      <c r="AE61" s="13">
        <v>0.51013377800600801</v>
      </c>
      <c r="AF61" s="173">
        <v>6.7450407904215597</v>
      </c>
      <c r="AG61" s="13">
        <v>64.160447985029904</v>
      </c>
      <c r="AH61" s="173">
        <v>2.8094544201574898</v>
      </c>
      <c r="AI61" s="13">
        <v>64.539735693165696</v>
      </c>
      <c r="AJ61" s="173">
        <v>4.1900649211056704</v>
      </c>
      <c r="AK61" s="13">
        <v>0.37928770813580598</v>
      </c>
      <c r="AL61" s="182">
        <v>5.0447674061370504</v>
      </c>
    </row>
    <row r="62" spans="1:38" ht="12.95" customHeight="1" x14ac:dyDescent="0.2">
      <c r="A62" s="2" t="s">
        <v>386</v>
      </c>
      <c r="B62" s="32">
        <v>1</v>
      </c>
      <c r="C62" s="13">
        <v>81.246869415033899</v>
      </c>
      <c r="D62" s="173">
        <v>4.8155305463890796</v>
      </c>
      <c r="E62" s="13">
        <v>76.865501155624997</v>
      </c>
      <c r="F62" s="173">
        <v>4.1923601522156799</v>
      </c>
      <c r="G62" s="13">
        <v>-4.3813682594089602</v>
      </c>
      <c r="H62" s="173">
        <v>6.3847645288680903</v>
      </c>
      <c r="I62" s="13">
        <v>82.602366687796405</v>
      </c>
      <c r="J62" s="173">
        <v>3.7921191992464101</v>
      </c>
      <c r="K62" s="13">
        <v>75.100693480112099</v>
      </c>
      <c r="L62" s="173">
        <v>4.2586638429264498</v>
      </c>
      <c r="M62" s="13">
        <v>-7.5016732076843304</v>
      </c>
      <c r="N62" s="173">
        <v>5.7023140695986099</v>
      </c>
      <c r="O62" s="13">
        <v>84.252216616538107</v>
      </c>
      <c r="P62" s="173">
        <v>4.7855603677750196</v>
      </c>
      <c r="Q62" s="13">
        <v>78.455520497499705</v>
      </c>
      <c r="R62" s="173">
        <v>3.8126158484969799</v>
      </c>
      <c r="S62" s="13">
        <v>-5.7966961190384003</v>
      </c>
      <c r="T62" s="173">
        <v>6.1186295558588402</v>
      </c>
      <c r="U62" s="13">
        <v>72.438394189920501</v>
      </c>
      <c r="V62" s="173">
        <v>5.0193547587306604</v>
      </c>
      <c r="W62" s="13">
        <v>69.156760459368996</v>
      </c>
      <c r="X62" s="173">
        <v>4.0215716910723103</v>
      </c>
      <c r="Y62" s="13">
        <v>-3.2816337305514902</v>
      </c>
      <c r="Z62" s="173">
        <v>6.4317152502599404</v>
      </c>
      <c r="AA62" s="13">
        <v>32.061391875573896</v>
      </c>
      <c r="AB62" s="173">
        <v>5.0435012902305898</v>
      </c>
      <c r="AC62" s="13">
        <v>43.299315700695999</v>
      </c>
      <c r="AD62" s="173">
        <v>4.2812504380594696</v>
      </c>
      <c r="AE62" s="13">
        <v>11.237923825122101</v>
      </c>
      <c r="AF62" s="173">
        <v>6.6155884528847499</v>
      </c>
      <c r="AG62" s="13">
        <v>73.372130856299805</v>
      </c>
      <c r="AH62" s="173">
        <v>4.4736553060641704</v>
      </c>
      <c r="AI62" s="13">
        <v>71.211574656674699</v>
      </c>
      <c r="AJ62" s="173">
        <v>4.9925477302948904</v>
      </c>
      <c r="AK62" s="13">
        <v>-2.1605561996250899</v>
      </c>
      <c r="AL62" s="182">
        <v>6.7036650152546198</v>
      </c>
    </row>
    <row r="63" spans="1:38" ht="12.95" customHeight="1" x14ac:dyDescent="0.2">
      <c r="A63" s="194" t="s">
        <v>387</v>
      </c>
      <c r="B63" s="190">
        <v>1</v>
      </c>
      <c r="C63" s="191">
        <v>92.8863763929822</v>
      </c>
      <c r="D63" s="192">
        <v>0.96277742716509696</v>
      </c>
      <c r="E63" s="191">
        <v>83.432656722514693</v>
      </c>
      <c r="F63" s="192">
        <v>2.35272147173783</v>
      </c>
      <c r="G63" s="191">
        <v>-9.4537196704674908</v>
      </c>
      <c r="H63" s="192">
        <v>2.5420933692205101</v>
      </c>
      <c r="I63" s="191">
        <v>90.402448185221402</v>
      </c>
      <c r="J63" s="192">
        <v>1.0870387766499101</v>
      </c>
      <c r="K63" s="191">
        <v>85.956433915997707</v>
      </c>
      <c r="L63" s="192">
        <v>2.3159040292291801</v>
      </c>
      <c r="M63" s="191">
        <v>-4.4460142692236504</v>
      </c>
      <c r="N63" s="192">
        <v>2.5583324206483602</v>
      </c>
      <c r="O63" s="191">
        <v>90.694190777776399</v>
      </c>
      <c r="P63" s="192">
        <v>0.964247810514689</v>
      </c>
      <c r="Q63" s="191">
        <v>89.187318077439798</v>
      </c>
      <c r="R63" s="192">
        <v>1.83155328725193</v>
      </c>
      <c r="S63" s="191">
        <v>-1.5068727003365701</v>
      </c>
      <c r="T63" s="192">
        <v>2.0698698713024699</v>
      </c>
      <c r="U63" s="191">
        <v>91.396807377823706</v>
      </c>
      <c r="V63" s="192">
        <v>1.03739197659488</v>
      </c>
      <c r="W63" s="191">
        <v>83.551193328556295</v>
      </c>
      <c r="X63" s="192">
        <v>2.8623617494703399</v>
      </c>
      <c r="Y63" s="191">
        <v>-7.8456140492674002</v>
      </c>
      <c r="Z63" s="192">
        <v>3.0445520028297</v>
      </c>
      <c r="AA63" s="191">
        <v>79.822589002658404</v>
      </c>
      <c r="AB63" s="192">
        <v>1.71246165951463</v>
      </c>
      <c r="AC63" s="191">
        <v>79.374085864304604</v>
      </c>
      <c r="AD63" s="192">
        <v>2.4737665358943901</v>
      </c>
      <c r="AE63" s="191">
        <v>-0.44850313835375699</v>
      </c>
      <c r="AF63" s="192">
        <v>3.0086617971148799</v>
      </c>
      <c r="AG63" s="191">
        <v>84.256839521103799</v>
      </c>
      <c r="AH63" s="192">
        <v>1.34386464574566</v>
      </c>
      <c r="AI63" s="191">
        <v>80.519687305195902</v>
      </c>
      <c r="AJ63" s="192">
        <v>2.4310471031433001</v>
      </c>
      <c r="AK63" s="191">
        <v>-3.73715221590794</v>
      </c>
      <c r="AL63" s="196">
        <v>2.77776208552614</v>
      </c>
    </row>
    <row r="64" spans="1:38" ht="12.95" customHeight="1" x14ac:dyDescent="0.2">
      <c r="A64" s="2" t="s">
        <v>424</v>
      </c>
      <c r="B64" s="32">
        <v>1</v>
      </c>
      <c r="C64" s="13">
        <v>58.024414267193499</v>
      </c>
      <c r="D64" s="173">
        <v>2.1191467681694398</v>
      </c>
      <c r="E64" s="13">
        <v>37.848662147768898</v>
      </c>
      <c r="F64" s="173">
        <v>3.6680115082716802</v>
      </c>
      <c r="G64" s="13">
        <v>-20.175752119424601</v>
      </c>
      <c r="H64" s="173">
        <v>4.2361647099536297</v>
      </c>
      <c r="I64" s="13">
        <v>67.063049082388901</v>
      </c>
      <c r="J64" s="173">
        <v>1.90013566226401</v>
      </c>
      <c r="K64" s="13">
        <v>46.681255181092602</v>
      </c>
      <c r="L64" s="173">
        <v>3.0659062083649702</v>
      </c>
      <c r="M64" s="13">
        <v>-20.381793901296401</v>
      </c>
      <c r="N64" s="173">
        <v>3.6069788484961198</v>
      </c>
      <c r="O64" s="13">
        <v>73.931004962677804</v>
      </c>
      <c r="P64" s="173">
        <v>1.86941451275493</v>
      </c>
      <c r="Q64" s="13">
        <v>71.353858667648595</v>
      </c>
      <c r="R64" s="173">
        <v>2.61354538510462</v>
      </c>
      <c r="S64" s="13">
        <v>-2.5771462950292499</v>
      </c>
      <c r="T64" s="173">
        <v>3.2133051676584299</v>
      </c>
      <c r="U64" s="13">
        <v>62.333125868781998</v>
      </c>
      <c r="V64" s="173">
        <v>1.9705060140461801</v>
      </c>
      <c r="W64" s="13">
        <v>45.864578815573701</v>
      </c>
      <c r="X64" s="173">
        <v>2.9421819584882898</v>
      </c>
      <c r="Y64" s="13">
        <v>-16.468547053208301</v>
      </c>
      <c r="Z64" s="173">
        <v>3.54109144590283</v>
      </c>
      <c r="AA64" s="13">
        <v>35.9033748601518</v>
      </c>
      <c r="AB64" s="173">
        <v>2.3644562119628998</v>
      </c>
      <c r="AC64" s="13">
        <v>26.720252009968199</v>
      </c>
      <c r="AD64" s="173">
        <v>2.4850526809956501</v>
      </c>
      <c r="AE64" s="13">
        <v>-9.1831228501836399</v>
      </c>
      <c r="AF64" s="173">
        <v>3.43018075407312</v>
      </c>
      <c r="AG64" s="13">
        <v>54.596909935938598</v>
      </c>
      <c r="AH64" s="173">
        <v>2.55662874655988</v>
      </c>
      <c r="AI64" s="13">
        <v>49.409917524285099</v>
      </c>
      <c r="AJ64" s="173">
        <v>3.00603036053112</v>
      </c>
      <c r="AK64" s="13">
        <v>-5.1869924116535104</v>
      </c>
      <c r="AL64" s="182">
        <v>3.94620945670288</v>
      </c>
    </row>
    <row r="65" spans="1:38" ht="12.95" customHeight="1" x14ac:dyDescent="0.2">
      <c r="A65" s="2" t="s">
        <v>425</v>
      </c>
      <c r="B65" s="32">
        <v>1</v>
      </c>
      <c r="C65" s="13">
        <v>87.504818798524894</v>
      </c>
      <c r="D65" s="173">
        <v>1.7345884343850799</v>
      </c>
      <c r="E65" s="13">
        <v>87.978342333649906</v>
      </c>
      <c r="F65" s="173">
        <v>2.2023910768975501</v>
      </c>
      <c r="G65" s="13">
        <v>0.47352353512498302</v>
      </c>
      <c r="H65" s="173">
        <v>2.80344850002643</v>
      </c>
      <c r="I65" s="13">
        <v>85.721520359653098</v>
      </c>
      <c r="J65" s="173">
        <v>2.0325001550482402</v>
      </c>
      <c r="K65" s="13">
        <v>86.299070528105105</v>
      </c>
      <c r="L65" s="173">
        <v>2.7038654933395301</v>
      </c>
      <c r="M65" s="13">
        <v>0.57755016845209195</v>
      </c>
      <c r="N65" s="173">
        <v>3.3825944903791401</v>
      </c>
      <c r="O65" s="13">
        <v>78.721418526451302</v>
      </c>
      <c r="P65" s="173">
        <v>2.14561977700783</v>
      </c>
      <c r="Q65" s="13">
        <v>80.576678963320106</v>
      </c>
      <c r="R65" s="173">
        <v>3.1398183664705401</v>
      </c>
      <c r="S65" s="13">
        <v>1.8552604368687799</v>
      </c>
      <c r="T65" s="173">
        <v>3.8029125156796399</v>
      </c>
      <c r="U65" s="13">
        <v>85.359055937899996</v>
      </c>
      <c r="V65" s="173">
        <v>1.9911946881939899</v>
      </c>
      <c r="W65" s="13">
        <v>85.604521077080904</v>
      </c>
      <c r="X65" s="173">
        <v>2.3492799394272201</v>
      </c>
      <c r="Y65" s="13">
        <v>0.245465139180922</v>
      </c>
      <c r="Z65" s="173">
        <v>3.0796059033725598</v>
      </c>
      <c r="AA65" s="13">
        <v>24.0004420563282</v>
      </c>
      <c r="AB65" s="173">
        <v>2.09434157664578</v>
      </c>
      <c r="AC65" s="13">
        <v>37.573476295796098</v>
      </c>
      <c r="AD65" s="173">
        <v>3.6472769311645199</v>
      </c>
      <c r="AE65" s="13">
        <v>13.573034239468001</v>
      </c>
      <c r="AF65" s="173">
        <v>4.2058168828744797</v>
      </c>
      <c r="AG65" s="13">
        <v>48.505841172220002</v>
      </c>
      <c r="AH65" s="173">
        <v>2.7805968209655401</v>
      </c>
      <c r="AI65" s="13">
        <v>62.523473065386597</v>
      </c>
      <c r="AJ65" s="173">
        <v>3.3778680409593802</v>
      </c>
      <c r="AK65" s="13">
        <v>14.0176318931666</v>
      </c>
      <c r="AL65" s="182">
        <v>4.3751241334273496</v>
      </c>
    </row>
    <row r="66" spans="1:38" ht="12.95" customHeight="1" x14ac:dyDescent="0.2">
      <c r="A66" s="3" t="s">
        <v>426</v>
      </c>
      <c r="B66" s="36">
        <v>1</v>
      </c>
      <c r="C66" s="28" t="s">
        <v>476</v>
      </c>
      <c r="D66" s="178" t="s">
        <v>476</v>
      </c>
      <c r="E66" s="28">
        <v>79.319357337182197</v>
      </c>
      <c r="F66" s="178">
        <v>3.97396487390575</v>
      </c>
      <c r="G66" s="28" t="s">
        <v>476</v>
      </c>
      <c r="H66" s="178" t="s">
        <v>476</v>
      </c>
      <c r="I66" s="28" t="s">
        <v>476</v>
      </c>
      <c r="J66" s="178" t="s">
        <v>476</v>
      </c>
      <c r="K66" s="28">
        <v>86.530852887413104</v>
      </c>
      <c r="L66" s="178">
        <v>3.22707418892145</v>
      </c>
      <c r="M66" s="28" t="s">
        <v>476</v>
      </c>
      <c r="N66" s="178" t="s">
        <v>476</v>
      </c>
      <c r="O66" s="28" t="s">
        <v>476</v>
      </c>
      <c r="P66" s="178" t="s">
        <v>476</v>
      </c>
      <c r="Q66" s="28">
        <v>83.993896750874399</v>
      </c>
      <c r="R66" s="178">
        <v>3.0219936725207801</v>
      </c>
      <c r="S66" s="28" t="s">
        <v>476</v>
      </c>
      <c r="T66" s="178" t="s">
        <v>476</v>
      </c>
      <c r="U66" s="28" t="s">
        <v>476</v>
      </c>
      <c r="V66" s="178" t="s">
        <v>476</v>
      </c>
      <c r="W66" s="28">
        <v>82.787871594952904</v>
      </c>
      <c r="X66" s="178">
        <v>3.5967834462139998</v>
      </c>
      <c r="Y66" s="28" t="s">
        <v>476</v>
      </c>
      <c r="Z66" s="178" t="s">
        <v>476</v>
      </c>
      <c r="AA66" s="28" t="s">
        <v>476</v>
      </c>
      <c r="AB66" s="178" t="s">
        <v>476</v>
      </c>
      <c r="AC66" s="28">
        <v>32.138925751435799</v>
      </c>
      <c r="AD66" s="178">
        <v>3.9731148410490502</v>
      </c>
      <c r="AE66" s="28" t="s">
        <v>476</v>
      </c>
      <c r="AF66" s="178" t="s">
        <v>476</v>
      </c>
      <c r="AG66" s="28" t="s">
        <v>476</v>
      </c>
      <c r="AH66" s="178" t="s">
        <v>476</v>
      </c>
      <c r="AI66" s="28">
        <v>67.981773854372605</v>
      </c>
      <c r="AJ66" s="178">
        <v>3.3965800884241499</v>
      </c>
      <c r="AK66" s="28" t="s">
        <v>476</v>
      </c>
      <c r="AL66" s="184" t="s">
        <v>476</v>
      </c>
    </row>
    <row r="67" spans="1:38" ht="12.95" customHeight="1" x14ac:dyDescent="0.2">
      <c r="A67" s="2"/>
      <c r="B67" s="37"/>
      <c r="C67" s="13" t="s">
        <v>948</v>
      </c>
      <c r="D67" s="173" t="s">
        <v>949</v>
      </c>
      <c r="E67" s="13" t="s">
        <v>864</v>
      </c>
      <c r="F67" s="173" t="s">
        <v>865</v>
      </c>
      <c r="G67" s="13" t="s">
        <v>950</v>
      </c>
      <c r="H67" s="173" t="s">
        <v>951</v>
      </c>
      <c r="I67" s="13" t="s">
        <v>952</v>
      </c>
      <c r="J67" s="173" t="s">
        <v>953</v>
      </c>
      <c r="K67" s="13" t="s">
        <v>872</v>
      </c>
      <c r="L67" s="173" t="s">
        <v>873</v>
      </c>
      <c r="M67" s="13" t="s">
        <v>954</v>
      </c>
      <c r="N67" s="173" t="s">
        <v>955</v>
      </c>
      <c r="O67" s="13" t="s">
        <v>956</v>
      </c>
      <c r="P67" s="173" t="s">
        <v>957</v>
      </c>
      <c r="Q67" s="13" t="s">
        <v>880</v>
      </c>
      <c r="R67" s="173" t="s">
        <v>881</v>
      </c>
      <c r="S67" s="13" t="s">
        <v>958</v>
      </c>
      <c r="T67" s="173" t="s">
        <v>959</v>
      </c>
      <c r="U67" s="13" t="s">
        <v>960</v>
      </c>
      <c r="V67" s="173" t="s">
        <v>961</v>
      </c>
      <c r="W67" s="13" t="s">
        <v>888</v>
      </c>
      <c r="X67" s="173" t="s">
        <v>889</v>
      </c>
      <c r="Y67" s="13" t="s">
        <v>962</v>
      </c>
      <c r="Z67" s="173" t="s">
        <v>963</v>
      </c>
      <c r="AA67" s="13" t="s">
        <v>964</v>
      </c>
      <c r="AB67" s="173" t="s">
        <v>965</v>
      </c>
      <c r="AC67" s="13" t="s">
        <v>896</v>
      </c>
      <c r="AD67" s="173" t="s">
        <v>897</v>
      </c>
      <c r="AE67" s="13" t="s">
        <v>966</v>
      </c>
      <c r="AF67" s="173" t="s">
        <v>967</v>
      </c>
      <c r="AG67" s="13" t="s">
        <v>968</v>
      </c>
      <c r="AH67" s="173" t="s">
        <v>969</v>
      </c>
      <c r="AI67" s="13" t="s">
        <v>904</v>
      </c>
      <c r="AJ67" s="173" t="s">
        <v>905</v>
      </c>
      <c r="AK67" s="13" t="s">
        <v>970</v>
      </c>
      <c r="AL67" s="182" t="s">
        <v>971</v>
      </c>
    </row>
    <row r="68" spans="1:38" ht="12.95" customHeight="1" x14ac:dyDescent="0.2">
      <c r="A68" s="2" t="s">
        <v>353</v>
      </c>
      <c r="B68" s="37">
        <v>3</v>
      </c>
      <c r="C68" s="13">
        <v>83.248780348833094</v>
      </c>
      <c r="D68" s="173">
        <v>2.1001338414577799</v>
      </c>
      <c r="E68" s="13">
        <v>77.309653016848102</v>
      </c>
      <c r="F68" s="173">
        <v>2.6084584154194199</v>
      </c>
      <c r="G68" s="13">
        <v>-5.9391273319849898</v>
      </c>
      <c r="H68" s="173">
        <v>3.34882329438395</v>
      </c>
      <c r="I68" s="13">
        <v>66.649502432342302</v>
      </c>
      <c r="J68" s="173">
        <v>3.0145558716275902</v>
      </c>
      <c r="K68" s="13">
        <v>54.215295117546098</v>
      </c>
      <c r="L68" s="173">
        <v>3.5722623362173902</v>
      </c>
      <c r="M68" s="13">
        <v>-12.4342073147963</v>
      </c>
      <c r="N68" s="173">
        <v>4.6742491698583697</v>
      </c>
      <c r="O68" s="13">
        <v>65.547577450807907</v>
      </c>
      <c r="P68" s="173">
        <v>3.0131623006024202</v>
      </c>
      <c r="Q68" s="13">
        <v>52.846077743934501</v>
      </c>
      <c r="R68" s="173">
        <v>3.1779280089934399</v>
      </c>
      <c r="S68" s="13">
        <v>-12.701499706873401</v>
      </c>
      <c r="T68" s="173">
        <v>4.3793119870724704</v>
      </c>
      <c r="U68" s="13">
        <v>64.548283994296497</v>
      </c>
      <c r="V68" s="173">
        <v>3.2306596150421498</v>
      </c>
      <c r="W68" s="13">
        <v>55.994327895412702</v>
      </c>
      <c r="X68" s="173">
        <v>3.3962247578654901</v>
      </c>
      <c r="Y68" s="13">
        <v>-8.5539560988838499</v>
      </c>
      <c r="Z68" s="173">
        <v>4.6873771081707103</v>
      </c>
      <c r="AA68" s="13">
        <v>21.5620963117935</v>
      </c>
      <c r="AB68" s="173">
        <v>2.0526267074642601</v>
      </c>
      <c r="AC68" s="13">
        <v>30.0983036243451</v>
      </c>
      <c r="AD68" s="173">
        <v>3.8148251530463102</v>
      </c>
      <c r="AE68" s="13">
        <v>8.5362073125515892</v>
      </c>
      <c r="AF68" s="173">
        <v>4.3319934612728099</v>
      </c>
      <c r="AG68" s="13">
        <v>63.579929602196898</v>
      </c>
      <c r="AH68" s="173">
        <v>2.93517459860074</v>
      </c>
      <c r="AI68" s="13">
        <v>65.587020187085201</v>
      </c>
      <c r="AJ68" s="173">
        <v>3.5426423496620498</v>
      </c>
      <c r="AK68" s="13">
        <v>2.0070905848882301</v>
      </c>
      <c r="AL68" s="182">
        <v>4.60060482348681</v>
      </c>
    </row>
    <row r="69" spans="1:38" ht="12.95" customHeight="1" x14ac:dyDescent="0.2">
      <c r="A69" s="2" t="s">
        <v>356</v>
      </c>
      <c r="B69" s="37">
        <v>3</v>
      </c>
      <c r="C69" s="13">
        <v>90.391469585608604</v>
      </c>
      <c r="D69" s="173">
        <v>1.98328782790491</v>
      </c>
      <c r="E69" s="13">
        <v>85.765568383716399</v>
      </c>
      <c r="F69" s="173">
        <v>2.2643922187804599</v>
      </c>
      <c r="G69" s="13">
        <v>-4.6259012018921899</v>
      </c>
      <c r="H69" s="173">
        <v>3.0101333406992601</v>
      </c>
      <c r="I69" s="13">
        <v>89.943478763524396</v>
      </c>
      <c r="J69" s="173">
        <v>1.7623682749106</v>
      </c>
      <c r="K69" s="13">
        <v>67.897333779559006</v>
      </c>
      <c r="L69" s="173">
        <v>3.8124860850139299</v>
      </c>
      <c r="M69" s="13">
        <v>-22.046144983965402</v>
      </c>
      <c r="N69" s="173">
        <v>4.2001181036771102</v>
      </c>
      <c r="O69" s="13">
        <v>83.409540502738906</v>
      </c>
      <c r="P69" s="173">
        <v>2.8013812777296798</v>
      </c>
      <c r="Q69" s="13">
        <v>60.445829053941502</v>
      </c>
      <c r="R69" s="173">
        <v>4.3322936227375202</v>
      </c>
      <c r="S69" s="13">
        <v>-22.963711448797401</v>
      </c>
      <c r="T69" s="173">
        <v>5.1591186356611898</v>
      </c>
      <c r="U69" s="13">
        <v>84.424923458728799</v>
      </c>
      <c r="V69" s="173">
        <v>2.7734959237394601</v>
      </c>
      <c r="W69" s="13">
        <v>64.511407129665599</v>
      </c>
      <c r="X69" s="173">
        <v>4.2469872439571796</v>
      </c>
      <c r="Y69" s="13">
        <v>-19.913516329063299</v>
      </c>
      <c r="Z69" s="173">
        <v>5.0723939406688796</v>
      </c>
      <c r="AA69" s="13">
        <v>35.279033415184699</v>
      </c>
      <c r="AB69" s="173">
        <v>3.0525826528021498</v>
      </c>
      <c r="AC69" s="13">
        <v>22.0264260177049</v>
      </c>
      <c r="AD69" s="173">
        <v>3.5279069352471102</v>
      </c>
      <c r="AE69" s="13">
        <v>-13.2526073974798</v>
      </c>
      <c r="AF69" s="173">
        <v>4.6652318480385597</v>
      </c>
      <c r="AG69" s="13">
        <v>71.638898023092693</v>
      </c>
      <c r="AH69" s="173">
        <v>2.54391759580087</v>
      </c>
      <c r="AI69" s="13">
        <v>48.020801920047603</v>
      </c>
      <c r="AJ69" s="173">
        <v>4.1354237885524698</v>
      </c>
      <c r="AK69" s="13">
        <v>-23.618096103045101</v>
      </c>
      <c r="AL69" s="182">
        <v>4.8552287943155603</v>
      </c>
    </row>
    <row r="70" spans="1:38" ht="12.95" customHeight="1" x14ac:dyDescent="0.2">
      <c r="A70" s="2" t="s">
        <v>375</v>
      </c>
      <c r="B70" s="37">
        <v>3</v>
      </c>
      <c r="C70" s="13">
        <v>77.721853852614899</v>
      </c>
      <c r="D70" s="173">
        <v>4.3222354781415202</v>
      </c>
      <c r="E70" s="13">
        <v>57.734505459123703</v>
      </c>
      <c r="F70" s="173">
        <v>6.6401772804189498</v>
      </c>
      <c r="G70" s="13">
        <v>-19.9873483934912</v>
      </c>
      <c r="H70" s="173">
        <v>7.9229838977431504</v>
      </c>
      <c r="I70" s="13">
        <v>70.283966804286294</v>
      </c>
      <c r="J70" s="173">
        <v>4.5313261492530801</v>
      </c>
      <c r="K70" s="13">
        <v>72.557310327055205</v>
      </c>
      <c r="L70" s="173">
        <v>5.3654178575791098</v>
      </c>
      <c r="M70" s="13">
        <v>2.2733435227689101</v>
      </c>
      <c r="N70" s="173">
        <v>7.0228644766458004</v>
      </c>
      <c r="O70" s="13">
        <v>64.257879689736399</v>
      </c>
      <c r="P70" s="173">
        <v>5.5620919141013996</v>
      </c>
      <c r="Q70" s="13">
        <v>73.311594768975795</v>
      </c>
      <c r="R70" s="173">
        <v>4.5821889187757403</v>
      </c>
      <c r="S70" s="13">
        <v>9.0537150792394403</v>
      </c>
      <c r="T70" s="173">
        <v>7.2064777629757097</v>
      </c>
      <c r="U70" s="13">
        <v>73.466381453516306</v>
      </c>
      <c r="V70" s="173">
        <v>4.1637003926298704</v>
      </c>
      <c r="W70" s="13">
        <v>66.307956516523305</v>
      </c>
      <c r="X70" s="173">
        <v>4.9516992271261797</v>
      </c>
      <c r="Y70" s="13">
        <v>-7.1584249369929696</v>
      </c>
      <c r="Z70" s="173">
        <v>6.4696001573132902</v>
      </c>
      <c r="AA70" s="13">
        <v>42.955127487662303</v>
      </c>
      <c r="AB70" s="173">
        <v>5.0335184147077996</v>
      </c>
      <c r="AC70" s="13">
        <v>34.306223264733298</v>
      </c>
      <c r="AD70" s="173">
        <v>6.0248847197582203</v>
      </c>
      <c r="AE70" s="13">
        <v>-8.6489042229290298</v>
      </c>
      <c r="AF70" s="173">
        <v>7.8508307533393404</v>
      </c>
      <c r="AG70" s="13">
        <v>69.838128129375704</v>
      </c>
      <c r="AH70" s="173">
        <v>5.4498378599349699</v>
      </c>
      <c r="AI70" s="13">
        <v>57.281360677023699</v>
      </c>
      <c r="AJ70" s="173">
        <v>6.9529998746966903</v>
      </c>
      <c r="AK70" s="13">
        <v>-12.556767452352</v>
      </c>
      <c r="AL70" s="182">
        <v>8.8343047240353201</v>
      </c>
    </row>
    <row r="71" spans="1:38" ht="12.95" customHeight="1" x14ac:dyDescent="0.2">
      <c r="A71" s="2" t="s">
        <v>382</v>
      </c>
      <c r="B71" s="37">
        <v>3</v>
      </c>
      <c r="C71" s="13">
        <v>84.513271915310298</v>
      </c>
      <c r="D71" s="173">
        <v>3.9440250369323202</v>
      </c>
      <c r="E71" s="13">
        <v>51.733989407173702</v>
      </c>
      <c r="F71" s="173">
        <v>4.5268041844444102</v>
      </c>
      <c r="G71" s="13">
        <v>-32.779282508136603</v>
      </c>
      <c r="H71" s="173">
        <v>6.0039395080440601</v>
      </c>
      <c r="I71" s="13">
        <v>68.786012332411005</v>
      </c>
      <c r="J71" s="173">
        <v>4.2689516699607504</v>
      </c>
      <c r="K71" s="13">
        <v>47.417348134399603</v>
      </c>
      <c r="L71" s="173">
        <v>4.8037764577617104</v>
      </c>
      <c r="M71" s="13">
        <v>-21.368664198011398</v>
      </c>
      <c r="N71" s="173">
        <v>6.4265244585706203</v>
      </c>
      <c r="O71" s="13">
        <v>67.518733385818805</v>
      </c>
      <c r="P71" s="173">
        <v>4.6136925823189001</v>
      </c>
      <c r="Q71" s="13">
        <v>49.6511186273544</v>
      </c>
      <c r="R71" s="173">
        <v>4.2092562634928798</v>
      </c>
      <c r="S71" s="13">
        <v>-17.867614758464399</v>
      </c>
      <c r="T71" s="173">
        <v>6.24531804921883</v>
      </c>
      <c r="U71" s="13">
        <v>76.845935122767401</v>
      </c>
      <c r="V71" s="173">
        <v>4.0149820689273898</v>
      </c>
      <c r="W71" s="13">
        <v>40.7158281889647</v>
      </c>
      <c r="X71" s="173">
        <v>4.6133114948703398</v>
      </c>
      <c r="Y71" s="13">
        <v>-36.130106933802701</v>
      </c>
      <c r="Z71" s="173">
        <v>6.1157766442628798</v>
      </c>
      <c r="AA71" s="13">
        <v>35.800673190112398</v>
      </c>
      <c r="AB71" s="173">
        <v>4.8719141144537099</v>
      </c>
      <c r="AC71" s="13">
        <v>15.0360722804155</v>
      </c>
      <c r="AD71" s="173">
        <v>3.1877660014226801</v>
      </c>
      <c r="AE71" s="13">
        <v>-20.764600909696899</v>
      </c>
      <c r="AF71" s="173">
        <v>5.8221473030523399</v>
      </c>
      <c r="AG71" s="13">
        <v>70.487767241070202</v>
      </c>
      <c r="AH71" s="173">
        <v>4.7321020001892498</v>
      </c>
      <c r="AI71" s="13">
        <v>42.916062792744398</v>
      </c>
      <c r="AJ71" s="173">
        <v>4.5805572600030198</v>
      </c>
      <c r="AK71" s="13">
        <v>-27.5717044483259</v>
      </c>
      <c r="AL71" s="182">
        <v>6.5859163487218302</v>
      </c>
    </row>
    <row r="72" spans="1:38" ht="12.95" customHeight="1" x14ac:dyDescent="0.2">
      <c r="A72" s="2" t="s">
        <v>386</v>
      </c>
      <c r="B72" s="37">
        <v>3</v>
      </c>
      <c r="C72" s="13">
        <v>90.805592705553806</v>
      </c>
      <c r="D72" s="173">
        <v>1.3381414069811</v>
      </c>
      <c r="E72" s="13">
        <v>80.116874738498296</v>
      </c>
      <c r="F72" s="173">
        <v>2.62676567919033</v>
      </c>
      <c r="G72" s="13">
        <v>-10.6887179670554</v>
      </c>
      <c r="H72" s="173">
        <v>2.9479688530324801</v>
      </c>
      <c r="I72" s="13">
        <v>83.624998536306407</v>
      </c>
      <c r="J72" s="173">
        <v>1.36730339756157</v>
      </c>
      <c r="K72" s="13">
        <v>75.838187219125402</v>
      </c>
      <c r="L72" s="173">
        <v>3.2393184569536699</v>
      </c>
      <c r="M72" s="13">
        <v>-7.7868113171810096</v>
      </c>
      <c r="N72" s="173">
        <v>3.51606351571529</v>
      </c>
      <c r="O72" s="13">
        <v>85.478568947462193</v>
      </c>
      <c r="P72" s="173">
        <v>1.6321955756306501</v>
      </c>
      <c r="Q72" s="13">
        <v>82.864328980783696</v>
      </c>
      <c r="R72" s="173">
        <v>3.04121595405873</v>
      </c>
      <c r="S72" s="13">
        <v>-2.6142399666784502</v>
      </c>
      <c r="T72" s="173">
        <v>3.4515296429742</v>
      </c>
      <c r="U72" s="13">
        <v>81.273208961467105</v>
      </c>
      <c r="V72" s="173">
        <v>1.70419327426408</v>
      </c>
      <c r="W72" s="13">
        <v>72.349680796986902</v>
      </c>
      <c r="X72" s="173">
        <v>3.5725138668972498</v>
      </c>
      <c r="Y72" s="13">
        <v>-8.9235281644801603</v>
      </c>
      <c r="Z72" s="173">
        <v>3.95817256385065</v>
      </c>
      <c r="AA72" s="13">
        <v>42.132074598947398</v>
      </c>
      <c r="AB72" s="173">
        <v>2.2077074499557998</v>
      </c>
      <c r="AC72" s="13">
        <v>55.396554261934099</v>
      </c>
      <c r="AD72" s="173">
        <v>3.7503333108668899</v>
      </c>
      <c r="AE72" s="13">
        <v>13.2644796629867</v>
      </c>
      <c r="AF72" s="173">
        <v>4.3518929360897802</v>
      </c>
      <c r="AG72" s="13">
        <v>75.920488736886597</v>
      </c>
      <c r="AH72" s="173">
        <v>1.7859258181065101</v>
      </c>
      <c r="AI72" s="13">
        <v>68.452270618027001</v>
      </c>
      <c r="AJ72" s="173">
        <v>3.5579258241357898</v>
      </c>
      <c r="AK72" s="13">
        <v>-7.4682181188595802</v>
      </c>
      <c r="AL72" s="182">
        <v>3.9810007784264201</v>
      </c>
    </row>
    <row r="73" spans="1:38" ht="12.95" customHeight="1" x14ac:dyDescent="0.2">
      <c r="A73" s="3" t="s">
        <v>387</v>
      </c>
      <c r="B73" s="180">
        <v>3</v>
      </c>
      <c r="C73" s="28">
        <v>88.937971961020594</v>
      </c>
      <c r="D73" s="178">
        <v>1.9866673264267101</v>
      </c>
      <c r="E73" s="28">
        <v>86.762548913806498</v>
      </c>
      <c r="F73" s="178">
        <v>2.0803375699942501</v>
      </c>
      <c r="G73" s="28">
        <v>-2.1754230472141498</v>
      </c>
      <c r="H73" s="178">
        <v>2.8765693927004499</v>
      </c>
      <c r="I73" s="28">
        <v>88.797801754037906</v>
      </c>
      <c r="J73" s="178">
        <v>2.2587065609166599</v>
      </c>
      <c r="K73" s="28">
        <v>90.681414288176398</v>
      </c>
      <c r="L73" s="178">
        <v>2.0390413206746398</v>
      </c>
      <c r="M73" s="28">
        <v>1.8836125341385199</v>
      </c>
      <c r="N73" s="178">
        <v>3.0429335904266099</v>
      </c>
      <c r="O73" s="28">
        <v>87.213885355673597</v>
      </c>
      <c r="P73" s="178">
        <v>2.2986016093021999</v>
      </c>
      <c r="Q73" s="28">
        <v>88.675455070967004</v>
      </c>
      <c r="R73" s="178">
        <v>2.2270365641676499</v>
      </c>
      <c r="S73" s="28">
        <v>1.4615697152934399</v>
      </c>
      <c r="T73" s="178">
        <v>3.2005095245017299</v>
      </c>
      <c r="U73" s="28">
        <v>89.046448174770802</v>
      </c>
      <c r="V73" s="178">
        <v>2.0206410604693699</v>
      </c>
      <c r="W73" s="28">
        <v>88.704809321948403</v>
      </c>
      <c r="X73" s="178">
        <v>2.2478539190029201</v>
      </c>
      <c r="Y73" s="28">
        <v>-0.341638852822371</v>
      </c>
      <c r="Z73" s="178">
        <v>3.02255480288308</v>
      </c>
      <c r="AA73" s="28">
        <v>81.972316719071202</v>
      </c>
      <c r="AB73" s="178">
        <v>2.24456551648422</v>
      </c>
      <c r="AC73" s="28">
        <v>79.539256982683995</v>
      </c>
      <c r="AD73" s="178">
        <v>2.59372947898926</v>
      </c>
      <c r="AE73" s="28">
        <v>-2.4330597363871602</v>
      </c>
      <c r="AF73" s="178">
        <v>3.4300884781544601</v>
      </c>
      <c r="AG73" s="28">
        <v>84.520932741009702</v>
      </c>
      <c r="AH73" s="178">
        <v>2.51472749345213</v>
      </c>
      <c r="AI73" s="28">
        <v>81.1099542943534</v>
      </c>
      <c r="AJ73" s="178">
        <v>2.8928504734980698</v>
      </c>
      <c r="AK73" s="28">
        <v>-3.41097844665632</v>
      </c>
      <c r="AL73" s="184">
        <v>3.8330716440398098</v>
      </c>
    </row>
    <row r="75" spans="1:38" x14ac:dyDescent="0.2">
      <c r="A75" s="52" t="s">
        <v>429</v>
      </c>
    </row>
    <row r="76" spans="1:38" x14ac:dyDescent="0.2">
      <c r="A76" s="52" t="s">
        <v>430</v>
      </c>
    </row>
    <row r="77" spans="1:38" x14ac:dyDescent="0.2">
      <c r="A77" s="52" t="s">
        <v>431</v>
      </c>
    </row>
    <row r="78" spans="1:38" x14ac:dyDescent="0.2">
      <c r="A78" s="52" t="s">
        <v>400</v>
      </c>
    </row>
    <row r="79" spans="1:38" x14ac:dyDescent="0.2">
      <c r="A79" s="52" t="s">
        <v>432</v>
      </c>
    </row>
    <row r="80" spans="1:38" x14ac:dyDescent="0.2">
      <c r="A80" s="52" t="s">
        <v>401</v>
      </c>
    </row>
    <row r="81" spans="1:1" x14ac:dyDescent="0.2">
      <c r="A81" s="52" t="s">
        <v>402</v>
      </c>
    </row>
    <row r="82" spans="1:1" x14ac:dyDescent="0.2">
      <c r="A82" s="52" t="s">
        <v>403</v>
      </c>
    </row>
    <row r="83" spans="1:1" x14ac:dyDescent="0.2">
      <c r="A83" s="172" t="str">
        <f>HYPERLINK("https://oecdcode.org/disclaimers/cyprus.html", "Information on data for Cyprus: https://oecdcode.org/disclaimers/cyprus.html")</f>
        <v>Information on data for Cyprus: https://oecdcode.org/disclaimers/cyprus.html</v>
      </c>
    </row>
    <row r="84" spans="1:1" x14ac:dyDescent="0.2">
      <c r="A84" s="52" t="s">
        <v>433</v>
      </c>
    </row>
  </sheetData>
  <mergeCells count="26">
    <mergeCell ref="AG7:AL7"/>
    <mergeCell ref="AG8:AH9"/>
    <mergeCell ref="AI8:AJ9"/>
    <mergeCell ref="AK8:AL9"/>
    <mergeCell ref="W8:X9"/>
    <mergeCell ref="Y8:Z9"/>
    <mergeCell ref="AA7:AF7"/>
    <mergeCell ref="AA8:AB9"/>
    <mergeCell ref="AC8:AD9"/>
    <mergeCell ref="AE8:AF9"/>
    <mergeCell ref="B6:B10"/>
    <mergeCell ref="C6:AL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675" priority="6">
      <formula>ABS(G1/H1)&gt;1.95996398454005</formula>
    </cfRule>
  </conditionalFormatting>
  <conditionalFormatting sqref="M1:M200">
    <cfRule type="expression" dxfId="674" priority="5">
      <formula>ABS(M1/N1)&gt;1.95996398454005</formula>
    </cfRule>
  </conditionalFormatting>
  <conditionalFormatting sqref="S1:S200">
    <cfRule type="expression" dxfId="673" priority="4">
      <formula>ABS(S1/T1)&gt;1.95996398454005</formula>
    </cfRule>
  </conditionalFormatting>
  <conditionalFormatting sqref="Y1:Y200">
    <cfRule type="expression" dxfId="672" priority="3">
      <formula>ABS(Y1/Z1)&gt;1.95996398454005</formula>
    </cfRule>
  </conditionalFormatting>
  <conditionalFormatting sqref="AE1:AE200">
    <cfRule type="expression" dxfId="671" priority="2">
      <formula>ABS(AE1/AF1)&gt;1.95996398454005</formula>
    </cfRule>
  </conditionalFormatting>
  <conditionalFormatting sqref="AK1:AK200">
    <cfRule type="expression" dxfId="670" priority="1">
      <formula>ABS(AK1/AL1)&gt;1.95996398454005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6"/>
  <sheetViews>
    <sheetView showGridLines="0" zoomScale="80" zoomScaleNormal="80" workbookViewId="0">
      <selection activeCell="M15" sqref="M15"/>
    </sheetView>
  </sheetViews>
  <sheetFormatPr defaultColWidth="10.85546875" defaultRowHeight="12.75" x14ac:dyDescent="0.2"/>
  <cols>
    <col min="1" max="1" width="30.7109375" customWidth="1"/>
    <col min="2" max="2" width="8.7109375" customWidth="1"/>
  </cols>
  <sheetData>
    <row r="1" spans="1:38" x14ac:dyDescent="0.2">
      <c r="A1" s="1" t="str">
        <f ca="1">RIGHT(CELL("Filename",A1),LEN(CELL("Filename",A1))-FIND("]",CELL("Filename",A1)))</f>
        <v>BMUL.UND.TQ17</v>
      </c>
    </row>
    <row r="2" spans="1:38" x14ac:dyDescent="0.2">
      <c r="A2" s="51" t="s">
        <v>143</v>
      </c>
    </row>
    <row r="3" spans="1:38" x14ac:dyDescent="0.2">
      <c r="A3" s="47" t="s">
        <v>0</v>
      </c>
    </row>
    <row r="4" spans="1:38" x14ac:dyDescent="0.2">
      <c r="A4" s="147" t="str">
        <f>HYPERLINK("#'TOC'!A1", "Back to TOC")</f>
        <v>Back to TOC</v>
      </c>
    </row>
    <row r="6" spans="1:38" ht="15.95" customHeight="1" x14ac:dyDescent="0.2">
      <c r="B6" s="671" t="s">
        <v>107</v>
      </c>
      <c r="C6" s="674" t="s">
        <v>137</v>
      </c>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5"/>
    </row>
    <row r="7" spans="1:38" ht="32.1" customHeight="1" x14ac:dyDescent="0.2">
      <c r="B7" s="672"/>
      <c r="C7" s="676" t="s">
        <v>138</v>
      </c>
      <c r="D7" s="676"/>
      <c r="E7" s="676"/>
      <c r="F7" s="676"/>
      <c r="G7" s="676"/>
      <c r="H7" s="676"/>
      <c r="I7" s="676"/>
      <c r="J7" s="676"/>
      <c r="K7" s="676" t="s">
        <v>139</v>
      </c>
      <c r="L7" s="676"/>
      <c r="M7" s="676"/>
      <c r="N7" s="676"/>
      <c r="O7" s="676"/>
      <c r="P7" s="676"/>
      <c r="Q7" s="676"/>
      <c r="R7" s="676"/>
      <c r="S7" s="676" t="s">
        <v>146</v>
      </c>
      <c r="T7" s="676"/>
      <c r="U7" s="676"/>
      <c r="V7" s="676"/>
      <c r="W7" s="676"/>
      <c r="X7" s="676"/>
      <c r="Y7" s="676"/>
      <c r="Z7" s="676"/>
      <c r="AA7" s="713" t="s">
        <v>8</v>
      </c>
      <c r="AB7" s="714"/>
      <c r="AC7" s="714"/>
      <c r="AD7" s="714"/>
      <c r="AE7" s="714"/>
      <c r="AF7" s="714"/>
      <c r="AG7" s="713" t="s">
        <v>9</v>
      </c>
      <c r="AH7" s="714"/>
      <c r="AI7" s="714"/>
      <c r="AJ7" s="714"/>
      <c r="AK7" s="714"/>
      <c r="AL7" s="715"/>
    </row>
    <row r="8" spans="1:38" ht="15.95" customHeight="1" x14ac:dyDescent="0.2">
      <c r="B8" s="672"/>
      <c r="C8" s="677" t="s">
        <v>10</v>
      </c>
      <c r="D8" s="677"/>
      <c r="E8" s="677" t="s">
        <v>144</v>
      </c>
      <c r="F8" s="677"/>
      <c r="G8" s="677"/>
      <c r="H8" s="677"/>
      <c r="I8" s="677"/>
      <c r="J8" s="677"/>
      <c r="K8" s="677" t="s">
        <v>10</v>
      </c>
      <c r="L8" s="677"/>
      <c r="M8" s="677" t="s">
        <v>144</v>
      </c>
      <c r="N8" s="677"/>
      <c r="O8" s="677"/>
      <c r="P8" s="677"/>
      <c r="Q8" s="677"/>
      <c r="R8" s="677"/>
      <c r="S8" s="677" t="s">
        <v>10</v>
      </c>
      <c r="T8" s="677"/>
      <c r="U8" s="677" t="s">
        <v>144</v>
      </c>
      <c r="V8" s="677"/>
      <c r="W8" s="677"/>
      <c r="X8" s="677"/>
      <c r="Y8" s="677"/>
      <c r="Z8" s="677"/>
      <c r="AA8" s="704" t="s">
        <v>10</v>
      </c>
      <c r="AB8" s="716"/>
      <c r="AC8" s="716"/>
      <c r="AD8" s="716"/>
      <c r="AE8" s="716"/>
      <c r="AF8" s="716"/>
      <c r="AG8" s="704" t="s">
        <v>10</v>
      </c>
      <c r="AH8" s="716"/>
      <c r="AI8" s="716"/>
      <c r="AJ8" s="716"/>
      <c r="AK8" s="716"/>
      <c r="AL8" s="717"/>
    </row>
    <row r="9" spans="1:38" ht="32.1" customHeight="1" x14ac:dyDescent="0.2">
      <c r="B9" s="672"/>
      <c r="C9" s="677"/>
      <c r="D9" s="677"/>
      <c r="E9" s="678" t="s">
        <v>140</v>
      </c>
      <c r="F9" s="678"/>
      <c r="G9" s="678" t="s">
        <v>145</v>
      </c>
      <c r="H9" s="678"/>
      <c r="I9" s="678" t="s">
        <v>114</v>
      </c>
      <c r="J9" s="678"/>
      <c r="K9" s="677"/>
      <c r="L9" s="677"/>
      <c r="M9" s="678" t="s">
        <v>140</v>
      </c>
      <c r="N9" s="678"/>
      <c r="O9" s="678" t="s">
        <v>145</v>
      </c>
      <c r="P9" s="678"/>
      <c r="Q9" s="678" t="s">
        <v>114</v>
      </c>
      <c r="R9" s="678"/>
      <c r="S9" s="677"/>
      <c r="T9" s="677"/>
      <c r="U9" s="678" t="s">
        <v>140</v>
      </c>
      <c r="V9" s="678"/>
      <c r="W9" s="678" t="s">
        <v>145</v>
      </c>
      <c r="X9" s="678"/>
      <c r="Y9" s="678" t="s">
        <v>114</v>
      </c>
      <c r="Z9" s="678"/>
      <c r="AA9" s="704" t="s">
        <v>138</v>
      </c>
      <c r="AB9" s="705"/>
      <c r="AC9" s="704" t="s">
        <v>139</v>
      </c>
      <c r="AD9" s="705"/>
      <c r="AE9" s="704" t="s">
        <v>146</v>
      </c>
      <c r="AF9" s="705"/>
      <c r="AG9" s="704" t="s">
        <v>138</v>
      </c>
      <c r="AH9" s="705"/>
      <c r="AI9" s="704" t="s">
        <v>139</v>
      </c>
      <c r="AJ9" s="705"/>
      <c r="AK9" s="704" t="s">
        <v>146</v>
      </c>
      <c r="AL9" s="705"/>
    </row>
    <row r="10" spans="1:38" ht="15.95" customHeight="1" x14ac:dyDescent="0.2">
      <c r="B10" s="673"/>
      <c r="C10" s="4" t="s">
        <v>14</v>
      </c>
      <c r="D10" s="4" t="s">
        <v>15</v>
      </c>
      <c r="E10" s="4" t="s">
        <v>14</v>
      </c>
      <c r="F10" s="4" t="s">
        <v>15</v>
      </c>
      <c r="G10" s="4" t="s">
        <v>14</v>
      </c>
      <c r="H10" s="4" t="s">
        <v>15</v>
      </c>
      <c r="I10" s="4" t="s">
        <v>16</v>
      </c>
      <c r="J10" s="4" t="s">
        <v>15</v>
      </c>
      <c r="K10" s="4" t="s">
        <v>14</v>
      </c>
      <c r="L10" s="4" t="s">
        <v>15</v>
      </c>
      <c r="M10" s="4" t="s">
        <v>14</v>
      </c>
      <c r="N10" s="4" t="s">
        <v>15</v>
      </c>
      <c r="O10" s="4" t="s">
        <v>14</v>
      </c>
      <c r="P10" s="4" t="s">
        <v>15</v>
      </c>
      <c r="Q10" s="4" t="s">
        <v>16</v>
      </c>
      <c r="R10" s="4" t="s">
        <v>15</v>
      </c>
      <c r="S10" s="4" t="s">
        <v>14</v>
      </c>
      <c r="T10" s="4" t="s">
        <v>15</v>
      </c>
      <c r="U10" s="4" t="s">
        <v>14</v>
      </c>
      <c r="V10" s="4" t="s">
        <v>15</v>
      </c>
      <c r="W10" s="4" t="s">
        <v>14</v>
      </c>
      <c r="X10" s="4" t="s">
        <v>15</v>
      </c>
      <c r="Y10" s="4" t="s">
        <v>16</v>
      </c>
      <c r="Z10" s="4" t="s">
        <v>15</v>
      </c>
      <c r="AA10" s="4" t="s">
        <v>16</v>
      </c>
      <c r="AB10" s="4" t="s">
        <v>15</v>
      </c>
      <c r="AC10" s="4" t="s">
        <v>16</v>
      </c>
      <c r="AD10" s="4" t="s">
        <v>15</v>
      </c>
      <c r="AE10" s="4" t="s">
        <v>16</v>
      </c>
      <c r="AF10" s="4" t="s">
        <v>15</v>
      </c>
      <c r="AG10" s="4" t="s">
        <v>16</v>
      </c>
      <c r="AH10" s="4" t="s">
        <v>15</v>
      </c>
      <c r="AI10" s="4" t="s">
        <v>16</v>
      </c>
      <c r="AJ10" s="4" t="s">
        <v>15</v>
      </c>
      <c r="AK10" s="4" t="s">
        <v>16</v>
      </c>
      <c r="AL10" s="5" t="s">
        <v>15</v>
      </c>
    </row>
    <row r="11" spans="1:38" ht="12.95" customHeight="1" x14ac:dyDescent="0.2">
      <c r="A11" s="6"/>
      <c r="B11" s="7"/>
      <c r="C11" s="8" t="s">
        <v>972</v>
      </c>
      <c r="D11" s="9" t="s">
        <v>973</v>
      </c>
      <c r="E11" s="8" t="s">
        <v>974</v>
      </c>
      <c r="F11" s="9" t="s">
        <v>975</v>
      </c>
      <c r="G11" s="8" t="s">
        <v>976</v>
      </c>
      <c r="H11" s="9" t="s">
        <v>977</v>
      </c>
      <c r="I11" s="8" t="s">
        <v>978</v>
      </c>
      <c r="J11" s="9" t="s">
        <v>979</v>
      </c>
      <c r="K11" s="8" t="s">
        <v>980</v>
      </c>
      <c r="L11" s="9" t="s">
        <v>981</v>
      </c>
      <c r="M11" s="8" t="s">
        <v>982</v>
      </c>
      <c r="N11" s="9" t="s">
        <v>983</v>
      </c>
      <c r="O11" s="8" t="s">
        <v>984</v>
      </c>
      <c r="P11" s="9" t="s">
        <v>985</v>
      </c>
      <c r="Q11" s="8" t="s">
        <v>986</v>
      </c>
      <c r="R11" s="9" t="s">
        <v>987</v>
      </c>
      <c r="S11" s="8" t="s">
        <v>988</v>
      </c>
      <c r="T11" s="9" t="s">
        <v>989</v>
      </c>
      <c r="U11" s="8" t="s">
        <v>990</v>
      </c>
      <c r="V11" s="9" t="s">
        <v>991</v>
      </c>
      <c r="W11" s="8" t="s">
        <v>992</v>
      </c>
      <c r="X11" s="9" t="s">
        <v>993</v>
      </c>
      <c r="Y11" s="8" t="s">
        <v>994</v>
      </c>
      <c r="Z11" s="9" t="s">
        <v>995</v>
      </c>
      <c r="AA11" s="10" t="s">
        <v>996</v>
      </c>
      <c r="AB11" s="10" t="s">
        <v>997</v>
      </c>
      <c r="AC11" s="10" t="s">
        <v>998</v>
      </c>
      <c r="AD11" s="10" t="s">
        <v>999</v>
      </c>
      <c r="AE11" s="10" t="s">
        <v>1000</v>
      </c>
      <c r="AF11" s="10" t="s">
        <v>1001</v>
      </c>
      <c r="AG11" s="10" t="s">
        <v>1002</v>
      </c>
      <c r="AH11" s="10" t="s">
        <v>1003</v>
      </c>
      <c r="AI11" s="10" t="s">
        <v>1004</v>
      </c>
      <c r="AJ11" s="10" t="s">
        <v>1005</v>
      </c>
      <c r="AK11" s="10" t="s">
        <v>1006</v>
      </c>
      <c r="AL11" s="11" t="s">
        <v>1007</v>
      </c>
    </row>
    <row r="12" spans="1:38" ht="12.95" customHeight="1" x14ac:dyDescent="0.2">
      <c r="A12" s="2" t="s">
        <v>17</v>
      </c>
      <c r="B12" s="12">
        <v>2</v>
      </c>
      <c r="C12" s="13">
        <v>59.818696090345199</v>
      </c>
      <c r="D12" s="61">
        <v>1.3996622904721201</v>
      </c>
      <c r="E12" s="13">
        <v>61.688800018845001</v>
      </c>
      <c r="F12" s="61">
        <v>2.4130482494455698</v>
      </c>
      <c r="G12" s="13">
        <v>58.830868980645498</v>
      </c>
      <c r="H12" s="61">
        <v>1.6090985033918099</v>
      </c>
      <c r="I12" s="13">
        <v>-2.8579310381994798</v>
      </c>
      <c r="J12" s="61">
        <v>2.7544705981497799</v>
      </c>
      <c r="K12" s="13">
        <v>50.926057131639503</v>
      </c>
      <c r="L12" s="61">
        <v>1.44130628272029</v>
      </c>
      <c r="M12" s="13">
        <v>51.149758030471197</v>
      </c>
      <c r="N12" s="61">
        <v>2.3782759187767302</v>
      </c>
      <c r="O12" s="13">
        <v>50.695287731610897</v>
      </c>
      <c r="P12" s="61">
        <v>1.55061288618551</v>
      </c>
      <c r="Q12" s="13">
        <v>-0.45447029886030799</v>
      </c>
      <c r="R12" s="61">
        <v>2.49406155188418</v>
      </c>
      <c r="S12" s="13">
        <v>77.039094139801605</v>
      </c>
      <c r="T12" s="61">
        <v>1.33521442621905</v>
      </c>
      <c r="U12" s="13">
        <v>78.074146220660296</v>
      </c>
      <c r="V12" s="61">
        <v>2.0577964896255199</v>
      </c>
      <c r="W12" s="13">
        <v>76.440770824984</v>
      </c>
      <c r="X12" s="61">
        <v>1.4917439316186301</v>
      </c>
      <c r="Y12" s="13">
        <v>-1.6333753956763699</v>
      </c>
      <c r="Z12" s="61">
        <v>2.2189545687540599</v>
      </c>
      <c r="AA12" s="15"/>
      <c r="AB12" s="15"/>
      <c r="AC12" s="15"/>
      <c r="AD12" s="15"/>
      <c r="AE12" s="15"/>
      <c r="AF12" s="15"/>
      <c r="AG12" s="15"/>
      <c r="AH12" s="15"/>
      <c r="AI12" s="15"/>
      <c r="AJ12" s="15"/>
      <c r="AK12" s="15"/>
      <c r="AL12" s="16"/>
    </row>
    <row r="13" spans="1:38" ht="12.95" customHeight="1" x14ac:dyDescent="0.2">
      <c r="A13" s="2" t="s">
        <v>18</v>
      </c>
      <c r="B13" s="12">
        <v>2</v>
      </c>
      <c r="C13" s="13">
        <v>64.694412826751005</v>
      </c>
      <c r="D13" s="61">
        <v>1.31532415857739</v>
      </c>
      <c r="E13" s="13">
        <v>71.808701843783595</v>
      </c>
      <c r="F13" s="61">
        <v>1.53422120937427</v>
      </c>
      <c r="G13" s="13">
        <v>57.0976766960015</v>
      </c>
      <c r="H13" s="61">
        <v>1.8525794328754199</v>
      </c>
      <c r="I13" s="13">
        <v>-14.711025147781999</v>
      </c>
      <c r="J13" s="61">
        <v>2.1554094826406902</v>
      </c>
      <c r="K13" s="13">
        <v>82.169644866481903</v>
      </c>
      <c r="L13" s="61">
        <v>1.03002907241374</v>
      </c>
      <c r="M13" s="13">
        <v>83.532090315193599</v>
      </c>
      <c r="N13" s="61">
        <v>1.2904148521232399</v>
      </c>
      <c r="O13" s="13">
        <v>80.826819648096006</v>
      </c>
      <c r="P13" s="61">
        <v>1.55927901419181</v>
      </c>
      <c r="Q13" s="13">
        <v>-2.7052706670976501</v>
      </c>
      <c r="R13" s="61">
        <v>1.9785938136627499</v>
      </c>
      <c r="S13" s="13">
        <v>91.210410402307403</v>
      </c>
      <c r="T13" s="61">
        <v>0.76978109126917205</v>
      </c>
      <c r="U13" s="13">
        <v>93.424071393407104</v>
      </c>
      <c r="V13" s="61">
        <v>0.83862172719046302</v>
      </c>
      <c r="W13" s="13">
        <v>89.2973755468864</v>
      </c>
      <c r="X13" s="61">
        <v>1.13758848534811</v>
      </c>
      <c r="Y13" s="13">
        <v>-4.1266958465207004</v>
      </c>
      <c r="Z13" s="61">
        <v>1.2890257521542501</v>
      </c>
      <c r="AA13" s="15"/>
      <c r="AB13" s="15"/>
      <c r="AC13" s="15"/>
      <c r="AD13" s="15"/>
      <c r="AE13" s="15"/>
      <c r="AF13" s="15"/>
      <c r="AG13" s="15"/>
      <c r="AH13" s="15"/>
      <c r="AI13" s="15"/>
      <c r="AJ13" s="15"/>
      <c r="AK13" s="15"/>
      <c r="AL13" s="16"/>
    </row>
    <row r="14" spans="1:38" ht="12.95" customHeight="1" x14ac:dyDescent="0.2">
      <c r="A14" s="2" t="s">
        <v>19</v>
      </c>
      <c r="B14" s="12">
        <v>2</v>
      </c>
      <c r="C14" s="13">
        <v>41.086803381874702</v>
      </c>
      <c r="D14" s="61">
        <v>1.27397692000463</v>
      </c>
      <c r="E14" s="13">
        <v>52.8681694465701</v>
      </c>
      <c r="F14" s="61">
        <v>1.9190575980217099</v>
      </c>
      <c r="G14" s="13">
        <v>32.283390938442999</v>
      </c>
      <c r="H14" s="61">
        <v>1.29732434522617</v>
      </c>
      <c r="I14" s="13">
        <v>-20.584778508127201</v>
      </c>
      <c r="J14" s="61">
        <v>2.1239032224518701</v>
      </c>
      <c r="K14" s="13">
        <v>47.323487562016602</v>
      </c>
      <c r="L14" s="61">
        <v>0.99493273655165804</v>
      </c>
      <c r="M14" s="13">
        <v>55.613059773614303</v>
      </c>
      <c r="N14" s="61">
        <v>1.62783278320491</v>
      </c>
      <c r="O14" s="13">
        <v>41.510537507604298</v>
      </c>
      <c r="P14" s="61">
        <v>1.4226689546781699</v>
      </c>
      <c r="Q14" s="13">
        <v>-14.10252226601</v>
      </c>
      <c r="R14" s="61">
        <v>2.32403785007793</v>
      </c>
      <c r="S14" s="13">
        <v>63.501842079715999</v>
      </c>
      <c r="T14" s="61">
        <v>1.0690533714596</v>
      </c>
      <c r="U14" s="13">
        <v>74.381946795849501</v>
      </c>
      <c r="V14" s="61">
        <v>1.69492260985339</v>
      </c>
      <c r="W14" s="13">
        <v>55.603174353936097</v>
      </c>
      <c r="X14" s="61">
        <v>1.37153975590496</v>
      </c>
      <c r="Y14" s="13">
        <v>-18.7787724419134</v>
      </c>
      <c r="Z14" s="61">
        <v>2.1942306647128702</v>
      </c>
      <c r="AA14" s="15"/>
      <c r="AB14" s="15"/>
      <c r="AC14" s="15"/>
      <c r="AD14" s="15"/>
      <c r="AE14" s="15"/>
      <c r="AF14" s="15"/>
      <c r="AG14" s="15"/>
      <c r="AH14" s="15"/>
      <c r="AI14" s="15"/>
      <c r="AJ14" s="15"/>
      <c r="AK14" s="15"/>
      <c r="AL14" s="16"/>
    </row>
    <row r="15" spans="1:38" ht="12.95" customHeight="1" x14ac:dyDescent="0.2">
      <c r="A15" s="2" t="s">
        <v>20</v>
      </c>
      <c r="B15" s="12">
        <v>2</v>
      </c>
      <c r="C15" s="13">
        <v>66.0049608022927</v>
      </c>
      <c r="D15" s="61">
        <v>1.1398370299404901</v>
      </c>
      <c r="E15" s="13">
        <v>57.494302344393503</v>
      </c>
      <c r="F15" s="61">
        <v>2.2159724273313701</v>
      </c>
      <c r="G15" s="13">
        <v>69.172925922834494</v>
      </c>
      <c r="H15" s="61">
        <v>1.27242876622532</v>
      </c>
      <c r="I15" s="13">
        <v>11.678623578441</v>
      </c>
      <c r="J15" s="61">
        <v>2.4891045484070999</v>
      </c>
      <c r="K15" s="13">
        <v>31.8052893785949</v>
      </c>
      <c r="L15" s="61">
        <v>1.2026845907785699</v>
      </c>
      <c r="M15" s="13">
        <v>35.351640813799101</v>
      </c>
      <c r="N15" s="61">
        <v>2.17641912585393</v>
      </c>
      <c r="O15" s="13">
        <v>30.500097434851401</v>
      </c>
      <c r="P15" s="61">
        <v>1.2821085925650899</v>
      </c>
      <c r="Q15" s="13">
        <v>-4.85154337894771</v>
      </c>
      <c r="R15" s="61">
        <v>2.26953219662549</v>
      </c>
      <c r="S15" s="13">
        <v>78.074159574710507</v>
      </c>
      <c r="T15" s="61">
        <v>1.04255473117623</v>
      </c>
      <c r="U15" s="13">
        <v>73.731712838836103</v>
      </c>
      <c r="V15" s="61">
        <v>1.8042604591959901</v>
      </c>
      <c r="W15" s="13">
        <v>79.735612838022504</v>
      </c>
      <c r="X15" s="61">
        <v>1.1257274410946501</v>
      </c>
      <c r="Y15" s="13">
        <v>6.0038999991864603</v>
      </c>
      <c r="Z15" s="61">
        <v>1.8457808413297001</v>
      </c>
      <c r="AA15" s="15"/>
      <c r="AB15" s="15"/>
      <c r="AC15" s="15"/>
      <c r="AD15" s="15"/>
      <c r="AE15" s="15"/>
      <c r="AF15" s="15"/>
      <c r="AG15" s="15"/>
      <c r="AH15" s="15"/>
      <c r="AI15" s="15"/>
      <c r="AJ15" s="15"/>
      <c r="AK15" s="15"/>
      <c r="AL15" s="16"/>
    </row>
    <row r="16" spans="1:38" ht="12.95" customHeight="1" x14ac:dyDescent="0.2">
      <c r="A16" s="2" t="s">
        <v>21</v>
      </c>
      <c r="B16" s="12">
        <v>2</v>
      </c>
      <c r="C16" s="13">
        <v>74.397885446964693</v>
      </c>
      <c r="D16" s="61">
        <v>1.0568369308374901</v>
      </c>
      <c r="E16" s="13">
        <v>73.083139863780403</v>
      </c>
      <c r="F16" s="61">
        <v>1.55861934857185</v>
      </c>
      <c r="G16" s="13">
        <v>75.430269882493306</v>
      </c>
      <c r="H16" s="61">
        <v>1.54533037113826</v>
      </c>
      <c r="I16" s="13">
        <v>2.34713001871292</v>
      </c>
      <c r="J16" s="61">
        <v>2.16344162089641</v>
      </c>
      <c r="K16" s="13">
        <v>55.7094578334275</v>
      </c>
      <c r="L16" s="61">
        <v>1.2129059042078001</v>
      </c>
      <c r="M16" s="13">
        <v>54.203764732560899</v>
      </c>
      <c r="N16" s="61">
        <v>1.6410662774353899</v>
      </c>
      <c r="O16" s="13">
        <v>57.346793905112897</v>
      </c>
      <c r="P16" s="61">
        <v>1.7543870833487101</v>
      </c>
      <c r="Q16" s="13">
        <v>3.1430291725520201</v>
      </c>
      <c r="R16" s="61">
        <v>2.34142390784401</v>
      </c>
      <c r="S16" s="13">
        <v>88.010204158457299</v>
      </c>
      <c r="T16" s="61">
        <v>0.83007516156327699</v>
      </c>
      <c r="U16" s="13">
        <v>86.526474899878394</v>
      </c>
      <c r="V16" s="61">
        <v>1.1440898429102699</v>
      </c>
      <c r="W16" s="13">
        <v>89.2215958265312</v>
      </c>
      <c r="X16" s="61">
        <v>1.2018292826903001</v>
      </c>
      <c r="Y16" s="13">
        <v>2.6951209266528302</v>
      </c>
      <c r="Z16" s="61">
        <v>1.62644230844515</v>
      </c>
      <c r="AA16" s="15"/>
      <c r="AB16" s="15"/>
      <c r="AC16" s="15"/>
      <c r="AD16" s="15"/>
      <c r="AE16" s="15"/>
      <c r="AF16" s="15"/>
      <c r="AG16" s="15"/>
      <c r="AH16" s="15"/>
      <c r="AI16" s="15"/>
      <c r="AJ16" s="15"/>
      <c r="AK16" s="15"/>
      <c r="AL16" s="16"/>
    </row>
    <row r="17" spans="1:38" ht="12.95" customHeight="1" x14ac:dyDescent="0.2">
      <c r="A17" s="2" t="s">
        <v>22</v>
      </c>
      <c r="B17" s="12">
        <v>2</v>
      </c>
      <c r="C17" s="13">
        <v>50.400764100073197</v>
      </c>
      <c r="D17" s="61">
        <v>1.19874903189032</v>
      </c>
      <c r="E17" s="13">
        <v>73.297078848091104</v>
      </c>
      <c r="F17" s="61">
        <v>1.87193192104171</v>
      </c>
      <c r="G17" s="13">
        <v>38.1381285901412</v>
      </c>
      <c r="H17" s="61">
        <v>1.3629638554146499</v>
      </c>
      <c r="I17" s="13">
        <v>-35.158950257949897</v>
      </c>
      <c r="J17" s="61">
        <v>2.38170057795507</v>
      </c>
      <c r="K17" s="13">
        <v>61.4189072040977</v>
      </c>
      <c r="L17" s="61">
        <v>1.03824630062806</v>
      </c>
      <c r="M17" s="13">
        <v>75.921863726111894</v>
      </c>
      <c r="N17" s="61">
        <v>1.4677201965194699</v>
      </c>
      <c r="O17" s="13">
        <v>54.008869684827097</v>
      </c>
      <c r="P17" s="61">
        <v>1.3563748870850301</v>
      </c>
      <c r="Q17" s="13">
        <v>-21.912994041284801</v>
      </c>
      <c r="R17" s="61">
        <v>1.9987065269020401</v>
      </c>
      <c r="S17" s="13">
        <v>72.6753154786322</v>
      </c>
      <c r="T17" s="61">
        <v>0.98933737177971504</v>
      </c>
      <c r="U17" s="13">
        <v>89.631286525477407</v>
      </c>
      <c r="V17" s="61">
        <v>1.1478218485534999</v>
      </c>
      <c r="W17" s="13">
        <v>63.667467005401797</v>
      </c>
      <c r="X17" s="61">
        <v>1.2695413429547</v>
      </c>
      <c r="Y17" s="13">
        <v>-25.963819520075599</v>
      </c>
      <c r="Z17" s="61">
        <v>1.70438224962232</v>
      </c>
      <c r="AA17" s="15"/>
      <c r="AB17" s="15"/>
      <c r="AC17" s="15"/>
      <c r="AD17" s="15"/>
      <c r="AE17" s="15"/>
      <c r="AF17" s="15"/>
      <c r="AG17" s="15"/>
      <c r="AH17" s="15"/>
      <c r="AI17" s="15"/>
      <c r="AJ17" s="15"/>
      <c r="AK17" s="15"/>
      <c r="AL17" s="16"/>
    </row>
    <row r="18" spans="1:38" ht="12.95" customHeight="1" x14ac:dyDescent="0.2">
      <c r="A18" s="17" t="s">
        <v>23</v>
      </c>
      <c r="B18" s="12">
        <v>2</v>
      </c>
      <c r="C18" s="13">
        <v>61.554353116612397</v>
      </c>
      <c r="D18" s="61">
        <v>1.51606428035854</v>
      </c>
      <c r="E18" s="13">
        <v>86.454083709884898</v>
      </c>
      <c r="F18" s="61">
        <v>1.9357248980067701</v>
      </c>
      <c r="G18" s="13">
        <v>46.845260439110298</v>
      </c>
      <c r="H18" s="61">
        <v>1.8399292047586</v>
      </c>
      <c r="I18" s="13">
        <v>-39.608823270774501</v>
      </c>
      <c r="J18" s="61">
        <v>2.80993586325026</v>
      </c>
      <c r="K18" s="13">
        <v>66.128289505271596</v>
      </c>
      <c r="L18" s="61">
        <v>1.2619232844433299</v>
      </c>
      <c r="M18" s="13">
        <v>80.163113111945904</v>
      </c>
      <c r="N18" s="61">
        <v>1.8545151923665799</v>
      </c>
      <c r="O18" s="13">
        <v>58.291582470060703</v>
      </c>
      <c r="P18" s="61">
        <v>1.8909177014329801</v>
      </c>
      <c r="Q18" s="13">
        <v>-21.871530641885201</v>
      </c>
      <c r="R18" s="61">
        <v>2.8424779265358602</v>
      </c>
      <c r="S18" s="13">
        <v>78.848434585311097</v>
      </c>
      <c r="T18" s="61">
        <v>1.11316900943328</v>
      </c>
      <c r="U18" s="13">
        <v>95.0602661166578</v>
      </c>
      <c r="V18" s="61">
        <v>1.0068937810942</v>
      </c>
      <c r="W18" s="13">
        <v>69.327653027991701</v>
      </c>
      <c r="X18" s="61">
        <v>1.6044278162319601</v>
      </c>
      <c r="Y18" s="13">
        <v>-25.732613088666</v>
      </c>
      <c r="Z18" s="61">
        <v>1.96583534449655</v>
      </c>
      <c r="AA18" s="15"/>
      <c r="AB18" s="15"/>
      <c r="AC18" s="15"/>
      <c r="AD18" s="15"/>
      <c r="AE18" s="15"/>
      <c r="AF18" s="15"/>
      <c r="AG18" s="15"/>
      <c r="AH18" s="15"/>
      <c r="AI18" s="15"/>
      <c r="AJ18" s="15"/>
      <c r="AK18" s="15"/>
      <c r="AL18" s="16"/>
    </row>
    <row r="19" spans="1:38" ht="12.95" customHeight="1" x14ac:dyDescent="0.2">
      <c r="A19" s="17" t="s">
        <v>24</v>
      </c>
      <c r="B19" s="12">
        <v>2</v>
      </c>
      <c r="C19" s="13">
        <v>32.917833549439898</v>
      </c>
      <c r="D19" s="61">
        <v>1.50307851760154</v>
      </c>
      <c r="E19" s="13">
        <v>48.951395449508098</v>
      </c>
      <c r="F19" s="61">
        <v>2.4956710202942598</v>
      </c>
      <c r="G19" s="13">
        <v>25.5709348927161</v>
      </c>
      <c r="H19" s="61">
        <v>1.7332705038362699</v>
      </c>
      <c r="I19" s="13">
        <v>-23.380460556791999</v>
      </c>
      <c r="J19" s="61">
        <v>3.0159153956082698</v>
      </c>
      <c r="K19" s="13">
        <v>54.025510350051498</v>
      </c>
      <c r="L19" s="61">
        <v>1.53944686004911</v>
      </c>
      <c r="M19" s="13">
        <v>68.012816435007096</v>
      </c>
      <c r="N19" s="61">
        <v>2.47632786968579</v>
      </c>
      <c r="O19" s="13">
        <v>47.829535815913196</v>
      </c>
      <c r="P19" s="61">
        <v>1.8947290486100801</v>
      </c>
      <c r="Q19" s="13">
        <v>-20.1832806190939</v>
      </c>
      <c r="R19" s="61">
        <v>3.2039752565106099</v>
      </c>
      <c r="S19" s="13">
        <v>62.961084050381203</v>
      </c>
      <c r="T19" s="61">
        <v>1.6111798655112299</v>
      </c>
      <c r="U19" s="13">
        <v>79.536607025974405</v>
      </c>
      <c r="V19" s="61">
        <v>2.19167809247352</v>
      </c>
      <c r="W19" s="13">
        <v>55.470358177216703</v>
      </c>
      <c r="X19" s="61">
        <v>1.99775581511906</v>
      </c>
      <c r="Y19" s="13">
        <v>-24.066248848757699</v>
      </c>
      <c r="Z19" s="61">
        <v>3.0544919116524398</v>
      </c>
      <c r="AA19" s="15"/>
      <c r="AB19" s="15"/>
      <c r="AC19" s="15"/>
      <c r="AD19" s="15"/>
      <c r="AE19" s="15"/>
      <c r="AF19" s="15"/>
      <c r="AG19" s="15"/>
      <c r="AH19" s="15"/>
      <c r="AI19" s="15"/>
      <c r="AJ19" s="15"/>
      <c r="AK19" s="15"/>
      <c r="AL19" s="16"/>
    </row>
    <row r="20" spans="1:38" ht="12.95" customHeight="1" x14ac:dyDescent="0.2">
      <c r="A20" s="2" t="s">
        <v>25</v>
      </c>
      <c r="B20" s="12">
        <v>2</v>
      </c>
      <c r="C20" s="13">
        <v>38.211947653159001</v>
      </c>
      <c r="D20" s="61">
        <v>1.5790175464309899</v>
      </c>
      <c r="E20" s="13">
        <v>40.943354318199503</v>
      </c>
      <c r="F20" s="61">
        <v>1.8436200451243201</v>
      </c>
      <c r="G20" s="13">
        <v>34.875003573241798</v>
      </c>
      <c r="H20" s="61">
        <v>2.6040626994723501</v>
      </c>
      <c r="I20" s="13">
        <v>-6.0683507449577201</v>
      </c>
      <c r="J20" s="61">
        <v>3.1038117892863299</v>
      </c>
      <c r="K20" s="13">
        <v>49.375858562421598</v>
      </c>
      <c r="L20" s="61">
        <v>1.58487916616073</v>
      </c>
      <c r="M20" s="13">
        <v>53.277113218815501</v>
      </c>
      <c r="N20" s="61">
        <v>2.1499686944507399</v>
      </c>
      <c r="O20" s="13">
        <v>44.9082609859827</v>
      </c>
      <c r="P20" s="61">
        <v>2.2432948343649901</v>
      </c>
      <c r="Q20" s="13">
        <v>-8.3688522328328592</v>
      </c>
      <c r="R20" s="61">
        <v>3.0172328511859599</v>
      </c>
      <c r="S20" s="13">
        <v>61.013807736342002</v>
      </c>
      <c r="T20" s="61">
        <v>1.5948623917914699</v>
      </c>
      <c r="U20" s="13">
        <v>65.175072720414704</v>
      </c>
      <c r="V20" s="61">
        <v>2.0943997523285001</v>
      </c>
      <c r="W20" s="13">
        <v>55.857206274678497</v>
      </c>
      <c r="X20" s="61">
        <v>2.4254660072252898</v>
      </c>
      <c r="Y20" s="13">
        <v>-9.3178664457362004</v>
      </c>
      <c r="Z20" s="61">
        <v>3.1593306468312399</v>
      </c>
      <c r="AA20" s="15"/>
      <c r="AB20" s="15"/>
      <c r="AC20" s="15"/>
      <c r="AD20" s="15"/>
      <c r="AE20" s="15"/>
      <c r="AF20" s="15"/>
      <c r="AG20" s="15"/>
      <c r="AH20" s="15"/>
      <c r="AI20" s="15"/>
      <c r="AJ20" s="15"/>
      <c r="AK20" s="15"/>
      <c r="AL20" s="16"/>
    </row>
    <row r="21" spans="1:38" ht="12.95" customHeight="1" x14ac:dyDescent="0.2">
      <c r="A21" s="2" t="s">
        <v>26</v>
      </c>
      <c r="B21" s="12">
        <v>2</v>
      </c>
      <c r="C21" s="13">
        <v>44.207852094147</v>
      </c>
      <c r="D21" s="61">
        <v>1.59050234418354</v>
      </c>
      <c r="E21" s="13">
        <v>53.354481262039499</v>
      </c>
      <c r="F21" s="61">
        <v>2.6740321454355098</v>
      </c>
      <c r="G21" s="13">
        <v>39.437677310410798</v>
      </c>
      <c r="H21" s="61">
        <v>1.67796356697106</v>
      </c>
      <c r="I21" s="13">
        <v>-13.916803951628699</v>
      </c>
      <c r="J21" s="61">
        <v>2.6932467960259499</v>
      </c>
      <c r="K21" s="13">
        <v>56.836024449799901</v>
      </c>
      <c r="L21" s="61">
        <v>1.2205785840749801</v>
      </c>
      <c r="M21" s="13">
        <v>67.783549982114906</v>
      </c>
      <c r="N21" s="61">
        <v>1.76229011182707</v>
      </c>
      <c r="O21" s="13">
        <v>51.617416256804503</v>
      </c>
      <c r="P21" s="61">
        <v>1.55606408308071</v>
      </c>
      <c r="Q21" s="13">
        <v>-16.166133725310399</v>
      </c>
      <c r="R21" s="61">
        <v>2.3251301595402101</v>
      </c>
      <c r="S21" s="13">
        <v>64.142346165157406</v>
      </c>
      <c r="T21" s="61">
        <v>1.25571662052098</v>
      </c>
      <c r="U21" s="13">
        <v>73.839558864714206</v>
      </c>
      <c r="V21" s="61">
        <v>1.8705491736230899</v>
      </c>
      <c r="W21" s="13">
        <v>59.092391113432598</v>
      </c>
      <c r="X21" s="61">
        <v>1.49582225495081</v>
      </c>
      <c r="Y21" s="13">
        <v>-14.7471677512816</v>
      </c>
      <c r="Z21" s="61">
        <v>2.2837535854286202</v>
      </c>
      <c r="AA21" s="15"/>
      <c r="AB21" s="15"/>
      <c r="AC21" s="15"/>
      <c r="AD21" s="15"/>
      <c r="AE21" s="15"/>
      <c r="AF21" s="15"/>
      <c r="AG21" s="15"/>
      <c r="AH21" s="15"/>
      <c r="AI21" s="15"/>
      <c r="AJ21" s="15"/>
      <c r="AK21" s="15"/>
      <c r="AL21" s="16"/>
    </row>
    <row r="22" spans="1:38" ht="12.95" customHeight="1" x14ac:dyDescent="0.2">
      <c r="A22" s="2" t="s">
        <v>27</v>
      </c>
      <c r="B22" s="12">
        <v>2</v>
      </c>
      <c r="C22" s="13">
        <v>31.712509813282502</v>
      </c>
      <c r="D22" s="61">
        <v>1.9577204478379699</v>
      </c>
      <c r="E22" s="13">
        <v>38.204610750559802</v>
      </c>
      <c r="F22" s="61">
        <v>3.2067262047825502</v>
      </c>
      <c r="G22" s="13">
        <v>25.177886518584199</v>
      </c>
      <c r="H22" s="61">
        <v>2.53530963387783</v>
      </c>
      <c r="I22" s="13">
        <v>-13.026724231975599</v>
      </c>
      <c r="J22" s="61">
        <v>4.2888408662576296</v>
      </c>
      <c r="K22" s="13">
        <v>56.786961764968503</v>
      </c>
      <c r="L22" s="61">
        <v>2.2922560049814802</v>
      </c>
      <c r="M22" s="13">
        <v>60.288182291715799</v>
      </c>
      <c r="N22" s="61">
        <v>3.4736058843587401</v>
      </c>
      <c r="O22" s="13">
        <v>53.4696750152752</v>
      </c>
      <c r="P22" s="61">
        <v>2.8554514774770698</v>
      </c>
      <c r="Q22" s="13">
        <v>-6.8185072764405597</v>
      </c>
      <c r="R22" s="61">
        <v>4.1479026042778697</v>
      </c>
      <c r="S22" s="13">
        <v>68.339358275019904</v>
      </c>
      <c r="T22" s="61">
        <v>2.1503471423896299</v>
      </c>
      <c r="U22" s="13">
        <v>74.208984121295998</v>
      </c>
      <c r="V22" s="61">
        <v>3.2319402097499101</v>
      </c>
      <c r="W22" s="13">
        <v>62.746531618009101</v>
      </c>
      <c r="X22" s="61">
        <v>2.8949495485922898</v>
      </c>
      <c r="Y22" s="13">
        <v>-11.4624525032868</v>
      </c>
      <c r="Z22" s="61">
        <v>4.0834614013940298</v>
      </c>
      <c r="AA22" s="15"/>
      <c r="AB22" s="15"/>
      <c r="AC22" s="15"/>
      <c r="AD22" s="15"/>
      <c r="AE22" s="15"/>
      <c r="AF22" s="15"/>
      <c r="AG22" s="15"/>
      <c r="AH22" s="15"/>
      <c r="AI22" s="15"/>
      <c r="AJ22" s="15"/>
      <c r="AK22" s="15"/>
      <c r="AL22" s="16"/>
    </row>
    <row r="23" spans="1:38" ht="12.95" customHeight="1" x14ac:dyDescent="0.2">
      <c r="A23" s="2" t="s">
        <v>28</v>
      </c>
      <c r="B23" s="12">
        <v>2</v>
      </c>
      <c r="C23" s="13">
        <v>53.902248912221999</v>
      </c>
      <c r="D23" s="61">
        <v>1.67050072268431</v>
      </c>
      <c r="E23" s="13">
        <v>60.598094057174798</v>
      </c>
      <c r="F23" s="61">
        <v>2.3431062101848101</v>
      </c>
      <c r="G23" s="13">
        <v>47.198710537410903</v>
      </c>
      <c r="H23" s="61">
        <v>2.34251489380694</v>
      </c>
      <c r="I23" s="13">
        <v>-13.3993835197639</v>
      </c>
      <c r="J23" s="61">
        <v>3.24322327686895</v>
      </c>
      <c r="K23" s="13">
        <v>59.8306779063576</v>
      </c>
      <c r="L23" s="61">
        <v>1.7504519264178999</v>
      </c>
      <c r="M23" s="13">
        <v>64.749690576394599</v>
      </c>
      <c r="N23" s="61">
        <v>2.0761936411324098</v>
      </c>
      <c r="O23" s="13">
        <v>54.976156462344399</v>
      </c>
      <c r="P23" s="61">
        <v>2.2505046584712001</v>
      </c>
      <c r="Q23" s="13">
        <v>-9.7735341140502605</v>
      </c>
      <c r="R23" s="61">
        <v>2.79580465053311</v>
      </c>
      <c r="S23" s="13">
        <v>79.099771934782595</v>
      </c>
      <c r="T23" s="61">
        <v>1.7261428878818601</v>
      </c>
      <c r="U23" s="13">
        <v>85.9484441160063</v>
      </c>
      <c r="V23" s="61">
        <v>1.73275297438595</v>
      </c>
      <c r="W23" s="13">
        <v>72.418956500936204</v>
      </c>
      <c r="X23" s="61">
        <v>2.3962525532510699</v>
      </c>
      <c r="Y23" s="13">
        <v>-13.529487615070099</v>
      </c>
      <c r="Z23" s="61">
        <v>2.6060670449307501</v>
      </c>
      <c r="AA23" s="15"/>
      <c r="AB23" s="15"/>
      <c r="AC23" s="15"/>
      <c r="AD23" s="15"/>
      <c r="AE23" s="15"/>
      <c r="AF23" s="15"/>
      <c r="AG23" s="15"/>
      <c r="AH23" s="15"/>
      <c r="AI23" s="15"/>
      <c r="AJ23" s="15"/>
      <c r="AK23" s="15"/>
      <c r="AL23" s="16"/>
    </row>
    <row r="24" spans="1:38" ht="12.95" customHeight="1" x14ac:dyDescent="0.2">
      <c r="A24" s="2" t="s">
        <v>29</v>
      </c>
      <c r="B24" s="12">
        <v>2</v>
      </c>
      <c r="C24" s="13">
        <v>33.203268348774898</v>
      </c>
      <c r="D24" s="61">
        <v>1.46955759116141</v>
      </c>
      <c r="E24" s="13">
        <v>35.8138852261065</v>
      </c>
      <c r="F24" s="61">
        <v>2.1607844685015398</v>
      </c>
      <c r="G24" s="13">
        <v>31.552414928983801</v>
      </c>
      <c r="H24" s="61">
        <v>1.7833298827920301</v>
      </c>
      <c r="I24" s="13">
        <v>-4.2614702971226697</v>
      </c>
      <c r="J24" s="61">
        <v>2.5691239843893201</v>
      </c>
      <c r="K24" s="13">
        <v>43.478185713602102</v>
      </c>
      <c r="L24" s="61">
        <v>1.5782259941508101</v>
      </c>
      <c r="M24" s="13">
        <v>48.524027278453097</v>
      </c>
      <c r="N24" s="61">
        <v>2.2492633594652101</v>
      </c>
      <c r="O24" s="13">
        <v>40.131736567008602</v>
      </c>
      <c r="P24" s="61">
        <v>1.91814940106799</v>
      </c>
      <c r="Q24" s="13">
        <v>-8.3922907114445398</v>
      </c>
      <c r="R24" s="61">
        <v>2.7294779838933398</v>
      </c>
      <c r="S24" s="13">
        <v>56.929015196269198</v>
      </c>
      <c r="T24" s="61">
        <v>1.5042307221961999</v>
      </c>
      <c r="U24" s="13">
        <v>63.2138105843744</v>
      </c>
      <c r="V24" s="61">
        <v>2.2468401998043301</v>
      </c>
      <c r="W24" s="13">
        <v>52.715562718161699</v>
      </c>
      <c r="X24" s="61">
        <v>1.8602476133980901</v>
      </c>
      <c r="Y24" s="13">
        <v>-10.498247866212701</v>
      </c>
      <c r="Z24" s="61">
        <v>2.6924537783453801</v>
      </c>
      <c r="AA24" s="15"/>
      <c r="AB24" s="15"/>
      <c r="AC24" s="15"/>
      <c r="AD24" s="15"/>
      <c r="AE24" s="15"/>
      <c r="AF24" s="15"/>
      <c r="AG24" s="15"/>
      <c r="AH24" s="15"/>
      <c r="AI24" s="15"/>
      <c r="AJ24" s="15"/>
      <c r="AK24" s="15"/>
      <c r="AL24" s="16"/>
    </row>
    <row r="25" spans="1:38" ht="12.95" customHeight="1" x14ac:dyDescent="0.2">
      <c r="A25" s="2" t="s">
        <v>30</v>
      </c>
      <c r="B25" s="12">
        <v>2</v>
      </c>
      <c r="C25" s="13">
        <v>53.868046407136298</v>
      </c>
      <c r="D25" s="61">
        <v>1.54834643293948</v>
      </c>
      <c r="E25" s="13">
        <v>46.588539704706903</v>
      </c>
      <c r="F25" s="61">
        <v>2.8077501164715799</v>
      </c>
      <c r="G25" s="13">
        <v>56.716970837072502</v>
      </c>
      <c r="H25" s="61">
        <v>1.54344199611157</v>
      </c>
      <c r="I25" s="13">
        <v>10.128431132365501</v>
      </c>
      <c r="J25" s="61">
        <v>2.79698547334623</v>
      </c>
      <c r="K25" s="13">
        <v>68.877365628192507</v>
      </c>
      <c r="L25" s="61">
        <v>1.1166478288420101</v>
      </c>
      <c r="M25" s="13">
        <v>67.191838742551496</v>
      </c>
      <c r="N25" s="61">
        <v>2.4212676689395498</v>
      </c>
      <c r="O25" s="13">
        <v>69.693387602621399</v>
      </c>
      <c r="P25" s="61">
        <v>1.4108261400139801</v>
      </c>
      <c r="Q25" s="13">
        <v>2.5015488600698599</v>
      </c>
      <c r="R25" s="61">
        <v>3.02820100839496</v>
      </c>
      <c r="S25" s="13">
        <v>81.807581313248093</v>
      </c>
      <c r="T25" s="61">
        <v>1.13357912574538</v>
      </c>
      <c r="U25" s="13">
        <v>78.263344216774399</v>
      </c>
      <c r="V25" s="61">
        <v>2.0948769171239499</v>
      </c>
      <c r="W25" s="13">
        <v>83.197775960189702</v>
      </c>
      <c r="X25" s="61">
        <v>1.2314782695546</v>
      </c>
      <c r="Y25" s="13">
        <v>4.9344317434153</v>
      </c>
      <c r="Z25" s="61">
        <v>2.30393312004048</v>
      </c>
      <c r="AA25" s="15"/>
      <c r="AB25" s="15"/>
      <c r="AC25" s="15"/>
      <c r="AD25" s="15"/>
      <c r="AE25" s="15"/>
      <c r="AF25" s="15"/>
      <c r="AG25" s="15"/>
      <c r="AH25" s="15"/>
      <c r="AI25" s="15"/>
      <c r="AJ25" s="15"/>
      <c r="AK25" s="15"/>
      <c r="AL25" s="16"/>
    </row>
    <row r="26" spans="1:38" ht="12.95" customHeight="1" x14ac:dyDescent="0.2">
      <c r="A26" s="2" t="s">
        <v>32</v>
      </c>
      <c r="B26" s="12">
        <v>2</v>
      </c>
      <c r="C26" s="13">
        <v>43.052766795474597</v>
      </c>
      <c r="D26" s="61">
        <v>1.5782847205812101</v>
      </c>
      <c r="E26" s="13">
        <v>39.070962649085402</v>
      </c>
      <c r="F26" s="61">
        <v>1.73184045263713</v>
      </c>
      <c r="G26" s="13">
        <v>53.756274143899802</v>
      </c>
      <c r="H26" s="61">
        <v>3.26541219770372</v>
      </c>
      <c r="I26" s="13">
        <v>14.685311494814499</v>
      </c>
      <c r="J26" s="61">
        <v>3.58254827023557</v>
      </c>
      <c r="K26" s="13">
        <v>49.745844726049597</v>
      </c>
      <c r="L26" s="61">
        <v>1.5336170251311001</v>
      </c>
      <c r="M26" s="13">
        <v>47.477653907544102</v>
      </c>
      <c r="N26" s="61">
        <v>1.8876686169816099</v>
      </c>
      <c r="O26" s="13">
        <v>55.685541330181799</v>
      </c>
      <c r="P26" s="61">
        <v>3.4549319560966998</v>
      </c>
      <c r="Q26" s="13">
        <v>8.2078874226377003</v>
      </c>
      <c r="R26" s="61">
        <v>4.1820325094323403</v>
      </c>
      <c r="S26" s="13">
        <v>66.188290558404404</v>
      </c>
      <c r="T26" s="61">
        <v>1.5819510917022399</v>
      </c>
      <c r="U26" s="13">
        <v>63.2936755617215</v>
      </c>
      <c r="V26" s="61">
        <v>1.8456889269882399</v>
      </c>
      <c r="W26" s="13">
        <v>73.960540135675203</v>
      </c>
      <c r="X26" s="61">
        <v>3.0116878469719399</v>
      </c>
      <c r="Y26" s="13">
        <v>10.6668645739538</v>
      </c>
      <c r="Z26" s="61">
        <v>3.6028786281454699</v>
      </c>
      <c r="AA26" s="15"/>
      <c r="AB26" s="15"/>
      <c r="AC26" s="15"/>
      <c r="AD26" s="15"/>
      <c r="AE26" s="15"/>
      <c r="AF26" s="15"/>
      <c r="AG26" s="15"/>
      <c r="AH26" s="15"/>
      <c r="AI26" s="15"/>
      <c r="AJ26" s="15"/>
      <c r="AK26" s="15"/>
      <c r="AL26" s="16"/>
    </row>
    <row r="27" spans="1:38" ht="12.95" customHeight="1" x14ac:dyDescent="0.2">
      <c r="A27" s="2" t="s">
        <v>31</v>
      </c>
      <c r="B27" s="12">
        <v>2</v>
      </c>
      <c r="C27" s="13">
        <v>45.723778440691603</v>
      </c>
      <c r="D27" s="61">
        <v>1.1144613976695601</v>
      </c>
      <c r="E27" s="13">
        <v>52.237795975698099</v>
      </c>
      <c r="F27" s="61">
        <v>1.5775713995352201</v>
      </c>
      <c r="G27" s="13">
        <v>41.641271986521801</v>
      </c>
      <c r="H27" s="61">
        <v>1.2474526970136499</v>
      </c>
      <c r="I27" s="13">
        <v>-10.596523989176299</v>
      </c>
      <c r="J27" s="61">
        <v>1.66769929066097</v>
      </c>
      <c r="K27" s="13">
        <v>74.739429263110296</v>
      </c>
      <c r="L27" s="61">
        <v>0.91489922989960604</v>
      </c>
      <c r="M27" s="13">
        <v>78.1215385617203</v>
      </c>
      <c r="N27" s="61">
        <v>1.1723409104654201</v>
      </c>
      <c r="O27" s="13">
        <v>73.009164764487295</v>
      </c>
      <c r="P27" s="61">
        <v>1.0804294630623701</v>
      </c>
      <c r="Q27" s="13">
        <v>-5.1123737972329604</v>
      </c>
      <c r="R27" s="61">
        <v>1.3622187825243399</v>
      </c>
      <c r="S27" s="13">
        <v>81.408001835248299</v>
      </c>
      <c r="T27" s="61">
        <v>0.82892652225263297</v>
      </c>
      <c r="U27" s="13">
        <v>85.361582270355697</v>
      </c>
      <c r="V27" s="61">
        <v>1.0373423185038</v>
      </c>
      <c r="W27" s="13">
        <v>79.142759083626103</v>
      </c>
      <c r="X27" s="61">
        <v>0.99513962972014902</v>
      </c>
      <c r="Y27" s="13">
        <v>-6.2188231867296198</v>
      </c>
      <c r="Z27" s="61">
        <v>1.1968911467704799</v>
      </c>
      <c r="AA27" s="15"/>
      <c r="AB27" s="15"/>
      <c r="AC27" s="15"/>
      <c r="AD27" s="15"/>
      <c r="AE27" s="15"/>
      <c r="AF27" s="15"/>
      <c r="AG27" s="15"/>
      <c r="AH27" s="15"/>
      <c r="AI27" s="15"/>
      <c r="AJ27" s="15"/>
      <c r="AK27" s="15"/>
      <c r="AL27" s="16"/>
    </row>
    <row r="28" spans="1:38" ht="12.95" customHeight="1" x14ac:dyDescent="0.2">
      <c r="A28" s="2" t="s">
        <v>33</v>
      </c>
      <c r="B28" s="12">
        <v>2</v>
      </c>
      <c r="C28" s="13">
        <v>23.1996664460512</v>
      </c>
      <c r="D28" s="61">
        <v>1.4136506355609699</v>
      </c>
      <c r="E28" s="13">
        <v>28.295192645213302</v>
      </c>
      <c r="F28" s="61">
        <v>2.3775646070288299</v>
      </c>
      <c r="G28" s="13">
        <v>20.5093527526092</v>
      </c>
      <c r="H28" s="61">
        <v>1.6321433102002201</v>
      </c>
      <c r="I28" s="13">
        <v>-7.7858398926040904</v>
      </c>
      <c r="J28" s="61">
        <v>2.7059299247370401</v>
      </c>
      <c r="K28" s="13">
        <v>46.976149019516598</v>
      </c>
      <c r="L28" s="61">
        <v>1.46447828732273</v>
      </c>
      <c r="M28" s="13">
        <v>51.114719230611797</v>
      </c>
      <c r="N28" s="61">
        <v>2.0460181868872298</v>
      </c>
      <c r="O28" s="13">
        <v>44.8995409958533</v>
      </c>
      <c r="P28" s="61">
        <v>2.0110178251886399</v>
      </c>
      <c r="Q28" s="13">
        <v>-6.2151782347585502</v>
      </c>
      <c r="R28" s="61">
        <v>2.8333184048184199</v>
      </c>
      <c r="S28" s="13">
        <v>56.781846388950598</v>
      </c>
      <c r="T28" s="61">
        <v>1.5848214195038299</v>
      </c>
      <c r="U28" s="13">
        <v>62.650956284608498</v>
      </c>
      <c r="V28" s="61">
        <v>2.2079815955916202</v>
      </c>
      <c r="W28" s="13">
        <v>53.815906997019802</v>
      </c>
      <c r="X28" s="61">
        <v>2.08810192557906</v>
      </c>
      <c r="Y28" s="13">
        <v>-8.8350492875886601</v>
      </c>
      <c r="Z28" s="61">
        <v>2.8813434070155401</v>
      </c>
      <c r="AA28" s="15"/>
      <c r="AB28" s="15"/>
      <c r="AC28" s="15"/>
      <c r="AD28" s="15"/>
      <c r="AE28" s="15"/>
      <c r="AF28" s="15"/>
      <c r="AG28" s="15"/>
      <c r="AH28" s="15"/>
      <c r="AI28" s="15"/>
      <c r="AJ28" s="15"/>
      <c r="AK28" s="15"/>
      <c r="AL28" s="16"/>
    </row>
    <row r="29" spans="1:38" ht="12.95" customHeight="1" x14ac:dyDescent="0.2">
      <c r="A29" s="2" t="s">
        <v>34</v>
      </c>
      <c r="B29" s="12">
        <v>2</v>
      </c>
      <c r="C29" s="13">
        <v>26.620600309927301</v>
      </c>
      <c r="D29" s="61">
        <v>1.3869219501288801</v>
      </c>
      <c r="E29" s="13">
        <v>34.933450968469998</v>
      </c>
      <c r="F29" s="61">
        <v>2.1343364485310499</v>
      </c>
      <c r="G29" s="13">
        <v>22.056118612779901</v>
      </c>
      <c r="H29" s="61">
        <v>1.4703234306203801</v>
      </c>
      <c r="I29" s="13">
        <v>-12.8773323556901</v>
      </c>
      <c r="J29" s="61">
        <v>2.3173723592576798</v>
      </c>
      <c r="K29" s="13">
        <v>49.278309411642702</v>
      </c>
      <c r="L29" s="61">
        <v>1.5162700790195001</v>
      </c>
      <c r="M29" s="13">
        <v>54.646367918251102</v>
      </c>
      <c r="N29" s="61">
        <v>2.1943435420889301</v>
      </c>
      <c r="O29" s="13">
        <v>46.230324010883102</v>
      </c>
      <c r="P29" s="61">
        <v>1.7233345145376899</v>
      </c>
      <c r="Q29" s="13">
        <v>-8.4160439073679907</v>
      </c>
      <c r="R29" s="61">
        <v>2.43752140113331</v>
      </c>
      <c r="S29" s="13">
        <v>57.992934285613899</v>
      </c>
      <c r="T29" s="61">
        <v>1.54106466055279</v>
      </c>
      <c r="U29" s="13">
        <v>64.126886668596896</v>
      </c>
      <c r="V29" s="61">
        <v>2.14557964622312</v>
      </c>
      <c r="W29" s="13">
        <v>54.541807173551597</v>
      </c>
      <c r="X29" s="61">
        <v>1.8014199018620001</v>
      </c>
      <c r="Y29" s="13">
        <v>-9.58507949504531</v>
      </c>
      <c r="Z29" s="61">
        <v>2.4957748868871201</v>
      </c>
      <c r="AA29" s="15"/>
      <c r="AB29" s="15"/>
      <c r="AC29" s="15"/>
      <c r="AD29" s="15"/>
      <c r="AE29" s="15"/>
      <c r="AF29" s="15"/>
      <c r="AG29" s="15"/>
      <c r="AH29" s="15"/>
      <c r="AI29" s="15"/>
      <c r="AJ29" s="15"/>
      <c r="AK29" s="15"/>
      <c r="AL29" s="16"/>
    </row>
    <row r="30" spans="1:38" ht="12.95" customHeight="1" x14ac:dyDescent="0.2">
      <c r="A30" s="2" t="s">
        <v>35</v>
      </c>
      <c r="B30" s="12">
        <v>2</v>
      </c>
      <c r="C30" s="13">
        <v>28.373716199931899</v>
      </c>
      <c r="D30" s="61">
        <v>1.3270357589533099</v>
      </c>
      <c r="E30" s="13">
        <v>37.368177892618903</v>
      </c>
      <c r="F30" s="61">
        <v>2.0388091689163899</v>
      </c>
      <c r="G30" s="13">
        <v>21.640616212860301</v>
      </c>
      <c r="H30" s="61">
        <v>1.1340795289065499</v>
      </c>
      <c r="I30" s="13">
        <v>-15.727561679758599</v>
      </c>
      <c r="J30" s="61">
        <v>1.9572228392364599</v>
      </c>
      <c r="K30" s="13">
        <v>76.872514803182895</v>
      </c>
      <c r="L30" s="61">
        <v>0.90329575467157597</v>
      </c>
      <c r="M30" s="13">
        <v>81.049329939307597</v>
      </c>
      <c r="N30" s="61">
        <v>1.1435181009617099</v>
      </c>
      <c r="O30" s="13">
        <v>73.8225514309608</v>
      </c>
      <c r="P30" s="61">
        <v>1.3050267669030899</v>
      </c>
      <c r="Q30" s="13">
        <v>-7.2267785083467997</v>
      </c>
      <c r="R30" s="61">
        <v>1.730009778606</v>
      </c>
      <c r="S30" s="13">
        <v>81.513567681357401</v>
      </c>
      <c r="T30" s="61">
        <v>0.87292571485044201</v>
      </c>
      <c r="U30" s="13">
        <v>87.727689416467697</v>
      </c>
      <c r="V30" s="61">
        <v>1.0904773328728401</v>
      </c>
      <c r="W30" s="13">
        <v>76.907320311335098</v>
      </c>
      <c r="X30" s="61">
        <v>1.1722093156967901</v>
      </c>
      <c r="Y30" s="13">
        <v>-10.820369105132601</v>
      </c>
      <c r="Z30" s="61">
        <v>1.5863188573073099</v>
      </c>
      <c r="AA30" s="15"/>
      <c r="AB30" s="15"/>
      <c r="AC30" s="15"/>
      <c r="AD30" s="15"/>
      <c r="AE30" s="15"/>
      <c r="AF30" s="15"/>
      <c r="AG30" s="15"/>
      <c r="AH30" s="15"/>
      <c r="AI30" s="15"/>
      <c r="AJ30" s="15"/>
      <c r="AK30" s="15"/>
      <c r="AL30" s="16"/>
    </row>
    <row r="31" spans="1:38" ht="12.95" customHeight="1" x14ac:dyDescent="0.2">
      <c r="A31" s="2" t="s">
        <v>36</v>
      </c>
      <c r="B31" s="12">
        <v>2</v>
      </c>
      <c r="C31" s="13">
        <v>21.017354887762401</v>
      </c>
      <c r="D31" s="61">
        <v>1.15910540770137</v>
      </c>
      <c r="E31" s="13">
        <v>22.5925006844063</v>
      </c>
      <c r="F31" s="61">
        <v>1.80422425664053</v>
      </c>
      <c r="G31" s="13">
        <v>20.208227149132899</v>
      </c>
      <c r="H31" s="61">
        <v>1.31080461357754</v>
      </c>
      <c r="I31" s="13">
        <v>-2.3842735352734201</v>
      </c>
      <c r="J31" s="61">
        <v>2.0392293641375301</v>
      </c>
      <c r="K31" s="13">
        <v>44.142421604795203</v>
      </c>
      <c r="L31" s="61">
        <v>1.3837351781695799</v>
      </c>
      <c r="M31" s="13">
        <v>47.601139919433997</v>
      </c>
      <c r="N31" s="61">
        <v>1.92285582580018</v>
      </c>
      <c r="O31" s="13">
        <v>42.364527908127101</v>
      </c>
      <c r="P31" s="61">
        <v>1.82371645169437</v>
      </c>
      <c r="Q31" s="13">
        <v>-5.2366120113069501</v>
      </c>
      <c r="R31" s="61">
        <v>2.5539379035000498</v>
      </c>
      <c r="S31" s="13">
        <v>52.181596320050303</v>
      </c>
      <c r="T31" s="61">
        <v>1.3308597518769001</v>
      </c>
      <c r="U31" s="13">
        <v>56.4630174823521</v>
      </c>
      <c r="V31" s="61">
        <v>1.8022197208636599</v>
      </c>
      <c r="W31" s="13">
        <v>49.907966521528301</v>
      </c>
      <c r="X31" s="61">
        <v>1.6930533391715401</v>
      </c>
      <c r="Y31" s="13">
        <v>-6.5550509608237197</v>
      </c>
      <c r="Z31" s="61">
        <v>2.29640339211078</v>
      </c>
      <c r="AA31" s="15"/>
      <c r="AB31" s="15"/>
      <c r="AC31" s="15"/>
      <c r="AD31" s="15"/>
      <c r="AE31" s="15"/>
      <c r="AF31" s="15"/>
      <c r="AG31" s="15"/>
      <c r="AH31" s="15"/>
      <c r="AI31" s="15"/>
      <c r="AJ31" s="15"/>
      <c r="AK31" s="15"/>
      <c r="AL31" s="16"/>
    </row>
    <row r="32" spans="1:38" ht="12.95" customHeight="1" x14ac:dyDescent="0.2">
      <c r="A32" s="2" t="s">
        <v>37</v>
      </c>
      <c r="B32" s="12">
        <v>2</v>
      </c>
      <c r="C32" s="13">
        <v>21.914816394029899</v>
      </c>
      <c r="D32" s="61">
        <v>1.00265826270471</v>
      </c>
      <c r="E32" s="13">
        <v>18.9050344454471</v>
      </c>
      <c r="F32" s="61">
        <v>1.6378766103387401</v>
      </c>
      <c r="G32" s="13">
        <v>23.2843365916087</v>
      </c>
      <c r="H32" s="61">
        <v>1.25319558884634</v>
      </c>
      <c r="I32" s="13">
        <v>4.3793021461615398</v>
      </c>
      <c r="J32" s="61">
        <v>1.99748561131657</v>
      </c>
      <c r="K32" s="13">
        <v>53.130534838448298</v>
      </c>
      <c r="L32" s="61">
        <v>1.2036786422108601</v>
      </c>
      <c r="M32" s="13">
        <v>48.590597974902103</v>
      </c>
      <c r="N32" s="61">
        <v>1.75862420128574</v>
      </c>
      <c r="O32" s="13">
        <v>55.091795887165802</v>
      </c>
      <c r="P32" s="61">
        <v>1.53041686057903</v>
      </c>
      <c r="Q32" s="13">
        <v>6.5011979122636996</v>
      </c>
      <c r="R32" s="61">
        <v>2.2968027301351199</v>
      </c>
      <c r="S32" s="13">
        <v>57.135458093319201</v>
      </c>
      <c r="T32" s="61">
        <v>1.2878725189297799</v>
      </c>
      <c r="U32" s="13">
        <v>52.520904180197299</v>
      </c>
      <c r="V32" s="61">
        <v>1.69476675656635</v>
      </c>
      <c r="W32" s="13">
        <v>59.007313985784101</v>
      </c>
      <c r="X32" s="61">
        <v>1.62771738147374</v>
      </c>
      <c r="Y32" s="13">
        <v>6.4864098055868</v>
      </c>
      <c r="Z32" s="61">
        <v>2.2037372445067098</v>
      </c>
      <c r="AA32" s="15"/>
      <c r="AB32" s="15"/>
      <c r="AC32" s="15"/>
      <c r="AD32" s="15"/>
      <c r="AE32" s="15"/>
      <c r="AF32" s="15"/>
      <c r="AG32" s="15"/>
      <c r="AH32" s="15"/>
      <c r="AI32" s="15"/>
      <c r="AJ32" s="15"/>
      <c r="AK32" s="15"/>
      <c r="AL32" s="16"/>
    </row>
    <row r="33" spans="1:38" ht="12.95" customHeight="1" x14ac:dyDescent="0.2">
      <c r="A33" s="2" t="s">
        <v>38</v>
      </c>
      <c r="B33" s="12">
        <v>2</v>
      </c>
      <c r="C33" s="13">
        <v>25.1064906981908</v>
      </c>
      <c r="D33" s="61">
        <v>1.3694903669542899</v>
      </c>
      <c r="E33" s="13">
        <v>30.640302119576599</v>
      </c>
      <c r="F33" s="61">
        <v>1.93525614171891</v>
      </c>
      <c r="G33" s="13">
        <v>20.3035847862823</v>
      </c>
      <c r="H33" s="61">
        <v>1.8835930300951</v>
      </c>
      <c r="I33" s="13">
        <v>-10.336717333294301</v>
      </c>
      <c r="J33" s="61">
        <v>2.5665858580921399</v>
      </c>
      <c r="K33" s="13">
        <v>47.275500087867798</v>
      </c>
      <c r="L33" s="61">
        <v>1.7304659396912501</v>
      </c>
      <c r="M33" s="13">
        <v>51.123322060634003</v>
      </c>
      <c r="N33" s="61">
        <v>2.3768521252320798</v>
      </c>
      <c r="O33" s="13">
        <v>44.817018712080397</v>
      </c>
      <c r="P33" s="61">
        <v>2.2699756237690401</v>
      </c>
      <c r="Q33" s="13">
        <v>-6.3063033485536</v>
      </c>
      <c r="R33" s="61">
        <v>3.0342812591685999</v>
      </c>
      <c r="S33" s="13">
        <v>56.396568716958498</v>
      </c>
      <c r="T33" s="61">
        <v>1.6931477120499001</v>
      </c>
      <c r="U33" s="13">
        <v>61.0987506501681</v>
      </c>
      <c r="V33" s="61">
        <v>2.17731907033233</v>
      </c>
      <c r="W33" s="13">
        <v>52.918049162456398</v>
      </c>
      <c r="X33" s="61">
        <v>2.2881671862417199</v>
      </c>
      <c r="Y33" s="13">
        <v>-8.1807014877116497</v>
      </c>
      <c r="Z33" s="61">
        <v>2.8378507985049799</v>
      </c>
      <c r="AA33" s="15"/>
      <c r="AB33" s="15"/>
      <c r="AC33" s="15"/>
      <c r="AD33" s="15"/>
      <c r="AE33" s="15"/>
      <c r="AF33" s="15"/>
      <c r="AG33" s="15"/>
      <c r="AH33" s="15"/>
      <c r="AI33" s="15"/>
      <c r="AJ33" s="15"/>
      <c r="AK33" s="15"/>
      <c r="AL33" s="16"/>
    </row>
    <row r="34" spans="1:38" ht="12.95" customHeight="1" x14ac:dyDescent="0.2">
      <c r="A34" s="2" t="s">
        <v>39</v>
      </c>
      <c r="B34" s="12">
        <v>2</v>
      </c>
      <c r="C34" s="13">
        <v>58.757427530011597</v>
      </c>
      <c r="D34" s="61">
        <v>1.5291369258993399</v>
      </c>
      <c r="E34" s="13">
        <v>59.259169183676001</v>
      </c>
      <c r="F34" s="61">
        <v>2.1727497763372501</v>
      </c>
      <c r="G34" s="13">
        <v>57.290548930685603</v>
      </c>
      <c r="H34" s="61">
        <v>1.9567215850859101</v>
      </c>
      <c r="I34" s="13">
        <v>-1.96862025299036</v>
      </c>
      <c r="J34" s="61">
        <v>2.6876522119478001</v>
      </c>
      <c r="K34" s="13">
        <v>44.798590162214403</v>
      </c>
      <c r="L34" s="61">
        <v>1.2726031677267799</v>
      </c>
      <c r="M34" s="13">
        <v>43.553885234357701</v>
      </c>
      <c r="N34" s="61">
        <v>2.26799001494226</v>
      </c>
      <c r="O34" s="13">
        <v>45.930925458960303</v>
      </c>
      <c r="P34" s="61">
        <v>1.88572120049485</v>
      </c>
      <c r="Q34" s="13">
        <v>2.3770402246026401</v>
      </c>
      <c r="R34" s="61">
        <v>3.1633792643244498</v>
      </c>
      <c r="S34" s="13">
        <v>73.553798559702301</v>
      </c>
      <c r="T34" s="61">
        <v>1.1571052768471599</v>
      </c>
      <c r="U34" s="13">
        <v>73.941742350003196</v>
      </c>
      <c r="V34" s="61">
        <v>1.68849643677383</v>
      </c>
      <c r="W34" s="13">
        <v>72.714639193527304</v>
      </c>
      <c r="X34" s="61">
        <v>1.7256380198692001</v>
      </c>
      <c r="Y34" s="13">
        <v>-1.2271031564759101</v>
      </c>
      <c r="Z34" s="61">
        <v>2.52794632636216</v>
      </c>
      <c r="AA34" s="15"/>
      <c r="AB34" s="15"/>
      <c r="AC34" s="15"/>
      <c r="AD34" s="15"/>
      <c r="AE34" s="15"/>
      <c r="AF34" s="15"/>
      <c r="AG34" s="15"/>
      <c r="AH34" s="15"/>
      <c r="AI34" s="15"/>
      <c r="AJ34" s="15"/>
      <c r="AK34" s="15"/>
      <c r="AL34" s="16"/>
    </row>
    <row r="35" spans="1:38" ht="12.95" customHeight="1" x14ac:dyDescent="0.2">
      <c r="A35" s="2" t="s">
        <v>40</v>
      </c>
      <c r="B35" s="12">
        <v>2</v>
      </c>
      <c r="C35" s="13">
        <v>31.054421228338299</v>
      </c>
      <c r="D35" s="61">
        <v>1.0308732176553701</v>
      </c>
      <c r="E35" s="13">
        <v>29.220228337595</v>
      </c>
      <c r="F35" s="61">
        <v>1.4658364668761801</v>
      </c>
      <c r="G35" s="13">
        <v>33.611519012952499</v>
      </c>
      <c r="H35" s="61">
        <v>1.38810178556133</v>
      </c>
      <c r="I35" s="13">
        <v>4.3912906753574701</v>
      </c>
      <c r="J35" s="61">
        <v>1.9925378017799</v>
      </c>
      <c r="K35" s="13">
        <v>50.013630908504503</v>
      </c>
      <c r="L35" s="61">
        <v>1.3328421623311499</v>
      </c>
      <c r="M35" s="13">
        <v>51.080927830802601</v>
      </c>
      <c r="N35" s="61">
        <v>1.81128925742292</v>
      </c>
      <c r="O35" s="13">
        <v>49.149796967380098</v>
      </c>
      <c r="P35" s="61">
        <v>1.6616497168675299</v>
      </c>
      <c r="Q35" s="13">
        <v>-1.93113086342247</v>
      </c>
      <c r="R35" s="61">
        <v>2.2104370213633402</v>
      </c>
      <c r="S35" s="13">
        <v>61.921599640279702</v>
      </c>
      <c r="T35" s="61">
        <v>1.15654951153972</v>
      </c>
      <c r="U35" s="13">
        <v>61.528886611664902</v>
      </c>
      <c r="V35" s="61">
        <v>1.72555892470318</v>
      </c>
      <c r="W35" s="13">
        <v>62.8055247701189</v>
      </c>
      <c r="X35" s="61">
        <v>1.45677986137945</v>
      </c>
      <c r="Y35" s="13">
        <v>1.2766381584539599</v>
      </c>
      <c r="Z35" s="61">
        <v>2.2171236397016001</v>
      </c>
      <c r="AA35" s="15"/>
      <c r="AB35" s="15"/>
      <c r="AC35" s="15"/>
      <c r="AD35" s="15"/>
      <c r="AE35" s="15"/>
      <c r="AF35" s="15"/>
      <c r="AG35" s="15"/>
      <c r="AH35" s="15"/>
      <c r="AI35" s="15"/>
      <c r="AJ35" s="15"/>
      <c r="AK35" s="15"/>
      <c r="AL35" s="16"/>
    </row>
    <row r="36" spans="1:38" ht="12.95" customHeight="1" x14ac:dyDescent="0.2">
      <c r="A36" s="2" t="s">
        <v>41</v>
      </c>
      <c r="B36" s="12">
        <v>2</v>
      </c>
      <c r="C36" s="13">
        <v>63.140419897911201</v>
      </c>
      <c r="D36" s="61">
        <v>1.10307965807687</v>
      </c>
      <c r="E36" s="13">
        <v>64.095033576410202</v>
      </c>
      <c r="F36" s="61">
        <v>1.1944081101956301</v>
      </c>
      <c r="G36" s="13">
        <v>60.379450240133799</v>
      </c>
      <c r="H36" s="61">
        <v>2.7773199119925698</v>
      </c>
      <c r="I36" s="13">
        <v>-3.7155833362764201</v>
      </c>
      <c r="J36" s="61">
        <v>3.0432865959659399</v>
      </c>
      <c r="K36" s="13">
        <v>27.271570184476602</v>
      </c>
      <c r="L36" s="61">
        <v>1.0780014915332199</v>
      </c>
      <c r="M36" s="13">
        <v>26.618096571968699</v>
      </c>
      <c r="N36" s="61">
        <v>1.30479359350568</v>
      </c>
      <c r="O36" s="13">
        <v>29.346058335266498</v>
      </c>
      <c r="P36" s="61">
        <v>1.75201413223591</v>
      </c>
      <c r="Q36" s="13">
        <v>2.72796176329777</v>
      </c>
      <c r="R36" s="61">
        <v>2.1968753439531898</v>
      </c>
      <c r="S36" s="13">
        <v>70.875727470725494</v>
      </c>
      <c r="T36" s="61">
        <v>0.977689851292602</v>
      </c>
      <c r="U36" s="13">
        <v>71.296532141316305</v>
      </c>
      <c r="V36" s="61">
        <v>1.1171701209588401</v>
      </c>
      <c r="W36" s="13">
        <v>69.689767364555607</v>
      </c>
      <c r="X36" s="61">
        <v>2.2320733198451101</v>
      </c>
      <c r="Y36" s="13">
        <v>-1.6067647767606299</v>
      </c>
      <c r="Z36" s="61">
        <v>2.5741696564160699</v>
      </c>
      <c r="AA36" s="15"/>
      <c r="AB36" s="15"/>
      <c r="AC36" s="15"/>
      <c r="AD36" s="15"/>
      <c r="AE36" s="15"/>
      <c r="AF36" s="15"/>
      <c r="AG36" s="15"/>
      <c r="AH36" s="15"/>
      <c r="AI36" s="15"/>
      <c r="AJ36" s="15"/>
      <c r="AK36" s="15"/>
      <c r="AL36" s="16"/>
    </row>
    <row r="37" spans="1:38" ht="12.95" customHeight="1" x14ac:dyDescent="0.2">
      <c r="A37" s="2" t="s">
        <v>42</v>
      </c>
      <c r="B37" s="12">
        <v>2</v>
      </c>
      <c r="C37" s="13">
        <v>72.521936036225497</v>
      </c>
      <c r="D37" s="61">
        <v>0.87653580243790796</v>
      </c>
      <c r="E37" s="13">
        <v>72.364292678019297</v>
      </c>
      <c r="F37" s="61">
        <v>1.39332829477144</v>
      </c>
      <c r="G37" s="13">
        <v>72.859308856186203</v>
      </c>
      <c r="H37" s="61">
        <v>1.0368443322146901</v>
      </c>
      <c r="I37" s="13">
        <v>0.49501617816694898</v>
      </c>
      <c r="J37" s="61">
        <v>1.5914604222020501</v>
      </c>
      <c r="K37" s="13">
        <v>31.614754625915602</v>
      </c>
      <c r="L37" s="61">
        <v>0.87861153553868898</v>
      </c>
      <c r="M37" s="13">
        <v>32.323080763805997</v>
      </c>
      <c r="N37" s="61">
        <v>1.6275375303866699</v>
      </c>
      <c r="O37" s="13">
        <v>30.961716040194901</v>
      </c>
      <c r="P37" s="61">
        <v>1.1219417219936101</v>
      </c>
      <c r="Q37" s="13">
        <v>-1.36136472361104</v>
      </c>
      <c r="R37" s="61">
        <v>2.0732575377367901</v>
      </c>
      <c r="S37" s="13">
        <v>80.226356577728296</v>
      </c>
      <c r="T37" s="61">
        <v>0.76009316782377001</v>
      </c>
      <c r="U37" s="13">
        <v>80.200551082316693</v>
      </c>
      <c r="V37" s="61">
        <v>1.2417803101438001</v>
      </c>
      <c r="W37" s="13">
        <v>80.322296235598202</v>
      </c>
      <c r="X37" s="61">
        <v>0.86318900256632303</v>
      </c>
      <c r="Y37" s="13">
        <v>0.12174515328150901</v>
      </c>
      <c r="Z37" s="61">
        <v>1.3886224085949499</v>
      </c>
      <c r="AA37" s="15"/>
      <c r="AB37" s="15"/>
      <c r="AC37" s="15"/>
      <c r="AD37" s="15"/>
      <c r="AE37" s="15"/>
      <c r="AF37" s="15"/>
      <c r="AG37" s="15"/>
      <c r="AH37" s="15"/>
      <c r="AI37" s="15"/>
      <c r="AJ37" s="15"/>
      <c r="AK37" s="15"/>
      <c r="AL37" s="16"/>
    </row>
    <row r="38" spans="1:38" ht="12.95" customHeight="1" x14ac:dyDescent="0.2">
      <c r="A38" s="2" t="s">
        <v>43</v>
      </c>
      <c r="B38" s="12">
        <v>2</v>
      </c>
      <c r="C38" s="13">
        <v>51.765346258185403</v>
      </c>
      <c r="D38" s="61">
        <v>1.47272488233926</v>
      </c>
      <c r="E38" s="13">
        <v>52.108180034028301</v>
      </c>
      <c r="F38" s="61">
        <v>1.6353247461324201</v>
      </c>
      <c r="G38" s="13">
        <v>47.807688301737599</v>
      </c>
      <c r="H38" s="61">
        <v>2.9623822483031299</v>
      </c>
      <c r="I38" s="13">
        <v>-4.3004917322906797</v>
      </c>
      <c r="J38" s="61">
        <v>3.4890063941830198</v>
      </c>
      <c r="K38" s="13">
        <v>53.0420422837147</v>
      </c>
      <c r="L38" s="61">
        <v>1.26169886704392</v>
      </c>
      <c r="M38" s="13">
        <v>53.987940910260797</v>
      </c>
      <c r="N38" s="61">
        <v>1.37602336396765</v>
      </c>
      <c r="O38" s="13">
        <v>44.108490689968498</v>
      </c>
      <c r="P38" s="61">
        <v>4.7344544652275102</v>
      </c>
      <c r="Q38" s="13">
        <v>-9.8794502202923091</v>
      </c>
      <c r="R38" s="61">
        <v>5.0442928559889397</v>
      </c>
      <c r="S38" s="13">
        <v>73.197867336853605</v>
      </c>
      <c r="T38" s="61">
        <v>1.1061842771467401</v>
      </c>
      <c r="U38" s="13">
        <v>74.057733164218803</v>
      </c>
      <c r="V38" s="61">
        <v>1.2265781952806201</v>
      </c>
      <c r="W38" s="13">
        <v>64.779794325220394</v>
      </c>
      <c r="X38" s="61">
        <v>3.51651665352292</v>
      </c>
      <c r="Y38" s="13">
        <v>-9.2779388389984092</v>
      </c>
      <c r="Z38" s="61">
        <v>3.83527670145804</v>
      </c>
      <c r="AA38" s="15"/>
      <c r="AB38" s="15"/>
      <c r="AC38" s="15"/>
      <c r="AD38" s="15"/>
      <c r="AE38" s="15"/>
      <c r="AF38" s="15"/>
      <c r="AG38" s="15"/>
      <c r="AH38" s="15"/>
      <c r="AI38" s="15"/>
      <c r="AJ38" s="15"/>
      <c r="AK38" s="15"/>
      <c r="AL38" s="16"/>
    </row>
    <row r="39" spans="1:38" ht="12.95" customHeight="1" x14ac:dyDescent="0.2">
      <c r="A39" s="2" t="s">
        <v>44</v>
      </c>
      <c r="B39" s="12">
        <v>2</v>
      </c>
      <c r="C39" s="13">
        <v>54.055945911299297</v>
      </c>
      <c r="D39" s="61">
        <v>1.4514267160911301</v>
      </c>
      <c r="E39" s="13">
        <v>50.455432772880698</v>
      </c>
      <c r="F39" s="61">
        <v>2.2788653616777901</v>
      </c>
      <c r="G39" s="13">
        <v>55.786147323704697</v>
      </c>
      <c r="H39" s="61">
        <v>1.8674750143172401</v>
      </c>
      <c r="I39" s="13">
        <v>5.3307145508239904</v>
      </c>
      <c r="J39" s="61">
        <v>2.8193583017417301</v>
      </c>
      <c r="K39" s="13">
        <v>33.425766019000903</v>
      </c>
      <c r="L39" s="61">
        <v>1.29008776462434</v>
      </c>
      <c r="M39" s="13">
        <v>34.994649312951097</v>
      </c>
      <c r="N39" s="61">
        <v>2.4861556332596901</v>
      </c>
      <c r="O39" s="13">
        <v>32.214758106262103</v>
      </c>
      <c r="P39" s="61">
        <v>1.52877109442735</v>
      </c>
      <c r="Q39" s="13">
        <v>-2.7798912066889399</v>
      </c>
      <c r="R39" s="61">
        <v>2.94045451246319</v>
      </c>
      <c r="S39" s="13">
        <v>64.181926298805493</v>
      </c>
      <c r="T39" s="61">
        <v>1.3960462615179701</v>
      </c>
      <c r="U39" s="13">
        <v>61.337462829437698</v>
      </c>
      <c r="V39" s="61">
        <v>2.1585771447578099</v>
      </c>
      <c r="W39" s="13">
        <v>65.155729505386503</v>
      </c>
      <c r="X39" s="61">
        <v>1.82352691469599</v>
      </c>
      <c r="Y39" s="13">
        <v>3.81826667594882</v>
      </c>
      <c r="Z39" s="61">
        <v>2.7165885223342401</v>
      </c>
      <c r="AA39" s="15"/>
      <c r="AB39" s="15"/>
      <c r="AC39" s="15"/>
      <c r="AD39" s="15"/>
      <c r="AE39" s="15"/>
      <c r="AF39" s="15"/>
      <c r="AG39" s="15"/>
      <c r="AH39" s="15"/>
      <c r="AI39" s="15"/>
      <c r="AJ39" s="15"/>
      <c r="AK39" s="15"/>
      <c r="AL39" s="16"/>
    </row>
    <row r="40" spans="1:38" ht="12.95" customHeight="1" x14ac:dyDescent="0.2">
      <c r="A40" s="2" t="s">
        <v>45</v>
      </c>
      <c r="B40" s="12">
        <v>2</v>
      </c>
      <c r="C40" s="13">
        <v>39.629315908024203</v>
      </c>
      <c r="D40" s="61">
        <v>1.2676494674136201</v>
      </c>
      <c r="E40" s="13">
        <v>45.183309840059103</v>
      </c>
      <c r="F40" s="61">
        <v>2.1028867694285398</v>
      </c>
      <c r="G40" s="13">
        <v>36.398644441015897</v>
      </c>
      <c r="H40" s="61">
        <v>1.45484630955964</v>
      </c>
      <c r="I40" s="13">
        <v>-8.7846653990431403</v>
      </c>
      <c r="J40" s="61">
        <v>2.17319014859424</v>
      </c>
      <c r="K40" s="13">
        <v>62.172950410490898</v>
      </c>
      <c r="L40" s="61">
        <v>1.1148146772591401</v>
      </c>
      <c r="M40" s="13">
        <v>64.687884399306398</v>
      </c>
      <c r="N40" s="61">
        <v>1.7476513152739499</v>
      </c>
      <c r="O40" s="13">
        <v>61.009125897541402</v>
      </c>
      <c r="P40" s="61">
        <v>1.61281024201375</v>
      </c>
      <c r="Q40" s="13">
        <v>-3.6787585017650599</v>
      </c>
      <c r="R40" s="61">
        <v>2.5239390636864898</v>
      </c>
      <c r="S40" s="13">
        <v>74.444792135779295</v>
      </c>
      <c r="T40" s="61">
        <v>1.09844359678987</v>
      </c>
      <c r="U40" s="13">
        <v>78.424682682177306</v>
      </c>
      <c r="V40" s="61">
        <v>1.79950668238155</v>
      </c>
      <c r="W40" s="13">
        <v>72.4962543683489</v>
      </c>
      <c r="X40" s="61">
        <v>1.3273912773366301</v>
      </c>
      <c r="Y40" s="13">
        <v>-5.9284283138284604</v>
      </c>
      <c r="Z40" s="61">
        <v>2.1077894108731301</v>
      </c>
      <c r="AA40" s="15"/>
      <c r="AB40" s="15"/>
      <c r="AC40" s="15"/>
      <c r="AD40" s="15"/>
      <c r="AE40" s="15"/>
      <c r="AF40" s="15"/>
      <c r="AG40" s="15"/>
      <c r="AH40" s="15"/>
      <c r="AI40" s="15"/>
      <c r="AJ40" s="15"/>
      <c r="AK40" s="15"/>
      <c r="AL40" s="16"/>
    </row>
    <row r="41" spans="1:38" ht="12.95" customHeight="1" x14ac:dyDescent="0.2">
      <c r="A41" s="2" t="s">
        <v>46</v>
      </c>
      <c r="B41" s="12">
        <v>2</v>
      </c>
      <c r="C41" s="13">
        <v>34.009004117362799</v>
      </c>
      <c r="D41" s="61">
        <v>1.14310275661677</v>
      </c>
      <c r="E41" s="13">
        <v>38.847757161925003</v>
      </c>
      <c r="F41" s="61">
        <v>2.2133475552181299</v>
      </c>
      <c r="G41" s="13">
        <v>31.625370140318999</v>
      </c>
      <c r="H41" s="61">
        <v>1.3374542366406399</v>
      </c>
      <c r="I41" s="13">
        <v>-7.2223870216059796</v>
      </c>
      <c r="J41" s="61">
        <v>2.5183923763469398</v>
      </c>
      <c r="K41" s="13">
        <v>44.664540130868602</v>
      </c>
      <c r="L41" s="61">
        <v>0.92906466575762303</v>
      </c>
      <c r="M41" s="13">
        <v>49.3127615565257</v>
      </c>
      <c r="N41" s="61">
        <v>2.2249235486310499</v>
      </c>
      <c r="O41" s="13">
        <v>42.801178519492098</v>
      </c>
      <c r="P41" s="61">
        <v>1.16027004023957</v>
      </c>
      <c r="Q41" s="13">
        <v>-6.5115830370336401</v>
      </c>
      <c r="R41" s="61">
        <v>2.6658139881868599</v>
      </c>
      <c r="S41" s="13">
        <v>54.551926530930899</v>
      </c>
      <c r="T41" s="61">
        <v>0.93865023883223198</v>
      </c>
      <c r="U41" s="13">
        <v>59.061099558560201</v>
      </c>
      <c r="V41" s="61">
        <v>1.9242440463972701</v>
      </c>
      <c r="W41" s="13">
        <v>52.598183379682801</v>
      </c>
      <c r="X41" s="61">
        <v>1.1660367604122099</v>
      </c>
      <c r="Y41" s="13">
        <v>-6.4629161788774603</v>
      </c>
      <c r="Z41" s="61">
        <v>2.2696127121673699</v>
      </c>
      <c r="AA41" s="15"/>
      <c r="AB41" s="15"/>
      <c r="AC41" s="15"/>
      <c r="AD41" s="15"/>
      <c r="AE41" s="15"/>
      <c r="AF41" s="15"/>
      <c r="AG41" s="15"/>
      <c r="AH41" s="15"/>
      <c r="AI41" s="15"/>
      <c r="AJ41" s="15"/>
      <c r="AK41" s="15"/>
      <c r="AL41" s="16"/>
    </row>
    <row r="42" spans="1:38" ht="12.95" customHeight="1" x14ac:dyDescent="0.2">
      <c r="A42" s="2" t="s">
        <v>47</v>
      </c>
      <c r="B42" s="12">
        <v>2</v>
      </c>
      <c r="C42" s="13">
        <v>59.922503777158397</v>
      </c>
      <c r="D42" s="61">
        <v>1.25492166341589</v>
      </c>
      <c r="E42" s="13">
        <v>69.337907840010899</v>
      </c>
      <c r="F42" s="61">
        <v>1.9549868919021101</v>
      </c>
      <c r="G42" s="13">
        <v>54.306743388770499</v>
      </c>
      <c r="H42" s="61">
        <v>1.7537598256070099</v>
      </c>
      <c r="I42" s="13">
        <v>-15.0311644512404</v>
      </c>
      <c r="J42" s="61">
        <v>2.67757972207266</v>
      </c>
      <c r="K42" s="13">
        <v>61.9863370758112</v>
      </c>
      <c r="L42" s="61">
        <v>1.20860838047956</v>
      </c>
      <c r="M42" s="13">
        <v>63.550667496994201</v>
      </c>
      <c r="N42" s="61">
        <v>2.1413837541046701</v>
      </c>
      <c r="O42" s="13">
        <v>61.513705238748301</v>
      </c>
      <c r="P42" s="61">
        <v>1.6489440585406501</v>
      </c>
      <c r="Q42" s="13">
        <v>-2.0369622582459801</v>
      </c>
      <c r="R42" s="61">
        <v>2.7855636608872998</v>
      </c>
      <c r="S42" s="13">
        <v>77.813730621198999</v>
      </c>
      <c r="T42" s="61">
        <v>0.94705548085033198</v>
      </c>
      <c r="U42" s="13">
        <v>83.167655057543897</v>
      </c>
      <c r="V42" s="61">
        <v>1.4946712778267199</v>
      </c>
      <c r="W42" s="13">
        <v>74.849318725165304</v>
      </c>
      <c r="X42" s="61">
        <v>1.41284733447291</v>
      </c>
      <c r="Y42" s="13">
        <v>-8.3183363323786104</v>
      </c>
      <c r="Z42" s="61">
        <v>2.1311611932579502</v>
      </c>
      <c r="AA42" s="15"/>
      <c r="AB42" s="15"/>
      <c r="AC42" s="15"/>
      <c r="AD42" s="15"/>
      <c r="AE42" s="15"/>
      <c r="AF42" s="15"/>
      <c r="AG42" s="15"/>
      <c r="AH42" s="15"/>
      <c r="AI42" s="15"/>
      <c r="AJ42" s="15"/>
      <c r="AK42" s="15"/>
      <c r="AL42" s="16"/>
    </row>
    <row r="43" spans="1:38" ht="12.95" customHeight="1" x14ac:dyDescent="0.2">
      <c r="A43" s="2" t="s">
        <v>48</v>
      </c>
      <c r="B43" s="12">
        <v>2</v>
      </c>
      <c r="C43" s="13">
        <v>54.073721668801397</v>
      </c>
      <c r="D43" s="61">
        <v>1.64931136250727</v>
      </c>
      <c r="E43" s="13">
        <v>45.481036626991397</v>
      </c>
      <c r="F43" s="61">
        <v>2.9748163012800699</v>
      </c>
      <c r="G43" s="13">
        <v>57.694203541039002</v>
      </c>
      <c r="H43" s="61">
        <v>2.16060025096579</v>
      </c>
      <c r="I43" s="13">
        <v>12.2131669140476</v>
      </c>
      <c r="J43" s="61">
        <v>3.8497138863023102</v>
      </c>
      <c r="K43" s="13">
        <v>66.597970436807998</v>
      </c>
      <c r="L43" s="61">
        <v>1.5972322436398201</v>
      </c>
      <c r="M43" s="13">
        <v>64.3484353537727</v>
      </c>
      <c r="N43" s="61">
        <v>2.5307220545072502</v>
      </c>
      <c r="O43" s="13">
        <v>68.020797390833593</v>
      </c>
      <c r="P43" s="61">
        <v>1.95206792891702</v>
      </c>
      <c r="Q43" s="13">
        <v>3.67236203706091</v>
      </c>
      <c r="R43" s="61">
        <v>3.1743288234301601</v>
      </c>
      <c r="S43" s="13">
        <v>79.862738147384306</v>
      </c>
      <c r="T43" s="61">
        <v>1.3030721990959799</v>
      </c>
      <c r="U43" s="13">
        <v>74.512050853186096</v>
      </c>
      <c r="V43" s="61">
        <v>2.4319385957917699</v>
      </c>
      <c r="W43" s="13">
        <v>82.606289899151506</v>
      </c>
      <c r="X43" s="61">
        <v>1.50100262587811</v>
      </c>
      <c r="Y43" s="13">
        <v>8.0942390459653399</v>
      </c>
      <c r="Z43" s="61">
        <v>2.8567599497345602</v>
      </c>
      <c r="AA43" s="15"/>
      <c r="AB43" s="15"/>
      <c r="AC43" s="15"/>
      <c r="AD43" s="15"/>
      <c r="AE43" s="15"/>
      <c r="AF43" s="15"/>
      <c r="AG43" s="15"/>
      <c r="AH43" s="15"/>
      <c r="AI43" s="15"/>
      <c r="AJ43" s="15"/>
      <c r="AK43" s="15"/>
      <c r="AL43" s="16"/>
    </row>
    <row r="44" spans="1:38" ht="12.95" customHeight="1" x14ac:dyDescent="0.2">
      <c r="A44" s="2" t="s">
        <v>49</v>
      </c>
      <c r="B44" s="12">
        <v>2</v>
      </c>
      <c r="C44" s="13">
        <v>42.5950541166658</v>
      </c>
      <c r="D44" s="61">
        <v>1.49763999537186</v>
      </c>
      <c r="E44" s="13">
        <v>36.308252015412798</v>
      </c>
      <c r="F44" s="61">
        <v>2.2120411579471999</v>
      </c>
      <c r="G44" s="13">
        <v>50.575871885000197</v>
      </c>
      <c r="H44" s="61">
        <v>2.0985958395076101</v>
      </c>
      <c r="I44" s="13">
        <v>14.267619869587399</v>
      </c>
      <c r="J44" s="61">
        <v>3.0902303456671101</v>
      </c>
      <c r="K44" s="13">
        <v>33.511309085431698</v>
      </c>
      <c r="L44" s="61">
        <v>1.31538449673629</v>
      </c>
      <c r="M44" s="13">
        <v>30.4737741445308</v>
      </c>
      <c r="N44" s="61">
        <v>1.59324601802767</v>
      </c>
      <c r="O44" s="13">
        <v>37.423253638319899</v>
      </c>
      <c r="P44" s="61">
        <v>2.2130126804012602</v>
      </c>
      <c r="Q44" s="13">
        <v>6.9494794937891298</v>
      </c>
      <c r="R44" s="61">
        <v>2.5081184779762702</v>
      </c>
      <c r="S44" s="13">
        <v>59.2122570845223</v>
      </c>
      <c r="T44" s="61">
        <v>1.2726650086664999</v>
      </c>
      <c r="U44" s="13">
        <v>53.5734992625461</v>
      </c>
      <c r="V44" s="61">
        <v>1.81566942292464</v>
      </c>
      <c r="W44" s="13">
        <v>66.225843069899398</v>
      </c>
      <c r="X44" s="61">
        <v>2.0159247087353598</v>
      </c>
      <c r="Y44" s="13">
        <v>12.652343807353301</v>
      </c>
      <c r="Z44" s="61">
        <v>2.67581249079945</v>
      </c>
      <c r="AA44" s="15"/>
      <c r="AB44" s="15"/>
      <c r="AC44" s="15"/>
      <c r="AD44" s="15"/>
      <c r="AE44" s="15"/>
      <c r="AF44" s="15"/>
      <c r="AG44" s="15"/>
      <c r="AH44" s="15"/>
      <c r="AI44" s="15"/>
      <c r="AJ44" s="15"/>
      <c r="AK44" s="15"/>
      <c r="AL44" s="16"/>
    </row>
    <row r="45" spans="1:38" ht="12.95" customHeight="1" x14ac:dyDescent="0.2">
      <c r="A45" s="2" t="s">
        <v>95</v>
      </c>
      <c r="B45" s="12">
        <v>2</v>
      </c>
      <c r="C45" s="13">
        <v>63.812430436032699</v>
      </c>
      <c r="D45" s="61">
        <v>1.1573534127879599</v>
      </c>
      <c r="E45" s="13">
        <v>61.476879614046403</v>
      </c>
      <c r="F45" s="61">
        <v>1.8846831430434601</v>
      </c>
      <c r="G45" s="13">
        <v>64.766284959649099</v>
      </c>
      <c r="H45" s="61">
        <v>1.4129978090999999</v>
      </c>
      <c r="I45" s="13">
        <v>3.2894053456027299</v>
      </c>
      <c r="J45" s="61">
        <v>2.2442408164921699</v>
      </c>
      <c r="K45" s="13">
        <v>57.2040879192053</v>
      </c>
      <c r="L45" s="61">
        <v>1.19659320587966</v>
      </c>
      <c r="M45" s="13">
        <v>52.724318942148898</v>
      </c>
      <c r="N45" s="61">
        <v>1.95705160812665</v>
      </c>
      <c r="O45" s="13">
        <v>59.354311790522303</v>
      </c>
      <c r="P45" s="61">
        <v>1.49515969293324</v>
      </c>
      <c r="Q45" s="13">
        <v>6.6299928483733996</v>
      </c>
      <c r="R45" s="61">
        <v>2.5019206506878402</v>
      </c>
      <c r="S45" s="13">
        <v>79.939787741380101</v>
      </c>
      <c r="T45" s="61">
        <v>0.98145473970838804</v>
      </c>
      <c r="U45" s="13">
        <v>77.708289048809903</v>
      </c>
      <c r="V45" s="61">
        <v>1.51825258344253</v>
      </c>
      <c r="W45" s="13">
        <v>80.710167630107506</v>
      </c>
      <c r="X45" s="61">
        <v>1.19903011770526</v>
      </c>
      <c r="Y45" s="13">
        <v>3.0018785812976301</v>
      </c>
      <c r="Z45" s="61">
        <v>1.8567638981324599</v>
      </c>
      <c r="AA45" s="15"/>
      <c r="AB45" s="15"/>
      <c r="AC45" s="15"/>
      <c r="AD45" s="15"/>
      <c r="AE45" s="15"/>
      <c r="AF45" s="15"/>
      <c r="AG45" s="15"/>
      <c r="AH45" s="15"/>
      <c r="AI45" s="15"/>
      <c r="AJ45" s="15"/>
      <c r="AK45" s="15"/>
      <c r="AL45" s="16"/>
    </row>
    <row r="46" spans="1:38" ht="12.95" customHeight="1" x14ac:dyDescent="0.2">
      <c r="A46" s="2" t="s">
        <v>50</v>
      </c>
      <c r="B46" s="12">
        <v>2</v>
      </c>
      <c r="C46" s="13">
        <v>56.325084419484099</v>
      </c>
      <c r="D46" s="61">
        <v>1.1925642611723299</v>
      </c>
      <c r="E46" s="13">
        <v>54.813098156271202</v>
      </c>
      <c r="F46" s="61">
        <v>2.5214848913840102</v>
      </c>
      <c r="G46" s="13">
        <v>57.2093291147211</v>
      </c>
      <c r="H46" s="61">
        <v>1.4876717967862301</v>
      </c>
      <c r="I46" s="13">
        <v>2.39623095844986</v>
      </c>
      <c r="J46" s="61">
        <v>2.9651318713097599</v>
      </c>
      <c r="K46" s="13">
        <v>69.591503646325506</v>
      </c>
      <c r="L46" s="61">
        <v>1.26710837514706</v>
      </c>
      <c r="M46" s="13">
        <v>71.299665788751298</v>
      </c>
      <c r="N46" s="61">
        <v>2.3235142463807001</v>
      </c>
      <c r="O46" s="13">
        <v>69.073740695964105</v>
      </c>
      <c r="P46" s="61">
        <v>1.48561791154878</v>
      </c>
      <c r="Q46" s="13">
        <v>-2.2259250927872101</v>
      </c>
      <c r="R46" s="61">
        <v>2.7134797651520302</v>
      </c>
      <c r="S46" s="13">
        <v>82.3048970209408</v>
      </c>
      <c r="T46" s="61">
        <v>1.072283972435</v>
      </c>
      <c r="U46" s="13">
        <v>83.183141459664498</v>
      </c>
      <c r="V46" s="61">
        <v>1.81579693676777</v>
      </c>
      <c r="W46" s="13">
        <v>82.3282483732213</v>
      </c>
      <c r="X46" s="61">
        <v>1.2163525561731501</v>
      </c>
      <c r="Y46" s="13">
        <v>-0.85489308644322604</v>
      </c>
      <c r="Z46" s="61">
        <v>1.9812186423206299</v>
      </c>
      <c r="AA46" s="15"/>
      <c r="AB46" s="15"/>
      <c r="AC46" s="15"/>
      <c r="AD46" s="15"/>
      <c r="AE46" s="15"/>
      <c r="AF46" s="15"/>
      <c r="AG46" s="15"/>
      <c r="AH46" s="15"/>
      <c r="AI46" s="15"/>
      <c r="AJ46" s="15"/>
      <c r="AK46" s="15"/>
      <c r="AL46" s="16"/>
    </row>
    <row r="47" spans="1:38" ht="12.95" customHeight="1" x14ac:dyDescent="0.2">
      <c r="A47" s="2" t="s">
        <v>51</v>
      </c>
      <c r="B47" s="12">
        <v>2</v>
      </c>
      <c r="C47" s="13">
        <v>14.563434512642999</v>
      </c>
      <c r="D47" s="61">
        <v>0.88944080321760699</v>
      </c>
      <c r="E47" s="13">
        <v>19.0963197896615</v>
      </c>
      <c r="F47" s="61">
        <v>1.3798556774888899</v>
      </c>
      <c r="G47" s="13">
        <v>9.9800013860113097</v>
      </c>
      <c r="H47" s="61">
        <v>1.1295941628985999</v>
      </c>
      <c r="I47" s="13">
        <v>-9.1163184036502294</v>
      </c>
      <c r="J47" s="61">
        <v>1.79500774064664</v>
      </c>
      <c r="K47" s="13">
        <v>59.755855543356297</v>
      </c>
      <c r="L47" s="61">
        <v>1.0984948348608601</v>
      </c>
      <c r="M47" s="13">
        <v>64.077580746619802</v>
      </c>
      <c r="N47" s="61">
        <v>1.7260941789564299</v>
      </c>
      <c r="O47" s="13">
        <v>55.7579262562422</v>
      </c>
      <c r="P47" s="61">
        <v>1.4245865009254499</v>
      </c>
      <c r="Q47" s="13">
        <v>-8.3196544903775695</v>
      </c>
      <c r="R47" s="61">
        <v>2.2502035336051098</v>
      </c>
      <c r="S47" s="13">
        <v>62.516998970104602</v>
      </c>
      <c r="T47" s="61">
        <v>1.13019446809727</v>
      </c>
      <c r="U47" s="13">
        <v>67.235789941016193</v>
      </c>
      <c r="V47" s="61">
        <v>1.69586384660028</v>
      </c>
      <c r="W47" s="13">
        <v>57.980909877988204</v>
      </c>
      <c r="X47" s="61">
        <v>1.52152878459564</v>
      </c>
      <c r="Y47" s="13">
        <v>-9.2548800630279207</v>
      </c>
      <c r="Z47" s="61">
        <v>2.2661488356514701</v>
      </c>
      <c r="AA47" s="15"/>
      <c r="AB47" s="15"/>
      <c r="AC47" s="15"/>
      <c r="AD47" s="15"/>
      <c r="AE47" s="15"/>
      <c r="AF47" s="15"/>
      <c r="AG47" s="15"/>
      <c r="AH47" s="15"/>
      <c r="AI47" s="15"/>
      <c r="AJ47" s="15"/>
      <c r="AK47" s="15"/>
      <c r="AL47" s="16"/>
    </row>
    <row r="48" spans="1:38" ht="12.95" customHeight="1" x14ac:dyDescent="0.2">
      <c r="A48" s="2" t="s">
        <v>52</v>
      </c>
      <c r="B48" s="12">
        <v>2</v>
      </c>
      <c r="C48" s="13">
        <v>41.4500504813238</v>
      </c>
      <c r="D48" s="61">
        <v>1.3297398609583799</v>
      </c>
      <c r="E48" s="13">
        <v>36.577608407184002</v>
      </c>
      <c r="F48" s="61">
        <v>1.68331342008242</v>
      </c>
      <c r="G48" s="13">
        <v>43.652578889764797</v>
      </c>
      <c r="H48" s="61">
        <v>1.7717154755564699</v>
      </c>
      <c r="I48" s="13">
        <v>7.07497048258075</v>
      </c>
      <c r="J48" s="61">
        <v>2.23492791651061</v>
      </c>
      <c r="K48" s="13">
        <v>61.113065449650001</v>
      </c>
      <c r="L48" s="61">
        <v>1.14619343251952</v>
      </c>
      <c r="M48" s="13">
        <v>60.209215449201103</v>
      </c>
      <c r="N48" s="61">
        <v>2.0881561457765598</v>
      </c>
      <c r="O48" s="13">
        <v>61.522489912421896</v>
      </c>
      <c r="P48" s="61">
        <v>1.45923712910374</v>
      </c>
      <c r="Q48" s="13">
        <v>1.31327446322081</v>
      </c>
      <c r="R48" s="61">
        <v>2.6041263637275498</v>
      </c>
      <c r="S48" s="13">
        <v>67.671081618888806</v>
      </c>
      <c r="T48" s="61">
        <v>1.1595676103841399</v>
      </c>
      <c r="U48" s="13">
        <v>66.442266844854998</v>
      </c>
      <c r="V48" s="61">
        <v>1.91933223053786</v>
      </c>
      <c r="W48" s="13">
        <v>68.044323354414502</v>
      </c>
      <c r="X48" s="61">
        <v>1.4627605137290101</v>
      </c>
      <c r="Y48" s="13">
        <v>1.6020565095594901</v>
      </c>
      <c r="Z48" s="61">
        <v>2.3936307479607999</v>
      </c>
      <c r="AA48" s="15"/>
      <c r="AB48" s="15"/>
      <c r="AC48" s="15"/>
      <c r="AD48" s="15"/>
      <c r="AE48" s="15"/>
      <c r="AF48" s="15"/>
      <c r="AG48" s="15"/>
      <c r="AH48" s="15"/>
      <c r="AI48" s="15"/>
      <c r="AJ48" s="15"/>
      <c r="AK48" s="15"/>
      <c r="AL48" s="16"/>
    </row>
    <row r="49" spans="1:38" ht="12.95" customHeight="1" x14ac:dyDescent="0.2">
      <c r="A49" s="2" t="s">
        <v>53</v>
      </c>
      <c r="B49" s="12">
        <v>2</v>
      </c>
      <c r="C49" s="13">
        <v>50.225021582511097</v>
      </c>
      <c r="D49" s="61">
        <v>1.2800885352471301</v>
      </c>
      <c r="E49" s="13">
        <v>49.153444731899</v>
      </c>
      <c r="F49" s="61">
        <v>1.7203620592547699</v>
      </c>
      <c r="G49" s="13">
        <v>49.830789055976702</v>
      </c>
      <c r="H49" s="61">
        <v>1.84172123097611</v>
      </c>
      <c r="I49" s="13">
        <v>0.67734432407771505</v>
      </c>
      <c r="J49" s="61">
        <v>2.4233377086699202</v>
      </c>
      <c r="K49" s="13">
        <v>40.471534502306199</v>
      </c>
      <c r="L49" s="61">
        <v>1.4404103024477599</v>
      </c>
      <c r="M49" s="13">
        <v>41.029016987221198</v>
      </c>
      <c r="N49" s="61">
        <v>2.2343536368271599</v>
      </c>
      <c r="O49" s="13">
        <v>39.471797300196698</v>
      </c>
      <c r="P49" s="61">
        <v>1.9933222908716699</v>
      </c>
      <c r="Q49" s="13">
        <v>-1.55721968702457</v>
      </c>
      <c r="R49" s="61">
        <v>3.09046034912779</v>
      </c>
      <c r="S49" s="13">
        <v>63.387445288441498</v>
      </c>
      <c r="T49" s="61">
        <v>1.3404673154567499</v>
      </c>
      <c r="U49" s="13">
        <v>62.037849868488799</v>
      </c>
      <c r="V49" s="61">
        <v>2.0062359442598199</v>
      </c>
      <c r="W49" s="13">
        <v>63.260393560038203</v>
      </c>
      <c r="X49" s="61">
        <v>1.8793369232641699</v>
      </c>
      <c r="Y49" s="13">
        <v>1.2225436915493799</v>
      </c>
      <c r="Z49" s="61">
        <v>2.74055518365076</v>
      </c>
      <c r="AA49" s="15"/>
      <c r="AB49" s="15"/>
      <c r="AC49" s="15"/>
      <c r="AD49" s="15"/>
      <c r="AE49" s="15"/>
      <c r="AF49" s="15"/>
      <c r="AG49" s="15"/>
      <c r="AH49" s="15"/>
      <c r="AI49" s="15"/>
      <c r="AJ49" s="15"/>
      <c r="AK49" s="15"/>
      <c r="AL49" s="16"/>
    </row>
    <row r="50" spans="1:38" ht="12.95" customHeight="1" x14ac:dyDescent="0.2">
      <c r="A50" s="2" t="s">
        <v>54</v>
      </c>
      <c r="B50" s="12">
        <v>2</v>
      </c>
      <c r="C50" s="13">
        <v>55.918640689207599</v>
      </c>
      <c r="D50" s="61">
        <v>1.2249903522868699</v>
      </c>
      <c r="E50" s="13">
        <v>52.267952514943303</v>
      </c>
      <c r="F50" s="61">
        <v>2.11972066862511</v>
      </c>
      <c r="G50" s="13">
        <v>57.154330582577003</v>
      </c>
      <c r="H50" s="61">
        <v>1.46119410484983</v>
      </c>
      <c r="I50" s="13">
        <v>4.8863780676336601</v>
      </c>
      <c r="J50" s="61">
        <v>2.4681653703864099</v>
      </c>
      <c r="K50" s="13">
        <v>65.940334553377596</v>
      </c>
      <c r="L50" s="61">
        <v>1.0991514957445201</v>
      </c>
      <c r="M50" s="13">
        <v>63.675789440599502</v>
      </c>
      <c r="N50" s="61">
        <v>2.11683219220942</v>
      </c>
      <c r="O50" s="13">
        <v>67.0077170632524</v>
      </c>
      <c r="P50" s="61">
        <v>1.11060086448785</v>
      </c>
      <c r="Q50" s="13">
        <v>3.3319276226529699</v>
      </c>
      <c r="R50" s="61">
        <v>2.1873114460960799</v>
      </c>
      <c r="S50" s="13">
        <v>83.291153961701198</v>
      </c>
      <c r="T50" s="61">
        <v>0.89053516765389096</v>
      </c>
      <c r="U50" s="13">
        <v>80.929875553220697</v>
      </c>
      <c r="V50" s="61">
        <v>1.6885105732194501</v>
      </c>
      <c r="W50" s="13">
        <v>84.081498641539696</v>
      </c>
      <c r="X50" s="61">
        <v>1.0098806920948999</v>
      </c>
      <c r="Y50" s="13">
        <v>3.1516230883189702</v>
      </c>
      <c r="Z50" s="61">
        <v>1.8955813750083901</v>
      </c>
      <c r="AA50" s="15"/>
      <c r="AB50" s="15"/>
      <c r="AC50" s="15"/>
      <c r="AD50" s="15"/>
      <c r="AE50" s="15"/>
      <c r="AF50" s="15"/>
      <c r="AG50" s="15"/>
      <c r="AH50" s="15"/>
      <c r="AI50" s="15"/>
      <c r="AJ50" s="15"/>
      <c r="AK50" s="15"/>
      <c r="AL50" s="16"/>
    </row>
    <row r="51" spans="1:38" ht="12.95" customHeight="1" x14ac:dyDescent="0.2">
      <c r="A51" s="2" t="s">
        <v>55</v>
      </c>
      <c r="B51" s="12">
        <v>2</v>
      </c>
      <c r="C51" s="13">
        <v>91.428162742523995</v>
      </c>
      <c r="D51" s="61">
        <v>0.62323553569860601</v>
      </c>
      <c r="E51" s="13">
        <v>95.570139129346401</v>
      </c>
      <c r="F51" s="61">
        <v>0.60813843027367398</v>
      </c>
      <c r="G51" s="13">
        <v>89.342819578887102</v>
      </c>
      <c r="H51" s="61">
        <v>0.86635820903818395</v>
      </c>
      <c r="I51" s="13">
        <v>-6.2273195504592298</v>
      </c>
      <c r="J51" s="61">
        <v>1.02207684848056</v>
      </c>
      <c r="K51" s="13">
        <v>44.9594764602544</v>
      </c>
      <c r="L51" s="61">
        <v>1.1201119648786899</v>
      </c>
      <c r="M51" s="13">
        <v>53.755811853398797</v>
      </c>
      <c r="N51" s="61">
        <v>1.92208460878906</v>
      </c>
      <c r="O51" s="13">
        <v>40.380190038567299</v>
      </c>
      <c r="P51" s="61">
        <v>1.2062263341522099</v>
      </c>
      <c r="Q51" s="13">
        <v>-13.375621814831501</v>
      </c>
      <c r="R51" s="61">
        <v>2.1352795243498699</v>
      </c>
      <c r="S51" s="13">
        <v>95.911704827933406</v>
      </c>
      <c r="T51" s="61">
        <v>0.39571448992653302</v>
      </c>
      <c r="U51" s="13">
        <v>98.0001290661843</v>
      </c>
      <c r="V51" s="61">
        <v>0.388699983600513</v>
      </c>
      <c r="W51" s="13">
        <v>94.844349510395602</v>
      </c>
      <c r="X51" s="61">
        <v>0.55434876433326596</v>
      </c>
      <c r="Y51" s="13">
        <v>-3.15577955578877</v>
      </c>
      <c r="Z51" s="61">
        <v>0.662413756720586</v>
      </c>
      <c r="AA51" s="15"/>
      <c r="AB51" s="15"/>
      <c r="AC51" s="15"/>
      <c r="AD51" s="15"/>
      <c r="AE51" s="15"/>
      <c r="AF51" s="15"/>
      <c r="AG51" s="15"/>
      <c r="AH51" s="15"/>
      <c r="AI51" s="15"/>
      <c r="AJ51" s="15"/>
      <c r="AK51" s="15"/>
      <c r="AL51" s="16"/>
    </row>
    <row r="52" spans="1:38" ht="12.95" customHeight="1" x14ac:dyDescent="0.2">
      <c r="A52" s="2" t="s">
        <v>56</v>
      </c>
      <c r="B52" s="12">
        <v>2</v>
      </c>
      <c r="C52" s="13">
        <v>80.385649613313703</v>
      </c>
      <c r="D52" s="61">
        <v>0.83879374205193302</v>
      </c>
      <c r="E52" s="13">
        <v>81.918449705130698</v>
      </c>
      <c r="F52" s="61">
        <v>1.8533670152361901</v>
      </c>
      <c r="G52" s="13">
        <v>78.142657834623506</v>
      </c>
      <c r="H52" s="61">
        <v>1.55940845188723</v>
      </c>
      <c r="I52" s="13">
        <v>-3.7757918705072302</v>
      </c>
      <c r="J52" s="61">
        <v>2.9159368898936102</v>
      </c>
      <c r="K52" s="13">
        <v>76.914361381695898</v>
      </c>
      <c r="L52" s="61">
        <v>0.92054975187508903</v>
      </c>
      <c r="M52" s="13">
        <v>77.119358753414701</v>
      </c>
      <c r="N52" s="61">
        <v>1.7059804900450899</v>
      </c>
      <c r="O52" s="13">
        <v>78.176407000588</v>
      </c>
      <c r="P52" s="61">
        <v>1.37308306124722</v>
      </c>
      <c r="Q52" s="13">
        <v>1.0570482471732701</v>
      </c>
      <c r="R52" s="61">
        <v>2.4043759575693202</v>
      </c>
      <c r="S52" s="13">
        <v>95.495348425120397</v>
      </c>
      <c r="T52" s="61">
        <v>0.62376737232371204</v>
      </c>
      <c r="U52" s="13">
        <v>96.767601160227898</v>
      </c>
      <c r="V52" s="61">
        <v>0.72092819851877898</v>
      </c>
      <c r="W52" s="13">
        <v>94.359600466761805</v>
      </c>
      <c r="X52" s="61">
        <v>1.0372603234995099</v>
      </c>
      <c r="Y52" s="13">
        <v>-2.4080006934660898</v>
      </c>
      <c r="Z52" s="61">
        <v>1.2779264699962201</v>
      </c>
      <c r="AA52" s="15"/>
      <c r="AB52" s="15"/>
      <c r="AC52" s="15"/>
      <c r="AD52" s="15"/>
      <c r="AE52" s="15"/>
      <c r="AF52" s="15"/>
      <c r="AG52" s="15"/>
      <c r="AH52" s="15"/>
      <c r="AI52" s="15"/>
      <c r="AJ52" s="15"/>
      <c r="AK52" s="15"/>
      <c r="AL52" s="16"/>
    </row>
    <row r="53" spans="1:38" ht="12.95" customHeight="1" x14ac:dyDescent="0.2">
      <c r="A53" s="2" t="s">
        <v>57</v>
      </c>
      <c r="B53" s="12">
        <v>2</v>
      </c>
      <c r="C53" s="13">
        <v>56.075911144644003</v>
      </c>
      <c r="D53" s="61">
        <v>1.05895967620084</v>
      </c>
      <c r="E53" s="13">
        <v>58.152046527468798</v>
      </c>
      <c r="F53" s="61">
        <v>1.88150988666554</v>
      </c>
      <c r="G53" s="13">
        <v>54.789701379390202</v>
      </c>
      <c r="H53" s="61">
        <v>1.2632547520814501</v>
      </c>
      <c r="I53" s="13">
        <v>-3.3623451480786799</v>
      </c>
      <c r="J53" s="61">
        <v>2.2434356759218099</v>
      </c>
      <c r="K53" s="13">
        <v>65.891715150238497</v>
      </c>
      <c r="L53" s="61">
        <v>0.97000432926953595</v>
      </c>
      <c r="M53" s="13">
        <v>67.500376484599897</v>
      </c>
      <c r="N53" s="61">
        <v>2.0598906783477098</v>
      </c>
      <c r="O53" s="13">
        <v>65.128591152413307</v>
      </c>
      <c r="P53" s="61">
        <v>1.1751034885826801</v>
      </c>
      <c r="Q53" s="13">
        <v>-2.3717853321866</v>
      </c>
      <c r="R53" s="61">
        <v>2.5005602440991401</v>
      </c>
      <c r="S53" s="13">
        <v>81.630387391053503</v>
      </c>
      <c r="T53" s="61">
        <v>0.83738704903952099</v>
      </c>
      <c r="U53" s="13">
        <v>82.994910948061602</v>
      </c>
      <c r="V53" s="61">
        <v>1.5172565580122801</v>
      </c>
      <c r="W53" s="13">
        <v>80.902969961953204</v>
      </c>
      <c r="X53" s="61">
        <v>1.00263330125242</v>
      </c>
      <c r="Y53" s="13">
        <v>-2.09194098610838</v>
      </c>
      <c r="Z53" s="61">
        <v>1.8093132779732299</v>
      </c>
      <c r="AA53" s="15"/>
      <c r="AB53" s="15"/>
      <c r="AC53" s="15"/>
      <c r="AD53" s="15"/>
      <c r="AE53" s="15"/>
      <c r="AF53" s="15"/>
      <c r="AG53" s="15"/>
      <c r="AH53" s="15"/>
      <c r="AI53" s="15"/>
      <c r="AJ53" s="15"/>
      <c r="AK53" s="15"/>
      <c r="AL53" s="16"/>
    </row>
    <row r="54" spans="1:38" ht="12.95" customHeight="1" x14ac:dyDescent="0.2">
      <c r="A54" s="2" t="s">
        <v>58</v>
      </c>
      <c r="B54" s="12">
        <v>2</v>
      </c>
      <c r="C54" s="13">
        <v>39.466637882384397</v>
      </c>
      <c r="D54" s="61">
        <v>1.3926869767850101</v>
      </c>
      <c r="E54" s="13">
        <v>29.575288565551698</v>
      </c>
      <c r="F54" s="61">
        <v>2.3379808702970601</v>
      </c>
      <c r="G54" s="13">
        <v>44.5068572725921</v>
      </c>
      <c r="H54" s="61">
        <v>1.7111246025164599</v>
      </c>
      <c r="I54" s="13">
        <v>14.9315687070404</v>
      </c>
      <c r="J54" s="61">
        <v>2.8319829558393801</v>
      </c>
      <c r="K54" s="13">
        <v>57.445574845319797</v>
      </c>
      <c r="L54" s="61">
        <v>1.35450060847501</v>
      </c>
      <c r="M54" s="13">
        <v>58.357599070066797</v>
      </c>
      <c r="N54" s="61">
        <v>2.23073341337878</v>
      </c>
      <c r="O54" s="13">
        <v>56.797926528115198</v>
      </c>
      <c r="P54" s="61">
        <v>1.5633213684644101</v>
      </c>
      <c r="Q54" s="13">
        <v>-1.55967254195157</v>
      </c>
      <c r="R54" s="61">
        <v>2.5710385451286699</v>
      </c>
      <c r="S54" s="13">
        <v>69.698401013783695</v>
      </c>
      <c r="T54" s="61">
        <v>1.2781535331310101</v>
      </c>
      <c r="U54" s="13">
        <v>65.918977747692907</v>
      </c>
      <c r="V54" s="61">
        <v>2.2147346434393498</v>
      </c>
      <c r="W54" s="13">
        <v>71.460514504760596</v>
      </c>
      <c r="X54" s="61">
        <v>1.5051563251442901</v>
      </c>
      <c r="Y54" s="13">
        <v>5.5415367570676599</v>
      </c>
      <c r="Z54" s="61">
        <v>2.6433305600186201</v>
      </c>
      <c r="AA54" s="15"/>
      <c r="AB54" s="15"/>
      <c r="AC54" s="15"/>
      <c r="AD54" s="15"/>
      <c r="AE54" s="15"/>
      <c r="AF54" s="15"/>
      <c r="AG54" s="15"/>
      <c r="AH54" s="15"/>
      <c r="AI54" s="15"/>
      <c r="AJ54" s="15"/>
      <c r="AK54" s="15"/>
      <c r="AL54" s="16"/>
    </row>
    <row r="55" spans="1:38" ht="12.95" customHeight="1" x14ac:dyDescent="0.2">
      <c r="A55" s="2" t="s">
        <v>59</v>
      </c>
      <c r="B55" s="12">
        <v>2</v>
      </c>
      <c r="C55" s="13">
        <v>65.184426501678004</v>
      </c>
      <c r="D55" s="61">
        <v>1.38851870367439</v>
      </c>
      <c r="E55" s="13">
        <v>61.410663992138304</v>
      </c>
      <c r="F55" s="61">
        <v>2.06636446902196</v>
      </c>
      <c r="G55" s="13">
        <v>67.507457349101699</v>
      </c>
      <c r="H55" s="61">
        <v>2.1828940283762899</v>
      </c>
      <c r="I55" s="13">
        <v>6.0967933569634001</v>
      </c>
      <c r="J55" s="61">
        <v>3.1531224235251001</v>
      </c>
      <c r="K55" s="13">
        <v>67.561942326731895</v>
      </c>
      <c r="L55" s="61">
        <v>1.28276585280294</v>
      </c>
      <c r="M55" s="13">
        <v>64.228228198344993</v>
      </c>
      <c r="N55" s="61">
        <v>1.9593718220293601</v>
      </c>
      <c r="O55" s="13">
        <v>70.188631943635002</v>
      </c>
      <c r="P55" s="61">
        <v>1.9242996213075501</v>
      </c>
      <c r="Q55" s="13">
        <v>5.9604037452899803</v>
      </c>
      <c r="R55" s="61">
        <v>2.78251738313039</v>
      </c>
      <c r="S55" s="13">
        <v>85.998481864693403</v>
      </c>
      <c r="T55" s="61">
        <v>1.1111169670126999</v>
      </c>
      <c r="U55" s="13">
        <v>83.001351862119193</v>
      </c>
      <c r="V55" s="61">
        <v>1.4920945994313199</v>
      </c>
      <c r="W55" s="13">
        <v>88.171844975801505</v>
      </c>
      <c r="X55" s="61">
        <v>1.5895396269679101</v>
      </c>
      <c r="Y55" s="13">
        <v>5.1704931136823102</v>
      </c>
      <c r="Z55" s="61">
        <v>2.0141007634774102</v>
      </c>
      <c r="AA55" s="15"/>
      <c r="AB55" s="15"/>
      <c r="AC55" s="15"/>
      <c r="AD55" s="15"/>
      <c r="AE55" s="15"/>
      <c r="AF55" s="15"/>
      <c r="AG55" s="15"/>
      <c r="AH55" s="15"/>
      <c r="AI55" s="15"/>
      <c r="AJ55" s="15"/>
      <c r="AK55" s="15"/>
      <c r="AL55" s="16"/>
    </row>
    <row r="56" spans="1:38" ht="12.95" customHeight="1" x14ac:dyDescent="0.2">
      <c r="A56" s="2" t="s">
        <v>60</v>
      </c>
      <c r="B56" s="12">
        <v>2</v>
      </c>
      <c r="C56" s="13">
        <v>35.5409405303215</v>
      </c>
      <c r="D56" s="61">
        <v>0.90787876880757901</v>
      </c>
      <c r="E56" s="13">
        <v>33.5620518207296</v>
      </c>
      <c r="F56" s="61">
        <v>1.2199189704670601</v>
      </c>
      <c r="G56" s="13">
        <v>37.606977782520801</v>
      </c>
      <c r="H56" s="61">
        <v>1.3782620371080201</v>
      </c>
      <c r="I56" s="13">
        <v>4.0449259617912103</v>
      </c>
      <c r="J56" s="61">
        <v>1.83263317907015</v>
      </c>
      <c r="K56" s="13">
        <v>52.650830132929698</v>
      </c>
      <c r="L56" s="61">
        <v>0.95524013833662802</v>
      </c>
      <c r="M56" s="13">
        <v>53.689156409152503</v>
      </c>
      <c r="N56" s="61">
        <v>1.23374650075384</v>
      </c>
      <c r="O56" s="13">
        <v>50.9124863029107</v>
      </c>
      <c r="P56" s="61">
        <v>1.52454816571666</v>
      </c>
      <c r="Q56" s="13">
        <v>-2.7766701062418102</v>
      </c>
      <c r="R56" s="61">
        <v>2.0018133940787601</v>
      </c>
      <c r="S56" s="13">
        <v>65.661168061655204</v>
      </c>
      <c r="T56" s="61">
        <v>0.86642954313681797</v>
      </c>
      <c r="U56" s="13">
        <v>65.292502481732697</v>
      </c>
      <c r="V56" s="61">
        <v>1.1378751405673999</v>
      </c>
      <c r="W56" s="13">
        <v>65.544674082856801</v>
      </c>
      <c r="X56" s="61">
        <v>1.38057783467832</v>
      </c>
      <c r="Y56" s="13">
        <v>0.25217160112408998</v>
      </c>
      <c r="Z56" s="61">
        <v>1.81890927597232</v>
      </c>
      <c r="AA56" s="15"/>
      <c r="AB56" s="15"/>
      <c r="AC56" s="15"/>
      <c r="AD56" s="15"/>
      <c r="AE56" s="15"/>
      <c r="AF56" s="15"/>
      <c r="AG56" s="15"/>
      <c r="AH56" s="15"/>
      <c r="AI56" s="15"/>
      <c r="AJ56" s="15"/>
      <c r="AK56" s="15"/>
      <c r="AL56" s="16"/>
    </row>
    <row r="57" spans="1:38" ht="12.95" customHeight="1" x14ac:dyDescent="0.2">
      <c r="A57" s="2" t="s">
        <v>61</v>
      </c>
      <c r="B57" s="12">
        <v>2</v>
      </c>
      <c r="C57" s="13">
        <v>19.961772214373099</v>
      </c>
      <c r="D57" s="61">
        <v>1.2813872860181399</v>
      </c>
      <c r="E57" s="13">
        <v>24.164344314944699</v>
      </c>
      <c r="F57" s="61">
        <v>2.0324952560159799</v>
      </c>
      <c r="G57" s="13">
        <v>16.571156884423601</v>
      </c>
      <c r="H57" s="61">
        <v>1.62284265042585</v>
      </c>
      <c r="I57" s="13">
        <v>-7.5931874305210796</v>
      </c>
      <c r="J57" s="61">
        <v>2.58030775738461</v>
      </c>
      <c r="K57" s="13">
        <v>54.235663652774697</v>
      </c>
      <c r="L57" s="61">
        <v>1.22080377460773</v>
      </c>
      <c r="M57" s="13">
        <v>57.3166358355125</v>
      </c>
      <c r="N57" s="61">
        <v>2.1632848935408999</v>
      </c>
      <c r="O57" s="13">
        <v>51.596087914684603</v>
      </c>
      <c r="P57" s="61">
        <v>1.80398027676851</v>
      </c>
      <c r="Q57" s="13">
        <v>-5.7205479208279897</v>
      </c>
      <c r="R57" s="61">
        <v>3.1063607579934698</v>
      </c>
      <c r="S57" s="13">
        <v>59.837599444519398</v>
      </c>
      <c r="T57" s="61">
        <v>1.30702194392181</v>
      </c>
      <c r="U57" s="13">
        <v>63.372054487134399</v>
      </c>
      <c r="V57" s="61">
        <v>2.0967265122218999</v>
      </c>
      <c r="W57" s="13">
        <v>56.879607558874902</v>
      </c>
      <c r="X57" s="61">
        <v>1.9580421100451599</v>
      </c>
      <c r="Y57" s="13">
        <v>-6.4924469282595201</v>
      </c>
      <c r="Z57" s="61">
        <v>3.1040861347222299</v>
      </c>
      <c r="AA57" s="15"/>
      <c r="AB57" s="15"/>
      <c r="AC57" s="15"/>
      <c r="AD57" s="15"/>
      <c r="AE57" s="15"/>
      <c r="AF57" s="15"/>
      <c r="AG57" s="15"/>
      <c r="AH57" s="15"/>
      <c r="AI57" s="15"/>
      <c r="AJ57" s="15"/>
      <c r="AK57" s="15"/>
      <c r="AL57" s="16"/>
    </row>
    <row r="58" spans="1:38" ht="12.95" customHeight="1" x14ac:dyDescent="0.2">
      <c r="A58" s="2" t="s">
        <v>62</v>
      </c>
      <c r="B58" s="12">
        <v>2</v>
      </c>
      <c r="C58" s="13">
        <v>47.458106773470099</v>
      </c>
      <c r="D58" s="61">
        <v>1.11512384594624</v>
      </c>
      <c r="E58" s="13">
        <v>48.941697544316298</v>
      </c>
      <c r="F58" s="61">
        <v>1.5775689917457301</v>
      </c>
      <c r="G58" s="13">
        <v>45.574011770890202</v>
      </c>
      <c r="H58" s="61">
        <v>1.5434658466398901</v>
      </c>
      <c r="I58" s="13">
        <v>-3.3676857734260599</v>
      </c>
      <c r="J58" s="61">
        <v>2.2253734961764802</v>
      </c>
      <c r="K58" s="13">
        <v>18.738577219409098</v>
      </c>
      <c r="L58" s="61">
        <v>0.93951916833113303</v>
      </c>
      <c r="M58" s="13">
        <v>19.157557071303799</v>
      </c>
      <c r="N58" s="61">
        <v>1.2134669821894</v>
      </c>
      <c r="O58" s="13">
        <v>17.992416744353701</v>
      </c>
      <c r="P58" s="61">
        <v>1.3117727977428899</v>
      </c>
      <c r="Q58" s="13">
        <v>-1.16514032695007</v>
      </c>
      <c r="R58" s="61">
        <v>1.6872117313850601</v>
      </c>
      <c r="S58" s="13">
        <v>55.232970106511502</v>
      </c>
      <c r="T58" s="61">
        <v>1.0192890009961699</v>
      </c>
      <c r="U58" s="13">
        <v>56.521596151218702</v>
      </c>
      <c r="V58" s="61">
        <v>1.4438648885394301</v>
      </c>
      <c r="W58" s="13">
        <v>53.399525596962903</v>
      </c>
      <c r="X58" s="61">
        <v>1.4288553325380799</v>
      </c>
      <c r="Y58" s="13">
        <v>-3.1220705542557199</v>
      </c>
      <c r="Z58" s="61">
        <v>2.07763983542071</v>
      </c>
      <c r="AA58" s="15"/>
      <c r="AB58" s="15"/>
      <c r="AC58" s="15"/>
      <c r="AD58" s="15"/>
      <c r="AE58" s="15"/>
      <c r="AF58" s="15"/>
      <c r="AG58" s="15"/>
      <c r="AH58" s="15"/>
      <c r="AI58" s="15"/>
      <c r="AJ58" s="15"/>
      <c r="AK58" s="15"/>
      <c r="AL58" s="16"/>
    </row>
    <row r="59" spans="1:38" ht="12.95" customHeight="1" x14ac:dyDescent="0.2">
      <c r="A59" s="2" t="s">
        <v>63</v>
      </c>
      <c r="B59" s="12">
        <v>2</v>
      </c>
      <c r="C59" s="13">
        <v>76.371452200520807</v>
      </c>
      <c r="D59" s="61">
        <v>1.4174737337605801</v>
      </c>
      <c r="E59" s="13">
        <v>76.741616661374593</v>
      </c>
      <c r="F59" s="61">
        <v>1.64670697435782</v>
      </c>
      <c r="G59" s="13">
        <v>76.544918744209994</v>
      </c>
      <c r="H59" s="61">
        <v>1.86199087659047</v>
      </c>
      <c r="I59" s="13">
        <v>-0.19669791716462701</v>
      </c>
      <c r="J59" s="61">
        <v>2.2132649820898398</v>
      </c>
      <c r="K59" s="13">
        <v>69.871329526700293</v>
      </c>
      <c r="L59" s="61">
        <v>1.1114115563904701</v>
      </c>
      <c r="M59" s="13">
        <v>69.603932233941407</v>
      </c>
      <c r="N59" s="61">
        <v>1.4190365088571599</v>
      </c>
      <c r="O59" s="13">
        <v>71.179084765590801</v>
      </c>
      <c r="P59" s="61">
        <v>2.1604529265516401</v>
      </c>
      <c r="Q59" s="13">
        <v>1.5751525316494801</v>
      </c>
      <c r="R59" s="61">
        <v>2.6961396488723399</v>
      </c>
      <c r="S59" s="13">
        <v>89.943335994602094</v>
      </c>
      <c r="T59" s="61">
        <v>0.80238623198639603</v>
      </c>
      <c r="U59" s="13">
        <v>89.439803388776795</v>
      </c>
      <c r="V59" s="61">
        <v>1.0388090708161299</v>
      </c>
      <c r="W59" s="13">
        <v>91.806322396741805</v>
      </c>
      <c r="X59" s="61">
        <v>1.1661020142738201</v>
      </c>
      <c r="Y59" s="13">
        <v>2.3665190079649401</v>
      </c>
      <c r="Z59" s="61">
        <v>1.6571797678414</v>
      </c>
      <c r="AA59" s="15"/>
      <c r="AB59" s="15"/>
      <c r="AC59" s="15"/>
      <c r="AD59" s="15"/>
      <c r="AE59" s="15"/>
      <c r="AF59" s="15"/>
      <c r="AG59" s="15"/>
      <c r="AH59" s="15"/>
      <c r="AI59" s="15"/>
      <c r="AJ59" s="15"/>
      <c r="AK59" s="15"/>
      <c r="AL59" s="16"/>
    </row>
    <row r="60" spans="1:38" ht="12.95" customHeight="1" x14ac:dyDescent="0.2">
      <c r="A60" s="2" t="s">
        <v>64</v>
      </c>
      <c r="B60" s="12">
        <v>2</v>
      </c>
      <c r="C60" s="13">
        <v>66.093726964587105</v>
      </c>
      <c r="D60" s="61">
        <v>2.2300685775734599</v>
      </c>
      <c r="E60" s="13">
        <v>64.079948609113302</v>
      </c>
      <c r="F60" s="61">
        <v>3.2810642543745101</v>
      </c>
      <c r="G60" s="13">
        <v>68.638515021339998</v>
      </c>
      <c r="H60" s="61">
        <v>3.6137608035106799</v>
      </c>
      <c r="I60" s="13">
        <v>4.5585664122267398</v>
      </c>
      <c r="J60" s="61">
        <v>4.6051307892057496</v>
      </c>
      <c r="K60" s="13">
        <v>70.892198146123604</v>
      </c>
      <c r="L60" s="61">
        <v>2.19773657129433</v>
      </c>
      <c r="M60" s="13">
        <v>70.133882826124207</v>
      </c>
      <c r="N60" s="61">
        <v>3.30547790219559</v>
      </c>
      <c r="O60" s="13">
        <v>72.526700390414106</v>
      </c>
      <c r="P60" s="61">
        <v>2.5236219375897302</v>
      </c>
      <c r="Q60" s="13">
        <v>2.3928175642899601</v>
      </c>
      <c r="R60" s="61">
        <v>4.32899519118968</v>
      </c>
      <c r="S60" s="13">
        <v>88.108885998072296</v>
      </c>
      <c r="T60" s="61">
        <v>1.6635404468922601</v>
      </c>
      <c r="U60" s="13">
        <v>87.6119791733624</v>
      </c>
      <c r="V60" s="61">
        <v>2.61585193338653</v>
      </c>
      <c r="W60" s="13">
        <v>89.998322621019497</v>
      </c>
      <c r="X60" s="61">
        <v>1.6523212353819201</v>
      </c>
      <c r="Y60" s="13">
        <v>2.3863434476571399</v>
      </c>
      <c r="Z60" s="61">
        <v>2.87012634468734</v>
      </c>
      <c r="AA60" s="15"/>
      <c r="AB60" s="15"/>
      <c r="AC60" s="15"/>
      <c r="AD60" s="15"/>
      <c r="AE60" s="15"/>
      <c r="AF60" s="15"/>
      <c r="AG60" s="15"/>
      <c r="AH60" s="15"/>
      <c r="AI60" s="15"/>
      <c r="AJ60" s="15"/>
      <c r="AK60" s="15"/>
      <c r="AL60" s="16"/>
    </row>
    <row r="61" spans="1:38" ht="12.95" customHeight="1" x14ac:dyDescent="0.2">
      <c r="A61" s="2" t="s">
        <v>65</v>
      </c>
      <c r="B61" s="12">
        <v>2</v>
      </c>
      <c r="C61" s="13">
        <v>78.626665925693104</v>
      </c>
      <c r="D61" s="61">
        <v>0.978861955476928</v>
      </c>
      <c r="E61" s="13">
        <v>77.130941140470199</v>
      </c>
      <c r="F61" s="61">
        <v>1.4047008093414599</v>
      </c>
      <c r="G61" s="13">
        <v>79.881460232243199</v>
      </c>
      <c r="H61" s="61">
        <v>1.26754474333422</v>
      </c>
      <c r="I61" s="13">
        <v>2.7505190917729299</v>
      </c>
      <c r="J61" s="61">
        <v>1.72948686601197</v>
      </c>
      <c r="K61" s="13">
        <v>41.712969465812201</v>
      </c>
      <c r="L61" s="61">
        <v>1.1289249056221999</v>
      </c>
      <c r="M61" s="13">
        <v>39.408380628493198</v>
      </c>
      <c r="N61" s="61">
        <v>1.6080806377963199</v>
      </c>
      <c r="O61" s="13">
        <v>43.471696762822802</v>
      </c>
      <c r="P61" s="61">
        <v>1.42281936284209</v>
      </c>
      <c r="Q61" s="13">
        <v>4.0633161343295301</v>
      </c>
      <c r="R61" s="61">
        <v>1.98840895274358</v>
      </c>
      <c r="S61" s="13">
        <v>88.495572127882497</v>
      </c>
      <c r="T61" s="61">
        <v>0.72984329650498503</v>
      </c>
      <c r="U61" s="13">
        <v>87.199839468968804</v>
      </c>
      <c r="V61" s="61">
        <v>0.97364130070189203</v>
      </c>
      <c r="W61" s="13">
        <v>89.590846242003806</v>
      </c>
      <c r="X61" s="61">
        <v>0.95874108674631997</v>
      </c>
      <c r="Y61" s="13">
        <v>2.3910067730349902</v>
      </c>
      <c r="Z61" s="61">
        <v>1.18949554007862</v>
      </c>
      <c r="AA61" s="15"/>
      <c r="AB61" s="15"/>
      <c r="AC61" s="15"/>
      <c r="AD61" s="15"/>
      <c r="AE61" s="15"/>
      <c r="AF61" s="15"/>
      <c r="AG61" s="15"/>
      <c r="AH61" s="15"/>
      <c r="AI61" s="15"/>
      <c r="AJ61" s="15"/>
      <c r="AK61" s="15"/>
      <c r="AL61" s="16"/>
    </row>
    <row r="62" spans="1:38" ht="12.95" customHeight="1" x14ac:dyDescent="0.2">
      <c r="A62" s="2" t="s">
        <v>66</v>
      </c>
      <c r="B62" s="12">
        <v>2</v>
      </c>
      <c r="C62" s="13">
        <v>73.828501615405202</v>
      </c>
      <c r="D62" s="61">
        <v>1.16748797772313</v>
      </c>
      <c r="E62" s="13">
        <v>67.546645195227697</v>
      </c>
      <c r="F62" s="61">
        <v>2.6261440817616002</v>
      </c>
      <c r="G62" s="13">
        <v>75.721047229546201</v>
      </c>
      <c r="H62" s="61">
        <v>1.1039159668331</v>
      </c>
      <c r="I62" s="13">
        <v>8.1744020343185806</v>
      </c>
      <c r="J62" s="61">
        <v>2.6298086399799199</v>
      </c>
      <c r="K62" s="13">
        <v>24.571584994334199</v>
      </c>
      <c r="L62" s="61">
        <v>0.94211031629048403</v>
      </c>
      <c r="M62" s="13">
        <v>26.533235198513001</v>
      </c>
      <c r="N62" s="61">
        <v>2.0260582423206501</v>
      </c>
      <c r="O62" s="13">
        <v>23.907584284305301</v>
      </c>
      <c r="P62" s="61">
        <v>1.1044861219862601</v>
      </c>
      <c r="Q62" s="13">
        <v>-2.6256509142077098</v>
      </c>
      <c r="R62" s="61">
        <v>2.3519617200098701</v>
      </c>
      <c r="S62" s="13">
        <v>81.344888959307596</v>
      </c>
      <c r="T62" s="61">
        <v>1.1508816033075</v>
      </c>
      <c r="U62" s="13">
        <v>79.183342090986002</v>
      </c>
      <c r="V62" s="61">
        <v>2.5591541145870398</v>
      </c>
      <c r="W62" s="13">
        <v>81.829021228207495</v>
      </c>
      <c r="X62" s="61">
        <v>1.06014425796696</v>
      </c>
      <c r="Y62" s="13">
        <v>2.6456791372215198</v>
      </c>
      <c r="Z62" s="61">
        <v>2.4896196317861601</v>
      </c>
      <c r="AA62" s="15"/>
      <c r="AB62" s="15"/>
      <c r="AC62" s="15"/>
      <c r="AD62" s="15"/>
      <c r="AE62" s="15"/>
      <c r="AF62" s="15"/>
      <c r="AG62" s="15"/>
      <c r="AH62" s="15"/>
      <c r="AI62" s="15"/>
      <c r="AJ62" s="15"/>
      <c r="AK62" s="15"/>
      <c r="AL62" s="16"/>
    </row>
    <row r="63" spans="1:38" ht="12.95" customHeight="1" x14ac:dyDescent="0.2">
      <c r="A63" s="18" t="s">
        <v>96</v>
      </c>
      <c r="B63" s="19">
        <v>2</v>
      </c>
      <c r="C63" s="48">
        <v>40.029554820048297</v>
      </c>
      <c r="D63" s="82">
        <v>0.25761321434185402</v>
      </c>
      <c r="E63" s="48">
        <v>43.654128457980299</v>
      </c>
      <c r="F63" s="82">
        <v>0.393626625501178</v>
      </c>
      <c r="G63" s="48">
        <v>37.1511662214849</v>
      </c>
      <c r="H63" s="82">
        <v>0.35274877250687298</v>
      </c>
      <c r="I63" s="48">
        <v>-6.5029622364953097</v>
      </c>
      <c r="J63" s="82">
        <v>0.50960462567717402</v>
      </c>
      <c r="K63" s="48">
        <v>54.614369128253202</v>
      </c>
      <c r="L63" s="82">
        <v>0.257540094485458</v>
      </c>
      <c r="M63" s="48">
        <v>57.468514085248003</v>
      </c>
      <c r="N63" s="82">
        <v>0.38534706295156801</v>
      </c>
      <c r="O63" s="48">
        <v>52.492228535126699</v>
      </c>
      <c r="P63" s="82">
        <v>0.372910811954698</v>
      </c>
      <c r="Q63" s="48">
        <v>-4.9762855501213696</v>
      </c>
      <c r="R63" s="82">
        <v>0.53000382444476801</v>
      </c>
      <c r="S63" s="48">
        <v>68.470470606264399</v>
      </c>
      <c r="T63" s="82">
        <v>0.24338637818450401</v>
      </c>
      <c r="U63" s="48">
        <v>71.896294792110396</v>
      </c>
      <c r="V63" s="82">
        <v>0.35041672969287502</v>
      </c>
      <c r="W63" s="48">
        <v>65.787745442878702</v>
      </c>
      <c r="X63" s="82">
        <v>0.34394276809236202</v>
      </c>
      <c r="Y63" s="48">
        <v>-6.1085493492317298</v>
      </c>
      <c r="Z63" s="82">
        <v>0.47403825619518702</v>
      </c>
      <c r="AA63" s="15"/>
      <c r="AB63" s="15"/>
      <c r="AC63" s="15"/>
      <c r="AD63" s="15"/>
      <c r="AE63" s="15"/>
      <c r="AF63" s="15"/>
      <c r="AG63" s="15"/>
      <c r="AH63" s="15"/>
      <c r="AI63" s="15"/>
      <c r="AJ63" s="15"/>
      <c r="AK63" s="15"/>
      <c r="AL63" s="16"/>
    </row>
    <row r="64" spans="1:38" ht="12.95" customHeight="1" x14ac:dyDescent="0.2">
      <c r="A64" s="21" t="s">
        <v>97</v>
      </c>
      <c r="B64" s="22">
        <v>2</v>
      </c>
      <c r="C64" s="49">
        <v>35.711295133655</v>
      </c>
      <c r="D64" s="85">
        <v>0.35660507340265901</v>
      </c>
      <c r="E64" s="49">
        <v>37.028604567329403</v>
      </c>
      <c r="F64" s="85">
        <v>0.58302253727114395</v>
      </c>
      <c r="G64" s="49">
        <v>35.170943963879601</v>
      </c>
      <c r="H64" s="85">
        <v>0.45425227141049201</v>
      </c>
      <c r="I64" s="49">
        <v>-1.8576606034498</v>
      </c>
      <c r="J64" s="85">
        <v>0.71858800941920498</v>
      </c>
      <c r="K64" s="49">
        <v>55.815867759924501</v>
      </c>
      <c r="L64" s="85">
        <v>0.40018456728274299</v>
      </c>
      <c r="M64" s="49">
        <v>58.399396987109903</v>
      </c>
      <c r="N64" s="85">
        <v>0.59595564069351203</v>
      </c>
      <c r="O64" s="49">
        <v>54.196179841958298</v>
      </c>
      <c r="P64" s="85">
        <v>0.52781115138796497</v>
      </c>
      <c r="Q64" s="49">
        <v>-4.2032171451516502</v>
      </c>
      <c r="R64" s="85">
        <v>0.773856018678167</v>
      </c>
      <c r="S64" s="49">
        <v>66.056668112908099</v>
      </c>
      <c r="T64" s="85">
        <v>0.36693573710944799</v>
      </c>
      <c r="U64" s="49">
        <v>68.446264443856407</v>
      </c>
      <c r="V64" s="85">
        <v>0.53287725157225896</v>
      </c>
      <c r="W64" s="49">
        <v>64.7364836594667</v>
      </c>
      <c r="X64" s="85">
        <v>0.47705214563118098</v>
      </c>
      <c r="Y64" s="49">
        <v>-3.7097807843897299</v>
      </c>
      <c r="Z64" s="85">
        <v>0.68433281885625996</v>
      </c>
      <c r="AA64" s="15"/>
      <c r="AB64" s="15"/>
      <c r="AC64" s="15"/>
      <c r="AD64" s="15"/>
      <c r="AE64" s="15"/>
      <c r="AF64" s="15"/>
      <c r="AG64" s="15"/>
      <c r="AH64" s="15"/>
      <c r="AI64" s="15"/>
      <c r="AJ64" s="15"/>
      <c r="AK64" s="15"/>
      <c r="AL64" s="16"/>
    </row>
    <row r="65" spans="1:38" ht="12.95" customHeight="1" x14ac:dyDescent="0.2">
      <c r="A65" s="24" t="s">
        <v>98</v>
      </c>
      <c r="B65" s="25">
        <v>2</v>
      </c>
      <c r="C65" s="50">
        <v>49.403271402636399</v>
      </c>
      <c r="D65" s="89">
        <v>0.188901295970755</v>
      </c>
      <c r="E65" s="50">
        <v>50.706659419420298</v>
      </c>
      <c r="F65" s="89">
        <v>0.29272818627512898</v>
      </c>
      <c r="G65" s="50">
        <v>48.266695879223903</v>
      </c>
      <c r="H65" s="89">
        <v>0.259401782028854</v>
      </c>
      <c r="I65" s="50">
        <v>-2.43996354019635</v>
      </c>
      <c r="J65" s="89">
        <v>0.37831639671574102</v>
      </c>
      <c r="K65" s="50">
        <v>53.373891591754997</v>
      </c>
      <c r="L65" s="89">
        <v>0.185141018246509</v>
      </c>
      <c r="M65" s="50">
        <v>55.144144785446599</v>
      </c>
      <c r="N65" s="89">
        <v>0.28692268111227598</v>
      </c>
      <c r="O65" s="50">
        <v>52.296552999425501</v>
      </c>
      <c r="P65" s="89">
        <v>0.26564577207687201</v>
      </c>
      <c r="Q65" s="50">
        <v>-2.8475917860212001</v>
      </c>
      <c r="R65" s="89">
        <v>0.38833827497343298</v>
      </c>
      <c r="S65" s="50">
        <v>72.607224480711196</v>
      </c>
      <c r="T65" s="89">
        <v>0.17144163624145001</v>
      </c>
      <c r="U65" s="50">
        <v>74.155214533625497</v>
      </c>
      <c r="V65" s="89">
        <v>0.25488126466692601</v>
      </c>
      <c r="W65" s="50">
        <v>71.421078885152099</v>
      </c>
      <c r="X65" s="89">
        <v>0.23948756016529099</v>
      </c>
      <c r="Y65" s="50">
        <v>-2.7341356484734298</v>
      </c>
      <c r="Z65" s="89">
        <v>0.337948796227933</v>
      </c>
      <c r="AA65" s="15"/>
      <c r="AB65" s="15"/>
      <c r="AC65" s="15"/>
      <c r="AD65" s="15"/>
      <c r="AE65" s="15"/>
      <c r="AF65" s="15"/>
      <c r="AG65" s="15"/>
      <c r="AH65" s="15"/>
      <c r="AI65" s="15"/>
      <c r="AJ65" s="15"/>
      <c r="AK65" s="15"/>
      <c r="AL65" s="16"/>
    </row>
    <row r="66" spans="1:38" ht="12.95" customHeight="1" x14ac:dyDescent="0.2">
      <c r="A66" s="2" t="s">
        <v>102</v>
      </c>
      <c r="B66" s="12">
        <v>2</v>
      </c>
      <c r="C66" s="13">
        <v>43.431394389014798</v>
      </c>
      <c r="D66" s="61">
        <v>2.60702399067709</v>
      </c>
      <c r="E66" s="13">
        <v>42.708145103144901</v>
      </c>
      <c r="F66" s="61">
        <v>3.32943860413235</v>
      </c>
      <c r="G66" s="13">
        <v>42.803832840296202</v>
      </c>
      <c r="H66" s="61">
        <v>3.8119763347843398</v>
      </c>
      <c r="I66" s="13">
        <v>9.5687737151308697E-2</v>
      </c>
      <c r="J66" s="61">
        <v>4.5616013624312197</v>
      </c>
      <c r="K66" s="13">
        <v>67.733325826064601</v>
      </c>
      <c r="L66" s="61">
        <v>1.8944402531787601</v>
      </c>
      <c r="M66" s="13">
        <v>72.405625126008601</v>
      </c>
      <c r="N66" s="61">
        <v>2.5969809184568802</v>
      </c>
      <c r="O66" s="13">
        <v>62.896432963398802</v>
      </c>
      <c r="P66" s="61">
        <v>4.1364428637869004</v>
      </c>
      <c r="Q66" s="13">
        <v>-9.5091921626097893</v>
      </c>
      <c r="R66" s="61">
        <v>5.6411119870756297</v>
      </c>
      <c r="S66" s="13">
        <v>77.890196475301494</v>
      </c>
      <c r="T66" s="61">
        <v>1.6015167271048201</v>
      </c>
      <c r="U66" s="13">
        <v>80.5469256040966</v>
      </c>
      <c r="V66" s="61">
        <v>2.43544117849321</v>
      </c>
      <c r="W66" s="13">
        <v>74.527848212171804</v>
      </c>
      <c r="X66" s="61">
        <v>3.2708260602396999</v>
      </c>
      <c r="Y66" s="13">
        <v>-6.0190773919247702</v>
      </c>
      <c r="Z66" s="61">
        <v>4.6861156291955899</v>
      </c>
      <c r="AA66" s="15"/>
      <c r="AB66" s="15"/>
      <c r="AC66" s="15"/>
      <c r="AD66" s="15"/>
      <c r="AE66" s="15"/>
      <c r="AF66" s="15"/>
      <c r="AG66" s="15"/>
      <c r="AH66" s="15"/>
      <c r="AI66" s="15"/>
      <c r="AJ66" s="15"/>
      <c r="AK66" s="15"/>
      <c r="AL66" s="16"/>
    </row>
    <row r="67" spans="1:38" ht="12.95" customHeight="1" x14ac:dyDescent="0.2">
      <c r="A67" s="2" t="s">
        <v>103</v>
      </c>
      <c r="B67" s="12">
        <v>2</v>
      </c>
      <c r="C67" s="13">
        <v>65.975258679946705</v>
      </c>
      <c r="D67" s="61">
        <v>2.21432834941481</v>
      </c>
      <c r="E67" s="13">
        <v>71.126052171349599</v>
      </c>
      <c r="F67" s="61">
        <v>3.6190960648260502</v>
      </c>
      <c r="G67" s="13">
        <v>61.720756083777097</v>
      </c>
      <c r="H67" s="61">
        <v>3.2680648036223201</v>
      </c>
      <c r="I67" s="13">
        <v>-9.4052960875724896</v>
      </c>
      <c r="J67" s="61">
        <v>5.0313024620796396</v>
      </c>
      <c r="K67" s="13">
        <v>72.528960752583899</v>
      </c>
      <c r="L67" s="61">
        <v>1.88977996107431</v>
      </c>
      <c r="M67" s="13">
        <v>76.708085765035605</v>
      </c>
      <c r="N67" s="61">
        <v>3.2824836120404299</v>
      </c>
      <c r="O67" s="13">
        <v>68.8584752372644</v>
      </c>
      <c r="P67" s="61">
        <v>2.5544989707443002</v>
      </c>
      <c r="Q67" s="13">
        <v>-7.8496105277712598</v>
      </c>
      <c r="R67" s="61">
        <v>4.30777415375114</v>
      </c>
      <c r="S67" s="13">
        <v>82.987876824689394</v>
      </c>
      <c r="T67" s="61">
        <v>1.98162637156275</v>
      </c>
      <c r="U67" s="13">
        <v>86.623731203114801</v>
      </c>
      <c r="V67" s="61">
        <v>2.77847915185641</v>
      </c>
      <c r="W67" s="13">
        <v>79.868987179987897</v>
      </c>
      <c r="X67" s="61">
        <v>2.5458574765511299</v>
      </c>
      <c r="Y67" s="13">
        <v>-6.7547440231269302</v>
      </c>
      <c r="Z67" s="61">
        <v>3.33039270308339</v>
      </c>
      <c r="AA67" s="15"/>
      <c r="AB67" s="15"/>
      <c r="AC67" s="15"/>
      <c r="AD67" s="15"/>
      <c r="AE67" s="15"/>
      <c r="AF67" s="15"/>
      <c r="AG67" s="15"/>
      <c r="AH67" s="15"/>
      <c r="AI67" s="15"/>
      <c r="AJ67" s="15"/>
      <c r="AK67" s="15"/>
      <c r="AL67" s="16"/>
    </row>
    <row r="68" spans="1:38" ht="12.95" customHeight="1" x14ac:dyDescent="0.2">
      <c r="A68" s="2" t="s">
        <v>104</v>
      </c>
      <c r="B68" s="12">
        <v>2</v>
      </c>
      <c r="C68" s="13">
        <v>69.285132800621597</v>
      </c>
      <c r="D68" s="61">
        <v>1.62895044096219</v>
      </c>
      <c r="E68" s="13">
        <v>76.958502636814003</v>
      </c>
      <c r="F68" s="61">
        <v>1.8897870531590799</v>
      </c>
      <c r="G68" s="13">
        <v>60.948264893186497</v>
      </c>
      <c r="H68" s="61">
        <v>2.75782962579598</v>
      </c>
      <c r="I68" s="13">
        <v>-16.010237743627599</v>
      </c>
      <c r="J68" s="61">
        <v>3.5263129515881899</v>
      </c>
      <c r="K68" s="13">
        <v>79.416969052171694</v>
      </c>
      <c r="L68" s="61">
        <v>1.57625029326002</v>
      </c>
      <c r="M68" s="13">
        <v>80.622483693788297</v>
      </c>
      <c r="N68" s="61">
        <v>2.2161443970400598</v>
      </c>
      <c r="O68" s="13">
        <v>78.8709480714124</v>
      </c>
      <c r="P68" s="61">
        <v>1.97827000656292</v>
      </c>
      <c r="Q68" s="13">
        <v>-1.75153562237591</v>
      </c>
      <c r="R68" s="61">
        <v>2.67486964775276</v>
      </c>
      <c r="S68" s="13">
        <v>92.360187071865894</v>
      </c>
      <c r="T68" s="61">
        <v>1.2597671813053699</v>
      </c>
      <c r="U68" s="13">
        <v>94.671747771856801</v>
      </c>
      <c r="V68" s="61">
        <v>1.0592647437574001</v>
      </c>
      <c r="W68" s="13">
        <v>90.097983369468906</v>
      </c>
      <c r="X68" s="61">
        <v>2.18695736450411</v>
      </c>
      <c r="Y68" s="13">
        <v>-4.5737644023878499</v>
      </c>
      <c r="Z68" s="61">
        <v>2.2883024238173801</v>
      </c>
      <c r="AA68" s="15"/>
      <c r="AB68" s="15"/>
      <c r="AC68" s="15"/>
      <c r="AD68" s="15"/>
      <c r="AE68" s="15"/>
      <c r="AF68" s="15"/>
      <c r="AG68" s="15"/>
      <c r="AH68" s="15"/>
      <c r="AI68" s="15"/>
      <c r="AJ68" s="15"/>
      <c r="AK68" s="15"/>
      <c r="AL68" s="16"/>
    </row>
    <row r="69" spans="1:38" ht="12.95" customHeight="1" x14ac:dyDescent="0.2">
      <c r="A69" s="3" t="s">
        <v>105</v>
      </c>
      <c r="B69" s="27">
        <v>2</v>
      </c>
      <c r="C69" s="64">
        <v>32.193684391318499</v>
      </c>
      <c r="D69" s="65">
        <v>1.77350951389793</v>
      </c>
      <c r="E69" s="64">
        <v>50.135902851038701</v>
      </c>
      <c r="F69" s="65">
        <v>3.7388789557658502</v>
      </c>
      <c r="G69" s="64">
        <v>20.5259424066241</v>
      </c>
      <c r="H69" s="65">
        <v>1.7891688109144299</v>
      </c>
      <c r="I69" s="64">
        <v>-29.6099604444146</v>
      </c>
      <c r="J69" s="65">
        <v>4.4425436165053398</v>
      </c>
      <c r="K69" s="64">
        <v>54.6396151780312</v>
      </c>
      <c r="L69" s="65">
        <v>1.9650870713275601</v>
      </c>
      <c r="M69" s="64">
        <v>59.302992347180897</v>
      </c>
      <c r="N69" s="65">
        <v>3.93184837783219</v>
      </c>
      <c r="O69" s="64">
        <v>52.039286156218402</v>
      </c>
      <c r="P69" s="65">
        <v>2.28183233730672</v>
      </c>
      <c r="Q69" s="64">
        <v>-7.2637061909624796</v>
      </c>
      <c r="R69" s="65">
        <v>4.7536974437117001</v>
      </c>
      <c r="S69" s="64">
        <v>63.909667193887898</v>
      </c>
      <c r="T69" s="65">
        <v>1.7177088406355401</v>
      </c>
      <c r="U69" s="64">
        <v>72.925781992137701</v>
      </c>
      <c r="V69" s="65">
        <v>2.9244218306710299</v>
      </c>
      <c r="W69" s="64">
        <v>58.411330336471401</v>
      </c>
      <c r="X69" s="65">
        <v>2.1613901350660898</v>
      </c>
      <c r="Y69" s="64">
        <v>-14.514451655666299</v>
      </c>
      <c r="Z69" s="65">
        <v>3.7986331899261501</v>
      </c>
      <c r="AA69" s="30"/>
      <c r="AB69" s="30"/>
      <c r="AC69" s="30"/>
      <c r="AD69" s="30"/>
      <c r="AE69" s="30"/>
      <c r="AF69" s="30"/>
      <c r="AG69" s="30"/>
      <c r="AH69" s="30"/>
      <c r="AI69" s="30"/>
      <c r="AJ69" s="30"/>
      <c r="AK69" s="30"/>
      <c r="AL69" s="31"/>
    </row>
    <row r="70" spans="1:38" ht="12.95" customHeight="1" x14ac:dyDescent="0.2">
      <c r="A70" s="2"/>
      <c r="B70" s="32"/>
      <c r="C70" s="91" t="s">
        <v>972</v>
      </c>
      <c r="D70" s="93" t="s">
        <v>973</v>
      </c>
      <c r="E70" s="91" t="s">
        <v>974</v>
      </c>
      <c r="F70" s="93" t="s">
        <v>975</v>
      </c>
      <c r="G70" s="91" t="s">
        <v>976</v>
      </c>
      <c r="H70" s="93" t="s">
        <v>977</v>
      </c>
      <c r="I70" s="91" t="s">
        <v>978</v>
      </c>
      <c r="J70" s="93" t="s">
        <v>979</v>
      </c>
      <c r="K70" s="91" t="s">
        <v>980</v>
      </c>
      <c r="L70" s="93" t="s">
        <v>981</v>
      </c>
      <c r="M70" s="91" t="s">
        <v>982</v>
      </c>
      <c r="N70" s="93" t="s">
        <v>983</v>
      </c>
      <c r="O70" s="91" t="s">
        <v>984</v>
      </c>
      <c r="P70" s="93" t="s">
        <v>985</v>
      </c>
      <c r="Q70" s="91" t="s">
        <v>986</v>
      </c>
      <c r="R70" s="93" t="s">
        <v>987</v>
      </c>
      <c r="S70" s="91" t="s">
        <v>988</v>
      </c>
      <c r="T70" s="93" t="s">
        <v>989</v>
      </c>
      <c r="U70" s="91" t="s">
        <v>990</v>
      </c>
      <c r="V70" s="93" t="s">
        <v>991</v>
      </c>
      <c r="W70" s="91" t="s">
        <v>992</v>
      </c>
      <c r="X70" s="93" t="s">
        <v>993</v>
      </c>
      <c r="Y70" s="91" t="s">
        <v>994</v>
      </c>
      <c r="Z70" s="93" t="s">
        <v>995</v>
      </c>
      <c r="AA70" s="91" t="s">
        <v>996</v>
      </c>
      <c r="AB70" s="92" t="s">
        <v>997</v>
      </c>
      <c r="AC70" s="91" t="s">
        <v>998</v>
      </c>
      <c r="AD70" s="92" t="s">
        <v>999</v>
      </c>
      <c r="AE70" s="91" t="s">
        <v>1000</v>
      </c>
      <c r="AF70" s="92" t="s">
        <v>1001</v>
      </c>
      <c r="AG70" s="15" t="s">
        <v>1002</v>
      </c>
      <c r="AH70" s="15" t="s">
        <v>1003</v>
      </c>
      <c r="AI70" s="15" t="s">
        <v>1004</v>
      </c>
      <c r="AJ70" s="15" t="s">
        <v>1005</v>
      </c>
      <c r="AK70" s="15" t="s">
        <v>1006</v>
      </c>
      <c r="AL70" s="16" t="s">
        <v>1007</v>
      </c>
    </row>
    <row r="71" spans="1:38" ht="12.95" customHeight="1" x14ac:dyDescent="0.2">
      <c r="A71" s="2" t="s">
        <v>18</v>
      </c>
      <c r="B71" s="32">
        <v>1</v>
      </c>
      <c r="C71" s="13">
        <v>49.939651680343196</v>
      </c>
      <c r="D71" s="96">
        <v>1.7749075711947999</v>
      </c>
      <c r="E71" s="13">
        <v>58.829675875978602</v>
      </c>
      <c r="F71" s="96">
        <v>1.9788703742246101</v>
      </c>
      <c r="G71" s="13">
        <v>39.409419777819899</v>
      </c>
      <c r="H71" s="96">
        <v>2.4502756448615401</v>
      </c>
      <c r="I71" s="13">
        <v>-19.420256098158699</v>
      </c>
      <c r="J71" s="96">
        <v>2.7843801911063299</v>
      </c>
      <c r="K71" s="13">
        <v>77.957127943593306</v>
      </c>
      <c r="L71" s="96">
        <v>1.2661484502551199</v>
      </c>
      <c r="M71" s="13">
        <v>79.438180567314404</v>
      </c>
      <c r="N71" s="96">
        <v>1.6249142257390601</v>
      </c>
      <c r="O71" s="13">
        <v>77.228657927919201</v>
      </c>
      <c r="P71" s="96">
        <v>1.6759503641201701</v>
      </c>
      <c r="Q71" s="13">
        <v>-2.2095226393952498</v>
      </c>
      <c r="R71" s="96">
        <v>2.0597179369157002</v>
      </c>
      <c r="S71" s="13">
        <v>87.029881968379797</v>
      </c>
      <c r="T71" s="96">
        <v>1.09676723556699</v>
      </c>
      <c r="U71" s="13">
        <v>89.812988179956605</v>
      </c>
      <c r="V71" s="96">
        <v>1.26746055206083</v>
      </c>
      <c r="W71" s="13">
        <v>84.210382374257506</v>
      </c>
      <c r="X71" s="96">
        <v>1.5583071991475801</v>
      </c>
      <c r="Y71" s="13">
        <v>-5.6026058056991097</v>
      </c>
      <c r="Z71" s="96">
        <v>1.76302617106101</v>
      </c>
      <c r="AA71" s="13">
        <v>-14.7547611464078</v>
      </c>
      <c r="AB71" s="61">
        <v>2.2091569723362698</v>
      </c>
      <c r="AC71" s="13">
        <v>-4.2125169228886099</v>
      </c>
      <c r="AD71" s="61">
        <v>1.6322045791202</v>
      </c>
      <c r="AE71" s="13">
        <v>-4.1805284339275799</v>
      </c>
      <c r="AF71" s="61">
        <v>1.33994824433215</v>
      </c>
      <c r="AG71" s="15"/>
      <c r="AH71" s="15"/>
      <c r="AI71" s="15"/>
      <c r="AJ71" s="15"/>
      <c r="AK71" s="15"/>
      <c r="AL71" s="16"/>
    </row>
    <row r="72" spans="1:38" ht="12.95" customHeight="1" x14ac:dyDescent="0.2">
      <c r="A72" s="2" t="s">
        <v>22</v>
      </c>
      <c r="B72" s="32">
        <v>1</v>
      </c>
      <c r="C72" s="13">
        <v>27.578672483455598</v>
      </c>
      <c r="D72" s="96">
        <v>1.24877307781429</v>
      </c>
      <c r="E72" s="13">
        <v>46.768151896134697</v>
      </c>
      <c r="F72" s="96">
        <v>2.2941825985843201</v>
      </c>
      <c r="G72" s="13">
        <v>18.4487691226499</v>
      </c>
      <c r="H72" s="96">
        <v>1.1722921212181201</v>
      </c>
      <c r="I72" s="13">
        <v>-28.3193827734849</v>
      </c>
      <c r="J72" s="96">
        <v>2.3396824255522102</v>
      </c>
      <c r="K72" s="13">
        <v>39.383098423973301</v>
      </c>
      <c r="L72" s="96">
        <v>1.1348497094702299</v>
      </c>
      <c r="M72" s="13">
        <v>56.171362786362998</v>
      </c>
      <c r="N72" s="96">
        <v>1.9006850165243601</v>
      </c>
      <c r="O72" s="13">
        <v>31.251865725185201</v>
      </c>
      <c r="P72" s="96">
        <v>1.24912538074199</v>
      </c>
      <c r="Q72" s="13">
        <v>-24.9194970611779</v>
      </c>
      <c r="R72" s="96">
        <v>2.2378657443806</v>
      </c>
      <c r="S72" s="13">
        <v>49.242222769608802</v>
      </c>
      <c r="T72" s="96">
        <v>1.14997016702863</v>
      </c>
      <c r="U72" s="13">
        <v>70.365450758892607</v>
      </c>
      <c r="V72" s="96">
        <v>1.7265221760438101</v>
      </c>
      <c r="W72" s="13">
        <v>38.950123032401301</v>
      </c>
      <c r="X72" s="96">
        <v>1.3162393289894101</v>
      </c>
      <c r="Y72" s="13">
        <v>-31.415327726491199</v>
      </c>
      <c r="Z72" s="96">
        <v>2.1383941194846701</v>
      </c>
      <c r="AA72" s="13">
        <v>-22.822091616617602</v>
      </c>
      <c r="AB72" s="61">
        <v>1.7310209245794099</v>
      </c>
      <c r="AC72" s="13">
        <v>-22.035808780124501</v>
      </c>
      <c r="AD72" s="61">
        <v>1.53812848743287</v>
      </c>
      <c r="AE72" s="13">
        <v>-23.433092709023398</v>
      </c>
      <c r="AF72" s="61">
        <v>1.51697719833089</v>
      </c>
      <c r="AG72" s="15"/>
      <c r="AH72" s="15"/>
      <c r="AI72" s="15"/>
      <c r="AJ72" s="15"/>
      <c r="AK72" s="15"/>
      <c r="AL72" s="16"/>
    </row>
    <row r="73" spans="1:38" ht="12.95" customHeight="1" x14ac:dyDescent="0.2">
      <c r="A73" s="17" t="s">
        <v>24</v>
      </c>
      <c r="B73" s="32">
        <v>1</v>
      </c>
      <c r="C73" s="13">
        <v>17.997954069662502</v>
      </c>
      <c r="D73" s="96">
        <v>1.15891658459</v>
      </c>
      <c r="E73" s="13">
        <v>22.660671603093601</v>
      </c>
      <c r="F73" s="96">
        <v>2.2318071564507602</v>
      </c>
      <c r="G73" s="13">
        <v>15.8647054714022</v>
      </c>
      <c r="H73" s="96">
        <v>1.2680659344373999</v>
      </c>
      <c r="I73" s="13">
        <v>-6.7959661316914497</v>
      </c>
      <c r="J73" s="96">
        <v>2.4746895615206999</v>
      </c>
      <c r="K73" s="13">
        <v>38.165733067331097</v>
      </c>
      <c r="L73" s="96">
        <v>1.4340071157354899</v>
      </c>
      <c r="M73" s="13">
        <v>45.561975570981502</v>
      </c>
      <c r="N73" s="96">
        <v>2.9363760150065898</v>
      </c>
      <c r="O73" s="13">
        <v>34.706607720707197</v>
      </c>
      <c r="P73" s="96">
        <v>1.5134628618122501</v>
      </c>
      <c r="Q73" s="13">
        <v>-10.855367850274201</v>
      </c>
      <c r="R73" s="96">
        <v>3.1618439073904101</v>
      </c>
      <c r="S73" s="13">
        <v>45.703100192781903</v>
      </c>
      <c r="T73" s="96">
        <v>1.42521451051424</v>
      </c>
      <c r="U73" s="13">
        <v>52.933537833704001</v>
      </c>
      <c r="V73" s="96">
        <v>2.8064478674612201</v>
      </c>
      <c r="W73" s="13">
        <v>42.398446474245297</v>
      </c>
      <c r="X73" s="96">
        <v>1.6342878109826799</v>
      </c>
      <c r="Y73" s="13">
        <v>-10.535091359458701</v>
      </c>
      <c r="Z73" s="96">
        <v>3.20161972446085</v>
      </c>
      <c r="AA73" s="13">
        <v>-14.9198794797774</v>
      </c>
      <c r="AB73" s="61">
        <v>1.8979812117386701</v>
      </c>
      <c r="AC73" s="13">
        <v>-15.859777282720399</v>
      </c>
      <c r="AD73" s="61">
        <v>2.1038709663130701</v>
      </c>
      <c r="AE73" s="13">
        <v>-17.257983857599299</v>
      </c>
      <c r="AF73" s="61">
        <v>2.15107809249435</v>
      </c>
      <c r="AG73" s="15"/>
      <c r="AH73" s="15"/>
      <c r="AI73" s="15"/>
      <c r="AJ73" s="15"/>
      <c r="AK73" s="15"/>
      <c r="AL73" s="16"/>
    </row>
    <row r="74" spans="1:38" ht="12.95" customHeight="1" x14ac:dyDescent="0.2">
      <c r="A74" s="2" t="s">
        <v>25</v>
      </c>
      <c r="B74" s="32">
        <v>1</v>
      </c>
      <c r="C74" s="13">
        <v>45.170552751734299</v>
      </c>
      <c r="D74" s="96">
        <v>1.7927662595681599</v>
      </c>
      <c r="E74" s="13">
        <v>45.8480762773153</v>
      </c>
      <c r="F74" s="96">
        <v>2.1271987915996999</v>
      </c>
      <c r="G74" s="13">
        <v>44.780448152823297</v>
      </c>
      <c r="H74" s="96">
        <v>2.7615457912395298</v>
      </c>
      <c r="I74" s="13">
        <v>-1.0676281244920101</v>
      </c>
      <c r="J74" s="96">
        <v>3.2568023946402</v>
      </c>
      <c r="K74" s="13">
        <v>50.079905353460397</v>
      </c>
      <c r="L74" s="96">
        <v>1.7762508844592799</v>
      </c>
      <c r="M74" s="13">
        <v>51.332027400624099</v>
      </c>
      <c r="N74" s="96">
        <v>2.4525851247401</v>
      </c>
      <c r="O74" s="13">
        <v>48.1979285675367</v>
      </c>
      <c r="P74" s="96">
        <v>1.95705901166584</v>
      </c>
      <c r="Q74" s="13">
        <v>-3.13409883308739</v>
      </c>
      <c r="R74" s="96">
        <v>2.6935542821566298</v>
      </c>
      <c r="S74" s="13">
        <v>64.645962520175104</v>
      </c>
      <c r="T74" s="96">
        <v>1.6689048176587999</v>
      </c>
      <c r="U74" s="13">
        <v>65.771543064245193</v>
      </c>
      <c r="V74" s="96">
        <v>2.3080514318033298</v>
      </c>
      <c r="W74" s="13">
        <v>62.826568272155697</v>
      </c>
      <c r="X74" s="96">
        <v>2.1826281405460102</v>
      </c>
      <c r="Y74" s="13">
        <v>-2.9449747920895</v>
      </c>
      <c r="Z74" s="96">
        <v>2.98398087895916</v>
      </c>
      <c r="AA74" s="13">
        <v>6.9586050985753198</v>
      </c>
      <c r="AB74" s="61">
        <v>2.38899712711902</v>
      </c>
      <c r="AC74" s="13">
        <v>0.70404679103874201</v>
      </c>
      <c r="AD74" s="61">
        <v>2.38052707942437</v>
      </c>
      <c r="AE74" s="13">
        <v>3.6321547838331201</v>
      </c>
      <c r="AF74" s="61">
        <v>2.30842572745054</v>
      </c>
      <c r="AG74" s="15"/>
      <c r="AH74" s="15"/>
      <c r="AI74" s="15"/>
      <c r="AJ74" s="15"/>
      <c r="AK74" s="15"/>
      <c r="AL74" s="16"/>
    </row>
    <row r="75" spans="1:38" ht="12.95" customHeight="1" x14ac:dyDescent="0.2">
      <c r="A75" s="2" t="s">
        <v>36</v>
      </c>
      <c r="B75" s="32">
        <v>1</v>
      </c>
      <c r="C75" s="13">
        <v>20.532169883351202</v>
      </c>
      <c r="D75" s="96">
        <v>1.3112771182471501</v>
      </c>
      <c r="E75" s="13">
        <v>23.721694296016199</v>
      </c>
      <c r="F75" s="96">
        <v>2.2974056841845099</v>
      </c>
      <c r="G75" s="13">
        <v>17.529634650367001</v>
      </c>
      <c r="H75" s="96">
        <v>1.50195959641482</v>
      </c>
      <c r="I75" s="13">
        <v>-6.1920596456491799</v>
      </c>
      <c r="J75" s="96">
        <v>2.8506879705150601</v>
      </c>
      <c r="K75" s="13">
        <v>41.311018663584598</v>
      </c>
      <c r="L75" s="96">
        <v>1.7076055044148799</v>
      </c>
      <c r="M75" s="13">
        <v>44.026877327370102</v>
      </c>
      <c r="N75" s="96">
        <v>2.3363470578347698</v>
      </c>
      <c r="O75" s="13">
        <v>38.527931499348497</v>
      </c>
      <c r="P75" s="96">
        <v>2.2498963953312199</v>
      </c>
      <c r="Q75" s="13">
        <v>-5.4989458280215802</v>
      </c>
      <c r="R75" s="96">
        <v>2.9059751302018002</v>
      </c>
      <c r="S75" s="13">
        <v>50.163747249044</v>
      </c>
      <c r="T75" s="96">
        <v>1.62483624996298</v>
      </c>
      <c r="U75" s="13">
        <v>54.3911919403917</v>
      </c>
      <c r="V75" s="96">
        <v>2.25295865087489</v>
      </c>
      <c r="W75" s="13">
        <v>46.316291599212597</v>
      </c>
      <c r="X75" s="96">
        <v>2.3296987969676701</v>
      </c>
      <c r="Y75" s="13">
        <v>-8.0749003411791396</v>
      </c>
      <c r="Z75" s="96">
        <v>3.1996077288059501</v>
      </c>
      <c r="AA75" s="13">
        <v>-0.48518500441117102</v>
      </c>
      <c r="AB75" s="61">
        <v>1.75013514535338</v>
      </c>
      <c r="AC75" s="13">
        <v>-2.8314029412106301</v>
      </c>
      <c r="AD75" s="61">
        <v>2.1978716072628099</v>
      </c>
      <c r="AE75" s="13">
        <v>-2.0178490710063599</v>
      </c>
      <c r="AF75" s="61">
        <v>2.1003048631947698</v>
      </c>
      <c r="AG75" s="15"/>
      <c r="AH75" s="15"/>
      <c r="AI75" s="15"/>
      <c r="AJ75" s="15"/>
      <c r="AK75" s="15"/>
      <c r="AL75" s="16"/>
    </row>
    <row r="76" spans="1:38" ht="12.95" customHeight="1" x14ac:dyDescent="0.2">
      <c r="A76" s="2" t="s">
        <v>41</v>
      </c>
      <c r="B76" s="32">
        <v>1</v>
      </c>
      <c r="C76" s="13">
        <v>62.884910644565501</v>
      </c>
      <c r="D76" s="96">
        <v>0.98407851689001402</v>
      </c>
      <c r="E76" s="13">
        <v>62.515378991242898</v>
      </c>
      <c r="F76" s="96">
        <v>1.1710030831933</v>
      </c>
      <c r="G76" s="13">
        <v>64.547996187356603</v>
      </c>
      <c r="H76" s="96">
        <v>2.6885167074474201</v>
      </c>
      <c r="I76" s="13">
        <v>2.0326171961136601</v>
      </c>
      <c r="J76" s="96">
        <v>3.09980908004421</v>
      </c>
      <c r="K76" s="13">
        <v>26.711968800589499</v>
      </c>
      <c r="L76" s="96">
        <v>1.1032186239698201</v>
      </c>
      <c r="M76" s="13">
        <v>26.898889958924801</v>
      </c>
      <c r="N76" s="96">
        <v>1.2128015633631599</v>
      </c>
      <c r="O76" s="13">
        <v>25.850084369284598</v>
      </c>
      <c r="P76" s="96">
        <v>2.3438321631819998</v>
      </c>
      <c r="Q76" s="13">
        <v>-1.04880558964022</v>
      </c>
      <c r="R76" s="96">
        <v>2.5777476747933101</v>
      </c>
      <c r="S76" s="13">
        <v>69.482208468904105</v>
      </c>
      <c r="T76" s="96">
        <v>0.96645258828153802</v>
      </c>
      <c r="U76" s="13">
        <v>69.401615605176701</v>
      </c>
      <c r="V76" s="96">
        <v>1.13953782166087</v>
      </c>
      <c r="W76" s="13">
        <v>69.936717086751997</v>
      </c>
      <c r="X76" s="96">
        <v>2.7680278111585599</v>
      </c>
      <c r="Y76" s="13">
        <v>0.53510148157538096</v>
      </c>
      <c r="Z76" s="96">
        <v>3.1706269081759602</v>
      </c>
      <c r="AA76" s="13">
        <v>-0.25550925334565</v>
      </c>
      <c r="AB76" s="61">
        <v>1.4782405959340399</v>
      </c>
      <c r="AC76" s="13">
        <v>-0.55960138388703096</v>
      </c>
      <c r="AD76" s="61">
        <v>1.5424586049621301</v>
      </c>
      <c r="AE76" s="13">
        <v>-1.3935190018214301</v>
      </c>
      <c r="AF76" s="61">
        <v>1.3747392664489599</v>
      </c>
      <c r="AG76" s="15"/>
      <c r="AH76" s="15"/>
      <c r="AI76" s="15"/>
      <c r="AJ76" s="15"/>
      <c r="AK76" s="15"/>
      <c r="AL76" s="16"/>
    </row>
    <row r="77" spans="1:38" ht="12.95" customHeight="1" x14ac:dyDescent="0.2">
      <c r="A77" s="2" t="s">
        <v>43</v>
      </c>
      <c r="B77" s="32">
        <v>1</v>
      </c>
      <c r="C77" s="13">
        <v>63.2633782006749</v>
      </c>
      <c r="D77" s="96">
        <v>1.2173924669021601</v>
      </c>
      <c r="E77" s="13">
        <v>62.629461270762903</v>
      </c>
      <c r="F77" s="96">
        <v>1.24590681848997</v>
      </c>
      <c r="G77" s="13">
        <v>77.342850384231895</v>
      </c>
      <c r="H77" s="96">
        <v>4.5888952288879201</v>
      </c>
      <c r="I77" s="13">
        <v>14.713389113469001</v>
      </c>
      <c r="J77" s="96">
        <v>4.7936249193673</v>
      </c>
      <c r="K77" s="13">
        <v>53.860772842375198</v>
      </c>
      <c r="L77" s="96">
        <v>1.4767287966313101</v>
      </c>
      <c r="M77" s="13">
        <v>54.104355798299501</v>
      </c>
      <c r="N77" s="96">
        <v>1.5142625575123401</v>
      </c>
      <c r="O77" s="13">
        <v>51.331516264161003</v>
      </c>
      <c r="P77" s="96">
        <v>6.1790269515165699</v>
      </c>
      <c r="Q77" s="13">
        <v>-2.7728395341384902</v>
      </c>
      <c r="R77" s="96">
        <v>6.3613357399631303</v>
      </c>
      <c r="S77" s="13">
        <v>78.482629989985497</v>
      </c>
      <c r="T77" s="96">
        <v>1.0158694893470599</v>
      </c>
      <c r="U77" s="13">
        <v>78.234366677044306</v>
      </c>
      <c r="V77" s="96">
        <v>1.05852803818444</v>
      </c>
      <c r="W77" s="13">
        <v>84.767527138990104</v>
      </c>
      <c r="X77" s="96">
        <v>4.52729034129284</v>
      </c>
      <c r="Y77" s="13">
        <v>6.5331604619457799</v>
      </c>
      <c r="Z77" s="96">
        <v>4.7753223418583399</v>
      </c>
      <c r="AA77" s="13">
        <v>11.498031942489501</v>
      </c>
      <c r="AB77" s="61">
        <v>1.9107493288056701</v>
      </c>
      <c r="AC77" s="13">
        <v>0.81873055866047695</v>
      </c>
      <c r="AD77" s="61">
        <v>1.94232128390235</v>
      </c>
      <c r="AE77" s="13">
        <v>5.2847626531319101</v>
      </c>
      <c r="AF77" s="61">
        <v>1.5018769837749399</v>
      </c>
      <c r="AG77" s="15"/>
      <c r="AH77" s="15"/>
      <c r="AI77" s="15"/>
      <c r="AJ77" s="15"/>
      <c r="AK77" s="15"/>
      <c r="AL77" s="16"/>
    </row>
    <row r="78" spans="1:38" ht="12.95" customHeight="1" x14ac:dyDescent="0.2">
      <c r="A78" s="2" t="s">
        <v>49</v>
      </c>
      <c r="B78" s="32">
        <v>1</v>
      </c>
      <c r="C78" s="13">
        <v>46.417845692057</v>
      </c>
      <c r="D78" s="96">
        <v>1.46612104029333</v>
      </c>
      <c r="E78" s="13">
        <v>41.817034900851397</v>
      </c>
      <c r="F78" s="96">
        <v>1.6971011683024499</v>
      </c>
      <c r="G78" s="13">
        <v>52.8838677457533</v>
      </c>
      <c r="H78" s="96">
        <v>2.1892768590048202</v>
      </c>
      <c r="I78" s="13">
        <v>11.066832844901899</v>
      </c>
      <c r="J78" s="96">
        <v>2.6337737027218999</v>
      </c>
      <c r="K78" s="13">
        <v>31.3351533889238</v>
      </c>
      <c r="L78" s="96">
        <v>1.33232805998504</v>
      </c>
      <c r="M78" s="13">
        <v>28.110949175986299</v>
      </c>
      <c r="N78" s="96">
        <v>1.69730803256985</v>
      </c>
      <c r="O78" s="13">
        <v>35.6696558377147</v>
      </c>
      <c r="P78" s="96">
        <v>2.32727943766437</v>
      </c>
      <c r="Q78" s="13">
        <v>7.5587066617284</v>
      </c>
      <c r="R78" s="96">
        <v>2.9882262538579099</v>
      </c>
      <c r="S78" s="13">
        <v>61.129673248605897</v>
      </c>
      <c r="T78" s="96">
        <v>1.3214476670862101</v>
      </c>
      <c r="U78" s="13">
        <v>56.018977394560402</v>
      </c>
      <c r="V78" s="96">
        <v>1.71262868814325</v>
      </c>
      <c r="W78" s="13">
        <v>68.111417986844501</v>
      </c>
      <c r="X78" s="96">
        <v>1.93036710989241</v>
      </c>
      <c r="Y78" s="13">
        <v>12.092440592284101</v>
      </c>
      <c r="Z78" s="96">
        <v>2.6081556837114901</v>
      </c>
      <c r="AA78" s="13">
        <v>3.8227915753912298</v>
      </c>
      <c r="AB78" s="61">
        <v>2.0958140329065902</v>
      </c>
      <c r="AC78" s="13">
        <v>-2.1761556965078599</v>
      </c>
      <c r="AD78" s="61">
        <v>1.8722538379390901</v>
      </c>
      <c r="AE78" s="13">
        <v>1.9174161640835401</v>
      </c>
      <c r="AF78" s="61">
        <v>1.83463897296762</v>
      </c>
      <c r="AG78" s="15"/>
      <c r="AH78" s="15"/>
      <c r="AI78" s="15"/>
      <c r="AJ78" s="15"/>
      <c r="AK78" s="15"/>
      <c r="AL78" s="16"/>
    </row>
    <row r="79" spans="1:38" ht="12.95" customHeight="1" x14ac:dyDescent="0.2">
      <c r="A79" s="2" t="s">
        <v>53</v>
      </c>
      <c r="B79" s="32">
        <v>1</v>
      </c>
      <c r="C79" s="13">
        <v>53.128325597551502</v>
      </c>
      <c r="D79" s="96">
        <v>1.1165919459940701</v>
      </c>
      <c r="E79" s="13">
        <v>50.8789817550077</v>
      </c>
      <c r="F79" s="96">
        <v>1.72340261369001</v>
      </c>
      <c r="G79" s="13">
        <v>55.950341380431503</v>
      </c>
      <c r="H79" s="96">
        <v>1.63826229727067</v>
      </c>
      <c r="I79" s="13">
        <v>5.0713596254238196</v>
      </c>
      <c r="J79" s="96">
        <v>2.2482514151408002</v>
      </c>
      <c r="K79" s="13">
        <v>43.836438487025703</v>
      </c>
      <c r="L79" s="96">
        <v>1.2899309552872</v>
      </c>
      <c r="M79" s="13">
        <v>45.3872998011025</v>
      </c>
      <c r="N79" s="96">
        <v>2.0553862262100799</v>
      </c>
      <c r="O79" s="13">
        <v>43.591388419603</v>
      </c>
      <c r="P79" s="96">
        <v>1.6876434415891399</v>
      </c>
      <c r="Q79" s="13">
        <v>-1.79591138149954</v>
      </c>
      <c r="R79" s="96">
        <v>2.5728531295056598</v>
      </c>
      <c r="S79" s="13">
        <v>65.908271943845605</v>
      </c>
      <c r="T79" s="96">
        <v>0.93693692338189305</v>
      </c>
      <c r="U79" s="13">
        <v>64.436884552260693</v>
      </c>
      <c r="V79" s="96">
        <v>1.70302333552521</v>
      </c>
      <c r="W79" s="13">
        <v>67.9481096869319</v>
      </c>
      <c r="X79" s="96">
        <v>1.4575200309507299</v>
      </c>
      <c r="Y79" s="13">
        <v>3.5112251346711898</v>
      </c>
      <c r="Z79" s="96">
        <v>2.3516744145480599</v>
      </c>
      <c r="AA79" s="13">
        <v>2.9033040150403999</v>
      </c>
      <c r="AB79" s="61">
        <v>1.6986477657036401</v>
      </c>
      <c r="AC79" s="13">
        <v>3.3649039847194802</v>
      </c>
      <c r="AD79" s="61">
        <v>1.9335727834260099</v>
      </c>
      <c r="AE79" s="13">
        <v>2.5208266554040999</v>
      </c>
      <c r="AF79" s="61">
        <v>1.6354520543886799</v>
      </c>
      <c r="AG79" s="15"/>
      <c r="AH79" s="15"/>
      <c r="AI79" s="15"/>
      <c r="AJ79" s="15"/>
      <c r="AK79" s="15"/>
      <c r="AL79" s="16"/>
    </row>
    <row r="80" spans="1:38" ht="12.95" customHeight="1" x14ac:dyDescent="0.2">
      <c r="A80" s="2" t="s">
        <v>58</v>
      </c>
      <c r="B80" s="32">
        <v>1</v>
      </c>
      <c r="C80" s="13">
        <v>45.991912068103197</v>
      </c>
      <c r="D80" s="96">
        <v>1.1437316422977499</v>
      </c>
      <c r="E80" s="13">
        <v>35.975638253060403</v>
      </c>
      <c r="F80" s="96">
        <v>2.3906223076366602</v>
      </c>
      <c r="G80" s="13">
        <v>49.753738148156003</v>
      </c>
      <c r="H80" s="96">
        <v>1.2614784566359001</v>
      </c>
      <c r="I80" s="13">
        <v>13.778099895095499</v>
      </c>
      <c r="J80" s="96">
        <v>2.6491584827671999</v>
      </c>
      <c r="K80" s="13">
        <v>61.278111699658602</v>
      </c>
      <c r="L80" s="96">
        <v>1.2612130881296</v>
      </c>
      <c r="M80" s="13">
        <v>63.668589137382902</v>
      </c>
      <c r="N80" s="96">
        <v>2.0974454169609298</v>
      </c>
      <c r="O80" s="13">
        <v>60.039151928216903</v>
      </c>
      <c r="P80" s="96">
        <v>1.35483345065657</v>
      </c>
      <c r="Q80" s="13">
        <v>-3.6294372091660501</v>
      </c>
      <c r="R80" s="96">
        <v>2.2148303316905902</v>
      </c>
      <c r="S80" s="13">
        <v>74.300383992756096</v>
      </c>
      <c r="T80" s="96">
        <v>1.1812814206542199</v>
      </c>
      <c r="U80" s="13">
        <v>72.236012343086898</v>
      </c>
      <c r="V80" s="96">
        <v>2.0078002799567001</v>
      </c>
      <c r="W80" s="13">
        <v>74.988223405846</v>
      </c>
      <c r="X80" s="96">
        <v>1.31243823582437</v>
      </c>
      <c r="Y80" s="13">
        <v>2.7522110627591401</v>
      </c>
      <c r="Z80" s="96">
        <v>2.1896093887738299</v>
      </c>
      <c r="AA80" s="13">
        <v>6.5252741857187599</v>
      </c>
      <c r="AB80" s="61">
        <v>1.8021373657131901</v>
      </c>
      <c r="AC80" s="13">
        <v>3.8325368543388199</v>
      </c>
      <c r="AD80" s="61">
        <v>1.8507648019207099</v>
      </c>
      <c r="AE80" s="13">
        <v>4.6019829789723703</v>
      </c>
      <c r="AF80" s="61">
        <v>1.74043162722301</v>
      </c>
      <c r="AG80" s="15"/>
      <c r="AH80" s="15"/>
      <c r="AI80" s="15"/>
      <c r="AJ80" s="15"/>
      <c r="AK80" s="15"/>
      <c r="AL80" s="16"/>
    </row>
    <row r="81" spans="1:38" ht="12.95" customHeight="1" x14ac:dyDescent="0.2">
      <c r="A81" s="2" t="s">
        <v>60</v>
      </c>
      <c r="B81" s="32">
        <v>1</v>
      </c>
      <c r="C81" s="13">
        <v>34.243486974101899</v>
      </c>
      <c r="D81" s="96">
        <v>1.0343633541292301</v>
      </c>
      <c r="E81" s="13">
        <v>31.922562806950101</v>
      </c>
      <c r="F81" s="96">
        <v>1.6125642141836101</v>
      </c>
      <c r="G81" s="13">
        <v>36.279498302368403</v>
      </c>
      <c r="H81" s="96">
        <v>1.5927756852848001</v>
      </c>
      <c r="I81" s="13">
        <v>4.3569354954182904</v>
      </c>
      <c r="J81" s="96">
        <v>2.4326986833580402</v>
      </c>
      <c r="K81" s="13">
        <v>48.139758629973002</v>
      </c>
      <c r="L81" s="96">
        <v>0.89974201198707504</v>
      </c>
      <c r="M81" s="13">
        <v>46.775682015738198</v>
      </c>
      <c r="N81" s="96">
        <v>1.3026276812825399</v>
      </c>
      <c r="O81" s="13">
        <v>49.535004373452701</v>
      </c>
      <c r="P81" s="96">
        <v>1.4319236745710899</v>
      </c>
      <c r="Q81" s="13">
        <v>2.7593223577144999</v>
      </c>
      <c r="R81" s="96">
        <v>2.0632575314230599</v>
      </c>
      <c r="S81" s="13">
        <v>61.534185933398703</v>
      </c>
      <c r="T81" s="96">
        <v>1.0153696142070801</v>
      </c>
      <c r="U81" s="13">
        <v>59.090317905774903</v>
      </c>
      <c r="V81" s="96">
        <v>1.5328248907997799</v>
      </c>
      <c r="W81" s="13">
        <v>63.673195112441</v>
      </c>
      <c r="X81" s="96">
        <v>1.3923208004177501</v>
      </c>
      <c r="Y81" s="13">
        <v>4.5828772066660903</v>
      </c>
      <c r="Z81" s="96">
        <v>2.0918569314562498</v>
      </c>
      <c r="AA81" s="13">
        <v>-1.2974535562196201</v>
      </c>
      <c r="AB81" s="61">
        <v>1.3762817325013901</v>
      </c>
      <c r="AC81" s="13">
        <v>-4.5110715029567503</v>
      </c>
      <c r="AD81" s="61">
        <v>1.31225737186877</v>
      </c>
      <c r="AE81" s="13">
        <v>-4.1269821282564196</v>
      </c>
      <c r="AF81" s="61">
        <v>1.33479421884997</v>
      </c>
      <c r="AG81" s="15"/>
      <c r="AH81" s="15"/>
      <c r="AI81" s="15"/>
      <c r="AJ81" s="15"/>
      <c r="AK81" s="15"/>
      <c r="AL81" s="16"/>
    </row>
    <row r="82" spans="1:38" ht="12.95" customHeight="1" x14ac:dyDescent="0.2">
      <c r="A82" s="2" t="s">
        <v>62</v>
      </c>
      <c r="B82" s="32">
        <v>1</v>
      </c>
      <c r="C82" s="13">
        <v>47.870083224524599</v>
      </c>
      <c r="D82" s="96">
        <v>1.1196773169413601</v>
      </c>
      <c r="E82" s="13">
        <v>47.105370366333098</v>
      </c>
      <c r="F82" s="96">
        <v>1.4992829655364399</v>
      </c>
      <c r="G82" s="13">
        <v>49.015757461978197</v>
      </c>
      <c r="H82" s="96">
        <v>1.5547077199427399</v>
      </c>
      <c r="I82" s="13">
        <v>1.9103870956451099</v>
      </c>
      <c r="J82" s="96">
        <v>2.09059759012536</v>
      </c>
      <c r="K82" s="13">
        <v>17.555148761303599</v>
      </c>
      <c r="L82" s="96">
        <v>1.0166483006101401</v>
      </c>
      <c r="M82" s="13">
        <v>17.3946958319038</v>
      </c>
      <c r="N82" s="96">
        <v>1.47020530516577</v>
      </c>
      <c r="O82" s="13">
        <v>17.654903023533599</v>
      </c>
      <c r="P82" s="96">
        <v>1.36100580895819</v>
      </c>
      <c r="Q82" s="13">
        <v>0.260207191629867</v>
      </c>
      <c r="R82" s="96">
        <v>1.98343563163829</v>
      </c>
      <c r="S82" s="13">
        <v>56.323418389280903</v>
      </c>
      <c r="T82" s="96">
        <v>1.11873999138971</v>
      </c>
      <c r="U82" s="13">
        <v>54.4761579662839</v>
      </c>
      <c r="V82" s="96">
        <v>1.71902386748726</v>
      </c>
      <c r="W82" s="13">
        <v>58.579515885920102</v>
      </c>
      <c r="X82" s="96">
        <v>1.63036719763981</v>
      </c>
      <c r="Y82" s="13">
        <v>4.1033579196362897</v>
      </c>
      <c r="Z82" s="96">
        <v>2.4945388321402802</v>
      </c>
      <c r="AA82" s="13">
        <v>0.41197645105449998</v>
      </c>
      <c r="AB82" s="61">
        <v>1.5802463370851201</v>
      </c>
      <c r="AC82" s="13">
        <v>-1.1834284581054599</v>
      </c>
      <c r="AD82" s="61">
        <v>1.3842940564761199</v>
      </c>
      <c r="AE82" s="13">
        <v>1.09044828276942</v>
      </c>
      <c r="AF82" s="61">
        <v>1.51344944939909</v>
      </c>
      <c r="AG82" s="15"/>
      <c r="AH82" s="15"/>
      <c r="AI82" s="15"/>
      <c r="AJ82" s="15"/>
      <c r="AK82" s="15"/>
      <c r="AL82" s="16"/>
    </row>
    <row r="83" spans="1:38" ht="12.95" customHeight="1" x14ac:dyDescent="0.2">
      <c r="A83" s="2" t="s">
        <v>63</v>
      </c>
      <c r="B83" s="32">
        <v>1</v>
      </c>
      <c r="C83" s="13">
        <v>73.328340199489602</v>
      </c>
      <c r="D83" s="96">
        <v>1.4725353522870399</v>
      </c>
      <c r="E83" s="13">
        <v>73.554857922837897</v>
      </c>
      <c r="F83" s="96">
        <v>1.5027545689686701</v>
      </c>
      <c r="G83" s="13">
        <v>73.598111702510494</v>
      </c>
      <c r="H83" s="96">
        <v>2.96682705499326</v>
      </c>
      <c r="I83" s="13">
        <v>4.3253779672639298E-2</v>
      </c>
      <c r="J83" s="96">
        <v>3.0320618989055199</v>
      </c>
      <c r="K83" s="13">
        <v>68.273197003474394</v>
      </c>
      <c r="L83" s="96">
        <v>1.6327292045616899</v>
      </c>
      <c r="M83" s="13">
        <v>69.780177462095395</v>
      </c>
      <c r="N83" s="96">
        <v>1.7270817003678101</v>
      </c>
      <c r="O83" s="13">
        <v>65.114586092086398</v>
      </c>
      <c r="P83" s="96">
        <v>2.73867861427413</v>
      </c>
      <c r="Q83" s="13">
        <v>-4.6655913700090297</v>
      </c>
      <c r="R83" s="96">
        <v>2.6745578562205599</v>
      </c>
      <c r="S83" s="13">
        <v>89.020710651772504</v>
      </c>
      <c r="T83" s="96">
        <v>1.2244401971294401</v>
      </c>
      <c r="U83" s="13">
        <v>90.073820933719304</v>
      </c>
      <c r="V83" s="96">
        <v>1.2232218560625701</v>
      </c>
      <c r="W83" s="13">
        <v>86.759003268766804</v>
      </c>
      <c r="X83" s="96">
        <v>1.9224341576166499</v>
      </c>
      <c r="Y83" s="13">
        <v>-3.3148176649524701</v>
      </c>
      <c r="Z83" s="96">
        <v>1.6862496336349999</v>
      </c>
      <c r="AA83" s="13">
        <v>-3.0431120010312198</v>
      </c>
      <c r="AB83" s="61">
        <v>2.0439158861450899</v>
      </c>
      <c r="AC83" s="13">
        <v>-1.5981325232259</v>
      </c>
      <c r="AD83" s="61">
        <v>1.9751051372286299</v>
      </c>
      <c r="AE83" s="13">
        <v>-0.92262534282964703</v>
      </c>
      <c r="AF83" s="61">
        <v>1.4639253606750899</v>
      </c>
      <c r="AG83" s="15"/>
      <c r="AH83" s="15"/>
      <c r="AI83" s="15"/>
      <c r="AJ83" s="15"/>
      <c r="AK83" s="15"/>
      <c r="AL83" s="16"/>
    </row>
    <row r="84" spans="1:38" ht="12.95" customHeight="1" x14ac:dyDescent="0.2">
      <c r="A84" s="33" t="s">
        <v>191</v>
      </c>
      <c r="B84" s="34">
        <v>1</v>
      </c>
      <c r="C84" s="46">
        <v>47.529110783329401</v>
      </c>
      <c r="D84" s="66">
        <v>0.38450906947053398</v>
      </c>
      <c r="E84" s="46">
        <v>48.463907051040898</v>
      </c>
      <c r="F84" s="66">
        <v>0.53083797331705795</v>
      </c>
      <c r="G84" s="46">
        <v>48.295036084703902</v>
      </c>
      <c r="H84" s="66">
        <v>0.68905378215192903</v>
      </c>
      <c r="I84" s="46">
        <v>-0.168870966337067</v>
      </c>
      <c r="J84" s="66">
        <v>0.84590182965937</v>
      </c>
      <c r="K84" s="46">
        <v>46.643474999828001</v>
      </c>
      <c r="L84" s="66">
        <v>0.38996448635216002</v>
      </c>
      <c r="M84" s="46">
        <v>48.590757271925398</v>
      </c>
      <c r="N84" s="66">
        <v>0.52596748127429704</v>
      </c>
      <c r="O84" s="46">
        <v>45.332722835670197</v>
      </c>
      <c r="P84" s="66">
        <v>0.73804456025816201</v>
      </c>
      <c r="Q84" s="46">
        <v>-3.2580344362552198</v>
      </c>
      <c r="R84" s="66">
        <v>0.86546645142374601</v>
      </c>
      <c r="S84" s="46">
        <v>67.271941427146402</v>
      </c>
      <c r="T84" s="66">
        <v>0.35077291895316298</v>
      </c>
      <c r="U84" s="46">
        <v>68.692443943449405</v>
      </c>
      <c r="V84" s="66">
        <v>0.48644687963250799</v>
      </c>
      <c r="W84" s="46">
        <v>67.255589570876694</v>
      </c>
      <c r="X84" s="66">
        <v>0.63670205302793503</v>
      </c>
      <c r="Y84" s="46">
        <v>-1.43685437257279</v>
      </c>
      <c r="Z84" s="66">
        <v>0.79165993762673803</v>
      </c>
      <c r="AA84" s="46">
        <v>-6.7587087740431997</v>
      </c>
      <c r="AB84" s="66">
        <v>0.520344002197759</v>
      </c>
      <c r="AC84" s="46">
        <v>-6.5265206462576204</v>
      </c>
      <c r="AD84" s="66">
        <v>0.49200200908380798</v>
      </c>
      <c r="AE84" s="46">
        <v>-6.0756546013900596</v>
      </c>
      <c r="AF84" s="66">
        <v>0.46000284306195399</v>
      </c>
      <c r="AG84" s="15"/>
      <c r="AH84" s="15"/>
      <c r="AI84" s="15"/>
      <c r="AJ84" s="15"/>
      <c r="AK84" s="15"/>
      <c r="AL84" s="16"/>
    </row>
    <row r="85" spans="1:38" ht="12.95" customHeight="1" x14ac:dyDescent="0.2">
      <c r="A85" s="2" t="s">
        <v>106</v>
      </c>
      <c r="B85" s="32">
        <v>1</v>
      </c>
      <c r="C85" s="13">
        <v>33.912793474275702</v>
      </c>
      <c r="D85" s="61">
        <v>1.8552587101515401</v>
      </c>
      <c r="E85" s="13">
        <v>61.516523563604899</v>
      </c>
      <c r="F85" s="61">
        <v>3.2125795633790601</v>
      </c>
      <c r="G85" s="13">
        <v>20.203617232713999</v>
      </c>
      <c r="H85" s="61">
        <v>1.9010871393637601</v>
      </c>
      <c r="I85" s="13">
        <v>-41.312906330890897</v>
      </c>
      <c r="J85" s="61">
        <v>3.62484870179073</v>
      </c>
      <c r="K85" s="13">
        <v>40.190881226022498</v>
      </c>
      <c r="L85" s="61">
        <v>1.6505493676868801</v>
      </c>
      <c r="M85" s="13">
        <v>62.857271995722499</v>
      </c>
      <c r="N85" s="61">
        <v>2.4705010467875299</v>
      </c>
      <c r="O85" s="13">
        <v>28.918809524165901</v>
      </c>
      <c r="P85" s="61">
        <v>1.9349212624012999</v>
      </c>
      <c r="Q85" s="13">
        <v>-33.938462471556598</v>
      </c>
      <c r="R85" s="61">
        <v>3.2277194311895698</v>
      </c>
      <c r="S85" s="13">
        <v>51.572675098677102</v>
      </c>
      <c r="T85" s="61">
        <v>1.74782896635194</v>
      </c>
      <c r="U85" s="13">
        <v>81.0501917194632</v>
      </c>
      <c r="V85" s="61">
        <v>2.16326972154926</v>
      </c>
      <c r="W85" s="13">
        <v>36.616400249793202</v>
      </c>
      <c r="X85" s="61">
        <v>2.1014359858140299</v>
      </c>
      <c r="Y85" s="13">
        <v>-44.433791469670098</v>
      </c>
      <c r="Z85" s="61">
        <v>3.0749503193174799</v>
      </c>
      <c r="AA85" s="13">
        <v>-27.641559642336698</v>
      </c>
      <c r="AB85" s="61">
        <v>2.3959206547321701</v>
      </c>
      <c r="AC85" s="13">
        <v>-25.937408279249201</v>
      </c>
      <c r="AD85" s="61">
        <v>2.07768226420494</v>
      </c>
      <c r="AE85" s="13">
        <v>-27.275759486634001</v>
      </c>
      <c r="AF85" s="61">
        <v>2.0722092894255599</v>
      </c>
      <c r="AG85" s="15"/>
      <c r="AH85" s="15"/>
      <c r="AI85" s="15"/>
      <c r="AJ85" s="15"/>
      <c r="AK85" s="15"/>
      <c r="AL85" s="16"/>
    </row>
    <row r="86" spans="1:38" ht="12.95" customHeight="1" x14ac:dyDescent="0.2">
      <c r="A86" s="2" t="s">
        <v>103</v>
      </c>
      <c r="B86" s="32">
        <v>1</v>
      </c>
      <c r="C86" s="13">
        <v>33.992266927988901</v>
      </c>
      <c r="D86" s="61">
        <v>2.06977523002208</v>
      </c>
      <c r="E86" s="13">
        <v>45.935644911470497</v>
      </c>
      <c r="F86" s="61">
        <v>3.04071094366709</v>
      </c>
      <c r="G86" s="13">
        <v>23.178665991362699</v>
      </c>
      <c r="H86" s="61">
        <v>2.7550008386043801</v>
      </c>
      <c r="I86" s="13">
        <v>-22.756978920107699</v>
      </c>
      <c r="J86" s="61">
        <v>3.9524237944960898</v>
      </c>
      <c r="K86" s="13">
        <v>48.359739045109698</v>
      </c>
      <c r="L86" s="61">
        <v>1.7904547345527</v>
      </c>
      <c r="M86" s="13">
        <v>58.3227999983635</v>
      </c>
      <c r="N86" s="61">
        <v>2.5217498781229502</v>
      </c>
      <c r="O86" s="13">
        <v>39.3783535815679</v>
      </c>
      <c r="P86" s="61">
        <v>2.9952059263440902</v>
      </c>
      <c r="Q86" s="13">
        <v>-18.9444464167956</v>
      </c>
      <c r="R86" s="61">
        <v>4.2836410085632703</v>
      </c>
      <c r="S86" s="13">
        <v>56.317397988007301</v>
      </c>
      <c r="T86" s="61">
        <v>1.6690292224787</v>
      </c>
      <c r="U86" s="13">
        <v>67.950719309028798</v>
      </c>
      <c r="V86" s="61">
        <v>2.5180772036786698</v>
      </c>
      <c r="W86" s="13">
        <v>45.701412611336998</v>
      </c>
      <c r="X86" s="61">
        <v>3.1548035613677898</v>
      </c>
      <c r="Y86" s="13">
        <v>-22.2493066976918</v>
      </c>
      <c r="Z86" s="61">
        <v>4.5490204986104601</v>
      </c>
      <c r="AA86" s="13">
        <v>-31.982991751957801</v>
      </c>
      <c r="AB86" s="61">
        <v>3.0310426492933198</v>
      </c>
      <c r="AC86" s="13">
        <v>-24.1692217074742</v>
      </c>
      <c r="AD86" s="61">
        <v>2.6032664976448698</v>
      </c>
      <c r="AE86" s="13">
        <v>-26.670478836682101</v>
      </c>
      <c r="AF86" s="61">
        <v>2.5908495946235099</v>
      </c>
      <c r="AG86" s="15"/>
      <c r="AH86" s="15"/>
      <c r="AI86" s="15"/>
      <c r="AJ86" s="15"/>
      <c r="AK86" s="15"/>
      <c r="AL86" s="16"/>
    </row>
    <row r="87" spans="1:38" ht="12.95" customHeight="1" x14ac:dyDescent="0.2">
      <c r="A87" s="3" t="s">
        <v>104</v>
      </c>
      <c r="B87" s="36">
        <v>1</v>
      </c>
      <c r="C87" s="64">
        <v>46.2283525997656</v>
      </c>
      <c r="D87" s="65">
        <v>2.55985186045692</v>
      </c>
      <c r="E87" s="64">
        <v>51.042650408292999</v>
      </c>
      <c r="F87" s="65">
        <v>3.5473980877941602</v>
      </c>
      <c r="G87" s="64">
        <v>40.290802259044199</v>
      </c>
      <c r="H87" s="65">
        <v>2.91904774104994</v>
      </c>
      <c r="I87" s="64">
        <v>-10.751848149248699</v>
      </c>
      <c r="J87" s="65">
        <v>3.9819824487831101</v>
      </c>
      <c r="K87" s="64">
        <v>71.346946001642706</v>
      </c>
      <c r="L87" s="65">
        <v>2.0189907004326502</v>
      </c>
      <c r="M87" s="64">
        <v>72.751101830278003</v>
      </c>
      <c r="N87" s="65">
        <v>2.5400861109801198</v>
      </c>
      <c r="O87" s="64">
        <v>70.202011887946796</v>
      </c>
      <c r="P87" s="65">
        <v>2.81278583298745</v>
      </c>
      <c r="Q87" s="64">
        <v>-2.5490899423312499</v>
      </c>
      <c r="R87" s="65">
        <v>3.3858355804135001</v>
      </c>
      <c r="S87" s="64">
        <v>83.380940799210606</v>
      </c>
      <c r="T87" s="65">
        <v>1.9189175831292</v>
      </c>
      <c r="U87" s="64">
        <v>86.761837086096094</v>
      </c>
      <c r="V87" s="65">
        <v>2.1241555012514999</v>
      </c>
      <c r="W87" s="64">
        <v>79.579850153857606</v>
      </c>
      <c r="X87" s="65">
        <v>2.76311426530778</v>
      </c>
      <c r="Y87" s="64">
        <v>-7.18198693223842</v>
      </c>
      <c r="Z87" s="65">
        <v>3.0027525097874799</v>
      </c>
      <c r="AA87" s="64">
        <v>-23.056780200856</v>
      </c>
      <c r="AB87" s="65">
        <v>3.0341919989670498</v>
      </c>
      <c r="AC87" s="64">
        <v>-8.0700230505290005</v>
      </c>
      <c r="AD87" s="65">
        <v>2.5614231269815302</v>
      </c>
      <c r="AE87" s="64">
        <v>-8.9792462726552706</v>
      </c>
      <c r="AF87" s="65">
        <v>2.29548644995706</v>
      </c>
      <c r="AG87" s="30"/>
      <c r="AH87" s="30"/>
      <c r="AI87" s="30"/>
      <c r="AJ87" s="30"/>
      <c r="AK87" s="30"/>
      <c r="AL87" s="31"/>
    </row>
    <row r="88" spans="1:38" ht="12.95" customHeight="1" x14ac:dyDescent="0.2">
      <c r="A88" s="2"/>
      <c r="B88" s="37"/>
      <c r="C88" s="103" t="s">
        <v>972</v>
      </c>
      <c r="D88" s="104" t="s">
        <v>973</v>
      </c>
      <c r="E88" s="103" t="s">
        <v>974</v>
      </c>
      <c r="F88" s="104" t="s">
        <v>975</v>
      </c>
      <c r="G88" s="103" t="s">
        <v>976</v>
      </c>
      <c r="H88" s="104" t="s">
        <v>977</v>
      </c>
      <c r="I88" s="103" t="s">
        <v>978</v>
      </c>
      <c r="J88" s="104" t="s">
        <v>979</v>
      </c>
      <c r="K88" s="103" t="s">
        <v>980</v>
      </c>
      <c r="L88" s="104" t="s">
        <v>981</v>
      </c>
      <c r="M88" s="103" t="s">
        <v>982</v>
      </c>
      <c r="N88" s="104" t="s">
        <v>983</v>
      </c>
      <c r="O88" s="103" t="s">
        <v>984</v>
      </c>
      <c r="P88" s="104" t="s">
        <v>985</v>
      </c>
      <c r="Q88" s="103" t="s">
        <v>986</v>
      </c>
      <c r="R88" s="104" t="s">
        <v>987</v>
      </c>
      <c r="S88" s="103" t="s">
        <v>988</v>
      </c>
      <c r="T88" s="104" t="s">
        <v>989</v>
      </c>
      <c r="U88" s="103" t="s">
        <v>990</v>
      </c>
      <c r="V88" s="104" t="s">
        <v>991</v>
      </c>
      <c r="W88" s="103" t="s">
        <v>992</v>
      </c>
      <c r="X88" s="104" t="s">
        <v>993</v>
      </c>
      <c r="Y88" s="103" t="s">
        <v>994</v>
      </c>
      <c r="Z88" s="104" t="s">
        <v>995</v>
      </c>
      <c r="AA88" s="126" t="s">
        <v>996</v>
      </c>
      <c r="AB88" s="127" t="s">
        <v>997</v>
      </c>
      <c r="AC88" s="15" t="s">
        <v>998</v>
      </c>
      <c r="AD88" s="15" t="s">
        <v>999</v>
      </c>
      <c r="AE88" s="15" t="s">
        <v>1000</v>
      </c>
      <c r="AF88" s="15" t="s">
        <v>1001</v>
      </c>
      <c r="AG88" s="103" t="s">
        <v>1002</v>
      </c>
      <c r="AH88" s="104" t="s">
        <v>1003</v>
      </c>
      <c r="AI88" s="103" t="s">
        <v>1004</v>
      </c>
      <c r="AJ88" s="104" t="s">
        <v>1005</v>
      </c>
      <c r="AK88" s="91" t="s">
        <v>1006</v>
      </c>
      <c r="AL88" s="124" t="s">
        <v>1007</v>
      </c>
    </row>
    <row r="89" spans="1:38" ht="12.95" customHeight="1" x14ac:dyDescent="0.2">
      <c r="A89" s="2" t="s">
        <v>30</v>
      </c>
      <c r="B89" s="37">
        <v>3</v>
      </c>
      <c r="C89" s="13">
        <v>62.598692233792796</v>
      </c>
      <c r="D89" s="96">
        <v>1.12163813140323</v>
      </c>
      <c r="E89" s="13">
        <v>52.295975703511701</v>
      </c>
      <c r="F89" s="96">
        <v>2.2483659986426101</v>
      </c>
      <c r="G89" s="13">
        <v>65.674352961996405</v>
      </c>
      <c r="H89" s="96">
        <v>1.2564018743240699</v>
      </c>
      <c r="I89" s="13">
        <v>13.3783772584848</v>
      </c>
      <c r="J89" s="96">
        <v>2.5275837525482898</v>
      </c>
      <c r="K89" s="13">
        <v>73.234094009017795</v>
      </c>
      <c r="L89" s="96">
        <v>0.96495654804295095</v>
      </c>
      <c r="M89" s="13">
        <v>74.113445628298194</v>
      </c>
      <c r="N89" s="96">
        <v>2.13782195762297</v>
      </c>
      <c r="O89" s="13">
        <v>72.917798907284507</v>
      </c>
      <c r="P89" s="96">
        <v>1.0652118883252799</v>
      </c>
      <c r="Q89" s="13">
        <v>-1.19564672101374</v>
      </c>
      <c r="R89" s="96">
        <v>2.3620737456558598</v>
      </c>
      <c r="S89" s="13">
        <v>84.928553227092394</v>
      </c>
      <c r="T89" s="96">
        <v>0.839988166895418</v>
      </c>
      <c r="U89" s="13">
        <v>81.606807897620101</v>
      </c>
      <c r="V89" s="96">
        <v>1.95407828932043</v>
      </c>
      <c r="W89" s="13">
        <v>85.918697683248098</v>
      </c>
      <c r="X89" s="96">
        <v>0.85441255958807405</v>
      </c>
      <c r="Y89" s="13">
        <v>4.31188978562803</v>
      </c>
      <c r="Z89" s="96">
        <v>2.0359704676561901</v>
      </c>
      <c r="AA89" s="74"/>
      <c r="AB89" s="15"/>
      <c r="AC89" s="15"/>
      <c r="AD89" s="15"/>
      <c r="AE89" s="15"/>
      <c r="AF89" s="15"/>
      <c r="AG89" s="13">
        <v>8.7306458266564295</v>
      </c>
      <c r="AH89" s="96">
        <v>1.9119227950453801</v>
      </c>
      <c r="AI89" s="13">
        <v>4.3567283808252197</v>
      </c>
      <c r="AJ89" s="96">
        <v>1.47581960729235</v>
      </c>
      <c r="AK89" s="13">
        <v>3.1209719138443002</v>
      </c>
      <c r="AL89" s="105">
        <v>1.4108797804384201</v>
      </c>
    </row>
    <row r="90" spans="1:38" ht="12.95" customHeight="1" x14ac:dyDescent="0.2">
      <c r="A90" s="2" t="s">
        <v>33</v>
      </c>
      <c r="B90" s="37">
        <v>3</v>
      </c>
      <c r="C90" s="13">
        <v>45.603532189972398</v>
      </c>
      <c r="D90" s="96">
        <v>1.7717066640891299</v>
      </c>
      <c r="E90" s="13">
        <v>45.083259888716199</v>
      </c>
      <c r="F90" s="96">
        <v>2.8374903178966102</v>
      </c>
      <c r="G90" s="13">
        <v>46.045689937128301</v>
      </c>
      <c r="H90" s="96">
        <v>2.0977915720120501</v>
      </c>
      <c r="I90" s="13">
        <v>0.96243004841203805</v>
      </c>
      <c r="J90" s="96">
        <v>3.3470342145772198</v>
      </c>
      <c r="K90" s="13">
        <v>66.2244457520559</v>
      </c>
      <c r="L90" s="96">
        <v>1.6124059494165699</v>
      </c>
      <c r="M90" s="13">
        <v>68.079296556486099</v>
      </c>
      <c r="N90" s="96">
        <v>3.0215122356370001</v>
      </c>
      <c r="O90" s="13">
        <v>65.479100985128497</v>
      </c>
      <c r="P90" s="96">
        <v>1.80030724703017</v>
      </c>
      <c r="Q90" s="13">
        <v>-2.6001955713576299</v>
      </c>
      <c r="R90" s="96">
        <v>3.37156719238323</v>
      </c>
      <c r="S90" s="13">
        <v>78.836059302216299</v>
      </c>
      <c r="T90" s="96">
        <v>1.23536795433089</v>
      </c>
      <c r="U90" s="13">
        <v>80.143097464134499</v>
      </c>
      <c r="V90" s="96">
        <v>2.4391514787442299</v>
      </c>
      <c r="W90" s="13">
        <v>78.405897369960897</v>
      </c>
      <c r="X90" s="96">
        <v>1.2738766956387899</v>
      </c>
      <c r="Y90" s="13">
        <v>-1.7372000941736401</v>
      </c>
      <c r="Z90" s="96">
        <v>2.6003329673372102</v>
      </c>
      <c r="AA90" s="74"/>
      <c r="AB90" s="15"/>
      <c r="AC90" s="15"/>
      <c r="AD90" s="15"/>
      <c r="AE90" s="15"/>
      <c r="AF90" s="15"/>
      <c r="AG90" s="13">
        <v>22.403865743921202</v>
      </c>
      <c r="AH90" s="96">
        <v>2.2665728805841998</v>
      </c>
      <c r="AI90" s="13">
        <v>19.248296732539298</v>
      </c>
      <c r="AJ90" s="96">
        <v>2.17819870529611</v>
      </c>
      <c r="AK90" s="13">
        <v>22.054212913265701</v>
      </c>
      <c r="AL90" s="105">
        <v>2.0094260161314299</v>
      </c>
    </row>
    <row r="91" spans="1:38" ht="12.95" customHeight="1" x14ac:dyDescent="0.2">
      <c r="A91" s="2" t="s">
        <v>99</v>
      </c>
      <c r="B91" s="37">
        <v>3</v>
      </c>
      <c r="C91" s="13">
        <v>57.3774271315135</v>
      </c>
      <c r="D91" s="96">
        <v>1.9623391069365601</v>
      </c>
      <c r="E91" s="13">
        <v>83.757312010695998</v>
      </c>
      <c r="F91" s="96">
        <v>2.1898928334803802</v>
      </c>
      <c r="G91" s="13">
        <v>39.569110686319199</v>
      </c>
      <c r="H91" s="96">
        <v>2.3919633522597601</v>
      </c>
      <c r="I91" s="13">
        <v>-44.188201324376799</v>
      </c>
      <c r="J91" s="96">
        <v>2.6692028389329701</v>
      </c>
      <c r="K91" s="13">
        <v>63.265485732470999</v>
      </c>
      <c r="L91" s="96">
        <v>1.24842075619166</v>
      </c>
      <c r="M91" s="13">
        <v>77.695726603386106</v>
      </c>
      <c r="N91" s="96">
        <v>2.05352277034505</v>
      </c>
      <c r="O91" s="13">
        <v>53.574381266449102</v>
      </c>
      <c r="P91" s="96">
        <v>1.8554625727912599</v>
      </c>
      <c r="Q91" s="13">
        <v>-24.121345336937001</v>
      </c>
      <c r="R91" s="96">
        <v>3.08610016422156</v>
      </c>
      <c r="S91" s="13">
        <v>76.605529229483807</v>
      </c>
      <c r="T91" s="96">
        <v>1.31273056951279</v>
      </c>
      <c r="U91" s="13">
        <v>94.964126684469605</v>
      </c>
      <c r="V91" s="96">
        <v>1.1147764331486001</v>
      </c>
      <c r="W91" s="13">
        <v>64.1740401117966</v>
      </c>
      <c r="X91" s="96">
        <v>1.9950112811248999</v>
      </c>
      <c r="Y91" s="13">
        <v>-30.790086572673101</v>
      </c>
      <c r="Z91" s="96">
        <v>2.2961320822503599</v>
      </c>
      <c r="AA91" s="74"/>
      <c r="AB91" s="15"/>
      <c r="AC91" s="15"/>
      <c r="AD91" s="15"/>
      <c r="AE91" s="15"/>
      <c r="AF91" s="15"/>
      <c r="AG91" s="13">
        <v>-4.1769259850989702</v>
      </c>
      <c r="AH91" s="96">
        <v>2.4797632291796798</v>
      </c>
      <c r="AI91" s="13">
        <v>-2.8628037728005999</v>
      </c>
      <c r="AJ91" s="96">
        <v>1.7751069715119701</v>
      </c>
      <c r="AK91" s="13">
        <v>-2.2429053558273</v>
      </c>
      <c r="AL91" s="105">
        <v>1.7211643709117499</v>
      </c>
    </row>
    <row r="92" spans="1:38" ht="12.95" customHeight="1" x14ac:dyDescent="0.2">
      <c r="A92" s="2" t="s">
        <v>51</v>
      </c>
      <c r="B92" s="37">
        <v>3</v>
      </c>
      <c r="C92" s="13">
        <v>15.436938150803501</v>
      </c>
      <c r="D92" s="96">
        <v>0.81478667845915997</v>
      </c>
      <c r="E92" s="13">
        <v>19.3033623314716</v>
      </c>
      <c r="F92" s="96">
        <v>1.51433194283075</v>
      </c>
      <c r="G92" s="13">
        <v>13.138018290084499</v>
      </c>
      <c r="H92" s="96">
        <v>0.80564907527777097</v>
      </c>
      <c r="I92" s="13">
        <v>-6.1653440413871197</v>
      </c>
      <c r="J92" s="96">
        <v>1.6186735490291999</v>
      </c>
      <c r="K92" s="13">
        <v>58.477740433247497</v>
      </c>
      <c r="L92" s="96">
        <v>1.0190982465445499</v>
      </c>
      <c r="M92" s="13">
        <v>64.7103821134138</v>
      </c>
      <c r="N92" s="96">
        <v>1.53607796655746</v>
      </c>
      <c r="O92" s="13">
        <v>54.911888848306702</v>
      </c>
      <c r="P92" s="96">
        <v>1.29324735652109</v>
      </c>
      <c r="Q92" s="13">
        <v>-9.7984932651070906</v>
      </c>
      <c r="R92" s="96">
        <v>1.96916550406588</v>
      </c>
      <c r="S92" s="13">
        <v>61.051543873612601</v>
      </c>
      <c r="T92" s="96">
        <v>1.0518825452296501</v>
      </c>
      <c r="U92" s="13">
        <v>67.687113596857998</v>
      </c>
      <c r="V92" s="96">
        <v>1.5804437572274399</v>
      </c>
      <c r="W92" s="13">
        <v>57.245423821950297</v>
      </c>
      <c r="X92" s="96">
        <v>1.27308331715252</v>
      </c>
      <c r="Y92" s="13">
        <v>-10.4416897749076</v>
      </c>
      <c r="Z92" s="96">
        <v>1.92595424430274</v>
      </c>
      <c r="AA92" s="74"/>
      <c r="AB92" s="15"/>
      <c r="AC92" s="15"/>
      <c r="AD92" s="15"/>
      <c r="AE92" s="15"/>
      <c r="AF92" s="15"/>
      <c r="AG92" s="13">
        <v>0.87350363816044296</v>
      </c>
      <c r="AH92" s="96">
        <v>1.2062264604222901</v>
      </c>
      <c r="AI92" s="13">
        <v>-1.27811511010875</v>
      </c>
      <c r="AJ92" s="96">
        <v>1.49841654366407</v>
      </c>
      <c r="AK92" s="13">
        <v>-1.4654550964919899</v>
      </c>
      <c r="AL92" s="105">
        <v>1.5439548000755901</v>
      </c>
    </row>
    <row r="93" spans="1:38" ht="12.95" customHeight="1" x14ac:dyDescent="0.2">
      <c r="A93" s="2" t="s">
        <v>53</v>
      </c>
      <c r="B93" s="37">
        <v>3</v>
      </c>
      <c r="C93" s="13">
        <v>51.369167546532502</v>
      </c>
      <c r="D93" s="96">
        <v>1.0158886820344499</v>
      </c>
      <c r="E93" s="13">
        <v>49.805303848164399</v>
      </c>
      <c r="F93" s="96">
        <v>1.73819120851353</v>
      </c>
      <c r="G93" s="13">
        <v>53.7464648249302</v>
      </c>
      <c r="H93" s="96">
        <v>1.6615164690445201</v>
      </c>
      <c r="I93" s="13">
        <v>3.94116097676581</v>
      </c>
      <c r="J93" s="96">
        <v>2.66166352734944</v>
      </c>
      <c r="K93" s="13">
        <v>43.007109061233599</v>
      </c>
      <c r="L93" s="96">
        <v>1.1057170106388099</v>
      </c>
      <c r="M93" s="13">
        <v>45.629340114846997</v>
      </c>
      <c r="N93" s="96">
        <v>1.76618114202722</v>
      </c>
      <c r="O93" s="13">
        <v>41.096558262315803</v>
      </c>
      <c r="P93" s="96">
        <v>1.5948831863688799</v>
      </c>
      <c r="Q93" s="13">
        <v>-4.5327818525311701</v>
      </c>
      <c r="R93" s="96">
        <v>2.50593721631382</v>
      </c>
      <c r="S93" s="13">
        <v>65.056532330580296</v>
      </c>
      <c r="T93" s="96">
        <v>1.0181675519917801</v>
      </c>
      <c r="U93" s="13">
        <v>65.259386479748997</v>
      </c>
      <c r="V93" s="96">
        <v>1.72908842015428</v>
      </c>
      <c r="W93" s="13">
        <v>65.608726287086796</v>
      </c>
      <c r="X93" s="96">
        <v>1.5229904109513399</v>
      </c>
      <c r="Y93" s="13">
        <v>0.34933980733771403</v>
      </c>
      <c r="Z93" s="96">
        <v>2.4956046358180801</v>
      </c>
      <c r="AA93" s="74"/>
      <c r="AB93" s="15"/>
      <c r="AC93" s="15"/>
      <c r="AD93" s="15"/>
      <c r="AE93" s="15"/>
      <c r="AF93" s="15"/>
      <c r="AG93" s="13">
        <v>1.1441459640214</v>
      </c>
      <c r="AH93" s="96">
        <v>1.63421432876989</v>
      </c>
      <c r="AI93" s="13">
        <v>2.5355745589273901</v>
      </c>
      <c r="AJ93" s="96">
        <v>1.81587222761231</v>
      </c>
      <c r="AK93" s="13">
        <v>1.6690870421387101</v>
      </c>
      <c r="AL93" s="105">
        <v>1.6833056132909301</v>
      </c>
    </row>
    <row r="94" spans="1:38" ht="12.95" customHeight="1" x14ac:dyDescent="0.2">
      <c r="A94" s="2" t="s">
        <v>58</v>
      </c>
      <c r="B94" s="37">
        <v>3</v>
      </c>
      <c r="C94" s="13">
        <v>42.549778776111999</v>
      </c>
      <c r="D94" s="96">
        <v>1.2998625349280599</v>
      </c>
      <c r="E94" s="13">
        <v>39.776871709226903</v>
      </c>
      <c r="F94" s="96">
        <v>2.45896508292895</v>
      </c>
      <c r="G94" s="13">
        <v>43.964317507113499</v>
      </c>
      <c r="H94" s="96">
        <v>1.7429589442087501</v>
      </c>
      <c r="I94" s="13">
        <v>4.1874457978866504</v>
      </c>
      <c r="J94" s="96">
        <v>3.2055380110710399</v>
      </c>
      <c r="K94" s="13">
        <v>59.650581446853202</v>
      </c>
      <c r="L94" s="96">
        <v>1.2729652064064401</v>
      </c>
      <c r="M94" s="13">
        <v>61.904648056445303</v>
      </c>
      <c r="N94" s="96">
        <v>2.3679336942831202</v>
      </c>
      <c r="O94" s="13">
        <v>59.102182738303902</v>
      </c>
      <c r="P94" s="96">
        <v>1.56313219007578</v>
      </c>
      <c r="Q94" s="13">
        <v>-2.8024653181413401</v>
      </c>
      <c r="R94" s="96">
        <v>2.8745491072940901</v>
      </c>
      <c r="S94" s="13">
        <v>70.505253888854199</v>
      </c>
      <c r="T94" s="96">
        <v>1.1539736622944801</v>
      </c>
      <c r="U94" s="13">
        <v>70.552611881889405</v>
      </c>
      <c r="V94" s="96">
        <v>2.0991174528232901</v>
      </c>
      <c r="W94" s="13">
        <v>70.933075767899894</v>
      </c>
      <c r="X94" s="96">
        <v>1.3998175512074</v>
      </c>
      <c r="Y94" s="13">
        <v>0.38046388601043202</v>
      </c>
      <c r="Z94" s="96">
        <v>2.5289925156206801</v>
      </c>
      <c r="AA94" s="74"/>
      <c r="AB94" s="15"/>
      <c r="AC94" s="15"/>
      <c r="AD94" s="15"/>
      <c r="AE94" s="15"/>
      <c r="AF94" s="15"/>
      <c r="AG94" s="13">
        <v>3.0831408937275602</v>
      </c>
      <c r="AH94" s="96">
        <v>1.9050510819965301</v>
      </c>
      <c r="AI94" s="13">
        <v>2.2050066015334302</v>
      </c>
      <c r="AJ94" s="96">
        <v>1.85879324161688</v>
      </c>
      <c r="AK94" s="13">
        <v>0.80685287507051795</v>
      </c>
      <c r="AL94" s="105">
        <v>1.72201384068904</v>
      </c>
    </row>
    <row r="95" spans="1:38" ht="12.95" customHeight="1" x14ac:dyDescent="0.2">
      <c r="A95" s="2" t="s">
        <v>62</v>
      </c>
      <c r="B95" s="37">
        <v>3</v>
      </c>
      <c r="C95" s="13">
        <v>49.339554390284697</v>
      </c>
      <c r="D95" s="96">
        <v>1.0559401542273099</v>
      </c>
      <c r="E95" s="13">
        <v>48.783676221375401</v>
      </c>
      <c r="F95" s="96">
        <v>1.32708553596585</v>
      </c>
      <c r="G95" s="13">
        <v>49.709191046386501</v>
      </c>
      <c r="H95" s="96">
        <v>1.4793627902422699</v>
      </c>
      <c r="I95" s="13">
        <v>0.92551482501116999</v>
      </c>
      <c r="J95" s="96">
        <v>1.87651195185307</v>
      </c>
      <c r="K95" s="13">
        <v>20.439605939790201</v>
      </c>
      <c r="L95" s="96">
        <v>0.83360256056714299</v>
      </c>
      <c r="M95" s="13">
        <v>20.400790644239802</v>
      </c>
      <c r="N95" s="96">
        <v>1.02307598967604</v>
      </c>
      <c r="O95" s="13">
        <v>20.328789214540901</v>
      </c>
      <c r="P95" s="96">
        <v>1.32112360619303</v>
      </c>
      <c r="Q95" s="13">
        <v>-7.2001429698818994E-2</v>
      </c>
      <c r="R95" s="96">
        <v>1.6111257042879901</v>
      </c>
      <c r="S95" s="13">
        <v>58.403669655254298</v>
      </c>
      <c r="T95" s="96">
        <v>0.97844655109623502</v>
      </c>
      <c r="U95" s="13">
        <v>57.391773615063897</v>
      </c>
      <c r="V95" s="96">
        <v>1.2686823501596001</v>
      </c>
      <c r="W95" s="13">
        <v>59.535710279624098</v>
      </c>
      <c r="X95" s="96">
        <v>1.34945866238693</v>
      </c>
      <c r="Y95" s="13">
        <v>2.1439366645602398</v>
      </c>
      <c r="Z95" s="96">
        <v>1.7926236170863801</v>
      </c>
      <c r="AA95" s="74"/>
      <c r="AB95" s="15"/>
      <c r="AC95" s="15"/>
      <c r="AD95" s="15"/>
      <c r="AE95" s="15"/>
      <c r="AF95" s="15"/>
      <c r="AG95" s="13">
        <v>1.88144761681453</v>
      </c>
      <c r="AH95" s="96">
        <v>1.53574438013216</v>
      </c>
      <c r="AI95" s="13">
        <v>1.7010287203811001</v>
      </c>
      <c r="AJ95" s="96">
        <v>1.25602129625485</v>
      </c>
      <c r="AK95" s="13">
        <v>3.17069954874282</v>
      </c>
      <c r="AL95" s="105">
        <v>1.41290754152701</v>
      </c>
    </row>
    <row r="96" spans="1:38" ht="12.95" customHeight="1" x14ac:dyDescent="0.2">
      <c r="A96" s="2" t="s">
        <v>63</v>
      </c>
      <c r="B96" s="37">
        <v>3</v>
      </c>
      <c r="C96" s="13">
        <v>80.188023674203507</v>
      </c>
      <c r="D96" s="96">
        <v>1.27227563877812</v>
      </c>
      <c r="E96" s="13">
        <v>80.332880013879901</v>
      </c>
      <c r="F96" s="96">
        <v>1.4779813632202801</v>
      </c>
      <c r="G96" s="13">
        <v>80.000836164218995</v>
      </c>
      <c r="H96" s="96">
        <v>2.3949672227643899</v>
      </c>
      <c r="I96" s="13">
        <v>-0.33204384966086298</v>
      </c>
      <c r="J96" s="96">
        <v>2.8494449735419298</v>
      </c>
      <c r="K96" s="13">
        <v>69.410955510812798</v>
      </c>
      <c r="L96" s="96">
        <v>1.4720719749983899</v>
      </c>
      <c r="M96" s="13">
        <v>69.379514225318403</v>
      </c>
      <c r="N96" s="96">
        <v>1.5521358979983799</v>
      </c>
      <c r="O96" s="13">
        <v>70.351931320817897</v>
      </c>
      <c r="P96" s="96">
        <v>2.5051081132381898</v>
      </c>
      <c r="Q96" s="13">
        <v>0.97241709549952304</v>
      </c>
      <c r="R96" s="96">
        <v>2.5276846717686499</v>
      </c>
      <c r="S96" s="13">
        <v>91.442258835055995</v>
      </c>
      <c r="T96" s="96">
        <v>0.88598742038062095</v>
      </c>
      <c r="U96" s="13">
        <v>90.069429107153795</v>
      </c>
      <c r="V96" s="96">
        <v>1.05794330605178</v>
      </c>
      <c r="W96" s="13">
        <v>93.502675207382396</v>
      </c>
      <c r="X96" s="96">
        <v>1.07555545143702</v>
      </c>
      <c r="Y96" s="13">
        <v>3.4332461002285899</v>
      </c>
      <c r="Z96" s="96">
        <v>1.2650496483963001</v>
      </c>
      <c r="AA96" s="74"/>
      <c r="AB96" s="15"/>
      <c r="AC96" s="15"/>
      <c r="AD96" s="15"/>
      <c r="AE96" s="15"/>
      <c r="AF96" s="15"/>
      <c r="AG96" s="13">
        <v>3.8165714736827701</v>
      </c>
      <c r="AH96" s="96">
        <v>1.9047091869704</v>
      </c>
      <c r="AI96" s="13">
        <v>-0.46037401588749599</v>
      </c>
      <c r="AJ96" s="96">
        <v>1.8445139054108399</v>
      </c>
      <c r="AK96" s="13">
        <v>1.4989228404539101</v>
      </c>
      <c r="AL96" s="105">
        <v>1.19532312549956</v>
      </c>
    </row>
    <row r="97" spans="1:38" ht="12.95" customHeight="1" x14ac:dyDescent="0.2">
      <c r="A97" s="39" t="s">
        <v>192</v>
      </c>
      <c r="B97" s="40">
        <v>3</v>
      </c>
      <c r="C97" s="99">
        <v>50.557889261651901</v>
      </c>
      <c r="D97" s="108">
        <v>0.47379841503494102</v>
      </c>
      <c r="E97" s="99">
        <v>52.3923302158803</v>
      </c>
      <c r="F97" s="108">
        <v>0.72033776484357104</v>
      </c>
      <c r="G97" s="99">
        <v>48.9809976772722</v>
      </c>
      <c r="H97" s="108">
        <v>0.63826864668502004</v>
      </c>
      <c r="I97" s="99">
        <v>-3.41133253860805</v>
      </c>
      <c r="J97" s="108">
        <v>0.93822160519688202</v>
      </c>
      <c r="K97" s="99">
        <v>56.713752235685298</v>
      </c>
      <c r="L97" s="108">
        <v>0.42998999550175598</v>
      </c>
      <c r="M97" s="99">
        <v>60.239142992804297</v>
      </c>
      <c r="N97" s="108">
        <v>0.71215590741411505</v>
      </c>
      <c r="O97" s="99">
        <v>54.720328942893403</v>
      </c>
      <c r="P97" s="108">
        <v>0.59291364119519896</v>
      </c>
      <c r="Q97" s="99">
        <v>-5.51881404991091</v>
      </c>
      <c r="R97" s="108">
        <v>0.917504721172685</v>
      </c>
      <c r="S97" s="99">
        <v>73.3536750427687</v>
      </c>
      <c r="T97" s="108">
        <v>0.37856811391386502</v>
      </c>
      <c r="U97" s="99">
        <v>75.959293340867305</v>
      </c>
      <c r="V97" s="108">
        <v>0.60767552315927598</v>
      </c>
      <c r="W97" s="99">
        <v>71.915530816118604</v>
      </c>
      <c r="X97" s="108">
        <v>0.48750706695240098</v>
      </c>
      <c r="Y97" s="99">
        <v>-4.0437625247486704</v>
      </c>
      <c r="Z97" s="108">
        <v>0.76368888119096801</v>
      </c>
      <c r="AA97" s="128"/>
      <c r="AB97" s="30"/>
      <c r="AC97" s="30"/>
      <c r="AD97" s="30"/>
      <c r="AE97" s="30"/>
      <c r="AF97" s="30"/>
      <c r="AG97" s="99">
        <v>4.7195493964856698</v>
      </c>
      <c r="AH97" s="108">
        <v>0.66946005912925799</v>
      </c>
      <c r="AI97" s="99">
        <v>3.1806677619262098</v>
      </c>
      <c r="AJ97" s="108">
        <v>0.61302497040359105</v>
      </c>
      <c r="AK97" s="99">
        <v>3.5765483351495799</v>
      </c>
      <c r="AL97" s="118">
        <v>0.56732007659983597</v>
      </c>
    </row>
    <row r="99" spans="1:38" x14ac:dyDescent="0.2">
      <c r="A99" s="44" t="s">
        <v>141</v>
      </c>
    </row>
    <row r="100" spans="1:38" x14ac:dyDescent="0.2">
      <c r="A100" s="44" t="s">
        <v>142</v>
      </c>
    </row>
    <row r="101" spans="1:38" x14ac:dyDescent="0.2">
      <c r="A101" s="44" t="s">
        <v>89</v>
      </c>
    </row>
    <row r="102" spans="1:38" x14ac:dyDescent="0.2">
      <c r="A102" s="44" t="s">
        <v>101</v>
      </c>
    </row>
    <row r="103" spans="1:38" x14ac:dyDescent="0.2">
      <c r="A103" s="44" t="s">
        <v>90</v>
      </c>
    </row>
    <row r="104" spans="1:38" x14ac:dyDescent="0.2">
      <c r="A104" s="44" t="s">
        <v>67</v>
      </c>
    </row>
    <row r="105" spans="1:38" x14ac:dyDescent="0.2">
      <c r="A105" s="45" t="str">
        <f>HYPERLINK("https://oecdcode.org/disclaimers/cyprus.html", "Information on data for Cyprus: https://oecdcode.org/disclaimers/cyprus.html")</f>
        <v>Information on data for Cyprus: https://oecdcode.org/disclaimers/cyprus.html</v>
      </c>
    </row>
    <row r="106" spans="1:38" x14ac:dyDescent="0.2">
      <c r="A106" s="44" t="s">
        <v>69</v>
      </c>
    </row>
  </sheetData>
  <mergeCells count="30">
    <mergeCell ref="AK9:AL9"/>
    <mergeCell ref="AA8:AF8"/>
    <mergeCell ref="AG8:AL8"/>
    <mergeCell ref="S7:Z7"/>
    <mergeCell ref="S8:T9"/>
    <mergeCell ref="U8:Z8"/>
    <mergeCell ref="U9:V9"/>
    <mergeCell ref="W9:X9"/>
    <mergeCell ref="Y9:Z9"/>
    <mergeCell ref="I9:J9"/>
    <mergeCell ref="M9:N9"/>
    <mergeCell ref="O9:P9"/>
    <mergeCell ref="AA9:AB9"/>
    <mergeCell ref="Q9:R9"/>
    <mergeCell ref="B6:B10"/>
    <mergeCell ref="C6:AL6"/>
    <mergeCell ref="C7:J7"/>
    <mergeCell ref="K7:R7"/>
    <mergeCell ref="AA7:AF7"/>
    <mergeCell ref="AG7:AL7"/>
    <mergeCell ref="C8:D9"/>
    <mergeCell ref="E8:J8"/>
    <mergeCell ref="K8:L9"/>
    <mergeCell ref="M8:R8"/>
    <mergeCell ref="AC9:AD9"/>
    <mergeCell ref="AE9:AF9"/>
    <mergeCell ref="AG9:AH9"/>
    <mergeCell ref="AI9:AJ9"/>
    <mergeCell ref="E9:F9"/>
    <mergeCell ref="G9:H9"/>
  </mergeCells>
  <conditionalFormatting sqref="I1:I200">
    <cfRule type="expression" dxfId="669" priority="9">
      <formula>ABS(I1/J1)&gt;1.95996398454005</formula>
    </cfRule>
  </conditionalFormatting>
  <conditionalFormatting sqref="Q1:Q200">
    <cfRule type="expression" dxfId="668" priority="8">
      <formula>ABS(Q1/R1)&gt;1.95996398454005</formula>
    </cfRule>
  </conditionalFormatting>
  <conditionalFormatting sqref="Y1:Y200">
    <cfRule type="expression" dxfId="667" priority="7">
      <formula>ABS(Y1/Z1)&gt;1.95996398454005</formula>
    </cfRule>
  </conditionalFormatting>
  <conditionalFormatting sqref="AA1:AA200">
    <cfRule type="expression" dxfId="666" priority="6">
      <formula>ABS(AA1/AB1)&gt;1.95996398454005</formula>
    </cfRule>
  </conditionalFormatting>
  <conditionalFormatting sqref="AC1:AC8 AC11:AC69 AC88:AC200">
    <cfRule type="expression" dxfId="665" priority="39">
      <formula>ABS(AC1/#REF!)&gt;1.95996398454005</formula>
    </cfRule>
  </conditionalFormatting>
  <conditionalFormatting sqref="AC1:AC200">
    <cfRule type="expression" dxfId="664" priority="5">
      <formula>ABS(AC1/AD1)&gt;1.95996398454005</formula>
    </cfRule>
  </conditionalFormatting>
  <conditionalFormatting sqref="AD1:AD8 AG1:AH8 AD11:AD69 AG11:AH87 AD88:AD200 AG98:AH200">
    <cfRule type="expression" dxfId="663" priority="40">
      <formula>ABS(AD1/AG1)&gt;1.95996398454005</formula>
    </cfRule>
  </conditionalFormatting>
  <conditionalFormatting sqref="AE1:AE8">
    <cfRule type="expression" dxfId="662" priority="35">
      <formula>ABS(AE1/AG1)&gt;1.95996398454005</formula>
    </cfRule>
  </conditionalFormatting>
  <conditionalFormatting sqref="AE1:AE200">
    <cfRule type="expression" dxfId="661" priority="4">
      <formula>ABS(AE1/AF1)&gt;1.95996398454005</formula>
    </cfRule>
  </conditionalFormatting>
  <conditionalFormatting sqref="AF1:AF8">
    <cfRule type="expression" dxfId="660" priority="34">
      <formula>ABS(AF1/AG1)&gt;1.95996398454005</formula>
    </cfRule>
  </conditionalFormatting>
  <conditionalFormatting sqref="AF11:AF69 AF88:AF200">
    <cfRule type="expression" dxfId="659" priority="33">
      <formula>ABS(AF11/AG11)&gt;1.95996398454005</formula>
    </cfRule>
  </conditionalFormatting>
  <conditionalFormatting sqref="AG1:AG200">
    <cfRule type="expression" dxfId="658" priority="3">
      <formula>ABS(AG1/AH1)&gt;1.95996398454005</formula>
    </cfRule>
  </conditionalFormatting>
  <conditionalFormatting sqref="AI1:AI8 AE11:AE69 AI11:AI87 AE88:AE200 AI98:AI200">
    <cfRule type="expression" dxfId="657" priority="30">
      <formula>ABS(AE1/AG1)&gt;1.95996398454005</formula>
    </cfRule>
  </conditionalFormatting>
  <conditionalFormatting sqref="AI1:AI200">
    <cfRule type="expression" dxfId="656" priority="2">
      <formula>ABS(AI1/AJ1)&gt;1.95996398454005</formula>
    </cfRule>
  </conditionalFormatting>
  <conditionalFormatting sqref="AK1:AK200">
    <cfRule type="expression" dxfId="655" priority="1">
      <formula>ABS(AK1/AL1)&gt;1.95996398454005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14"/>
  <sheetViews>
    <sheetView showGridLines="0" topLeftCell="A38" zoomScale="80" workbookViewId="0"/>
  </sheetViews>
  <sheetFormatPr defaultColWidth="10.85546875" defaultRowHeight="12.75" x14ac:dyDescent="0.2"/>
  <cols>
    <col min="1" max="1" width="30.7109375" customWidth="1"/>
    <col min="2" max="2" width="8.7109375" customWidth="1"/>
  </cols>
  <sheetData>
    <row r="1" spans="1:16" x14ac:dyDescent="0.2">
      <c r="A1" s="1" t="s">
        <v>219</v>
      </c>
    </row>
    <row r="2" spans="1:16" x14ac:dyDescent="0.2">
      <c r="A2" s="51" t="s">
        <v>220</v>
      </c>
    </row>
    <row r="3" spans="1:16" x14ac:dyDescent="0.2">
      <c r="A3" s="47" t="s">
        <v>434</v>
      </c>
    </row>
    <row r="4" spans="1:16" x14ac:dyDescent="0.2">
      <c r="A4" s="147" t="str">
        <f>HYPERLINK("#'TOC'!A1", "Back to TOC")</f>
        <v>Back to TOC</v>
      </c>
    </row>
    <row r="8" spans="1:16" ht="15" customHeight="1" x14ac:dyDescent="0.2">
      <c r="B8" s="671" t="s">
        <v>324</v>
      </c>
      <c r="C8" s="674" t="s">
        <v>443</v>
      </c>
      <c r="D8" s="674"/>
      <c r="E8" s="674"/>
      <c r="F8" s="674"/>
      <c r="G8" s="674"/>
      <c r="H8" s="674"/>
      <c r="I8" s="674"/>
      <c r="J8" s="674"/>
      <c r="K8" s="674"/>
      <c r="L8" s="674"/>
      <c r="M8" s="674"/>
      <c r="N8" s="674"/>
      <c r="O8" s="674"/>
      <c r="P8" s="675"/>
    </row>
    <row r="9" spans="1:16" ht="90" customHeight="1" x14ac:dyDescent="0.2">
      <c r="B9" s="672"/>
      <c r="C9" s="676" t="s">
        <v>436</v>
      </c>
      <c r="D9" s="676"/>
      <c r="E9" s="676" t="s">
        <v>437</v>
      </c>
      <c r="F9" s="676"/>
      <c r="G9" s="676" t="s">
        <v>438</v>
      </c>
      <c r="H9" s="676"/>
      <c r="I9" s="676" t="s">
        <v>442</v>
      </c>
      <c r="J9" s="676"/>
      <c r="K9" s="676" t="s">
        <v>441</v>
      </c>
      <c r="L9" s="676"/>
      <c r="M9" s="676" t="s">
        <v>440</v>
      </c>
      <c r="N9" s="676"/>
      <c r="O9" s="676" t="s">
        <v>439</v>
      </c>
      <c r="P9" s="711"/>
    </row>
    <row r="10" spans="1:16" ht="30" customHeight="1" x14ac:dyDescent="0.2">
      <c r="B10" s="673"/>
      <c r="C10" s="4" t="s">
        <v>435</v>
      </c>
      <c r="D10" s="4" t="s">
        <v>328</v>
      </c>
      <c r="E10" s="4" t="s">
        <v>435</v>
      </c>
      <c r="F10" s="4" t="s">
        <v>328</v>
      </c>
      <c r="G10" s="4" t="s">
        <v>435</v>
      </c>
      <c r="H10" s="4" t="s">
        <v>328</v>
      </c>
      <c r="I10" s="4" t="s">
        <v>435</v>
      </c>
      <c r="J10" s="4" t="s">
        <v>328</v>
      </c>
      <c r="K10" s="4" t="s">
        <v>435</v>
      </c>
      <c r="L10" s="4" t="s">
        <v>328</v>
      </c>
      <c r="M10" s="4" t="s">
        <v>435</v>
      </c>
      <c r="N10" s="4" t="s">
        <v>328</v>
      </c>
      <c r="O10" s="4" t="s">
        <v>435</v>
      </c>
      <c r="P10" s="5" t="s">
        <v>328</v>
      </c>
    </row>
    <row r="11" spans="1:16" ht="12.95" customHeight="1" x14ac:dyDescent="0.2">
      <c r="A11" s="6"/>
      <c r="B11" s="7"/>
      <c r="C11" s="209" t="s">
        <v>1008</v>
      </c>
      <c r="D11" s="210" t="s">
        <v>1009</v>
      </c>
      <c r="E11" s="209" t="s">
        <v>1010</v>
      </c>
      <c r="F11" s="210" t="s">
        <v>1011</v>
      </c>
      <c r="G11" s="209" t="s">
        <v>1012</v>
      </c>
      <c r="H11" s="210" t="s">
        <v>1013</v>
      </c>
      <c r="I11" s="209" t="s">
        <v>1014</v>
      </c>
      <c r="J11" s="210" t="s">
        <v>1015</v>
      </c>
      <c r="K11" s="209" t="s">
        <v>1016</v>
      </c>
      <c r="L11" s="210" t="s">
        <v>1017</v>
      </c>
      <c r="M11" s="209" t="s">
        <v>1018</v>
      </c>
      <c r="N11" s="210" t="s">
        <v>1019</v>
      </c>
      <c r="O11" s="209" t="s">
        <v>1020</v>
      </c>
      <c r="P11" s="219" t="s">
        <v>1021</v>
      </c>
    </row>
    <row r="12" spans="1:16" ht="12.95" customHeight="1" x14ac:dyDescent="0.2">
      <c r="A12" s="2" t="s">
        <v>340</v>
      </c>
      <c r="B12" s="12">
        <v>2</v>
      </c>
      <c r="C12" s="197">
        <v>1.16649884195391</v>
      </c>
      <c r="D12" s="202">
        <v>0.222512983036524</v>
      </c>
      <c r="E12" s="197">
        <v>0.77829455664566705</v>
      </c>
      <c r="F12" s="202">
        <v>0.13435297899483301</v>
      </c>
      <c r="G12" s="197">
        <v>1.0398522932099901</v>
      </c>
      <c r="H12" s="202">
        <v>0.25428828055686198</v>
      </c>
      <c r="I12" s="197">
        <v>0.57658383035641403</v>
      </c>
      <c r="J12" s="202">
        <v>0.21161866503299101</v>
      </c>
      <c r="K12" s="197">
        <v>0.900797065979835</v>
      </c>
      <c r="L12" s="202">
        <v>0.28708405813485499</v>
      </c>
      <c r="M12" s="197">
        <v>0.824622073004462</v>
      </c>
      <c r="N12" s="202">
        <v>0.60619065897624302</v>
      </c>
      <c r="O12" s="197">
        <v>0.38972625432525099</v>
      </c>
      <c r="P12" s="213">
        <v>0.293874453524051</v>
      </c>
    </row>
    <row r="13" spans="1:16" ht="12.95" customHeight="1" x14ac:dyDescent="0.2">
      <c r="A13" s="2" t="s">
        <v>341</v>
      </c>
      <c r="B13" s="12">
        <v>2</v>
      </c>
      <c r="C13" s="197">
        <v>1.2153485087176199</v>
      </c>
      <c r="D13" s="202">
        <v>0.38052118007917402</v>
      </c>
      <c r="E13" s="197">
        <v>0.83485979716954195</v>
      </c>
      <c r="F13" s="202">
        <v>0.205586335636391</v>
      </c>
      <c r="G13" s="197">
        <v>0.53328439403535799</v>
      </c>
      <c r="H13" s="202">
        <v>0.29523842575573001</v>
      </c>
      <c r="I13" s="197">
        <v>0.81806376548936499</v>
      </c>
      <c r="J13" s="202">
        <v>0.304148107173006</v>
      </c>
      <c r="K13" s="197">
        <v>1.5633248848321299</v>
      </c>
      <c r="L13" s="202">
        <v>0.76581298622261196</v>
      </c>
      <c r="M13" s="197">
        <v>1.3068201344530399</v>
      </c>
      <c r="N13" s="202">
        <v>0.821740733702782</v>
      </c>
      <c r="O13" s="197">
        <v>1.8376920784512101</v>
      </c>
      <c r="P13" s="213">
        <v>1.0156297669941901</v>
      </c>
    </row>
    <row r="14" spans="1:16" ht="12.95" customHeight="1" x14ac:dyDescent="0.2">
      <c r="A14" s="2" t="s">
        <v>342</v>
      </c>
      <c r="B14" s="12">
        <v>2</v>
      </c>
      <c r="C14" s="197">
        <v>0.93062747507900401</v>
      </c>
      <c r="D14" s="202">
        <v>0.158951486540789</v>
      </c>
      <c r="E14" s="197">
        <v>0.631169056322049</v>
      </c>
      <c r="F14" s="202">
        <v>8.9984147421691502E-2</v>
      </c>
      <c r="G14" s="197">
        <v>0.51842457286535304</v>
      </c>
      <c r="H14" s="202">
        <v>0.15986256559288201</v>
      </c>
      <c r="I14" s="197">
        <v>0.20253750267999701</v>
      </c>
      <c r="J14" s="202">
        <v>0.108889460042602</v>
      </c>
      <c r="K14" s="197">
        <v>0.65904155907945705</v>
      </c>
      <c r="L14" s="202">
        <v>0.18645657220387499</v>
      </c>
      <c r="M14" s="197">
        <v>1.2030334660170801</v>
      </c>
      <c r="N14" s="202">
        <v>0.483016715229516</v>
      </c>
      <c r="O14" s="197" t="s">
        <v>476</v>
      </c>
      <c r="P14" s="213" t="s">
        <v>476</v>
      </c>
    </row>
    <row r="15" spans="1:16" ht="12.95" customHeight="1" x14ac:dyDescent="0.2">
      <c r="A15" s="2" t="s">
        <v>343</v>
      </c>
      <c r="B15" s="12">
        <v>2</v>
      </c>
      <c r="C15" s="197">
        <v>0.78863002073729904</v>
      </c>
      <c r="D15" s="202">
        <v>0.207028536941264</v>
      </c>
      <c r="E15" s="197">
        <v>1.1115861117111601</v>
      </c>
      <c r="F15" s="202">
        <v>0.220792964146971</v>
      </c>
      <c r="G15" s="197">
        <v>1.2319050558273701</v>
      </c>
      <c r="H15" s="202">
        <v>0.35165585976499097</v>
      </c>
      <c r="I15" s="197">
        <v>0.39958877622322098</v>
      </c>
      <c r="J15" s="202">
        <v>0.16341553101020301</v>
      </c>
      <c r="K15" s="197">
        <v>0.96775510904144202</v>
      </c>
      <c r="L15" s="202">
        <v>0.26570595013440002</v>
      </c>
      <c r="M15" s="197">
        <v>1.93280850499215</v>
      </c>
      <c r="N15" s="202">
        <v>1.0158474252898799</v>
      </c>
      <c r="O15" s="197">
        <v>3.9956460307561801</v>
      </c>
      <c r="P15" s="213">
        <v>5.8024069620425802</v>
      </c>
    </row>
    <row r="16" spans="1:16" ht="12.95" customHeight="1" x14ac:dyDescent="0.2">
      <c r="A16" s="2" t="s">
        <v>344</v>
      </c>
      <c r="B16" s="12">
        <v>2</v>
      </c>
      <c r="C16" s="197">
        <v>1.6368255877864999</v>
      </c>
      <c r="D16" s="202">
        <v>0.35881949181074002</v>
      </c>
      <c r="E16" s="197">
        <v>1.13183483628746</v>
      </c>
      <c r="F16" s="202">
        <v>0.25021382029949601</v>
      </c>
      <c r="G16" s="197">
        <v>1.0319878743785</v>
      </c>
      <c r="H16" s="202">
        <v>0.36136107640633702</v>
      </c>
      <c r="I16" s="197">
        <v>0.43996003630668001</v>
      </c>
      <c r="J16" s="202">
        <v>0.12077265478172799</v>
      </c>
      <c r="K16" s="197">
        <v>0.41839145648307702</v>
      </c>
      <c r="L16" s="202">
        <v>0.13591853480382199</v>
      </c>
      <c r="M16" s="197">
        <v>1.0636921994921</v>
      </c>
      <c r="N16" s="202">
        <v>0.41482913306645097</v>
      </c>
      <c r="O16" s="197" t="s">
        <v>476</v>
      </c>
      <c r="P16" s="213" t="s">
        <v>476</v>
      </c>
    </row>
    <row r="17" spans="1:16" ht="12.95" customHeight="1" x14ac:dyDescent="0.2">
      <c r="A17" s="2" t="s">
        <v>345</v>
      </c>
      <c r="B17" s="12">
        <v>2</v>
      </c>
      <c r="C17" s="197">
        <v>0.90037457587964997</v>
      </c>
      <c r="D17" s="202">
        <v>0.23686068643577901</v>
      </c>
      <c r="E17" s="197">
        <v>0.78088155802964099</v>
      </c>
      <c r="F17" s="202">
        <v>0.14097925178192999</v>
      </c>
      <c r="G17" s="197">
        <v>1.4408096651020601</v>
      </c>
      <c r="H17" s="202">
        <v>1.48824452512752</v>
      </c>
      <c r="I17" s="197">
        <v>0.42662328387309001</v>
      </c>
      <c r="J17" s="202">
        <v>0.108244388107229</v>
      </c>
      <c r="K17" s="197">
        <v>0.60572232023984196</v>
      </c>
      <c r="L17" s="202">
        <v>0.269215254175795</v>
      </c>
      <c r="M17" s="197">
        <v>1.24627833838277</v>
      </c>
      <c r="N17" s="202">
        <v>1.16980649253505</v>
      </c>
      <c r="O17" s="197">
        <v>0.74945180813242496</v>
      </c>
      <c r="P17" s="213">
        <v>0.30750734597219598</v>
      </c>
    </row>
    <row r="18" spans="1:16" ht="12.95" customHeight="1" x14ac:dyDescent="0.2">
      <c r="A18" s="17" t="s">
        <v>346</v>
      </c>
      <c r="B18" s="12">
        <v>2</v>
      </c>
      <c r="C18" s="197">
        <v>1.0880861519596701</v>
      </c>
      <c r="D18" s="202">
        <v>0.48159701641248898</v>
      </c>
      <c r="E18" s="197">
        <v>0.72845373641529498</v>
      </c>
      <c r="F18" s="202">
        <v>0.20541771866682901</v>
      </c>
      <c r="G18" s="197">
        <v>0.70176207042293104</v>
      </c>
      <c r="H18" s="202">
        <v>0.90220580605008405</v>
      </c>
      <c r="I18" s="197">
        <v>1.02143658506668</v>
      </c>
      <c r="J18" s="202">
        <v>0.68014306620306597</v>
      </c>
      <c r="K18" s="197">
        <v>0.74039337056134003</v>
      </c>
      <c r="L18" s="202">
        <v>0.64175036847860201</v>
      </c>
      <c r="M18" s="197">
        <v>7.3347687839584404E-7</v>
      </c>
      <c r="N18" s="202">
        <v>9.8934925303551592E-7</v>
      </c>
      <c r="O18" s="197">
        <v>0.35027493129463</v>
      </c>
      <c r="P18" s="213">
        <v>0.25816100413059201</v>
      </c>
    </row>
    <row r="19" spans="1:16" ht="12.95" customHeight="1" x14ac:dyDescent="0.2">
      <c r="A19" s="17" t="s">
        <v>347</v>
      </c>
      <c r="B19" s="12">
        <v>2</v>
      </c>
      <c r="C19" s="197">
        <v>0.78120205086761096</v>
      </c>
      <c r="D19" s="202">
        <v>0.26564762423647298</v>
      </c>
      <c r="E19" s="197">
        <v>0.65781076324203702</v>
      </c>
      <c r="F19" s="202">
        <v>0.15356736188880701</v>
      </c>
      <c r="G19" s="197">
        <v>1.45684874305769</v>
      </c>
      <c r="H19" s="202">
        <v>2.5602515688287002</v>
      </c>
      <c r="I19" s="197">
        <v>0.36908635749523799</v>
      </c>
      <c r="J19" s="202">
        <v>0.10450574080431201</v>
      </c>
      <c r="K19" s="197">
        <v>0.70421613138344796</v>
      </c>
      <c r="L19" s="202">
        <v>0.29063090067515002</v>
      </c>
      <c r="M19" s="197">
        <v>0.80111352026622196</v>
      </c>
      <c r="N19" s="202">
        <v>0.55265760619208903</v>
      </c>
      <c r="O19" s="197">
        <v>1.2860670920162101</v>
      </c>
      <c r="P19" s="213">
        <v>0.60480137821325697</v>
      </c>
    </row>
    <row r="20" spans="1:16" ht="12.95" customHeight="1" x14ac:dyDescent="0.2">
      <c r="A20" s="2" t="s">
        <v>348</v>
      </c>
      <c r="B20" s="12">
        <v>2</v>
      </c>
      <c r="C20" s="197">
        <v>0.99888410018489304</v>
      </c>
      <c r="D20" s="202">
        <v>0.168221042116457</v>
      </c>
      <c r="E20" s="197">
        <v>1.1871090003789999</v>
      </c>
      <c r="F20" s="202">
        <v>0.14716928042542801</v>
      </c>
      <c r="G20" s="197">
        <v>0.99178356717885097</v>
      </c>
      <c r="H20" s="202">
        <v>0.33706970698248101</v>
      </c>
      <c r="I20" s="197">
        <v>0.54947221633876997</v>
      </c>
      <c r="J20" s="202">
        <v>0.14972280878695299</v>
      </c>
      <c r="K20" s="197">
        <v>0.52470767435460097</v>
      </c>
      <c r="L20" s="202">
        <v>0.12890502999151801</v>
      </c>
      <c r="M20" s="197">
        <v>0.65283723109287095</v>
      </c>
      <c r="N20" s="202">
        <v>0.17973384659083</v>
      </c>
      <c r="O20" s="197">
        <v>1.2996457826140999</v>
      </c>
      <c r="P20" s="213">
        <v>0.450452227212714</v>
      </c>
    </row>
    <row r="21" spans="1:16" ht="12.95" customHeight="1" x14ac:dyDescent="0.2">
      <c r="A21" s="2" t="s">
        <v>349</v>
      </c>
      <c r="B21" s="12">
        <v>2</v>
      </c>
      <c r="C21" s="197">
        <v>1.4721616217906099</v>
      </c>
      <c r="D21" s="202">
        <v>0.305947541269812</v>
      </c>
      <c r="E21" s="197">
        <v>0.92004467666048995</v>
      </c>
      <c r="F21" s="202">
        <v>0.13568378074575799</v>
      </c>
      <c r="G21" s="197">
        <v>0.58740819974821701</v>
      </c>
      <c r="H21" s="202">
        <v>0.189425292507754</v>
      </c>
      <c r="I21" s="197">
        <v>1.2514967830861099</v>
      </c>
      <c r="J21" s="202">
        <v>0.318860065391669</v>
      </c>
      <c r="K21" s="197">
        <v>1.7444256094697801</v>
      </c>
      <c r="L21" s="202">
        <v>0.87021268883720004</v>
      </c>
      <c r="M21" s="197">
        <v>0.46805566606072602</v>
      </c>
      <c r="N21" s="202">
        <v>0.15903106816573701</v>
      </c>
      <c r="O21" s="197">
        <v>0.695242398725612</v>
      </c>
      <c r="P21" s="213">
        <v>0.51881963511954998</v>
      </c>
    </row>
    <row r="22" spans="1:16" ht="12.95" customHeight="1" x14ac:dyDescent="0.2">
      <c r="A22" s="2" t="s">
        <v>350</v>
      </c>
      <c r="B22" s="12">
        <v>2</v>
      </c>
      <c r="C22" s="197">
        <v>1.0223403904610899</v>
      </c>
      <c r="D22" s="202">
        <v>0.35904175612025502</v>
      </c>
      <c r="E22" s="197">
        <v>1.02556854107045</v>
      </c>
      <c r="F22" s="202">
        <v>0.40236931649618002</v>
      </c>
      <c r="G22" s="197">
        <v>0.46020402975994701</v>
      </c>
      <c r="H22" s="202">
        <v>0.32100271412028503</v>
      </c>
      <c r="I22" s="197">
        <v>1.3220090905384101</v>
      </c>
      <c r="J22" s="202">
        <v>0.51570005693590704</v>
      </c>
      <c r="K22" s="197">
        <v>0.60232330175714499</v>
      </c>
      <c r="L22" s="202">
        <v>0.24403768107023599</v>
      </c>
      <c r="M22" s="197">
        <v>1.12728918260473</v>
      </c>
      <c r="N22" s="202">
        <v>0.52697873122859296</v>
      </c>
      <c r="O22" s="197">
        <v>0.40578224924142903</v>
      </c>
      <c r="P22" s="213">
        <v>0.16954589018767399</v>
      </c>
    </row>
    <row r="23" spans="1:16" ht="12.95" customHeight="1" x14ac:dyDescent="0.2">
      <c r="A23" s="2" t="s">
        <v>351</v>
      </c>
      <c r="B23" s="12">
        <v>2</v>
      </c>
      <c r="C23" s="197">
        <v>1.0733199033292999</v>
      </c>
      <c r="D23" s="202">
        <v>0.29790949095232999</v>
      </c>
      <c r="E23" s="197">
        <v>0.64989389199098702</v>
      </c>
      <c r="F23" s="202">
        <v>0.18045126656691099</v>
      </c>
      <c r="G23" s="197">
        <v>0.57246453655261897</v>
      </c>
      <c r="H23" s="202">
        <v>0.26800283910779499</v>
      </c>
      <c r="I23" s="197">
        <v>0.93424466780866899</v>
      </c>
      <c r="J23" s="202">
        <v>0.37960866133098398</v>
      </c>
      <c r="K23" s="197">
        <v>0.70361871407072096</v>
      </c>
      <c r="L23" s="202">
        <v>0.32374681082788098</v>
      </c>
      <c r="M23" s="197">
        <v>0.92368812239458598</v>
      </c>
      <c r="N23" s="202">
        <v>0.438411693542337</v>
      </c>
      <c r="O23" s="197">
        <v>1.3026065015055399</v>
      </c>
      <c r="P23" s="213">
        <v>0.71993802058448797</v>
      </c>
    </row>
    <row r="24" spans="1:16" ht="12.95" customHeight="1" x14ac:dyDescent="0.2">
      <c r="A24" s="2" t="s">
        <v>352</v>
      </c>
      <c r="B24" s="12">
        <v>2</v>
      </c>
      <c r="C24" s="197">
        <v>1.1896767996978601</v>
      </c>
      <c r="D24" s="202">
        <v>0.27767736180955899</v>
      </c>
      <c r="E24" s="197">
        <v>0.93128356709292104</v>
      </c>
      <c r="F24" s="202">
        <v>0.129183200695734</v>
      </c>
      <c r="G24" s="197">
        <v>1.00209691769451</v>
      </c>
      <c r="H24" s="202">
        <v>0.35067853758669398</v>
      </c>
      <c r="I24" s="197">
        <v>3.71077665999653E-2</v>
      </c>
      <c r="J24" s="202">
        <v>2.2695835933822298E-2</v>
      </c>
      <c r="K24" s="197">
        <v>1.8592597284824</v>
      </c>
      <c r="L24" s="202">
        <v>0.85131971300735398</v>
      </c>
      <c r="M24" s="197">
        <v>1.54785306253472</v>
      </c>
      <c r="N24" s="202">
        <v>0.61291638922348701</v>
      </c>
      <c r="O24" s="197">
        <v>0.63144394800398596</v>
      </c>
      <c r="P24" s="213">
        <v>0.235679442152533</v>
      </c>
    </row>
    <row r="25" spans="1:16" ht="12.95" customHeight="1" x14ac:dyDescent="0.2">
      <c r="A25" s="2" t="s">
        <v>353</v>
      </c>
      <c r="B25" s="12">
        <v>2</v>
      </c>
      <c r="C25" s="197">
        <v>0.96614458032866402</v>
      </c>
      <c r="D25" s="202">
        <v>0.29269362779427999</v>
      </c>
      <c r="E25" s="197">
        <v>0.96985174225145199</v>
      </c>
      <c r="F25" s="202">
        <v>0.19545471418202601</v>
      </c>
      <c r="G25" s="197">
        <v>0.96990881080676405</v>
      </c>
      <c r="H25" s="202">
        <v>0.45724935703418501</v>
      </c>
      <c r="I25" s="197">
        <v>0.70843135666541601</v>
      </c>
      <c r="J25" s="202">
        <v>0.358985569622774</v>
      </c>
      <c r="K25" s="197">
        <v>0.86200586538896895</v>
      </c>
      <c r="L25" s="202">
        <v>0.37710129907652101</v>
      </c>
      <c r="M25" s="197">
        <v>0.191273162321065</v>
      </c>
      <c r="N25" s="202">
        <v>0.15599637847397199</v>
      </c>
      <c r="O25" s="197">
        <v>1.2830082836291199</v>
      </c>
      <c r="P25" s="213">
        <v>0.50890079413296996</v>
      </c>
    </row>
    <row r="26" spans="1:16" ht="12.95" customHeight="1" x14ac:dyDescent="0.2">
      <c r="A26" s="2" t="s">
        <v>354</v>
      </c>
      <c r="B26" s="12">
        <v>2</v>
      </c>
      <c r="C26" s="197">
        <v>0.80063297118040599</v>
      </c>
      <c r="D26" s="202">
        <v>0.173121243857325</v>
      </c>
      <c r="E26" s="197">
        <v>0.85753193155710095</v>
      </c>
      <c r="F26" s="202">
        <v>0.14902525891667101</v>
      </c>
      <c r="G26" s="197">
        <v>0.73044338824410004</v>
      </c>
      <c r="H26" s="202">
        <v>0.16988163769960099</v>
      </c>
      <c r="I26" s="197">
        <v>0.33551850782412501</v>
      </c>
      <c r="J26" s="202">
        <v>9.2759919080496203E-2</v>
      </c>
      <c r="K26" s="197">
        <v>0.91322092470396998</v>
      </c>
      <c r="L26" s="202">
        <v>0.26673354486975898</v>
      </c>
      <c r="M26" s="197">
        <v>0.887802738915071</v>
      </c>
      <c r="N26" s="202">
        <v>0.291028258342232</v>
      </c>
      <c r="O26" s="197">
        <v>1.55509279838776</v>
      </c>
      <c r="P26" s="213">
        <v>0.448314350708512</v>
      </c>
    </row>
    <row r="27" spans="1:16" ht="12.95" customHeight="1" x14ac:dyDescent="0.2">
      <c r="A27" s="2" t="s">
        <v>355</v>
      </c>
      <c r="B27" s="12">
        <v>2</v>
      </c>
      <c r="C27" s="197">
        <v>1.3341073654831901</v>
      </c>
      <c r="D27" s="202">
        <v>0.23088540406005001</v>
      </c>
      <c r="E27" s="197">
        <v>0.94266142587055002</v>
      </c>
      <c r="F27" s="202">
        <v>0.11352614405440099</v>
      </c>
      <c r="G27" s="197">
        <v>1.1883493261395801</v>
      </c>
      <c r="H27" s="202">
        <v>0.35359534666776898</v>
      </c>
      <c r="I27" s="197">
        <v>0.84502694949972201</v>
      </c>
      <c r="J27" s="202">
        <v>0.225891443299127</v>
      </c>
      <c r="K27" s="197">
        <v>0.63096025733393402</v>
      </c>
      <c r="L27" s="202">
        <v>0.286297594726307</v>
      </c>
      <c r="M27" s="197">
        <v>0.98016448256963495</v>
      </c>
      <c r="N27" s="202">
        <v>0.33750685247860901</v>
      </c>
      <c r="O27" s="197">
        <v>0.81613650093377599</v>
      </c>
      <c r="P27" s="213">
        <v>0.55539465270728605</v>
      </c>
    </row>
    <row r="28" spans="1:16" ht="12.95" customHeight="1" x14ac:dyDescent="0.2">
      <c r="A28" s="2" t="s">
        <v>356</v>
      </c>
      <c r="B28" s="12">
        <v>2</v>
      </c>
      <c r="C28" s="197">
        <v>0.80483993753793004</v>
      </c>
      <c r="D28" s="202">
        <v>0.17699826334692301</v>
      </c>
      <c r="E28" s="197">
        <v>0.78965377161078698</v>
      </c>
      <c r="F28" s="202">
        <v>0.123787762526106</v>
      </c>
      <c r="G28" s="197">
        <v>0.71229965162033204</v>
      </c>
      <c r="H28" s="202">
        <v>0.228113560979223</v>
      </c>
      <c r="I28" s="197">
        <v>0.92034708221491102</v>
      </c>
      <c r="J28" s="202">
        <v>0.23976388265672099</v>
      </c>
      <c r="K28" s="197">
        <v>0.633485150184801</v>
      </c>
      <c r="L28" s="202">
        <v>0.31636858914486898</v>
      </c>
      <c r="M28" s="197">
        <v>0.97390674418152701</v>
      </c>
      <c r="N28" s="202">
        <v>0.34409055023016899</v>
      </c>
      <c r="O28" s="197">
        <v>2.4344358633307799</v>
      </c>
      <c r="P28" s="213">
        <v>1.36209308506326</v>
      </c>
    </row>
    <row r="29" spans="1:16" ht="12.95" customHeight="1" x14ac:dyDescent="0.2">
      <c r="A29" s="2" t="s">
        <v>357</v>
      </c>
      <c r="B29" s="12">
        <v>2</v>
      </c>
      <c r="C29" s="197">
        <v>1.23128984213639</v>
      </c>
      <c r="D29" s="202">
        <v>0.30051586135999703</v>
      </c>
      <c r="E29" s="197">
        <v>0.67825817354602802</v>
      </c>
      <c r="F29" s="202">
        <v>7.6597875378621103E-2</v>
      </c>
      <c r="G29" s="197">
        <v>0.50603920406453295</v>
      </c>
      <c r="H29" s="202">
        <v>0.176537909272688</v>
      </c>
      <c r="I29" s="197">
        <v>0.54959136831167898</v>
      </c>
      <c r="J29" s="202">
        <v>0.33146370678896198</v>
      </c>
      <c r="K29" s="197">
        <v>0.44307215306293701</v>
      </c>
      <c r="L29" s="202">
        <v>0.177509162534738</v>
      </c>
      <c r="M29" s="197">
        <v>1.24823573272755</v>
      </c>
      <c r="N29" s="202">
        <v>0.454169788219218</v>
      </c>
      <c r="O29" s="197">
        <v>0.84588816505791997</v>
      </c>
      <c r="P29" s="213">
        <v>0.32116809951473502</v>
      </c>
    </row>
    <row r="30" spans="1:16" ht="12.95" customHeight="1" x14ac:dyDescent="0.2">
      <c r="A30" s="2" t="s">
        <v>358</v>
      </c>
      <c r="B30" s="12">
        <v>2</v>
      </c>
      <c r="C30" s="197">
        <v>1.1133064611630199</v>
      </c>
      <c r="D30" s="202">
        <v>0.24266692362016301</v>
      </c>
      <c r="E30" s="197">
        <v>1.2705001531257401</v>
      </c>
      <c r="F30" s="202">
        <v>0.19391057773790599</v>
      </c>
      <c r="G30" s="197">
        <v>0.62626341013128095</v>
      </c>
      <c r="H30" s="202">
        <v>0.32394704707476801</v>
      </c>
      <c r="I30" s="197">
        <v>0.46381551717111402</v>
      </c>
      <c r="J30" s="202">
        <v>0.34898189198835899</v>
      </c>
      <c r="K30" s="197">
        <v>0.55346630111624295</v>
      </c>
      <c r="L30" s="202">
        <v>0.21911724858732601</v>
      </c>
      <c r="M30" s="197">
        <v>0.68409885785753199</v>
      </c>
      <c r="N30" s="202">
        <v>0.46525956267959301</v>
      </c>
      <c r="O30" s="197" t="s">
        <v>476</v>
      </c>
      <c r="P30" s="213" t="s">
        <v>476</v>
      </c>
    </row>
    <row r="31" spans="1:16" ht="12.95" customHeight="1" x14ac:dyDescent="0.2">
      <c r="A31" s="2" t="s">
        <v>359</v>
      </c>
      <c r="B31" s="12">
        <v>2</v>
      </c>
      <c r="C31" s="197">
        <v>1.2441279056124099</v>
      </c>
      <c r="D31" s="202">
        <v>0.25511218196500102</v>
      </c>
      <c r="E31" s="197">
        <v>1.11395868383329</v>
      </c>
      <c r="F31" s="202">
        <v>0.17456153366219601</v>
      </c>
      <c r="G31" s="197">
        <v>0.55060974450785305</v>
      </c>
      <c r="H31" s="202">
        <v>0.20767945309674901</v>
      </c>
      <c r="I31" s="197">
        <v>0.91537450229154005</v>
      </c>
      <c r="J31" s="202">
        <v>0.31373807040517998</v>
      </c>
      <c r="K31" s="197">
        <v>0.68411080677392999</v>
      </c>
      <c r="L31" s="202">
        <v>0.19614546358675</v>
      </c>
      <c r="M31" s="197">
        <v>1.3218901657226001</v>
      </c>
      <c r="N31" s="202">
        <v>0.41808599525249401</v>
      </c>
      <c r="O31" s="197">
        <v>1.5094850286986501</v>
      </c>
      <c r="P31" s="213">
        <v>0.48930414884291601</v>
      </c>
    </row>
    <row r="32" spans="1:16" ht="12.95" customHeight="1" x14ac:dyDescent="0.2">
      <c r="A32" s="2" t="s">
        <v>360</v>
      </c>
      <c r="B32" s="12">
        <v>2</v>
      </c>
      <c r="C32" s="197">
        <v>0.92792074092203802</v>
      </c>
      <c r="D32" s="202">
        <v>0.228363113947289</v>
      </c>
      <c r="E32" s="197">
        <v>0.88382211627228802</v>
      </c>
      <c r="F32" s="202">
        <v>9.8942167101035802E-2</v>
      </c>
      <c r="G32" s="197">
        <v>0.78988592368136601</v>
      </c>
      <c r="H32" s="202">
        <v>0.19633509416720599</v>
      </c>
      <c r="I32" s="197">
        <v>0.93413462723615404</v>
      </c>
      <c r="J32" s="202">
        <v>0.18880686837153801</v>
      </c>
      <c r="K32" s="197">
        <v>0.93445997063814201</v>
      </c>
      <c r="L32" s="202">
        <v>0.35771459315298298</v>
      </c>
      <c r="M32" s="197">
        <v>0.52621510339993505</v>
      </c>
      <c r="N32" s="202">
        <v>0.192497264693129</v>
      </c>
      <c r="O32" s="197">
        <v>0.63162615043258596</v>
      </c>
      <c r="P32" s="213">
        <v>0.47543709168584097</v>
      </c>
    </row>
    <row r="33" spans="1:16" ht="12.95" customHeight="1" x14ac:dyDescent="0.2">
      <c r="A33" s="2" t="s">
        <v>361</v>
      </c>
      <c r="B33" s="12">
        <v>2</v>
      </c>
      <c r="C33" s="197">
        <v>0.77239952901576003</v>
      </c>
      <c r="D33" s="202">
        <v>0.18700996056056701</v>
      </c>
      <c r="E33" s="197">
        <v>0.89676154880760595</v>
      </c>
      <c r="F33" s="202">
        <v>0.14817073232368699</v>
      </c>
      <c r="G33" s="197">
        <v>0.67474047984353702</v>
      </c>
      <c r="H33" s="202">
        <v>0.28104431239690297</v>
      </c>
      <c r="I33" s="197">
        <v>2.52420402999548</v>
      </c>
      <c r="J33" s="202">
        <v>2.3378260700694802</v>
      </c>
      <c r="K33" s="197">
        <v>0.91674985311263302</v>
      </c>
      <c r="L33" s="202">
        <v>0.85560611757423599</v>
      </c>
      <c r="M33" s="197">
        <v>0.67595700347564103</v>
      </c>
      <c r="N33" s="202">
        <v>0.52817037119309596</v>
      </c>
      <c r="O33" s="197">
        <v>0.92624567785622602</v>
      </c>
      <c r="P33" s="213">
        <v>0.41587322372426</v>
      </c>
    </row>
    <row r="34" spans="1:16" ht="12.95" customHeight="1" x14ac:dyDescent="0.2">
      <c r="A34" s="2" t="s">
        <v>362</v>
      </c>
      <c r="B34" s="12">
        <v>2</v>
      </c>
      <c r="C34" s="197">
        <v>0.75356796345339205</v>
      </c>
      <c r="D34" s="202">
        <v>0.19639193432053001</v>
      </c>
      <c r="E34" s="197">
        <v>1.18084412872642</v>
      </c>
      <c r="F34" s="202">
        <v>0.172692941596333</v>
      </c>
      <c r="G34" s="197">
        <v>0.92010123550204104</v>
      </c>
      <c r="H34" s="202">
        <v>0.32783765983302798</v>
      </c>
      <c r="I34" s="197">
        <v>1.25705650701799</v>
      </c>
      <c r="J34" s="202">
        <v>0.75701318746782498</v>
      </c>
      <c r="K34" s="197">
        <v>0.88448339202773896</v>
      </c>
      <c r="L34" s="202">
        <v>0.229183828568644</v>
      </c>
      <c r="M34" s="197">
        <v>0.80795230800576301</v>
      </c>
      <c r="N34" s="202">
        <v>0.34189455011818798</v>
      </c>
      <c r="O34" s="197">
        <v>0.25476618802461898</v>
      </c>
      <c r="P34" s="213">
        <v>0.24174134816846701</v>
      </c>
    </row>
    <row r="35" spans="1:16" ht="12.95" customHeight="1" x14ac:dyDescent="0.2">
      <c r="A35" s="2" t="s">
        <v>363</v>
      </c>
      <c r="B35" s="12">
        <v>2</v>
      </c>
      <c r="C35" s="197">
        <v>1.03193575545405</v>
      </c>
      <c r="D35" s="202">
        <v>0.14107091989534901</v>
      </c>
      <c r="E35" s="197">
        <v>0.89008526967927204</v>
      </c>
      <c r="F35" s="202">
        <v>8.2877487986988699E-2</v>
      </c>
      <c r="G35" s="197">
        <v>1.0408459833597701</v>
      </c>
      <c r="H35" s="202">
        <v>0.27319345884290802</v>
      </c>
      <c r="I35" s="197">
        <v>0.23173304663000199</v>
      </c>
      <c r="J35" s="202">
        <v>0.177324771952454</v>
      </c>
      <c r="K35" s="197">
        <v>1.3290212691946901</v>
      </c>
      <c r="L35" s="202">
        <v>0.32437055957584998</v>
      </c>
      <c r="M35" s="197">
        <v>1.0779542110120499</v>
      </c>
      <c r="N35" s="202">
        <v>0.41646763522744401</v>
      </c>
      <c r="O35" s="197">
        <v>0.68901175940461101</v>
      </c>
      <c r="P35" s="213">
        <v>0.14005676765901701</v>
      </c>
    </row>
    <row r="36" spans="1:16" ht="12.95" customHeight="1" x14ac:dyDescent="0.2">
      <c r="A36" s="2" t="s">
        <v>364</v>
      </c>
      <c r="B36" s="12">
        <v>2</v>
      </c>
      <c r="C36" s="197">
        <v>0.89835770088807898</v>
      </c>
      <c r="D36" s="202">
        <v>0.107968372041892</v>
      </c>
      <c r="E36" s="197">
        <v>0.55213418736695596</v>
      </c>
      <c r="F36" s="202">
        <v>8.9258758863422494E-2</v>
      </c>
      <c r="G36" s="197">
        <v>0.16808030780588301</v>
      </c>
      <c r="H36" s="202">
        <v>0.14556685294559399</v>
      </c>
      <c r="I36" s="197">
        <v>1.3242872469706199</v>
      </c>
      <c r="J36" s="202">
        <v>0.43569826348982899</v>
      </c>
      <c r="K36" s="197">
        <v>1.81432924548666</v>
      </c>
      <c r="L36" s="202">
        <v>0.64995030220273697</v>
      </c>
      <c r="M36" s="197">
        <v>0.54669923610608995</v>
      </c>
      <c r="N36" s="202">
        <v>0.29946841587010198</v>
      </c>
      <c r="O36" s="197">
        <v>0.81777042317161597</v>
      </c>
      <c r="P36" s="213">
        <v>0.29356359808576798</v>
      </c>
    </row>
    <row r="37" spans="1:16" ht="12.95" customHeight="1" x14ac:dyDescent="0.2">
      <c r="A37" s="2" t="s">
        <v>365</v>
      </c>
      <c r="B37" s="12">
        <v>2</v>
      </c>
      <c r="C37" s="197">
        <v>0.82544086187673005</v>
      </c>
      <c r="D37" s="202">
        <v>0.16725448849284899</v>
      </c>
      <c r="E37" s="197">
        <v>0.77739489973273102</v>
      </c>
      <c r="F37" s="202">
        <v>8.9868849378627699E-2</v>
      </c>
      <c r="G37" s="197">
        <v>0.83261523722307795</v>
      </c>
      <c r="H37" s="202">
        <v>0.15551652767492999</v>
      </c>
      <c r="I37" s="197">
        <v>1.0210951907591701</v>
      </c>
      <c r="J37" s="202">
        <v>0.17220807599053101</v>
      </c>
      <c r="K37" s="197">
        <v>0.55902526211857095</v>
      </c>
      <c r="L37" s="202">
        <v>0.155542302647906</v>
      </c>
      <c r="M37" s="197">
        <v>0.75055935705726495</v>
      </c>
      <c r="N37" s="202">
        <v>0.25379184868639598</v>
      </c>
      <c r="O37" s="197">
        <v>1.19908314816436</v>
      </c>
      <c r="P37" s="213">
        <v>0.348099915307434</v>
      </c>
    </row>
    <row r="38" spans="1:16" ht="12.95" customHeight="1" x14ac:dyDescent="0.2">
      <c r="A38" s="2" t="s">
        <v>366</v>
      </c>
      <c r="B38" s="12">
        <v>2</v>
      </c>
      <c r="C38" s="197">
        <v>1.06354842608064</v>
      </c>
      <c r="D38" s="202">
        <v>0.168651869577087</v>
      </c>
      <c r="E38" s="197">
        <v>0.81075027191140603</v>
      </c>
      <c r="F38" s="202">
        <v>0.115679001447812</v>
      </c>
      <c r="G38" s="197">
        <v>0.76396233992265195</v>
      </c>
      <c r="H38" s="202">
        <v>0.42242805915180998</v>
      </c>
      <c r="I38" s="197">
        <v>1.03268776306275</v>
      </c>
      <c r="J38" s="202">
        <v>0.162667681737485</v>
      </c>
      <c r="K38" s="197">
        <v>1.4890752227405299</v>
      </c>
      <c r="L38" s="202">
        <v>0.643290883515935</v>
      </c>
      <c r="M38" s="197">
        <v>2.6100085013775698</v>
      </c>
      <c r="N38" s="202">
        <v>2.8384545508726999</v>
      </c>
      <c r="O38" s="197" t="s">
        <v>476</v>
      </c>
      <c r="P38" s="213" t="s">
        <v>476</v>
      </c>
    </row>
    <row r="39" spans="1:16" ht="12.95" customHeight="1" x14ac:dyDescent="0.2">
      <c r="A39" s="2" t="s">
        <v>367</v>
      </c>
      <c r="B39" s="12">
        <v>2</v>
      </c>
      <c r="C39" s="197">
        <v>0.81414864018379096</v>
      </c>
      <c r="D39" s="202">
        <v>0.157988037905434</v>
      </c>
      <c r="E39" s="197">
        <v>0.91072179117985297</v>
      </c>
      <c r="F39" s="202">
        <v>0.15152856948430099</v>
      </c>
      <c r="G39" s="197">
        <v>0.58723796325977695</v>
      </c>
      <c r="H39" s="202">
        <v>0.202613906354351</v>
      </c>
      <c r="I39" s="197">
        <v>0.706370575945379</v>
      </c>
      <c r="J39" s="202">
        <v>0.264139245762193</v>
      </c>
      <c r="K39" s="197">
        <v>0.93777993247498104</v>
      </c>
      <c r="L39" s="202">
        <v>0.25713703528310999</v>
      </c>
      <c r="M39" s="197">
        <v>0.96828884757088596</v>
      </c>
      <c r="N39" s="202">
        <v>0.36371949455666602</v>
      </c>
      <c r="O39" s="197">
        <v>3.0775464751234098</v>
      </c>
      <c r="P39" s="213">
        <v>1.93249872339939</v>
      </c>
    </row>
    <row r="40" spans="1:16" ht="12.95" customHeight="1" x14ac:dyDescent="0.2">
      <c r="A40" s="2" t="s">
        <v>368</v>
      </c>
      <c r="B40" s="12">
        <v>2</v>
      </c>
      <c r="C40" s="197">
        <v>1.08395907753732</v>
      </c>
      <c r="D40" s="202">
        <v>0.287041660342918</v>
      </c>
      <c r="E40" s="197">
        <v>1.1195198052330999</v>
      </c>
      <c r="F40" s="202">
        <v>0.169773393550646</v>
      </c>
      <c r="G40" s="197">
        <v>1.1302288323065099</v>
      </c>
      <c r="H40" s="202">
        <v>0.51639236002238198</v>
      </c>
      <c r="I40" s="197">
        <v>0.24983350904024099</v>
      </c>
      <c r="J40" s="202">
        <v>8.1069724263173507E-2</v>
      </c>
      <c r="K40" s="197">
        <v>0.88379902511347996</v>
      </c>
      <c r="L40" s="202">
        <v>0.59478524503222796</v>
      </c>
      <c r="M40" s="197">
        <v>0.74067748146725698</v>
      </c>
      <c r="N40" s="202">
        <v>0.29292221589570899</v>
      </c>
      <c r="O40" s="197">
        <v>0.92051670590089396</v>
      </c>
      <c r="P40" s="213">
        <v>0.816203200343947</v>
      </c>
    </row>
    <row r="41" spans="1:16" ht="12.95" customHeight="1" x14ac:dyDescent="0.2">
      <c r="A41" s="2" t="s">
        <v>369</v>
      </c>
      <c r="B41" s="12">
        <v>2</v>
      </c>
      <c r="C41" s="197">
        <v>0.85664670268548604</v>
      </c>
      <c r="D41" s="202">
        <v>0.21478691425803201</v>
      </c>
      <c r="E41" s="197">
        <v>1.0893128603073701</v>
      </c>
      <c r="F41" s="202">
        <v>0.146049526078565</v>
      </c>
      <c r="G41" s="197">
        <v>1.00995294853898</v>
      </c>
      <c r="H41" s="202">
        <v>0.32107311023430002</v>
      </c>
      <c r="I41" s="197">
        <v>1.1268230666247201</v>
      </c>
      <c r="J41" s="202">
        <v>0.21441599508196901</v>
      </c>
      <c r="K41" s="197">
        <v>0.91141553891231697</v>
      </c>
      <c r="L41" s="202">
        <v>0.30545459894907601</v>
      </c>
      <c r="M41" s="197">
        <v>2.35706810938933</v>
      </c>
      <c r="N41" s="202">
        <v>0.421573850584605</v>
      </c>
      <c r="O41" s="197">
        <v>1.5827087375981701</v>
      </c>
      <c r="P41" s="213">
        <v>1.1758892810535599</v>
      </c>
    </row>
    <row r="42" spans="1:16" ht="12.95" customHeight="1" x14ac:dyDescent="0.2">
      <c r="A42" s="2" t="s">
        <v>370</v>
      </c>
      <c r="B42" s="12">
        <v>2</v>
      </c>
      <c r="C42" s="197">
        <v>0.63284542829554502</v>
      </c>
      <c r="D42" s="202">
        <v>0.186379028078524</v>
      </c>
      <c r="E42" s="197">
        <v>0.88551658520301402</v>
      </c>
      <c r="F42" s="202">
        <v>0.18570331981959901</v>
      </c>
      <c r="G42" s="197">
        <v>1.41621170347715</v>
      </c>
      <c r="H42" s="202">
        <v>1.7752083485918899</v>
      </c>
      <c r="I42" s="197">
        <v>0.42373650834134502</v>
      </c>
      <c r="J42" s="202">
        <v>0.17915314383484099</v>
      </c>
      <c r="K42" s="197">
        <v>0.75413912614457501</v>
      </c>
      <c r="L42" s="202">
        <v>0.57493965072391495</v>
      </c>
      <c r="M42" s="197">
        <v>0.93334361175432601</v>
      </c>
      <c r="N42" s="202">
        <v>0.62928496389311295</v>
      </c>
      <c r="O42" s="197">
        <v>0.70931845201307497</v>
      </c>
      <c r="P42" s="213">
        <v>0.55442532710468495</v>
      </c>
    </row>
    <row r="43" spans="1:16" ht="12.95" customHeight="1" x14ac:dyDescent="0.2">
      <c r="A43" s="2" t="s">
        <v>371</v>
      </c>
      <c r="B43" s="12">
        <v>2</v>
      </c>
      <c r="C43" s="197">
        <v>0.60802745381092804</v>
      </c>
      <c r="D43" s="202">
        <v>0.25125826065263601</v>
      </c>
      <c r="E43" s="197">
        <v>0.97075630676692204</v>
      </c>
      <c r="F43" s="202">
        <v>0.24271699998273899</v>
      </c>
      <c r="G43" s="197">
        <v>1.4048500962732999</v>
      </c>
      <c r="H43" s="202">
        <v>0.96057045768119498</v>
      </c>
      <c r="I43" s="197" t="s">
        <v>476</v>
      </c>
      <c r="J43" s="202" t="s">
        <v>476</v>
      </c>
      <c r="K43" s="197">
        <v>0.89891058204809404</v>
      </c>
      <c r="L43" s="202">
        <v>0.90904028725750996</v>
      </c>
      <c r="M43" s="197">
        <v>1.4183676691879801</v>
      </c>
      <c r="N43" s="202">
        <v>1.22954659042868</v>
      </c>
      <c r="O43" s="197" t="s">
        <v>476</v>
      </c>
      <c r="P43" s="213" t="s">
        <v>476</v>
      </c>
    </row>
    <row r="44" spans="1:16" ht="12.95" customHeight="1" x14ac:dyDescent="0.2">
      <c r="A44" s="2" t="s">
        <v>372</v>
      </c>
      <c r="B44" s="12">
        <v>2</v>
      </c>
      <c r="C44" s="197">
        <v>0.549948048784345</v>
      </c>
      <c r="D44" s="202">
        <v>7.08602740181557E-2</v>
      </c>
      <c r="E44" s="197">
        <v>1.60162720433136</v>
      </c>
      <c r="F44" s="202">
        <v>0.30944089487224202</v>
      </c>
      <c r="G44" s="197">
        <v>0.85840818654222095</v>
      </c>
      <c r="H44" s="202">
        <v>0.15469216505608499</v>
      </c>
      <c r="I44" s="197">
        <v>0.39872173270317801</v>
      </c>
      <c r="J44" s="202">
        <v>0.12807187963168201</v>
      </c>
      <c r="K44" s="197">
        <v>0.882288441482868</v>
      </c>
      <c r="L44" s="202">
        <v>0.13625914388121299</v>
      </c>
      <c r="M44" s="197">
        <v>1.18263794718767</v>
      </c>
      <c r="N44" s="202">
        <v>0.43622845206293398</v>
      </c>
      <c r="O44" s="197">
        <v>0.56259708225562399</v>
      </c>
      <c r="P44" s="213">
        <v>8.2673086853714495E-2</v>
      </c>
    </row>
    <row r="45" spans="1:16" ht="12.95" customHeight="1" x14ac:dyDescent="0.2">
      <c r="A45" s="2" t="s">
        <v>373</v>
      </c>
      <c r="B45" s="12">
        <v>2</v>
      </c>
      <c r="C45" s="197">
        <v>0.98167686680420696</v>
      </c>
      <c r="D45" s="202">
        <v>0.230323373680202</v>
      </c>
      <c r="E45" s="197">
        <v>1.12483499545312</v>
      </c>
      <c r="F45" s="202">
        <v>0.18758431928969299</v>
      </c>
      <c r="G45" s="197">
        <v>0.77694011550487796</v>
      </c>
      <c r="H45" s="202">
        <v>0.252596980082328</v>
      </c>
      <c r="I45" s="197" t="s">
        <v>476</v>
      </c>
      <c r="J45" s="202" t="s">
        <v>476</v>
      </c>
      <c r="K45" s="197">
        <v>1.41304418413872</v>
      </c>
      <c r="L45" s="202">
        <v>0.49680936093741601</v>
      </c>
      <c r="M45" s="197">
        <v>0.62145392947032496</v>
      </c>
      <c r="N45" s="202">
        <v>0.33581404293418898</v>
      </c>
      <c r="O45" s="197">
        <v>0.43846880892844198</v>
      </c>
      <c r="P45" s="213">
        <v>0.224040536882048</v>
      </c>
    </row>
    <row r="46" spans="1:16" ht="12.95" customHeight="1" x14ac:dyDescent="0.2">
      <c r="A46" s="2" t="s">
        <v>374</v>
      </c>
      <c r="B46" s="12">
        <v>2</v>
      </c>
      <c r="C46" s="197">
        <v>0.896802017586522</v>
      </c>
      <c r="D46" s="202">
        <v>0.31847037672143302</v>
      </c>
      <c r="E46" s="197">
        <v>0.53668863758676899</v>
      </c>
      <c r="F46" s="202">
        <v>0.152955802131026</v>
      </c>
      <c r="G46" s="197">
        <v>1.2399126878692299</v>
      </c>
      <c r="H46" s="202">
        <v>0.483634594792622</v>
      </c>
      <c r="I46" s="197">
        <v>0.75387842524332105</v>
      </c>
      <c r="J46" s="202">
        <v>0.43760012489606398</v>
      </c>
      <c r="K46" s="197">
        <v>0.71957668969048505</v>
      </c>
      <c r="L46" s="202">
        <v>0.49320057009384899</v>
      </c>
      <c r="M46" s="197">
        <v>0.66457624711847496</v>
      </c>
      <c r="N46" s="202">
        <v>0.35565166244525898</v>
      </c>
      <c r="O46" s="197">
        <v>0.86136686787837402</v>
      </c>
      <c r="P46" s="213">
        <v>0.42178570766671503</v>
      </c>
    </row>
    <row r="47" spans="1:16" ht="12.95" customHeight="1" x14ac:dyDescent="0.2">
      <c r="A47" s="2" t="s">
        <v>375</v>
      </c>
      <c r="B47" s="12">
        <v>2</v>
      </c>
      <c r="C47" s="197">
        <v>1.0721661211983</v>
      </c>
      <c r="D47" s="202">
        <v>0.16051513124899</v>
      </c>
      <c r="E47" s="197">
        <v>0.85676254885760705</v>
      </c>
      <c r="F47" s="202">
        <v>0.112195674030072</v>
      </c>
      <c r="G47" s="197">
        <v>0.555260558633068</v>
      </c>
      <c r="H47" s="202">
        <v>0.41175408560016902</v>
      </c>
      <c r="I47" s="197">
        <v>0.78305898891922199</v>
      </c>
      <c r="J47" s="202">
        <v>0.29813142217310401</v>
      </c>
      <c r="K47" s="197">
        <v>0.92149815648871403</v>
      </c>
      <c r="L47" s="202">
        <v>0.29412988902266302</v>
      </c>
      <c r="M47" s="197">
        <v>0.73826464909072897</v>
      </c>
      <c r="N47" s="202">
        <v>0.53438399813531401</v>
      </c>
      <c r="O47" s="197">
        <v>0.87144331058088098</v>
      </c>
      <c r="P47" s="213">
        <v>0.22509475249126101</v>
      </c>
    </row>
    <row r="48" spans="1:16" ht="12.95" customHeight="1" x14ac:dyDescent="0.2">
      <c r="A48" s="2" t="s">
        <v>376</v>
      </c>
      <c r="B48" s="12">
        <v>2</v>
      </c>
      <c r="C48" s="197">
        <v>1.17930442023002</v>
      </c>
      <c r="D48" s="202">
        <v>0.24681332937014799</v>
      </c>
      <c r="E48" s="197">
        <v>1.13445480545567</v>
      </c>
      <c r="F48" s="202">
        <v>0.140330302913594</v>
      </c>
      <c r="G48" s="197">
        <v>1.0920878361764801</v>
      </c>
      <c r="H48" s="202">
        <v>0.29058034148169398</v>
      </c>
      <c r="I48" s="197">
        <v>0.15131244234070501</v>
      </c>
      <c r="J48" s="202">
        <v>0.117843730465683</v>
      </c>
      <c r="K48" s="197">
        <v>1.4279909554264401</v>
      </c>
      <c r="L48" s="202">
        <v>0.34457635728432401</v>
      </c>
      <c r="M48" s="197">
        <v>1.1877888184251</v>
      </c>
      <c r="N48" s="202">
        <v>0.42860629610235401</v>
      </c>
      <c r="O48" s="197" t="s">
        <v>476</v>
      </c>
      <c r="P48" s="213" t="s">
        <v>476</v>
      </c>
    </row>
    <row r="49" spans="1:16" ht="12.95" customHeight="1" x14ac:dyDescent="0.2">
      <c r="A49" s="2" t="s">
        <v>377</v>
      </c>
      <c r="B49" s="12">
        <v>2</v>
      </c>
      <c r="C49" s="197">
        <v>1.06871141307935</v>
      </c>
      <c r="D49" s="202">
        <v>0.17316725380074199</v>
      </c>
      <c r="E49" s="197">
        <v>0.75759190175754199</v>
      </c>
      <c r="F49" s="202">
        <v>0.160560795277225</v>
      </c>
      <c r="G49" s="197">
        <v>0.94140291436678902</v>
      </c>
      <c r="H49" s="202">
        <v>0.26263677882395903</v>
      </c>
      <c r="I49" s="197">
        <v>0.48576969594971797</v>
      </c>
      <c r="J49" s="202">
        <v>0.178351569786001</v>
      </c>
      <c r="K49" s="197">
        <v>0.61197593877711298</v>
      </c>
      <c r="L49" s="202">
        <v>0.24012641477629901</v>
      </c>
      <c r="M49" s="197">
        <v>0.85697984523910398</v>
      </c>
      <c r="N49" s="202">
        <v>0.23803270068645299</v>
      </c>
      <c r="O49" s="197">
        <v>1.6547010059126499</v>
      </c>
      <c r="P49" s="213">
        <v>1.8290986467818999</v>
      </c>
    </row>
    <row r="50" spans="1:16" ht="12.95" customHeight="1" x14ac:dyDescent="0.2">
      <c r="A50" s="2" t="s">
        <v>378</v>
      </c>
      <c r="B50" s="12">
        <v>2</v>
      </c>
      <c r="C50" s="197">
        <v>1.0278001437201001</v>
      </c>
      <c r="D50" s="202">
        <v>0.25726691069484597</v>
      </c>
      <c r="E50" s="197">
        <v>1.0210975351138201</v>
      </c>
      <c r="F50" s="202">
        <v>0.19462241918356099</v>
      </c>
      <c r="G50" s="197">
        <v>0.76260703156663101</v>
      </c>
      <c r="H50" s="202">
        <v>0.26353401730188503</v>
      </c>
      <c r="I50" s="197" t="s">
        <v>476</v>
      </c>
      <c r="J50" s="202" t="s">
        <v>476</v>
      </c>
      <c r="K50" s="197">
        <v>0.79985126517980398</v>
      </c>
      <c r="L50" s="202">
        <v>0.31410894306183601</v>
      </c>
      <c r="M50" s="197">
        <v>0.43375382269618801</v>
      </c>
      <c r="N50" s="202">
        <v>0.19502572942527899</v>
      </c>
      <c r="O50" s="197" t="s">
        <v>476</v>
      </c>
      <c r="P50" s="213" t="s">
        <v>476</v>
      </c>
    </row>
    <row r="51" spans="1:16" ht="12.95" customHeight="1" x14ac:dyDescent="0.2">
      <c r="A51" s="2" t="s">
        <v>379</v>
      </c>
      <c r="B51" s="12">
        <v>2</v>
      </c>
      <c r="C51" s="197">
        <v>0.68708145849209301</v>
      </c>
      <c r="D51" s="202">
        <v>0.486823762344119</v>
      </c>
      <c r="E51" s="197">
        <v>0.21140970226289099</v>
      </c>
      <c r="F51" s="202">
        <v>0.13999071540397301</v>
      </c>
      <c r="G51" s="197">
        <v>0.55415369834444395</v>
      </c>
      <c r="H51" s="202">
        <v>0.41059487457532401</v>
      </c>
      <c r="I51" s="197">
        <v>0.36859763533547202</v>
      </c>
      <c r="J51" s="202">
        <v>0.373219275062878</v>
      </c>
      <c r="K51" s="197" t="s">
        <v>476</v>
      </c>
      <c r="L51" s="202" t="s">
        <v>476</v>
      </c>
      <c r="M51" s="197" t="s">
        <v>476</v>
      </c>
      <c r="N51" s="202" t="s">
        <v>476</v>
      </c>
      <c r="O51" s="197" t="s">
        <v>476</v>
      </c>
      <c r="P51" s="213" t="s">
        <v>476</v>
      </c>
    </row>
    <row r="52" spans="1:16" ht="12.95" customHeight="1" x14ac:dyDescent="0.2">
      <c r="A52" s="2" t="s">
        <v>380</v>
      </c>
      <c r="B52" s="12">
        <v>2</v>
      </c>
      <c r="C52" s="197">
        <v>0.99935362213443302</v>
      </c>
      <c r="D52" s="202">
        <v>0.47504902842077301</v>
      </c>
      <c r="E52" s="197">
        <v>0.40863082247774901</v>
      </c>
      <c r="F52" s="202">
        <v>0.14526572193560899</v>
      </c>
      <c r="G52" s="197" t="s">
        <v>476</v>
      </c>
      <c r="H52" s="202" t="s">
        <v>476</v>
      </c>
      <c r="I52" s="197">
        <v>1.4567952007296201</v>
      </c>
      <c r="J52" s="202">
        <v>1.1967448163963801</v>
      </c>
      <c r="K52" s="197" t="s">
        <v>476</v>
      </c>
      <c r="L52" s="202" t="s">
        <v>476</v>
      </c>
      <c r="M52" s="197" t="s">
        <v>476</v>
      </c>
      <c r="N52" s="202" t="s">
        <v>476</v>
      </c>
      <c r="O52" s="197" t="s">
        <v>476</v>
      </c>
      <c r="P52" s="213" t="s">
        <v>476</v>
      </c>
    </row>
    <row r="53" spans="1:16" ht="12.95" customHeight="1" x14ac:dyDescent="0.2">
      <c r="A53" s="2" t="s">
        <v>381</v>
      </c>
      <c r="B53" s="12">
        <v>2</v>
      </c>
      <c r="C53" s="197">
        <v>1.30510655530175</v>
      </c>
      <c r="D53" s="202">
        <v>0.34995160319812202</v>
      </c>
      <c r="E53" s="197">
        <v>0.93588296014955696</v>
      </c>
      <c r="F53" s="202">
        <v>0.176669255821337</v>
      </c>
      <c r="G53" s="197">
        <v>1.44989561991104</v>
      </c>
      <c r="H53" s="202">
        <v>0.60467400788748304</v>
      </c>
      <c r="I53" s="197">
        <v>0.88331855935366199</v>
      </c>
      <c r="J53" s="202">
        <v>0.24878384521192401</v>
      </c>
      <c r="K53" s="197">
        <v>0.97773099401101804</v>
      </c>
      <c r="L53" s="202">
        <v>0.66928550813386001</v>
      </c>
      <c r="M53" s="197">
        <v>0.87211714573783505</v>
      </c>
      <c r="N53" s="202">
        <v>0.45598353155818</v>
      </c>
      <c r="O53" s="197">
        <v>0.73607882943891201</v>
      </c>
      <c r="P53" s="213">
        <v>0.43572501060341201</v>
      </c>
    </row>
    <row r="54" spans="1:16" ht="12.95" customHeight="1" x14ac:dyDescent="0.2">
      <c r="A54" s="2" t="s">
        <v>382</v>
      </c>
      <c r="B54" s="12">
        <v>2</v>
      </c>
      <c r="C54" s="197">
        <v>0.79594327433330703</v>
      </c>
      <c r="D54" s="202">
        <v>0.217891864073047</v>
      </c>
      <c r="E54" s="197">
        <v>0.77653620614222396</v>
      </c>
      <c r="F54" s="202">
        <v>0.18430372378981999</v>
      </c>
      <c r="G54" s="197">
        <v>0.58448802941895095</v>
      </c>
      <c r="H54" s="202">
        <v>0.23456692856476899</v>
      </c>
      <c r="I54" s="197">
        <v>2.7343140421888701</v>
      </c>
      <c r="J54" s="202">
        <v>2.7146800398868201</v>
      </c>
      <c r="K54" s="197">
        <v>3.3128271311945698</v>
      </c>
      <c r="L54" s="202">
        <v>1.51990342515094</v>
      </c>
      <c r="M54" s="197">
        <v>0.81993422295547402</v>
      </c>
      <c r="N54" s="202">
        <v>0.41234722447267802</v>
      </c>
      <c r="O54" s="197">
        <v>0.43224145225367</v>
      </c>
      <c r="P54" s="213">
        <v>0.25946243370803701</v>
      </c>
    </row>
    <row r="55" spans="1:16" ht="12.95" customHeight="1" x14ac:dyDescent="0.2">
      <c r="A55" s="2" t="s">
        <v>383</v>
      </c>
      <c r="B55" s="12">
        <v>2</v>
      </c>
      <c r="C55" s="197">
        <v>0.64750271268596904</v>
      </c>
      <c r="D55" s="202">
        <v>0.15555700786020599</v>
      </c>
      <c r="E55" s="197">
        <v>0.65871961963738501</v>
      </c>
      <c r="F55" s="202">
        <v>0.16228884859609199</v>
      </c>
      <c r="G55" s="197">
        <v>0.51709393431860695</v>
      </c>
      <c r="H55" s="202">
        <v>0.23599095346336299</v>
      </c>
      <c r="I55" s="197">
        <v>1.19239078184494</v>
      </c>
      <c r="J55" s="202">
        <v>0.492088667932426</v>
      </c>
      <c r="K55" s="197">
        <v>0.71249005794978304</v>
      </c>
      <c r="L55" s="202">
        <v>0.27273278940401502</v>
      </c>
      <c r="M55" s="197">
        <v>0.71313523045303595</v>
      </c>
      <c r="N55" s="202">
        <v>0.29678816222729898</v>
      </c>
      <c r="O55" s="197">
        <v>0.717272321578308</v>
      </c>
      <c r="P55" s="213">
        <v>0.35183461934018501</v>
      </c>
    </row>
    <row r="56" spans="1:16" ht="12.95" customHeight="1" x14ac:dyDescent="0.2">
      <c r="A56" s="2" t="s">
        <v>384</v>
      </c>
      <c r="B56" s="12">
        <v>2</v>
      </c>
      <c r="C56" s="197">
        <v>1.1386862300351701</v>
      </c>
      <c r="D56" s="202">
        <v>0.124870816828482</v>
      </c>
      <c r="E56" s="197">
        <v>0.85782751827238402</v>
      </c>
      <c r="F56" s="202">
        <v>7.0310167512055793E-2</v>
      </c>
      <c r="G56" s="197">
        <v>1.12608559747968</v>
      </c>
      <c r="H56" s="202">
        <v>0.32008376652669401</v>
      </c>
      <c r="I56" s="197">
        <v>0.79642099354182905</v>
      </c>
      <c r="J56" s="202">
        <v>0.13865034293588499</v>
      </c>
      <c r="K56" s="197">
        <v>1.2626796602913299</v>
      </c>
      <c r="L56" s="202">
        <v>0.29432558200348702</v>
      </c>
      <c r="M56" s="197">
        <v>0.85098440328660097</v>
      </c>
      <c r="N56" s="202">
        <v>0.180654299383185</v>
      </c>
      <c r="O56" s="197">
        <v>1.3431953577489899</v>
      </c>
      <c r="P56" s="213">
        <v>0.67340087643462798</v>
      </c>
    </row>
    <row r="57" spans="1:16" ht="12.95" customHeight="1" x14ac:dyDescent="0.2">
      <c r="A57" s="2" t="s">
        <v>385</v>
      </c>
      <c r="B57" s="12">
        <v>2</v>
      </c>
      <c r="C57" s="197">
        <v>1.0500184893195099</v>
      </c>
      <c r="D57" s="202">
        <v>0.22297951654270601</v>
      </c>
      <c r="E57" s="197">
        <v>0.98111997599743594</v>
      </c>
      <c r="F57" s="202">
        <v>0.15015190055663599</v>
      </c>
      <c r="G57" s="197">
        <v>0.69035953298972297</v>
      </c>
      <c r="H57" s="202">
        <v>0.23438127276273399</v>
      </c>
      <c r="I57" s="197">
        <v>0.67461725023008601</v>
      </c>
      <c r="J57" s="202">
        <v>0.22896039420134701</v>
      </c>
      <c r="K57" s="197">
        <v>0.91383448931279798</v>
      </c>
      <c r="L57" s="202">
        <v>0.300931975182955</v>
      </c>
      <c r="M57" s="197">
        <v>1.5246514658219099</v>
      </c>
      <c r="N57" s="202">
        <v>0.84392361226295698</v>
      </c>
      <c r="O57" s="197">
        <v>1.8629410018883801</v>
      </c>
      <c r="P57" s="213">
        <v>0.66625678960975199</v>
      </c>
    </row>
    <row r="58" spans="1:16" ht="12.95" customHeight="1" x14ac:dyDescent="0.2">
      <c r="A58" s="2" t="s">
        <v>386</v>
      </c>
      <c r="B58" s="12">
        <v>2</v>
      </c>
      <c r="C58" s="197">
        <v>0.73684628837218702</v>
      </c>
      <c r="D58" s="202">
        <v>9.22090794163751E-2</v>
      </c>
      <c r="E58" s="197">
        <v>1.4767393701037299</v>
      </c>
      <c r="F58" s="202">
        <v>0.28893965712784098</v>
      </c>
      <c r="G58" s="197">
        <v>1.74895306471107</v>
      </c>
      <c r="H58" s="202">
        <v>0.36509809959966399</v>
      </c>
      <c r="I58" s="197">
        <v>0.342058090217566</v>
      </c>
      <c r="J58" s="202">
        <v>9.4770264884855404E-2</v>
      </c>
      <c r="K58" s="197">
        <v>1.3885660563615301</v>
      </c>
      <c r="L58" s="202">
        <v>0.20562989759672101</v>
      </c>
      <c r="M58" s="197">
        <v>1.28198644323067</v>
      </c>
      <c r="N58" s="202">
        <v>0.260016691180951</v>
      </c>
      <c r="O58" s="197">
        <v>0.32106651090183602</v>
      </c>
      <c r="P58" s="213">
        <v>5.7259136737279399E-2</v>
      </c>
    </row>
    <row r="59" spans="1:16" ht="12.95" customHeight="1" x14ac:dyDescent="0.2">
      <c r="A59" s="2" t="s">
        <v>387</v>
      </c>
      <c r="B59" s="12">
        <v>2</v>
      </c>
      <c r="C59" s="197">
        <v>0.88717769823103398</v>
      </c>
      <c r="D59" s="202">
        <v>0.20407157124574701</v>
      </c>
      <c r="E59" s="197">
        <v>0.69809283611763095</v>
      </c>
      <c r="F59" s="202">
        <v>0.240448050087647</v>
      </c>
      <c r="G59" s="197">
        <v>1.4646142270598701</v>
      </c>
      <c r="H59" s="202">
        <v>0.65306656213303604</v>
      </c>
      <c r="I59" s="197">
        <v>0.40125712614429598</v>
      </c>
      <c r="J59" s="202">
        <v>8.7135014558623894E-2</v>
      </c>
      <c r="K59" s="197">
        <v>0.80503215941075301</v>
      </c>
      <c r="L59" s="202">
        <v>0.24352585793117901</v>
      </c>
      <c r="M59" s="197">
        <v>1.5528327214770801</v>
      </c>
      <c r="N59" s="202">
        <v>0.47945015983564698</v>
      </c>
      <c r="O59" s="197">
        <v>0.83297342415324305</v>
      </c>
      <c r="P59" s="213">
        <v>0.32667644038507798</v>
      </c>
    </row>
    <row r="60" spans="1:16" ht="12.95" customHeight="1" x14ac:dyDescent="0.2">
      <c r="A60" s="2" t="s">
        <v>388</v>
      </c>
      <c r="B60" s="12">
        <v>2</v>
      </c>
      <c r="C60" s="197">
        <v>1.4918241137160599</v>
      </c>
      <c r="D60" s="202">
        <v>0.72509359204325297</v>
      </c>
      <c r="E60" s="197">
        <v>0.525758692882203</v>
      </c>
      <c r="F60" s="202">
        <v>0.13339813652547</v>
      </c>
      <c r="G60" s="197">
        <v>5.7462613930753399</v>
      </c>
      <c r="H60" s="202">
        <v>7.1136492505756301</v>
      </c>
      <c r="I60" s="197">
        <v>0.81407394718441695</v>
      </c>
      <c r="J60" s="202">
        <v>0.55961118594961101</v>
      </c>
      <c r="K60" s="197">
        <v>3.2772925622839302</v>
      </c>
      <c r="L60" s="202">
        <v>1.5140846276678199</v>
      </c>
      <c r="M60" s="197">
        <v>0.68122376786969197</v>
      </c>
      <c r="N60" s="202">
        <v>0.31543790927212301</v>
      </c>
      <c r="O60" s="197">
        <v>0.579231202384348</v>
      </c>
      <c r="P60" s="213">
        <v>0.40409768014633002</v>
      </c>
    </row>
    <row r="61" spans="1:16" ht="12.95" customHeight="1" x14ac:dyDescent="0.2">
      <c r="A61" s="2" t="s">
        <v>389</v>
      </c>
      <c r="B61" s="12">
        <v>2</v>
      </c>
      <c r="C61" s="197">
        <v>1.1093939087559399</v>
      </c>
      <c r="D61" s="202">
        <v>0.19652061421065101</v>
      </c>
      <c r="E61" s="197">
        <v>0.65107256308220895</v>
      </c>
      <c r="F61" s="202">
        <v>0.13472891413753901</v>
      </c>
      <c r="G61" s="197">
        <v>0.62524933553116402</v>
      </c>
      <c r="H61" s="202">
        <v>0.18803823252675</v>
      </c>
      <c r="I61" s="197">
        <v>1.0596393443869301</v>
      </c>
      <c r="J61" s="202">
        <v>0.32826059214924702</v>
      </c>
      <c r="K61" s="197">
        <v>1.1955704140885299</v>
      </c>
      <c r="L61" s="202">
        <v>1.2503650129702899</v>
      </c>
      <c r="M61" s="197">
        <v>0.72771735934395299</v>
      </c>
      <c r="N61" s="202">
        <v>0.27499432059318002</v>
      </c>
      <c r="O61" s="197">
        <v>0.86009051819976701</v>
      </c>
      <c r="P61" s="213">
        <v>0.99572828673005298</v>
      </c>
    </row>
    <row r="62" spans="1:16" ht="12.95" customHeight="1" x14ac:dyDescent="0.2">
      <c r="A62" s="2" t="s">
        <v>390</v>
      </c>
      <c r="B62" s="12">
        <v>2</v>
      </c>
      <c r="C62" s="197">
        <v>0.87266212762985396</v>
      </c>
      <c r="D62" s="202">
        <v>0.22412866435544901</v>
      </c>
      <c r="E62" s="197">
        <v>0.89522046258771204</v>
      </c>
      <c r="F62" s="202">
        <v>0.34212889597146301</v>
      </c>
      <c r="G62" s="197">
        <v>1.4778340567759201</v>
      </c>
      <c r="H62" s="202">
        <v>0.60571734471587402</v>
      </c>
      <c r="I62" s="197">
        <v>5.2333729964250404</v>
      </c>
      <c r="J62" s="202">
        <v>5.8196893797457703</v>
      </c>
      <c r="K62" s="197">
        <v>1.00347641838832</v>
      </c>
      <c r="L62" s="202">
        <v>0.49637185708521703</v>
      </c>
      <c r="M62" s="197">
        <v>1.5241276901594001</v>
      </c>
      <c r="N62" s="202">
        <v>0.66155393670542095</v>
      </c>
      <c r="O62" s="197">
        <v>0.72493301701280299</v>
      </c>
      <c r="P62" s="213">
        <v>0.42382021934715303</v>
      </c>
    </row>
    <row r="63" spans="1:16" ht="12.95" customHeight="1" x14ac:dyDescent="0.2">
      <c r="A63" s="18" t="s">
        <v>391</v>
      </c>
      <c r="B63" s="19">
        <v>2</v>
      </c>
      <c r="C63" s="198">
        <v>1.0346328944813701</v>
      </c>
      <c r="D63" s="203">
        <v>5.2779712452145501E-2</v>
      </c>
      <c r="E63" s="198">
        <v>0.88960128585030795</v>
      </c>
      <c r="F63" s="203">
        <v>3.2147920850874902E-2</v>
      </c>
      <c r="G63" s="198">
        <v>1.0277725921304499</v>
      </c>
      <c r="H63" s="203">
        <v>0.27609256008892802</v>
      </c>
      <c r="I63" s="198">
        <v>0.88508302184945897</v>
      </c>
      <c r="J63" s="203">
        <v>0.145557102454968</v>
      </c>
      <c r="K63" s="198">
        <v>1.14354534939978</v>
      </c>
      <c r="L63" s="203">
        <v>0.115847803600999</v>
      </c>
      <c r="M63" s="198">
        <v>1.08664920699225</v>
      </c>
      <c r="N63" s="203">
        <v>0.14186093208747899</v>
      </c>
      <c r="O63" s="198">
        <v>0.97346384661749297</v>
      </c>
      <c r="P63" s="215">
        <v>0.12073854833982001</v>
      </c>
    </row>
    <row r="64" spans="1:16" ht="12.95" customHeight="1" x14ac:dyDescent="0.2">
      <c r="A64" s="21" t="s">
        <v>392</v>
      </c>
      <c r="B64" s="22">
        <v>2</v>
      </c>
      <c r="C64" s="199">
        <v>1.0872388480345601</v>
      </c>
      <c r="D64" s="204">
        <v>6.4395280437899105E-2</v>
      </c>
      <c r="E64" s="199">
        <v>0.89071064949576795</v>
      </c>
      <c r="F64" s="204">
        <v>3.8215404697540298E-2</v>
      </c>
      <c r="G64" s="199">
        <v>0.95183668282337797</v>
      </c>
      <c r="H64" s="204">
        <v>0.11473073181460799</v>
      </c>
      <c r="I64" s="199">
        <v>0.651384632861296</v>
      </c>
      <c r="J64" s="204">
        <v>7.9285771031506302E-2</v>
      </c>
      <c r="K64" s="199">
        <v>1.0199401865650699</v>
      </c>
      <c r="L64" s="204">
        <v>0.10923963744894601</v>
      </c>
      <c r="M64" s="199">
        <v>0.99520656767962101</v>
      </c>
      <c r="N64" s="204">
        <v>0.123175042368712</v>
      </c>
      <c r="O64" s="199">
        <v>1.1052752614247401</v>
      </c>
      <c r="P64" s="216">
        <v>0.19793790345170501</v>
      </c>
    </row>
    <row r="65" spans="1:16" ht="12.95" customHeight="1" x14ac:dyDescent="0.2">
      <c r="A65" s="24" t="s">
        <v>393</v>
      </c>
      <c r="B65" s="25">
        <v>2</v>
      </c>
      <c r="C65" s="200">
        <v>0.99297838121783</v>
      </c>
      <c r="D65" s="205">
        <v>3.80313621284862E-2</v>
      </c>
      <c r="E65" s="200">
        <v>0.89148223682878103</v>
      </c>
      <c r="F65" s="205">
        <v>2.56695709346716E-2</v>
      </c>
      <c r="G65" s="200">
        <v>0.99259282319450803</v>
      </c>
      <c r="H65" s="205">
        <v>0.16374897144596701</v>
      </c>
      <c r="I65" s="200">
        <v>0.89255113755743298</v>
      </c>
      <c r="J65" s="205">
        <v>0.15643756644565701</v>
      </c>
      <c r="K65" s="200">
        <v>1.04699155057116</v>
      </c>
      <c r="L65" s="205">
        <v>8.1502366252705905E-2</v>
      </c>
      <c r="M65" s="200">
        <v>1.02620440456791</v>
      </c>
      <c r="N65" s="205">
        <v>9.4975834552995506E-2</v>
      </c>
      <c r="O65" s="200">
        <v>1.08396195301499</v>
      </c>
      <c r="P65" s="217">
        <v>0.180365069574737</v>
      </c>
    </row>
    <row r="66" spans="1:16" ht="12.95" customHeight="1" x14ac:dyDescent="0.2">
      <c r="A66" s="2" t="s">
        <v>394</v>
      </c>
      <c r="B66" s="12">
        <v>2</v>
      </c>
      <c r="C66" s="197">
        <v>0.83567754957181095</v>
      </c>
      <c r="D66" s="202">
        <v>0.31026711979821398</v>
      </c>
      <c r="E66" s="197">
        <v>0.94369651752775396</v>
      </c>
      <c r="F66" s="202">
        <v>0.24414878871631801</v>
      </c>
      <c r="G66" s="197">
        <v>1.8400733196875401</v>
      </c>
      <c r="H66" s="202">
        <v>1.8419448161396399</v>
      </c>
      <c r="I66" s="197">
        <v>0.78313609380528304</v>
      </c>
      <c r="J66" s="202">
        <v>0.65540630828423296</v>
      </c>
      <c r="K66" s="197">
        <v>1.75937284993039</v>
      </c>
      <c r="L66" s="202">
        <v>0.89674173961492198</v>
      </c>
      <c r="M66" s="197">
        <v>2.6575404579863799</v>
      </c>
      <c r="N66" s="202">
        <v>2.2504794813028202</v>
      </c>
      <c r="O66" s="197">
        <v>0.69349584584585999</v>
      </c>
      <c r="P66" s="213">
        <v>0.36667488636332202</v>
      </c>
    </row>
    <row r="67" spans="1:16" ht="12.95" customHeight="1" x14ac:dyDescent="0.2">
      <c r="A67" s="2" t="s">
        <v>395</v>
      </c>
      <c r="B67" s="12">
        <v>2</v>
      </c>
      <c r="C67" s="197">
        <v>2.12374875590544</v>
      </c>
      <c r="D67" s="202">
        <v>1.30235474315025</v>
      </c>
      <c r="E67" s="197">
        <v>0.69075527906980005</v>
      </c>
      <c r="F67" s="202">
        <v>0.19144077257801101</v>
      </c>
      <c r="G67" s="197">
        <v>0.55197735611501098</v>
      </c>
      <c r="H67" s="202">
        <v>0.382651990255098</v>
      </c>
      <c r="I67" s="197" t="s">
        <v>476</v>
      </c>
      <c r="J67" s="202" t="s">
        <v>476</v>
      </c>
      <c r="K67" s="197">
        <v>2.2624392449225601</v>
      </c>
      <c r="L67" s="202">
        <v>2.8262412710156402</v>
      </c>
      <c r="M67" s="197">
        <v>0.21547489041967199</v>
      </c>
      <c r="N67" s="202">
        <v>0.27372164517379599</v>
      </c>
      <c r="O67" s="197">
        <v>1.9354817300370299</v>
      </c>
      <c r="P67" s="213">
        <v>1.5075639517717301</v>
      </c>
    </row>
    <row r="68" spans="1:16" ht="12.95" customHeight="1" x14ac:dyDescent="0.2">
      <c r="A68" s="2" t="s">
        <v>396</v>
      </c>
      <c r="B68" s="12">
        <v>2</v>
      </c>
      <c r="C68" s="197">
        <v>0.182079146372159</v>
      </c>
      <c r="D68" s="202">
        <v>0.17295445981859001</v>
      </c>
      <c r="E68" s="197">
        <v>1.33189664188116</v>
      </c>
      <c r="F68" s="202">
        <v>0.61386705573075095</v>
      </c>
      <c r="G68" s="197">
        <v>1.35697855521278</v>
      </c>
      <c r="H68" s="202">
        <v>1.43695222861789</v>
      </c>
      <c r="I68" s="197" t="s">
        <v>476</v>
      </c>
      <c r="J68" s="202" t="s">
        <v>476</v>
      </c>
      <c r="K68" s="197">
        <v>3.8761560010857501</v>
      </c>
      <c r="L68" s="202">
        <v>3.1250377612987599</v>
      </c>
      <c r="M68" s="197">
        <v>1.9453799404941799E-7</v>
      </c>
      <c r="N68" s="202">
        <v>2.91161357926942E-7</v>
      </c>
      <c r="O68" s="197">
        <v>0.97100447561887904</v>
      </c>
      <c r="P68" s="213">
        <v>0.82307032450940698</v>
      </c>
    </row>
    <row r="69" spans="1:16" ht="12.95" customHeight="1" x14ac:dyDescent="0.2">
      <c r="A69" s="3" t="s">
        <v>397</v>
      </c>
      <c r="B69" s="27">
        <v>2</v>
      </c>
      <c r="C69" s="207">
        <v>1.22712093640778</v>
      </c>
      <c r="D69" s="208">
        <v>0.30283815400699199</v>
      </c>
      <c r="E69" s="207">
        <v>0.67684368527768901</v>
      </c>
      <c r="F69" s="208">
        <v>0.16673570468193899</v>
      </c>
      <c r="G69" s="207">
        <v>0.50150945761883203</v>
      </c>
      <c r="H69" s="208">
        <v>0.34239782617023301</v>
      </c>
      <c r="I69" s="207">
        <v>0.85035444193834497</v>
      </c>
      <c r="J69" s="208">
        <v>0.56214492136069805</v>
      </c>
      <c r="K69" s="207">
        <v>1.96232266411197</v>
      </c>
      <c r="L69" s="208">
        <v>0.97851994918727503</v>
      </c>
      <c r="M69" s="207">
        <v>1.31378985187993</v>
      </c>
      <c r="N69" s="208">
        <v>0.82344000928676397</v>
      </c>
      <c r="O69" s="207" t="s">
        <v>476</v>
      </c>
      <c r="P69" s="218" t="s">
        <v>476</v>
      </c>
    </row>
    <row r="70" spans="1:16" ht="12.95" customHeight="1" x14ac:dyDescent="0.2">
      <c r="A70" s="2"/>
      <c r="B70" s="32"/>
      <c r="C70" s="197" t="s">
        <v>1008</v>
      </c>
      <c r="D70" s="202" t="s">
        <v>1009</v>
      </c>
      <c r="E70" s="197" t="s">
        <v>1010</v>
      </c>
      <c r="F70" s="202" t="s">
        <v>1011</v>
      </c>
      <c r="G70" s="197" t="s">
        <v>1012</v>
      </c>
      <c r="H70" s="202" t="s">
        <v>1013</v>
      </c>
      <c r="I70" s="197" t="s">
        <v>1014</v>
      </c>
      <c r="J70" s="202" t="s">
        <v>1015</v>
      </c>
      <c r="K70" s="197" t="s">
        <v>1016</v>
      </c>
      <c r="L70" s="202" t="s">
        <v>1017</v>
      </c>
      <c r="M70" s="197" t="s">
        <v>1018</v>
      </c>
      <c r="N70" s="202" t="s">
        <v>1019</v>
      </c>
      <c r="O70" s="197" t="s">
        <v>1020</v>
      </c>
      <c r="P70" s="213" t="s">
        <v>1021</v>
      </c>
    </row>
    <row r="71" spans="1:16" ht="12.95" customHeight="1" x14ac:dyDescent="0.2">
      <c r="A71" s="2" t="s">
        <v>341</v>
      </c>
      <c r="B71" s="32">
        <v>1</v>
      </c>
      <c r="C71" s="197">
        <v>0.77619991501791796</v>
      </c>
      <c r="D71" s="202">
        <v>0.33388452261285101</v>
      </c>
      <c r="E71" s="197">
        <v>0.80642331570496795</v>
      </c>
      <c r="F71" s="202">
        <v>0.156105578274052</v>
      </c>
      <c r="G71" s="197">
        <v>1.10822709217958</v>
      </c>
      <c r="H71" s="202">
        <v>0.66574135844798499</v>
      </c>
      <c r="I71" s="197">
        <v>0.56505001701164204</v>
      </c>
      <c r="J71" s="202">
        <v>0.25865747457996102</v>
      </c>
      <c r="K71" s="197">
        <v>0.49146728019249403</v>
      </c>
      <c r="L71" s="202">
        <v>0.263689855565166</v>
      </c>
      <c r="M71" s="197">
        <v>1.12187429308395</v>
      </c>
      <c r="N71" s="202">
        <v>0.68118274798468603</v>
      </c>
      <c r="O71" s="197">
        <v>1.68552131487065</v>
      </c>
      <c r="P71" s="213">
        <v>0.85390643643066899</v>
      </c>
    </row>
    <row r="72" spans="1:16" ht="12.95" customHeight="1" x14ac:dyDescent="0.2">
      <c r="A72" s="2" t="s">
        <v>345</v>
      </c>
      <c r="B72" s="32">
        <v>1</v>
      </c>
      <c r="C72" s="197">
        <v>0.923609927360039</v>
      </c>
      <c r="D72" s="202">
        <v>0.23723702151603199</v>
      </c>
      <c r="E72" s="197">
        <v>0.65775540568496504</v>
      </c>
      <c r="F72" s="202">
        <v>0.100794306411085</v>
      </c>
      <c r="G72" s="197">
        <v>1.2059051546742401</v>
      </c>
      <c r="H72" s="202">
        <v>0.45836294931202298</v>
      </c>
      <c r="I72" s="197">
        <v>0.89307620620585704</v>
      </c>
      <c r="J72" s="202">
        <v>0.16655581041346601</v>
      </c>
      <c r="K72" s="197">
        <v>0.61477128463630004</v>
      </c>
      <c r="L72" s="202">
        <v>0.16644686153108099</v>
      </c>
      <c r="M72" s="197">
        <v>1.2239336110913701</v>
      </c>
      <c r="N72" s="202">
        <v>0.52108499679248299</v>
      </c>
      <c r="O72" s="197">
        <v>1.35708204085076</v>
      </c>
      <c r="P72" s="213">
        <v>0.42321656909595401</v>
      </c>
    </row>
    <row r="73" spans="1:16" ht="12.95" customHeight="1" x14ac:dyDescent="0.2">
      <c r="A73" s="17" t="s">
        <v>347</v>
      </c>
      <c r="B73" s="32">
        <v>1</v>
      </c>
      <c r="C73" s="197">
        <v>0.73759898447766703</v>
      </c>
      <c r="D73" s="202">
        <v>0.20215240635634399</v>
      </c>
      <c r="E73" s="197">
        <v>0.56444312888046</v>
      </c>
      <c r="F73" s="202">
        <v>0.109721677616255</v>
      </c>
      <c r="G73" s="197">
        <v>1.3924294639908401</v>
      </c>
      <c r="H73" s="202">
        <v>0.67990991196428197</v>
      </c>
      <c r="I73" s="197">
        <v>1.03677004899672</v>
      </c>
      <c r="J73" s="202">
        <v>0.328624178556984</v>
      </c>
      <c r="K73" s="197">
        <v>0.694610562453013</v>
      </c>
      <c r="L73" s="202">
        <v>0.19527702723329399</v>
      </c>
      <c r="M73" s="197">
        <v>0.68044660041853799</v>
      </c>
      <c r="N73" s="202">
        <v>0.27330701783123501</v>
      </c>
      <c r="O73" s="197">
        <v>1.0364306602017199</v>
      </c>
      <c r="P73" s="213">
        <v>0.33277040296556099</v>
      </c>
    </row>
    <row r="74" spans="1:16" ht="12.95" customHeight="1" x14ac:dyDescent="0.2">
      <c r="A74" s="2" t="s">
        <v>348</v>
      </c>
      <c r="B74" s="32">
        <v>1</v>
      </c>
      <c r="C74" s="197">
        <v>0.74526715096529195</v>
      </c>
      <c r="D74" s="202">
        <v>0.18572652797530001</v>
      </c>
      <c r="E74" s="197">
        <v>1.27414189800045</v>
      </c>
      <c r="F74" s="202">
        <v>0.180587686673291</v>
      </c>
      <c r="G74" s="197">
        <v>0.66040209911068903</v>
      </c>
      <c r="H74" s="202">
        <v>0.17268174369015801</v>
      </c>
      <c r="I74" s="197">
        <v>0.57783433503481196</v>
      </c>
      <c r="J74" s="202">
        <v>0.18335900008000999</v>
      </c>
      <c r="K74" s="197">
        <v>0.81832070336056795</v>
      </c>
      <c r="L74" s="202">
        <v>0.21490232342283999</v>
      </c>
      <c r="M74" s="197">
        <v>1.4451123294841399</v>
      </c>
      <c r="N74" s="202">
        <v>0.406357621579096</v>
      </c>
      <c r="O74" s="197">
        <v>0.70688994995219301</v>
      </c>
      <c r="P74" s="213">
        <v>0.27752852535984701</v>
      </c>
    </row>
    <row r="75" spans="1:16" ht="12.95" customHeight="1" x14ac:dyDescent="0.2">
      <c r="A75" s="2" t="s">
        <v>359</v>
      </c>
      <c r="B75" s="32">
        <v>1</v>
      </c>
      <c r="C75" s="197">
        <v>1.749174844288</v>
      </c>
      <c r="D75" s="202">
        <v>0.55738284435530305</v>
      </c>
      <c r="E75" s="197">
        <v>0.79447672405653402</v>
      </c>
      <c r="F75" s="202">
        <v>0.154992495738458</v>
      </c>
      <c r="G75" s="197">
        <v>0.95984213487478098</v>
      </c>
      <c r="H75" s="202">
        <v>0.35327373699894898</v>
      </c>
      <c r="I75" s="197">
        <v>0.61111502436301601</v>
      </c>
      <c r="J75" s="202">
        <v>0.24392087109074201</v>
      </c>
      <c r="K75" s="197">
        <v>1.11264734509727</v>
      </c>
      <c r="L75" s="202">
        <v>0.33463412219726202</v>
      </c>
      <c r="M75" s="197">
        <v>1.61402297443432</v>
      </c>
      <c r="N75" s="202">
        <v>0.66689582796977498</v>
      </c>
      <c r="O75" s="197">
        <v>0.62846020163063998</v>
      </c>
      <c r="P75" s="213">
        <v>0.218168525521031</v>
      </c>
    </row>
    <row r="76" spans="1:16" ht="12.95" customHeight="1" x14ac:dyDescent="0.2">
      <c r="A76" s="2" t="s">
        <v>364</v>
      </c>
      <c r="B76" s="32">
        <v>1</v>
      </c>
      <c r="C76" s="197">
        <v>0.99211417708480798</v>
      </c>
      <c r="D76" s="202">
        <v>0.13624771556510501</v>
      </c>
      <c r="E76" s="197">
        <v>0.46990408432869601</v>
      </c>
      <c r="F76" s="202">
        <v>5.7562499061259501E-2</v>
      </c>
      <c r="G76" s="197">
        <v>1.3559839444727899</v>
      </c>
      <c r="H76" s="202">
        <v>0.16332902788947101</v>
      </c>
      <c r="I76" s="197">
        <v>3.4533276615295398</v>
      </c>
      <c r="J76" s="202">
        <v>0.44941627333576001</v>
      </c>
      <c r="K76" s="197">
        <v>0.58011610912936196</v>
      </c>
      <c r="L76" s="202">
        <v>6.2196593750654998E-2</v>
      </c>
      <c r="M76" s="197" t="s">
        <v>476</v>
      </c>
      <c r="N76" s="202" t="s">
        <v>476</v>
      </c>
      <c r="O76" s="197">
        <v>1.9618524016732199</v>
      </c>
      <c r="P76" s="213">
        <v>0.37429390430978299</v>
      </c>
    </row>
    <row r="77" spans="1:16" ht="12.95" customHeight="1" x14ac:dyDescent="0.2">
      <c r="A77" s="2" t="s">
        <v>366</v>
      </c>
      <c r="B77" s="32">
        <v>1</v>
      </c>
      <c r="C77" s="197">
        <v>1.4147237071174401</v>
      </c>
      <c r="D77" s="202">
        <v>0.24609658133589599</v>
      </c>
      <c r="E77" s="197">
        <v>0.860580259273373</v>
      </c>
      <c r="F77" s="202">
        <v>0.13577606805385201</v>
      </c>
      <c r="G77" s="197">
        <v>2.7714073555902101</v>
      </c>
      <c r="H77" s="202">
        <v>1.7141174763787701</v>
      </c>
      <c r="I77" s="197" t="s">
        <v>476</v>
      </c>
      <c r="J77" s="202" t="s">
        <v>476</v>
      </c>
      <c r="K77" s="197">
        <v>1.48878201052393</v>
      </c>
      <c r="L77" s="202">
        <v>0.67133542542230795</v>
      </c>
      <c r="M77" s="197">
        <v>1.7573569694308</v>
      </c>
      <c r="N77" s="202">
        <v>0.55139847298040001</v>
      </c>
      <c r="O77" s="197">
        <v>0.72895852420448304</v>
      </c>
      <c r="P77" s="213">
        <v>0.89138410374476096</v>
      </c>
    </row>
    <row r="78" spans="1:16" ht="12.95" customHeight="1" x14ac:dyDescent="0.2">
      <c r="A78" s="2" t="s">
        <v>372</v>
      </c>
      <c r="B78" s="32">
        <v>1</v>
      </c>
      <c r="C78" s="197">
        <v>0.35565172590448102</v>
      </c>
      <c r="D78" s="202">
        <v>5.2081939015591001E-2</v>
      </c>
      <c r="E78" s="197">
        <v>0.97093009562764698</v>
      </c>
      <c r="F78" s="202">
        <v>0.16267630555800799</v>
      </c>
      <c r="G78" s="197">
        <v>0.68214444622730297</v>
      </c>
      <c r="H78" s="202">
        <v>0.15491050913635801</v>
      </c>
      <c r="I78" s="197">
        <v>0.24024171606554501</v>
      </c>
      <c r="J78" s="202">
        <v>5.3606281957032202E-2</v>
      </c>
      <c r="K78" s="197">
        <v>1.29199742875534</v>
      </c>
      <c r="L78" s="202">
        <v>0.27136682956855002</v>
      </c>
      <c r="M78" s="197">
        <v>0.89043943893828703</v>
      </c>
      <c r="N78" s="202">
        <v>0.15573611698016701</v>
      </c>
      <c r="O78" s="197">
        <v>0.45827483642693001</v>
      </c>
      <c r="P78" s="213">
        <v>0.109466710607102</v>
      </c>
    </row>
    <row r="79" spans="1:16" ht="12.95" customHeight="1" x14ac:dyDescent="0.2">
      <c r="A79" s="2" t="s">
        <v>377</v>
      </c>
      <c r="B79" s="32">
        <v>1</v>
      </c>
      <c r="C79" s="197">
        <v>0.99522180545189698</v>
      </c>
      <c r="D79" s="202">
        <v>0.17103434799616499</v>
      </c>
      <c r="E79" s="197">
        <v>0.76766765706659201</v>
      </c>
      <c r="F79" s="202">
        <v>0.16518765012563499</v>
      </c>
      <c r="G79" s="197">
        <v>1.03071284287812</v>
      </c>
      <c r="H79" s="202">
        <v>0.20168949746958401</v>
      </c>
      <c r="I79" s="197">
        <v>0.35871759767232198</v>
      </c>
      <c r="J79" s="202">
        <v>0.11428549217572299</v>
      </c>
      <c r="K79" s="197">
        <v>1.7146105374466101</v>
      </c>
      <c r="L79" s="202">
        <v>0.90049428115932695</v>
      </c>
      <c r="M79" s="197">
        <v>0.60705280422975705</v>
      </c>
      <c r="N79" s="202">
        <v>0.20921714302750799</v>
      </c>
      <c r="O79" s="197">
        <v>4.0981135837092699</v>
      </c>
      <c r="P79" s="213">
        <v>2.8848083458143901</v>
      </c>
    </row>
    <row r="80" spans="1:16" ht="12.95" customHeight="1" x14ac:dyDescent="0.2">
      <c r="A80" s="2" t="s">
        <v>382</v>
      </c>
      <c r="B80" s="32">
        <v>1</v>
      </c>
      <c r="C80" s="197">
        <v>1.0700507706122999</v>
      </c>
      <c r="D80" s="202">
        <v>0.381630868093218</v>
      </c>
      <c r="E80" s="197">
        <v>1.25881450131529</v>
      </c>
      <c r="F80" s="202">
        <v>0.26874255299189498</v>
      </c>
      <c r="G80" s="197">
        <v>0.691693293824722</v>
      </c>
      <c r="H80" s="202">
        <v>0.25958079885464602</v>
      </c>
      <c r="I80" s="197" t="s">
        <v>476</v>
      </c>
      <c r="J80" s="202" t="s">
        <v>476</v>
      </c>
      <c r="K80" s="197">
        <v>1.05783967174344</v>
      </c>
      <c r="L80" s="202">
        <v>0.40711317696112198</v>
      </c>
      <c r="M80" s="197">
        <v>0.53367270138867495</v>
      </c>
      <c r="N80" s="202">
        <v>0.38075188673759303</v>
      </c>
      <c r="O80" s="197">
        <v>4.0002011340408696</v>
      </c>
      <c r="P80" s="213">
        <v>4.5139572161171797</v>
      </c>
    </row>
    <row r="81" spans="1:16" ht="12.95" customHeight="1" x14ac:dyDescent="0.2">
      <c r="A81" s="2" t="s">
        <v>384</v>
      </c>
      <c r="B81" s="32">
        <v>1</v>
      </c>
      <c r="C81" s="197">
        <v>1.3005162839042701</v>
      </c>
      <c r="D81" s="202">
        <v>0.20668772931416901</v>
      </c>
      <c r="E81" s="197">
        <v>0.90844595844599796</v>
      </c>
      <c r="F81" s="202">
        <v>0.116561178934045</v>
      </c>
      <c r="G81" s="197">
        <v>0.75393515161561397</v>
      </c>
      <c r="H81" s="202">
        <v>0.172240729012272</v>
      </c>
      <c r="I81" s="197">
        <v>0.559287952667477</v>
      </c>
      <c r="J81" s="202">
        <v>0.17078949144942401</v>
      </c>
      <c r="K81" s="197">
        <v>0.92044633725858804</v>
      </c>
      <c r="L81" s="202">
        <v>0.203964389473588</v>
      </c>
      <c r="M81" s="197">
        <v>1.26651969680483</v>
      </c>
      <c r="N81" s="202">
        <v>0.36470076652665301</v>
      </c>
      <c r="O81" s="197">
        <v>1.21493740501241</v>
      </c>
      <c r="P81" s="213">
        <v>0.21357818754452601</v>
      </c>
    </row>
    <row r="82" spans="1:16" ht="12.95" customHeight="1" x14ac:dyDescent="0.2">
      <c r="A82" s="2" t="s">
        <v>386</v>
      </c>
      <c r="B82" s="32">
        <v>1</v>
      </c>
      <c r="C82" s="197">
        <v>0.76320717118075798</v>
      </c>
      <c r="D82" s="202">
        <v>0.12011238253666701</v>
      </c>
      <c r="E82" s="197">
        <v>0.68097247989381204</v>
      </c>
      <c r="F82" s="202">
        <v>0.221337519714154</v>
      </c>
      <c r="G82" s="197">
        <v>1.00803917489463</v>
      </c>
      <c r="H82" s="202">
        <v>0.227299054807718</v>
      </c>
      <c r="I82" s="197">
        <v>0.32714069991323902</v>
      </c>
      <c r="J82" s="202">
        <v>8.8482673085750405E-2</v>
      </c>
      <c r="K82" s="197">
        <v>0.77551012061329705</v>
      </c>
      <c r="L82" s="202">
        <v>0.198495544508205</v>
      </c>
      <c r="M82" s="197">
        <v>0.89093707008911505</v>
      </c>
      <c r="N82" s="202">
        <v>0.27888802440645799</v>
      </c>
      <c r="O82" s="197">
        <v>2.1436213240352</v>
      </c>
      <c r="P82" s="213">
        <v>2.5474959228856502</v>
      </c>
    </row>
    <row r="83" spans="1:16" ht="12.95" customHeight="1" x14ac:dyDescent="0.2">
      <c r="A83" s="2" t="s">
        <v>387</v>
      </c>
      <c r="B83" s="32">
        <v>1</v>
      </c>
      <c r="C83" s="197">
        <v>0.55711136918561299</v>
      </c>
      <c r="D83" s="202">
        <v>0.223410658979111</v>
      </c>
      <c r="E83" s="197">
        <v>1.0177435723882999</v>
      </c>
      <c r="F83" s="202">
        <v>0.203476648887641</v>
      </c>
      <c r="G83" s="197">
        <v>1.10316092285931</v>
      </c>
      <c r="H83" s="202">
        <v>0.62885963882581897</v>
      </c>
      <c r="I83" s="197">
        <v>0.38807245114897698</v>
      </c>
      <c r="J83" s="202">
        <v>8.63710646192766E-2</v>
      </c>
      <c r="K83" s="197">
        <v>0.62825933541576795</v>
      </c>
      <c r="L83" s="202">
        <v>0.187410209796746</v>
      </c>
      <c r="M83" s="197">
        <v>1.8806448312186801</v>
      </c>
      <c r="N83" s="202">
        <v>0.86094849059211698</v>
      </c>
      <c r="O83" s="197">
        <v>1.54557147228256</v>
      </c>
      <c r="P83" s="213">
        <v>0.62954093913158904</v>
      </c>
    </row>
    <row r="84" spans="1:16" ht="12.95" customHeight="1" x14ac:dyDescent="0.2">
      <c r="A84" s="33" t="s">
        <v>398</v>
      </c>
      <c r="B84" s="34">
        <v>1</v>
      </c>
      <c r="C84" s="201">
        <v>0.97023740400606895</v>
      </c>
      <c r="D84" s="206">
        <v>7.8027939485746295E-2</v>
      </c>
      <c r="E84" s="201">
        <v>0.87232132931555195</v>
      </c>
      <c r="F84" s="206">
        <v>4.8795510429555301E-2</v>
      </c>
      <c r="G84" s="201">
        <v>1.1109544677668299</v>
      </c>
      <c r="H84" s="206">
        <v>0.17443676915610701</v>
      </c>
      <c r="I84" s="201">
        <v>0.79738636616124203</v>
      </c>
      <c r="J84" s="206">
        <v>6.7091760295740002E-2</v>
      </c>
      <c r="K84" s="201">
        <v>0.95789734701441298</v>
      </c>
      <c r="L84" s="206">
        <v>0.114150094820343</v>
      </c>
      <c r="M84" s="201">
        <v>1.2028697018358101</v>
      </c>
      <c r="N84" s="206">
        <v>0.152512602949125</v>
      </c>
      <c r="O84" s="201">
        <v>1.7107903490574301</v>
      </c>
      <c r="P84" s="214">
        <v>0.51105238925269703</v>
      </c>
    </row>
    <row r="85" spans="1:16" ht="12.95" customHeight="1" x14ac:dyDescent="0.2">
      <c r="A85" s="2" t="s">
        <v>106</v>
      </c>
      <c r="B85" s="32">
        <v>1</v>
      </c>
      <c r="C85" s="197">
        <v>1.0652362596514</v>
      </c>
      <c r="D85" s="202">
        <v>0.47196325860243099</v>
      </c>
      <c r="E85" s="197">
        <v>0.62037024604818902</v>
      </c>
      <c r="F85" s="202">
        <v>0.158791525996546</v>
      </c>
      <c r="G85" s="197">
        <v>0.64317791644067601</v>
      </c>
      <c r="H85" s="202">
        <v>0.41661666102714801</v>
      </c>
      <c r="I85" s="197">
        <v>1.17752143777873</v>
      </c>
      <c r="J85" s="202">
        <v>0.39706014579610299</v>
      </c>
      <c r="K85" s="197">
        <v>0.46839820549351502</v>
      </c>
      <c r="L85" s="202">
        <v>0.261323016053707</v>
      </c>
      <c r="M85" s="197">
        <v>0.846564872418889</v>
      </c>
      <c r="N85" s="202">
        <v>0.59838159870645502</v>
      </c>
      <c r="O85" s="197">
        <v>2.95310271897123</v>
      </c>
      <c r="P85" s="213">
        <v>1.8622610976076299</v>
      </c>
    </row>
    <row r="86" spans="1:16" ht="12.95" customHeight="1" x14ac:dyDescent="0.2">
      <c r="A86" s="2" t="s">
        <v>395</v>
      </c>
      <c r="B86" s="32">
        <v>1</v>
      </c>
      <c r="C86" s="197">
        <v>1.69709016018067</v>
      </c>
      <c r="D86" s="202">
        <v>0.546542739230788</v>
      </c>
      <c r="E86" s="197">
        <v>0.88805689476933403</v>
      </c>
      <c r="F86" s="202">
        <v>0.17488705854471001</v>
      </c>
      <c r="G86" s="197">
        <v>0.61600030519597104</v>
      </c>
      <c r="H86" s="202">
        <v>0.29029067439884199</v>
      </c>
      <c r="I86" s="197" t="s">
        <v>476</v>
      </c>
      <c r="J86" s="202" t="s">
        <v>476</v>
      </c>
      <c r="K86" s="197">
        <v>1.18485844387698</v>
      </c>
      <c r="L86" s="202">
        <v>0.62038659129514895</v>
      </c>
      <c r="M86" s="197">
        <v>0.360069273305825</v>
      </c>
      <c r="N86" s="202">
        <v>0.21188114056218499</v>
      </c>
      <c r="O86" s="197">
        <v>0.854253180299411</v>
      </c>
      <c r="P86" s="213">
        <v>0.41247488874566002</v>
      </c>
    </row>
    <row r="87" spans="1:16" ht="12.95" customHeight="1" x14ac:dyDescent="0.2">
      <c r="A87" s="3" t="s">
        <v>396</v>
      </c>
      <c r="B87" s="36">
        <v>1</v>
      </c>
      <c r="C87" s="207">
        <v>1.0203009843591699</v>
      </c>
      <c r="D87" s="208">
        <v>0.66021484991144197</v>
      </c>
      <c r="E87" s="207">
        <v>0.75863798930466397</v>
      </c>
      <c r="F87" s="208">
        <v>0.194236766447385</v>
      </c>
      <c r="G87" s="207">
        <v>1.0970995674013999</v>
      </c>
      <c r="H87" s="208">
        <v>1.15239083377056</v>
      </c>
      <c r="I87" s="207">
        <v>1.5460829327485299</v>
      </c>
      <c r="J87" s="208">
        <v>1.9200202295025299</v>
      </c>
      <c r="K87" s="207">
        <v>1.1300694694248099</v>
      </c>
      <c r="L87" s="208">
        <v>0.70132254159047602</v>
      </c>
      <c r="M87" s="207">
        <v>2.7923936832496099</v>
      </c>
      <c r="N87" s="208">
        <v>2.0588911966079602</v>
      </c>
      <c r="O87" s="207">
        <v>1.4048045303183101</v>
      </c>
      <c r="P87" s="218">
        <v>1.0065779257765599</v>
      </c>
    </row>
    <row r="88" spans="1:16" ht="12.95" customHeight="1" x14ac:dyDescent="0.2">
      <c r="A88" s="2"/>
      <c r="B88" s="37"/>
      <c r="C88" s="197" t="s">
        <v>1008</v>
      </c>
      <c r="D88" s="202" t="s">
        <v>1009</v>
      </c>
      <c r="E88" s="197" t="s">
        <v>1010</v>
      </c>
      <c r="F88" s="202" t="s">
        <v>1011</v>
      </c>
      <c r="G88" s="197" t="s">
        <v>1012</v>
      </c>
      <c r="H88" s="202" t="s">
        <v>1013</v>
      </c>
      <c r="I88" s="197" t="s">
        <v>1014</v>
      </c>
      <c r="J88" s="202" t="s">
        <v>1015</v>
      </c>
      <c r="K88" s="197" t="s">
        <v>1016</v>
      </c>
      <c r="L88" s="202" t="s">
        <v>1017</v>
      </c>
      <c r="M88" s="197" t="s">
        <v>1018</v>
      </c>
      <c r="N88" s="202" t="s">
        <v>1019</v>
      </c>
      <c r="O88" s="197" t="s">
        <v>1020</v>
      </c>
      <c r="P88" s="213" t="s">
        <v>1021</v>
      </c>
    </row>
    <row r="89" spans="1:16" ht="12.95" customHeight="1" x14ac:dyDescent="0.2">
      <c r="A89" s="2" t="s">
        <v>353</v>
      </c>
      <c r="B89" s="37">
        <v>3</v>
      </c>
      <c r="C89" s="197">
        <v>0.88976939431924296</v>
      </c>
      <c r="D89" s="202">
        <v>0.329174137264438</v>
      </c>
      <c r="E89" s="197">
        <v>1.31933522772651</v>
      </c>
      <c r="F89" s="202">
        <v>0.27647139344618998</v>
      </c>
      <c r="G89" s="197" t="s">
        <v>476</v>
      </c>
      <c r="H89" s="202" t="s">
        <v>476</v>
      </c>
      <c r="I89" s="197">
        <v>1.8966861305040901</v>
      </c>
      <c r="J89" s="202">
        <v>1.6795664347103101</v>
      </c>
      <c r="K89" s="197">
        <v>0.79612929700675505</v>
      </c>
      <c r="L89" s="202">
        <v>0.52324169246932495</v>
      </c>
      <c r="M89" s="197">
        <v>4.4091623926861301</v>
      </c>
      <c r="N89" s="202">
        <v>4.7958548435262403</v>
      </c>
      <c r="O89" s="197">
        <v>2.1063217330022002</v>
      </c>
      <c r="P89" s="213">
        <v>1.75279126200234</v>
      </c>
    </row>
    <row r="90" spans="1:16" ht="12.95" customHeight="1" x14ac:dyDescent="0.2">
      <c r="A90" s="2" t="s">
        <v>356</v>
      </c>
      <c r="B90" s="37">
        <v>3</v>
      </c>
      <c r="C90" s="197">
        <v>1.3031093843727599</v>
      </c>
      <c r="D90" s="202">
        <v>0.44057325163931199</v>
      </c>
      <c r="E90" s="197">
        <v>1.35045261993167</v>
      </c>
      <c r="F90" s="202">
        <v>0.29010415662775002</v>
      </c>
      <c r="G90" s="197">
        <v>1.0788171946807901</v>
      </c>
      <c r="H90" s="202">
        <v>0.79574138269396</v>
      </c>
      <c r="I90" s="197">
        <v>4.0592452970604098</v>
      </c>
      <c r="J90" s="202">
        <v>1.9176895956734099</v>
      </c>
      <c r="K90" s="197">
        <v>0.83578644617783504</v>
      </c>
      <c r="L90" s="202">
        <v>0.44403802046992202</v>
      </c>
      <c r="M90" s="197">
        <v>2.9600127461429899</v>
      </c>
      <c r="N90" s="202">
        <v>1.9462593381377999</v>
      </c>
      <c r="O90" s="197">
        <v>0.49883687531682303</v>
      </c>
      <c r="P90" s="213">
        <v>0.289592047289008</v>
      </c>
    </row>
    <row r="91" spans="1:16" ht="12.95" customHeight="1" x14ac:dyDescent="0.2">
      <c r="A91" s="2" t="s">
        <v>99</v>
      </c>
      <c r="B91" s="37">
        <v>3</v>
      </c>
      <c r="C91" s="197">
        <v>2.7400275752291301</v>
      </c>
      <c r="D91" s="202">
        <v>1.37027708944002</v>
      </c>
      <c r="E91" s="197">
        <v>0.91605070806962896</v>
      </c>
      <c r="F91" s="202">
        <v>0.25956045619211798</v>
      </c>
      <c r="G91" s="197" t="s">
        <v>476</v>
      </c>
      <c r="H91" s="202" t="s">
        <v>476</v>
      </c>
      <c r="I91" s="197">
        <v>0.57553767661365496</v>
      </c>
      <c r="J91" s="202">
        <v>0.37964108674309499</v>
      </c>
      <c r="K91" s="197">
        <v>0.97746382791651099</v>
      </c>
      <c r="L91" s="202">
        <v>0.82519137903315598</v>
      </c>
      <c r="M91" s="197">
        <v>8.1833282820918795E-7</v>
      </c>
      <c r="N91" s="202">
        <v>9.653130626718831E-7</v>
      </c>
      <c r="O91" s="197">
        <v>1.09453002696779</v>
      </c>
      <c r="P91" s="213">
        <v>0.72652584863575498</v>
      </c>
    </row>
    <row r="92" spans="1:16" ht="12.95" customHeight="1" x14ac:dyDescent="0.2">
      <c r="A92" s="2" t="s">
        <v>375</v>
      </c>
      <c r="B92" s="37">
        <v>3</v>
      </c>
      <c r="C92" s="197">
        <v>1.0993160824277399</v>
      </c>
      <c r="D92" s="202">
        <v>0.18923619796816399</v>
      </c>
      <c r="E92" s="197">
        <v>0.84602312682368896</v>
      </c>
      <c r="F92" s="202">
        <v>0.118878386859922</v>
      </c>
      <c r="G92" s="197">
        <v>0.30504294841199697</v>
      </c>
      <c r="H92" s="202">
        <v>0.24329880520765401</v>
      </c>
      <c r="I92" s="197">
        <v>0.53408167091976799</v>
      </c>
      <c r="J92" s="202">
        <v>0.17570521158591501</v>
      </c>
      <c r="K92" s="197">
        <v>0.76541680487292996</v>
      </c>
      <c r="L92" s="202">
        <v>0.19516964024398201</v>
      </c>
      <c r="M92" s="197">
        <v>1.7713422189180299</v>
      </c>
      <c r="N92" s="202">
        <v>0.75681847870597596</v>
      </c>
      <c r="O92" s="197">
        <v>1.5630536996517901</v>
      </c>
      <c r="P92" s="213">
        <v>0.61797736757418298</v>
      </c>
    </row>
    <row r="93" spans="1:16" ht="12.95" customHeight="1" x14ac:dyDescent="0.2">
      <c r="A93" s="2" t="s">
        <v>377</v>
      </c>
      <c r="B93" s="37">
        <v>3</v>
      </c>
      <c r="C93" s="197">
        <v>0.92828831173953297</v>
      </c>
      <c r="D93" s="202">
        <v>0.17046257884792301</v>
      </c>
      <c r="E93" s="197">
        <v>0.82905902176954704</v>
      </c>
      <c r="F93" s="202">
        <v>0.13370671135843701</v>
      </c>
      <c r="G93" s="197">
        <v>2.2843976191822999</v>
      </c>
      <c r="H93" s="202">
        <v>0.64822431367183697</v>
      </c>
      <c r="I93" s="197">
        <v>0.21632506556405101</v>
      </c>
      <c r="J93" s="202">
        <v>7.6634281021603398E-2</v>
      </c>
      <c r="K93" s="197">
        <v>1.4968038855878101</v>
      </c>
      <c r="L93" s="202">
        <v>0.50364997845405801</v>
      </c>
      <c r="M93" s="197">
        <v>1.0469028632217701</v>
      </c>
      <c r="N93" s="202">
        <v>0.33637413606061001</v>
      </c>
      <c r="O93" s="197">
        <v>1.0147335883159501</v>
      </c>
      <c r="P93" s="213">
        <v>0.57276272806122996</v>
      </c>
    </row>
    <row r="94" spans="1:16" ht="12.95" customHeight="1" x14ac:dyDescent="0.2">
      <c r="A94" s="2" t="s">
        <v>382</v>
      </c>
      <c r="B94" s="37">
        <v>3</v>
      </c>
      <c r="C94" s="197">
        <v>0.750933074530728</v>
      </c>
      <c r="D94" s="202">
        <v>0.21769404624507499</v>
      </c>
      <c r="E94" s="197">
        <v>1.29891609210085</v>
      </c>
      <c r="F94" s="202">
        <v>0.23250577070814299</v>
      </c>
      <c r="G94" s="197">
        <v>0.80995593898674501</v>
      </c>
      <c r="H94" s="202">
        <v>0.71940550024547301</v>
      </c>
      <c r="I94" s="197">
        <v>0.48820165632570101</v>
      </c>
      <c r="J94" s="202">
        <v>0.35433832606867399</v>
      </c>
      <c r="K94" s="197">
        <v>0.83589187510476604</v>
      </c>
      <c r="L94" s="202">
        <v>0.30451378915972199</v>
      </c>
      <c r="M94" s="197">
        <v>2.2206113268844598</v>
      </c>
      <c r="N94" s="202">
        <v>1.53594150902022</v>
      </c>
      <c r="O94" s="197">
        <v>0.89578298710345405</v>
      </c>
      <c r="P94" s="213">
        <v>0.69139803574950298</v>
      </c>
    </row>
    <row r="95" spans="1:16" ht="12.95" customHeight="1" x14ac:dyDescent="0.2">
      <c r="A95" s="2" t="s">
        <v>386</v>
      </c>
      <c r="B95" s="37">
        <v>3</v>
      </c>
      <c r="C95" s="197">
        <v>0.72917439984560495</v>
      </c>
      <c r="D95" s="202">
        <v>8.5967935563080897E-2</v>
      </c>
      <c r="E95" s="197">
        <v>1.10827390647224</v>
      </c>
      <c r="F95" s="202">
        <v>0.17147923414386201</v>
      </c>
      <c r="G95" s="197">
        <v>0.92009726654458901</v>
      </c>
      <c r="H95" s="202">
        <v>0.10894710824007001</v>
      </c>
      <c r="I95" s="197">
        <v>0.68969465539771602</v>
      </c>
      <c r="J95" s="202">
        <v>0.15804246385672299</v>
      </c>
      <c r="K95" s="197">
        <v>1.14061050348614</v>
      </c>
      <c r="L95" s="202">
        <v>0.17483659828933201</v>
      </c>
      <c r="M95" s="197">
        <v>0.83726669814815302</v>
      </c>
      <c r="N95" s="202">
        <v>0.16548330871570499</v>
      </c>
      <c r="O95" s="197">
        <v>1.0637232690216301</v>
      </c>
      <c r="P95" s="213">
        <v>0.44760099465668801</v>
      </c>
    </row>
    <row r="96" spans="1:16" ht="12.95" customHeight="1" x14ac:dyDescent="0.2">
      <c r="A96" s="2" t="s">
        <v>387</v>
      </c>
      <c r="B96" s="37">
        <v>3</v>
      </c>
      <c r="C96" s="197">
        <v>1.2492960964005599</v>
      </c>
      <c r="D96" s="202">
        <v>0.29108289273402899</v>
      </c>
      <c r="E96" s="197">
        <v>1.54485996563576</v>
      </c>
      <c r="F96" s="202">
        <v>0.48260037183223797</v>
      </c>
      <c r="G96" s="197">
        <v>0.72771449768994001</v>
      </c>
      <c r="H96" s="202">
        <v>0.21617906651379601</v>
      </c>
      <c r="I96" s="197">
        <v>0.40306699928234702</v>
      </c>
      <c r="J96" s="202">
        <v>0.10481663789369899</v>
      </c>
      <c r="K96" s="197">
        <v>0.51543389623091596</v>
      </c>
      <c r="L96" s="202">
        <v>0.22686997233112399</v>
      </c>
      <c r="M96" s="197">
        <v>1.8956034452817001</v>
      </c>
      <c r="N96" s="202">
        <v>0.49795196246840101</v>
      </c>
      <c r="O96" s="197" t="s">
        <v>476</v>
      </c>
      <c r="P96" s="213" t="s">
        <v>476</v>
      </c>
    </row>
    <row r="97" spans="1:16" ht="12.95" customHeight="1" x14ac:dyDescent="0.2">
      <c r="A97" s="39" t="s">
        <v>399</v>
      </c>
      <c r="B97" s="40">
        <v>3</v>
      </c>
      <c r="C97" s="211">
        <v>1.2112392898581601</v>
      </c>
      <c r="D97" s="212">
        <v>0.19302274672119701</v>
      </c>
      <c r="E97" s="211">
        <v>1.15162133356624</v>
      </c>
      <c r="F97" s="212">
        <v>9.4896754676291994E-2</v>
      </c>
      <c r="G97" s="211">
        <v>1.0210042442493901</v>
      </c>
      <c r="H97" s="212">
        <v>0.21658591780929301</v>
      </c>
      <c r="I97" s="211">
        <v>1.10785489395847</v>
      </c>
      <c r="J97" s="212">
        <v>0.32693818415125198</v>
      </c>
      <c r="K97" s="211">
        <v>0.92044206704795795</v>
      </c>
      <c r="L97" s="212">
        <v>0.15902109735703701</v>
      </c>
      <c r="M97" s="211">
        <v>1.89261281370201</v>
      </c>
      <c r="N97" s="212">
        <v>0.68589048030309097</v>
      </c>
      <c r="O97" s="211">
        <v>1.17671173991138</v>
      </c>
      <c r="P97" s="220">
        <v>0.32173990111441902</v>
      </c>
    </row>
    <row r="99" spans="1:16" x14ac:dyDescent="0.2">
      <c r="A99" s="52" t="s">
        <v>444</v>
      </c>
    </row>
    <row r="100" spans="1:16" x14ac:dyDescent="0.2">
      <c r="A100" s="52" t="s">
        <v>445</v>
      </c>
    </row>
    <row r="101" spans="1:16" x14ac:dyDescent="0.2">
      <c r="A101" s="52" t="s">
        <v>446</v>
      </c>
    </row>
    <row r="102" spans="1:16" x14ac:dyDescent="0.2">
      <c r="A102" s="52" t="s">
        <v>447</v>
      </c>
    </row>
    <row r="103" spans="1:16" x14ac:dyDescent="0.2">
      <c r="A103" s="52" t="s">
        <v>448</v>
      </c>
    </row>
    <row r="104" spans="1:16" x14ac:dyDescent="0.2">
      <c r="A104" s="52" t="s">
        <v>449</v>
      </c>
    </row>
    <row r="105" spans="1:16" x14ac:dyDescent="0.2">
      <c r="A105" s="52" t="s">
        <v>450</v>
      </c>
    </row>
    <row r="106" spans="1:16" x14ac:dyDescent="0.2">
      <c r="A106" s="52" t="s">
        <v>451</v>
      </c>
    </row>
    <row r="107" spans="1:16" x14ac:dyDescent="0.2">
      <c r="A107" s="52" t="s">
        <v>452</v>
      </c>
    </row>
    <row r="108" spans="1:16" x14ac:dyDescent="0.2">
      <c r="A108" s="52" t="s">
        <v>400</v>
      </c>
    </row>
    <row r="109" spans="1:16" x14ac:dyDescent="0.2">
      <c r="A109" s="52" t="s">
        <v>401</v>
      </c>
    </row>
    <row r="110" spans="1:16" x14ac:dyDescent="0.2">
      <c r="A110" s="52" t="s">
        <v>402</v>
      </c>
    </row>
    <row r="111" spans="1:16" x14ac:dyDescent="0.2">
      <c r="A111" s="52" t="s">
        <v>403</v>
      </c>
    </row>
    <row r="112" spans="1:16" x14ac:dyDescent="0.2">
      <c r="A112" s="172" t="str">
        <f>HYPERLINK("https://oecdcode.org/disclaimers/cyprus.html", "Information on data for Cyprus: https://oecdcode.org/disclaimers/cyprus.html")</f>
        <v>Information on data for Cyprus: https://oecdcode.org/disclaimers/cyprus.html</v>
      </c>
    </row>
    <row r="113" spans="1:1" x14ac:dyDescent="0.2">
      <c r="A113" s="52" t="s">
        <v>404</v>
      </c>
    </row>
    <row r="114" spans="1:1" x14ac:dyDescent="0.2">
      <c r="A114" s="52" t="s">
        <v>404</v>
      </c>
    </row>
  </sheetData>
  <mergeCells count="9">
    <mergeCell ref="K9:L9"/>
    <mergeCell ref="M9:N9"/>
    <mergeCell ref="O9:P9"/>
    <mergeCell ref="C8:P8"/>
    <mergeCell ref="B8:B10"/>
    <mergeCell ref="C9:D9"/>
    <mergeCell ref="E9:F9"/>
    <mergeCell ref="G9:H9"/>
    <mergeCell ref="I9:J9"/>
  </mergeCells>
  <conditionalFormatting sqref="C1:C200">
    <cfRule type="expression" dxfId="654" priority="7">
      <formula>ABS(LN(C1)/(D1/C1))&gt;1.95996398454005</formula>
    </cfRule>
  </conditionalFormatting>
  <conditionalFormatting sqref="E1:E200">
    <cfRule type="expression" dxfId="653" priority="6">
      <formula>ABS(LN(E1)/(F1/E1))&gt;1.95996398454005</formula>
    </cfRule>
  </conditionalFormatting>
  <conditionalFormatting sqref="G1:G200">
    <cfRule type="expression" dxfId="652" priority="5">
      <formula>ABS(LN(G1)/(H1/G1))&gt;1.95996398454005</formula>
    </cfRule>
  </conditionalFormatting>
  <conditionalFormatting sqref="I1:I200">
    <cfRule type="expression" dxfId="651" priority="4">
      <formula>ABS(LN(I1)/(J1/I1))&gt;1.95996398454005</formula>
    </cfRule>
  </conditionalFormatting>
  <conditionalFormatting sqref="K1:K200">
    <cfRule type="expression" dxfId="650" priority="3">
      <formula>ABS(LN(K1)/(L1/K1))&gt;1.95996398454005</formula>
    </cfRule>
  </conditionalFormatting>
  <conditionalFormatting sqref="M1:M200">
    <cfRule type="expression" dxfId="649" priority="2">
      <formula>ABS(LN(M1)/(N1/M1))&gt;1.95996398454005</formula>
    </cfRule>
  </conditionalFormatting>
  <conditionalFormatting sqref="O1:O200">
    <cfRule type="expression" dxfId="648" priority="1">
      <formula>ABS(LN(O1)/(P1/O1))&gt;1.95996398454005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3678BA7F462F4188C1BA62ABFB1A64" ma:contentTypeVersion="7" ma:contentTypeDescription="Create a new document." ma:contentTypeScope="" ma:versionID="2d54df725b9f896e4c6c247c90c21efe">
  <xsd:schema xmlns:xsd="http://www.w3.org/2001/XMLSchema" xmlns:xs="http://www.w3.org/2001/XMLSchema" xmlns:p="http://schemas.microsoft.com/office/2006/metadata/properties" xmlns:ns2="0feecd8a-ecd0-4424-b24c-e1a5228929cf" targetNamespace="http://schemas.microsoft.com/office/2006/metadata/properties" ma:root="true" ma:fieldsID="be68e7b40d9c928fcfcdb29067adf672" ns2:_="">
    <xsd:import namespace="0feecd8a-ecd0-4424-b24c-e1a5228929cf"/>
    <xsd:element name="properties">
      <xsd:complexType>
        <xsd:sequence>
          <xsd:element name="documentManagement">
            <xsd:complexType>
              <xsd:all>
                <xsd:element ref="ns2:hb5d3bc318594791bf63649ba939bd51" minOccurs="0"/>
                <xsd:element ref="ns2:TaxCatchAll" minOccurs="0"/>
                <xsd:element ref="ns2:iadd0de703ad4dec82c9d649bac48c09"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eecd8a-ecd0-4424-b24c-e1a5228929cf" elementFormDefault="qualified">
    <xsd:import namespace="http://schemas.microsoft.com/office/2006/documentManagement/types"/>
    <xsd:import namespace="http://schemas.microsoft.com/office/infopath/2007/PartnerControls"/>
    <xsd:element name="hb5d3bc318594791bf63649ba939bd51" ma:index="9" nillable="true" ma:taxonomy="true" ma:internalName="hb5d3bc318594791bf63649ba939bd51" ma:taxonomyFieldName="OECDCommunityTags" ma:displayName="Tags" ma:default="" ma:fieldId="{1b5d3bc3-1859-4791-bf63-649ba939bd51}" ma:taxonomyMulti="true" ma:sspId="0bd044c8-7275-4c01-a6dc-72b36a5d5aba" ma:termSetId="4a6058c7-e4ea-4d2c-a1c9-764b480463ad"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e37b5352-4dd7-47ce-9daa-9f39f6cd0f5b}" ma:internalName="TaxCatchAll" ma:showField="CatchAllData" ma:web="0feecd8a-ecd0-4424-b24c-e1a5228929cf">
      <xsd:complexType>
        <xsd:complexContent>
          <xsd:extension base="dms:MultiChoiceLookup">
            <xsd:sequence>
              <xsd:element name="Value" type="dms:Lookup" maxOccurs="unbounded" minOccurs="0" nillable="true"/>
            </xsd:sequence>
          </xsd:extension>
        </xsd:complexContent>
      </xsd:complexType>
    </xsd:element>
    <xsd:element name="iadd0de703ad4dec82c9d649bac48c09" ma:index="12" nillable="true" ma:taxonomy="true" ma:internalName="iadd0de703ad4dec82c9d649bac48c09" ma:taxonomyFieldName="OECDCommunityCategories" ma:displayName="Categories" ma:default="" ma:fieldId="{2add0de7-03ad-4dec-82c9-d649bac48c09}" ma:taxonomyMulti="true" ma:sspId="0bd044c8-7275-4c01-a6dc-72b36a5d5aba" ma:termSetId="30637245-c37d-47a6-8f52-c9568d238579" ma:anchorId="00000000-0000-0000-0000-000000000000" ma:open="false" ma:isKeyword="false">
      <xsd:complexType>
        <xsd:sequence>
          <xsd:element ref="pc:Terms" minOccurs="0" maxOccurs="1"/>
        </xsd:sequence>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b5d3bc318594791bf63649ba939bd51 xmlns="0feecd8a-ecd0-4424-b24c-e1a5228929cf">
      <Terms xmlns="http://schemas.microsoft.com/office/infopath/2007/PartnerControls"/>
    </hb5d3bc318594791bf63649ba939bd51>
    <TaxCatchAll xmlns="0feecd8a-ecd0-4424-b24c-e1a5228929cf"/>
    <iadd0de703ad4dec82c9d649bac48c09 xmlns="0feecd8a-ecd0-4424-b24c-e1a5228929cf">
      <Terms xmlns="http://schemas.microsoft.com/office/infopath/2007/PartnerControls"/>
    </iadd0de703ad4dec82c9d649bac48c09>
  </documentManagement>
</p:properties>
</file>

<file path=customXml/itemProps1.xml><?xml version="1.0" encoding="utf-8"?>
<ds:datastoreItem xmlns:ds="http://schemas.openxmlformats.org/officeDocument/2006/customXml" ds:itemID="{CC2BA003-009C-4C37-A9B4-661D64F9D6B4}"/>
</file>

<file path=customXml/itemProps2.xml><?xml version="1.0" encoding="utf-8"?>
<ds:datastoreItem xmlns:ds="http://schemas.openxmlformats.org/officeDocument/2006/customXml" ds:itemID="{EF20895B-A30C-428F-8ACF-B787D6483CEF}"/>
</file>

<file path=customXml/itemProps3.xml><?xml version="1.0" encoding="utf-8"?>
<ds:datastoreItem xmlns:ds="http://schemas.openxmlformats.org/officeDocument/2006/customXml" ds:itemID="{E35E1C47-324E-47D9-889E-A189A31DE1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TOC</vt:lpstr>
      <vt:lpstr>BMUL.TQUAL.TQ04</vt:lpstr>
      <vt:lpstr>BMUL.UND.2C_TQ04</vt:lpstr>
      <vt:lpstr>BMUL.TQUAL.TQ06</vt:lpstr>
      <vt:lpstr>BMUL.UND.TQ06_NOV</vt:lpstr>
      <vt:lpstr>BMUL.TQUAL.TQ07</vt:lpstr>
      <vt:lpstr>BMUL.TR3.TQ07_NOV</vt:lpstr>
      <vt:lpstr>BMUL.UND.TQ17</vt:lpstr>
      <vt:lpstr>LOG.TQ17NOV.SCH_TCH</vt:lpstr>
      <vt:lpstr>BMUL.TR3.TQ17_NOV</vt:lpstr>
      <vt:lpstr>BMUL.TEXP.TQ19</vt:lpstr>
      <vt:lpstr>BMUL.TR2.TQ19_NOV</vt:lpstr>
      <vt:lpstr>MCOB.UND.TQ20</vt:lpstr>
      <vt:lpstr>BIN.UND.PIAAC_BQ08a</vt:lpstr>
      <vt:lpstr>CON.UND.PIAAC_BQ08b</vt:lpstr>
      <vt:lpstr>BIN.UND.PIAAC_BQ17</vt:lpstr>
      <vt:lpstr>CON.UND.PIAAC_BQ21</vt:lpstr>
      <vt:lpstr>BIN.UND.PIAAC_BQ22</vt:lpstr>
      <vt:lpstr>BMUL.TEXP.TQ20</vt:lpstr>
      <vt:lpstr>MCOB.UND.TQ20EXP</vt:lpstr>
      <vt:lpstr>BIN.UND.TQ20_LOC</vt:lpstr>
      <vt:lpstr>BIN.UND.TQ20_GND</vt:lpstr>
      <vt:lpstr>BMUL.TEXP.TQ21</vt:lpstr>
      <vt:lpstr>BMUL.TR3.TQ21</vt:lpstr>
      <vt:lpstr>BIN.TCH.TQ22</vt:lpstr>
      <vt:lpstr>LOG.TQ22.TQ20</vt:lpstr>
      <vt:lpstr>OLS.TQS58.TQ22</vt:lpstr>
      <vt:lpstr>BMUL.TEXP.TQ24</vt:lpstr>
      <vt:lpstr>BMUL.UND.TQ24_2C</vt:lpstr>
      <vt:lpstr>LOG.TQ24g.TQ21g</vt:lpstr>
      <vt:lpstr>BMUL.TEXP.TQ2124g</vt:lpstr>
      <vt:lpstr>BMUL.TR2.TQ24</vt:lpstr>
      <vt:lpstr>BMUL.TEXP.TQ2124k</vt:lpstr>
      <vt:lpstr>BMUL.TR2.TQ24_NOV</vt:lpstr>
      <vt:lpstr>OLS.TQS58.TQ24</vt:lpstr>
      <vt:lpstr>LOG.TQ24h.TQ21h</vt:lpstr>
      <vt:lpstr>LOG.TQ24h.TQ21h_NOV</vt:lpstr>
      <vt:lpstr>BMUL.TEXP.TQ69</vt:lpstr>
      <vt:lpstr>BMUL.TEXP.TQ2124h</vt:lpstr>
      <vt:lpstr>BMUL.NO.TQ25</vt:lpstr>
      <vt:lpstr>BMUL.TR2.TQ25</vt:lpstr>
      <vt:lpstr>BMUL.TEXP.TQ25</vt:lpstr>
      <vt:lpstr>LOG.TQ25e.SCH_TCH</vt:lpstr>
      <vt:lpstr>LOG.TQ25i.SCH_TCH</vt:lpstr>
      <vt:lpstr>LOG.TQ25f.SCH_TCH</vt:lpstr>
      <vt:lpstr>LOG.TQ25h.SCH_TCH</vt:lpstr>
      <vt:lpstr>BIN.SCH.TQ25c</vt:lpstr>
      <vt:lpstr>OLS.TQS76.TQ04</vt:lpstr>
      <vt:lpstr>OLS.TQS76.TQ04_NOV</vt:lpstr>
      <vt:lpstr>OLS.TQS78.TQ04</vt:lpstr>
      <vt:lpstr>OLS.TQS78.TQ04_NOV</vt:lpstr>
      <vt:lpstr>OLSMUL.TQS78.TQ17_NOV</vt:lpstr>
      <vt:lpstr>OLSMUL.TQS76.TQ17_NOV</vt:lpstr>
      <vt:lpstr>OLS.TQS78.TQ19_NOV</vt:lpstr>
      <vt:lpstr>OLS.TQS76.TQ19_NOV</vt:lpstr>
      <vt:lpstr>OLSMUL.TQS78.TQ19a_TQ19b</vt:lpstr>
      <vt:lpstr>OLS.TQS58.TQ04</vt:lpstr>
      <vt:lpstr>OLS.TQS58.TQ04_NOV</vt:lpstr>
      <vt:lpstr>OLSMUL.TQS58.TQ17_NOV</vt:lpstr>
      <vt:lpstr>OLS.TQS58.TQ06f</vt:lpstr>
      <vt:lpstr>OLS.TQS58.TQ19_NOV</vt:lpstr>
      <vt:lpstr>OLS.TQS58.TQ20</vt:lpstr>
      <vt:lpstr>OLS.TQS58.TQ21</vt:lpstr>
      <vt:lpstr>LOG.TQ58f.TQ21o</vt:lpstr>
      <vt:lpstr>LOG.TQ58g.TQ21h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FULOP Gabor, EDU/ECS</dc:creator>
  <cp:keywords/>
  <dc:description/>
  <cp:lastModifiedBy>ILIZALITURRI Rodolfo, EDU/ECS</cp:lastModifiedBy>
  <cp:revision/>
  <dcterms:created xsi:type="dcterms:W3CDTF">2024-07-29T13:48:36Z</dcterms:created>
  <dcterms:modified xsi:type="dcterms:W3CDTF">2025-08-08T17:45:13Z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2025-08-07T23:30:52Z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a64d7dbf-c5c7-47c4-b61d-b3d43278eb4d</vt:lpwstr>
  </property>
  <property fmtid="{D5CDD505-2E9C-101B-9397-08002B2CF9AE}" pid="8" name="MSIP_Label_0e5510b0-e729-4ef0-a3dd-4ba0dfe56c99_ContentBits">
    <vt:lpwstr>2</vt:lpwstr>
  </property>
  <property fmtid="{D5CDD505-2E9C-101B-9397-08002B2CF9AE}" pid="9" name="MSIP_Label_0e5510b0-e729-4ef0-a3dd-4ba0dfe56c99_Tag">
    <vt:lpwstr>10, 3, 0, 1</vt:lpwstr>
  </property>
  <property fmtid="{D5CDD505-2E9C-101B-9397-08002B2CF9AE}" pid="10" name="ContentTypeId">
    <vt:lpwstr>0x010100F93678BA7F462F4188C1BA62ABFB1A64</vt:lpwstr>
  </property>
</Properties>
</file>